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fujimori\Desktop\"/>
    </mc:Choice>
  </mc:AlternateContent>
  <xr:revisionPtr revIDLastSave="0" documentId="13_ncr:1_{25178B50-71C3-42FD-B737-0594B6184EE0}" xr6:coauthVersionLast="47" xr6:coauthVersionMax="47" xr10:uidLastSave="{00000000-0000-0000-0000-000000000000}"/>
  <bookViews>
    <workbookView xWindow="-120" yWindow="-120" windowWidth="29040" windowHeight="15720" tabRatio="929" xr2:uid="{00000000-000D-0000-FFFF-FFFF00000000}"/>
  </bookViews>
  <sheets>
    <sheet name="表紙" sheetId="30" r:id="rId1"/>
    <sheet name="メニュー" sheetId="7" r:id="rId2"/>
    <sheet name="記入例" sheetId="34" r:id="rId3"/>
    <sheet name="①入力シート" sheetId="22" r:id="rId4"/>
    <sheet name="②応募者名簿(印刷用)" sheetId="4" r:id="rId5"/>
    <sheet name="③名札(1~40)印刷用" sheetId="10" r:id="rId6"/>
    <sheet name="④名札(41~80)印刷用" sheetId="11" r:id="rId7"/>
    <sheet name="⑤名札(81~120)印刷用" sheetId="12" r:id="rId8"/>
    <sheet name="⑥手書き(名簿)" sheetId="20" r:id="rId9"/>
    <sheet name="⑦手書き(名札)" sheetId="9" r:id="rId10"/>
    <sheet name="メニュー (特別支援学校)" sheetId="31" r:id="rId11"/>
    <sheet name="記入例 (特別支援)" sheetId="35" r:id="rId12"/>
    <sheet name="⑧入力シート" sheetId="24" r:id="rId13"/>
    <sheet name="⑨応募者名簿(印刷用)" sheetId="25" r:id="rId14"/>
    <sheet name="⑩名札(1~40)印刷用" sheetId="23" r:id="rId15"/>
    <sheet name="⑪名札(41~80)印刷用" sheetId="28" r:id="rId16"/>
    <sheet name="⑫名札(81~120)印刷用" sheetId="29" r:id="rId17"/>
    <sheet name="⑬手書き(名簿)" sheetId="13" r:id="rId18"/>
    <sheet name="⑭手書き(名札)" sheetId="14" r:id="rId19"/>
  </sheets>
  <definedNames>
    <definedName name="_xlnm.Print_Area" localSheetId="3">①入力シート!$A$1:$BB$171</definedName>
    <definedName name="_xlnm.Print_Area" localSheetId="4">'②応募者名簿(印刷用)'!$A$1:$DI$50</definedName>
    <definedName name="_xlnm.Print_Area" localSheetId="5">'③名札(1~40)印刷用'!$A$2:$CH$481</definedName>
    <definedName name="_xlnm.Print_Area" localSheetId="6">'④名札(41~80)印刷用'!$A$2:$CH$481</definedName>
    <definedName name="_xlnm.Print_Area" localSheetId="7">'⑤名札(81~120)印刷用'!$A$2:$CH$481</definedName>
    <definedName name="_xlnm.Print_Area" localSheetId="8">'⑥手書き(名簿)'!$A$1:$DI$50</definedName>
    <definedName name="_xlnm.Print_Area" localSheetId="9">'⑦手書き(名札)'!$A$1:$CH$24</definedName>
    <definedName name="_xlnm.Print_Area" localSheetId="12">⑧入力シート!$A$1:$AW$174</definedName>
    <definedName name="_xlnm.Print_Area" localSheetId="13">'⑨応募者名簿(印刷用)'!$A$1:$DI$50</definedName>
    <definedName name="_xlnm.Print_Area" localSheetId="14">'⑩名札(1~40)印刷用'!$A$2:$CH$481</definedName>
    <definedName name="_xlnm.Print_Area" localSheetId="15">'⑪名札(41~80)印刷用'!$A$2:$CH$481</definedName>
    <definedName name="_xlnm.Print_Area" localSheetId="16">'⑫名札(81~120)印刷用'!$A$2:$CH$481</definedName>
    <definedName name="_xlnm.Print_Area" localSheetId="17">'⑬手書き(名簿)'!$A$1:$DT$52</definedName>
    <definedName name="_xlnm.Print_Area" localSheetId="18">'⑭手書き(名札)'!$A$1:$CH$24</definedName>
    <definedName name="_xlnm.Print_Area" localSheetId="1">メニュー!$A$2:$U$31</definedName>
    <definedName name="_xlnm.Print_Area" localSheetId="10">'メニュー (特別支援学校)'!$A$1:$R$8</definedName>
    <definedName name="住所" localSheetId="12">#REF!</definedName>
    <definedName name="住所" localSheetId="13">#REF!</definedName>
    <definedName name="住所" localSheetId="14">#REF!</definedName>
    <definedName name="住所" localSheetId="15">#REF!</definedName>
    <definedName name="住所" localSheetId="16">#REF!</definedName>
    <definedName name="住所" localSheetId="11">#REF!</definedName>
    <definedName name="住所">#REF!</definedName>
  </definedNames>
  <calcPr calcId="191029"/>
</workbook>
</file>

<file path=xl/calcChain.xml><?xml version="1.0" encoding="utf-8"?>
<calcChain xmlns="http://schemas.openxmlformats.org/spreadsheetml/2006/main">
  <c r="AT4" i="14" l="1"/>
  <c r="AT461" i="29"/>
  <c r="B461" i="29"/>
  <c r="AT437" i="29"/>
  <c r="B437" i="29"/>
  <c r="AT413" i="29"/>
  <c r="B413" i="29"/>
  <c r="AT389" i="29"/>
  <c r="B389" i="29"/>
  <c r="AT365" i="29"/>
  <c r="B365" i="29"/>
  <c r="AT341" i="29"/>
  <c r="B341" i="29"/>
  <c r="AT317" i="29"/>
  <c r="B317" i="29"/>
  <c r="AT293" i="29"/>
  <c r="B293" i="29"/>
  <c r="AT269" i="29"/>
  <c r="B269" i="29"/>
  <c r="AT245" i="29"/>
  <c r="B245" i="29"/>
  <c r="AT221" i="29"/>
  <c r="B221" i="29"/>
  <c r="AT197" i="29"/>
  <c r="B197" i="29"/>
  <c r="AT173" i="29"/>
  <c r="B173" i="29"/>
  <c r="AT149" i="29"/>
  <c r="B149" i="29"/>
  <c r="AT125" i="29"/>
  <c r="B125" i="29"/>
  <c r="AT101" i="29"/>
  <c r="B101" i="29"/>
  <c r="AT77" i="29"/>
  <c r="B77" i="29"/>
  <c r="AT53" i="29"/>
  <c r="B53" i="29"/>
  <c r="AT29" i="29"/>
  <c r="B29" i="29"/>
  <c r="AT5" i="29"/>
  <c r="AT461" i="28"/>
  <c r="B461" i="28"/>
  <c r="AT437" i="28"/>
  <c r="B437" i="28"/>
  <c r="AT413" i="28"/>
  <c r="B413" i="28"/>
  <c r="AT389" i="28"/>
  <c r="B389" i="28"/>
  <c r="AT365" i="28"/>
  <c r="B365" i="28"/>
  <c r="AT341" i="28"/>
  <c r="B341" i="28"/>
  <c r="AT317" i="28"/>
  <c r="B317" i="28"/>
  <c r="AT293" i="28"/>
  <c r="B293" i="28"/>
  <c r="AT269" i="28"/>
  <c r="B269" i="28"/>
  <c r="AT245" i="28"/>
  <c r="B245" i="28"/>
  <c r="AT221" i="28"/>
  <c r="B221" i="28"/>
  <c r="AT197" i="28"/>
  <c r="B197" i="28"/>
  <c r="AT173" i="28"/>
  <c r="B173" i="28"/>
  <c r="AT149" i="28"/>
  <c r="B149" i="28"/>
  <c r="AT125" i="28"/>
  <c r="B125" i="28"/>
  <c r="AT101" i="28"/>
  <c r="B101" i="28"/>
  <c r="AT77" i="28"/>
  <c r="B77" i="28"/>
  <c r="AT53" i="28"/>
  <c r="B53" i="28"/>
  <c r="AT29" i="28"/>
  <c r="B29" i="28"/>
  <c r="AT5" i="28"/>
  <c r="AT461" i="23"/>
  <c r="B461" i="23"/>
  <c r="AT437" i="23"/>
  <c r="B437" i="23"/>
  <c r="AT413" i="23"/>
  <c r="B413" i="23"/>
  <c r="AT389" i="23"/>
  <c r="B389" i="23"/>
  <c r="AT365" i="23"/>
  <c r="B365" i="23"/>
  <c r="AT341" i="23"/>
  <c r="B341" i="23"/>
  <c r="AT317" i="23"/>
  <c r="B317" i="23"/>
  <c r="AT293" i="23"/>
  <c r="B293" i="23"/>
  <c r="AT269" i="23"/>
  <c r="B269" i="23"/>
  <c r="AT245" i="23"/>
  <c r="B245" i="23"/>
  <c r="AT221" i="23"/>
  <c r="B221" i="23"/>
  <c r="AT197" i="23"/>
  <c r="B197" i="23"/>
  <c r="AT173" i="23"/>
  <c r="B173" i="23"/>
  <c r="AT149" i="23"/>
  <c r="B149" i="23"/>
  <c r="AT125" i="23"/>
  <c r="B125" i="23"/>
  <c r="AT101" i="23"/>
  <c r="B101" i="23"/>
  <c r="AT77" i="23"/>
  <c r="B77" i="23"/>
  <c r="AT53" i="23"/>
  <c r="B53" i="23"/>
  <c r="AT29" i="23"/>
  <c r="B29" i="23"/>
  <c r="AT5" i="23"/>
  <c r="CE19" i="9"/>
  <c r="AT4" i="9"/>
  <c r="AT461" i="12"/>
  <c r="B461" i="12"/>
  <c r="AT437" i="12"/>
  <c r="B437" i="12"/>
  <c r="AT413" i="12"/>
  <c r="B413" i="12"/>
  <c r="AT389" i="12"/>
  <c r="B389" i="12"/>
  <c r="AT365" i="12"/>
  <c r="B365" i="12"/>
  <c r="AT341" i="12"/>
  <c r="B341" i="12"/>
  <c r="AT317" i="12"/>
  <c r="B317" i="12"/>
  <c r="AT293" i="12"/>
  <c r="B293" i="12"/>
  <c r="AT269" i="12"/>
  <c r="B269" i="12"/>
  <c r="AT245" i="12"/>
  <c r="B245" i="12"/>
  <c r="AT221" i="12"/>
  <c r="B221" i="12"/>
  <c r="AT197" i="12"/>
  <c r="B197" i="12"/>
  <c r="AT173" i="12"/>
  <c r="B173" i="12"/>
  <c r="AT149" i="12"/>
  <c r="B149" i="12"/>
  <c r="AT125" i="12"/>
  <c r="B125" i="12"/>
  <c r="AT101" i="12"/>
  <c r="B101" i="12"/>
  <c r="AT77" i="12"/>
  <c r="B77" i="12"/>
  <c r="AT53" i="12"/>
  <c r="B53" i="12"/>
  <c r="AT29" i="12"/>
  <c r="B29" i="12"/>
  <c r="AT5" i="12"/>
  <c r="CE476" i="12"/>
  <c r="AM476" i="12"/>
  <c r="AM452" i="12"/>
  <c r="CE452" i="12"/>
  <c r="CE428" i="12"/>
  <c r="AM428" i="12"/>
  <c r="AM404" i="12"/>
  <c r="CE404" i="12"/>
  <c r="CE380" i="12"/>
  <c r="AM380" i="12"/>
  <c r="AM356" i="12"/>
  <c r="CE356" i="12"/>
  <c r="CE332" i="12"/>
  <c r="AM332" i="12"/>
  <c r="AM308" i="12"/>
  <c r="CE308" i="12"/>
  <c r="CE284" i="12"/>
  <c r="AM284" i="12"/>
  <c r="AM260" i="12"/>
  <c r="CE260" i="12"/>
  <c r="CE236" i="12"/>
  <c r="AM236" i="12"/>
  <c r="AM212" i="12"/>
  <c r="CE212" i="12"/>
  <c r="CE188" i="12"/>
  <c r="AM188" i="12"/>
  <c r="AM164" i="12"/>
  <c r="CE164" i="12"/>
  <c r="CE140" i="12"/>
  <c r="AM140" i="12"/>
  <c r="AM116" i="12"/>
  <c r="CE116" i="12"/>
  <c r="CE92" i="12"/>
  <c r="AM92" i="12"/>
  <c r="CE68" i="12"/>
  <c r="AM68" i="12"/>
  <c r="CE44" i="12"/>
  <c r="AM44" i="12"/>
  <c r="CE20" i="12"/>
  <c r="AM476" i="11"/>
  <c r="CE476" i="11"/>
  <c r="CE452" i="11"/>
  <c r="AM452" i="11"/>
  <c r="AM428" i="11"/>
  <c r="CE428" i="11"/>
  <c r="CE404" i="11"/>
  <c r="AM404" i="11"/>
  <c r="AM380" i="11"/>
  <c r="CE380" i="11"/>
  <c r="CE356" i="11"/>
  <c r="AM356" i="11"/>
  <c r="AM332" i="11"/>
  <c r="CE332" i="11"/>
  <c r="CE308" i="11"/>
  <c r="AM308" i="11"/>
  <c r="AM284" i="11"/>
  <c r="CE284" i="11"/>
  <c r="CE260" i="11"/>
  <c r="AM260" i="11"/>
  <c r="CE236" i="11"/>
  <c r="AM236" i="11"/>
  <c r="AM212" i="11"/>
  <c r="CE212" i="11"/>
  <c r="CE188" i="11"/>
  <c r="AM188" i="11"/>
  <c r="AM164" i="11"/>
  <c r="CE164" i="11"/>
  <c r="CE140" i="11"/>
  <c r="AM140" i="11"/>
  <c r="AM116" i="11"/>
  <c r="CE116" i="11"/>
  <c r="CE92" i="11"/>
  <c r="AM92" i="11"/>
  <c r="AM68" i="11"/>
  <c r="CE68" i="11"/>
  <c r="CE44" i="11"/>
  <c r="AM44" i="11"/>
  <c r="CE20" i="11"/>
  <c r="AT461" i="11"/>
  <c r="B461" i="11"/>
  <c r="AT437" i="11"/>
  <c r="B437" i="11"/>
  <c r="AT413" i="11"/>
  <c r="B413" i="11"/>
  <c r="AT389" i="11"/>
  <c r="B389" i="11"/>
  <c r="AT365" i="11"/>
  <c r="B365" i="11"/>
  <c r="AT341" i="11"/>
  <c r="B341" i="11"/>
  <c r="AT317" i="11"/>
  <c r="B317" i="11"/>
  <c r="AT293" i="11"/>
  <c r="B293" i="11"/>
  <c r="AT269" i="11"/>
  <c r="B269" i="11"/>
  <c r="AT245" i="11"/>
  <c r="B245" i="11"/>
  <c r="AT221" i="11"/>
  <c r="B221" i="11"/>
  <c r="AT197" i="11"/>
  <c r="B197" i="11"/>
  <c r="AT173" i="11"/>
  <c r="B173" i="11"/>
  <c r="AT149" i="11"/>
  <c r="B149" i="11"/>
  <c r="AT125" i="11"/>
  <c r="B125" i="11"/>
  <c r="AT101" i="11"/>
  <c r="B101" i="11"/>
  <c r="AT77" i="11"/>
  <c r="B77" i="11"/>
  <c r="AT53" i="11"/>
  <c r="B53" i="11"/>
  <c r="AT29" i="11"/>
  <c r="B29" i="11"/>
  <c r="AT5" i="11"/>
  <c r="CE476" i="10"/>
  <c r="AM476" i="10"/>
  <c r="AM452" i="10"/>
  <c r="CE452" i="10"/>
  <c r="CE428" i="10"/>
  <c r="AM428" i="10"/>
  <c r="AM404" i="10"/>
  <c r="CE404" i="10"/>
  <c r="CE380" i="10"/>
  <c r="AM380" i="10"/>
  <c r="CE356" i="10"/>
  <c r="AM356" i="10"/>
  <c r="AM332" i="10"/>
  <c r="CE332" i="10"/>
  <c r="CE308" i="10"/>
  <c r="AM308" i="10"/>
  <c r="AM284" i="10"/>
  <c r="CE284" i="10"/>
  <c r="CE260" i="10"/>
  <c r="AM260" i="10"/>
  <c r="CE236" i="10"/>
  <c r="AM236" i="10"/>
  <c r="CE212" i="10"/>
  <c r="AM212" i="10"/>
  <c r="CE188" i="10"/>
  <c r="AM188" i="10"/>
  <c r="CE164" i="10"/>
  <c r="AM164" i="10"/>
  <c r="CE140" i="10"/>
  <c r="AM140" i="10"/>
  <c r="CE116" i="10"/>
  <c r="AM116" i="10"/>
  <c r="CE92" i="10"/>
  <c r="AM92" i="10"/>
  <c r="CE68" i="10"/>
  <c r="AM68" i="10"/>
  <c r="CE44" i="10"/>
  <c r="AM44" i="10"/>
  <c r="CE20" i="10"/>
  <c r="AT77" i="10"/>
  <c r="B77" i="10"/>
  <c r="AT53" i="10"/>
  <c r="B53" i="10"/>
  <c r="AT29" i="10"/>
  <c r="B29" i="10"/>
  <c r="AT461" i="10"/>
  <c r="B461" i="10"/>
  <c r="AT437" i="10"/>
  <c r="B437" i="10"/>
  <c r="AT413" i="10"/>
  <c r="B413" i="10"/>
  <c r="AT389" i="10"/>
  <c r="B389" i="10"/>
  <c r="AT365" i="10"/>
  <c r="B365" i="10"/>
  <c r="AT341" i="10"/>
  <c r="B341" i="10"/>
  <c r="AT317" i="10"/>
  <c r="B317" i="10"/>
  <c r="AT293" i="10"/>
  <c r="B293" i="10"/>
  <c r="AT269" i="10"/>
  <c r="B269" i="10"/>
  <c r="AT245" i="10"/>
  <c r="B245" i="10"/>
  <c r="AT221" i="10"/>
  <c r="B221" i="10"/>
  <c r="AT197" i="10"/>
  <c r="B197" i="10"/>
  <c r="AT173" i="10"/>
  <c r="B173" i="10"/>
  <c r="AT149" i="10"/>
  <c r="B149" i="10"/>
  <c r="AT125" i="10"/>
  <c r="B125" i="10"/>
  <c r="AT101" i="10"/>
  <c r="B101" i="10"/>
  <c r="AT5" i="10"/>
  <c r="AU260" i="11"/>
  <c r="BH254" i="11"/>
  <c r="DB37" i="20"/>
  <c r="DN39" i="13"/>
  <c r="BV6" i="10"/>
  <c r="BL10" i="10"/>
  <c r="BH11" i="10"/>
  <c r="BH12" i="10"/>
  <c r="BH14" i="10"/>
  <c r="AU15" i="10"/>
  <c r="BH18" i="10"/>
  <c r="AU20" i="10"/>
  <c r="BV30" i="10"/>
  <c r="BL34" i="10"/>
  <c r="BH35" i="10"/>
  <c r="BH36" i="10"/>
  <c r="BH38" i="10"/>
  <c r="AU39" i="10"/>
  <c r="BH41" i="10"/>
  <c r="AU44" i="10"/>
  <c r="CR46" i="25"/>
  <c r="DI46" i="25"/>
  <c r="DH46" i="25"/>
  <c r="DG46" i="25"/>
  <c r="DF46" i="25"/>
  <c r="DE46" i="25"/>
  <c r="DD46" i="25"/>
  <c r="DC46" i="25"/>
  <c r="DB46" i="25"/>
  <c r="DA46" i="25"/>
  <c r="CZ46" i="25"/>
  <c r="CY46" i="25"/>
  <c r="CX46" i="25"/>
  <c r="CW46" i="25"/>
  <c r="CV46" i="25"/>
  <c r="CU46" i="25"/>
  <c r="CR46" i="4" l="1"/>
  <c r="DI46" i="4"/>
  <c r="DH46" i="4"/>
  <c r="DG46" i="4"/>
  <c r="DF46" i="4"/>
  <c r="DE46" i="4"/>
  <c r="DD46" i="4"/>
  <c r="DC46" i="4"/>
  <c r="DB46" i="4"/>
  <c r="DA46" i="4"/>
  <c r="CZ46" i="4"/>
  <c r="CY46" i="4"/>
  <c r="CX46" i="4"/>
  <c r="CW46" i="4"/>
  <c r="CV46" i="4"/>
  <c r="CU46" i="4"/>
  <c r="CR44" i="4"/>
  <c r="C39" i="10"/>
  <c r="P38" i="10"/>
  <c r="BV54" i="10"/>
  <c r="BL58" i="10"/>
  <c r="BH59" i="10"/>
  <c r="BH60" i="10"/>
  <c r="BH62" i="10"/>
  <c r="AU63" i="10"/>
  <c r="AU68" i="10"/>
  <c r="BV78" i="10"/>
  <c r="BL82" i="10"/>
  <c r="BH83" i="10"/>
  <c r="BH84" i="10"/>
  <c r="BH86" i="10"/>
  <c r="AU87" i="10"/>
  <c r="AU92" i="10"/>
  <c r="BV102" i="10"/>
  <c r="BL106" i="10"/>
  <c r="BH107" i="10"/>
  <c r="BH108" i="10"/>
  <c r="BH110" i="10"/>
  <c r="AU111" i="10"/>
  <c r="AU116" i="10"/>
  <c r="BV126" i="10"/>
  <c r="BL130" i="10"/>
  <c r="BH131" i="10"/>
  <c r="BH132" i="10"/>
  <c r="BH134" i="10"/>
  <c r="AU135" i="10"/>
  <c r="AU140" i="10"/>
  <c r="BV150" i="10"/>
  <c r="BL154" i="10"/>
  <c r="BH155" i="10"/>
  <c r="BH156" i="10"/>
  <c r="BH158" i="10"/>
  <c r="AU159" i="10"/>
  <c r="AU164" i="10"/>
  <c r="BV174" i="10"/>
  <c r="BL178" i="10"/>
  <c r="BH179" i="10"/>
  <c r="BH180" i="10"/>
  <c r="BH182" i="10"/>
  <c r="AU183" i="10"/>
  <c r="AU188" i="10"/>
  <c r="BV198" i="10"/>
  <c r="BL202" i="10"/>
  <c r="BH203" i="10"/>
  <c r="BH204" i="10"/>
  <c r="BH206" i="10"/>
  <c r="AU207" i="10"/>
  <c r="AU212" i="10"/>
  <c r="BV222" i="10"/>
  <c r="BL226" i="10"/>
  <c r="BH227" i="10"/>
  <c r="BH228" i="10"/>
  <c r="BH230" i="10"/>
  <c r="AU231" i="10"/>
  <c r="AU236" i="10"/>
  <c r="BV246" i="10"/>
  <c r="BL250" i="10"/>
  <c r="BH251" i="10"/>
  <c r="BH252" i="10"/>
  <c r="BH254" i="10"/>
  <c r="AU255" i="10"/>
  <c r="AU260" i="10"/>
  <c r="BV270" i="10"/>
  <c r="BL274" i="10"/>
  <c r="BH275" i="10"/>
  <c r="BH276" i="10"/>
  <c r="BH278" i="10"/>
  <c r="AU279" i="10"/>
  <c r="AU284" i="10"/>
  <c r="BV294" i="10"/>
  <c r="BL298" i="10"/>
  <c r="BH299" i="10"/>
  <c r="BH300" i="10"/>
  <c r="BH302" i="10"/>
  <c r="AU303" i="10"/>
  <c r="AU308" i="10"/>
  <c r="BV318" i="10"/>
  <c r="BL322" i="10"/>
  <c r="BH323" i="10"/>
  <c r="BH324" i="10"/>
  <c r="BH326" i="10"/>
  <c r="AU327" i="10"/>
  <c r="AU332" i="10"/>
  <c r="BV342" i="10"/>
  <c r="BL346" i="10"/>
  <c r="BH347" i="10"/>
  <c r="BH348" i="10"/>
  <c r="BH350" i="10"/>
  <c r="AU351" i="10"/>
  <c r="AU356" i="10"/>
  <c r="BV366" i="10"/>
  <c r="BL370" i="10"/>
  <c r="BH371" i="10"/>
  <c r="BH372" i="10"/>
  <c r="BH374" i="10"/>
  <c r="AU375" i="10"/>
  <c r="AU380" i="10"/>
  <c r="BV390" i="10"/>
  <c r="BL394" i="10"/>
  <c r="BH395" i="10"/>
  <c r="BH396" i="10"/>
  <c r="BH398" i="10"/>
  <c r="AU399" i="10"/>
  <c r="AU404" i="10"/>
  <c r="BV414" i="10"/>
  <c r="BL418" i="10"/>
  <c r="BH419" i="10"/>
  <c r="BH420" i="10"/>
  <c r="BH422" i="10"/>
  <c r="AU423" i="10"/>
  <c r="AU428" i="10"/>
  <c r="BV438" i="10"/>
  <c r="BL442" i="10"/>
  <c r="BH443" i="10"/>
  <c r="BH444" i="10"/>
  <c r="BH446" i="10"/>
  <c r="AU447" i="10"/>
  <c r="AU452" i="10"/>
  <c r="BV462" i="10"/>
  <c r="BL466" i="10"/>
  <c r="BH467" i="10"/>
  <c r="BH468" i="10"/>
  <c r="BH470" i="10"/>
  <c r="AU471" i="10"/>
  <c r="AU476" i="10"/>
  <c r="P284" i="29" l="1"/>
  <c r="P116" i="29"/>
  <c r="BH44" i="23"/>
  <c r="BV462" i="12"/>
  <c r="AD462" i="12"/>
  <c r="BV438" i="12"/>
  <c r="AD438" i="12"/>
  <c r="BV414" i="12"/>
  <c r="AD414" i="12"/>
  <c r="BV390" i="12"/>
  <c r="AD390" i="12"/>
  <c r="BV366" i="12"/>
  <c r="AD366" i="12"/>
  <c r="BV342" i="12"/>
  <c r="AD342" i="12"/>
  <c r="BV318" i="12"/>
  <c r="AD318" i="12"/>
  <c r="BV294" i="12"/>
  <c r="AD294" i="12"/>
  <c r="BV270" i="12"/>
  <c r="AD270" i="12"/>
  <c r="BV246" i="12"/>
  <c r="AD246" i="12"/>
  <c r="BV222" i="12"/>
  <c r="AD222" i="12"/>
  <c r="BV198" i="12"/>
  <c r="AD198" i="12"/>
  <c r="BV174" i="12"/>
  <c r="AD174" i="12"/>
  <c r="BV150" i="12"/>
  <c r="AD150" i="12"/>
  <c r="BV126" i="12"/>
  <c r="AD126" i="12"/>
  <c r="BV102" i="12"/>
  <c r="AD102" i="12"/>
  <c r="BV78" i="12"/>
  <c r="AD78" i="12"/>
  <c r="BV54" i="12"/>
  <c r="AD54" i="12"/>
  <c r="BV30" i="12"/>
  <c r="AD30" i="12"/>
  <c r="BV6" i="12"/>
  <c r="AD6" i="12"/>
  <c r="BV462" i="11"/>
  <c r="AD462" i="11"/>
  <c r="BV438" i="11"/>
  <c r="AD438" i="11"/>
  <c r="BV414" i="11"/>
  <c r="AD414" i="11"/>
  <c r="BV390" i="11"/>
  <c r="AD390" i="11"/>
  <c r="BV366" i="11"/>
  <c r="AD366" i="11"/>
  <c r="BV342" i="11"/>
  <c r="AD342" i="11"/>
  <c r="BV318" i="11"/>
  <c r="AD318" i="11"/>
  <c r="BV294" i="11"/>
  <c r="AD294" i="11"/>
  <c r="BV270" i="11"/>
  <c r="AD270" i="11"/>
  <c r="BV246" i="11"/>
  <c r="AD246" i="11"/>
  <c r="BV222" i="11"/>
  <c r="AD222" i="11"/>
  <c r="BV198" i="11"/>
  <c r="AD198" i="11"/>
  <c r="BV174" i="11"/>
  <c r="AD174" i="11"/>
  <c r="BV150" i="11"/>
  <c r="AD150" i="11"/>
  <c r="BV126" i="11"/>
  <c r="AD126" i="11"/>
  <c r="BV102" i="11"/>
  <c r="AD102" i="11"/>
  <c r="BV78" i="11"/>
  <c r="AD78" i="11"/>
  <c r="BV54" i="11"/>
  <c r="AD54" i="11"/>
  <c r="BV30" i="11"/>
  <c r="AD30" i="11"/>
  <c r="BV6" i="11"/>
  <c r="AD6" i="11"/>
  <c r="AD462" i="10"/>
  <c r="AD438" i="10"/>
  <c r="AD414" i="10"/>
  <c r="AD390" i="10"/>
  <c r="AD366" i="10"/>
  <c r="AD342" i="10"/>
  <c r="AD318" i="10"/>
  <c r="AD294" i="10"/>
  <c r="AD270" i="10"/>
  <c r="AD246" i="10"/>
  <c r="AD222" i="10"/>
  <c r="AD198" i="10"/>
  <c r="AD174" i="10"/>
  <c r="AD150" i="10"/>
  <c r="AD126" i="10"/>
  <c r="AD102" i="10"/>
  <c r="AD78" i="10"/>
  <c r="AD54" i="10"/>
  <c r="AD30" i="10"/>
  <c r="AD6" i="10"/>
  <c r="L3" i="4"/>
  <c r="P3" i="4"/>
  <c r="L4" i="4"/>
  <c r="AU17" i="10" s="1"/>
  <c r="P4" i="4"/>
  <c r="L5" i="4"/>
  <c r="C41" i="10" s="1"/>
  <c r="P5" i="4"/>
  <c r="P42" i="10" s="1"/>
  <c r="L7" i="4"/>
  <c r="P7" i="4"/>
  <c r="L8" i="4"/>
  <c r="AU65" i="10" s="1"/>
  <c r="P8" i="4"/>
  <c r="BH66" i="10" s="1"/>
  <c r="L9" i="4"/>
  <c r="P9" i="4"/>
  <c r="L10" i="4"/>
  <c r="AU89" i="10" s="1"/>
  <c r="P10" i="4"/>
  <c r="BH90" i="10" s="1"/>
  <c r="L11" i="4"/>
  <c r="P11" i="4"/>
  <c r="L12" i="4"/>
  <c r="AU113" i="10" s="1"/>
  <c r="P12" i="4"/>
  <c r="BH114" i="10" s="1"/>
  <c r="L13" i="4"/>
  <c r="P13" i="4"/>
  <c r="L14" i="4"/>
  <c r="AU137" i="10" s="1"/>
  <c r="P14" i="4"/>
  <c r="BH138" i="10" s="1"/>
  <c r="L15" i="4"/>
  <c r="P15" i="4"/>
  <c r="L16" i="4"/>
  <c r="AU161" i="10" s="1"/>
  <c r="P16" i="4"/>
  <c r="BH162" i="10" s="1"/>
  <c r="L17" i="4"/>
  <c r="P17" i="4"/>
  <c r="L18" i="4"/>
  <c r="AU185" i="10" s="1"/>
  <c r="P18" i="4"/>
  <c r="BH186" i="10" s="1"/>
  <c r="L19" i="4"/>
  <c r="P19" i="4"/>
  <c r="L20" i="4"/>
  <c r="AU209" i="10" s="1"/>
  <c r="P20" i="4"/>
  <c r="BH210" i="10" s="1"/>
  <c r="L21" i="4"/>
  <c r="P21" i="4"/>
  <c r="L22" i="4"/>
  <c r="AU233" i="10" s="1"/>
  <c r="P22" i="4"/>
  <c r="BH234" i="10" s="1"/>
  <c r="L23" i="4"/>
  <c r="P23" i="4"/>
  <c r="L24" i="4"/>
  <c r="AU257" i="10" s="1"/>
  <c r="P24" i="4"/>
  <c r="BH258" i="10" s="1"/>
  <c r="L25" i="4"/>
  <c r="P25" i="4"/>
  <c r="L26" i="4"/>
  <c r="AU281" i="10" s="1"/>
  <c r="P26" i="4"/>
  <c r="BH282" i="10" s="1"/>
  <c r="L27" i="4"/>
  <c r="P27" i="4"/>
  <c r="L28" i="4"/>
  <c r="AU305" i="10" s="1"/>
  <c r="P28" i="4"/>
  <c r="BH306" i="10" s="1"/>
  <c r="L29" i="4"/>
  <c r="P29" i="4"/>
  <c r="L30" i="4"/>
  <c r="AU329" i="10" s="1"/>
  <c r="P30" i="4"/>
  <c r="BH330" i="10" s="1"/>
  <c r="L31" i="4"/>
  <c r="P31" i="4"/>
  <c r="L32" i="4"/>
  <c r="AU353" i="10" s="1"/>
  <c r="P32" i="4"/>
  <c r="BH354" i="10" s="1"/>
  <c r="Y35" i="4" l="1"/>
  <c r="CD462" i="29"/>
  <c r="BY462" i="29"/>
  <c r="BT462" i="29"/>
  <c r="AL462" i="29"/>
  <c r="AG462" i="29"/>
  <c r="AB462" i="29"/>
  <c r="CD438" i="29"/>
  <c r="BY438" i="29"/>
  <c r="BT438" i="29"/>
  <c r="AL438" i="29"/>
  <c r="AG438" i="29"/>
  <c r="AB438" i="29"/>
  <c r="CD414" i="29"/>
  <c r="BY414" i="29"/>
  <c r="BT414" i="29"/>
  <c r="AL414" i="29"/>
  <c r="AG414" i="29"/>
  <c r="AB414" i="29"/>
  <c r="CD390" i="29"/>
  <c r="BY390" i="29"/>
  <c r="BT390" i="29"/>
  <c r="AL390" i="29"/>
  <c r="AG390" i="29"/>
  <c r="AB390" i="29"/>
  <c r="CD366" i="29"/>
  <c r="BY366" i="29"/>
  <c r="BT366" i="29"/>
  <c r="AL366" i="29"/>
  <c r="AG366" i="29"/>
  <c r="AB366" i="29"/>
  <c r="CD342" i="29"/>
  <c r="BY342" i="29"/>
  <c r="BT342" i="29"/>
  <c r="AL342" i="29"/>
  <c r="AG342" i="29"/>
  <c r="AB342" i="29"/>
  <c r="CD318" i="29"/>
  <c r="BY318" i="29"/>
  <c r="BT318" i="29"/>
  <c r="AL318" i="29"/>
  <c r="AG318" i="29"/>
  <c r="AB318" i="29"/>
  <c r="CD294" i="29"/>
  <c r="BY294" i="29"/>
  <c r="BT294" i="29"/>
  <c r="AL294" i="29"/>
  <c r="AG294" i="29"/>
  <c r="AB294" i="29"/>
  <c r="CD270" i="29"/>
  <c r="BY270" i="29"/>
  <c r="BT270" i="29"/>
  <c r="AL270" i="29"/>
  <c r="AG270" i="29"/>
  <c r="AB270" i="29"/>
  <c r="CD246" i="29"/>
  <c r="BY246" i="29"/>
  <c r="BT246" i="29"/>
  <c r="AL246" i="29"/>
  <c r="AG246" i="29"/>
  <c r="AB246" i="29"/>
  <c r="CD222" i="29"/>
  <c r="BY222" i="29"/>
  <c r="BT222" i="29"/>
  <c r="AL222" i="29"/>
  <c r="AG222" i="29"/>
  <c r="AB222" i="29"/>
  <c r="CD198" i="29"/>
  <c r="BY198" i="29"/>
  <c r="BT198" i="29"/>
  <c r="AL198" i="29"/>
  <c r="AG198" i="29"/>
  <c r="AB198" i="29"/>
  <c r="CD174" i="29"/>
  <c r="BY174" i="29"/>
  <c r="BT174" i="29"/>
  <c r="AL174" i="29"/>
  <c r="AG174" i="29"/>
  <c r="AB174" i="29"/>
  <c r="CD150" i="29"/>
  <c r="BY150" i="29"/>
  <c r="BT150" i="29"/>
  <c r="AL150" i="29"/>
  <c r="AG150" i="29"/>
  <c r="AB150" i="29"/>
  <c r="CD126" i="29"/>
  <c r="BY126" i="29"/>
  <c r="BT126" i="29"/>
  <c r="AL126" i="29"/>
  <c r="AG126" i="29"/>
  <c r="AB126" i="29"/>
  <c r="CD102" i="29"/>
  <c r="BY102" i="29"/>
  <c r="BT102" i="29"/>
  <c r="AL102" i="29"/>
  <c r="AG102" i="29"/>
  <c r="AB102" i="29"/>
  <c r="CD78" i="29"/>
  <c r="BY78" i="29"/>
  <c r="BT78" i="29"/>
  <c r="AL78" i="29"/>
  <c r="AG78" i="29"/>
  <c r="AB78" i="29"/>
  <c r="CD54" i="29"/>
  <c r="BY54" i="29"/>
  <c r="BT54" i="29"/>
  <c r="AL54" i="29"/>
  <c r="AG54" i="29"/>
  <c r="AB54" i="29"/>
  <c r="CD30" i="29"/>
  <c r="BY30" i="29"/>
  <c r="BT30" i="29"/>
  <c r="AL30" i="29"/>
  <c r="AG30" i="29"/>
  <c r="AB30" i="29"/>
  <c r="CD6" i="29"/>
  <c r="BY6" i="29"/>
  <c r="BT6" i="29"/>
  <c r="AL6" i="29"/>
  <c r="AG6" i="29"/>
  <c r="AB6" i="29"/>
  <c r="CD462" i="28"/>
  <c r="BY462" i="28"/>
  <c r="BT462" i="28"/>
  <c r="AL462" i="28"/>
  <c r="AG462" i="28"/>
  <c r="AB462" i="28"/>
  <c r="CD438" i="28"/>
  <c r="BY438" i="28"/>
  <c r="BT438" i="28"/>
  <c r="AL438" i="28"/>
  <c r="AG438" i="28"/>
  <c r="AB438" i="28"/>
  <c r="CD414" i="28"/>
  <c r="BY414" i="28"/>
  <c r="BT414" i="28"/>
  <c r="AL414" i="28"/>
  <c r="AG414" i="28"/>
  <c r="AB414" i="28"/>
  <c r="CD390" i="28"/>
  <c r="BY390" i="28"/>
  <c r="BT390" i="28"/>
  <c r="AL390" i="28"/>
  <c r="AG390" i="28"/>
  <c r="AB390" i="28"/>
  <c r="CD366" i="28"/>
  <c r="BY366" i="28"/>
  <c r="BT366" i="28"/>
  <c r="AL366" i="28"/>
  <c r="AG366" i="28"/>
  <c r="AB366" i="28"/>
  <c r="CD342" i="28"/>
  <c r="BY342" i="28"/>
  <c r="BT342" i="28"/>
  <c r="AL342" i="28"/>
  <c r="AG342" i="28"/>
  <c r="AB342" i="28"/>
  <c r="CD318" i="28"/>
  <c r="BY318" i="28"/>
  <c r="BT318" i="28"/>
  <c r="AL318" i="28"/>
  <c r="AG318" i="28"/>
  <c r="AB318" i="28"/>
  <c r="CD294" i="28"/>
  <c r="BY294" i="28"/>
  <c r="BT294" i="28"/>
  <c r="AL294" i="28"/>
  <c r="AG294" i="28"/>
  <c r="AB294" i="28"/>
  <c r="CD270" i="28"/>
  <c r="BY270" i="28"/>
  <c r="BT270" i="28"/>
  <c r="AL270" i="28"/>
  <c r="AG270" i="28"/>
  <c r="AB270" i="28"/>
  <c r="CD246" i="28"/>
  <c r="BY246" i="28"/>
  <c r="BT246" i="28"/>
  <c r="AL246" i="28"/>
  <c r="AG246" i="28"/>
  <c r="AB246" i="28"/>
  <c r="CD222" i="28"/>
  <c r="BY222" i="28"/>
  <c r="BT222" i="28"/>
  <c r="AL222" i="28"/>
  <c r="AG222" i="28"/>
  <c r="AB222" i="28"/>
  <c r="CD198" i="28"/>
  <c r="BY198" i="28"/>
  <c r="BT198" i="28"/>
  <c r="AL198" i="28"/>
  <c r="AG198" i="28"/>
  <c r="AB198" i="28"/>
  <c r="CD174" i="28"/>
  <c r="BY174" i="28"/>
  <c r="BT174" i="28"/>
  <c r="AL174" i="28"/>
  <c r="AG174" i="28"/>
  <c r="AB174" i="28"/>
  <c r="CD150" i="28"/>
  <c r="BY150" i="28"/>
  <c r="BT150" i="28"/>
  <c r="AL150" i="28"/>
  <c r="AG150" i="28"/>
  <c r="AB150" i="28"/>
  <c r="CD126" i="28"/>
  <c r="BY126" i="28"/>
  <c r="BT126" i="28"/>
  <c r="AL126" i="28"/>
  <c r="AG126" i="28"/>
  <c r="AB126" i="28"/>
  <c r="CD102" i="28"/>
  <c r="BY102" i="28"/>
  <c r="BT102" i="28"/>
  <c r="AL102" i="28"/>
  <c r="AG102" i="28"/>
  <c r="AB102" i="28"/>
  <c r="CD78" i="28"/>
  <c r="BY78" i="28"/>
  <c r="BT78" i="28"/>
  <c r="AL78" i="28"/>
  <c r="AG78" i="28"/>
  <c r="AB78" i="28"/>
  <c r="CD54" i="28"/>
  <c r="BY54" i="28"/>
  <c r="BT54" i="28"/>
  <c r="AL54" i="28"/>
  <c r="AG54" i="28"/>
  <c r="AB54" i="28"/>
  <c r="CD30" i="28"/>
  <c r="BY30" i="28"/>
  <c r="BT30" i="28"/>
  <c r="AL30" i="28"/>
  <c r="AG30" i="28"/>
  <c r="AB30" i="28"/>
  <c r="CD6" i="28"/>
  <c r="BY6" i="28"/>
  <c r="BT6" i="28"/>
  <c r="AL6" i="28"/>
  <c r="AG6" i="28"/>
  <c r="AB6" i="28"/>
  <c r="CD462" i="23"/>
  <c r="BY462" i="23"/>
  <c r="BT462" i="23"/>
  <c r="AL462" i="23"/>
  <c r="AG462" i="23"/>
  <c r="AB462" i="23"/>
  <c r="CD438" i="23"/>
  <c r="BY438" i="23"/>
  <c r="BT438" i="23"/>
  <c r="AL438" i="23"/>
  <c r="AG438" i="23"/>
  <c r="AB438" i="23"/>
  <c r="CD414" i="23"/>
  <c r="BY414" i="23"/>
  <c r="BT414" i="23"/>
  <c r="AL414" i="23"/>
  <c r="AG414" i="23"/>
  <c r="AB414" i="23"/>
  <c r="CD390" i="23"/>
  <c r="BY390" i="23"/>
  <c r="BT390" i="23"/>
  <c r="AL390" i="23"/>
  <c r="AG390" i="23"/>
  <c r="AB390" i="23"/>
  <c r="CD366" i="23"/>
  <c r="BY366" i="23"/>
  <c r="BT366" i="23"/>
  <c r="AL366" i="23"/>
  <c r="AG366" i="23"/>
  <c r="AB366" i="23"/>
  <c r="CD342" i="23"/>
  <c r="BY342" i="23"/>
  <c r="BT342" i="23"/>
  <c r="AL342" i="23"/>
  <c r="AG342" i="23"/>
  <c r="AB342" i="23"/>
  <c r="CD318" i="23"/>
  <c r="BY318" i="23"/>
  <c r="BT318" i="23"/>
  <c r="AL318" i="23"/>
  <c r="AG318" i="23"/>
  <c r="AB318" i="23"/>
  <c r="CD294" i="23"/>
  <c r="BY294" i="23"/>
  <c r="BT294" i="23"/>
  <c r="AL294" i="23"/>
  <c r="AG294" i="23"/>
  <c r="AB294" i="23"/>
  <c r="CD270" i="23"/>
  <c r="BY270" i="23"/>
  <c r="BT270" i="23"/>
  <c r="AL270" i="23"/>
  <c r="AG270" i="23"/>
  <c r="AB270" i="23"/>
  <c r="CD246" i="23"/>
  <c r="BY246" i="23"/>
  <c r="BT246" i="23"/>
  <c r="AL246" i="23"/>
  <c r="AG246" i="23"/>
  <c r="AB246" i="23"/>
  <c r="CD222" i="23"/>
  <c r="BY222" i="23"/>
  <c r="BT222" i="23"/>
  <c r="AL222" i="23"/>
  <c r="AG222" i="23"/>
  <c r="AB222" i="23"/>
  <c r="CD198" i="23"/>
  <c r="BY198" i="23"/>
  <c r="BT198" i="23"/>
  <c r="AL198" i="23"/>
  <c r="AG198" i="23"/>
  <c r="AB198" i="23"/>
  <c r="CD174" i="23"/>
  <c r="BY174" i="23"/>
  <c r="BT174" i="23"/>
  <c r="AL174" i="23"/>
  <c r="AG174" i="23"/>
  <c r="AB174" i="23"/>
  <c r="CD150" i="23"/>
  <c r="BY150" i="23"/>
  <c r="BT150" i="23"/>
  <c r="AL150" i="23"/>
  <c r="AG150" i="23"/>
  <c r="AB150" i="23"/>
  <c r="CD126" i="23"/>
  <c r="BY126" i="23"/>
  <c r="BT126" i="23"/>
  <c r="AL126" i="23"/>
  <c r="AG126" i="23"/>
  <c r="AB126" i="23"/>
  <c r="AL102" i="23"/>
  <c r="AG102" i="23"/>
  <c r="AB102" i="23"/>
  <c r="CD102" i="23"/>
  <c r="BY102" i="23"/>
  <c r="BT102" i="23"/>
  <c r="CD78" i="23"/>
  <c r="BY78" i="23"/>
  <c r="BT78" i="23"/>
  <c r="AL78" i="23"/>
  <c r="AG78" i="23"/>
  <c r="AB78" i="23"/>
  <c r="CD54" i="23"/>
  <c r="BY54" i="23"/>
  <c r="BT54" i="23"/>
  <c r="AL54" i="23"/>
  <c r="AG54" i="23"/>
  <c r="AB54" i="23"/>
  <c r="CD30" i="23"/>
  <c r="BY30" i="23"/>
  <c r="BT30" i="23"/>
  <c r="AL30" i="23"/>
  <c r="AG30" i="23"/>
  <c r="AB30" i="23"/>
  <c r="CD6" i="23"/>
  <c r="BY6" i="23"/>
  <c r="BT6" i="23"/>
  <c r="AL6" i="23"/>
  <c r="AG6" i="23"/>
  <c r="AB6" i="23"/>
  <c r="CX49" i="25" l="1"/>
  <c r="CX48" i="25"/>
  <c r="CX47" i="25"/>
  <c r="CB49" i="25"/>
  <c r="CB48" i="25"/>
  <c r="CB47" i="25"/>
  <c r="BY46" i="4"/>
  <c r="BY45" i="4"/>
  <c r="BY46" i="25"/>
  <c r="BY45" i="25"/>
  <c r="AB35" i="25" s="1"/>
  <c r="BX40" i="25"/>
  <c r="CB47" i="4"/>
  <c r="CB48" i="4"/>
  <c r="CB49" i="4"/>
  <c r="CX49" i="4"/>
  <c r="CX48" i="4"/>
  <c r="CX47" i="4"/>
  <c r="AG115" i="24"/>
  <c r="AH115" i="24"/>
  <c r="AG116" i="24"/>
  <c r="AH116" i="24"/>
  <c r="AG117" i="24"/>
  <c r="AH117" i="24"/>
  <c r="AG118" i="24"/>
  <c r="AH118" i="24"/>
  <c r="AG119" i="24"/>
  <c r="AH119" i="24"/>
  <c r="AG120" i="24"/>
  <c r="AH120" i="24"/>
  <c r="AG121" i="24"/>
  <c r="AH121" i="24"/>
  <c r="AG122" i="24"/>
  <c r="AH122" i="24"/>
  <c r="AG123" i="24"/>
  <c r="AH123" i="24"/>
  <c r="AG124" i="24"/>
  <c r="AH124" i="24"/>
  <c r="AG125" i="24"/>
  <c r="AH125" i="24"/>
  <c r="AG126" i="24"/>
  <c r="AH126" i="24"/>
  <c r="AG127" i="24"/>
  <c r="AH127" i="24"/>
  <c r="AG128" i="24"/>
  <c r="AH128" i="24"/>
  <c r="AG129" i="24"/>
  <c r="AH129" i="24"/>
  <c r="AG130" i="24"/>
  <c r="AH130" i="24"/>
  <c r="AG131" i="24"/>
  <c r="AH131" i="24"/>
  <c r="AG132" i="24"/>
  <c r="AH132" i="24"/>
  <c r="AG133" i="24"/>
  <c r="AH133" i="24"/>
  <c r="AG134" i="24"/>
  <c r="AH134" i="24"/>
  <c r="AG135" i="24"/>
  <c r="AH135" i="24"/>
  <c r="AG136" i="24"/>
  <c r="AH136" i="24"/>
  <c r="AG137" i="24"/>
  <c r="AH137" i="24"/>
  <c r="AG138" i="24"/>
  <c r="AH138" i="24"/>
  <c r="AG139" i="24"/>
  <c r="AH139" i="24"/>
  <c r="AG140" i="24"/>
  <c r="AH140" i="24"/>
  <c r="AG141" i="24"/>
  <c r="AH141" i="24"/>
  <c r="AG142" i="24"/>
  <c r="AH142" i="24"/>
  <c r="AG143" i="24"/>
  <c r="AH143" i="24"/>
  <c r="AH114" i="24"/>
  <c r="AG114" i="24"/>
  <c r="AG85" i="24"/>
  <c r="AH85" i="24"/>
  <c r="AG86" i="24"/>
  <c r="AH86" i="24"/>
  <c r="AG87" i="24"/>
  <c r="AH87" i="24"/>
  <c r="AG88" i="24"/>
  <c r="AH88" i="24"/>
  <c r="AG89" i="24"/>
  <c r="AH89" i="24"/>
  <c r="AG90" i="24"/>
  <c r="AH90" i="24"/>
  <c r="AG91" i="24"/>
  <c r="AH91" i="24"/>
  <c r="AG92" i="24"/>
  <c r="AH92" i="24"/>
  <c r="AG93" i="24"/>
  <c r="AH93" i="24"/>
  <c r="AG94" i="24"/>
  <c r="AH94" i="24"/>
  <c r="AG95" i="24"/>
  <c r="AH95" i="24"/>
  <c r="AG96" i="24"/>
  <c r="AH96" i="24"/>
  <c r="AG97" i="24"/>
  <c r="AH97" i="24"/>
  <c r="AG98" i="24"/>
  <c r="AH98" i="24"/>
  <c r="AG99" i="24"/>
  <c r="AH99" i="24"/>
  <c r="AG100" i="24"/>
  <c r="AH100" i="24"/>
  <c r="AG101" i="24"/>
  <c r="AH101" i="24"/>
  <c r="AG102" i="24"/>
  <c r="AH102" i="24"/>
  <c r="AG103" i="24"/>
  <c r="AH103" i="24"/>
  <c r="AG104" i="24"/>
  <c r="AH104" i="24"/>
  <c r="AG105" i="24"/>
  <c r="AH105" i="24"/>
  <c r="AG106" i="24"/>
  <c r="AH106" i="24"/>
  <c r="AG107" i="24"/>
  <c r="AH107" i="24"/>
  <c r="AG108" i="24"/>
  <c r="AH108" i="24"/>
  <c r="AG109" i="24"/>
  <c r="AH109" i="24"/>
  <c r="AG110" i="24"/>
  <c r="AH110" i="24"/>
  <c r="AG111" i="24"/>
  <c r="AH111" i="24"/>
  <c r="AG112" i="24"/>
  <c r="AH112" i="24"/>
  <c r="AG113" i="24"/>
  <c r="AH113" i="24"/>
  <c r="AH84" i="24"/>
  <c r="AG84" i="24"/>
  <c r="AG55" i="24"/>
  <c r="AH55" i="24"/>
  <c r="AG56" i="24"/>
  <c r="AH56" i="24"/>
  <c r="AG57" i="24"/>
  <c r="AH57" i="24"/>
  <c r="AG58" i="24"/>
  <c r="AH58" i="24"/>
  <c r="AG59" i="24"/>
  <c r="AH59" i="24"/>
  <c r="AG60" i="24"/>
  <c r="AH60" i="24"/>
  <c r="AG61" i="24"/>
  <c r="AH61" i="24"/>
  <c r="AG62" i="24"/>
  <c r="AH62" i="24"/>
  <c r="AG63" i="24"/>
  <c r="AH63" i="24"/>
  <c r="AG64" i="24"/>
  <c r="AH64" i="24"/>
  <c r="AG65" i="24"/>
  <c r="AH65" i="24"/>
  <c r="AG66" i="24"/>
  <c r="AH66" i="24"/>
  <c r="AG67" i="24"/>
  <c r="AH67" i="24"/>
  <c r="AG68" i="24"/>
  <c r="AH68" i="24"/>
  <c r="AG69" i="24"/>
  <c r="AH69" i="24"/>
  <c r="AG70" i="24"/>
  <c r="AH70" i="24"/>
  <c r="AG71" i="24"/>
  <c r="AH71" i="24"/>
  <c r="AG72" i="24"/>
  <c r="AH72" i="24"/>
  <c r="AG73" i="24"/>
  <c r="AH73" i="24"/>
  <c r="AG74" i="24"/>
  <c r="AH74" i="24"/>
  <c r="AG75" i="24"/>
  <c r="AH75" i="24"/>
  <c r="AG76" i="24"/>
  <c r="AH76" i="24"/>
  <c r="AG77" i="24"/>
  <c r="AH77" i="24"/>
  <c r="AG78" i="24"/>
  <c r="AH78" i="24"/>
  <c r="AG79" i="24"/>
  <c r="AH79" i="24"/>
  <c r="AG80" i="24"/>
  <c r="AH80" i="24"/>
  <c r="AG81" i="24"/>
  <c r="AH81" i="24"/>
  <c r="AG82" i="24"/>
  <c r="AH82" i="24"/>
  <c r="AG83" i="24"/>
  <c r="AH83" i="24"/>
  <c r="AH54" i="24"/>
  <c r="AG54" i="24"/>
  <c r="AG25" i="24"/>
  <c r="AH25" i="24"/>
  <c r="AG26" i="24"/>
  <c r="AH26" i="24"/>
  <c r="AG27" i="24"/>
  <c r="AH27" i="24"/>
  <c r="AG28" i="24"/>
  <c r="AH28" i="24"/>
  <c r="AG29" i="24"/>
  <c r="AH29" i="24"/>
  <c r="AG30" i="24"/>
  <c r="AH30" i="24"/>
  <c r="AG31" i="24"/>
  <c r="AH31" i="24"/>
  <c r="AG32" i="24"/>
  <c r="AH32" i="24"/>
  <c r="AG33" i="24"/>
  <c r="AH33" i="24"/>
  <c r="AG34" i="24"/>
  <c r="AH34" i="24"/>
  <c r="AG35" i="24"/>
  <c r="AH35" i="24"/>
  <c r="AG36" i="24"/>
  <c r="AH36" i="24"/>
  <c r="AG37" i="24"/>
  <c r="AH37" i="24"/>
  <c r="AG38" i="24"/>
  <c r="AH38" i="24"/>
  <c r="AG39" i="24"/>
  <c r="AH39" i="24"/>
  <c r="AG40" i="24"/>
  <c r="AH40" i="24"/>
  <c r="AG41" i="24"/>
  <c r="AH41" i="24"/>
  <c r="AG42" i="24"/>
  <c r="AH42" i="24"/>
  <c r="AG43" i="24"/>
  <c r="AH43" i="24"/>
  <c r="AG44" i="24"/>
  <c r="AH44" i="24"/>
  <c r="AG45" i="24"/>
  <c r="AH45" i="24"/>
  <c r="AG46" i="24"/>
  <c r="AH46" i="24"/>
  <c r="AG47" i="24"/>
  <c r="AH47" i="24"/>
  <c r="AG48" i="24"/>
  <c r="AH48" i="24"/>
  <c r="AG49" i="24"/>
  <c r="AH49" i="24"/>
  <c r="AG50" i="24"/>
  <c r="AH50" i="24"/>
  <c r="AG51" i="24"/>
  <c r="AH51" i="24"/>
  <c r="AG52" i="24"/>
  <c r="AH52" i="24"/>
  <c r="AG53" i="24"/>
  <c r="AH53" i="24"/>
  <c r="AI25" i="24"/>
  <c r="AJ25" i="24"/>
  <c r="AK25" i="24"/>
  <c r="AM25" i="24"/>
  <c r="AN25" i="24"/>
  <c r="AO25" i="24"/>
  <c r="AP25" i="24"/>
  <c r="AQ25" i="24"/>
  <c r="AR25" i="24"/>
  <c r="AS25" i="24"/>
  <c r="AT25" i="24"/>
  <c r="AI26" i="24"/>
  <c r="AJ26" i="24"/>
  <c r="AK26" i="24"/>
  <c r="AM26" i="24"/>
  <c r="AN26" i="24"/>
  <c r="AO26" i="24"/>
  <c r="AP26" i="24"/>
  <c r="AQ26" i="24"/>
  <c r="AR26" i="24"/>
  <c r="AS26" i="24"/>
  <c r="AT26" i="24"/>
  <c r="AI27" i="24"/>
  <c r="AJ27" i="24"/>
  <c r="AK27" i="24"/>
  <c r="AM27" i="24"/>
  <c r="AN27" i="24"/>
  <c r="AO27" i="24"/>
  <c r="AP27" i="24"/>
  <c r="AQ27" i="24"/>
  <c r="AR27" i="24"/>
  <c r="AS27" i="24"/>
  <c r="AT27" i="24"/>
  <c r="AI28" i="24"/>
  <c r="AJ28" i="24"/>
  <c r="AK28" i="24"/>
  <c r="AM28" i="24"/>
  <c r="AN28" i="24"/>
  <c r="AO28" i="24"/>
  <c r="AP28" i="24"/>
  <c r="AQ28" i="24"/>
  <c r="AR28" i="24"/>
  <c r="AS28" i="24"/>
  <c r="AT28" i="24"/>
  <c r="AI29" i="24"/>
  <c r="AJ29" i="24"/>
  <c r="AK29" i="24"/>
  <c r="AM29" i="24"/>
  <c r="AN29" i="24"/>
  <c r="AO29" i="24"/>
  <c r="AP29" i="24"/>
  <c r="AQ29" i="24"/>
  <c r="AR29" i="24"/>
  <c r="AS29" i="24"/>
  <c r="AT29" i="24"/>
  <c r="AI30" i="24"/>
  <c r="AJ30" i="24"/>
  <c r="AK30" i="24"/>
  <c r="AM30" i="24"/>
  <c r="AN30" i="24"/>
  <c r="AO30" i="24"/>
  <c r="AP30" i="24"/>
  <c r="AQ30" i="24"/>
  <c r="AR30" i="24"/>
  <c r="AS30" i="24"/>
  <c r="AT30" i="24"/>
  <c r="AI31" i="24"/>
  <c r="AJ31" i="24"/>
  <c r="AK31" i="24"/>
  <c r="AM31" i="24"/>
  <c r="AN31" i="24"/>
  <c r="AO31" i="24"/>
  <c r="AP31" i="24"/>
  <c r="AQ31" i="24"/>
  <c r="AR31" i="24"/>
  <c r="AS31" i="24"/>
  <c r="AT31" i="24"/>
  <c r="AI32" i="24"/>
  <c r="AJ32" i="24"/>
  <c r="AK32" i="24"/>
  <c r="AM32" i="24"/>
  <c r="AN32" i="24"/>
  <c r="AO32" i="24"/>
  <c r="AP32" i="24"/>
  <c r="AQ32" i="24"/>
  <c r="AR32" i="24"/>
  <c r="AS32" i="24"/>
  <c r="AT32" i="24"/>
  <c r="AI33" i="24"/>
  <c r="AJ33" i="24"/>
  <c r="AK33" i="24"/>
  <c r="AM33" i="24"/>
  <c r="AN33" i="24"/>
  <c r="AO33" i="24"/>
  <c r="AP33" i="24"/>
  <c r="AQ33" i="24"/>
  <c r="AR33" i="24"/>
  <c r="AS33" i="24"/>
  <c r="AT33" i="24"/>
  <c r="AI34" i="24"/>
  <c r="AJ34" i="24"/>
  <c r="AK34" i="24"/>
  <c r="AM34" i="24"/>
  <c r="AN34" i="24"/>
  <c r="AO34" i="24"/>
  <c r="AP34" i="24"/>
  <c r="AQ34" i="24"/>
  <c r="AR34" i="24"/>
  <c r="AS34" i="24"/>
  <c r="AT34" i="24"/>
  <c r="AI35" i="24"/>
  <c r="AJ35" i="24"/>
  <c r="AK35" i="24"/>
  <c r="AM35" i="24"/>
  <c r="AN35" i="24"/>
  <c r="AO35" i="24"/>
  <c r="AP35" i="24"/>
  <c r="AQ35" i="24"/>
  <c r="AR35" i="24"/>
  <c r="AS35" i="24"/>
  <c r="AT35" i="24"/>
  <c r="AI36" i="24"/>
  <c r="AJ36" i="24"/>
  <c r="AK36" i="24"/>
  <c r="AM36" i="24"/>
  <c r="AN36" i="24"/>
  <c r="AO36" i="24"/>
  <c r="AP36" i="24"/>
  <c r="AQ36" i="24"/>
  <c r="AR36" i="24"/>
  <c r="AS36" i="24"/>
  <c r="AT36" i="24"/>
  <c r="AI37" i="24"/>
  <c r="AJ37" i="24"/>
  <c r="AK37" i="24"/>
  <c r="AM37" i="24"/>
  <c r="AN37" i="24"/>
  <c r="AO37" i="24"/>
  <c r="AP37" i="24"/>
  <c r="AQ37" i="24"/>
  <c r="AR37" i="24"/>
  <c r="AS37" i="24"/>
  <c r="AT37" i="24"/>
  <c r="AI38" i="24"/>
  <c r="AJ38" i="24"/>
  <c r="AK38" i="24"/>
  <c r="AM38" i="24"/>
  <c r="AN38" i="24"/>
  <c r="AO38" i="24"/>
  <c r="AP38" i="24"/>
  <c r="AQ38" i="24"/>
  <c r="AR38" i="24"/>
  <c r="AS38" i="24"/>
  <c r="AT38" i="24"/>
  <c r="AI39" i="24"/>
  <c r="AJ39" i="24"/>
  <c r="AK39" i="24"/>
  <c r="AM39" i="24"/>
  <c r="AN39" i="24"/>
  <c r="AO39" i="24"/>
  <c r="AP39" i="24"/>
  <c r="AQ39" i="24"/>
  <c r="AR39" i="24"/>
  <c r="AS39" i="24"/>
  <c r="AT39" i="24"/>
  <c r="AI40" i="24"/>
  <c r="AJ40" i="24"/>
  <c r="AK40" i="24"/>
  <c r="AM40" i="24"/>
  <c r="AN40" i="24"/>
  <c r="AO40" i="24"/>
  <c r="AP40" i="24"/>
  <c r="AQ40" i="24"/>
  <c r="AR40" i="24"/>
  <c r="AS40" i="24"/>
  <c r="AT40" i="24"/>
  <c r="AI41" i="24"/>
  <c r="AJ41" i="24"/>
  <c r="AK41" i="24"/>
  <c r="AM41" i="24"/>
  <c r="AN41" i="24"/>
  <c r="AO41" i="24"/>
  <c r="AP41" i="24"/>
  <c r="AQ41" i="24"/>
  <c r="AR41" i="24"/>
  <c r="AS41" i="24"/>
  <c r="AT41" i="24"/>
  <c r="AI42" i="24"/>
  <c r="AJ42" i="24"/>
  <c r="AK42" i="24"/>
  <c r="AM42" i="24"/>
  <c r="AN42" i="24"/>
  <c r="AO42" i="24"/>
  <c r="AP42" i="24"/>
  <c r="AQ42" i="24"/>
  <c r="AR42" i="24"/>
  <c r="AS42" i="24"/>
  <c r="AT42" i="24"/>
  <c r="AI43" i="24"/>
  <c r="AJ43" i="24"/>
  <c r="AK43" i="24"/>
  <c r="AM43" i="24"/>
  <c r="AN43" i="24"/>
  <c r="AO43" i="24"/>
  <c r="AP43" i="24"/>
  <c r="AQ43" i="24"/>
  <c r="AR43" i="24"/>
  <c r="AS43" i="24"/>
  <c r="AT43" i="24"/>
  <c r="AI44" i="24"/>
  <c r="AJ44" i="24"/>
  <c r="AK44" i="24"/>
  <c r="AM44" i="24"/>
  <c r="AN44" i="24"/>
  <c r="AO44" i="24"/>
  <c r="AP44" i="24"/>
  <c r="AQ44" i="24"/>
  <c r="AR44" i="24"/>
  <c r="AS44" i="24"/>
  <c r="AT44" i="24"/>
  <c r="AI45" i="24"/>
  <c r="AJ45" i="24"/>
  <c r="AK45" i="24"/>
  <c r="AM45" i="24"/>
  <c r="AN45" i="24"/>
  <c r="AO45" i="24"/>
  <c r="AP45" i="24"/>
  <c r="AQ45" i="24"/>
  <c r="AR45" i="24"/>
  <c r="AS45" i="24"/>
  <c r="AT45" i="24"/>
  <c r="AI46" i="24"/>
  <c r="AJ46" i="24"/>
  <c r="AK46" i="24"/>
  <c r="AM46" i="24"/>
  <c r="AN46" i="24"/>
  <c r="AO46" i="24"/>
  <c r="AP46" i="24"/>
  <c r="AQ46" i="24"/>
  <c r="AR46" i="24"/>
  <c r="AS46" i="24"/>
  <c r="AT46" i="24"/>
  <c r="AI47" i="24"/>
  <c r="AJ47" i="24"/>
  <c r="AK47" i="24"/>
  <c r="AM47" i="24"/>
  <c r="AN47" i="24"/>
  <c r="AO47" i="24"/>
  <c r="AP47" i="24"/>
  <c r="AQ47" i="24"/>
  <c r="AR47" i="24"/>
  <c r="AS47" i="24"/>
  <c r="AT47" i="24"/>
  <c r="AI48" i="24"/>
  <c r="AJ48" i="24"/>
  <c r="AK48" i="24"/>
  <c r="AM48" i="24"/>
  <c r="AN48" i="24"/>
  <c r="AO48" i="24"/>
  <c r="AP48" i="24"/>
  <c r="AQ48" i="24"/>
  <c r="AR48" i="24"/>
  <c r="AS48" i="24"/>
  <c r="AT48" i="24"/>
  <c r="AI49" i="24"/>
  <c r="AJ49" i="24"/>
  <c r="AK49" i="24"/>
  <c r="AM49" i="24"/>
  <c r="AN49" i="24"/>
  <c r="AO49" i="24"/>
  <c r="AP49" i="24"/>
  <c r="AQ49" i="24"/>
  <c r="AR49" i="24"/>
  <c r="AS49" i="24"/>
  <c r="AT49" i="24"/>
  <c r="AI50" i="24"/>
  <c r="AJ50" i="24"/>
  <c r="AK50" i="24"/>
  <c r="AM50" i="24"/>
  <c r="AN50" i="24"/>
  <c r="AO50" i="24"/>
  <c r="AP50" i="24"/>
  <c r="AQ50" i="24"/>
  <c r="AR50" i="24"/>
  <c r="AS50" i="24"/>
  <c r="AT50" i="24"/>
  <c r="AI51" i="24"/>
  <c r="AJ51" i="24"/>
  <c r="AK51" i="24"/>
  <c r="AM51" i="24"/>
  <c r="AN51" i="24"/>
  <c r="AO51" i="24"/>
  <c r="AP51" i="24"/>
  <c r="AQ51" i="24"/>
  <c r="AR51" i="24"/>
  <c r="AS51" i="24"/>
  <c r="AT51" i="24"/>
  <c r="AI52" i="24"/>
  <c r="AJ52" i="24"/>
  <c r="AK52" i="24"/>
  <c r="AM52" i="24"/>
  <c r="AN52" i="24"/>
  <c r="AO52" i="24"/>
  <c r="AP52" i="24"/>
  <c r="AQ52" i="24"/>
  <c r="AR52" i="24"/>
  <c r="AS52" i="24"/>
  <c r="AT52" i="24"/>
  <c r="AI53" i="24"/>
  <c r="AJ53" i="24"/>
  <c r="AK53" i="24"/>
  <c r="AM53" i="24"/>
  <c r="AN53" i="24"/>
  <c r="AO53" i="24"/>
  <c r="AP53" i="24"/>
  <c r="AQ53" i="24"/>
  <c r="AR53" i="24"/>
  <c r="AS53" i="24"/>
  <c r="AT53" i="24"/>
  <c r="AI54" i="24"/>
  <c r="AJ54" i="24"/>
  <c r="AK54" i="24"/>
  <c r="AM54" i="24"/>
  <c r="AN54" i="24"/>
  <c r="AO54" i="24"/>
  <c r="AP54" i="24"/>
  <c r="AQ54" i="24"/>
  <c r="AR54" i="24"/>
  <c r="AS54" i="24"/>
  <c r="AT54" i="24"/>
  <c r="AI55" i="24"/>
  <c r="AJ55" i="24"/>
  <c r="AK55" i="24"/>
  <c r="AM55" i="24"/>
  <c r="AN55" i="24"/>
  <c r="AO55" i="24"/>
  <c r="AP55" i="24"/>
  <c r="AQ55" i="24"/>
  <c r="AR55" i="24"/>
  <c r="AS55" i="24"/>
  <c r="AT55" i="24"/>
  <c r="AI56" i="24"/>
  <c r="AJ56" i="24"/>
  <c r="AK56" i="24"/>
  <c r="AM56" i="24"/>
  <c r="AN56" i="24"/>
  <c r="AO56" i="24"/>
  <c r="AP56" i="24"/>
  <c r="AQ56" i="24"/>
  <c r="AR56" i="24"/>
  <c r="AS56" i="24"/>
  <c r="AT56" i="24"/>
  <c r="AI57" i="24"/>
  <c r="AJ57" i="24"/>
  <c r="AK57" i="24"/>
  <c r="AM57" i="24"/>
  <c r="AN57" i="24"/>
  <c r="AO57" i="24"/>
  <c r="AP57" i="24"/>
  <c r="AQ57" i="24"/>
  <c r="AR57" i="24"/>
  <c r="AS57" i="24"/>
  <c r="AT57" i="24"/>
  <c r="AI58" i="24"/>
  <c r="AJ58" i="24"/>
  <c r="AK58" i="24"/>
  <c r="AM58" i="24"/>
  <c r="AN58" i="24"/>
  <c r="AO58" i="24"/>
  <c r="AP58" i="24"/>
  <c r="AQ58" i="24"/>
  <c r="AR58" i="24"/>
  <c r="AS58" i="24"/>
  <c r="AT58" i="24"/>
  <c r="AI59" i="24"/>
  <c r="AJ59" i="24"/>
  <c r="AK59" i="24"/>
  <c r="AM59" i="24"/>
  <c r="AN59" i="24"/>
  <c r="AO59" i="24"/>
  <c r="AP59" i="24"/>
  <c r="AQ59" i="24"/>
  <c r="AR59" i="24"/>
  <c r="AS59" i="24"/>
  <c r="AT59" i="24"/>
  <c r="AI60" i="24"/>
  <c r="AJ60" i="24"/>
  <c r="AK60" i="24"/>
  <c r="AM60" i="24"/>
  <c r="AN60" i="24"/>
  <c r="AO60" i="24"/>
  <c r="AP60" i="24"/>
  <c r="AQ60" i="24"/>
  <c r="AR60" i="24"/>
  <c r="AS60" i="24"/>
  <c r="AT60" i="24"/>
  <c r="AI61" i="24"/>
  <c r="AJ61" i="24"/>
  <c r="AK61" i="24"/>
  <c r="AM61" i="24"/>
  <c r="AN61" i="24"/>
  <c r="AO61" i="24"/>
  <c r="AP61" i="24"/>
  <c r="AQ61" i="24"/>
  <c r="AR61" i="24"/>
  <c r="AS61" i="24"/>
  <c r="AT61" i="24"/>
  <c r="AI62" i="24"/>
  <c r="AJ62" i="24"/>
  <c r="AK62" i="24"/>
  <c r="AM62" i="24"/>
  <c r="AN62" i="24"/>
  <c r="AO62" i="24"/>
  <c r="AP62" i="24"/>
  <c r="AQ62" i="24"/>
  <c r="AR62" i="24"/>
  <c r="AS62" i="24"/>
  <c r="AT62" i="24"/>
  <c r="AI63" i="24"/>
  <c r="AJ63" i="24"/>
  <c r="AK63" i="24"/>
  <c r="AM63" i="24"/>
  <c r="AN63" i="24"/>
  <c r="AO63" i="24"/>
  <c r="AP63" i="24"/>
  <c r="AQ63" i="24"/>
  <c r="AR63" i="24"/>
  <c r="AS63" i="24"/>
  <c r="AT63" i="24"/>
  <c r="AI64" i="24"/>
  <c r="AJ64" i="24"/>
  <c r="AK64" i="24"/>
  <c r="AM64" i="24"/>
  <c r="AN64" i="24"/>
  <c r="AO64" i="24"/>
  <c r="AP64" i="24"/>
  <c r="AQ64" i="24"/>
  <c r="AR64" i="24"/>
  <c r="AS64" i="24"/>
  <c r="AT64" i="24"/>
  <c r="AI65" i="24"/>
  <c r="AJ65" i="24"/>
  <c r="AK65" i="24"/>
  <c r="AM65" i="24"/>
  <c r="AN65" i="24"/>
  <c r="AO65" i="24"/>
  <c r="AP65" i="24"/>
  <c r="AQ65" i="24"/>
  <c r="AR65" i="24"/>
  <c r="AS65" i="24"/>
  <c r="AT65" i="24"/>
  <c r="AI66" i="24"/>
  <c r="AJ66" i="24"/>
  <c r="AK66" i="24"/>
  <c r="AM66" i="24"/>
  <c r="AN66" i="24"/>
  <c r="AO66" i="24"/>
  <c r="AP66" i="24"/>
  <c r="AQ66" i="24"/>
  <c r="AR66" i="24"/>
  <c r="AS66" i="24"/>
  <c r="AT66" i="24"/>
  <c r="AI67" i="24"/>
  <c r="AJ67" i="24"/>
  <c r="AK67" i="24"/>
  <c r="AM67" i="24"/>
  <c r="AN67" i="24"/>
  <c r="AO67" i="24"/>
  <c r="AP67" i="24"/>
  <c r="AQ67" i="24"/>
  <c r="AR67" i="24"/>
  <c r="AS67" i="24"/>
  <c r="AT67" i="24"/>
  <c r="AI68" i="24"/>
  <c r="AJ68" i="24"/>
  <c r="AK68" i="24"/>
  <c r="AM68" i="24"/>
  <c r="AN68" i="24"/>
  <c r="AO68" i="24"/>
  <c r="AP68" i="24"/>
  <c r="AQ68" i="24"/>
  <c r="AR68" i="24"/>
  <c r="AS68" i="24"/>
  <c r="AT68" i="24"/>
  <c r="AI69" i="24"/>
  <c r="AJ69" i="24"/>
  <c r="AK69" i="24"/>
  <c r="AM69" i="24"/>
  <c r="AN69" i="24"/>
  <c r="AO69" i="24"/>
  <c r="AP69" i="24"/>
  <c r="AQ69" i="24"/>
  <c r="AR69" i="24"/>
  <c r="AS69" i="24"/>
  <c r="AT69" i="24"/>
  <c r="AI70" i="24"/>
  <c r="AJ70" i="24"/>
  <c r="AK70" i="24"/>
  <c r="AM70" i="24"/>
  <c r="AN70" i="24"/>
  <c r="AO70" i="24"/>
  <c r="AP70" i="24"/>
  <c r="AQ70" i="24"/>
  <c r="AR70" i="24"/>
  <c r="AS70" i="24"/>
  <c r="AT70" i="24"/>
  <c r="AI71" i="24"/>
  <c r="AJ71" i="24"/>
  <c r="AK71" i="24"/>
  <c r="AM71" i="24"/>
  <c r="AN71" i="24"/>
  <c r="AO71" i="24"/>
  <c r="AP71" i="24"/>
  <c r="AQ71" i="24"/>
  <c r="AR71" i="24"/>
  <c r="AS71" i="24"/>
  <c r="AT71" i="24"/>
  <c r="AI72" i="24"/>
  <c r="AJ72" i="24"/>
  <c r="AK72" i="24"/>
  <c r="AM72" i="24"/>
  <c r="AN72" i="24"/>
  <c r="AO72" i="24"/>
  <c r="AP72" i="24"/>
  <c r="AQ72" i="24"/>
  <c r="AR72" i="24"/>
  <c r="AS72" i="24"/>
  <c r="AT72" i="24"/>
  <c r="AI73" i="24"/>
  <c r="AJ73" i="24"/>
  <c r="AK73" i="24"/>
  <c r="AM73" i="24"/>
  <c r="AN73" i="24"/>
  <c r="AO73" i="24"/>
  <c r="AP73" i="24"/>
  <c r="AQ73" i="24"/>
  <c r="AR73" i="24"/>
  <c r="AS73" i="24"/>
  <c r="AT73" i="24"/>
  <c r="AI74" i="24"/>
  <c r="AJ74" i="24"/>
  <c r="AK74" i="24"/>
  <c r="AM74" i="24"/>
  <c r="AN74" i="24"/>
  <c r="AO74" i="24"/>
  <c r="AP74" i="24"/>
  <c r="AQ74" i="24"/>
  <c r="AR74" i="24"/>
  <c r="AS74" i="24"/>
  <c r="AT74" i="24"/>
  <c r="AI75" i="24"/>
  <c r="AJ75" i="24"/>
  <c r="AK75" i="24"/>
  <c r="AM75" i="24"/>
  <c r="AN75" i="24"/>
  <c r="AO75" i="24"/>
  <c r="AP75" i="24"/>
  <c r="AQ75" i="24"/>
  <c r="AR75" i="24"/>
  <c r="AS75" i="24"/>
  <c r="AT75" i="24"/>
  <c r="AI76" i="24"/>
  <c r="AJ76" i="24"/>
  <c r="AK76" i="24"/>
  <c r="AM76" i="24"/>
  <c r="AN76" i="24"/>
  <c r="AO76" i="24"/>
  <c r="AP76" i="24"/>
  <c r="AQ76" i="24"/>
  <c r="AR76" i="24"/>
  <c r="AS76" i="24"/>
  <c r="AT76" i="24"/>
  <c r="AI77" i="24"/>
  <c r="AJ77" i="24"/>
  <c r="AK77" i="24"/>
  <c r="AM77" i="24"/>
  <c r="AN77" i="24"/>
  <c r="AO77" i="24"/>
  <c r="AP77" i="24"/>
  <c r="AQ77" i="24"/>
  <c r="AR77" i="24"/>
  <c r="AS77" i="24"/>
  <c r="AT77" i="24"/>
  <c r="AI78" i="24"/>
  <c r="AJ78" i="24"/>
  <c r="AK78" i="24"/>
  <c r="AM78" i="24"/>
  <c r="AN78" i="24"/>
  <c r="AO78" i="24"/>
  <c r="AP78" i="24"/>
  <c r="AQ78" i="24"/>
  <c r="AR78" i="24"/>
  <c r="AS78" i="24"/>
  <c r="AT78" i="24"/>
  <c r="AI79" i="24"/>
  <c r="AJ79" i="24"/>
  <c r="AK79" i="24"/>
  <c r="AM79" i="24"/>
  <c r="AN79" i="24"/>
  <c r="AO79" i="24"/>
  <c r="AP79" i="24"/>
  <c r="AQ79" i="24"/>
  <c r="AR79" i="24"/>
  <c r="AS79" i="24"/>
  <c r="AT79" i="24"/>
  <c r="AI80" i="24"/>
  <c r="AJ80" i="24"/>
  <c r="AK80" i="24"/>
  <c r="AM80" i="24"/>
  <c r="AN80" i="24"/>
  <c r="AO80" i="24"/>
  <c r="AP80" i="24"/>
  <c r="AQ80" i="24"/>
  <c r="AR80" i="24"/>
  <c r="AS80" i="24"/>
  <c r="AT80" i="24"/>
  <c r="AI81" i="24"/>
  <c r="AJ81" i="24"/>
  <c r="AK81" i="24"/>
  <c r="AM81" i="24"/>
  <c r="AN81" i="24"/>
  <c r="AO81" i="24"/>
  <c r="AP81" i="24"/>
  <c r="AQ81" i="24"/>
  <c r="AR81" i="24"/>
  <c r="AS81" i="24"/>
  <c r="AT81" i="24"/>
  <c r="AI82" i="24"/>
  <c r="AJ82" i="24"/>
  <c r="AK82" i="24"/>
  <c r="AM82" i="24"/>
  <c r="AN82" i="24"/>
  <c r="AO82" i="24"/>
  <c r="AP82" i="24"/>
  <c r="AQ82" i="24"/>
  <c r="AR82" i="24"/>
  <c r="AS82" i="24"/>
  <c r="AT82" i="24"/>
  <c r="AI83" i="24"/>
  <c r="AJ83" i="24"/>
  <c r="AK83" i="24"/>
  <c r="AM83" i="24"/>
  <c r="AN83" i="24"/>
  <c r="AO83" i="24"/>
  <c r="AP83" i="24"/>
  <c r="AQ83" i="24"/>
  <c r="AR83" i="24"/>
  <c r="AS83" i="24"/>
  <c r="AT83" i="24"/>
  <c r="AI84" i="24"/>
  <c r="AJ84" i="24"/>
  <c r="AK84" i="24"/>
  <c r="AM84" i="24"/>
  <c r="AN84" i="24"/>
  <c r="AO84" i="24"/>
  <c r="AP84" i="24"/>
  <c r="AQ84" i="24"/>
  <c r="AR84" i="24"/>
  <c r="AS84" i="24"/>
  <c r="AT84" i="24"/>
  <c r="AI85" i="24"/>
  <c r="AJ85" i="24"/>
  <c r="AK85" i="24"/>
  <c r="AM85" i="24"/>
  <c r="AN85" i="24"/>
  <c r="AO85" i="24"/>
  <c r="AP85" i="24"/>
  <c r="AQ85" i="24"/>
  <c r="AR85" i="24"/>
  <c r="AS85" i="24"/>
  <c r="AT85" i="24"/>
  <c r="AI86" i="24"/>
  <c r="AJ86" i="24"/>
  <c r="AK86" i="24"/>
  <c r="AM86" i="24"/>
  <c r="AN86" i="24"/>
  <c r="AO86" i="24"/>
  <c r="AP86" i="24"/>
  <c r="AQ86" i="24"/>
  <c r="AR86" i="24"/>
  <c r="AS86" i="24"/>
  <c r="AT86" i="24"/>
  <c r="AI87" i="24"/>
  <c r="AJ87" i="24"/>
  <c r="AK87" i="24"/>
  <c r="AM87" i="24"/>
  <c r="AN87" i="24"/>
  <c r="AO87" i="24"/>
  <c r="AP87" i="24"/>
  <c r="AQ87" i="24"/>
  <c r="AR87" i="24"/>
  <c r="AS87" i="24"/>
  <c r="AT87" i="24"/>
  <c r="AI88" i="24"/>
  <c r="AJ88" i="24"/>
  <c r="AK88" i="24"/>
  <c r="AM88" i="24"/>
  <c r="AN88" i="24"/>
  <c r="AO88" i="24"/>
  <c r="AP88" i="24"/>
  <c r="AQ88" i="24"/>
  <c r="AR88" i="24"/>
  <c r="AS88" i="24"/>
  <c r="AT88" i="24"/>
  <c r="AI89" i="24"/>
  <c r="AJ89" i="24"/>
  <c r="AK89" i="24"/>
  <c r="AM89" i="24"/>
  <c r="AN89" i="24"/>
  <c r="AO89" i="24"/>
  <c r="AP89" i="24"/>
  <c r="AQ89" i="24"/>
  <c r="AR89" i="24"/>
  <c r="AS89" i="24"/>
  <c r="AT89" i="24"/>
  <c r="AI90" i="24"/>
  <c r="AJ90" i="24"/>
  <c r="AK90" i="24"/>
  <c r="AM90" i="24"/>
  <c r="AN90" i="24"/>
  <c r="AO90" i="24"/>
  <c r="AP90" i="24"/>
  <c r="AQ90" i="24"/>
  <c r="AR90" i="24"/>
  <c r="AS90" i="24"/>
  <c r="AT90" i="24"/>
  <c r="AI91" i="24"/>
  <c r="AJ91" i="24"/>
  <c r="AK91" i="24"/>
  <c r="AM91" i="24"/>
  <c r="AN91" i="24"/>
  <c r="AO91" i="24"/>
  <c r="AP91" i="24"/>
  <c r="AQ91" i="24"/>
  <c r="AR91" i="24"/>
  <c r="AS91" i="24"/>
  <c r="AT91" i="24"/>
  <c r="AI92" i="24"/>
  <c r="AJ92" i="24"/>
  <c r="AK92" i="24"/>
  <c r="AM92" i="24"/>
  <c r="AN92" i="24"/>
  <c r="AO92" i="24"/>
  <c r="AP92" i="24"/>
  <c r="AQ92" i="24"/>
  <c r="AR92" i="24"/>
  <c r="AS92" i="24"/>
  <c r="AT92" i="24"/>
  <c r="AI93" i="24"/>
  <c r="AJ93" i="24"/>
  <c r="AK93" i="24"/>
  <c r="AM93" i="24"/>
  <c r="AN93" i="24"/>
  <c r="AO93" i="24"/>
  <c r="AP93" i="24"/>
  <c r="AQ93" i="24"/>
  <c r="AR93" i="24"/>
  <c r="AS93" i="24"/>
  <c r="AT93" i="24"/>
  <c r="AI94" i="24"/>
  <c r="AJ94" i="24"/>
  <c r="AK94" i="24"/>
  <c r="AM94" i="24"/>
  <c r="AN94" i="24"/>
  <c r="AO94" i="24"/>
  <c r="AP94" i="24"/>
  <c r="AQ94" i="24"/>
  <c r="AR94" i="24"/>
  <c r="AS94" i="24"/>
  <c r="AT94" i="24"/>
  <c r="AI95" i="24"/>
  <c r="AJ95" i="24"/>
  <c r="AK95" i="24"/>
  <c r="AM95" i="24"/>
  <c r="AN95" i="24"/>
  <c r="AO95" i="24"/>
  <c r="AP95" i="24"/>
  <c r="AQ95" i="24"/>
  <c r="AR95" i="24"/>
  <c r="AS95" i="24"/>
  <c r="AT95" i="24"/>
  <c r="AI96" i="24"/>
  <c r="AJ96" i="24"/>
  <c r="AK96" i="24"/>
  <c r="AM96" i="24"/>
  <c r="AN96" i="24"/>
  <c r="AO96" i="24"/>
  <c r="AP96" i="24"/>
  <c r="AQ96" i="24"/>
  <c r="AR96" i="24"/>
  <c r="AS96" i="24"/>
  <c r="AT96" i="24"/>
  <c r="AI97" i="24"/>
  <c r="AJ97" i="24"/>
  <c r="AK97" i="24"/>
  <c r="AM97" i="24"/>
  <c r="AN97" i="24"/>
  <c r="AO97" i="24"/>
  <c r="AP97" i="24"/>
  <c r="AQ97" i="24"/>
  <c r="AR97" i="24"/>
  <c r="AS97" i="24"/>
  <c r="AT97" i="24"/>
  <c r="AI98" i="24"/>
  <c r="AJ98" i="24"/>
  <c r="AK98" i="24"/>
  <c r="AM98" i="24"/>
  <c r="AN98" i="24"/>
  <c r="AO98" i="24"/>
  <c r="AP98" i="24"/>
  <c r="AQ98" i="24"/>
  <c r="AR98" i="24"/>
  <c r="AS98" i="24"/>
  <c r="AT98" i="24"/>
  <c r="AI99" i="24"/>
  <c r="AJ99" i="24"/>
  <c r="AK99" i="24"/>
  <c r="AM99" i="24"/>
  <c r="AN99" i="24"/>
  <c r="AO99" i="24"/>
  <c r="AP99" i="24"/>
  <c r="AQ99" i="24"/>
  <c r="AR99" i="24"/>
  <c r="AS99" i="24"/>
  <c r="AT99" i="24"/>
  <c r="AI100" i="24"/>
  <c r="AJ100" i="24"/>
  <c r="AK100" i="24"/>
  <c r="AM100" i="24"/>
  <c r="AN100" i="24"/>
  <c r="AO100" i="24"/>
  <c r="AP100" i="24"/>
  <c r="AQ100" i="24"/>
  <c r="AR100" i="24"/>
  <c r="AS100" i="24"/>
  <c r="AT100" i="24"/>
  <c r="AI101" i="24"/>
  <c r="AJ101" i="24"/>
  <c r="AK101" i="24"/>
  <c r="AM101" i="24"/>
  <c r="AN101" i="24"/>
  <c r="AO101" i="24"/>
  <c r="AP101" i="24"/>
  <c r="AQ101" i="24"/>
  <c r="AR101" i="24"/>
  <c r="AS101" i="24"/>
  <c r="AT101" i="24"/>
  <c r="AI102" i="24"/>
  <c r="AJ102" i="24"/>
  <c r="AK102" i="24"/>
  <c r="AM102" i="24"/>
  <c r="AN102" i="24"/>
  <c r="AO102" i="24"/>
  <c r="AP102" i="24"/>
  <c r="AQ102" i="24"/>
  <c r="AR102" i="24"/>
  <c r="AS102" i="24"/>
  <c r="AT102" i="24"/>
  <c r="AI103" i="24"/>
  <c r="AJ103" i="24"/>
  <c r="AK103" i="24"/>
  <c r="AM103" i="24"/>
  <c r="AN103" i="24"/>
  <c r="AO103" i="24"/>
  <c r="AP103" i="24"/>
  <c r="AQ103" i="24"/>
  <c r="AR103" i="24"/>
  <c r="AS103" i="24"/>
  <c r="AT103" i="24"/>
  <c r="AI104" i="24"/>
  <c r="AJ104" i="24"/>
  <c r="AK104" i="24"/>
  <c r="AM104" i="24"/>
  <c r="AN104" i="24"/>
  <c r="AO104" i="24"/>
  <c r="AP104" i="24"/>
  <c r="AQ104" i="24"/>
  <c r="AR104" i="24"/>
  <c r="AS104" i="24"/>
  <c r="AT104" i="24"/>
  <c r="AI105" i="24"/>
  <c r="AJ105" i="24"/>
  <c r="AK105" i="24"/>
  <c r="AM105" i="24"/>
  <c r="AN105" i="24"/>
  <c r="AO105" i="24"/>
  <c r="AP105" i="24"/>
  <c r="AQ105" i="24"/>
  <c r="AR105" i="24"/>
  <c r="AS105" i="24"/>
  <c r="AT105" i="24"/>
  <c r="AI106" i="24"/>
  <c r="AJ106" i="24"/>
  <c r="AK106" i="24"/>
  <c r="AM106" i="24"/>
  <c r="AN106" i="24"/>
  <c r="AO106" i="24"/>
  <c r="AP106" i="24"/>
  <c r="AQ106" i="24"/>
  <c r="AR106" i="24"/>
  <c r="AS106" i="24"/>
  <c r="AT106" i="24"/>
  <c r="AI107" i="24"/>
  <c r="AJ107" i="24"/>
  <c r="AK107" i="24"/>
  <c r="AM107" i="24"/>
  <c r="AN107" i="24"/>
  <c r="AO107" i="24"/>
  <c r="AP107" i="24"/>
  <c r="AQ107" i="24"/>
  <c r="AR107" i="24"/>
  <c r="AS107" i="24"/>
  <c r="AT107" i="24"/>
  <c r="AI108" i="24"/>
  <c r="AJ108" i="24"/>
  <c r="AK108" i="24"/>
  <c r="AM108" i="24"/>
  <c r="AN108" i="24"/>
  <c r="AO108" i="24"/>
  <c r="AP108" i="24"/>
  <c r="AQ108" i="24"/>
  <c r="AR108" i="24"/>
  <c r="AS108" i="24"/>
  <c r="AT108" i="24"/>
  <c r="AI109" i="24"/>
  <c r="AJ109" i="24"/>
  <c r="AK109" i="24"/>
  <c r="AM109" i="24"/>
  <c r="AN109" i="24"/>
  <c r="AO109" i="24"/>
  <c r="AP109" i="24"/>
  <c r="AQ109" i="24"/>
  <c r="AR109" i="24"/>
  <c r="AS109" i="24"/>
  <c r="AT109" i="24"/>
  <c r="AI110" i="24"/>
  <c r="AJ110" i="24"/>
  <c r="AK110" i="24"/>
  <c r="AM110" i="24"/>
  <c r="AN110" i="24"/>
  <c r="AO110" i="24"/>
  <c r="AP110" i="24"/>
  <c r="AQ110" i="24"/>
  <c r="AR110" i="24"/>
  <c r="AS110" i="24"/>
  <c r="AT110" i="24"/>
  <c r="AI111" i="24"/>
  <c r="AJ111" i="24"/>
  <c r="AK111" i="24"/>
  <c r="AM111" i="24"/>
  <c r="AN111" i="24"/>
  <c r="AO111" i="24"/>
  <c r="AP111" i="24"/>
  <c r="AQ111" i="24"/>
  <c r="AR111" i="24"/>
  <c r="AS111" i="24"/>
  <c r="AT111" i="24"/>
  <c r="AI112" i="24"/>
  <c r="AJ112" i="24"/>
  <c r="AK112" i="24"/>
  <c r="AM112" i="24"/>
  <c r="AN112" i="24"/>
  <c r="AO112" i="24"/>
  <c r="AP112" i="24"/>
  <c r="AQ112" i="24"/>
  <c r="AR112" i="24"/>
  <c r="AS112" i="24"/>
  <c r="AT112" i="24"/>
  <c r="AI113" i="24"/>
  <c r="AJ113" i="24"/>
  <c r="AK113" i="24"/>
  <c r="AM113" i="24"/>
  <c r="AN113" i="24"/>
  <c r="AO113" i="24"/>
  <c r="AP113" i="24"/>
  <c r="AQ113" i="24"/>
  <c r="AR113" i="24"/>
  <c r="AS113" i="24"/>
  <c r="AT113" i="24"/>
  <c r="AI114" i="24"/>
  <c r="AJ114" i="24"/>
  <c r="AK114" i="24"/>
  <c r="AM114" i="24"/>
  <c r="AN114" i="24"/>
  <c r="AO114" i="24"/>
  <c r="AP114" i="24"/>
  <c r="AQ114" i="24"/>
  <c r="AR114" i="24"/>
  <c r="AS114" i="24"/>
  <c r="AT114" i="24"/>
  <c r="AI115" i="24"/>
  <c r="AJ115" i="24"/>
  <c r="AK115" i="24"/>
  <c r="AM115" i="24"/>
  <c r="AN115" i="24"/>
  <c r="AO115" i="24"/>
  <c r="AP115" i="24"/>
  <c r="AQ115" i="24"/>
  <c r="AR115" i="24"/>
  <c r="AS115" i="24"/>
  <c r="AT115" i="24"/>
  <c r="AI116" i="24"/>
  <c r="AJ116" i="24"/>
  <c r="AK116" i="24"/>
  <c r="AM116" i="24"/>
  <c r="AN116" i="24"/>
  <c r="AO116" i="24"/>
  <c r="AP116" i="24"/>
  <c r="AQ116" i="24"/>
  <c r="AR116" i="24"/>
  <c r="AS116" i="24"/>
  <c r="AT116" i="24"/>
  <c r="AI117" i="24"/>
  <c r="AJ117" i="24"/>
  <c r="AK117" i="24"/>
  <c r="AM117" i="24"/>
  <c r="AN117" i="24"/>
  <c r="AO117" i="24"/>
  <c r="AP117" i="24"/>
  <c r="AQ117" i="24"/>
  <c r="AR117" i="24"/>
  <c r="AS117" i="24"/>
  <c r="AT117" i="24"/>
  <c r="AI118" i="24"/>
  <c r="AJ118" i="24"/>
  <c r="AK118" i="24"/>
  <c r="AM118" i="24"/>
  <c r="AN118" i="24"/>
  <c r="AO118" i="24"/>
  <c r="AP118" i="24"/>
  <c r="AQ118" i="24"/>
  <c r="AR118" i="24"/>
  <c r="AS118" i="24"/>
  <c r="AT118" i="24"/>
  <c r="AI119" i="24"/>
  <c r="AJ119" i="24"/>
  <c r="AK119" i="24"/>
  <c r="AM119" i="24"/>
  <c r="AN119" i="24"/>
  <c r="AO119" i="24"/>
  <c r="AP119" i="24"/>
  <c r="AQ119" i="24"/>
  <c r="AR119" i="24"/>
  <c r="AS119" i="24"/>
  <c r="AT119" i="24"/>
  <c r="AI120" i="24"/>
  <c r="AJ120" i="24"/>
  <c r="AK120" i="24"/>
  <c r="AM120" i="24"/>
  <c r="AN120" i="24"/>
  <c r="AO120" i="24"/>
  <c r="AP120" i="24"/>
  <c r="AQ120" i="24"/>
  <c r="AR120" i="24"/>
  <c r="AS120" i="24"/>
  <c r="AT120" i="24"/>
  <c r="AI121" i="24"/>
  <c r="AJ121" i="24"/>
  <c r="AK121" i="24"/>
  <c r="AM121" i="24"/>
  <c r="AN121" i="24"/>
  <c r="AO121" i="24"/>
  <c r="AP121" i="24"/>
  <c r="AQ121" i="24"/>
  <c r="AR121" i="24"/>
  <c r="AS121" i="24"/>
  <c r="AT121" i="24"/>
  <c r="AI122" i="24"/>
  <c r="AJ122" i="24"/>
  <c r="AK122" i="24"/>
  <c r="AM122" i="24"/>
  <c r="AN122" i="24"/>
  <c r="AO122" i="24"/>
  <c r="AP122" i="24"/>
  <c r="AQ122" i="24"/>
  <c r="AR122" i="24"/>
  <c r="AS122" i="24"/>
  <c r="AT122" i="24"/>
  <c r="AI123" i="24"/>
  <c r="AJ123" i="24"/>
  <c r="AK123" i="24"/>
  <c r="AM123" i="24"/>
  <c r="AN123" i="24"/>
  <c r="AO123" i="24"/>
  <c r="AP123" i="24"/>
  <c r="AQ123" i="24"/>
  <c r="AR123" i="24"/>
  <c r="AS123" i="24"/>
  <c r="AT123" i="24"/>
  <c r="AI124" i="24"/>
  <c r="AJ124" i="24"/>
  <c r="AK124" i="24"/>
  <c r="AM124" i="24"/>
  <c r="AN124" i="24"/>
  <c r="AO124" i="24"/>
  <c r="AP124" i="24"/>
  <c r="AQ124" i="24"/>
  <c r="AR124" i="24"/>
  <c r="AS124" i="24"/>
  <c r="AT124" i="24"/>
  <c r="AI125" i="24"/>
  <c r="AJ125" i="24"/>
  <c r="AK125" i="24"/>
  <c r="AM125" i="24"/>
  <c r="AN125" i="24"/>
  <c r="AO125" i="24"/>
  <c r="AP125" i="24"/>
  <c r="AQ125" i="24"/>
  <c r="AR125" i="24"/>
  <c r="AS125" i="24"/>
  <c r="AT125" i="24"/>
  <c r="AI126" i="24"/>
  <c r="AJ126" i="24"/>
  <c r="AK126" i="24"/>
  <c r="AM126" i="24"/>
  <c r="AN126" i="24"/>
  <c r="AO126" i="24"/>
  <c r="AP126" i="24"/>
  <c r="AQ126" i="24"/>
  <c r="AR126" i="24"/>
  <c r="AS126" i="24"/>
  <c r="AT126" i="24"/>
  <c r="AI127" i="24"/>
  <c r="AJ127" i="24"/>
  <c r="AK127" i="24"/>
  <c r="AM127" i="24"/>
  <c r="AN127" i="24"/>
  <c r="AO127" i="24"/>
  <c r="AP127" i="24"/>
  <c r="AQ127" i="24"/>
  <c r="AR127" i="24"/>
  <c r="AS127" i="24"/>
  <c r="AT127" i="24"/>
  <c r="AI128" i="24"/>
  <c r="AJ128" i="24"/>
  <c r="AK128" i="24"/>
  <c r="AM128" i="24"/>
  <c r="AN128" i="24"/>
  <c r="AO128" i="24"/>
  <c r="AP128" i="24"/>
  <c r="AQ128" i="24"/>
  <c r="AR128" i="24"/>
  <c r="AS128" i="24"/>
  <c r="AT128" i="24"/>
  <c r="AI129" i="24"/>
  <c r="AJ129" i="24"/>
  <c r="AK129" i="24"/>
  <c r="AM129" i="24"/>
  <c r="AN129" i="24"/>
  <c r="AO129" i="24"/>
  <c r="AP129" i="24"/>
  <c r="AQ129" i="24"/>
  <c r="AR129" i="24"/>
  <c r="AS129" i="24"/>
  <c r="AT129" i="24"/>
  <c r="AI130" i="24"/>
  <c r="AJ130" i="24"/>
  <c r="AK130" i="24"/>
  <c r="AM130" i="24"/>
  <c r="AN130" i="24"/>
  <c r="AO130" i="24"/>
  <c r="AP130" i="24"/>
  <c r="AQ130" i="24"/>
  <c r="AR130" i="24"/>
  <c r="AS130" i="24"/>
  <c r="AT130" i="24"/>
  <c r="AI131" i="24"/>
  <c r="AJ131" i="24"/>
  <c r="AK131" i="24"/>
  <c r="AM131" i="24"/>
  <c r="AN131" i="24"/>
  <c r="AO131" i="24"/>
  <c r="AP131" i="24"/>
  <c r="AQ131" i="24"/>
  <c r="AR131" i="24"/>
  <c r="AS131" i="24"/>
  <c r="AT131" i="24"/>
  <c r="AI132" i="24"/>
  <c r="AJ132" i="24"/>
  <c r="AK132" i="24"/>
  <c r="AM132" i="24"/>
  <c r="AN132" i="24"/>
  <c r="AO132" i="24"/>
  <c r="AP132" i="24"/>
  <c r="AQ132" i="24"/>
  <c r="AR132" i="24"/>
  <c r="AS132" i="24"/>
  <c r="AT132" i="24"/>
  <c r="AI133" i="24"/>
  <c r="AJ133" i="24"/>
  <c r="AK133" i="24"/>
  <c r="AM133" i="24"/>
  <c r="AN133" i="24"/>
  <c r="AO133" i="24"/>
  <c r="AP133" i="24"/>
  <c r="AQ133" i="24"/>
  <c r="AR133" i="24"/>
  <c r="AS133" i="24"/>
  <c r="AT133" i="24"/>
  <c r="AI134" i="24"/>
  <c r="AJ134" i="24"/>
  <c r="AK134" i="24"/>
  <c r="AM134" i="24"/>
  <c r="AN134" i="24"/>
  <c r="AO134" i="24"/>
  <c r="AP134" i="24"/>
  <c r="AQ134" i="24"/>
  <c r="AR134" i="24"/>
  <c r="AS134" i="24"/>
  <c r="AT134" i="24"/>
  <c r="AI135" i="24"/>
  <c r="AJ135" i="24"/>
  <c r="AK135" i="24"/>
  <c r="AM135" i="24"/>
  <c r="AN135" i="24"/>
  <c r="AO135" i="24"/>
  <c r="AP135" i="24"/>
  <c r="AQ135" i="24"/>
  <c r="AR135" i="24"/>
  <c r="AS135" i="24"/>
  <c r="AT135" i="24"/>
  <c r="AI136" i="24"/>
  <c r="AJ136" i="24"/>
  <c r="AK136" i="24"/>
  <c r="AM136" i="24"/>
  <c r="AN136" i="24"/>
  <c r="AO136" i="24"/>
  <c r="AP136" i="24"/>
  <c r="AQ136" i="24"/>
  <c r="AR136" i="24"/>
  <c r="AS136" i="24"/>
  <c r="AT136" i="24"/>
  <c r="AI137" i="24"/>
  <c r="AJ137" i="24"/>
  <c r="AK137" i="24"/>
  <c r="AM137" i="24"/>
  <c r="AN137" i="24"/>
  <c r="AO137" i="24"/>
  <c r="AP137" i="24"/>
  <c r="AQ137" i="24"/>
  <c r="AR137" i="24"/>
  <c r="AS137" i="24"/>
  <c r="AT137" i="24"/>
  <c r="AI138" i="24"/>
  <c r="AJ138" i="24"/>
  <c r="AK138" i="24"/>
  <c r="AM138" i="24"/>
  <c r="AN138" i="24"/>
  <c r="AO138" i="24"/>
  <c r="AP138" i="24"/>
  <c r="AQ138" i="24"/>
  <c r="AR138" i="24"/>
  <c r="AS138" i="24"/>
  <c r="AT138" i="24"/>
  <c r="AI139" i="24"/>
  <c r="AJ139" i="24"/>
  <c r="AK139" i="24"/>
  <c r="AM139" i="24"/>
  <c r="AN139" i="24"/>
  <c r="AO139" i="24"/>
  <c r="AP139" i="24"/>
  <c r="AQ139" i="24"/>
  <c r="AR139" i="24"/>
  <c r="AS139" i="24"/>
  <c r="AT139" i="24"/>
  <c r="AI140" i="24"/>
  <c r="AJ140" i="24"/>
  <c r="AK140" i="24"/>
  <c r="AM140" i="24"/>
  <c r="AN140" i="24"/>
  <c r="AO140" i="24"/>
  <c r="AP140" i="24"/>
  <c r="AQ140" i="24"/>
  <c r="AR140" i="24"/>
  <c r="AS140" i="24"/>
  <c r="AT140" i="24"/>
  <c r="AI141" i="24"/>
  <c r="AJ141" i="24"/>
  <c r="AK141" i="24"/>
  <c r="AM141" i="24"/>
  <c r="AN141" i="24"/>
  <c r="AO141" i="24"/>
  <c r="AP141" i="24"/>
  <c r="AQ141" i="24"/>
  <c r="AR141" i="24"/>
  <c r="AS141" i="24"/>
  <c r="AT141" i="24"/>
  <c r="AI142" i="24"/>
  <c r="AJ142" i="24"/>
  <c r="AK142" i="24"/>
  <c r="AM142" i="24"/>
  <c r="AN142" i="24"/>
  <c r="AO142" i="24"/>
  <c r="AP142" i="24"/>
  <c r="AQ142" i="24"/>
  <c r="AR142" i="24"/>
  <c r="AS142" i="24"/>
  <c r="AT142" i="24"/>
  <c r="AI143" i="24"/>
  <c r="AJ143" i="24"/>
  <c r="AK143" i="24"/>
  <c r="AM143" i="24"/>
  <c r="AN143" i="24"/>
  <c r="AO143" i="24"/>
  <c r="AP143" i="24"/>
  <c r="AQ143" i="24"/>
  <c r="AR143" i="24"/>
  <c r="AS143" i="24"/>
  <c r="AT143" i="24"/>
  <c r="AH24" i="24"/>
  <c r="AG24" i="24"/>
  <c r="AT24" i="24"/>
  <c r="AS24" i="24"/>
  <c r="AR24" i="24"/>
  <c r="AQ24" i="24"/>
  <c r="AP24" i="24"/>
  <c r="AO24" i="24"/>
  <c r="AN24" i="24"/>
  <c r="AM24" i="24"/>
  <c r="AK24" i="24"/>
  <c r="AJ24" i="24"/>
  <c r="AI24" i="24"/>
  <c r="AH54" i="22"/>
  <c r="AI54" i="22"/>
  <c r="AJ54" i="22"/>
  <c r="AL54" i="22"/>
  <c r="AM54" i="22"/>
  <c r="AN54" i="22"/>
  <c r="AO54" i="22"/>
  <c r="AP54" i="22"/>
  <c r="AQ54" i="22"/>
  <c r="AR54" i="22"/>
  <c r="AS54" i="22"/>
  <c r="AH55" i="22"/>
  <c r="AI55" i="22"/>
  <c r="AJ55" i="22"/>
  <c r="AL55" i="22"/>
  <c r="AM55" i="22"/>
  <c r="AN55" i="22"/>
  <c r="AO55" i="22"/>
  <c r="AP55" i="22"/>
  <c r="AQ55" i="22"/>
  <c r="AR55" i="22"/>
  <c r="AS55" i="22"/>
  <c r="AH56" i="22"/>
  <c r="AI56" i="22"/>
  <c r="AJ56" i="22"/>
  <c r="AL56" i="22"/>
  <c r="AM56" i="22"/>
  <c r="AN56" i="22"/>
  <c r="AO56" i="22"/>
  <c r="AP56" i="22"/>
  <c r="AQ56" i="22"/>
  <c r="AR56" i="22"/>
  <c r="AS56" i="22"/>
  <c r="AH57" i="22"/>
  <c r="AI57" i="22"/>
  <c r="AJ57" i="22"/>
  <c r="AL57" i="22"/>
  <c r="AM57" i="22"/>
  <c r="AN57" i="22"/>
  <c r="AO57" i="22"/>
  <c r="AP57" i="22"/>
  <c r="AQ57" i="22"/>
  <c r="AR57" i="22"/>
  <c r="AS57" i="22"/>
  <c r="AH58" i="22"/>
  <c r="AI58" i="22"/>
  <c r="AJ58" i="22"/>
  <c r="AL58" i="22"/>
  <c r="AM58" i="22"/>
  <c r="AN58" i="22"/>
  <c r="AO58" i="22"/>
  <c r="AP58" i="22"/>
  <c r="AQ58" i="22"/>
  <c r="AR58" i="22"/>
  <c r="AS58" i="22"/>
  <c r="AH59" i="22"/>
  <c r="AI59" i="22"/>
  <c r="AJ59" i="22"/>
  <c r="AL59" i="22"/>
  <c r="AM59" i="22"/>
  <c r="AN59" i="22"/>
  <c r="AO59" i="22"/>
  <c r="AP59" i="22"/>
  <c r="AQ59" i="22"/>
  <c r="AR59" i="22"/>
  <c r="AS59" i="22"/>
  <c r="AH60" i="22"/>
  <c r="AI60" i="22"/>
  <c r="AJ60" i="22"/>
  <c r="AL60" i="22"/>
  <c r="AM60" i="22"/>
  <c r="AN60" i="22"/>
  <c r="AO60" i="22"/>
  <c r="AP60" i="22"/>
  <c r="AQ60" i="22"/>
  <c r="AR60" i="22"/>
  <c r="AS60" i="22"/>
  <c r="AH61" i="22"/>
  <c r="AI61" i="22"/>
  <c r="AJ61" i="22"/>
  <c r="AL61" i="22"/>
  <c r="AM61" i="22"/>
  <c r="AN61" i="22"/>
  <c r="AO61" i="22"/>
  <c r="AP61" i="22"/>
  <c r="AQ61" i="22"/>
  <c r="AR61" i="22"/>
  <c r="AS61" i="22"/>
  <c r="AH62" i="22"/>
  <c r="AI62" i="22"/>
  <c r="AJ62" i="22"/>
  <c r="AL62" i="22"/>
  <c r="AM62" i="22"/>
  <c r="AN62" i="22"/>
  <c r="AO62" i="22"/>
  <c r="AP62" i="22"/>
  <c r="AQ62" i="22"/>
  <c r="AR62" i="22"/>
  <c r="AS62" i="22"/>
  <c r="AH63" i="22"/>
  <c r="AI63" i="22"/>
  <c r="AJ63" i="22"/>
  <c r="AL63" i="22"/>
  <c r="AM63" i="22"/>
  <c r="AN63" i="22"/>
  <c r="AO63" i="22"/>
  <c r="AP63" i="22"/>
  <c r="AQ63" i="22"/>
  <c r="AR63" i="22"/>
  <c r="AS63" i="22"/>
  <c r="AH64" i="22"/>
  <c r="AI64" i="22"/>
  <c r="AJ64" i="22"/>
  <c r="AL64" i="22"/>
  <c r="AM64" i="22"/>
  <c r="AN64" i="22"/>
  <c r="AO64" i="22"/>
  <c r="AP64" i="22"/>
  <c r="AQ64" i="22"/>
  <c r="AR64" i="22"/>
  <c r="AS64" i="22"/>
  <c r="AH65" i="22"/>
  <c r="AI65" i="22"/>
  <c r="AJ65" i="22"/>
  <c r="AL65" i="22"/>
  <c r="AM65" i="22"/>
  <c r="AN65" i="22"/>
  <c r="AO65" i="22"/>
  <c r="AP65" i="22"/>
  <c r="AQ65" i="22"/>
  <c r="AR65" i="22"/>
  <c r="AS65" i="22"/>
  <c r="AH66" i="22"/>
  <c r="AI66" i="22"/>
  <c r="AJ66" i="22"/>
  <c r="AL66" i="22"/>
  <c r="AM66" i="22"/>
  <c r="AN66" i="22"/>
  <c r="AO66" i="22"/>
  <c r="AP66" i="22"/>
  <c r="AQ66" i="22"/>
  <c r="AR66" i="22"/>
  <c r="AS66" i="22"/>
  <c r="AH67" i="22"/>
  <c r="AI67" i="22"/>
  <c r="AJ67" i="22"/>
  <c r="AL67" i="22"/>
  <c r="AM67" i="22"/>
  <c r="AN67" i="22"/>
  <c r="AO67" i="22"/>
  <c r="AP67" i="22"/>
  <c r="AQ67" i="22"/>
  <c r="AR67" i="22"/>
  <c r="AS67" i="22"/>
  <c r="AH68" i="22"/>
  <c r="AI68" i="22"/>
  <c r="AJ68" i="22"/>
  <c r="AL68" i="22"/>
  <c r="AM68" i="22"/>
  <c r="AN68" i="22"/>
  <c r="AO68" i="22"/>
  <c r="AP68" i="22"/>
  <c r="AQ68" i="22"/>
  <c r="AR68" i="22"/>
  <c r="AS68" i="22"/>
  <c r="AH69" i="22"/>
  <c r="AI69" i="22"/>
  <c r="AJ69" i="22"/>
  <c r="AL69" i="22"/>
  <c r="AM69" i="22"/>
  <c r="AN69" i="22"/>
  <c r="AO69" i="22"/>
  <c r="AP69" i="22"/>
  <c r="AQ69" i="22"/>
  <c r="AR69" i="22"/>
  <c r="AS69" i="22"/>
  <c r="AH70" i="22"/>
  <c r="AI70" i="22"/>
  <c r="AJ70" i="22"/>
  <c r="AL70" i="22"/>
  <c r="AM70" i="22"/>
  <c r="AN70" i="22"/>
  <c r="AO70" i="22"/>
  <c r="AP70" i="22"/>
  <c r="AQ70" i="22"/>
  <c r="AR70" i="22"/>
  <c r="AS70" i="22"/>
  <c r="AH71" i="22"/>
  <c r="AI71" i="22"/>
  <c r="AJ71" i="22"/>
  <c r="AL71" i="22"/>
  <c r="AM71" i="22"/>
  <c r="AN71" i="22"/>
  <c r="AO71" i="22"/>
  <c r="AP71" i="22"/>
  <c r="AQ71" i="22"/>
  <c r="AR71" i="22"/>
  <c r="AS71" i="22"/>
  <c r="AH72" i="22"/>
  <c r="AI72" i="22"/>
  <c r="AJ72" i="22"/>
  <c r="AL72" i="22"/>
  <c r="AM72" i="22"/>
  <c r="AN72" i="22"/>
  <c r="AO72" i="22"/>
  <c r="AP72" i="22"/>
  <c r="AQ72" i="22"/>
  <c r="AR72" i="22"/>
  <c r="AS72" i="22"/>
  <c r="AH73" i="22"/>
  <c r="AI73" i="22"/>
  <c r="AJ73" i="22"/>
  <c r="AL73" i="22"/>
  <c r="AM73" i="22"/>
  <c r="AN73" i="22"/>
  <c r="AO73" i="22"/>
  <c r="AP73" i="22"/>
  <c r="AQ73" i="22"/>
  <c r="AR73" i="22"/>
  <c r="AS73" i="22"/>
  <c r="AH74" i="22"/>
  <c r="AI74" i="22"/>
  <c r="AJ74" i="22"/>
  <c r="AL74" i="22"/>
  <c r="AM74" i="22"/>
  <c r="AN74" i="22"/>
  <c r="AO74" i="22"/>
  <c r="AP74" i="22"/>
  <c r="AQ74" i="22"/>
  <c r="AR74" i="22"/>
  <c r="AS74" i="22"/>
  <c r="AH75" i="22"/>
  <c r="AI75" i="22"/>
  <c r="AJ75" i="22"/>
  <c r="AL75" i="22"/>
  <c r="AM75" i="22"/>
  <c r="AN75" i="22"/>
  <c r="AO75" i="22"/>
  <c r="AP75" i="22"/>
  <c r="AQ75" i="22"/>
  <c r="AR75" i="22"/>
  <c r="AS75" i="22"/>
  <c r="AH76" i="22"/>
  <c r="AI76" i="22"/>
  <c r="AJ76" i="22"/>
  <c r="AL76" i="22"/>
  <c r="AM76" i="22"/>
  <c r="AN76" i="22"/>
  <c r="AO76" i="22"/>
  <c r="AP76" i="22"/>
  <c r="AQ76" i="22"/>
  <c r="AR76" i="22"/>
  <c r="AS76" i="22"/>
  <c r="AH77" i="22"/>
  <c r="AI77" i="22"/>
  <c r="AJ77" i="22"/>
  <c r="AL77" i="22"/>
  <c r="AM77" i="22"/>
  <c r="AN77" i="22"/>
  <c r="AO77" i="22"/>
  <c r="AP77" i="22"/>
  <c r="AQ77" i="22"/>
  <c r="AR77" i="22"/>
  <c r="AS77" i="22"/>
  <c r="AH78" i="22"/>
  <c r="AI78" i="22"/>
  <c r="AJ78" i="22"/>
  <c r="AL78" i="22"/>
  <c r="AM78" i="22"/>
  <c r="AN78" i="22"/>
  <c r="AO78" i="22"/>
  <c r="AP78" i="22"/>
  <c r="AQ78" i="22"/>
  <c r="AR78" i="22"/>
  <c r="AS78" i="22"/>
  <c r="AH79" i="22"/>
  <c r="AI79" i="22"/>
  <c r="AJ79" i="22"/>
  <c r="AL79" i="22"/>
  <c r="AM79" i="22"/>
  <c r="AN79" i="22"/>
  <c r="AO79" i="22"/>
  <c r="AP79" i="22"/>
  <c r="AQ79" i="22"/>
  <c r="AR79" i="22"/>
  <c r="AS79" i="22"/>
  <c r="AH80" i="22"/>
  <c r="AI80" i="22"/>
  <c r="AJ80" i="22"/>
  <c r="AL80" i="22"/>
  <c r="AM80" i="22"/>
  <c r="AN80" i="22"/>
  <c r="AO80" i="22"/>
  <c r="AP80" i="22"/>
  <c r="AQ80" i="22"/>
  <c r="AR80" i="22"/>
  <c r="AS80" i="22"/>
  <c r="AH81" i="22"/>
  <c r="AI81" i="22"/>
  <c r="AJ81" i="22"/>
  <c r="AL81" i="22"/>
  <c r="AM81" i="22"/>
  <c r="AN81" i="22"/>
  <c r="AO81" i="22"/>
  <c r="AP81" i="22"/>
  <c r="AQ81" i="22"/>
  <c r="AR81" i="22"/>
  <c r="AS81" i="22"/>
  <c r="AH82" i="22"/>
  <c r="AI82" i="22"/>
  <c r="AJ82" i="22"/>
  <c r="AL82" i="22"/>
  <c r="AM82" i="22"/>
  <c r="AN82" i="22"/>
  <c r="AO82" i="22"/>
  <c r="AP82" i="22"/>
  <c r="AQ82" i="22"/>
  <c r="AR82" i="22"/>
  <c r="AS82" i="22"/>
  <c r="AH83" i="22"/>
  <c r="AI83" i="22"/>
  <c r="AJ83" i="22"/>
  <c r="AL83" i="22"/>
  <c r="AM83" i="22"/>
  <c r="AN83" i="22"/>
  <c r="AO83" i="22"/>
  <c r="AP83" i="22"/>
  <c r="AQ83" i="22"/>
  <c r="AR83" i="22"/>
  <c r="AS83" i="22"/>
  <c r="AH84" i="22"/>
  <c r="AI84" i="22"/>
  <c r="AJ84" i="22"/>
  <c r="AL84" i="22"/>
  <c r="AM84" i="22"/>
  <c r="AN84" i="22"/>
  <c r="AO84" i="22"/>
  <c r="AP84" i="22"/>
  <c r="AQ84" i="22"/>
  <c r="AR84" i="22"/>
  <c r="AS84" i="22"/>
  <c r="AH85" i="22"/>
  <c r="AI85" i="22"/>
  <c r="AJ85" i="22"/>
  <c r="AL85" i="22"/>
  <c r="AM85" i="22"/>
  <c r="AN85" i="22"/>
  <c r="AO85" i="22"/>
  <c r="AP85" i="22"/>
  <c r="AQ85" i="22"/>
  <c r="AR85" i="22"/>
  <c r="AS85" i="22"/>
  <c r="AH86" i="22"/>
  <c r="AI86" i="22"/>
  <c r="AJ86" i="22"/>
  <c r="AL86" i="22"/>
  <c r="AM86" i="22"/>
  <c r="AN86" i="22"/>
  <c r="AO86" i="22"/>
  <c r="AP86" i="22"/>
  <c r="AQ86" i="22"/>
  <c r="AR86" i="22"/>
  <c r="AS86" i="22"/>
  <c r="AH87" i="22"/>
  <c r="AI87" i="22"/>
  <c r="AJ87" i="22"/>
  <c r="AL87" i="22"/>
  <c r="AM87" i="22"/>
  <c r="AN87" i="22"/>
  <c r="AO87" i="22"/>
  <c r="AP87" i="22"/>
  <c r="AQ87" i="22"/>
  <c r="AR87" i="22"/>
  <c r="AS87" i="22"/>
  <c r="AH88" i="22"/>
  <c r="AI88" i="22"/>
  <c r="AJ88" i="22"/>
  <c r="AL88" i="22"/>
  <c r="AM88" i="22"/>
  <c r="AN88" i="22"/>
  <c r="AO88" i="22"/>
  <c r="AP88" i="22"/>
  <c r="AQ88" i="22"/>
  <c r="AR88" i="22"/>
  <c r="AS88" i="22"/>
  <c r="AH89" i="22"/>
  <c r="AI89" i="22"/>
  <c r="AJ89" i="22"/>
  <c r="AL89" i="22"/>
  <c r="AM89" i="22"/>
  <c r="AN89" i="22"/>
  <c r="AO89" i="22"/>
  <c r="AP89" i="22"/>
  <c r="AQ89" i="22"/>
  <c r="AR89" i="22"/>
  <c r="AS89" i="22"/>
  <c r="AH90" i="22"/>
  <c r="AI90" i="22"/>
  <c r="AJ90" i="22"/>
  <c r="AL90" i="22"/>
  <c r="AM90" i="22"/>
  <c r="AN90" i="22"/>
  <c r="AO90" i="22"/>
  <c r="AP90" i="22"/>
  <c r="AQ90" i="22"/>
  <c r="AR90" i="22"/>
  <c r="AS90" i="22"/>
  <c r="AH91" i="22"/>
  <c r="AI91" i="22"/>
  <c r="AJ91" i="22"/>
  <c r="AL91" i="22"/>
  <c r="AM91" i="22"/>
  <c r="AN91" i="22"/>
  <c r="AO91" i="22"/>
  <c r="AP91" i="22"/>
  <c r="AQ91" i="22"/>
  <c r="AR91" i="22"/>
  <c r="AS91" i="22"/>
  <c r="AH92" i="22"/>
  <c r="AI92" i="22"/>
  <c r="AJ92" i="22"/>
  <c r="AL92" i="22"/>
  <c r="AM92" i="22"/>
  <c r="AN92" i="22"/>
  <c r="AO92" i="22"/>
  <c r="AP92" i="22"/>
  <c r="AQ92" i="22"/>
  <c r="AR92" i="22"/>
  <c r="AS92" i="22"/>
  <c r="AH93" i="22"/>
  <c r="AI93" i="22"/>
  <c r="AJ93" i="22"/>
  <c r="AL93" i="22"/>
  <c r="AM93" i="22"/>
  <c r="AN93" i="22"/>
  <c r="AO93" i="22"/>
  <c r="AP93" i="22"/>
  <c r="AQ93" i="22"/>
  <c r="AR93" i="22"/>
  <c r="AS93" i="22"/>
  <c r="AH94" i="22"/>
  <c r="AI94" i="22"/>
  <c r="AJ94" i="22"/>
  <c r="AL94" i="22"/>
  <c r="AM94" i="22"/>
  <c r="AN94" i="22"/>
  <c r="AO94" i="22"/>
  <c r="AP94" i="22"/>
  <c r="AQ94" i="22"/>
  <c r="AR94" i="22"/>
  <c r="AS94" i="22"/>
  <c r="AH95" i="22"/>
  <c r="AI95" i="22"/>
  <c r="AJ95" i="22"/>
  <c r="AL95" i="22"/>
  <c r="AM95" i="22"/>
  <c r="AN95" i="22"/>
  <c r="AO95" i="22"/>
  <c r="AP95" i="22"/>
  <c r="AQ95" i="22"/>
  <c r="AR95" i="22"/>
  <c r="AS95" i="22"/>
  <c r="AH96" i="22"/>
  <c r="AI96" i="22"/>
  <c r="AJ96" i="22"/>
  <c r="AL96" i="22"/>
  <c r="AM96" i="22"/>
  <c r="AN96" i="22"/>
  <c r="AO96" i="22"/>
  <c r="AP96" i="22"/>
  <c r="AQ96" i="22"/>
  <c r="AR96" i="22"/>
  <c r="AS96" i="22"/>
  <c r="AH97" i="22"/>
  <c r="AI97" i="22"/>
  <c r="AJ97" i="22"/>
  <c r="AL97" i="22"/>
  <c r="AM97" i="22"/>
  <c r="AN97" i="22"/>
  <c r="AO97" i="22"/>
  <c r="AP97" i="22"/>
  <c r="AQ97" i="22"/>
  <c r="AR97" i="22"/>
  <c r="AS97" i="22"/>
  <c r="AH98" i="22"/>
  <c r="AI98" i="22"/>
  <c r="AJ98" i="22"/>
  <c r="AL98" i="22"/>
  <c r="AM98" i="22"/>
  <c r="AN98" i="22"/>
  <c r="AO98" i="22"/>
  <c r="AP98" i="22"/>
  <c r="AQ98" i="22"/>
  <c r="AR98" i="22"/>
  <c r="AS98" i="22"/>
  <c r="AH99" i="22"/>
  <c r="AI99" i="22"/>
  <c r="AJ99" i="22"/>
  <c r="AL99" i="22"/>
  <c r="AM99" i="22"/>
  <c r="AN99" i="22"/>
  <c r="AO99" i="22"/>
  <c r="AP99" i="22"/>
  <c r="AQ99" i="22"/>
  <c r="AR99" i="22"/>
  <c r="AS99" i="22"/>
  <c r="AH100" i="22"/>
  <c r="AI100" i="22"/>
  <c r="AJ100" i="22"/>
  <c r="AL100" i="22"/>
  <c r="AM100" i="22"/>
  <c r="AN100" i="22"/>
  <c r="AO100" i="22"/>
  <c r="AP100" i="22"/>
  <c r="AQ100" i="22"/>
  <c r="AR100" i="22"/>
  <c r="AS100" i="22"/>
  <c r="AH101" i="22"/>
  <c r="AI101" i="22"/>
  <c r="AJ101" i="22"/>
  <c r="AL101" i="22"/>
  <c r="AM101" i="22"/>
  <c r="AN101" i="22"/>
  <c r="AO101" i="22"/>
  <c r="AP101" i="22"/>
  <c r="AQ101" i="22"/>
  <c r="AR101" i="22"/>
  <c r="AS101" i="22"/>
  <c r="AH102" i="22"/>
  <c r="AI102" i="22"/>
  <c r="AJ102" i="22"/>
  <c r="AL102" i="22"/>
  <c r="AM102" i="22"/>
  <c r="AN102" i="22"/>
  <c r="AO102" i="22"/>
  <c r="AP102" i="22"/>
  <c r="AQ102" i="22"/>
  <c r="AR102" i="22"/>
  <c r="AS102" i="22"/>
  <c r="AH103" i="22"/>
  <c r="AI103" i="22"/>
  <c r="AJ103" i="22"/>
  <c r="AL103" i="22"/>
  <c r="AM103" i="22"/>
  <c r="AN103" i="22"/>
  <c r="AO103" i="22"/>
  <c r="AP103" i="22"/>
  <c r="AQ103" i="22"/>
  <c r="AR103" i="22"/>
  <c r="AS103" i="22"/>
  <c r="AH104" i="22"/>
  <c r="AI104" i="22"/>
  <c r="AJ104" i="22"/>
  <c r="AL104" i="22"/>
  <c r="AM104" i="22"/>
  <c r="AN104" i="22"/>
  <c r="AO104" i="22"/>
  <c r="AP104" i="22"/>
  <c r="AQ104" i="22"/>
  <c r="AR104" i="22"/>
  <c r="AS104" i="22"/>
  <c r="AH105" i="22"/>
  <c r="AI105" i="22"/>
  <c r="AJ105" i="22"/>
  <c r="AL105" i="22"/>
  <c r="AM105" i="22"/>
  <c r="AN105" i="22"/>
  <c r="AO105" i="22"/>
  <c r="AP105" i="22"/>
  <c r="AQ105" i="22"/>
  <c r="AR105" i="22"/>
  <c r="AS105" i="22"/>
  <c r="AH106" i="22"/>
  <c r="AI106" i="22"/>
  <c r="AJ106" i="22"/>
  <c r="AL106" i="22"/>
  <c r="AM106" i="22"/>
  <c r="AN106" i="22"/>
  <c r="AO106" i="22"/>
  <c r="AP106" i="22"/>
  <c r="AQ106" i="22"/>
  <c r="AR106" i="22"/>
  <c r="AS106" i="22"/>
  <c r="AH107" i="22"/>
  <c r="AI107" i="22"/>
  <c r="AJ107" i="22"/>
  <c r="AL107" i="22"/>
  <c r="AM107" i="22"/>
  <c r="AN107" i="22"/>
  <c r="AO107" i="22"/>
  <c r="AP107" i="22"/>
  <c r="AQ107" i="22"/>
  <c r="AR107" i="22"/>
  <c r="AS107" i="22"/>
  <c r="AH108" i="22"/>
  <c r="AI108" i="22"/>
  <c r="AJ108" i="22"/>
  <c r="AL108" i="22"/>
  <c r="AM108" i="22"/>
  <c r="AN108" i="22"/>
  <c r="AO108" i="22"/>
  <c r="AP108" i="22"/>
  <c r="AQ108" i="22"/>
  <c r="AR108" i="22"/>
  <c r="AS108" i="22"/>
  <c r="AH109" i="22"/>
  <c r="AI109" i="22"/>
  <c r="AJ109" i="22"/>
  <c r="AL109" i="22"/>
  <c r="AM109" i="22"/>
  <c r="AN109" i="22"/>
  <c r="AO109" i="22"/>
  <c r="AP109" i="22"/>
  <c r="AQ109" i="22"/>
  <c r="AR109" i="22"/>
  <c r="AS109" i="22"/>
  <c r="AH110" i="22"/>
  <c r="AI110" i="22"/>
  <c r="AJ110" i="22"/>
  <c r="AL110" i="22"/>
  <c r="AM110" i="22"/>
  <c r="AN110" i="22"/>
  <c r="AO110" i="22"/>
  <c r="AP110" i="22"/>
  <c r="AQ110" i="22"/>
  <c r="AR110" i="22"/>
  <c r="AS110" i="22"/>
  <c r="AH111" i="22"/>
  <c r="AI111" i="22"/>
  <c r="AJ111" i="22"/>
  <c r="AL111" i="22"/>
  <c r="AM111" i="22"/>
  <c r="AN111" i="22"/>
  <c r="AO111" i="22"/>
  <c r="AP111" i="22"/>
  <c r="AQ111" i="22"/>
  <c r="AR111" i="22"/>
  <c r="AS111" i="22"/>
  <c r="AH112" i="22"/>
  <c r="AI112" i="22"/>
  <c r="AJ112" i="22"/>
  <c r="AL112" i="22"/>
  <c r="AM112" i="22"/>
  <c r="AN112" i="22"/>
  <c r="AO112" i="22"/>
  <c r="AP112" i="22"/>
  <c r="AQ112" i="22"/>
  <c r="AR112" i="22"/>
  <c r="AS112" i="22"/>
  <c r="AH113" i="22"/>
  <c r="AI113" i="22"/>
  <c r="AJ113" i="22"/>
  <c r="AL113" i="22"/>
  <c r="AM113" i="22"/>
  <c r="AN113" i="22"/>
  <c r="AO113" i="22"/>
  <c r="AP113" i="22"/>
  <c r="AQ113" i="22"/>
  <c r="AR113" i="22"/>
  <c r="AS113" i="22"/>
  <c r="AH114" i="22"/>
  <c r="AI114" i="22"/>
  <c r="AJ114" i="22"/>
  <c r="AL114" i="22"/>
  <c r="AM114" i="22"/>
  <c r="AN114" i="22"/>
  <c r="AO114" i="22"/>
  <c r="AP114" i="22"/>
  <c r="AQ114" i="22"/>
  <c r="AR114" i="22"/>
  <c r="AS114" i="22"/>
  <c r="AH115" i="22"/>
  <c r="AI115" i="22"/>
  <c r="AJ115" i="22"/>
  <c r="AL115" i="22"/>
  <c r="AM115" i="22"/>
  <c r="AN115" i="22"/>
  <c r="AO115" i="22"/>
  <c r="AP115" i="22"/>
  <c r="AQ115" i="22"/>
  <c r="AR115" i="22"/>
  <c r="AS115" i="22"/>
  <c r="AH116" i="22"/>
  <c r="AI116" i="22"/>
  <c r="AJ116" i="22"/>
  <c r="AL116" i="22"/>
  <c r="AM116" i="22"/>
  <c r="AN116" i="22"/>
  <c r="AO116" i="22"/>
  <c r="AP116" i="22"/>
  <c r="AQ116" i="22"/>
  <c r="AR116" i="22"/>
  <c r="AS116" i="22"/>
  <c r="AH117" i="22"/>
  <c r="AI117" i="22"/>
  <c r="AJ117" i="22"/>
  <c r="AL117" i="22"/>
  <c r="AM117" i="22"/>
  <c r="AN117" i="22"/>
  <c r="AO117" i="22"/>
  <c r="AP117" i="22"/>
  <c r="AQ117" i="22"/>
  <c r="AR117" i="22"/>
  <c r="AS117" i="22"/>
  <c r="AH118" i="22"/>
  <c r="AI118" i="22"/>
  <c r="AJ118" i="22"/>
  <c r="AL118" i="22"/>
  <c r="AM118" i="22"/>
  <c r="AN118" i="22"/>
  <c r="AO118" i="22"/>
  <c r="AP118" i="22"/>
  <c r="AQ118" i="22"/>
  <c r="AR118" i="22"/>
  <c r="AS118" i="22"/>
  <c r="AH119" i="22"/>
  <c r="AI119" i="22"/>
  <c r="AJ119" i="22"/>
  <c r="AL119" i="22"/>
  <c r="AM119" i="22"/>
  <c r="AN119" i="22"/>
  <c r="AO119" i="22"/>
  <c r="AP119" i="22"/>
  <c r="AQ119" i="22"/>
  <c r="AR119" i="22"/>
  <c r="AS119" i="22"/>
  <c r="AH120" i="22"/>
  <c r="AI120" i="22"/>
  <c r="AJ120" i="22"/>
  <c r="AL120" i="22"/>
  <c r="AM120" i="22"/>
  <c r="AN120" i="22"/>
  <c r="AO120" i="22"/>
  <c r="AP120" i="22"/>
  <c r="AQ120" i="22"/>
  <c r="AR120" i="22"/>
  <c r="AS120" i="22"/>
  <c r="AH121" i="22"/>
  <c r="AI121" i="22"/>
  <c r="AJ121" i="22"/>
  <c r="AL121" i="22"/>
  <c r="AM121" i="22"/>
  <c r="AN121" i="22"/>
  <c r="AO121" i="22"/>
  <c r="AP121" i="22"/>
  <c r="AQ121" i="22"/>
  <c r="AR121" i="22"/>
  <c r="AS121" i="22"/>
  <c r="AH122" i="22"/>
  <c r="AI122" i="22"/>
  <c r="AJ122" i="22"/>
  <c r="AL122" i="22"/>
  <c r="AM122" i="22"/>
  <c r="AN122" i="22"/>
  <c r="AO122" i="22"/>
  <c r="AP122" i="22"/>
  <c r="AQ122" i="22"/>
  <c r="AR122" i="22"/>
  <c r="AS122" i="22"/>
  <c r="AH123" i="22"/>
  <c r="AI123" i="22"/>
  <c r="AJ123" i="22"/>
  <c r="AL123" i="22"/>
  <c r="AM123" i="22"/>
  <c r="AN123" i="22"/>
  <c r="AO123" i="22"/>
  <c r="AP123" i="22"/>
  <c r="AQ123" i="22"/>
  <c r="AR123" i="22"/>
  <c r="AS123" i="22"/>
  <c r="AH124" i="22"/>
  <c r="AI124" i="22"/>
  <c r="AJ124" i="22"/>
  <c r="AL124" i="22"/>
  <c r="AM124" i="22"/>
  <c r="AN124" i="22"/>
  <c r="AO124" i="22"/>
  <c r="AP124" i="22"/>
  <c r="AQ124" i="22"/>
  <c r="AR124" i="22"/>
  <c r="AS124" i="22"/>
  <c r="AH125" i="22"/>
  <c r="AI125" i="22"/>
  <c r="AJ125" i="22"/>
  <c r="AL125" i="22"/>
  <c r="AM125" i="22"/>
  <c r="AN125" i="22"/>
  <c r="AO125" i="22"/>
  <c r="AP125" i="22"/>
  <c r="AQ125" i="22"/>
  <c r="AR125" i="22"/>
  <c r="AS125" i="22"/>
  <c r="AH126" i="22"/>
  <c r="AI126" i="22"/>
  <c r="AJ126" i="22"/>
  <c r="AL126" i="22"/>
  <c r="AM126" i="22"/>
  <c r="AN126" i="22"/>
  <c r="AO126" i="22"/>
  <c r="AP126" i="22"/>
  <c r="AQ126" i="22"/>
  <c r="AR126" i="22"/>
  <c r="AS126" i="22"/>
  <c r="AH127" i="22"/>
  <c r="AI127" i="22"/>
  <c r="AJ127" i="22"/>
  <c r="AL127" i="22"/>
  <c r="AM127" i="22"/>
  <c r="AN127" i="22"/>
  <c r="AO127" i="22"/>
  <c r="AP127" i="22"/>
  <c r="AQ127" i="22"/>
  <c r="AR127" i="22"/>
  <c r="AS127" i="22"/>
  <c r="AH128" i="22"/>
  <c r="AI128" i="22"/>
  <c r="AJ128" i="22"/>
  <c r="AL128" i="22"/>
  <c r="AM128" i="22"/>
  <c r="AN128" i="22"/>
  <c r="AO128" i="22"/>
  <c r="AP128" i="22"/>
  <c r="AQ128" i="22"/>
  <c r="AR128" i="22"/>
  <c r="AS128" i="22"/>
  <c r="AH129" i="22"/>
  <c r="AI129" i="22"/>
  <c r="AJ129" i="22"/>
  <c r="AL129" i="22"/>
  <c r="AM129" i="22"/>
  <c r="AN129" i="22"/>
  <c r="AO129" i="22"/>
  <c r="AP129" i="22"/>
  <c r="AQ129" i="22"/>
  <c r="AR129" i="22"/>
  <c r="AS129" i="22"/>
  <c r="AH130" i="22"/>
  <c r="AI130" i="22"/>
  <c r="AJ130" i="22"/>
  <c r="AL130" i="22"/>
  <c r="AM130" i="22"/>
  <c r="AN130" i="22"/>
  <c r="AO130" i="22"/>
  <c r="AP130" i="22"/>
  <c r="AQ130" i="22"/>
  <c r="AR130" i="22"/>
  <c r="AS130" i="22"/>
  <c r="AH131" i="22"/>
  <c r="AI131" i="22"/>
  <c r="AJ131" i="22"/>
  <c r="AL131" i="22"/>
  <c r="AM131" i="22"/>
  <c r="AN131" i="22"/>
  <c r="AO131" i="22"/>
  <c r="AP131" i="22"/>
  <c r="AQ131" i="22"/>
  <c r="AR131" i="22"/>
  <c r="AS131" i="22"/>
  <c r="AH132" i="22"/>
  <c r="AI132" i="22"/>
  <c r="AJ132" i="22"/>
  <c r="AL132" i="22"/>
  <c r="AM132" i="22"/>
  <c r="AN132" i="22"/>
  <c r="AO132" i="22"/>
  <c r="AP132" i="22"/>
  <c r="AQ132" i="22"/>
  <c r="AR132" i="22"/>
  <c r="AS132" i="22"/>
  <c r="AH133" i="22"/>
  <c r="AI133" i="22"/>
  <c r="AJ133" i="22"/>
  <c r="AL133" i="22"/>
  <c r="AM133" i="22"/>
  <c r="AN133" i="22"/>
  <c r="AO133" i="22"/>
  <c r="AP133" i="22"/>
  <c r="AQ133" i="22"/>
  <c r="AR133" i="22"/>
  <c r="AS133" i="22"/>
  <c r="AH134" i="22"/>
  <c r="AI134" i="22"/>
  <c r="AJ134" i="22"/>
  <c r="AL134" i="22"/>
  <c r="AM134" i="22"/>
  <c r="AN134" i="22"/>
  <c r="AO134" i="22"/>
  <c r="AP134" i="22"/>
  <c r="AQ134" i="22"/>
  <c r="AR134" i="22"/>
  <c r="AS134" i="22"/>
  <c r="AH135" i="22"/>
  <c r="AI135" i="22"/>
  <c r="AJ135" i="22"/>
  <c r="AL135" i="22"/>
  <c r="AM135" i="22"/>
  <c r="AN135" i="22"/>
  <c r="AO135" i="22"/>
  <c r="AP135" i="22"/>
  <c r="AQ135" i="22"/>
  <c r="AR135" i="22"/>
  <c r="AS135" i="22"/>
  <c r="AH136" i="22"/>
  <c r="AI136" i="22"/>
  <c r="AJ136" i="22"/>
  <c r="AL136" i="22"/>
  <c r="AM136" i="22"/>
  <c r="AN136" i="22"/>
  <c r="AO136" i="22"/>
  <c r="AP136" i="22"/>
  <c r="AQ136" i="22"/>
  <c r="AR136" i="22"/>
  <c r="AS136" i="22"/>
  <c r="AH137" i="22"/>
  <c r="AI137" i="22"/>
  <c r="AJ137" i="22"/>
  <c r="AL137" i="22"/>
  <c r="AM137" i="22"/>
  <c r="AN137" i="22"/>
  <c r="AO137" i="22"/>
  <c r="AP137" i="22"/>
  <c r="AQ137" i="22"/>
  <c r="AR137" i="22"/>
  <c r="AS137" i="22"/>
  <c r="AH138" i="22"/>
  <c r="AI138" i="22"/>
  <c r="AJ138" i="22"/>
  <c r="AL138" i="22"/>
  <c r="AM138" i="22"/>
  <c r="AN138" i="22"/>
  <c r="AO138" i="22"/>
  <c r="AP138" i="22"/>
  <c r="AQ138" i="22"/>
  <c r="AR138" i="22"/>
  <c r="AS138" i="22"/>
  <c r="AH139" i="22"/>
  <c r="AI139" i="22"/>
  <c r="AJ139" i="22"/>
  <c r="AL139" i="22"/>
  <c r="AM139" i="22"/>
  <c r="AN139" i="22"/>
  <c r="AO139" i="22"/>
  <c r="AP139" i="22"/>
  <c r="AQ139" i="22"/>
  <c r="AR139" i="22"/>
  <c r="AS139" i="22"/>
  <c r="AH140" i="22"/>
  <c r="AI140" i="22"/>
  <c r="AJ140" i="22"/>
  <c r="AL140" i="22"/>
  <c r="AM140" i="22"/>
  <c r="AN140" i="22"/>
  <c r="AO140" i="22"/>
  <c r="AP140" i="22"/>
  <c r="AQ140" i="22"/>
  <c r="AR140" i="22"/>
  <c r="AS140" i="22"/>
  <c r="AH141" i="22"/>
  <c r="AI141" i="22"/>
  <c r="AJ141" i="22"/>
  <c r="AL141" i="22"/>
  <c r="AM141" i="22"/>
  <c r="AN141" i="22"/>
  <c r="AO141" i="22"/>
  <c r="AP141" i="22"/>
  <c r="AQ141" i="22"/>
  <c r="AR141" i="22"/>
  <c r="AS141" i="22"/>
  <c r="AH142" i="22"/>
  <c r="AI142" i="22"/>
  <c r="AJ142" i="22"/>
  <c r="AL142" i="22"/>
  <c r="AM142" i="22"/>
  <c r="AN142" i="22"/>
  <c r="AO142" i="22"/>
  <c r="AP142" i="22"/>
  <c r="AQ142" i="22"/>
  <c r="AR142" i="22"/>
  <c r="AS142" i="22"/>
  <c r="AH143" i="22"/>
  <c r="AI143" i="22"/>
  <c r="AJ143" i="22"/>
  <c r="AL143" i="22"/>
  <c r="AM143" i="22"/>
  <c r="AN143" i="22"/>
  <c r="AO143" i="22"/>
  <c r="AP143" i="22"/>
  <c r="AQ143" i="22"/>
  <c r="AR143" i="22"/>
  <c r="AS143" i="22"/>
  <c r="AF33" i="22"/>
  <c r="AG33" i="22"/>
  <c r="AH33" i="22"/>
  <c r="AI33" i="22"/>
  <c r="AJ33" i="22"/>
  <c r="AL33" i="22"/>
  <c r="AM33" i="22"/>
  <c r="AN33" i="22"/>
  <c r="AO33" i="22"/>
  <c r="AP33" i="22"/>
  <c r="AQ33" i="22"/>
  <c r="AR33" i="22"/>
  <c r="AS33" i="22"/>
  <c r="AF34" i="22"/>
  <c r="AG34" i="22"/>
  <c r="AH34" i="22"/>
  <c r="AI34" i="22"/>
  <c r="AJ34" i="22"/>
  <c r="AL34" i="22"/>
  <c r="AM34" i="22"/>
  <c r="AN34" i="22"/>
  <c r="AO34" i="22"/>
  <c r="AP34" i="22"/>
  <c r="AQ34" i="22"/>
  <c r="AR34" i="22"/>
  <c r="AS34" i="22"/>
  <c r="AF35" i="22"/>
  <c r="AG35" i="22"/>
  <c r="AH35" i="22"/>
  <c r="AI35" i="22"/>
  <c r="AJ35" i="22"/>
  <c r="AL35" i="22"/>
  <c r="AM35" i="22"/>
  <c r="AN35" i="22"/>
  <c r="AO35" i="22"/>
  <c r="AP35" i="22"/>
  <c r="AQ35" i="22"/>
  <c r="AR35" i="22"/>
  <c r="AS35" i="22"/>
  <c r="AF36" i="22"/>
  <c r="AG36" i="22"/>
  <c r="AH36" i="22"/>
  <c r="AI36" i="22"/>
  <c r="AJ36" i="22"/>
  <c r="AL36" i="22"/>
  <c r="AM36" i="22"/>
  <c r="AN36" i="22"/>
  <c r="AO36" i="22"/>
  <c r="AP36" i="22"/>
  <c r="AQ36" i="22"/>
  <c r="AR36" i="22"/>
  <c r="AS36" i="22"/>
  <c r="AF37" i="22"/>
  <c r="AG37" i="22"/>
  <c r="AH37" i="22"/>
  <c r="AI37" i="22"/>
  <c r="AJ37" i="22"/>
  <c r="AL37" i="22"/>
  <c r="AM37" i="22"/>
  <c r="AN37" i="22"/>
  <c r="AO37" i="22"/>
  <c r="AP37" i="22"/>
  <c r="AQ37" i="22"/>
  <c r="AR37" i="22"/>
  <c r="AS37" i="22"/>
  <c r="AF38" i="22"/>
  <c r="AG38" i="22"/>
  <c r="AH38" i="22"/>
  <c r="AI38" i="22"/>
  <c r="AJ38" i="22"/>
  <c r="AL38" i="22"/>
  <c r="AM38" i="22"/>
  <c r="AN38" i="22"/>
  <c r="AO38" i="22"/>
  <c r="AP38" i="22"/>
  <c r="AQ38" i="22"/>
  <c r="AR38" i="22"/>
  <c r="AS38" i="22"/>
  <c r="AF39" i="22"/>
  <c r="AG39" i="22"/>
  <c r="AH39" i="22"/>
  <c r="AI39" i="22"/>
  <c r="AJ39" i="22"/>
  <c r="AL39" i="22"/>
  <c r="AM39" i="22"/>
  <c r="AN39" i="22"/>
  <c r="AO39" i="22"/>
  <c r="AP39" i="22"/>
  <c r="AQ39" i="22"/>
  <c r="AR39" i="22"/>
  <c r="AS39" i="22"/>
  <c r="AF40" i="22"/>
  <c r="AG40" i="22"/>
  <c r="AH40" i="22"/>
  <c r="AI40" i="22"/>
  <c r="AJ40" i="22"/>
  <c r="AL40" i="22"/>
  <c r="AM40" i="22"/>
  <c r="AN40" i="22"/>
  <c r="AO40" i="22"/>
  <c r="AP40" i="22"/>
  <c r="AQ40" i="22"/>
  <c r="AR40" i="22"/>
  <c r="AS40" i="22"/>
  <c r="AF41" i="22"/>
  <c r="AG41" i="22"/>
  <c r="AH41" i="22"/>
  <c r="AI41" i="22"/>
  <c r="AJ41" i="22"/>
  <c r="AL41" i="22"/>
  <c r="AM41" i="22"/>
  <c r="AN41" i="22"/>
  <c r="AO41" i="22"/>
  <c r="AP41" i="22"/>
  <c r="AQ41" i="22"/>
  <c r="AR41" i="22"/>
  <c r="AS41" i="22"/>
  <c r="AF42" i="22"/>
  <c r="AG42" i="22"/>
  <c r="AH42" i="22"/>
  <c r="AI42" i="22"/>
  <c r="AJ42" i="22"/>
  <c r="AL42" i="22"/>
  <c r="AM42" i="22"/>
  <c r="AN42" i="22"/>
  <c r="AO42" i="22"/>
  <c r="AP42" i="22"/>
  <c r="AQ42" i="22"/>
  <c r="AR42" i="22"/>
  <c r="AS42" i="22"/>
  <c r="AF43" i="22"/>
  <c r="AG43" i="22"/>
  <c r="AH43" i="22"/>
  <c r="AI43" i="22"/>
  <c r="AJ43" i="22"/>
  <c r="AL43" i="22"/>
  <c r="AM43" i="22"/>
  <c r="AN43" i="22"/>
  <c r="AO43" i="22"/>
  <c r="AP43" i="22"/>
  <c r="AQ43" i="22"/>
  <c r="AR43" i="22"/>
  <c r="AS43" i="22"/>
  <c r="AF44" i="22"/>
  <c r="AG44" i="22"/>
  <c r="AH44" i="22"/>
  <c r="AI44" i="22"/>
  <c r="AJ44" i="22"/>
  <c r="AL44" i="22"/>
  <c r="AM44" i="22"/>
  <c r="AN44" i="22"/>
  <c r="AO44" i="22"/>
  <c r="AP44" i="22"/>
  <c r="AQ44" i="22"/>
  <c r="AR44" i="22"/>
  <c r="AS44" i="22"/>
  <c r="AF45" i="22"/>
  <c r="AG45" i="22"/>
  <c r="AH45" i="22"/>
  <c r="AI45" i="22"/>
  <c r="AJ45" i="22"/>
  <c r="AL45" i="22"/>
  <c r="AM45" i="22"/>
  <c r="AN45" i="22"/>
  <c r="AO45" i="22"/>
  <c r="AP45" i="22"/>
  <c r="AQ45" i="22"/>
  <c r="AR45" i="22"/>
  <c r="AS45" i="22"/>
  <c r="AF46" i="22"/>
  <c r="AG46" i="22"/>
  <c r="AH46" i="22"/>
  <c r="AI46" i="22"/>
  <c r="AJ46" i="22"/>
  <c r="AL46" i="22"/>
  <c r="AM46" i="22"/>
  <c r="AN46" i="22"/>
  <c r="AO46" i="22"/>
  <c r="AP46" i="22"/>
  <c r="AQ46" i="22"/>
  <c r="AR46" i="22"/>
  <c r="AS46" i="22"/>
  <c r="AF47" i="22"/>
  <c r="AG47" i="22"/>
  <c r="AH47" i="22"/>
  <c r="AI47" i="22"/>
  <c r="AJ47" i="22"/>
  <c r="AL47" i="22"/>
  <c r="AM47" i="22"/>
  <c r="AN47" i="22"/>
  <c r="AO47" i="22"/>
  <c r="AP47" i="22"/>
  <c r="AQ47" i="22"/>
  <c r="AR47" i="22"/>
  <c r="AS47" i="22"/>
  <c r="AF48" i="22"/>
  <c r="AG48" i="22"/>
  <c r="AH48" i="22"/>
  <c r="AI48" i="22"/>
  <c r="AJ48" i="22"/>
  <c r="AL48" i="22"/>
  <c r="AM48" i="22"/>
  <c r="AN48" i="22"/>
  <c r="AO48" i="22"/>
  <c r="AP48" i="22"/>
  <c r="AQ48" i="22"/>
  <c r="AR48" i="22"/>
  <c r="AS48" i="22"/>
  <c r="AF49" i="22"/>
  <c r="AG49" i="22"/>
  <c r="AH49" i="22"/>
  <c r="AI49" i="22"/>
  <c r="AJ49" i="22"/>
  <c r="AL49" i="22"/>
  <c r="AM49" i="22"/>
  <c r="AN49" i="22"/>
  <c r="AO49" i="22"/>
  <c r="AP49" i="22"/>
  <c r="AQ49" i="22"/>
  <c r="AR49" i="22"/>
  <c r="AS49" i="22"/>
  <c r="AF50" i="22"/>
  <c r="AG50" i="22"/>
  <c r="AH50" i="22"/>
  <c r="AI50" i="22"/>
  <c r="AJ50" i="22"/>
  <c r="AL50" i="22"/>
  <c r="AM50" i="22"/>
  <c r="AN50" i="22"/>
  <c r="AO50" i="22"/>
  <c r="AP50" i="22"/>
  <c r="AQ50" i="22"/>
  <c r="AR50" i="22"/>
  <c r="AS50" i="22"/>
  <c r="AF51" i="22"/>
  <c r="AG51" i="22"/>
  <c r="AH51" i="22"/>
  <c r="AI51" i="22"/>
  <c r="AJ51" i="22"/>
  <c r="AL51" i="22"/>
  <c r="AM51" i="22"/>
  <c r="AN51" i="22"/>
  <c r="AO51" i="22"/>
  <c r="AP51" i="22"/>
  <c r="AQ51" i="22"/>
  <c r="AR51" i="22"/>
  <c r="AS51" i="22"/>
  <c r="AF52" i="22"/>
  <c r="AG52" i="22"/>
  <c r="AH52" i="22"/>
  <c r="AI52" i="22"/>
  <c r="AJ52" i="22"/>
  <c r="AL52" i="22"/>
  <c r="AM52" i="22"/>
  <c r="AN52" i="22"/>
  <c r="AO52" i="22"/>
  <c r="AP52" i="22"/>
  <c r="AQ52" i="22"/>
  <c r="AR52" i="22"/>
  <c r="AS52" i="22"/>
  <c r="AF53" i="22"/>
  <c r="AG53" i="22"/>
  <c r="AH53" i="22"/>
  <c r="AI53" i="22"/>
  <c r="AJ53" i="22"/>
  <c r="AL53" i="22"/>
  <c r="AM53" i="22"/>
  <c r="AN53" i="22"/>
  <c r="AO53" i="22"/>
  <c r="AP53" i="22"/>
  <c r="AQ53" i="22"/>
  <c r="AR53" i="22"/>
  <c r="AS53" i="22"/>
  <c r="AF25" i="22"/>
  <c r="AG25" i="22"/>
  <c r="AH25" i="22"/>
  <c r="AI25" i="22"/>
  <c r="AJ25" i="22"/>
  <c r="AL25" i="22"/>
  <c r="AM25" i="22"/>
  <c r="AN25" i="22"/>
  <c r="AO25" i="22"/>
  <c r="AP25" i="22"/>
  <c r="AQ25" i="22"/>
  <c r="AR25" i="22"/>
  <c r="AS25" i="22"/>
  <c r="AF26" i="22"/>
  <c r="AG26" i="22"/>
  <c r="AH26" i="22"/>
  <c r="AI26" i="22"/>
  <c r="AJ26" i="22"/>
  <c r="AL26" i="22"/>
  <c r="AM26" i="22"/>
  <c r="AN26" i="22"/>
  <c r="AO26" i="22"/>
  <c r="AP26" i="22"/>
  <c r="AQ26" i="22"/>
  <c r="AR26" i="22"/>
  <c r="AS26" i="22"/>
  <c r="AF27" i="22"/>
  <c r="AG27" i="22"/>
  <c r="AH27" i="22"/>
  <c r="AI27" i="22"/>
  <c r="AJ27" i="22"/>
  <c r="AL27" i="22"/>
  <c r="AM27" i="22"/>
  <c r="AN27" i="22"/>
  <c r="AO27" i="22"/>
  <c r="AP27" i="22"/>
  <c r="AQ27" i="22"/>
  <c r="AR27" i="22"/>
  <c r="AS27" i="22"/>
  <c r="AF28" i="22"/>
  <c r="AG28" i="22"/>
  <c r="AH28" i="22"/>
  <c r="AI28" i="22"/>
  <c r="AJ28" i="22"/>
  <c r="AL28" i="22"/>
  <c r="AM28" i="22"/>
  <c r="AN28" i="22"/>
  <c r="AO28" i="22"/>
  <c r="AP28" i="22"/>
  <c r="AQ28" i="22"/>
  <c r="AR28" i="22"/>
  <c r="AS28" i="22"/>
  <c r="AF29" i="22"/>
  <c r="AG29" i="22"/>
  <c r="AH29" i="22"/>
  <c r="AI29" i="22"/>
  <c r="AJ29" i="22"/>
  <c r="AL29" i="22"/>
  <c r="AM29" i="22"/>
  <c r="AN29" i="22"/>
  <c r="AO29" i="22"/>
  <c r="AP29" i="22"/>
  <c r="AQ29" i="22"/>
  <c r="AR29" i="22"/>
  <c r="AS29" i="22"/>
  <c r="AF30" i="22"/>
  <c r="AG30" i="22"/>
  <c r="AH30" i="22"/>
  <c r="AI30" i="22"/>
  <c r="AJ30" i="22"/>
  <c r="AL30" i="22"/>
  <c r="AM30" i="22"/>
  <c r="AN30" i="22"/>
  <c r="AO30" i="22"/>
  <c r="AP30" i="22"/>
  <c r="AQ30" i="22"/>
  <c r="AR30" i="22"/>
  <c r="AS30" i="22"/>
  <c r="AF31" i="22"/>
  <c r="AG31" i="22"/>
  <c r="AH31" i="22"/>
  <c r="AI31" i="22"/>
  <c r="AJ31" i="22"/>
  <c r="AL31" i="22"/>
  <c r="AM31" i="22"/>
  <c r="AN31" i="22"/>
  <c r="AO31" i="22"/>
  <c r="AP31" i="22"/>
  <c r="AQ31" i="22"/>
  <c r="AR31" i="22"/>
  <c r="AS31" i="22"/>
  <c r="AF32" i="22"/>
  <c r="AG32" i="22"/>
  <c r="AH32" i="22"/>
  <c r="AI32" i="22"/>
  <c r="AJ32" i="22"/>
  <c r="AL32" i="22"/>
  <c r="AM32" i="22"/>
  <c r="AN32" i="22"/>
  <c r="AO32" i="22"/>
  <c r="AP32" i="22"/>
  <c r="AQ32" i="22"/>
  <c r="AR32" i="22"/>
  <c r="AS32" i="22"/>
  <c r="AS24" i="22"/>
  <c r="AP24" i="22"/>
  <c r="AO24" i="22"/>
  <c r="AN24" i="22"/>
  <c r="AM24" i="22"/>
  <c r="AL24" i="22"/>
  <c r="AJ24" i="22"/>
  <c r="AI24" i="22"/>
  <c r="AH24" i="22"/>
  <c r="AR24" i="22"/>
  <c r="AQ24" i="22"/>
  <c r="AF115" i="22"/>
  <c r="AG115" i="22"/>
  <c r="AF116" i="22"/>
  <c r="AG116" i="22"/>
  <c r="AF117" i="22"/>
  <c r="AG117" i="22"/>
  <c r="AF118" i="22"/>
  <c r="AG118" i="22"/>
  <c r="AF119" i="22"/>
  <c r="AG119" i="22"/>
  <c r="AF120" i="22"/>
  <c r="AG120" i="22"/>
  <c r="AF121" i="22"/>
  <c r="AG121" i="22"/>
  <c r="AF122" i="22"/>
  <c r="AG122" i="22"/>
  <c r="AF123" i="22"/>
  <c r="AG123" i="22"/>
  <c r="AF124" i="22"/>
  <c r="AG124" i="22"/>
  <c r="AF125" i="22"/>
  <c r="AG125" i="22"/>
  <c r="AF126" i="22"/>
  <c r="AG126" i="22"/>
  <c r="AF127" i="22"/>
  <c r="AG127" i="22"/>
  <c r="AF128" i="22"/>
  <c r="AG128" i="22"/>
  <c r="AF129" i="22"/>
  <c r="AG129" i="22"/>
  <c r="AF130" i="22"/>
  <c r="AG130" i="22"/>
  <c r="AF131" i="22"/>
  <c r="AG131" i="22"/>
  <c r="AF132" i="22"/>
  <c r="AG132" i="22"/>
  <c r="AF133" i="22"/>
  <c r="AG133" i="22"/>
  <c r="AF134" i="22"/>
  <c r="AG134" i="22"/>
  <c r="AF135" i="22"/>
  <c r="AG135" i="22"/>
  <c r="AF136" i="22"/>
  <c r="AG136" i="22"/>
  <c r="AF137" i="22"/>
  <c r="AG137" i="22"/>
  <c r="AF138" i="22"/>
  <c r="AG138" i="22"/>
  <c r="AF139" i="22"/>
  <c r="AG139" i="22"/>
  <c r="AF140" i="22"/>
  <c r="AG140" i="22"/>
  <c r="AF141" i="22"/>
  <c r="AG141" i="22"/>
  <c r="AF142" i="22"/>
  <c r="AG142" i="22"/>
  <c r="AF143" i="22"/>
  <c r="AG143" i="22"/>
  <c r="AG114" i="22"/>
  <c r="AF114" i="22"/>
  <c r="AF85" i="22"/>
  <c r="AG85" i="22"/>
  <c r="AF86" i="22"/>
  <c r="AG86" i="22"/>
  <c r="AF87" i="22"/>
  <c r="AG87" i="22"/>
  <c r="AF88" i="22"/>
  <c r="AG88" i="22"/>
  <c r="AF89" i="22"/>
  <c r="AG89" i="22"/>
  <c r="AF90" i="22"/>
  <c r="AG90" i="22"/>
  <c r="AF91" i="22"/>
  <c r="AG91" i="22"/>
  <c r="AF92" i="22"/>
  <c r="AG92" i="22"/>
  <c r="AF93" i="22"/>
  <c r="AG93" i="22"/>
  <c r="AF94" i="22"/>
  <c r="AG94" i="22"/>
  <c r="AF95" i="22"/>
  <c r="AG95" i="22"/>
  <c r="AF96" i="22"/>
  <c r="AG96" i="22"/>
  <c r="AF97" i="22"/>
  <c r="AG97" i="22"/>
  <c r="AF98" i="22"/>
  <c r="AG98" i="22"/>
  <c r="AF99" i="22"/>
  <c r="AG99" i="22"/>
  <c r="AF100" i="22"/>
  <c r="AG100" i="22"/>
  <c r="AF101" i="22"/>
  <c r="AG101" i="22"/>
  <c r="AF102" i="22"/>
  <c r="AG102" i="22"/>
  <c r="AF103" i="22"/>
  <c r="AG103" i="22"/>
  <c r="AF104" i="22"/>
  <c r="AG104" i="22"/>
  <c r="AF105" i="22"/>
  <c r="AG105" i="22"/>
  <c r="AF106" i="22"/>
  <c r="AG106" i="22"/>
  <c r="AF107" i="22"/>
  <c r="AG107" i="22"/>
  <c r="AF108" i="22"/>
  <c r="AG108" i="22"/>
  <c r="AF109" i="22"/>
  <c r="AG109" i="22"/>
  <c r="AF110" i="22"/>
  <c r="AG110" i="22"/>
  <c r="AF111" i="22"/>
  <c r="AG111" i="22"/>
  <c r="AF112" i="22"/>
  <c r="AG112" i="22"/>
  <c r="AF113" i="22"/>
  <c r="AG113" i="22"/>
  <c r="AF84" i="22"/>
  <c r="AG84" i="22"/>
  <c r="AF55" i="22"/>
  <c r="AG55" i="22"/>
  <c r="AF56" i="22"/>
  <c r="AG56" i="22"/>
  <c r="AF57" i="22"/>
  <c r="AG57" i="22"/>
  <c r="AF58" i="22"/>
  <c r="AG58" i="22"/>
  <c r="AF59" i="22"/>
  <c r="AG59" i="22"/>
  <c r="AF60" i="22"/>
  <c r="AG60" i="22"/>
  <c r="AF61" i="22"/>
  <c r="AG61" i="22"/>
  <c r="AF62" i="22"/>
  <c r="AG62" i="22"/>
  <c r="AF63" i="22"/>
  <c r="AG63" i="22"/>
  <c r="AF64" i="22"/>
  <c r="AG64" i="22"/>
  <c r="AF65" i="22"/>
  <c r="AG65" i="22"/>
  <c r="AF66" i="22"/>
  <c r="AG66" i="22"/>
  <c r="AF67" i="22"/>
  <c r="AG67" i="22"/>
  <c r="AF68" i="22"/>
  <c r="AG68" i="22"/>
  <c r="AF69" i="22"/>
  <c r="AG69" i="22"/>
  <c r="AF70" i="22"/>
  <c r="AG70" i="22"/>
  <c r="AF71" i="22"/>
  <c r="AG71" i="22"/>
  <c r="AF72" i="22"/>
  <c r="AG72" i="22"/>
  <c r="AF73" i="22"/>
  <c r="AG73" i="22"/>
  <c r="AF74" i="22"/>
  <c r="AG74" i="22"/>
  <c r="AF75" i="22"/>
  <c r="AG75" i="22"/>
  <c r="AF76" i="22"/>
  <c r="AG76" i="22"/>
  <c r="AF77" i="22"/>
  <c r="AG77" i="22"/>
  <c r="AF78" i="22"/>
  <c r="AG78" i="22"/>
  <c r="AF79" i="22"/>
  <c r="AG79" i="22"/>
  <c r="AF80" i="22"/>
  <c r="AG80" i="22"/>
  <c r="AF81" i="22"/>
  <c r="AG81" i="22"/>
  <c r="AF82" i="22"/>
  <c r="AG82" i="22"/>
  <c r="AF83" i="22"/>
  <c r="AG83" i="22"/>
  <c r="AG54" i="22"/>
  <c r="AF54" i="22"/>
  <c r="AG24" i="22"/>
  <c r="AF24" i="22"/>
  <c r="BG49" i="25"/>
  <c r="P42" i="25"/>
  <c r="AU476" i="12"/>
  <c r="BH470" i="12"/>
  <c r="C476" i="12"/>
  <c r="P470" i="12"/>
  <c r="AU452" i="12"/>
  <c r="BH446" i="12"/>
  <c r="C452" i="12"/>
  <c r="P446" i="12"/>
  <c r="AU428" i="12"/>
  <c r="BH422" i="12"/>
  <c r="C428" i="12"/>
  <c r="P422" i="12"/>
  <c r="AU404" i="12"/>
  <c r="BH398" i="12"/>
  <c r="AU380" i="12"/>
  <c r="BH374" i="12"/>
  <c r="C380" i="12"/>
  <c r="P374" i="12"/>
  <c r="AU356" i="12"/>
  <c r="BH350" i="12"/>
  <c r="C356" i="12"/>
  <c r="P350" i="12"/>
  <c r="AU332" i="12"/>
  <c r="BH326" i="12"/>
  <c r="C332" i="12"/>
  <c r="P326" i="12"/>
  <c r="AU308" i="12"/>
  <c r="BH302" i="12"/>
  <c r="C308" i="12"/>
  <c r="P302" i="12"/>
  <c r="AU284" i="12"/>
  <c r="BH278" i="12"/>
  <c r="C284" i="12"/>
  <c r="P278" i="12"/>
  <c r="AU260" i="12"/>
  <c r="BH254" i="12"/>
  <c r="C260" i="12"/>
  <c r="P254" i="12"/>
  <c r="AU236" i="12"/>
  <c r="BH230" i="12"/>
  <c r="C236" i="12"/>
  <c r="P230" i="12"/>
  <c r="AU212" i="12"/>
  <c r="BH206" i="12"/>
  <c r="C212" i="12"/>
  <c r="P206" i="12"/>
  <c r="AU188" i="12"/>
  <c r="BH182" i="12"/>
  <c r="C188" i="12"/>
  <c r="P182" i="12"/>
  <c r="AU164" i="12"/>
  <c r="BH158" i="12"/>
  <c r="C164" i="12"/>
  <c r="P158" i="12"/>
  <c r="AU140" i="12"/>
  <c r="C140" i="12"/>
  <c r="BH134" i="12"/>
  <c r="P134" i="12"/>
  <c r="AU116" i="12"/>
  <c r="BH110" i="12"/>
  <c r="C116" i="12"/>
  <c r="P110" i="12"/>
  <c r="AU92" i="12"/>
  <c r="BH86" i="12"/>
  <c r="C92" i="12"/>
  <c r="P86" i="12"/>
  <c r="AU68" i="12"/>
  <c r="BH62" i="12"/>
  <c r="C68" i="12"/>
  <c r="P62" i="12"/>
  <c r="AU44" i="12"/>
  <c r="BH38" i="12"/>
  <c r="C44" i="12"/>
  <c r="P38" i="12"/>
  <c r="AU20" i="12"/>
  <c r="BH14" i="12"/>
  <c r="C20" i="12"/>
  <c r="P14" i="12"/>
  <c r="BL466" i="12"/>
  <c r="T466" i="12"/>
  <c r="BL442" i="12"/>
  <c r="T442" i="12"/>
  <c r="BL418" i="12"/>
  <c r="T418" i="12"/>
  <c r="BL394" i="12"/>
  <c r="C404" i="12"/>
  <c r="P398" i="12"/>
  <c r="T394" i="12"/>
  <c r="BL370" i="12"/>
  <c r="T370" i="12"/>
  <c r="BL346" i="12"/>
  <c r="T346" i="12"/>
  <c r="BL322" i="12"/>
  <c r="T322" i="12"/>
  <c r="BL298" i="12"/>
  <c r="T298" i="12"/>
  <c r="BL274" i="12"/>
  <c r="T274" i="12"/>
  <c r="BL250" i="12"/>
  <c r="T250" i="12"/>
  <c r="BL226" i="12"/>
  <c r="T226" i="12"/>
  <c r="BL202" i="12"/>
  <c r="T202" i="12"/>
  <c r="BL178" i="12"/>
  <c r="T178" i="12"/>
  <c r="BL154" i="12"/>
  <c r="T154" i="12"/>
  <c r="BL130" i="12"/>
  <c r="T130" i="12"/>
  <c r="BL106" i="12"/>
  <c r="T106" i="12"/>
  <c r="BL82" i="12"/>
  <c r="T82" i="12"/>
  <c r="BL58" i="12"/>
  <c r="T58" i="12"/>
  <c r="BL34" i="12"/>
  <c r="T34" i="12"/>
  <c r="BL10" i="12"/>
  <c r="T10" i="12"/>
  <c r="AU476" i="11"/>
  <c r="BH470" i="11"/>
  <c r="C476" i="11"/>
  <c r="P470" i="11"/>
  <c r="AU452" i="11"/>
  <c r="BH446" i="11"/>
  <c r="C452" i="11"/>
  <c r="P446" i="11"/>
  <c r="AU428" i="11"/>
  <c r="BH422" i="11"/>
  <c r="C428" i="11"/>
  <c r="P422" i="11"/>
  <c r="AU404" i="11"/>
  <c r="BH398" i="11"/>
  <c r="C404" i="11"/>
  <c r="P398" i="11"/>
  <c r="AU380" i="11"/>
  <c r="BH374" i="11"/>
  <c r="C380" i="11"/>
  <c r="P374" i="11"/>
  <c r="AU356" i="11"/>
  <c r="BH350" i="11"/>
  <c r="C356" i="11"/>
  <c r="P350" i="11"/>
  <c r="AU332" i="11"/>
  <c r="BH326" i="11"/>
  <c r="C332" i="11"/>
  <c r="P326" i="11"/>
  <c r="AU308" i="11"/>
  <c r="BH302" i="11"/>
  <c r="C308" i="11"/>
  <c r="P302" i="11"/>
  <c r="AU284" i="11"/>
  <c r="BH278" i="11"/>
  <c r="C284" i="11"/>
  <c r="P278" i="11"/>
  <c r="C260" i="11"/>
  <c r="P254" i="11"/>
  <c r="AU236" i="11"/>
  <c r="BH230" i="11"/>
  <c r="C236" i="11"/>
  <c r="P230" i="11"/>
  <c r="AU212" i="11"/>
  <c r="BH206" i="11"/>
  <c r="C212" i="11"/>
  <c r="P206" i="11"/>
  <c r="AU188" i="11"/>
  <c r="BH182" i="11"/>
  <c r="C188" i="11"/>
  <c r="P182" i="11"/>
  <c r="AU164" i="11"/>
  <c r="BH158" i="11"/>
  <c r="C164" i="11"/>
  <c r="P158" i="11"/>
  <c r="AU140" i="11"/>
  <c r="BH134" i="11"/>
  <c r="C140" i="11"/>
  <c r="P134" i="11"/>
  <c r="AU116" i="11"/>
  <c r="BH110" i="11"/>
  <c r="C116" i="11"/>
  <c r="P110" i="11"/>
  <c r="AU92" i="11"/>
  <c r="C92" i="11"/>
  <c r="BH86" i="11"/>
  <c r="P86" i="11"/>
  <c r="AU68" i="11"/>
  <c r="BH62" i="11"/>
  <c r="C68" i="11"/>
  <c r="P62" i="11"/>
  <c r="BL466" i="11"/>
  <c r="T466" i="11"/>
  <c r="BL442" i="11"/>
  <c r="T442" i="11"/>
  <c r="BL418" i="11"/>
  <c r="T418" i="11"/>
  <c r="BL394" i="11"/>
  <c r="T394" i="11"/>
  <c r="BL370" i="11"/>
  <c r="T370" i="11"/>
  <c r="BL346" i="11"/>
  <c r="T346" i="11"/>
  <c r="BL322" i="11"/>
  <c r="T322" i="11"/>
  <c r="BL298" i="11"/>
  <c r="T298" i="11"/>
  <c r="BL274" i="11"/>
  <c r="T274" i="11"/>
  <c r="BL250" i="11"/>
  <c r="T250" i="11"/>
  <c r="BL226" i="11"/>
  <c r="T226" i="11"/>
  <c r="BL202" i="11"/>
  <c r="T202" i="11"/>
  <c r="BL178" i="11"/>
  <c r="T178" i="11"/>
  <c r="BL154" i="11"/>
  <c r="T154" i="11"/>
  <c r="BL130" i="11"/>
  <c r="T130" i="11"/>
  <c r="BL106" i="11"/>
  <c r="T106" i="11"/>
  <c r="BL82" i="11"/>
  <c r="T82" i="11"/>
  <c r="BL58" i="11"/>
  <c r="T58" i="11"/>
  <c r="BL34" i="11"/>
  <c r="T34" i="11"/>
  <c r="T10" i="11"/>
  <c r="BL10" i="11"/>
  <c r="AU44" i="11"/>
  <c r="BH38" i="11"/>
  <c r="C44" i="11"/>
  <c r="P38" i="11"/>
  <c r="AU20" i="11"/>
  <c r="BH14" i="11"/>
  <c r="C20" i="11"/>
  <c r="P14" i="11"/>
  <c r="C476" i="10"/>
  <c r="P470" i="10"/>
  <c r="C452" i="10"/>
  <c r="P446" i="10"/>
  <c r="C428" i="10"/>
  <c r="P422" i="10"/>
  <c r="C404" i="10"/>
  <c r="P398" i="10"/>
  <c r="C380" i="10"/>
  <c r="P374" i="10"/>
  <c r="C356" i="10"/>
  <c r="P350" i="10"/>
  <c r="C332" i="10"/>
  <c r="P326" i="10"/>
  <c r="C308" i="10"/>
  <c r="P302" i="10"/>
  <c r="C284" i="10"/>
  <c r="P278" i="10"/>
  <c r="C260" i="10"/>
  <c r="P254" i="10"/>
  <c r="C236" i="10"/>
  <c r="P230" i="10"/>
  <c r="C212" i="10"/>
  <c r="P206" i="10"/>
  <c r="C188" i="10"/>
  <c r="P182" i="10"/>
  <c r="C164" i="10"/>
  <c r="P158" i="10"/>
  <c r="C140" i="10"/>
  <c r="P134" i="10"/>
  <c r="C116" i="10"/>
  <c r="P110" i="10"/>
  <c r="C92" i="10"/>
  <c r="P86" i="10"/>
  <c r="C68" i="10"/>
  <c r="P62" i="10"/>
  <c r="C44" i="10"/>
  <c r="C20" i="10"/>
  <c r="P14" i="10"/>
  <c r="T466" i="10"/>
  <c r="T442" i="10"/>
  <c r="T418" i="10"/>
  <c r="T394" i="10"/>
  <c r="T370" i="10"/>
  <c r="T346" i="10"/>
  <c r="T322" i="10"/>
  <c r="T298" i="10"/>
  <c r="T274" i="10"/>
  <c r="T250" i="10"/>
  <c r="T226" i="10"/>
  <c r="T202" i="10"/>
  <c r="T178" i="10"/>
  <c r="T154" i="10"/>
  <c r="T130" i="10"/>
  <c r="T106" i="10"/>
  <c r="T82" i="10"/>
  <c r="T58" i="10"/>
  <c r="T34" i="10"/>
  <c r="T10" i="10"/>
  <c r="BH476" i="29"/>
  <c r="AU473" i="29"/>
  <c r="BH470" i="29"/>
  <c r="P476" i="29"/>
  <c r="C473" i="29"/>
  <c r="P470" i="29"/>
  <c r="BH452" i="29"/>
  <c r="AU449" i="29"/>
  <c r="BH446" i="29"/>
  <c r="P446" i="29"/>
  <c r="C449" i="29"/>
  <c r="P452" i="29"/>
  <c r="BH428" i="29"/>
  <c r="AU425" i="29"/>
  <c r="BH422" i="29"/>
  <c r="P428" i="29"/>
  <c r="C425" i="29"/>
  <c r="P422" i="29"/>
  <c r="BH404" i="29"/>
  <c r="AU401" i="29"/>
  <c r="BH398" i="29"/>
  <c r="P404" i="29"/>
  <c r="C401" i="29"/>
  <c r="P398" i="29"/>
  <c r="BH380" i="29"/>
  <c r="AU377" i="29"/>
  <c r="BH374" i="29"/>
  <c r="P380" i="29"/>
  <c r="C377" i="29"/>
  <c r="P374" i="29"/>
  <c r="BH356" i="29"/>
  <c r="AU353" i="29"/>
  <c r="BH350" i="29"/>
  <c r="P356" i="29"/>
  <c r="C353" i="29"/>
  <c r="P350" i="29"/>
  <c r="BH332" i="29"/>
  <c r="AU329" i="29"/>
  <c r="BH326" i="29"/>
  <c r="P332" i="29"/>
  <c r="C329" i="29"/>
  <c r="P326" i="29"/>
  <c r="BH308" i="29"/>
  <c r="AU305" i="29"/>
  <c r="BH302" i="29"/>
  <c r="P308" i="29"/>
  <c r="C305" i="29"/>
  <c r="P302" i="29"/>
  <c r="BH284" i="29"/>
  <c r="AU281" i="29"/>
  <c r="BH278" i="29"/>
  <c r="C281" i="29"/>
  <c r="P278" i="29"/>
  <c r="BH260" i="29"/>
  <c r="AU257" i="29"/>
  <c r="BH254" i="29"/>
  <c r="P260" i="29"/>
  <c r="C257" i="29"/>
  <c r="P254" i="29"/>
  <c r="BH236" i="29"/>
  <c r="AU233" i="29"/>
  <c r="BH230" i="29"/>
  <c r="P236" i="29"/>
  <c r="C233" i="29"/>
  <c r="P230" i="29"/>
  <c r="BH212" i="29"/>
  <c r="AU209" i="29"/>
  <c r="BH206" i="29"/>
  <c r="P212" i="29"/>
  <c r="C209" i="29"/>
  <c r="P206" i="29"/>
  <c r="BH188" i="29"/>
  <c r="AU185" i="29"/>
  <c r="BH182" i="29"/>
  <c r="P188" i="29"/>
  <c r="C185" i="29"/>
  <c r="P182" i="29"/>
  <c r="BH164" i="29"/>
  <c r="AU161" i="29"/>
  <c r="BH158" i="29"/>
  <c r="P164" i="29"/>
  <c r="C161" i="29"/>
  <c r="P158" i="29"/>
  <c r="BH140" i="29"/>
  <c r="AU137" i="29"/>
  <c r="BH134" i="29"/>
  <c r="P140" i="29"/>
  <c r="C137" i="29"/>
  <c r="P134" i="29"/>
  <c r="BH116" i="29"/>
  <c r="AU113" i="29"/>
  <c r="BH110" i="29"/>
  <c r="C113" i="29"/>
  <c r="P110" i="29"/>
  <c r="BH92" i="29"/>
  <c r="AU89" i="29"/>
  <c r="BH86" i="29"/>
  <c r="P92" i="29"/>
  <c r="C89" i="29"/>
  <c r="P86" i="29"/>
  <c r="BH68" i="29"/>
  <c r="AU65" i="29"/>
  <c r="BH62" i="29"/>
  <c r="P68" i="29"/>
  <c r="C65" i="29"/>
  <c r="P62" i="29"/>
  <c r="BH44" i="29"/>
  <c r="AU41" i="29"/>
  <c r="BH38" i="29"/>
  <c r="P44" i="29"/>
  <c r="C41" i="29"/>
  <c r="P38" i="29"/>
  <c r="BH20" i="29"/>
  <c r="AU17" i="29"/>
  <c r="BH14" i="29"/>
  <c r="P20" i="29"/>
  <c r="C17" i="29"/>
  <c r="P14" i="29"/>
  <c r="BH476" i="28"/>
  <c r="AU473" i="28"/>
  <c r="BH470" i="28"/>
  <c r="P476" i="28"/>
  <c r="C473" i="28"/>
  <c r="P470" i="28"/>
  <c r="BH452" i="28"/>
  <c r="AU449" i="28"/>
  <c r="BH446" i="28"/>
  <c r="C449" i="28"/>
  <c r="P446" i="28"/>
  <c r="BH428" i="28"/>
  <c r="AU425" i="28"/>
  <c r="BH422" i="28"/>
  <c r="P428" i="28"/>
  <c r="C425" i="28"/>
  <c r="P422" i="28"/>
  <c r="BH404" i="28"/>
  <c r="AU401" i="28"/>
  <c r="BH398" i="28"/>
  <c r="P404" i="28"/>
  <c r="C401" i="28"/>
  <c r="P398" i="28"/>
  <c r="BH380" i="28"/>
  <c r="AU377" i="28"/>
  <c r="BH374" i="28"/>
  <c r="P380" i="28"/>
  <c r="C377" i="28"/>
  <c r="P374" i="28"/>
  <c r="BH356" i="28"/>
  <c r="AU353" i="28"/>
  <c r="BH350" i="28"/>
  <c r="P356" i="28"/>
  <c r="C353" i="28"/>
  <c r="P350" i="28"/>
  <c r="BH332" i="28"/>
  <c r="AU329" i="28"/>
  <c r="BH326" i="28"/>
  <c r="P332" i="28"/>
  <c r="C329" i="28"/>
  <c r="P326" i="28"/>
  <c r="BH308" i="28"/>
  <c r="AU305" i="28"/>
  <c r="BH302" i="28"/>
  <c r="P308" i="28"/>
  <c r="C305" i="28"/>
  <c r="P302" i="28"/>
  <c r="BH284" i="28"/>
  <c r="AU281" i="28"/>
  <c r="BH278" i="28"/>
  <c r="P284" i="28"/>
  <c r="C281" i="28"/>
  <c r="P278" i="28"/>
  <c r="BH260" i="28"/>
  <c r="AU257" i="28"/>
  <c r="BH254" i="28"/>
  <c r="P260" i="28"/>
  <c r="C257" i="28"/>
  <c r="P254" i="28"/>
  <c r="BH236" i="28"/>
  <c r="AU233" i="28"/>
  <c r="BH230" i="28"/>
  <c r="P236" i="28"/>
  <c r="C233" i="28"/>
  <c r="P230" i="28"/>
  <c r="BH212" i="28"/>
  <c r="AU209" i="28"/>
  <c r="BH206" i="28"/>
  <c r="P212" i="28"/>
  <c r="C209" i="28"/>
  <c r="P206" i="28"/>
  <c r="BH188" i="28"/>
  <c r="AU185" i="28"/>
  <c r="BH182" i="28"/>
  <c r="P188" i="28"/>
  <c r="C185" i="28"/>
  <c r="P182" i="28"/>
  <c r="BH164" i="28"/>
  <c r="AU161" i="28"/>
  <c r="BH158" i="28"/>
  <c r="P164" i="28"/>
  <c r="C161" i="28"/>
  <c r="P158" i="28"/>
  <c r="BH140" i="28"/>
  <c r="AU137" i="28"/>
  <c r="BH134" i="28"/>
  <c r="P140" i="28"/>
  <c r="C137" i="28"/>
  <c r="P134" i="28"/>
  <c r="BH116" i="28"/>
  <c r="AU113" i="28"/>
  <c r="BH110" i="28"/>
  <c r="P116" i="28"/>
  <c r="C113" i="28"/>
  <c r="P110" i="28"/>
  <c r="BH92" i="28"/>
  <c r="AU89" i="28"/>
  <c r="BH86" i="28"/>
  <c r="P92" i="28"/>
  <c r="C89" i="28"/>
  <c r="P86" i="28"/>
  <c r="P68" i="28"/>
  <c r="BH68" i="28"/>
  <c r="AU65" i="28"/>
  <c r="BH62" i="28"/>
  <c r="C65" i="28"/>
  <c r="P62" i="28"/>
  <c r="BH44" i="28"/>
  <c r="AU41" i="28"/>
  <c r="BH38" i="28"/>
  <c r="P44" i="28"/>
  <c r="C41" i="28"/>
  <c r="P38" i="28"/>
  <c r="BH20" i="28"/>
  <c r="AU17" i="28"/>
  <c r="BH14" i="28"/>
  <c r="P20" i="28"/>
  <c r="C17" i="28"/>
  <c r="P14" i="28"/>
  <c r="BH476" i="23"/>
  <c r="AU473" i="23"/>
  <c r="BH470" i="23"/>
  <c r="P476" i="23"/>
  <c r="C473" i="23"/>
  <c r="P470" i="23"/>
  <c r="BH452" i="23"/>
  <c r="AU449" i="23"/>
  <c r="BH446" i="23"/>
  <c r="P452" i="23"/>
  <c r="C449" i="23"/>
  <c r="P446" i="23"/>
  <c r="BH428" i="23"/>
  <c r="AU425" i="23"/>
  <c r="BH422" i="23"/>
  <c r="P428" i="23"/>
  <c r="C425" i="23"/>
  <c r="P422" i="23"/>
  <c r="BH404" i="23"/>
  <c r="AU401" i="23"/>
  <c r="BH398" i="23"/>
  <c r="P404" i="23"/>
  <c r="C401" i="23"/>
  <c r="P398" i="23"/>
  <c r="BH380" i="23"/>
  <c r="AU377" i="23"/>
  <c r="BH374" i="23"/>
  <c r="P380" i="23"/>
  <c r="C377" i="23"/>
  <c r="P374" i="23"/>
  <c r="BH356" i="23"/>
  <c r="AU353" i="23"/>
  <c r="BH350" i="23"/>
  <c r="P356" i="23"/>
  <c r="C353" i="23"/>
  <c r="P350" i="23"/>
  <c r="BH332" i="23"/>
  <c r="AU329" i="23"/>
  <c r="BH326" i="23"/>
  <c r="P332" i="23"/>
  <c r="C329" i="23"/>
  <c r="P326" i="23"/>
  <c r="BH308" i="23"/>
  <c r="AU305" i="23"/>
  <c r="BH302" i="23"/>
  <c r="P308" i="23"/>
  <c r="C305" i="23"/>
  <c r="P302" i="23"/>
  <c r="BH284" i="23"/>
  <c r="AU281" i="23"/>
  <c r="BH278" i="23"/>
  <c r="P284" i="23"/>
  <c r="C281" i="23"/>
  <c r="P278" i="23"/>
  <c r="BH260" i="23"/>
  <c r="AU257" i="23"/>
  <c r="BH254" i="23"/>
  <c r="P260" i="23"/>
  <c r="C257" i="23"/>
  <c r="P254" i="23"/>
  <c r="BH236" i="23"/>
  <c r="AU233" i="23"/>
  <c r="BH230" i="23"/>
  <c r="P236" i="23"/>
  <c r="C233" i="23"/>
  <c r="P230" i="23"/>
  <c r="BH212" i="23"/>
  <c r="AU209" i="23"/>
  <c r="BH206" i="23"/>
  <c r="P212" i="23"/>
  <c r="C209" i="23"/>
  <c r="P206" i="23"/>
  <c r="BH188" i="23"/>
  <c r="AU185" i="23"/>
  <c r="BH182" i="23"/>
  <c r="P188" i="23"/>
  <c r="C185" i="23"/>
  <c r="P182" i="23"/>
  <c r="BH164" i="23"/>
  <c r="AU161" i="23"/>
  <c r="BH158" i="23"/>
  <c r="P164" i="23"/>
  <c r="C161" i="23"/>
  <c r="P158" i="23"/>
  <c r="BH140" i="23"/>
  <c r="AU137" i="23"/>
  <c r="BH134" i="23"/>
  <c r="P140" i="23"/>
  <c r="C137" i="23"/>
  <c r="P134" i="23"/>
  <c r="BH116" i="23"/>
  <c r="AU113" i="23"/>
  <c r="BH110" i="23"/>
  <c r="P116" i="23"/>
  <c r="C113" i="23"/>
  <c r="P110" i="23"/>
  <c r="BH92" i="23"/>
  <c r="BH86" i="23"/>
  <c r="AU89" i="23"/>
  <c r="P92" i="23"/>
  <c r="P86" i="23"/>
  <c r="BH68" i="23"/>
  <c r="P68" i="23"/>
  <c r="BH62" i="23"/>
  <c r="P62" i="23"/>
  <c r="P44" i="23"/>
  <c r="BH38" i="23"/>
  <c r="P38" i="23"/>
  <c r="BL466" i="29"/>
  <c r="T466" i="29"/>
  <c r="BL442" i="29"/>
  <c r="T442" i="29"/>
  <c r="BL418" i="29"/>
  <c r="T418" i="29"/>
  <c r="BL394" i="29"/>
  <c r="T394" i="29"/>
  <c r="BL370" i="29"/>
  <c r="T370" i="29"/>
  <c r="BL346" i="29"/>
  <c r="T346" i="29"/>
  <c r="BL322" i="29"/>
  <c r="T322" i="29"/>
  <c r="BL298" i="29"/>
  <c r="T298" i="29"/>
  <c r="BL274" i="29"/>
  <c r="T274" i="29"/>
  <c r="BL250" i="29"/>
  <c r="T250" i="29"/>
  <c r="BL226" i="29"/>
  <c r="T226" i="29"/>
  <c r="BL202" i="29"/>
  <c r="T202" i="29"/>
  <c r="BL178" i="29"/>
  <c r="T178" i="29"/>
  <c r="BL154" i="29"/>
  <c r="T154" i="29"/>
  <c r="BL130" i="29"/>
  <c r="T130" i="29"/>
  <c r="BL106" i="29"/>
  <c r="T106" i="29"/>
  <c r="BL82" i="29"/>
  <c r="T82" i="29"/>
  <c r="BL58" i="29"/>
  <c r="T58" i="29"/>
  <c r="BL34" i="29"/>
  <c r="T34" i="29"/>
  <c r="BL10" i="29"/>
  <c r="T10" i="29"/>
  <c r="BL466" i="28"/>
  <c r="T466" i="28"/>
  <c r="BL442" i="28"/>
  <c r="T442" i="28"/>
  <c r="BL418" i="28"/>
  <c r="T418" i="28"/>
  <c r="BL394" i="28"/>
  <c r="T394" i="28"/>
  <c r="BL370" i="28"/>
  <c r="T370" i="28"/>
  <c r="BH371" i="28"/>
  <c r="BL346" i="28"/>
  <c r="T346" i="28"/>
  <c r="BL322" i="28"/>
  <c r="T322" i="28"/>
  <c r="BL298" i="28"/>
  <c r="T298" i="28"/>
  <c r="BL274" i="28"/>
  <c r="T274" i="28"/>
  <c r="BL250" i="28"/>
  <c r="T250" i="28"/>
  <c r="BL226" i="28"/>
  <c r="T226" i="28"/>
  <c r="BL202" i="28"/>
  <c r="T202" i="28"/>
  <c r="BL178" i="28"/>
  <c r="T178" i="28"/>
  <c r="BL154" i="28"/>
  <c r="T154" i="28"/>
  <c r="BL130" i="28"/>
  <c r="T130" i="28"/>
  <c r="BL106" i="28"/>
  <c r="T106" i="28"/>
  <c r="BL82" i="28"/>
  <c r="T82" i="28"/>
  <c r="BL58" i="28"/>
  <c r="T58" i="28"/>
  <c r="BL34" i="28"/>
  <c r="BL10" i="28"/>
  <c r="T10" i="28"/>
  <c r="T34" i="28"/>
  <c r="BL466" i="23"/>
  <c r="T466" i="23"/>
  <c r="BL442" i="23"/>
  <c r="T442" i="23"/>
  <c r="BL418" i="23"/>
  <c r="T418" i="23"/>
  <c r="BL394" i="23"/>
  <c r="T394" i="23"/>
  <c r="BL370" i="23"/>
  <c r="T370" i="23"/>
  <c r="BL346" i="23"/>
  <c r="T346" i="23"/>
  <c r="BL322" i="23"/>
  <c r="T322" i="23"/>
  <c r="BL298" i="23"/>
  <c r="T298" i="23"/>
  <c r="BL274" i="23"/>
  <c r="T274" i="23"/>
  <c r="BL250" i="23"/>
  <c r="T250" i="23"/>
  <c r="BL226" i="23"/>
  <c r="T226" i="23"/>
  <c r="BL202" i="23"/>
  <c r="T202" i="23"/>
  <c r="BL178" i="23"/>
  <c r="T178" i="23"/>
  <c r="BL154" i="23"/>
  <c r="T154" i="23"/>
  <c r="BL130" i="23"/>
  <c r="T130" i="23"/>
  <c r="BL106" i="23"/>
  <c r="T106" i="23"/>
  <c r="BL82" i="23"/>
  <c r="T82" i="23"/>
  <c r="BL58" i="23"/>
  <c r="T58" i="23"/>
  <c r="BL34" i="23"/>
  <c r="T34" i="23"/>
  <c r="BH20" i="23"/>
  <c r="AU17" i="23"/>
  <c r="BH14" i="23"/>
  <c r="P20" i="23"/>
  <c r="P14" i="23"/>
  <c r="C17" i="23"/>
  <c r="C15" i="23"/>
  <c r="CT46" i="25" l="1"/>
  <c r="CT46" i="4"/>
  <c r="CS46" i="25"/>
  <c r="CS46" i="4"/>
  <c r="CX50" i="25"/>
  <c r="CB50" i="25"/>
  <c r="R462" i="29"/>
  <c r="R438" i="29"/>
  <c r="R414" i="29"/>
  <c r="R390" i="29"/>
  <c r="R366" i="29"/>
  <c r="R342" i="29"/>
  <c r="R318" i="29"/>
  <c r="R294" i="29"/>
  <c r="R270" i="29"/>
  <c r="R246" i="29"/>
  <c r="R222" i="29"/>
  <c r="R198" i="29"/>
  <c r="R174" i="29"/>
  <c r="R150" i="29"/>
  <c r="R126" i="29"/>
  <c r="R102" i="29"/>
  <c r="R78" i="29"/>
  <c r="R54" i="29"/>
  <c r="R30" i="29"/>
  <c r="R6" i="29"/>
  <c r="R462" i="28"/>
  <c r="R438" i="28"/>
  <c r="R414" i="28"/>
  <c r="R390" i="28"/>
  <c r="R366" i="28"/>
  <c r="R342" i="28"/>
  <c r="R318" i="28"/>
  <c r="R294" i="28"/>
  <c r="R270" i="28"/>
  <c r="R246" i="28"/>
  <c r="R222" i="28"/>
  <c r="R198" i="28"/>
  <c r="R174" i="28"/>
  <c r="R150" i="28"/>
  <c r="R126" i="28"/>
  <c r="R102" i="28"/>
  <c r="R78" i="28"/>
  <c r="R54" i="28"/>
  <c r="R30" i="28"/>
  <c r="R6" i="28"/>
  <c r="R462" i="23"/>
  <c r="R438" i="23"/>
  <c r="R414" i="23"/>
  <c r="R390" i="23"/>
  <c r="R366" i="23"/>
  <c r="R342" i="23"/>
  <c r="R318" i="23"/>
  <c r="R294" i="23"/>
  <c r="R270" i="23"/>
  <c r="R246" i="23"/>
  <c r="R222" i="23"/>
  <c r="R198" i="23"/>
  <c r="R174" i="23"/>
  <c r="R150" i="23"/>
  <c r="R126" i="23"/>
  <c r="BJ102" i="23"/>
  <c r="R78" i="23"/>
  <c r="R54" i="23"/>
  <c r="R30" i="23"/>
  <c r="BJ462" i="29"/>
  <c r="BJ438" i="29"/>
  <c r="BJ414" i="29"/>
  <c r="BJ390" i="29"/>
  <c r="BJ366" i="29"/>
  <c r="BJ342" i="29"/>
  <c r="BJ318" i="29"/>
  <c r="BJ294" i="29"/>
  <c r="BJ270" i="29"/>
  <c r="BJ246" i="29"/>
  <c r="BJ222" i="29"/>
  <c r="BJ198" i="29"/>
  <c r="BJ174" i="29"/>
  <c r="BJ150" i="29"/>
  <c r="BJ126" i="29"/>
  <c r="BJ102" i="29"/>
  <c r="BJ78" i="29"/>
  <c r="BJ54" i="29"/>
  <c r="BJ30" i="29"/>
  <c r="BJ6" i="29"/>
  <c r="BJ462" i="28"/>
  <c r="BJ438" i="28"/>
  <c r="BJ414" i="28"/>
  <c r="BJ390" i="28"/>
  <c r="BJ366" i="28"/>
  <c r="BJ342" i="28"/>
  <c r="BJ318" i="28"/>
  <c r="BJ294" i="28"/>
  <c r="BJ270" i="28"/>
  <c r="BJ246" i="28"/>
  <c r="BJ222" i="28"/>
  <c r="BJ198" i="28"/>
  <c r="BJ174" i="28"/>
  <c r="BJ150" i="28"/>
  <c r="BJ126" i="28"/>
  <c r="BJ102" i="28"/>
  <c r="BJ78" i="28"/>
  <c r="BJ54" i="28"/>
  <c r="BJ30" i="28"/>
  <c r="BJ6" i="28"/>
  <c r="BJ462" i="23"/>
  <c r="BJ438" i="23"/>
  <c r="BJ414" i="23"/>
  <c r="BJ390" i="23"/>
  <c r="BJ366" i="23"/>
  <c r="BJ342" i="23"/>
  <c r="BJ318" i="23"/>
  <c r="BJ294" i="23"/>
  <c r="BJ270" i="23"/>
  <c r="BJ246" i="23"/>
  <c r="BJ222" i="23"/>
  <c r="BJ198" i="23"/>
  <c r="BJ174" i="23"/>
  <c r="BJ150" i="23"/>
  <c r="BJ126" i="23"/>
  <c r="R102" i="23"/>
  <c r="BJ78" i="23"/>
  <c r="BJ54" i="23"/>
  <c r="BJ30" i="23"/>
  <c r="BJ6" i="23"/>
  <c r="CX50" i="4"/>
  <c r="CB50" i="4"/>
  <c r="T10" i="23"/>
  <c r="BL10" i="23"/>
  <c r="L3" i="25"/>
  <c r="BJ55" i="24" l="1"/>
  <c r="BJ54" i="24"/>
  <c r="BJ53" i="24"/>
  <c r="BJ52" i="24"/>
  <c r="BJ51" i="24"/>
  <c r="BJ50" i="24"/>
  <c r="BJ49" i="24"/>
  <c r="BJ48" i="24"/>
  <c r="BJ47" i="24"/>
  <c r="BJ46" i="24"/>
  <c r="BJ45" i="24"/>
  <c r="BJ44" i="24"/>
  <c r="BJ43" i="24"/>
  <c r="BJ42" i="24"/>
  <c r="BJ41" i="24"/>
  <c r="BJ40" i="24"/>
  <c r="BL39" i="24"/>
  <c r="BL38" i="24" s="1"/>
  <c r="BJ39" i="24"/>
  <c r="BH87" i="24"/>
  <c r="BH86" i="24"/>
  <c r="BH80" i="24"/>
  <c r="BF80" i="24" s="1"/>
  <c r="BH79" i="24"/>
  <c r="BH73" i="24"/>
  <c r="BF73" i="24" s="1"/>
  <c r="BH72" i="24"/>
  <c r="BH71" i="24"/>
  <c r="BF71" i="24" s="1"/>
  <c r="BH70" i="24"/>
  <c r="BH69" i="24"/>
  <c r="BF69" i="24" s="1"/>
  <c r="BH68" i="24"/>
  <c r="BH65" i="24"/>
  <c r="BF65" i="24" s="1"/>
  <c r="BH64" i="24"/>
  <c r="BH55" i="24"/>
  <c r="BF55" i="24" s="1"/>
  <c r="BH54" i="24"/>
  <c r="BF54" i="24" s="1"/>
  <c r="BH53" i="24"/>
  <c r="BH40" i="24"/>
  <c r="BF40" i="24" s="1"/>
  <c r="BH39" i="24"/>
  <c r="BF89" i="22"/>
  <c r="BF88" i="22"/>
  <c r="BF82" i="22"/>
  <c r="BF81" i="22"/>
  <c r="BF75" i="22"/>
  <c r="BF74" i="22"/>
  <c r="BF73" i="22"/>
  <c r="BF72" i="22"/>
  <c r="BF71" i="22"/>
  <c r="BD71" i="22" s="1"/>
  <c r="BF70" i="22"/>
  <c r="BF67" i="22"/>
  <c r="BF66" i="22"/>
  <c r="BF57" i="22"/>
  <c r="BF56" i="22"/>
  <c r="BF55" i="22"/>
  <c r="BF42" i="22"/>
  <c r="BF41" i="22"/>
  <c r="BK41" i="22"/>
  <c r="BK40" i="22" s="1"/>
  <c r="BI57" i="22"/>
  <c r="BI56" i="22"/>
  <c r="BI55" i="22"/>
  <c r="BI54" i="22"/>
  <c r="BI53" i="22"/>
  <c r="BI52" i="22"/>
  <c r="BI42" i="22"/>
  <c r="BI51" i="22"/>
  <c r="BI50" i="22"/>
  <c r="BI49" i="22"/>
  <c r="BI48" i="22"/>
  <c r="BI47" i="22"/>
  <c r="BI46" i="22"/>
  <c r="BI45" i="22"/>
  <c r="BI44" i="22"/>
  <c r="BI43" i="22"/>
  <c r="BI41" i="22"/>
  <c r="BJ38" i="24" l="1"/>
  <c r="BI40" i="22"/>
  <c r="BK38" i="24"/>
  <c r="BJ40" i="22"/>
  <c r="P452" i="28"/>
  <c r="AU471" i="29"/>
  <c r="C471" i="29"/>
  <c r="C447" i="29"/>
  <c r="AU447" i="29"/>
  <c r="AU423" i="29"/>
  <c r="C423" i="29"/>
  <c r="AU399" i="29"/>
  <c r="C399" i="29"/>
  <c r="AU375" i="29"/>
  <c r="C375" i="29"/>
  <c r="AU351" i="29"/>
  <c r="C351" i="29"/>
  <c r="AU327" i="29"/>
  <c r="C327" i="29"/>
  <c r="AU303" i="29"/>
  <c r="C303" i="29"/>
  <c r="AU279" i="29"/>
  <c r="C279" i="29"/>
  <c r="AU255" i="29"/>
  <c r="C255" i="29"/>
  <c r="AU231" i="29"/>
  <c r="C231" i="29"/>
  <c r="AU207" i="29"/>
  <c r="C207" i="29"/>
  <c r="AU183" i="29"/>
  <c r="C183" i="29"/>
  <c r="AU159" i="29"/>
  <c r="C159" i="29"/>
  <c r="AU135" i="29"/>
  <c r="C135" i="29"/>
  <c r="AU111" i="29"/>
  <c r="C111" i="29"/>
  <c r="AU87" i="29"/>
  <c r="C87" i="29"/>
  <c r="AU63" i="29"/>
  <c r="C63" i="29"/>
  <c r="AU39" i="29"/>
  <c r="C39" i="29"/>
  <c r="AU15" i="29"/>
  <c r="C15" i="29"/>
  <c r="AU471" i="28"/>
  <c r="C471" i="28"/>
  <c r="AU447" i="28"/>
  <c r="C447" i="28"/>
  <c r="AU423" i="28"/>
  <c r="C423" i="28"/>
  <c r="AU399" i="28"/>
  <c r="C399" i="28"/>
  <c r="AU375" i="28"/>
  <c r="C375" i="28"/>
  <c r="AU351" i="28"/>
  <c r="C351" i="28"/>
  <c r="AU327" i="28"/>
  <c r="C327" i="28"/>
  <c r="AU303" i="28"/>
  <c r="C303" i="28"/>
  <c r="AU279" i="28"/>
  <c r="C279" i="28"/>
  <c r="AU255" i="28"/>
  <c r="C255" i="28"/>
  <c r="AU231" i="28"/>
  <c r="C231" i="28"/>
  <c r="AU207" i="28"/>
  <c r="C207" i="28"/>
  <c r="AU183" i="28"/>
  <c r="C183" i="28"/>
  <c r="AU159" i="28"/>
  <c r="C159" i="28"/>
  <c r="AU135" i="28"/>
  <c r="C135" i="28"/>
  <c r="AU111" i="28"/>
  <c r="C111" i="28"/>
  <c r="AU87" i="28"/>
  <c r="C87" i="28"/>
  <c r="AU63" i="28"/>
  <c r="C63" i="28"/>
  <c r="AU39" i="28"/>
  <c r="C39" i="28"/>
  <c r="AU15" i="28"/>
  <c r="C15" i="28"/>
  <c r="AU471" i="23"/>
  <c r="C471" i="23"/>
  <c r="AU447" i="23"/>
  <c r="C447" i="23"/>
  <c r="AU423" i="23"/>
  <c r="C423" i="23"/>
  <c r="AU399" i="23"/>
  <c r="C399" i="23"/>
  <c r="AU375" i="23"/>
  <c r="C375" i="23"/>
  <c r="AU351" i="23"/>
  <c r="C351" i="23"/>
  <c r="AU327" i="23"/>
  <c r="C327" i="23"/>
  <c r="AU303" i="23"/>
  <c r="C303" i="23"/>
  <c r="AU279" i="23"/>
  <c r="C279" i="23"/>
  <c r="AU255" i="23"/>
  <c r="C255" i="23"/>
  <c r="AU231" i="23"/>
  <c r="C231" i="23"/>
  <c r="AU207" i="23"/>
  <c r="C207" i="23"/>
  <c r="AU183" i="23"/>
  <c r="C183" i="23"/>
  <c r="AU159" i="23"/>
  <c r="C159" i="23"/>
  <c r="AU135" i="23"/>
  <c r="C135" i="23"/>
  <c r="AU111" i="23"/>
  <c r="C111" i="23"/>
  <c r="AU87" i="23"/>
  <c r="C87" i="23"/>
  <c r="AU63" i="23"/>
  <c r="C63" i="23"/>
  <c r="AU39" i="23"/>
  <c r="C39" i="23"/>
  <c r="AU15" i="23"/>
  <c r="BH468" i="29"/>
  <c r="P468" i="29"/>
  <c r="BH467" i="29"/>
  <c r="P467" i="29"/>
  <c r="BH444" i="29"/>
  <c r="P444" i="29"/>
  <c r="BH443" i="29"/>
  <c r="P443" i="29"/>
  <c r="BH420" i="29"/>
  <c r="P420" i="29"/>
  <c r="BH419" i="29"/>
  <c r="P419" i="29"/>
  <c r="BH396" i="29"/>
  <c r="P396" i="29"/>
  <c r="BH395" i="29"/>
  <c r="P395" i="29"/>
  <c r="BH372" i="29"/>
  <c r="P372" i="29"/>
  <c r="BH371" i="29"/>
  <c r="P371" i="29"/>
  <c r="BH348" i="29"/>
  <c r="P348" i="29"/>
  <c r="BH347" i="29"/>
  <c r="P347" i="29"/>
  <c r="BH324" i="29"/>
  <c r="P324" i="29"/>
  <c r="BH323" i="29"/>
  <c r="P323" i="29"/>
  <c r="BH300" i="29"/>
  <c r="P300" i="29"/>
  <c r="BH299" i="29"/>
  <c r="P299" i="29"/>
  <c r="BH276" i="29"/>
  <c r="P276" i="29"/>
  <c r="BH275" i="29"/>
  <c r="P275" i="29"/>
  <c r="BH252" i="29"/>
  <c r="P252" i="29"/>
  <c r="BH251" i="29"/>
  <c r="P251" i="29"/>
  <c r="BH228" i="29"/>
  <c r="P228" i="29"/>
  <c r="BH227" i="29"/>
  <c r="P227" i="29"/>
  <c r="BH204" i="29"/>
  <c r="P204" i="29"/>
  <c r="BH203" i="29"/>
  <c r="P203" i="29"/>
  <c r="BH180" i="29"/>
  <c r="P180" i="29"/>
  <c r="BH179" i="29"/>
  <c r="P179" i="29"/>
  <c r="BH156" i="29"/>
  <c r="P156" i="29"/>
  <c r="BH155" i="29"/>
  <c r="P155" i="29"/>
  <c r="BH132" i="29"/>
  <c r="P132" i="29"/>
  <c r="BH131" i="29"/>
  <c r="P131" i="29"/>
  <c r="BH108" i="29"/>
  <c r="P108" i="29"/>
  <c r="BH107" i="29"/>
  <c r="P107" i="29"/>
  <c r="BH84" i="29"/>
  <c r="P84" i="29"/>
  <c r="BH83" i="29"/>
  <c r="P83" i="29"/>
  <c r="BH60" i="29"/>
  <c r="P60" i="29"/>
  <c r="BH59" i="29"/>
  <c r="P59" i="29"/>
  <c r="BH36" i="29"/>
  <c r="P36" i="29"/>
  <c r="BH35" i="29"/>
  <c r="P35" i="29"/>
  <c r="BH12" i="29"/>
  <c r="P12" i="29"/>
  <c r="BH11" i="29"/>
  <c r="P11" i="29"/>
  <c r="BH468" i="28"/>
  <c r="P468" i="28"/>
  <c r="BH467" i="28"/>
  <c r="P467" i="28"/>
  <c r="BH444" i="28"/>
  <c r="P444" i="28"/>
  <c r="BH443" i="28"/>
  <c r="P443" i="28"/>
  <c r="BH420" i="28"/>
  <c r="P420" i="28"/>
  <c r="BH419" i="28"/>
  <c r="P419" i="28"/>
  <c r="BH396" i="28"/>
  <c r="P396" i="28"/>
  <c r="BH395" i="28"/>
  <c r="P395" i="28"/>
  <c r="BH372" i="28"/>
  <c r="P372" i="28"/>
  <c r="P371" i="28"/>
  <c r="BH348" i="28"/>
  <c r="P348" i="28"/>
  <c r="BH347" i="28"/>
  <c r="P347" i="28"/>
  <c r="BH324" i="28"/>
  <c r="P324" i="28"/>
  <c r="BH323" i="28"/>
  <c r="P323" i="28"/>
  <c r="BH300" i="28"/>
  <c r="P300" i="28"/>
  <c r="BH299" i="28"/>
  <c r="P299" i="28"/>
  <c r="BH276" i="28"/>
  <c r="P276" i="28"/>
  <c r="BH275" i="28"/>
  <c r="P275" i="28"/>
  <c r="BH252" i="28"/>
  <c r="P252" i="28"/>
  <c r="BH251" i="28"/>
  <c r="P251" i="28"/>
  <c r="BH228" i="28"/>
  <c r="P228" i="28"/>
  <c r="BH227" i="28"/>
  <c r="P227" i="28"/>
  <c r="BH204" i="28"/>
  <c r="P204" i="28"/>
  <c r="BH203" i="28"/>
  <c r="P203" i="28"/>
  <c r="BH180" i="28"/>
  <c r="P180" i="28"/>
  <c r="BH179" i="28"/>
  <c r="P179" i="28"/>
  <c r="BH156" i="28"/>
  <c r="P156" i="28"/>
  <c r="BH155" i="28"/>
  <c r="P155" i="28"/>
  <c r="BH132" i="28"/>
  <c r="P132" i="28"/>
  <c r="BH131" i="28"/>
  <c r="P131" i="28"/>
  <c r="BH108" i="28"/>
  <c r="P108" i="28"/>
  <c r="BH107" i="28"/>
  <c r="P107" i="28"/>
  <c r="BH84" i="28"/>
  <c r="P84" i="28"/>
  <c r="BH83" i="28"/>
  <c r="P83" i="28"/>
  <c r="BH60" i="28"/>
  <c r="P60" i="28"/>
  <c r="BH59" i="28"/>
  <c r="P59" i="28"/>
  <c r="BH36" i="28"/>
  <c r="P36" i="28"/>
  <c r="BH35" i="28"/>
  <c r="P35" i="28"/>
  <c r="BH12" i="28"/>
  <c r="P12" i="28"/>
  <c r="BH11" i="28"/>
  <c r="P11" i="28"/>
  <c r="BH468" i="23"/>
  <c r="P468" i="23"/>
  <c r="BH467" i="23"/>
  <c r="P467" i="23"/>
  <c r="BH444" i="23"/>
  <c r="P444" i="23"/>
  <c r="BH443" i="23"/>
  <c r="P443" i="23"/>
  <c r="BH420" i="23"/>
  <c r="P420" i="23"/>
  <c r="BH419" i="23"/>
  <c r="P419" i="23"/>
  <c r="BH396" i="23"/>
  <c r="P396" i="23"/>
  <c r="BH395" i="23"/>
  <c r="P395" i="23"/>
  <c r="BH372" i="23"/>
  <c r="P372" i="23"/>
  <c r="BH371" i="23"/>
  <c r="P371" i="23"/>
  <c r="BH348" i="23"/>
  <c r="P348" i="23"/>
  <c r="BH347" i="23"/>
  <c r="P347" i="23"/>
  <c r="BH324" i="23"/>
  <c r="P324" i="23"/>
  <c r="BH323" i="23"/>
  <c r="P323" i="23"/>
  <c r="BH300" i="23"/>
  <c r="P300" i="23"/>
  <c r="BH299" i="23"/>
  <c r="P299" i="23"/>
  <c r="BH276" i="23"/>
  <c r="P276" i="23"/>
  <c r="BH275" i="23"/>
  <c r="P275" i="23"/>
  <c r="BH252" i="23"/>
  <c r="P252" i="23"/>
  <c r="BH251" i="23"/>
  <c r="P251" i="23"/>
  <c r="BH228" i="23"/>
  <c r="P228" i="23"/>
  <c r="BH227" i="23"/>
  <c r="P227" i="23"/>
  <c r="BH204" i="23"/>
  <c r="P204" i="23"/>
  <c r="BH203" i="23"/>
  <c r="P203" i="23"/>
  <c r="BH180" i="23"/>
  <c r="P180" i="23"/>
  <c r="BH179" i="23"/>
  <c r="P179" i="23"/>
  <c r="BH156" i="23"/>
  <c r="P156" i="23"/>
  <c r="BH155" i="23"/>
  <c r="P155" i="23"/>
  <c r="BH132" i="23"/>
  <c r="P132" i="23"/>
  <c r="BH131" i="23"/>
  <c r="P131" i="23"/>
  <c r="BH108" i="23"/>
  <c r="P108" i="23"/>
  <c r="BH107" i="23"/>
  <c r="P107" i="23"/>
  <c r="BH84" i="23"/>
  <c r="P84" i="23"/>
  <c r="BH83" i="23"/>
  <c r="P83" i="23"/>
  <c r="BH60" i="23"/>
  <c r="P60" i="23"/>
  <c r="BH59" i="23"/>
  <c r="P59" i="23"/>
  <c r="C44" i="23"/>
  <c r="AU44" i="23"/>
  <c r="P36" i="23"/>
  <c r="P35" i="23"/>
  <c r="P12" i="23"/>
  <c r="P11" i="23"/>
  <c r="BH12" i="23"/>
  <c r="BH11" i="23"/>
  <c r="BH36" i="23"/>
  <c r="BH35" i="23"/>
  <c r="AU68" i="23"/>
  <c r="C68" i="23"/>
  <c r="CR44" i="25"/>
  <c r="CR42" i="25"/>
  <c r="CV40" i="25"/>
  <c r="BV44" i="25"/>
  <c r="P417" i="29" s="1"/>
  <c r="BV43" i="25"/>
  <c r="BH392" i="29" s="1"/>
  <c r="BV42" i="25"/>
  <c r="P41" i="25"/>
  <c r="U39" i="25"/>
  <c r="Q38" i="25"/>
  <c r="Q37" i="25"/>
  <c r="Q36" i="25"/>
  <c r="R35" i="25"/>
  <c r="CY28" i="25"/>
  <c r="BH426" i="29" s="1"/>
  <c r="CY32" i="25"/>
  <c r="BH474" i="29" s="1"/>
  <c r="CW32" i="25"/>
  <c r="AU476" i="29" s="1"/>
  <c r="CS32" i="25"/>
  <c r="CY31" i="25"/>
  <c r="P474" i="29" s="1"/>
  <c r="CW31" i="25"/>
  <c r="C476" i="29" s="1"/>
  <c r="CS31" i="25"/>
  <c r="CY30" i="25"/>
  <c r="BH450" i="29" s="1"/>
  <c r="CW30" i="25"/>
  <c r="AU452" i="29" s="1"/>
  <c r="CS30" i="25"/>
  <c r="CY29" i="25"/>
  <c r="P450" i="29" s="1"/>
  <c r="CW29" i="25"/>
  <c r="C452" i="29" s="1"/>
  <c r="CS29" i="25"/>
  <c r="CW28" i="25"/>
  <c r="AU428" i="29" s="1"/>
  <c r="CS28" i="25"/>
  <c r="CY27" i="25"/>
  <c r="P426" i="29" s="1"/>
  <c r="CW27" i="25"/>
  <c r="C428" i="29" s="1"/>
  <c r="CS27" i="25"/>
  <c r="CY26" i="25"/>
  <c r="BH402" i="29" s="1"/>
  <c r="CW26" i="25"/>
  <c r="AU404" i="29" s="1"/>
  <c r="CS26" i="25"/>
  <c r="CY25" i="25"/>
  <c r="P402" i="29" s="1"/>
  <c r="CW25" i="25"/>
  <c r="C404" i="29" s="1"/>
  <c r="CS25" i="25"/>
  <c r="CY24" i="25"/>
  <c r="BH378" i="29" s="1"/>
  <c r="CW24" i="25"/>
  <c r="AU380" i="29" s="1"/>
  <c r="CS24" i="25"/>
  <c r="CY23" i="25"/>
  <c r="P378" i="29" s="1"/>
  <c r="CW23" i="25"/>
  <c r="C380" i="29" s="1"/>
  <c r="CS23" i="25"/>
  <c r="CY22" i="25"/>
  <c r="BH354" i="29" s="1"/>
  <c r="CW22" i="25"/>
  <c r="AU356" i="29" s="1"/>
  <c r="CS22" i="25"/>
  <c r="CY21" i="25"/>
  <c r="P354" i="29" s="1"/>
  <c r="CW21" i="25"/>
  <c r="C356" i="29" s="1"/>
  <c r="CS21" i="25"/>
  <c r="CY20" i="25"/>
  <c r="BH330" i="29" s="1"/>
  <c r="CW20" i="25"/>
  <c r="AU332" i="29" s="1"/>
  <c r="CS20" i="25"/>
  <c r="CY19" i="25"/>
  <c r="P330" i="29" s="1"/>
  <c r="CW19" i="25"/>
  <c r="C332" i="29" s="1"/>
  <c r="CS19" i="25"/>
  <c r="CY18" i="25"/>
  <c r="BH306" i="29" s="1"/>
  <c r="CW18" i="25"/>
  <c r="AU308" i="29" s="1"/>
  <c r="CS18" i="25"/>
  <c r="CY17" i="25"/>
  <c r="P306" i="29" s="1"/>
  <c r="CW17" i="25"/>
  <c r="C308" i="29" s="1"/>
  <c r="CS17" i="25"/>
  <c r="CY16" i="25"/>
  <c r="BH282" i="29" s="1"/>
  <c r="CW16" i="25"/>
  <c r="AU284" i="29" s="1"/>
  <c r="CS16" i="25"/>
  <c r="CY15" i="25"/>
  <c r="P282" i="29" s="1"/>
  <c r="CW15" i="25"/>
  <c r="C284" i="29" s="1"/>
  <c r="CS15" i="25"/>
  <c r="CY14" i="25"/>
  <c r="BH258" i="29" s="1"/>
  <c r="CW14" i="25"/>
  <c r="AU260" i="29" s="1"/>
  <c r="CS14" i="25"/>
  <c r="CY13" i="25"/>
  <c r="P258" i="29" s="1"/>
  <c r="CW13" i="25"/>
  <c r="C260" i="29" s="1"/>
  <c r="CS13" i="25"/>
  <c r="CY12" i="25"/>
  <c r="BH234" i="29" s="1"/>
  <c r="CW12" i="25"/>
  <c r="AU236" i="29" s="1"/>
  <c r="CS12" i="25"/>
  <c r="CY11" i="25"/>
  <c r="P234" i="29" s="1"/>
  <c r="CW11" i="25"/>
  <c r="C236" i="29" s="1"/>
  <c r="CS11" i="25"/>
  <c r="CY10" i="25"/>
  <c r="BH210" i="29" s="1"/>
  <c r="CW10" i="25"/>
  <c r="AU212" i="29" s="1"/>
  <c r="CS10" i="25"/>
  <c r="CY9" i="25"/>
  <c r="P210" i="29" s="1"/>
  <c r="CW9" i="25"/>
  <c r="C212" i="29" s="1"/>
  <c r="CS9" i="25"/>
  <c r="CY8" i="25"/>
  <c r="BH186" i="29" s="1"/>
  <c r="CW8" i="25"/>
  <c r="AU188" i="29" s="1"/>
  <c r="CS8" i="25"/>
  <c r="CY7" i="25"/>
  <c r="P186" i="29" s="1"/>
  <c r="CW7" i="25"/>
  <c r="C188" i="29" s="1"/>
  <c r="CS7" i="25"/>
  <c r="CY6" i="25"/>
  <c r="BH162" i="29" s="1"/>
  <c r="CW6" i="25"/>
  <c r="AU164" i="29" s="1"/>
  <c r="CS6" i="25"/>
  <c r="CY5" i="25"/>
  <c r="P162" i="29" s="1"/>
  <c r="CW5" i="25"/>
  <c r="C164" i="29" s="1"/>
  <c r="CS5" i="25"/>
  <c r="CY4" i="25"/>
  <c r="BH138" i="29" s="1"/>
  <c r="CW4" i="25"/>
  <c r="AU140" i="29" s="1"/>
  <c r="CS4" i="25"/>
  <c r="CY3" i="25"/>
  <c r="P138" i="29" s="1"/>
  <c r="CW3" i="25"/>
  <c r="C140" i="29" s="1"/>
  <c r="BV9" i="25"/>
  <c r="P330" i="28" s="1"/>
  <c r="BV10" i="25"/>
  <c r="BH330" i="28" s="1"/>
  <c r="BV11" i="25"/>
  <c r="P354" i="28" s="1"/>
  <c r="BV12" i="25"/>
  <c r="BH354" i="28" s="1"/>
  <c r="BV13" i="25"/>
  <c r="P378" i="28" s="1"/>
  <c r="BV14" i="25"/>
  <c r="BH378" i="28" s="1"/>
  <c r="BV15" i="25"/>
  <c r="P402" i="28" s="1"/>
  <c r="BV16" i="25"/>
  <c r="BH402" i="28" s="1"/>
  <c r="BV17" i="25"/>
  <c r="P426" i="28" s="1"/>
  <c r="BV18" i="25"/>
  <c r="BH426" i="28" s="1"/>
  <c r="BV19" i="25"/>
  <c r="P450" i="28" s="1"/>
  <c r="BV20" i="25"/>
  <c r="BH450" i="28" s="1"/>
  <c r="BV21" i="25"/>
  <c r="P474" i="28" s="1"/>
  <c r="BV22" i="25"/>
  <c r="BH474" i="28" s="1"/>
  <c r="BV23" i="25"/>
  <c r="P18" i="29" s="1"/>
  <c r="BV24" i="25"/>
  <c r="BH18" i="29" s="1"/>
  <c r="BV25" i="25"/>
  <c r="P42" i="29" s="1"/>
  <c r="BV26" i="25"/>
  <c r="BH42" i="29" s="1"/>
  <c r="BV27" i="25"/>
  <c r="P66" i="29" s="1"/>
  <c r="BV28" i="25"/>
  <c r="BH66" i="29" s="1"/>
  <c r="BV29" i="25"/>
  <c r="P90" i="29" s="1"/>
  <c r="BV30" i="25"/>
  <c r="BH90" i="29" s="1"/>
  <c r="BV31" i="25"/>
  <c r="P114" i="29" s="1"/>
  <c r="BV32" i="25"/>
  <c r="BH114" i="29" s="1"/>
  <c r="BV4" i="25"/>
  <c r="BH258" i="28" s="1"/>
  <c r="BV5" i="25"/>
  <c r="P282" i="28" s="1"/>
  <c r="BV6" i="25"/>
  <c r="BH282" i="28" s="1"/>
  <c r="BV7" i="25"/>
  <c r="P306" i="28" s="1"/>
  <c r="BV8" i="25"/>
  <c r="BH306" i="28" s="1"/>
  <c r="BV3" i="25"/>
  <c r="P258" i="28" s="1"/>
  <c r="BT4" i="25"/>
  <c r="AU260" i="28" s="1"/>
  <c r="BT5" i="25"/>
  <c r="C284" i="28" s="1"/>
  <c r="BT6" i="25"/>
  <c r="AU284" i="28" s="1"/>
  <c r="BT7" i="25"/>
  <c r="C308" i="28" s="1"/>
  <c r="BT8" i="25"/>
  <c r="AU308" i="28" s="1"/>
  <c r="BT9" i="25"/>
  <c r="C332" i="28" s="1"/>
  <c r="BT10" i="25"/>
  <c r="AU332" i="28" s="1"/>
  <c r="BT11" i="25"/>
  <c r="C356" i="28" s="1"/>
  <c r="BT12" i="25"/>
  <c r="AU356" i="28" s="1"/>
  <c r="BT13" i="25"/>
  <c r="C380" i="28" s="1"/>
  <c r="BT14" i="25"/>
  <c r="AU380" i="28" s="1"/>
  <c r="BT15" i="25"/>
  <c r="C404" i="28" s="1"/>
  <c r="BT16" i="25"/>
  <c r="AU404" i="28" s="1"/>
  <c r="BT17" i="25"/>
  <c r="C428" i="28" s="1"/>
  <c r="BT18" i="25"/>
  <c r="AU428" i="28" s="1"/>
  <c r="BT19" i="25"/>
  <c r="C452" i="28" s="1"/>
  <c r="BT20" i="25"/>
  <c r="AU452" i="28" s="1"/>
  <c r="BT21" i="25"/>
  <c r="C476" i="28" s="1"/>
  <c r="BT22" i="25"/>
  <c r="AU476" i="28" s="1"/>
  <c r="BT23" i="25"/>
  <c r="C20" i="29" s="1"/>
  <c r="BT24" i="25"/>
  <c r="AU20" i="29" s="1"/>
  <c r="BT25" i="25"/>
  <c r="C44" i="29" s="1"/>
  <c r="BT26" i="25"/>
  <c r="AU44" i="29" s="1"/>
  <c r="BT27" i="25"/>
  <c r="C68" i="29" s="1"/>
  <c r="BT28" i="25"/>
  <c r="AU68" i="29" s="1"/>
  <c r="BT29" i="25"/>
  <c r="C92" i="29" s="1"/>
  <c r="BT30" i="25"/>
  <c r="AU92" i="29" s="1"/>
  <c r="BT31" i="25"/>
  <c r="C116" i="29" s="1"/>
  <c r="BT32" i="25"/>
  <c r="AU116" i="29" s="1"/>
  <c r="BT3" i="25"/>
  <c r="C260" i="28" s="1"/>
  <c r="CS3" i="25"/>
  <c r="BP4" i="25"/>
  <c r="BP5" i="25"/>
  <c r="BP6" i="25"/>
  <c r="BP7" i="25"/>
  <c r="BP8" i="25"/>
  <c r="BP9" i="25"/>
  <c r="BP10" i="25"/>
  <c r="BP11" i="25"/>
  <c r="BP12" i="25"/>
  <c r="BP13" i="25"/>
  <c r="BP14" i="25"/>
  <c r="BP15" i="25"/>
  <c r="BP16" i="25"/>
  <c r="BP17" i="25"/>
  <c r="BP18" i="25"/>
  <c r="BP19" i="25"/>
  <c r="BP20" i="25"/>
  <c r="BP21" i="25"/>
  <c r="BP22" i="25"/>
  <c r="BP23" i="25"/>
  <c r="BP24" i="25"/>
  <c r="BP25" i="25"/>
  <c r="BP26" i="25"/>
  <c r="BP27" i="25"/>
  <c r="BP28" i="25"/>
  <c r="BP29" i="25"/>
  <c r="BP30" i="25"/>
  <c r="BP31" i="25"/>
  <c r="BP32" i="25"/>
  <c r="BP3" i="25"/>
  <c r="AN32" i="25"/>
  <c r="AN31" i="25"/>
  <c r="AN30" i="25"/>
  <c r="AN29" i="25"/>
  <c r="AN28" i="25"/>
  <c r="AN27" i="25"/>
  <c r="AN26" i="25"/>
  <c r="AN25" i="25"/>
  <c r="AN24" i="25"/>
  <c r="AN23" i="25"/>
  <c r="AN22" i="25"/>
  <c r="AN21" i="25"/>
  <c r="AN20" i="25"/>
  <c r="AN19" i="25"/>
  <c r="AN18" i="25"/>
  <c r="AN17" i="25"/>
  <c r="AN16" i="25"/>
  <c r="AN15" i="25"/>
  <c r="AN14" i="25"/>
  <c r="AN13" i="25"/>
  <c r="AN12" i="25"/>
  <c r="AN11" i="25"/>
  <c r="AN10" i="25"/>
  <c r="AN9" i="25"/>
  <c r="AN8" i="25"/>
  <c r="AN7" i="25"/>
  <c r="AN6" i="25"/>
  <c r="AN5" i="25"/>
  <c r="AN4" i="25"/>
  <c r="L32" i="25"/>
  <c r="L31" i="25"/>
  <c r="L30" i="25"/>
  <c r="L29" i="25"/>
  <c r="L28" i="25"/>
  <c r="L27" i="25"/>
  <c r="L26" i="25"/>
  <c r="L25" i="25"/>
  <c r="L24" i="25"/>
  <c r="L23" i="25"/>
  <c r="L22" i="25"/>
  <c r="L21" i="25"/>
  <c r="L20" i="25"/>
  <c r="L19" i="25"/>
  <c r="L18" i="25"/>
  <c r="L17" i="25"/>
  <c r="L16" i="25"/>
  <c r="L15" i="25"/>
  <c r="L14" i="25"/>
  <c r="L13" i="25"/>
  <c r="L12" i="25"/>
  <c r="L11" i="25"/>
  <c r="L10" i="25"/>
  <c r="L9" i="25"/>
  <c r="C89" i="23" s="1"/>
  <c r="L8" i="25"/>
  <c r="AU65" i="23" s="1"/>
  <c r="L7" i="25"/>
  <c r="C65" i="23" s="1"/>
  <c r="L6" i="25"/>
  <c r="AU41" i="23" s="1"/>
  <c r="L5" i="25"/>
  <c r="L4" i="25"/>
  <c r="AN3" i="25"/>
  <c r="AR4" i="25"/>
  <c r="AU380" i="23" s="1"/>
  <c r="AT4" i="25"/>
  <c r="BH378" i="23" s="1"/>
  <c r="AR5" i="25"/>
  <c r="C404" i="23" s="1"/>
  <c r="AT5" i="25"/>
  <c r="P402" i="23" s="1"/>
  <c r="AR6" i="25"/>
  <c r="AU404" i="23" s="1"/>
  <c r="AT6" i="25"/>
  <c r="BH402" i="23" s="1"/>
  <c r="AR7" i="25"/>
  <c r="C428" i="23" s="1"/>
  <c r="AT7" i="25"/>
  <c r="P426" i="23" s="1"/>
  <c r="AR8" i="25"/>
  <c r="AU428" i="23" s="1"/>
  <c r="AT8" i="25"/>
  <c r="BH426" i="23" s="1"/>
  <c r="AR9" i="25"/>
  <c r="C452" i="23" s="1"/>
  <c r="AT9" i="25"/>
  <c r="P450" i="23" s="1"/>
  <c r="AR10" i="25"/>
  <c r="AU452" i="23" s="1"/>
  <c r="AT10" i="25"/>
  <c r="BH450" i="23" s="1"/>
  <c r="AR11" i="25"/>
  <c r="C476" i="23" s="1"/>
  <c r="AT11" i="25"/>
  <c r="P474" i="23" s="1"/>
  <c r="AR12" i="25"/>
  <c r="AU476" i="23" s="1"/>
  <c r="AT12" i="25"/>
  <c r="BH474" i="23" s="1"/>
  <c r="AR13" i="25"/>
  <c r="C20" i="28" s="1"/>
  <c r="AT13" i="25"/>
  <c r="P18" i="28" s="1"/>
  <c r="AR14" i="25"/>
  <c r="AU20" i="28" s="1"/>
  <c r="AT14" i="25"/>
  <c r="BH18" i="28" s="1"/>
  <c r="AR15" i="25"/>
  <c r="C44" i="28" s="1"/>
  <c r="AT15" i="25"/>
  <c r="P42" i="28" s="1"/>
  <c r="AR16" i="25"/>
  <c r="AU44" i="28" s="1"/>
  <c r="AT16" i="25"/>
  <c r="BH42" i="28" s="1"/>
  <c r="AR17" i="25"/>
  <c r="C68" i="28" s="1"/>
  <c r="AT17" i="25"/>
  <c r="P66" i="28" s="1"/>
  <c r="AR18" i="25"/>
  <c r="AU68" i="28" s="1"/>
  <c r="AT18" i="25"/>
  <c r="BH66" i="28" s="1"/>
  <c r="AR19" i="25"/>
  <c r="C92" i="28" s="1"/>
  <c r="AT19" i="25"/>
  <c r="P90" i="28" s="1"/>
  <c r="AR20" i="25"/>
  <c r="AU92" i="28" s="1"/>
  <c r="AT20" i="25"/>
  <c r="BH90" i="28" s="1"/>
  <c r="AR21" i="25"/>
  <c r="C116" i="28" s="1"/>
  <c r="AT21" i="25"/>
  <c r="P114" i="28" s="1"/>
  <c r="AR22" i="25"/>
  <c r="AU116" i="28" s="1"/>
  <c r="AT22" i="25"/>
  <c r="BH114" i="28" s="1"/>
  <c r="AR23" i="25"/>
  <c r="C140" i="28" s="1"/>
  <c r="AT23" i="25"/>
  <c r="P138" i="28" s="1"/>
  <c r="AR24" i="25"/>
  <c r="AU140" i="28" s="1"/>
  <c r="AT24" i="25"/>
  <c r="BH138" i="28" s="1"/>
  <c r="AR25" i="25"/>
  <c r="C164" i="28" s="1"/>
  <c r="AT25" i="25"/>
  <c r="P162" i="28" s="1"/>
  <c r="AR26" i="25"/>
  <c r="AU164" i="28" s="1"/>
  <c r="AT26" i="25"/>
  <c r="BH162" i="28" s="1"/>
  <c r="AR27" i="25"/>
  <c r="C188" i="28" s="1"/>
  <c r="AT27" i="25"/>
  <c r="P186" i="28" s="1"/>
  <c r="AR28" i="25"/>
  <c r="AU188" i="28" s="1"/>
  <c r="AT28" i="25"/>
  <c r="BH186" i="28" s="1"/>
  <c r="AR29" i="25"/>
  <c r="C212" i="28" s="1"/>
  <c r="AT29" i="25"/>
  <c r="P210" i="28" s="1"/>
  <c r="AR30" i="25"/>
  <c r="AU212" i="28" s="1"/>
  <c r="AT30" i="25"/>
  <c r="BH210" i="28" s="1"/>
  <c r="AR31" i="25"/>
  <c r="C236" i="28" s="1"/>
  <c r="AT31" i="25"/>
  <c r="P234" i="28" s="1"/>
  <c r="AR32" i="25"/>
  <c r="AU236" i="28" s="1"/>
  <c r="AT32" i="25"/>
  <c r="BH234" i="28" s="1"/>
  <c r="AR3" i="25"/>
  <c r="C380" i="23" s="1"/>
  <c r="AT3" i="25"/>
  <c r="P378" i="23" s="1"/>
  <c r="R32" i="25"/>
  <c r="BH354" i="23" s="1"/>
  <c r="P32" i="25"/>
  <c r="AU356" i="23" s="1"/>
  <c r="R31" i="25"/>
  <c r="P354" i="23" s="1"/>
  <c r="P31" i="25"/>
  <c r="C356" i="23" s="1"/>
  <c r="R30" i="25"/>
  <c r="BH330" i="23" s="1"/>
  <c r="P30" i="25"/>
  <c r="AU332" i="23" s="1"/>
  <c r="R29" i="25"/>
  <c r="P330" i="23" s="1"/>
  <c r="P29" i="25"/>
  <c r="C332" i="23" s="1"/>
  <c r="R28" i="25"/>
  <c r="BH306" i="23" s="1"/>
  <c r="P28" i="25"/>
  <c r="AU308" i="23" s="1"/>
  <c r="R27" i="25"/>
  <c r="P306" i="23" s="1"/>
  <c r="P27" i="25"/>
  <c r="C308" i="23" s="1"/>
  <c r="R26" i="25"/>
  <c r="BH282" i="23" s="1"/>
  <c r="P26" i="25"/>
  <c r="AU284" i="23" s="1"/>
  <c r="R25" i="25"/>
  <c r="P282" i="23" s="1"/>
  <c r="P25" i="25"/>
  <c r="C284" i="23" s="1"/>
  <c r="R24" i="25"/>
  <c r="BH258" i="23" s="1"/>
  <c r="P24" i="25"/>
  <c r="AU260" i="23" s="1"/>
  <c r="R23" i="25"/>
  <c r="P258" i="23" s="1"/>
  <c r="P23" i="25"/>
  <c r="C260" i="23" s="1"/>
  <c r="R22" i="25"/>
  <c r="BH234" i="23" s="1"/>
  <c r="P22" i="25"/>
  <c r="AU236" i="23" s="1"/>
  <c r="R21" i="25"/>
  <c r="P234" i="23" s="1"/>
  <c r="P21" i="25"/>
  <c r="C236" i="23" s="1"/>
  <c r="R20" i="25"/>
  <c r="BH210" i="23" s="1"/>
  <c r="P20" i="25"/>
  <c r="AU212" i="23" s="1"/>
  <c r="R19" i="25"/>
  <c r="P210" i="23" s="1"/>
  <c r="P19" i="25"/>
  <c r="C212" i="23" s="1"/>
  <c r="R18" i="25"/>
  <c r="BH186" i="23" s="1"/>
  <c r="P18" i="25"/>
  <c r="AU188" i="23" s="1"/>
  <c r="R17" i="25"/>
  <c r="P186" i="23" s="1"/>
  <c r="P17" i="25"/>
  <c r="C188" i="23" s="1"/>
  <c r="R16" i="25"/>
  <c r="BH162" i="23" s="1"/>
  <c r="P16" i="25"/>
  <c r="AU164" i="23" s="1"/>
  <c r="R15" i="25"/>
  <c r="P162" i="23" s="1"/>
  <c r="P15" i="25"/>
  <c r="C164" i="23" s="1"/>
  <c r="R14" i="25"/>
  <c r="BH138" i="23" s="1"/>
  <c r="P14" i="25"/>
  <c r="AU140" i="23" s="1"/>
  <c r="R13" i="25"/>
  <c r="P138" i="23" s="1"/>
  <c r="P13" i="25"/>
  <c r="C140" i="23" s="1"/>
  <c r="R12" i="25"/>
  <c r="BH114" i="23" s="1"/>
  <c r="P12" i="25"/>
  <c r="AU116" i="23" s="1"/>
  <c r="R11" i="25"/>
  <c r="P114" i="23" s="1"/>
  <c r="P11" i="25"/>
  <c r="C116" i="23" s="1"/>
  <c r="R10" i="25"/>
  <c r="BH90" i="23" s="1"/>
  <c r="P10" i="25"/>
  <c r="AU92" i="23" s="1"/>
  <c r="R9" i="25"/>
  <c r="P90" i="23" s="1"/>
  <c r="P9" i="25"/>
  <c r="C92" i="23" s="1"/>
  <c r="R8" i="25"/>
  <c r="BH66" i="23" s="1"/>
  <c r="P8" i="25"/>
  <c r="R7" i="25"/>
  <c r="P66" i="23" s="1"/>
  <c r="P7" i="25"/>
  <c r="R6" i="25"/>
  <c r="BH42" i="23" s="1"/>
  <c r="P6" i="25"/>
  <c r="R5" i="25"/>
  <c r="P42" i="23" s="1"/>
  <c r="P5" i="25"/>
  <c r="R4" i="25"/>
  <c r="BH18" i="23" s="1"/>
  <c r="P4" i="25"/>
  <c r="AU20" i="23" s="1"/>
  <c r="P3" i="25"/>
  <c r="C20" i="23" s="1"/>
  <c r="R3" i="25"/>
  <c r="P18" i="23" s="1"/>
  <c r="CV37" i="25" l="1"/>
  <c r="CF37" i="25"/>
  <c r="CB37" i="25"/>
  <c r="BH55" i="29"/>
  <c r="P7" i="23"/>
  <c r="BT37" i="25"/>
  <c r="CR37" i="25"/>
  <c r="CN37" i="25"/>
  <c r="CJ37" i="25"/>
  <c r="BX37" i="25"/>
  <c r="BH37" i="25"/>
  <c r="BP37" i="25"/>
  <c r="BL37" i="25"/>
  <c r="BK36" i="24"/>
  <c r="D25" i="24" s="1"/>
  <c r="DO37" i="25"/>
  <c r="DN37" i="25"/>
  <c r="DP37" i="25"/>
  <c r="C41" i="23"/>
  <c r="BH344" i="28"/>
  <c r="BJ38" i="22"/>
  <c r="D25" i="22" s="1"/>
  <c r="P440" i="28"/>
  <c r="BH79" i="29"/>
  <c r="BH415" i="28"/>
  <c r="P391" i="28"/>
  <c r="BH368" i="28"/>
  <c r="BH31" i="29"/>
  <c r="BH440" i="28"/>
  <c r="BH464" i="28"/>
  <c r="P7" i="29"/>
  <c r="P32" i="29"/>
  <c r="P80" i="29"/>
  <c r="BH224" i="29"/>
  <c r="BH32" i="29"/>
  <c r="BH320" i="29"/>
  <c r="P319" i="28"/>
  <c r="BH343" i="28"/>
  <c r="BH128" i="29"/>
  <c r="P7" i="28"/>
  <c r="P31" i="28"/>
  <c r="P55" i="28"/>
  <c r="P79" i="28"/>
  <c r="P103" i="28"/>
  <c r="P127" i="28"/>
  <c r="P151" i="28"/>
  <c r="P175" i="28"/>
  <c r="P199" i="28"/>
  <c r="P223" i="28"/>
  <c r="P247" i="28"/>
  <c r="P271" i="28"/>
  <c r="P295" i="28"/>
  <c r="BH319" i="28"/>
  <c r="P344" i="28"/>
  <c r="P415" i="28"/>
  <c r="BH439" i="28"/>
  <c r="BH416" i="29"/>
  <c r="BH201" i="28"/>
  <c r="BH249" i="28"/>
  <c r="P369" i="28"/>
  <c r="P465" i="28"/>
  <c r="P129" i="29"/>
  <c r="P225" i="29"/>
  <c r="P321" i="29"/>
  <c r="BH465" i="23"/>
  <c r="BH465" i="29"/>
  <c r="BH441" i="29"/>
  <c r="BH417" i="29"/>
  <c r="BH393" i="29"/>
  <c r="BH369" i="29"/>
  <c r="BH345" i="29"/>
  <c r="BH321" i="29"/>
  <c r="BH297" i="29"/>
  <c r="BH273" i="29"/>
  <c r="BH249" i="29"/>
  <c r="BH225" i="29"/>
  <c r="BH201" i="29"/>
  <c r="BH177" i="29"/>
  <c r="BH153" i="29"/>
  <c r="BH129" i="29"/>
  <c r="BH105" i="29"/>
  <c r="BH81" i="29"/>
  <c r="BH57" i="29"/>
  <c r="BH33" i="29"/>
  <c r="BH9" i="29"/>
  <c r="BH465" i="28"/>
  <c r="BH441" i="28"/>
  <c r="BH417" i="28"/>
  <c r="BH393" i="28"/>
  <c r="BH369" i="28"/>
  <c r="BH345" i="28"/>
  <c r="BH321" i="28"/>
  <c r="BH297" i="28"/>
  <c r="BH153" i="28"/>
  <c r="P57" i="29"/>
  <c r="BH152" i="29"/>
  <c r="BH248" i="29"/>
  <c r="BH344" i="29"/>
  <c r="BH440" i="29"/>
  <c r="BH177" i="28"/>
  <c r="BH225" i="28"/>
  <c r="P320" i="28"/>
  <c r="P345" i="28"/>
  <c r="P416" i="28"/>
  <c r="P441" i="28"/>
  <c r="BH7" i="29"/>
  <c r="P33" i="29"/>
  <c r="P55" i="29"/>
  <c r="BH80" i="29"/>
  <c r="P153" i="29"/>
  <c r="P249" i="29"/>
  <c r="P345" i="29"/>
  <c r="P441" i="29"/>
  <c r="BH9" i="28"/>
  <c r="BH33" i="28"/>
  <c r="BH105" i="28"/>
  <c r="BH7" i="28"/>
  <c r="BH31" i="28"/>
  <c r="BH55" i="28"/>
  <c r="BH79" i="28"/>
  <c r="BH103" i="28"/>
  <c r="BH127" i="28"/>
  <c r="BH151" i="28"/>
  <c r="BH175" i="28"/>
  <c r="BH199" i="28"/>
  <c r="BH223" i="28"/>
  <c r="BH247" i="28"/>
  <c r="BH271" i="28"/>
  <c r="BH295" i="28"/>
  <c r="BH320" i="28"/>
  <c r="P367" i="28"/>
  <c r="BH391" i="28"/>
  <c r="BH416" i="28"/>
  <c r="P463" i="28"/>
  <c r="P8" i="29"/>
  <c r="P81" i="29"/>
  <c r="BH176" i="29"/>
  <c r="BH272" i="29"/>
  <c r="BH368" i="29"/>
  <c r="BH464" i="29"/>
  <c r="BH57" i="28"/>
  <c r="BH273" i="28"/>
  <c r="P8" i="28"/>
  <c r="P32" i="28"/>
  <c r="P56" i="28"/>
  <c r="P80" i="28"/>
  <c r="P104" i="28"/>
  <c r="P128" i="28"/>
  <c r="P152" i="28"/>
  <c r="P176" i="28"/>
  <c r="P200" i="28"/>
  <c r="P224" i="28"/>
  <c r="P248" i="28"/>
  <c r="P272" i="28"/>
  <c r="P296" i="28"/>
  <c r="P321" i="28"/>
  <c r="P392" i="28"/>
  <c r="P417" i="28"/>
  <c r="BH8" i="29"/>
  <c r="P104" i="29"/>
  <c r="P177" i="29"/>
  <c r="P273" i="29"/>
  <c r="P369" i="29"/>
  <c r="P465" i="29"/>
  <c r="BH81" i="28"/>
  <c r="BH129" i="28"/>
  <c r="P31" i="23"/>
  <c r="BH463" i="29"/>
  <c r="BH439" i="29"/>
  <c r="BH415" i="29"/>
  <c r="BH391" i="29"/>
  <c r="BH367" i="29"/>
  <c r="BH343" i="29"/>
  <c r="BH319" i="29"/>
  <c r="BH295" i="29"/>
  <c r="BH271" i="29"/>
  <c r="BH247" i="29"/>
  <c r="BH223" i="29"/>
  <c r="BH199" i="29"/>
  <c r="BH175" i="29"/>
  <c r="BH151" i="29"/>
  <c r="BH127" i="29"/>
  <c r="BH103" i="29"/>
  <c r="P463" i="29"/>
  <c r="P439" i="29"/>
  <c r="P415" i="29"/>
  <c r="P391" i="29"/>
  <c r="P367" i="29"/>
  <c r="P343" i="29"/>
  <c r="P319" i="29"/>
  <c r="P295" i="29"/>
  <c r="P271" i="29"/>
  <c r="P247" i="29"/>
  <c r="P223" i="29"/>
  <c r="P199" i="29"/>
  <c r="P175" i="29"/>
  <c r="P151" i="29"/>
  <c r="P127" i="29"/>
  <c r="P103" i="29"/>
  <c r="P79" i="29"/>
  <c r="BH8" i="28"/>
  <c r="BH32" i="28"/>
  <c r="BH56" i="28"/>
  <c r="BH80" i="28"/>
  <c r="BH104" i="28"/>
  <c r="BH128" i="28"/>
  <c r="BH152" i="28"/>
  <c r="BH176" i="28"/>
  <c r="BH200" i="28"/>
  <c r="BH224" i="28"/>
  <c r="BH248" i="28"/>
  <c r="BH272" i="28"/>
  <c r="BH296" i="28"/>
  <c r="P343" i="28"/>
  <c r="BH367" i="28"/>
  <c r="BH392" i="28"/>
  <c r="P439" i="28"/>
  <c r="BH463" i="28"/>
  <c r="P9" i="29"/>
  <c r="P31" i="29"/>
  <c r="P56" i="29"/>
  <c r="BH104" i="29"/>
  <c r="BH200" i="29"/>
  <c r="BH296" i="29"/>
  <c r="BH464" i="23"/>
  <c r="P464" i="29"/>
  <c r="P440" i="29"/>
  <c r="P416" i="29"/>
  <c r="P392" i="29"/>
  <c r="P368" i="29"/>
  <c r="P344" i="29"/>
  <c r="P320" i="29"/>
  <c r="P296" i="29"/>
  <c r="P272" i="29"/>
  <c r="P248" i="29"/>
  <c r="P224" i="29"/>
  <c r="P200" i="29"/>
  <c r="P176" i="29"/>
  <c r="P152" i="29"/>
  <c r="P128" i="29"/>
  <c r="P9" i="28"/>
  <c r="P33" i="28"/>
  <c r="P57" i="28"/>
  <c r="P81" i="28"/>
  <c r="P105" i="28"/>
  <c r="P129" i="28"/>
  <c r="P153" i="28"/>
  <c r="P177" i="28"/>
  <c r="P201" i="28"/>
  <c r="P225" i="28"/>
  <c r="P249" i="28"/>
  <c r="P273" i="28"/>
  <c r="P297" i="28"/>
  <c r="P368" i="28"/>
  <c r="P393" i="28"/>
  <c r="P464" i="28"/>
  <c r="BH56" i="29"/>
  <c r="P105" i="29"/>
  <c r="P201" i="29"/>
  <c r="P297" i="29"/>
  <c r="P393" i="29"/>
  <c r="P175" i="23"/>
  <c r="P153" i="23"/>
  <c r="P367" i="23"/>
  <c r="P345" i="23"/>
  <c r="P177" i="23"/>
  <c r="P199" i="23"/>
  <c r="P369" i="23"/>
  <c r="P391" i="23"/>
  <c r="BH9" i="23"/>
  <c r="P33" i="23"/>
  <c r="P201" i="23"/>
  <c r="P223" i="23"/>
  <c r="P393" i="23"/>
  <c r="P415" i="23"/>
  <c r="P55" i="23"/>
  <c r="P225" i="23"/>
  <c r="P247" i="23"/>
  <c r="P417" i="23"/>
  <c r="P439" i="23"/>
  <c r="P57" i="23"/>
  <c r="P79" i="23"/>
  <c r="P249" i="23"/>
  <c r="P271" i="23"/>
  <c r="P441" i="23"/>
  <c r="P463" i="23"/>
  <c r="P81" i="23"/>
  <c r="P103" i="23"/>
  <c r="P273" i="23"/>
  <c r="P295" i="23"/>
  <c r="P465" i="23"/>
  <c r="BH33" i="23"/>
  <c r="P9" i="23"/>
  <c r="P105" i="23"/>
  <c r="P127" i="23"/>
  <c r="P297" i="23"/>
  <c r="P319" i="23"/>
  <c r="P129" i="23"/>
  <c r="P151" i="23"/>
  <c r="P321" i="23"/>
  <c r="P343" i="23"/>
  <c r="R6" i="23"/>
  <c r="BH55" i="23"/>
  <c r="BH79" i="23"/>
  <c r="BH103" i="23"/>
  <c r="BH127" i="23"/>
  <c r="BH151" i="23"/>
  <c r="BH175" i="23"/>
  <c r="BH199" i="23"/>
  <c r="BH223" i="23"/>
  <c r="BH247" i="23"/>
  <c r="BH271" i="23"/>
  <c r="BH295" i="23"/>
  <c r="BH319" i="23"/>
  <c r="BH343" i="23"/>
  <c r="BH367" i="23"/>
  <c r="BH391" i="23"/>
  <c r="BH415" i="23"/>
  <c r="BH439" i="23"/>
  <c r="BH463" i="23"/>
  <c r="BH31" i="23"/>
  <c r="BH7" i="23"/>
  <c r="P56" i="23"/>
  <c r="P80" i="23"/>
  <c r="P104" i="23"/>
  <c r="P128" i="23"/>
  <c r="P152" i="23"/>
  <c r="P176" i="23"/>
  <c r="P200" i="23"/>
  <c r="P224" i="23"/>
  <c r="P248" i="23"/>
  <c r="P272" i="23"/>
  <c r="P296" i="23"/>
  <c r="P320" i="23"/>
  <c r="P344" i="23"/>
  <c r="P368" i="23"/>
  <c r="P392" i="23"/>
  <c r="P416" i="23"/>
  <c r="P440" i="23"/>
  <c r="P464" i="23"/>
  <c r="BH32" i="23"/>
  <c r="BH8" i="23"/>
  <c r="P8" i="23"/>
  <c r="P32" i="23"/>
  <c r="BH56" i="23"/>
  <c r="BH80" i="23"/>
  <c r="BH104" i="23"/>
  <c r="BH128" i="23"/>
  <c r="BH152" i="23"/>
  <c r="BH176" i="23"/>
  <c r="BH200" i="23"/>
  <c r="BH224" i="23"/>
  <c r="BH248" i="23"/>
  <c r="BH272" i="23"/>
  <c r="BH296" i="23"/>
  <c r="BH320" i="23"/>
  <c r="BH344" i="23"/>
  <c r="BH368" i="23"/>
  <c r="BH392" i="23"/>
  <c r="BH416" i="23"/>
  <c r="BH440" i="23"/>
  <c r="BH57" i="23"/>
  <c r="BH81" i="23"/>
  <c r="BH105" i="23"/>
  <c r="BH129" i="23"/>
  <c r="BH153" i="23"/>
  <c r="BH177" i="23"/>
  <c r="BH201" i="23"/>
  <c r="BH225" i="23"/>
  <c r="BH249" i="23"/>
  <c r="BH273" i="23"/>
  <c r="BH297" i="23"/>
  <c r="BH321" i="23"/>
  <c r="BH345" i="23"/>
  <c r="BH369" i="23"/>
  <c r="BH393" i="23"/>
  <c r="BH417" i="23"/>
  <c r="BH441" i="23"/>
  <c r="BG87" i="24"/>
  <c r="BG86" i="24"/>
  <c r="BF86" i="24" s="1"/>
  <c r="BG80" i="24"/>
  <c r="BG79" i="24"/>
  <c r="BF79" i="24" s="1"/>
  <c r="BG73" i="24"/>
  <c r="BG72" i="24"/>
  <c r="BF72" i="24" s="1"/>
  <c r="BG71" i="24"/>
  <c r="BG70" i="24"/>
  <c r="BF70" i="24" s="1"/>
  <c r="BG69" i="24"/>
  <c r="BG68" i="24"/>
  <c r="BF68" i="24" s="1"/>
  <c r="BG65" i="24"/>
  <c r="BG64" i="24"/>
  <c r="BF64" i="24" s="1"/>
  <c r="BG54" i="24"/>
  <c r="BG53" i="24"/>
  <c r="BF53" i="24" s="1"/>
  <c r="BG39" i="24"/>
  <c r="BF38" i="24"/>
  <c r="BF37" i="24"/>
  <c r="AL27" i="24" l="1"/>
  <c r="BF39" i="24"/>
  <c r="DQ37" i="25"/>
  <c r="CZ37" i="25" s="1"/>
  <c r="BG40" i="24"/>
  <c r="BG55" i="24"/>
  <c r="BF87" i="24"/>
  <c r="BE89" i="22"/>
  <c r="BE88" i="22"/>
  <c r="BD88" i="22" s="1"/>
  <c r="BE82" i="22"/>
  <c r="BE81" i="22"/>
  <c r="BD81" i="22" s="1"/>
  <c r="BE75" i="22"/>
  <c r="BE74" i="22"/>
  <c r="BD74" i="22" s="1"/>
  <c r="BE73" i="22"/>
  <c r="BE72" i="22"/>
  <c r="BD72" i="22" s="1"/>
  <c r="BE71" i="22"/>
  <c r="BE70" i="22"/>
  <c r="BD70" i="22" s="1"/>
  <c r="BE67" i="22"/>
  <c r="BE66" i="22"/>
  <c r="BD66" i="22" s="1"/>
  <c r="BE57" i="22"/>
  <c r="BE56" i="22"/>
  <c r="BE55" i="22"/>
  <c r="BD55" i="22" s="1"/>
  <c r="BD42" i="22"/>
  <c r="BE41" i="22"/>
  <c r="BD41" i="22" s="1"/>
  <c r="BD40" i="22"/>
  <c r="AL114" i="24" l="1"/>
  <c r="AL66" i="24"/>
  <c r="AL34" i="24"/>
  <c r="AL121" i="24"/>
  <c r="AL89" i="24"/>
  <c r="AL57" i="24"/>
  <c r="AL41" i="24"/>
  <c r="AL112" i="24"/>
  <c r="AL80" i="24"/>
  <c r="AL64" i="24"/>
  <c r="AL32" i="24"/>
  <c r="AL119" i="24"/>
  <c r="AL103" i="24"/>
  <c r="AL87" i="24"/>
  <c r="AL55" i="24"/>
  <c r="AL39" i="24"/>
  <c r="AL24" i="24"/>
  <c r="AL142" i="24"/>
  <c r="AL110" i="24"/>
  <c r="AL78" i="24"/>
  <c r="AL46" i="24"/>
  <c r="AL117" i="24"/>
  <c r="AL69" i="24"/>
  <c r="AL124" i="24"/>
  <c r="AL92" i="24"/>
  <c r="AL60" i="24"/>
  <c r="AL28" i="24"/>
  <c r="AL115" i="24"/>
  <c r="AL83" i="24"/>
  <c r="AL35" i="24"/>
  <c r="AL138" i="24"/>
  <c r="AL90" i="24"/>
  <c r="AL42" i="24"/>
  <c r="AL113" i="24"/>
  <c r="AL136" i="24"/>
  <c r="AL120" i="24"/>
  <c r="AL104" i="24"/>
  <c r="AL88" i="24"/>
  <c r="AL72" i="24"/>
  <c r="AL56" i="24"/>
  <c r="AL40" i="24"/>
  <c r="AL143" i="24"/>
  <c r="AL127" i="24"/>
  <c r="AL111" i="24"/>
  <c r="AL95" i="24"/>
  <c r="AL79" i="24"/>
  <c r="AL63" i="24"/>
  <c r="AL47" i="24"/>
  <c r="AL31" i="24"/>
  <c r="AL122" i="24"/>
  <c r="AL74" i="24"/>
  <c r="AL26" i="24"/>
  <c r="AL97" i="24"/>
  <c r="AL49" i="24"/>
  <c r="AL134" i="24"/>
  <c r="AL118" i="24"/>
  <c r="AL102" i="24"/>
  <c r="AL86" i="24"/>
  <c r="AL70" i="24"/>
  <c r="AL54" i="24"/>
  <c r="AL38" i="24"/>
  <c r="AL141" i="24"/>
  <c r="AL125" i="24"/>
  <c r="AL109" i="24"/>
  <c r="AL93" i="24"/>
  <c r="AL77" i="24"/>
  <c r="AL61" i="24"/>
  <c r="AL45" i="24"/>
  <c r="AL29" i="24"/>
  <c r="AL130" i="24"/>
  <c r="AL98" i="24"/>
  <c r="AL82" i="24"/>
  <c r="AL50" i="24"/>
  <c r="AL137" i="24"/>
  <c r="AL105" i="24"/>
  <c r="AL73" i="24"/>
  <c r="AL25" i="24"/>
  <c r="AL128" i="24"/>
  <c r="AL96" i="24"/>
  <c r="AL48" i="24"/>
  <c r="AL135" i="24"/>
  <c r="AL71" i="24"/>
  <c r="AL126" i="24"/>
  <c r="AL94" i="24"/>
  <c r="AL62" i="24"/>
  <c r="AL30" i="24"/>
  <c r="AL133" i="24"/>
  <c r="AL101" i="24"/>
  <c r="AL85" i="24"/>
  <c r="AL53" i="24"/>
  <c r="AL37" i="24"/>
  <c r="AL140" i="24"/>
  <c r="AL108" i="24"/>
  <c r="AL76" i="24"/>
  <c r="AL44" i="24"/>
  <c r="AL131" i="24"/>
  <c r="AL99" i="24"/>
  <c r="AL67" i="24"/>
  <c r="AL51" i="24"/>
  <c r="AL106" i="24"/>
  <c r="AL58" i="24"/>
  <c r="AL129" i="24"/>
  <c r="AL81" i="24"/>
  <c r="AL65" i="24"/>
  <c r="AL33" i="24"/>
  <c r="AL132" i="24"/>
  <c r="AL116" i="24"/>
  <c r="AL100" i="24"/>
  <c r="AL84" i="24"/>
  <c r="AL68" i="24"/>
  <c r="AL52" i="24"/>
  <c r="AL36" i="24"/>
  <c r="AL139" i="24"/>
  <c r="AL123" i="24"/>
  <c r="AL107" i="24"/>
  <c r="AL91" i="24"/>
  <c r="AL75" i="24"/>
  <c r="AL59" i="24"/>
  <c r="AL43" i="24"/>
  <c r="A36" i="4"/>
  <c r="DD37" i="25"/>
  <c r="BD73" i="22"/>
  <c r="BD75" i="22"/>
  <c r="BD82" i="22"/>
  <c r="BD89" i="22"/>
  <c r="BD67" i="22"/>
  <c r="BD56" i="22"/>
  <c r="BD57" i="22"/>
  <c r="BE42" i="22"/>
  <c r="BD39" i="22"/>
  <c r="BG49" i="4"/>
  <c r="BH468" i="12"/>
  <c r="P468" i="12"/>
  <c r="BH467" i="12"/>
  <c r="P467" i="12"/>
  <c r="BH444" i="12"/>
  <c r="P444" i="12"/>
  <c r="BH443" i="12"/>
  <c r="P443" i="12"/>
  <c r="BH420" i="12"/>
  <c r="P420" i="12"/>
  <c r="BH419" i="12"/>
  <c r="P419" i="12"/>
  <c r="BH396" i="12"/>
  <c r="P396" i="12"/>
  <c r="BH395" i="12"/>
  <c r="P395" i="12"/>
  <c r="BH372" i="12"/>
  <c r="P372" i="12"/>
  <c r="BH371" i="12"/>
  <c r="P371" i="12"/>
  <c r="BH348" i="12"/>
  <c r="P348" i="12"/>
  <c r="BH347" i="12"/>
  <c r="P347" i="12"/>
  <c r="BH324" i="12"/>
  <c r="P324" i="12"/>
  <c r="BH323" i="12"/>
  <c r="P323" i="12"/>
  <c r="BH300" i="12"/>
  <c r="P300" i="12"/>
  <c r="BH299" i="12"/>
  <c r="P299" i="12"/>
  <c r="BH276" i="12"/>
  <c r="P276" i="12"/>
  <c r="BH275" i="12"/>
  <c r="P275" i="12"/>
  <c r="BH252" i="12"/>
  <c r="P252" i="12"/>
  <c r="BH251" i="12"/>
  <c r="P251" i="12"/>
  <c r="BH228" i="12"/>
  <c r="P228" i="12"/>
  <c r="BH227" i="12"/>
  <c r="P227" i="12"/>
  <c r="BH204" i="12"/>
  <c r="P204" i="12"/>
  <c r="BH203" i="12"/>
  <c r="P203" i="12"/>
  <c r="BH180" i="12"/>
  <c r="P180" i="12"/>
  <c r="BH179" i="12"/>
  <c r="P179" i="12"/>
  <c r="BH156" i="12"/>
  <c r="P156" i="12"/>
  <c r="BH155" i="12"/>
  <c r="P155" i="12"/>
  <c r="BH132" i="12"/>
  <c r="P132" i="12"/>
  <c r="BH131" i="12"/>
  <c r="P131" i="12"/>
  <c r="BH108" i="12"/>
  <c r="P108" i="12"/>
  <c r="BH107" i="12"/>
  <c r="P107" i="12"/>
  <c r="BH84" i="12"/>
  <c r="P84" i="12"/>
  <c r="BH83" i="12"/>
  <c r="P83" i="12"/>
  <c r="BH60" i="12"/>
  <c r="P60" i="12"/>
  <c r="BH59" i="12"/>
  <c r="P59" i="12"/>
  <c r="BH36" i="12"/>
  <c r="P36" i="12"/>
  <c r="BH35" i="12"/>
  <c r="P35" i="12"/>
  <c r="BH12" i="12"/>
  <c r="P12" i="12"/>
  <c r="BH11" i="12"/>
  <c r="P11" i="12"/>
  <c r="BH468" i="11"/>
  <c r="P468" i="11"/>
  <c r="BH467" i="11"/>
  <c r="P467" i="11"/>
  <c r="BH444" i="11"/>
  <c r="P444" i="11"/>
  <c r="BH443" i="11"/>
  <c r="P443" i="11"/>
  <c r="BH420" i="11"/>
  <c r="P420" i="11"/>
  <c r="BH419" i="11"/>
  <c r="P419" i="11"/>
  <c r="BH396" i="11"/>
  <c r="P396" i="11"/>
  <c r="BH395" i="11"/>
  <c r="P395" i="11"/>
  <c r="BH372" i="11"/>
  <c r="P372" i="11"/>
  <c r="BH371" i="11"/>
  <c r="P371" i="11"/>
  <c r="BH348" i="11"/>
  <c r="P348" i="11"/>
  <c r="BH347" i="11"/>
  <c r="P347" i="11"/>
  <c r="BH324" i="11"/>
  <c r="P324" i="11"/>
  <c r="BH323" i="11"/>
  <c r="P323" i="11"/>
  <c r="BH300" i="11"/>
  <c r="P300" i="11"/>
  <c r="BH299" i="11"/>
  <c r="P299" i="11"/>
  <c r="BH276" i="11"/>
  <c r="P276" i="11"/>
  <c r="BH275" i="11"/>
  <c r="P275" i="11"/>
  <c r="BH252" i="11"/>
  <c r="P252" i="11"/>
  <c r="BH251" i="11"/>
  <c r="P251" i="11"/>
  <c r="BH228" i="11"/>
  <c r="P228" i="11"/>
  <c r="BH227" i="11"/>
  <c r="P227" i="11"/>
  <c r="BH204" i="11"/>
  <c r="P204" i="11"/>
  <c r="BH203" i="11"/>
  <c r="P203" i="11"/>
  <c r="BH180" i="11"/>
  <c r="P180" i="11"/>
  <c r="BH179" i="11"/>
  <c r="P179" i="11"/>
  <c r="BH156" i="11"/>
  <c r="P156" i="11"/>
  <c r="BH155" i="11"/>
  <c r="P155" i="11"/>
  <c r="BH132" i="11"/>
  <c r="P132" i="11"/>
  <c r="BH131" i="11"/>
  <c r="P131" i="11"/>
  <c r="BH108" i="11"/>
  <c r="P108" i="11"/>
  <c r="BH107" i="11"/>
  <c r="P107" i="11"/>
  <c r="BH84" i="11"/>
  <c r="P84" i="11"/>
  <c r="BH83" i="11"/>
  <c r="P83" i="11"/>
  <c r="BH60" i="11"/>
  <c r="P60" i="11"/>
  <c r="BH59" i="11"/>
  <c r="P59" i="11"/>
  <c r="BH36" i="11"/>
  <c r="P36" i="11"/>
  <c r="BH35" i="11"/>
  <c r="P35" i="11"/>
  <c r="BH12" i="11"/>
  <c r="P12" i="11"/>
  <c r="BH11" i="11"/>
  <c r="P11" i="11"/>
  <c r="P468" i="10"/>
  <c r="P467" i="10"/>
  <c r="P444" i="10"/>
  <c r="P443" i="10"/>
  <c r="P420" i="10"/>
  <c r="P419" i="10"/>
  <c r="P396" i="10"/>
  <c r="P395" i="10"/>
  <c r="P372" i="10"/>
  <c r="P371" i="10"/>
  <c r="P348" i="10"/>
  <c r="P347" i="10"/>
  <c r="P324" i="10"/>
  <c r="P323" i="10"/>
  <c r="P300" i="10"/>
  <c r="P299" i="10"/>
  <c r="P276" i="10"/>
  <c r="P275" i="10"/>
  <c r="P252" i="10"/>
  <c r="P251" i="10"/>
  <c r="P228" i="10"/>
  <c r="P227" i="10"/>
  <c r="P204" i="10"/>
  <c r="P203" i="10"/>
  <c r="P180" i="10"/>
  <c r="P179" i="10"/>
  <c r="P156" i="10"/>
  <c r="P155" i="10"/>
  <c r="P132" i="10"/>
  <c r="P131" i="10"/>
  <c r="P108" i="10"/>
  <c r="P107" i="10"/>
  <c r="P84" i="10"/>
  <c r="P83" i="10"/>
  <c r="P60" i="10"/>
  <c r="P59" i="10"/>
  <c r="P36" i="10"/>
  <c r="P35" i="10"/>
  <c r="AK35" i="22" l="1"/>
  <c r="AK39" i="22"/>
  <c r="AK43" i="22"/>
  <c r="AK47" i="22"/>
  <c r="AK51" i="22"/>
  <c r="AK26" i="22"/>
  <c r="AK30" i="22"/>
  <c r="AK54" i="22"/>
  <c r="AK56" i="22"/>
  <c r="AK58" i="22"/>
  <c r="AK60" i="22"/>
  <c r="AK62" i="22"/>
  <c r="AK64" i="22"/>
  <c r="AK66" i="22"/>
  <c r="AK68" i="22"/>
  <c r="AK70" i="22"/>
  <c r="AK72" i="22"/>
  <c r="AK74" i="22"/>
  <c r="AK76" i="22"/>
  <c r="AK78" i="22"/>
  <c r="AK80" i="22"/>
  <c r="AK82" i="22"/>
  <c r="AK84" i="22"/>
  <c r="AK86" i="22"/>
  <c r="AK88" i="22"/>
  <c r="AK90" i="22"/>
  <c r="AK92" i="22"/>
  <c r="AK94" i="22"/>
  <c r="AK96" i="22"/>
  <c r="AK98" i="22"/>
  <c r="AK100" i="22"/>
  <c r="AK102" i="22"/>
  <c r="AK104" i="22"/>
  <c r="AK106" i="22"/>
  <c r="AK108" i="22"/>
  <c r="AK110" i="22"/>
  <c r="AK112" i="22"/>
  <c r="AK114" i="22"/>
  <c r="AK116" i="22"/>
  <c r="AK118" i="22"/>
  <c r="AK120" i="22"/>
  <c r="AK122" i="22"/>
  <c r="AK124" i="22"/>
  <c r="AK126" i="22"/>
  <c r="AK128" i="22"/>
  <c r="AK130" i="22"/>
  <c r="AK132" i="22"/>
  <c r="AK134" i="22"/>
  <c r="AK136" i="22"/>
  <c r="AK138" i="22"/>
  <c r="AK140" i="22"/>
  <c r="AK142" i="22"/>
  <c r="AK34" i="22"/>
  <c r="AK38" i="22"/>
  <c r="AK42" i="22"/>
  <c r="AK46" i="22"/>
  <c r="AK50" i="22"/>
  <c r="AK25" i="22"/>
  <c r="AK29" i="22"/>
  <c r="AK24" i="22"/>
  <c r="AK33" i="22"/>
  <c r="AK37" i="22"/>
  <c r="AK41" i="22"/>
  <c r="AK45" i="22"/>
  <c r="AK49" i="22"/>
  <c r="AK53" i="22"/>
  <c r="AK28" i="22"/>
  <c r="AK32" i="22"/>
  <c r="AK55" i="22"/>
  <c r="AK57" i="22"/>
  <c r="AK59" i="22"/>
  <c r="AK61" i="22"/>
  <c r="AK63" i="22"/>
  <c r="AK65" i="22"/>
  <c r="AK67" i="22"/>
  <c r="AK69" i="22"/>
  <c r="AK71" i="22"/>
  <c r="AK73" i="22"/>
  <c r="AK75" i="22"/>
  <c r="AK77" i="22"/>
  <c r="AK79" i="22"/>
  <c r="AK81" i="22"/>
  <c r="AK83" i="22"/>
  <c r="AK85" i="22"/>
  <c r="AK87" i="22"/>
  <c r="AK89" i="22"/>
  <c r="AK91" i="22"/>
  <c r="AK93" i="22"/>
  <c r="AK95" i="22"/>
  <c r="AK97" i="22"/>
  <c r="AK99" i="22"/>
  <c r="AK101" i="22"/>
  <c r="AK103" i="22"/>
  <c r="AK105" i="22"/>
  <c r="AK107" i="22"/>
  <c r="AK109" i="22"/>
  <c r="AK111" i="22"/>
  <c r="AK113" i="22"/>
  <c r="AK115" i="22"/>
  <c r="AK117" i="22"/>
  <c r="AK119" i="22"/>
  <c r="AK121" i="22"/>
  <c r="AK123" i="22"/>
  <c r="AK125" i="22"/>
  <c r="AK127" i="22"/>
  <c r="AK129" i="22"/>
  <c r="AK131" i="22"/>
  <c r="AK133" i="22"/>
  <c r="AK135" i="22"/>
  <c r="AK137" i="22"/>
  <c r="AK139" i="22"/>
  <c r="AK141" i="22"/>
  <c r="AK143" i="22"/>
  <c r="AK36" i="22"/>
  <c r="AK40" i="22"/>
  <c r="AK44" i="22"/>
  <c r="AK48" i="22"/>
  <c r="AK52" i="22"/>
  <c r="AK27" i="22"/>
  <c r="AK31" i="22"/>
  <c r="Q38" i="4"/>
  <c r="Q37" i="4"/>
  <c r="Q36" i="4"/>
  <c r="BV44" i="4"/>
  <c r="BV43" i="4"/>
  <c r="BV42" i="4"/>
  <c r="BH9" i="10" l="1"/>
  <c r="BH33" i="10"/>
  <c r="BH8" i="10"/>
  <c r="BH32" i="10"/>
  <c r="BH7" i="10"/>
  <c r="BH31" i="10"/>
  <c r="BH81" i="10"/>
  <c r="BH177" i="10"/>
  <c r="BH273" i="10"/>
  <c r="BH369" i="10"/>
  <c r="BH465" i="10"/>
  <c r="BH105" i="10"/>
  <c r="BH201" i="10"/>
  <c r="BH297" i="10"/>
  <c r="BH393" i="10"/>
  <c r="BH345" i="10"/>
  <c r="BH441" i="10"/>
  <c r="BH129" i="10"/>
  <c r="BH225" i="10"/>
  <c r="BH321" i="10"/>
  <c r="BH417" i="10"/>
  <c r="BH57" i="10"/>
  <c r="BH153" i="10"/>
  <c r="BH249" i="10"/>
  <c r="BH200" i="10"/>
  <c r="BH392" i="10"/>
  <c r="BH152" i="10"/>
  <c r="BH224" i="10"/>
  <c r="BH296" i="10"/>
  <c r="BH368" i="10"/>
  <c r="BH248" i="10"/>
  <c r="BH440" i="10"/>
  <c r="BH320" i="10"/>
  <c r="BH80" i="10"/>
  <c r="BH272" i="10"/>
  <c r="BH464" i="10"/>
  <c r="BH344" i="10"/>
  <c r="BH416" i="10"/>
  <c r="BH104" i="10"/>
  <c r="BH176" i="10"/>
  <c r="BH56" i="10"/>
  <c r="BH128" i="10"/>
  <c r="BH79" i="10"/>
  <c r="BH127" i="10"/>
  <c r="BH175" i="10"/>
  <c r="BH223" i="10"/>
  <c r="BH271" i="10"/>
  <c r="BH319" i="10"/>
  <c r="BH367" i="10"/>
  <c r="BH415" i="10"/>
  <c r="BH55" i="10"/>
  <c r="BH103" i="10"/>
  <c r="BH199" i="10"/>
  <c r="BH247" i="10"/>
  <c r="BH343" i="10"/>
  <c r="BH439" i="10"/>
  <c r="BH151" i="10"/>
  <c r="BH295" i="10"/>
  <c r="BH391" i="10"/>
  <c r="BH463" i="10"/>
  <c r="P247" i="10"/>
  <c r="P9" i="10"/>
  <c r="P273" i="10"/>
  <c r="P463" i="12"/>
  <c r="P439" i="12"/>
  <c r="P415" i="12"/>
  <c r="P391" i="12"/>
  <c r="P367" i="12"/>
  <c r="P343" i="12"/>
  <c r="P319" i="12"/>
  <c r="P295" i="12"/>
  <c r="P271" i="12"/>
  <c r="P247" i="12"/>
  <c r="P223" i="12"/>
  <c r="P199" i="12"/>
  <c r="P175" i="12"/>
  <c r="P151" i="12"/>
  <c r="P127" i="12"/>
  <c r="P103" i="12"/>
  <c r="P79" i="12"/>
  <c r="P55" i="12"/>
  <c r="P31" i="12"/>
  <c r="P7" i="12"/>
  <c r="P463" i="11"/>
  <c r="P439" i="11"/>
  <c r="P415" i="11"/>
  <c r="P391" i="11"/>
  <c r="P367" i="11"/>
  <c r="P343" i="11"/>
  <c r="P319" i="11"/>
  <c r="P295" i="11"/>
  <c r="P271" i="11"/>
  <c r="P247" i="11"/>
  <c r="P223" i="11"/>
  <c r="P199" i="11"/>
  <c r="P175" i="11"/>
  <c r="P151" i="11"/>
  <c r="P127" i="11"/>
  <c r="P103" i="11"/>
  <c r="P79" i="11"/>
  <c r="P55" i="11"/>
  <c r="P31" i="11"/>
  <c r="P7" i="11"/>
  <c r="P463" i="10"/>
  <c r="P439" i="10"/>
  <c r="P415" i="10"/>
  <c r="P391" i="10"/>
  <c r="P367" i="10"/>
  <c r="P343" i="10"/>
  <c r="P319" i="10"/>
  <c r="P295" i="10"/>
  <c r="P271" i="10"/>
  <c r="P223" i="10"/>
  <c r="P199" i="10"/>
  <c r="P175" i="10"/>
  <c r="P151" i="10"/>
  <c r="P127" i="10"/>
  <c r="P103" i="10"/>
  <c r="P79" i="10"/>
  <c r="P31" i="10"/>
  <c r="P55" i="10"/>
  <c r="BH463" i="12"/>
  <c r="BH439" i="12"/>
  <c r="BH415" i="12"/>
  <c r="BH391" i="12"/>
  <c r="BH367" i="12"/>
  <c r="BH343" i="12"/>
  <c r="BH319" i="12"/>
  <c r="BH295" i="12"/>
  <c r="BH271" i="12"/>
  <c r="BH247" i="12"/>
  <c r="BH223" i="12"/>
  <c r="BH199" i="12"/>
  <c r="BH175" i="12"/>
  <c r="BH151" i="12"/>
  <c r="BH127" i="12"/>
  <c r="BH103" i="12"/>
  <c r="BH79" i="12"/>
  <c r="BH55" i="12"/>
  <c r="BH31" i="12"/>
  <c r="BH7" i="12"/>
  <c r="BH463" i="11"/>
  <c r="BH439" i="11"/>
  <c r="BH415" i="11"/>
  <c r="BH391" i="11"/>
  <c r="BH367" i="11"/>
  <c r="BH343" i="11"/>
  <c r="BH319" i="11"/>
  <c r="BH295" i="11"/>
  <c r="BH271" i="11"/>
  <c r="BH247" i="11"/>
  <c r="BH223" i="11"/>
  <c r="BH199" i="11"/>
  <c r="BH175" i="11"/>
  <c r="BH151" i="11"/>
  <c r="BH127" i="11"/>
  <c r="BH103" i="11"/>
  <c r="BH79" i="11"/>
  <c r="BH55" i="11"/>
  <c r="BH31" i="11"/>
  <c r="BH7" i="11"/>
  <c r="P56" i="10"/>
  <c r="P32" i="10"/>
  <c r="BH464" i="12"/>
  <c r="BH440" i="12"/>
  <c r="BH416" i="12"/>
  <c r="BH392" i="12"/>
  <c r="BH368" i="12"/>
  <c r="BH344" i="12"/>
  <c r="BH320" i="12"/>
  <c r="BH296" i="12"/>
  <c r="BH272" i="12"/>
  <c r="BH248" i="12"/>
  <c r="BH224" i="12"/>
  <c r="BH200" i="12"/>
  <c r="BH176" i="12"/>
  <c r="BH152" i="12"/>
  <c r="BH128" i="12"/>
  <c r="BH104" i="12"/>
  <c r="BH80" i="12"/>
  <c r="BH56" i="12"/>
  <c r="BH32" i="12"/>
  <c r="BH8" i="12"/>
  <c r="BH464" i="11"/>
  <c r="BH440" i="11"/>
  <c r="BH416" i="11"/>
  <c r="BH392" i="11"/>
  <c r="BH368" i="11"/>
  <c r="BH344" i="11"/>
  <c r="BH320" i="11"/>
  <c r="BH296" i="11"/>
  <c r="BH272" i="11"/>
  <c r="BH248" i="11"/>
  <c r="BH224" i="11"/>
  <c r="BH200" i="11"/>
  <c r="BH176" i="11"/>
  <c r="BH152" i="11"/>
  <c r="BH128" i="11"/>
  <c r="BH104" i="11"/>
  <c r="BH80" i="11"/>
  <c r="BH56" i="11"/>
  <c r="BH32" i="11"/>
  <c r="BH8" i="11"/>
  <c r="P464" i="12"/>
  <c r="P440" i="12"/>
  <c r="P416" i="12"/>
  <c r="P392" i="12"/>
  <c r="P368" i="12"/>
  <c r="P344" i="12"/>
  <c r="P320" i="12"/>
  <c r="P296" i="12"/>
  <c r="P272" i="12"/>
  <c r="P248" i="12"/>
  <c r="P224" i="12"/>
  <c r="P200" i="12"/>
  <c r="P176" i="12"/>
  <c r="P152" i="12"/>
  <c r="P128" i="12"/>
  <c r="P104" i="12"/>
  <c r="P80" i="12"/>
  <c r="P56" i="12"/>
  <c r="P32" i="12"/>
  <c r="P8" i="12"/>
  <c r="P464" i="11"/>
  <c r="P440" i="11"/>
  <c r="P416" i="11"/>
  <c r="P392" i="11"/>
  <c r="P368" i="11"/>
  <c r="P344" i="11"/>
  <c r="P320" i="11"/>
  <c r="P296" i="11"/>
  <c r="P272" i="11"/>
  <c r="P248" i="11"/>
  <c r="P224" i="11"/>
  <c r="P200" i="11"/>
  <c r="P176" i="11"/>
  <c r="P152" i="11"/>
  <c r="P128" i="11"/>
  <c r="P104" i="11"/>
  <c r="P80" i="11"/>
  <c r="P56" i="11"/>
  <c r="P32" i="11"/>
  <c r="P8" i="11"/>
  <c r="P464" i="10"/>
  <c r="P440" i="10"/>
  <c r="P416" i="10"/>
  <c r="P392" i="10"/>
  <c r="P368" i="10"/>
  <c r="P344" i="10"/>
  <c r="P320" i="10"/>
  <c r="P296" i="10"/>
  <c r="P272" i="10"/>
  <c r="P248" i="10"/>
  <c r="P224" i="10"/>
  <c r="P200" i="10"/>
  <c r="P176" i="10"/>
  <c r="P152" i="10"/>
  <c r="P128" i="10"/>
  <c r="P104" i="10"/>
  <c r="P80" i="10"/>
  <c r="P417" i="12"/>
  <c r="P345" i="12"/>
  <c r="P249" i="12"/>
  <c r="P105" i="12"/>
  <c r="P441" i="11"/>
  <c r="P297" i="11"/>
  <c r="P201" i="11"/>
  <c r="P81" i="11"/>
  <c r="P57" i="11"/>
  <c r="P417" i="10"/>
  <c r="P345" i="10"/>
  <c r="P249" i="10"/>
  <c r="P129" i="10"/>
  <c r="P393" i="12"/>
  <c r="P273" i="12"/>
  <c r="P153" i="12"/>
  <c r="P57" i="12"/>
  <c r="P417" i="11"/>
  <c r="P321" i="11"/>
  <c r="P225" i="11"/>
  <c r="P105" i="11"/>
  <c r="P465" i="10"/>
  <c r="P297" i="10"/>
  <c r="P177" i="10"/>
  <c r="BH465" i="12"/>
  <c r="BH441" i="12"/>
  <c r="BH417" i="12"/>
  <c r="BH393" i="12"/>
  <c r="BH369" i="12"/>
  <c r="BH345" i="12"/>
  <c r="BH321" i="12"/>
  <c r="BH297" i="12"/>
  <c r="BH273" i="12"/>
  <c r="BH249" i="12"/>
  <c r="BH225" i="12"/>
  <c r="BH201" i="12"/>
  <c r="BH177" i="12"/>
  <c r="BH153" i="12"/>
  <c r="BH129" i="12"/>
  <c r="BH105" i="12"/>
  <c r="BH81" i="12"/>
  <c r="BH57" i="12"/>
  <c r="BH33" i="12"/>
  <c r="BH9" i="12"/>
  <c r="BH465" i="11"/>
  <c r="BH441" i="11"/>
  <c r="BH417" i="11"/>
  <c r="BH393" i="11"/>
  <c r="BH369" i="11"/>
  <c r="BH345" i="11"/>
  <c r="BH321" i="11"/>
  <c r="BH297" i="11"/>
  <c r="BH273" i="11"/>
  <c r="BH249" i="11"/>
  <c r="BH225" i="11"/>
  <c r="BH201" i="11"/>
  <c r="BH177" i="11"/>
  <c r="BH153" i="11"/>
  <c r="BH129" i="11"/>
  <c r="BH105" i="11"/>
  <c r="BH81" i="11"/>
  <c r="BH57" i="11"/>
  <c r="BH33" i="11"/>
  <c r="BH9" i="11"/>
  <c r="P465" i="12"/>
  <c r="P369" i="12"/>
  <c r="P297" i="12"/>
  <c r="P225" i="12"/>
  <c r="P129" i="12"/>
  <c r="P33" i="12"/>
  <c r="P393" i="11"/>
  <c r="P249" i="11"/>
  <c r="P129" i="11"/>
  <c r="P9" i="11"/>
  <c r="P369" i="10"/>
  <c r="P225" i="10"/>
  <c r="P105" i="10"/>
  <c r="P57" i="10"/>
  <c r="P33" i="10"/>
  <c r="P321" i="12"/>
  <c r="P201" i="12"/>
  <c r="P81" i="12"/>
  <c r="P9" i="12"/>
  <c r="P369" i="11"/>
  <c r="P273" i="11"/>
  <c r="P177" i="11"/>
  <c r="P33" i="11"/>
  <c r="P393" i="10"/>
  <c r="P153" i="10"/>
  <c r="P441" i="12"/>
  <c r="P177" i="12"/>
  <c r="P465" i="11"/>
  <c r="P345" i="11"/>
  <c r="P153" i="11"/>
  <c r="P441" i="10"/>
  <c r="P321" i="10"/>
  <c r="P201" i="10"/>
  <c r="P81" i="10"/>
  <c r="CW32" i="4"/>
  <c r="CW31" i="4"/>
  <c r="CW30" i="4"/>
  <c r="CW29" i="4"/>
  <c r="CW28" i="4"/>
  <c r="CW27" i="4"/>
  <c r="CW26" i="4"/>
  <c r="CW25" i="4"/>
  <c r="CW24" i="4"/>
  <c r="CW23" i="4"/>
  <c r="CW22" i="4"/>
  <c r="CW21" i="4"/>
  <c r="CW20" i="4"/>
  <c r="CW19" i="4"/>
  <c r="CW18" i="4"/>
  <c r="CW17" i="4"/>
  <c r="CW16" i="4"/>
  <c r="CW15" i="4"/>
  <c r="CW14" i="4"/>
  <c r="CW13" i="4"/>
  <c r="CW12" i="4"/>
  <c r="CW11" i="4"/>
  <c r="CW10" i="4"/>
  <c r="CW9" i="4"/>
  <c r="CW8" i="4"/>
  <c r="CW7" i="4"/>
  <c r="CW6" i="4"/>
  <c r="CW5" i="4"/>
  <c r="CW4" i="4"/>
  <c r="CW3" i="4"/>
  <c r="BU32" i="4"/>
  <c r="BU31" i="4"/>
  <c r="BU30" i="4"/>
  <c r="BU29" i="4"/>
  <c r="BU28" i="4"/>
  <c r="BU27" i="4"/>
  <c r="BU26" i="4"/>
  <c r="BU25" i="4"/>
  <c r="BU24" i="4"/>
  <c r="BU23" i="4"/>
  <c r="BU22" i="4"/>
  <c r="BU21" i="4"/>
  <c r="BU20" i="4"/>
  <c r="BU19" i="4"/>
  <c r="BU18" i="4"/>
  <c r="BU17" i="4"/>
  <c r="BU16" i="4"/>
  <c r="BU15" i="4"/>
  <c r="BU14" i="4"/>
  <c r="BU13" i="4"/>
  <c r="BU12" i="4"/>
  <c r="BU11" i="4"/>
  <c r="BU10" i="4"/>
  <c r="BU9" i="4"/>
  <c r="BU8" i="4"/>
  <c r="BU7" i="4"/>
  <c r="BU6" i="4"/>
  <c r="BU5" i="4"/>
  <c r="BU4" i="4"/>
  <c r="BU3" i="4"/>
  <c r="AR32" i="4"/>
  <c r="AR31" i="4"/>
  <c r="AR30" i="4"/>
  <c r="AR29" i="4"/>
  <c r="AR28" i="4"/>
  <c r="AR27" i="4"/>
  <c r="AR26" i="4"/>
  <c r="AR25" i="4"/>
  <c r="AR24" i="4"/>
  <c r="AR23" i="4"/>
  <c r="AR22" i="4"/>
  <c r="AR21" i="4"/>
  <c r="AR20" i="4"/>
  <c r="AR19" i="4"/>
  <c r="AR18" i="4"/>
  <c r="AR17" i="4"/>
  <c r="AR16" i="4"/>
  <c r="AR15" i="4"/>
  <c r="AR14" i="4"/>
  <c r="AR13" i="4"/>
  <c r="AR12" i="4"/>
  <c r="BH474" i="10" s="1"/>
  <c r="AR11" i="4"/>
  <c r="AR10" i="4"/>
  <c r="BH450" i="10" s="1"/>
  <c r="AR9" i="4"/>
  <c r="AR8" i="4"/>
  <c r="BH426" i="10" s="1"/>
  <c r="AR7" i="4"/>
  <c r="AR6" i="4"/>
  <c r="BH402" i="10" s="1"/>
  <c r="AR5" i="4"/>
  <c r="AR4" i="4"/>
  <c r="BH378" i="10" s="1"/>
  <c r="AR3" i="4"/>
  <c r="CS32" i="4"/>
  <c r="CS31" i="4"/>
  <c r="CS30" i="4"/>
  <c r="CS29" i="4"/>
  <c r="CS28" i="4"/>
  <c r="CS27" i="4"/>
  <c r="CS26" i="4"/>
  <c r="CS25" i="4"/>
  <c r="CS24" i="4"/>
  <c r="CS23" i="4"/>
  <c r="CS22" i="4"/>
  <c r="CS21" i="4"/>
  <c r="CS20" i="4"/>
  <c r="CS19" i="4"/>
  <c r="CS18" i="4"/>
  <c r="CS17" i="4"/>
  <c r="CS16" i="4"/>
  <c r="CS15" i="4"/>
  <c r="CS14" i="4"/>
  <c r="CS13" i="4"/>
  <c r="CS12" i="4"/>
  <c r="CS11" i="4"/>
  <c r="CS10" i="4"/>
  <c r="CS9" i="4"/>
  <c r="CS8" i="4"/>
  <c r="CS7" i="4"/>
  <c r="CS6" i="4"/>
  <c r="CS5" i="4"/>
  <c r="CS4" i="4"/>
  <c r="CS3" i="4"/>
  <c r="L6" i="4"/>
  <c r="AU41" i="10" s="1"/>
  <c r="AN32" i="4"/>
  <c r="AN31" i="4"/>
  <c r="AN30" i="4"/>
  <c r="AN29" i="4"/>
  <c r="AN28" i="4"/>
  <c r="AN27" i="4"/>
  <c r="AN26" i="4"/>
  <c r="AN25" i="4"/>
  <c r="AN24" i="4"/>
  <c r="AN23" i="4"/>
  <c r="AN22" i="4"/>
  <c r="AN21" i="4"/>
  <c r="AN20" i="4"/>
  <c r="AN19" i="4"/>
  <c r="AN18" i="4"/>
  <c r="AN17" i="4"/>
  <c r="AN16" i="4"/>
  <c r="AN15" i="4"/>
  <c r="AN14" i="4"/>
  <c r="AN13" i="4"/>
  <c r="AN12" i="4"/>
  <c r="AU473" i="10" s="1"/>
  <c r="AN11" i="4"/>
  <c r="AN10" i="4"/>
  <c r="AU449" i="10" s="1"/>
  <c r="AN9" i="4"/>
  <c r="AN8" i="4"/>
  <c r="AU425" i="10" s="1"/>
  <c r="AN7" i="4"/>
  <c r="AN6" i="4"/>
  <c r="AU401" i="10" s="1"/>
  <c r="AN5" i="4"/>
  <c r="AN4" i="4"/>
  <c r="AU377" i="10" s="1"/>
  <c r="AN3" i="4"/>
  <c r="BQ32" i="4"/>
  <c r="BQ6" i="4"/>
  <c r="BQ7" i="4"/>
  <c r="BQ8" i="4"/>
  <c r="BQ9" i="4"/>
  <c r="BQ10" i="4"/>
  <c r="BQ11" i="4"/>
  <c r="BQ12" i="4"/>
  <c r="BQ13" i="4"/>
  <c r="BQ14" i="4"/>
  <c r="BQ15" i="4"/>
  <c r="BQ16" i="4"/>
  <c r="BQ17" i="4"/>
  <c r="BQ18" i="4"/>
  <c r="BQ19" i="4"/>
  <c r="BQ20" i="4"/>
  <c r="BQ21" i="4"/>
  <c r="BQ22" i="4"/>
  <c r="BQ23" i="4"/>
  <c r="BQ24" i="4"/>
  <c r="BQ25" i="4"/>
  <c r="BQ26" i="4"/>
  <c r="BQ27" i="4"/>
  <c r="BQ28" i="4"/>
  <c r="BQ29" i="4"/>
  <c r="BQ30" i="4"/>
  <c r="BQ31" i="4"/>
  <c r="BQ4" i="4"/>
  <c r="BQ5" i="4"/>
  <c r="BQ3" i="4"/>
  <c r="BV37" i="4" l="1"/>
  <c r="CX37" i="4"/>
  <c r="BR37" i="4"/>
  <c r="CT37" i="4"/>
  <c r="BN37" i="4"/>
  <c r="CP37" i="4"/>
  <c r="BJ37" i="4"/>
  <c r="CL37" i="4"/>
  <c r="CH37" i="4"/>
  <c r="BZ37" i="4"/>
  <c r="CD37" i="4"/>
  <c r="P6" i="4"/>
  <c r="BH42" i="10" s="1"/>
  <c r="P12" i="10"/>
  <c r="P11" i="10"/>
  <c r="U39" i="4"/>
  <c r="CV40" i="4"/>
  <c r="CR42" i="4"/>
  <c r="P41" i="4"/>
  <c r="P42" i="4"/>
  <c r="BX40" i="4"/>
  <c r="R35" i="4"/>
  <c r="BJ6" i="10" l="1"/>
  <c r="BJ30" i="10"/>
  <c r="BJ78" i="10"/>
  <c r="BJ270" i="10"/>
  <c r="BJ462" i="10"/>
  <c r="BJ414" i="10"/>
  <c r="BJ150" i="10"/>
  <c r="BJ198" i="10"/>
  <c r="BJ390" i="10"/>
  <c r="BJ246" i="10"/>
  <c r="BJ438" i="10"/>
  <c r="BJ366" i="10"/>
  <c r="BJ294" i="10"/>
  <c r="BJ342" i="10"/>
  <c r="BJ126" i="10"/>
  <c r="BJ318" i="10"/>
  <c r="BJ54" i="10"/>
  <c r="BJ174" i="10"/>
  <c r="BJ102" i="10"/>
  <c r="BJ222" i="10"/>
  <c r="BJ462" i="12"/>
  <c r="BJ222" i="12"/>
  <c r="BJ78" i="12"/>
  <c r="BJ414" i="11"/>
  <c r="BJ126" i="11"/>
  <c r="BJ342" i="12"/>
  <c r="BJ150" i="12"/>
  <c r="BJ438" i="11"/>
  <c r="BJ246" i="11"/>
  <c r="BJ54" i="11"/>
  <c r="R462" i="12"/>
  <c r="R414" i="12"/>
  <c r="R366" i="12"/>
  <c r="R318" i="12"/>
  <c r="R270" i="12"/>
  <c r="R222" i="12"/>
  <c r="R174" i="12"/>
  <c r="R126" i="12"/>
  <c r="R78" i="12"/>
  <c r="R30" i="12"/>
  <c r="R462" i="11"/>
  <c r="R414" i="11"/>
  <c r="R366" i="11"/>
  <c r="R318" i="11"/>
  <c r="R270" i="11"/>
  <c r="R222" i="11"/>
  <c r="R174" i="11"/>
  <c r="R126" i="11"/>
  <c r="R78" i="11"/>
  <c r="R30" i="11"/>
  <c r="R462" i="10"/>
  <c r="R414" i="10"/>
  <c r="R366" i="10"/>
  <c r="R318" i="10"/>
  <c r="R270" i="10"/>
  <c r="R222" i="10"/>
  <c r="R174" i="10"/>
  <c r="R126" i="10"/>
  <c r="R78" i="10"/>
  <c r="R30" i="10"/>
  <c r="BJ294" i="12"/>
  <c r="BJ102" i="12"/>
  <c r="BJ390" i="11"/>
  <c r="BJ198" i="11"/>
  <c r="BJ150" i="11"/>
  <c r="R198" i="12"/>
  <c r="R342" i="11"/>
  <c r="R246" i="11"/>
  <c r="R150" i="11"/>
  <c r="R54" i="11"/>
  <c r="R438" i="10"/>
  <c r="R342" i="10"/>
  <c r="R246" i="10"/>
  <c r="R150" i="10"/>
  <c r="BJ414" i="12"/>
  <c r="BJ270" i="12"/>
  <c r="BJ126" i="12"/>
  <c r="BJ462" i="11"/>
  <c r="BJ318" i="11"/>
  <c r="BJ270" i="11"/>
  <c r="BJ78" i="11"/>
  <c r="BJ390" i="12"/>
  <c r="BJ246" i="12"/>
  <c r="BJ54" i="12"/>
  <c r="BJ342" i="11"/>
  <c r="BJ102" i="11"/>
  <c r="R438" i="12"/>
  <c r="R390" i="12"/>
  <c r="R342" i="12"/>
  <c r="R294" i="12"/>
  <c r="R246" i="12"/>
  <c r="R150" i="12"/>
  <c r="R102" i="12"/>
  <c r="R54" i="12"/>
  <c r="R6" i="12"/>
  <c r="R438" i="11"/>
  <c r="R390" i="11"/>
  <c r="R294" i="11"/>
  <c r="R198" i="11"/>
  <c r="R102" i="11"/>
  <c r="R6" i="11"/>
  <c r="R390" i="10"/>
  <c r="R294" i="10"/>
  <c r="R198" i="10"/>
  <c r="R102" i="10"/>
  <c r="R54" i="10"/>
  <c r="BJ366" i="12"/>
  <c r="BJ318" i="12"/>
  <c r="BJ174" i="12"/>
  <c r="BJ30" i="12"/>
  <c r="BJ366" i="11"/>
  <c r="BJ222" i="11"/>
  <c r="BJ174" i="11"/>
  <c r="BJ30" i="11"/>
  <c r="BJ438" i="12"/>
  <c r="BJ198" i="12"/>
  <c r="BJ6" i="12"/>
  <c r="BJ294" i="11"/>
  <c r="BJ6" i="11"/>
  <c r="R6" i="10"/>
  <c r="P8" i="10"/>
  <c r="DB37" i="4"/>
  <c r="P258" i="12" l="1"/>
  <c r="BH282" i="12" l="1"/>
  <c r="BH138" i="12"/>
  <c r="P306" i="12" l="1"/>
  <c r="C305" i="12"/>
  <c r="AU281" i="12"/>
  <c r="P282" i="12"/>
  <c r="C281" i="12"/>
  <c r="BH258" i="12"/>
  <c r="AU257" i="12"/>
  <c r="C257" i="12"/>
  <c r="BH234" i="12"/>
  <c r="AU233" i="12"/>
  <c r="P234" i="12"/>
  <c r="C233" i="12"/>
  <c r="BH210" i="12"/>
  <c r="AU209" i="12"/>
  <c r="P210" i="12"/>
  <c r="C209" i="12"/>
  <c r="BH186" i="12"/>
  <c r="AU185" i="12"/>
  <c r="P186" i="12"/>
  <c r="C185" i="12"/>
  <c r="BH162" i="12"/>
  <c r="AU161" i="12"/>
  <c r="P162" i="12"/>
  <c r="C161" i="12"/>
  <c r="AU137" i="12"/>
  <c r="P138" i="12"/>
  <c r="C137" i="12"/>
  <c r="P258" i="11"/>
  <c r="C257" i="11"/>
  <c r="P378" i="10"/>
  <c r="C377" i="10"/>
  <c r="BH474" i="12"/>
  <c r="AU473" i="12"/>
  <c r="P474" i="12"/>
  <c r="C473" i="12"/>
  <c r="BH450" i="12"/>
  <c r="AU449" i="12"/>
  <c r="P450" i="12"/>
  <c r="C449" i="12"/>
  <c r="BH426" i="12"/>
  <c r="AU425" i="12"/>
  <c r="P426" i="12"/>
  <c r="C425" i="12"/>
  <c r="BH402" i="12"/>
  <c r="AU401" i="12"/>
  <c r="P402" i="12"/>
  <c r="C401" i="12"/>
  <c r="BH378" i="12"/>
  <c r="AU377" i="12"/>
  <c r="P378" i="12"/>
  <c r="C377" i="12"/>
  <c r="BH354" i="12"/>
  <c r="AU353" i="12"/>
  <c r="P354" i="12"/>
  <c r="C353" i="12"/>
  <c r="BH330" i="12"/>
  <c r="AU329" i="12"/>
  <c r="P330" i="12"/>
  <c r="C329" i="12"/>
  <c r="BH306" i="12"/>
  <c r="AU305" i="12"/>
  <c r="BH114" i="12" l="1"/>
  <c r="AU113" i="12"/>
  <c r="P114" i="12"/>
  <c r="C113" i="12"/>
  <c r="BH90" i="12"/>
  <c r="AU89" i="12"/>
  <c r="P90" i="12"/>
  <c r="C89" i="12"/>
  <c r="BH66" i="12"/>
  <c r="AU65" i="12"/>
  <c r="P66" i="12"/>
  <c r="C65" i="12"/>
  <c r="BH42" i="12"/>
  <c r="AU41" i="12"/>
  <c r="P42" i="12"/>
  <c r="C41" i="12"/>
  <c r="BH18" i="12"/>
  <c r="AU17" i="12"/>
  <c r="P18" i="12"/>
  <c r="C17" i="12"/>
  <c r="BH474" i="11"/>
  <c r="AU473" i="11"/>
  <c r="P474" i="11"/>
  <c r="C473" i="11"/>
  <c r="BH450" i="11"/>
  <c r="AU449" i="11"/>
  <c r="P450" i="11"/>
  <c r="C449" i="11"/>
  <c r="BH426" i="11"/>
  <c r="AU425" i="11"/>
  <c r="P426" i="11"/>
  <c r="C425" i="11"/>
  <c r="BH402" i="11"/>
  <c r="AU401" i="11"/>
  <c r="P402" i="11"/>
  <c r="C401" i="11"/>
  <c r="BH378" i="11"/>
  <c r="AU377" i="11"/>
  <c r="P378" i="11"/>
  <c r="C377" i="11"/>
  <c r="BH354" i="11"/>
  <c r="AU353" i="11"/>
  <c r="P354" i="11"/>
  <c r="C353" i="11"/>
  <c r="BH330" i="11"/>
  <c r="AU329" i="11"/>
  <c r="P330" i="11"/>
  <c r="C329" i="11"/>
  <c r="BH306" i="11"/>
  <c r="AU305" i="11"/>
  <c r="P306" i="11"/>
  <c r="C305" i="11"/>
  <c r="BH282" i="11"/>
  <c r="AU281" i="11"/>
  <c r="P282" i="11"/>
  <c r="C281" i="11"/>
  <c r="BH258" i="11"/>
  <c r="AU257" i="11"/>
  <c r="BH234" i="11"/>
  <c r="AU233" i="11"/>
  <c r="P234" i="11"/>
  <c r="C233" i="11"/>
  <c r="BH210" i="11"/>
  <c r="AU209" i="11"/>
  <c r="P210" i="11"/>
  <c r="C209" i="11"/>
  <c r="BH186" i="11"/>
  <c r="AU185" i="11"/>
  <c r="P186" i="11"/>
  <c r="C185" i="11"/>
  <c r="BH162" i="11"/>
  <c r="AU161" i="11"/>
  <c r="P162" i="11"/>
  <c r="C161" i="11"/>
  <c r="BH138" i="11"/>
  <c r="AU137" i="11"/>
  <c r="P138" i="11"/>
  <c r="C137" i="11"/>
  <c r="BH114" i="11"/>
  <c r="AU113" i="11"/>
  <c r="P114" i="11"/>
  <c r="C113" i="11"/>
  <c r="BH90" i="11"/>
  <c r="AU89" i="11"/>
  <c r="P90" i="11"/>
  <c r="C89" i="11"/>
  <c r="BH66" i="11"/>
  <c r="AU65" i="11"/>
  <c r="P66" i="11"/>
  <c r="C65" i="11"/>
  <c r="BH42" i="11"/>
  <c r="AU41" i="11"/>
  <c r="P42" i="11"/>
  <c r="C41" i="11"/>
  <c r="BH18" i="11" l="1"/>
  <c r="AU17" i="11"/>
  <c r="P18" i="11"/>
  <c r="C17" i="11"/>
  <c r="P474" i="10"/>
  <c r="C473" i="10"/>
  <c r="P450" i="10"/>
  <c r="C449" i="10"/>
  <c r="P426" i="10"/>
  <c r="C425" i="10"/>
  <c r="P402" i="10"/>
  <c r="C401" i="10"/>
  <c r="P354" i="10"/>
  <c r="C353" i="10"/>
  <c r="P330" i="10"/>
  <c r="C329" i="10"/>
  <c r="P306" i="10"/>
  <c r="C305" i="10"/>
  <c r="P282" i="10"/>
  <c r="C281" i="10"/>
  <c r="P258" i="10"/>
  <c r="C257" i="10"/>
  <c r="P234" i="10"/>
  <c r="C233" i="10"/>
  <c r="P210" i="10"/>
  <c r="C209" i="10"/>
  <c r="P186" i="10"/>
  <c r="C185" i="10"/>
  <c r="P162" i="10"/>
  <c r="C161" i="10"/>
  <c r="P138" i="10"/>
  <c r="C137" i="10"/>
  <c r="P114" i="10"/>
  <c r="C113" i="10"/>
  <c r="P90" i="10"/>
  <c r="C89" i="10"/>
  <c r="P66" i="10"/>
  <c r="C65" i="10"/>
  <c r="P18" i="10"/>
  <c r="C17" i="10"/>
  <c r="P7" i="10"/>
  <c r="AU471" i="12" l="1"/>
  <c r="C471" i="12"/>
  <c r="AU447" i="12"/>
  <c r="C447" i="12"/>
  <c r="AU423" i="12"/>
  <c r="C423" i="12"/>
  <c r="AU399" i="12"/>
  <c r="C399" i="12"/>
  <c r="AU375" i="12"/>
  <c r="C375" i="12"/>
  <c r="AU351" i="12"/>
  <c r="C351" i="12"/>
  <c r="AU327" i="12"/>
  <c r="C327" i="12"/>
  <c r="AU303" i="12"/>
  <c r="C303" i="12"/>
  <c r="AU279" i="12"/>
  <c r="C279" i="12"/>
  <c r="AU255" i="12"/>
  <c r="C255" i="12"/>
  <c r="AU231" i="12"/>
  <c r="C231" i="12"/>
  <c r="AU207" i="12"/>
  <c r="C207" i="12"/>
  <c r="AU183" i="12"/>
  <c r="C183" i="12"/>
  <c r="AU159" i="12"/>
  <c r="C159" i="12"/>
  <c r="AU135" i="12"/>
  <c r="C135" i="12"/>
  <c r="AU111" i="12"/>
  <c r="C111" i="12"/>
  <c r="AU87" i="12"/>
  <c r="C87" i="12"/>
  <c r="AU63" i="12"/>
  <c r="C63" i="12"/>
  <c r="AU39" i="12"/>
  <c r="C39" i="12"/>
  <c r="AU15" i="12"/>
  <c r="C15" i="12"/>
  <c r="AU471" i="11"/>
  <c r="C471" i="11"/>
  <c r="AU447" i="11" l="1"/>
  <c r="C447" i="11"/>
  <c r="AU423" i="11"/>
  <c r="C423" i="11"/>
  <c r="AU399" i="11"/>
  <c r="C399" i="11"/>
  <c r="AU375" i="11"/>
  <c r="C375" i="11"/>
  <c r="AU351" i="11"/>
  <c r="C351" i="11"/>
  <c r="AU327" i="11"/>
  <c r="C327" i="11"/>
  <c r="AU303" i="11"/>
  <c r="C303" i="11"/>
  <c r="AU279" i="11"/>
  <c r="C279" i="11"/>
  <c r="AU255" i="11"/>
  <c r="C255" i="11"/>
  <c r="AU231" i="11"/>
  <c r="C231" i="11"/>
  <c r="AU207" i="11"/>
  <c r="C207" i="11"/>
  <c r="AU183" i="11"/>
  <c r="C183" i="11"/>
  <c r="AU159" i="11"/>
  <c r="C159" i="11"/>
  <c r="AU135" i="11"/>
  <c r="C135" i="11"/>
  <c r="AU111" i="11"/>
  <c r="C111" i="11"/>
  <c r="AU87" i="11"/>
  <c r="C87" i="11"/>
  <c r="AU63" i="11"/>
  <c r="C63" i="11"/>
  <c r="AU39" i="11"/>
  <c r="C39" i="11"/>
  <c r="AU15" i="11"/>
  <c r="C15" i="11"/>
  <c r="C471" i="10"/>
  <c r="C447" i="10"/>
  <c r="C423" i="10"/>
  <c r="C399" i="10"/>
  <c r="C375" i="10"/>
  <c r="C351" i="10"/>
  <c r="C327" i="10"/>
  <c r="C303" i="10"/>
  <c r="C279" i="10"/>
  <c r="C255" i="10"/>
  <c r="C231" i="10"/>
  <c r="C207" i="10"/>
  <c r="C183" i="10"/>
  <c r="C159" i="10"/>
  <c r="C135" i="10"/>
  <c r="C111" i="10"/>
  <c r="C87" i="10"/>
  <c r="C63" i="10"/>
  <c r="C15" i="10"/>
</calcChain>
</file>

<file path=xl/sharedStrings.xml><?xml version="1.0" encoding="utf-8"?>
<sst xmlns="http://schemas.openxmlformats.org/spreadsheetml/2006/main" count="5024" uniqueCount="428">
  <si>
    <t>番号</t>
    <rPh sb="0" eb="2">
      <t>バンゴウ</t>
    </rPh>
    <phoneticPr fontId="1"/>
  </si>
  <si>
    <t>★全国</t>
    <rPh sb="1" eb="3">
      <t>ゼンコク</t>
    </rPh>
    <phoneticPr fontId="1"/>
  </si>
  <si>
    <t>※地区</t>
    <rPh sb="1" eb="3">
      <t>チク</t>
    </rPh>
    <phoneticPr fontId="1"/>
  </si>
  <si>
    <t>学年</t>
    <rPh sb="0" eb="2">
      <t>ガクネン</t>
    </rPh>
    <phoneticPr fontId="1"/>
  </si>
  <si>
    <t>年中</t>
    <rPh sb="0" eb="2">
      <t>ネンチュウ</t>
    </rPh>
    <phoneticPr fontId="1"/>
  </si>
  <si>
    <t>年長</t>
    <rPh sb="0" eb="2">
      <t>ネンチョウ</t>
    </rPh>
    <phoneticPr fontId="1"/>
  </si>
  <si>
    <t>小１</t>
    <rPh sb="0" eb="1">
      <t>ショウ</t>
    </rPh>
    <phoneticPr fontId="1"/>
  </si>
  <si>
    <t>小２</t>
    <rPh sb="0" eb="1">
      <t>ショウ</t>
    </rPh>
    <phoneticPr fontId="1"/>
  </si>
  <si>
    <t>小３</t>
    <rPh sb="0" eb="1">
      <t>ショウ</t>
    </rPh>
    <phoneticPr fontId="1"/>
  </si>
  <si>
    <t>小４</t>
    <rPh sb="0" eb="1">
      <t>ショウ</t>
    </rPh>
    <phoneticPr fontId="1"/>
  </si>
  <si>
    <t>小５</t>
    <rPh sb="0" eb="1">
      <t>ショウ</t>
    </rPh>
    <phoneticPr fontId="1"/>
  </si>
  <si>
    <t>小６</t>
    <rPh sb="0" eb="1">
      <t>ショウ</t>
    </rPh>
    <phoneticPr fontId="1"/>
  </si>
  <si>
    <t>中１</t>
    <rPh sb="0" eb="1">
      <t>チュウ</t>
    </rPh>
    <phoneticPr fontId="1"/>
  </si>
  <si>
    <t>中２</t>
    <rPh sb="0" eb="1">
      <t>チュウ</t>
    </rPh>
    <phoneticPr fontId="1"/>
  </si>
  <si>
    <t>中３</t>
    <rPh sb="0" eb="1">
      <t>チュウ</t>
    </rPh>
    <phoneticPr fontId="1"/>
  </si>
  <si>
    <t>氏　　名</t>
    <rPh sb="0" eb="1">
      <t>シ</t>
    </rPh>
    <rPh sb="3" eb="4">
      <t>メイ</t>
    </rPh>
    <phoneticPr fontId="1"/>
  </si>
  <si>
    <t>ふりがな</t>
    <phoneticPr fontId="1"/>
  </si>
  <si>
    <t>〒</t>
    <phoneticPr fontId="1"/>
  </si>
  <si>
    <t>60点以内</t>
    <rPh sb="2" eb="3">
      <t>テン</t>
    </rPh>
    <rPh sb="3" eb="5">
      <t>イナイ</t>
    </rPh>
    <phoneticPr fontId="1"/>
  </si>
  <si>
    <t>応募点数</t>
    <rPh sb="0" eb="2">
      <t>オウボ</t>
    </rPh>
    <rPh sb="2" eb="4">
      <t>テンスウ</t>
    </rPh>
    <phoneticPr fontId="1"/>
  </si>
  <si>
    <t>計</t>
    <rPh sb="0" eb="1">
      <t>ケイ</t>
    </rPh>
    <phoneticPr fontId="1"/>
  </si>
  <si>
    <t>全国教育美術展 応募作品の名札</t>
    <phoneticPr fontId="1"/>
  </si>
  <si>
    <t>指導者</t>
    <phoneticPr fontId="1"/>
  </si>
  <si>
    <t>ふりがな　</t>
    <phoneticPr fontId="1"/>
  </si>
  <si>
    <t>年中</t>
    <phoneticPr fontId="1"/>
  </si>
  <si>
    <t>合　計</t>
    <rPh sb="0" eb="1">
      <t>ア</t>
    </rPh>
    <rPh sb="2" eb="3">
      <t>ケイ</t>
    </rPh>
    <phoneticPr fontId="1"/>
  </si>
  <si>
    <t>所　在</t>
    <phoneticPr fontId="1"/>
  </si>
  <si>
    <t>特　選</t>
    <rPh sb="0" eb="1">
      <t>トク</t>
    </rPh>
    <rPh sb="2" eb="3">
      <t>セン</t>
    </rPh>
    <phoneticPr fontId="1"/>
  </si>
  <si>
    <t>入　選</t>
    <rPh sb="0" eb="1">
      <t>ニュウ</t>
    </rPh>
    <rPh sb="2" eb="3">
      <t>セン</t>
    </rPh>
    <phoneticPr fontId="1"/>
  </si>
  <si>
    <t>佳　作</t>
    <rPh sb="0" eb="1">
      <t>カ</t>
    </rPh>
    <rPh sb="2" eb="3">
      <t>サク</t>
    </rPh>
    <phoneticPr fontId="1"/>
  </si>
  <si>
    <t>※地区審査
　の結果</t>
    <phoneticPr fontId="1"/>
  </si>
  <si>
    <t>応募者名簿の番号と共通</t>
    <phoneticPr fontId="1"/>
  </si>
  <si>
    <t>正確に記入してください（名簿と共通）</t>
    <phoneticPr fontId="1"/>
  </si>
  <si>
    <t>　　</t>
    <phoneticPr fontId="12"/>
  </si>
  <si>
    <t>障がい
種別</t>
    <rPh sb="0" eb="1">
      <t>ショウ</t>
    </rPh>
    <rPh sb="4" eb="6">
      <t>シュベツ</t>
    </rPh>
    <phoneticPr fontId="1"/>
  </si>
  <si>
    <t>種別</t>
    <rPh sb="0" eb="2">
      <t>シュベツ</t>
    </rPh>
    <phoneticPr fontId="1"/>
  </si>
  <si>
    <t>①</t>
    <phoneticPr fontId="1"/>
  </si>
  <si>
    <t>②</t>
    <phoneticPr fontId="1"/>
  </si>
  <si>
    <t>③</t>
    <phoneticPr fontId="1"/>
  </si>
  <si>
    <t>④</t>
    <phoneticPr fontId="1"/>
  </si>
  <si>
    <t>⑤</t>
    <phoneticPr fontId="1"/>
  </si>
  <si>
    <t>高等部</t>
    <rPh sb="0" eb="3">
      <t>コウトウブ</t>
    </rPh>
    <phoneticPr fontId="1"/>
  </si>
  <si>
    <t>応募者名簿の番号と共通</t>
    <phoneticPr fontId="1"/>
  </si>
  <si>
    <t>20点以内</t>
    <rPh sb="2" eb="3">
      <t>テン</t>
    </rPh>
    <rPh sb="3" eb="5">
      <t>イナイ</t>
    </rPh>
    <phoneticPr fontId="1"/>
  </si>
  <si>
    <t>30点以内</t>
    <rPh sb="2" eb="3">
      <t>テン</t>
    </rPh>
    <rPh sb="3" eb="5">
      <t>イナイ</t>
    </rPh>
    <phoneticPr fontId="12"/>
  </si>
  <si>
    <t>※ 事務局使用欄</t>
    <rPh sb="2" eb="5">
      <t>ジムキョク</t>
    </rPh>
    <rPh sb="5" eb="7">
      <t>シヨウ</t>
    </rPh>
    <rPh sb="7" eb="8">
      <t>ラン</t>
    </rPh>
    <phoneticPr fontId="12"/>
  </si>
  <si>
    <t>ふりがな　</t>
    <phoneticPr fontId="1"/>
  </si>
  <si>
    <t xml:space="preserve">
</t>
    <phoneticPr fontId="1"/>
  </si>
  <si>
    <t>ご応募についての確認</t>
    <rPh sb="1" eb="3">
      <t>オウボ</t>
    </rPh>
    <rPh sb="8" eb="10">
      <t>カクニン</t>
    </rPh>
    <phoneticPr fontId="12"/>
  </si>
  <si>
    <t>※ 30文字以内</t>
    <rPh sb="4" eb="6">
      <t>モジ</t>
    </rPh>
    <rPh sb="6" eb="8">
      <t>イナイ</t>
    </rPh>
    <phoneticPr fontId="12"/>
  </si>
  <si>
    <t>　①視覚障がい ②聴覚障がい ③知的障がい ④肢体不自由 ⑤病弱</t>
    <phoneticPr fontId="12"/>
  </si>
  <si>
    <t>電話</t>
    <phoneticPr fontId="12"/>
  </si>
  <si>
    <t>FAX</t>
    <phoneticPr fontId="1"/>
  </si>
  <si>
    <t>学校・園名
正式名</t>
    <phoneticPr fontId="1"/>
  </si>
  <si>
    <t>応募要項記載の件に
ついて同意しました</t>
    <rPh sb="0" eb="6">
      <t>オウボヨウコウキサイ</t>
    </rPh>
    <rPh sb="7" eb="8">
      <t>ケン</t>
    </rPh>
    <rPh sb="13" eb="15">
      <t>ドウイ</t>
    </rPh>
    <phoneticPr fontId="12"/>
  </si>
  <si>
    <t>氏名</t>
    <rPh sb="0" eb="2">
      <t>シメイ</t>
    </rPh>
    <phoneticPr fontId="12"/>
  </si>
  <si>
    <t>40点以内</t>
    <rPh sb="2" eb="3">
      <t>テン</t>
    </rPh>
    <rPh sb="3" eb="5">
      <t>イナイ</t>
    </rPh>
    <phoneticPr fontId="1"/>
  </si>
  <si>
    <t>＜名札を貼る位置＞
作品の上下を確認の上、
作品裏面の右下角より2㎝離して貼ること。</t>
    <phoneticPr fontId="12"/>
  </si>
  <si>
    <t>〒</t>
    <phoneticPr fontId="12"/>
  </si>
  <si>
    <t>ふりがな</t>
    <phoneticPr fontId="12"/>
  </si>
  <si>
    <t>①</t>
    <phoneticPr fontId="12"/>
  </si>
  <si>
    <t>②</t>
    <phoneticPr fontId="12"/>
  </si>
  <si>
    <t>④</t>
    <phoneticPr fontId="12"/>
  </si>
  <si>
    <t>⑤</t>
    <phoneticPr fontId="12"/>
  </si>
  <si>
    <t>⑥</t>
    <phoneticPr fontId="12"/>
  </si>
  <si>
    <t>年中</t>
    <rPh sb="0" eb="2">
      <t>ネンチュウ</t>
    </rPh>
    <phoneticPr fontId="12"/>
  </si>
  <si>
    <t>年長</t>
    <rPh sb="0" eb="2">
      <t>ネンチョウ</t>
    </rPh>
    <phoneticPr fontId="12"/>
  </si>
  <si>
    <t>小１</t>
    <rPh sb="0" eb="1">
      <t>ショウ</t>
    </rPh>
    <phoneticPr fontId="12"/>
  </si>
  <si>
    <t>小２</t>
    <rPh sb="0" eb="1">
      <t>ショウ</t>
    </rPh>
    <phoneticPr fontId="12"/>
  </si>
  <si>
    <t>小５</t>
    <rPh sb="0" eb="1">
      <t>ショウ</t>
    </rPh>
    <phoneticPr fontId="12"/>
  </si>
  <si>
    <t>小６</t>
    <rPh sb="0" eb="1">
      <t>ショウ</t>
    </rPh>
    <phoneticPr fontId="12"/>
  </si>
  <si>
    <t>中１</t>
    <rPh sb="0" eb="1">
      <t>チュウ</t>
    </rPh>
    <phoneticPr fontId="12"/>
  </si>
  <si>
    <t>中２</t>
    <rPh sb="0" eb="1">
      <t>チュウ</t>
    </rPh>
    <phoneticPr fontId="12"/>
  </si>
  <si>
    <t>中３</t>
    <rPh sb="0" eb="1">
      <t>チュウ</t>
    </rPh>
    <phoneticPr fontId="12"/>
  </si>
  <si>
    <t>小３</t>
    <rPh sb="0" eb="1">
      <t>ショウ</t>
    </rPh>
    <phoneticPr fontId="12"/>
  </si>
  <si>
    <t>小４</t>
    <rPh sb="0" eb="1">
      <t>ショウ</t>
    </rPh>
    <phoneticPr fontId="12"/>
  </si>
  <si>
    <t>★全国</t>
    <phoneticPr fontId="1"/>
  </si>
  <si>
    <t>※地区</t>
    <phoneticPr fontId="1"/>
  </si>
  <si>
    <t>特</t>
    <rPh sb="0" eb="1">
      <t>トク</t>
    </rPh>
    <phoneticPr fontId="1"/>
  </si>
  <si>
    <t>入</t>
    <rPh sb="0" eb="1">
      <t>ニュウ</t>
    </rPh>
    <phoneticPr fontId="1"/>
  </si>
  <si>
    <t>佳</t>
    <rPh sb="0" eb="1">
      <t>ケイ</t>
    </rPh>
    <phoneticPr fontId="1"/>
  </si>
  <si>
    <t>プルダウンメニュー</t>
    <phoneticPr fontId="1"/>
  </si>
  <si>
    <t>プルダウンメニュー</t>
    <phoneticPr fontId="12"/>
  </si>
  <si>
    <t>所 在 地</t>
    <rPh sb="0" eb="1">
      <t>ショ</t>
    </rPh>
    <rPh sb="2" eb="3">
      <t>ザイ</t>
    </rPh>
    <rPh sb="4" eb="5">
      <t>チ</t>
    </rPh>
    <phoneticPr fontId="12"/>
  </si>
  <si>
    <t>-</t>
    <phoneticPr fontId="12"/>
  </si>
  <si>
    <t>ご応募についての確認</t>
  </si>
  <si>
    <t>応募要項をよくお読みいただきご応募ください。
確認のため、下記にお名前をご記入下さい。</t>
    <rPh sb="38" eb="40">
      <t>キニュウ</t>
    </rPh>
    <rPh sb="40" eb="41">
      <t>クダ</t>
    </rPh>
    <phoneticPr fontId="12"/>
  </si>
  <si>
    <t>是非ご活用頂けます様お願い申し上げます。</t>
    <rPh sb="0" eb="2">
      <t>ゼヒ</t>
    </rPh>
    <rPh sb="3" eb="5">
      <t>カツヨウ</t>
    </rPh>
    <rPh sb="5" eb="6">
      <t>イタダ</t>
    </rPh>
    <rPh sb="9" eb="10">
      <t>ヨウ</t>
    </rPh>
    <rPh sb="11" eb="12">
      <t>ネガ</t>
    </rPh>
    <rPh sb="13" eb="14">
      <t>モウ</t>
    </rPh>
    <rPh sb="15" eb="16">
      <t>ア</t>
    </rPh>
    <phoneticPr fontId="12"/>
  </si>
  <si>
    <t>※名簿記入の要領：名簿は低学年から順番にご記入下さい。通り番号は名簿名札共通になります。</t>
    <rPh sb="1" eb="3">
      <t>メイボ</t>
    </rPh>
    <rPh sb="3" eb="5">
      <t>キニュウ</t>
    </rPh>
    <rPh sb="6" eb="8">
      <t>ヨウリョウ</t>
    </rPh>
    <rPh sb="9" eb="11">
      <t>メイボ</t>
    </rPh>
    <rPh sb="12" eb="15">
      <t>テイガクネン</t>
    </rPh>
    <rPh sb="17" eb="19">
      <t>ジュンバン</t>
    </rPh>
    <rPh sb="21" eb="23">
      <t>キニュウ</t>
    </rPh>
    <rPh sb="23" eb="24">
      <t>クダ</t>
    </rPh>
    <rPh sb="27" eb="28">
      <t>トオ</t>
    </rPh>
    <rPh sb="29" eb="31">
      <t>バンゴウ</t>
    </rPh>
    <rPh sb="32" eb="34">
      <t>メイボ</t>
    </rPh>
    <rPh sb="34" eb="36">
      <t>ナフダ</t>
    </rPh>
    <rPh sb="36" eb="38">
      <t>キョウツウ</t>
    </rPh>
    <phoneticPr fontId="12"/>
  </si>
  <si>
    <t>作品に貼り付ける際は縦・横（上・下）が区別出来る様に用紙の向きを確認して作品裏面の右下に名札を張り付けてください。</t>
    <rPh sb="0" eb="2">
      <t>サクヒン</t>
    </rPh>
    <rPh sb="3" eb="4">
      <t>ハ</t>
    </rPh>
    <rPh sb="5" eb="6">
      <t>ツ</t>
    </rPh>
    <rPh sb="8" eb="9">
      <t>サイ</t>
    </rPh>
    <rPh sb="10" eb="11">
      <t>タテ</t>
    </rPh>
    <rPh sb="12" eb="13">
      <t>ヨコ</t>
    </rPh>
    <rPh sb="14" eb="15">
      <t>ウエ</t>
    </rPh>
    <rPh sb="16" eb="17">
      <t>シタ</t>
    </rPh>
    <rPh sb="19" eb="21">
      <t>クベツ</t>
    </rPh>
    <rPh sb="21" eb="23">
      <t>デキ</t>
    </rPh>
    <rPh sb="24" eb="25">
      <t>ヨウ</t>
    </rPh>
    <rPh sb="26" eb="28">
      <t>ヨウシ</t>
    </rPh>
    <rPh sb="29" eb="30">
      <t>ム</t>
    </rPh>
    <rPh sb="32" eb="34">
      <t>カクニン</t>
    </rPh>
    <rPh sb="36" eb="38">
      <t>サクヒン</t>
    </rPh>
    <rPh sb="38" eb="40">
      <t>ウラメン</t>
    </rPh>
    <rPh sb="41" eb="43">
      <t>ミギシタ</t>
    </rPh>
    <rPh sb="44" eb="46">
      <t>ナフダ</t>
    </rPh>
    <rPh sb="47" eb="48">
      <t>ハ</t>
    </rPh>
    <rPh sb="49" eb="50">
      <t>ツ</t>
    </rPh>
    <phoneticPr fontId="12"/>
  </si>
  <si>
    <t>応募要項記載の件について同意します。</t>
    <rPh sb="12" eb="14">
      <t>ドウイ</t>
    </rPh>
    <phoneticPr fontId="12"/>
  </si>
  <si>
    <t>地区番号</t>
    <rPh sb="0" eb="4">
      <t>チクバンゴウ</t>
    </rPh>
    <phoneticPr fontId="2"/>
  </si>
  <si>
    <t>都道府県（名札用）</t>
    <rPh sb="0" eb="4">
      <t>トドウフケン</t>
    </rPh>
    <rPh sb="5" eb="8">
      <t>ナフダヨウ</t>
    </rPh>
    <phoneticPr fontId="2"/>
  </si>
  <si>
    <t>札幌市</t>
    <rPh sb="0" eb="3">
      <t>サッポロシ</t>
    </rPh>
    <phoneticPr fontId="2"/>
  </si>
  <si>
    <t>青森県</t>
    <rPh sb="0" eb="3">
      <t>アオモリケン</t>
    </rPh>
    <phoneticPr fontId="2"/>
  </si>
  <si>
    <t>岩手県</t>
    <rPh sb="0" eb="3">
      <t>イワテケン</t>
    </rPh>
    <phoneticPr fontId="2"/>
  </si>
  <si>
    <t>宮城県</t>
    <rPh sb="0" eb="2">
      <t>ミヤギ</t>
    </rPh>
    <rPh sb="2" eb="3">
      <t>ケン</t>
    </rPh>
    <phoneticPr fontId="2"/>
  </si>
  <si>
    <t>秋田県</t>
    <rPh sb="0" eb="2">
      <t>アキタ</t>
    </rPh>
    <rPh sb="2" eb="3">
      <t>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</si>
  <si>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</si>
  <si>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</si>
  <si>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</si>
  <si>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</si>
  <si>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群馬県</t>
    <rPh sb="0" eb="3">
      <t>グンマケン</t>
    </rPh>
    <phoneticPr fontId="2"/>
  </si>
  <si>
    <t>埼玉県</t>
    <rPh sb="0" eb="3">
      <t>サイタマケン</t>
    </rPh>
    <phoneticPr fontId="2"/>
  </si>
  <si>
    <t>千葉県</t>
    <rPh sb="0" eb="3">
      <t>チバケン</t>
    </rPh>
    <phoneticPr fontId="2"/>
  </si>
  <si>
    <t>東京都</t>
    <rPh sb="0" eb="3">
      <t>トウキョウト</t>
    </rPh>
    <phoneticPr fontId="2"/>
  </si>
  <si>
    <t>横浜市</t>
    <rPh sb="0" eb="3">
      <t>ヨコハマシ</t>
    </rPh>
    <phoneticPr fontId="2"/>
  </si>
  <si>
    <t>川崎市</t>
    <rPh sb="0" eb="3">
      <t>カワサキシ</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</si>
  <si>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</si>
  <si>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</si>
  <si>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</si>
  <si>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</si>
  <si>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</si>
  <si>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</si>
  <si>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2">
      <t>ギフ</t>
    </rPh>
    <rPh sb="2" eb="3">
      <t>ケン</t>
    </rPh>
    <phoneticPr fontId="2"/>
  </si>
  <si>
    <t>静岡県</t>
    <rPh sb="0" eb="3">
      <t>シズオカケン</t>
    </rPh>
    <phoneticPr fontId="2"/>
  </si>
  <si>
    <t>名古屋市</t>
    <rPh sb="0" eb="4">
      <t>ナゴヤシ</t>
    </rPh>
    <phoneticPr fontId="2"/>
  </si>
  <si>
    <t>三重県</t>
    <rPh sb="0" eb="3">
      <t>ミエケン</t>
    </rPh>
    <phoneticPr fontId="2"/>
  </si>
  <si>
    <t>滋賀県</t>
    <rPh sb="0" eb="3">
      <t>シガケン</t>
    </rPh>
    <phoneticPr fontId="2"/>
  </si>
  <si>
    <t>京都市</t>
    <rPh sb="0" eb="1">
      <t>キョウ</t>
    </rPh>
    <rPh sb="1" eb="3">
      <t>トシ</t>
    </rPh>
    <phoneticPr fontId="2"/>
  </si>
  <si>
    <t>大阪市</t>
    <rPh sb="0" eb="3">
      <t>オオサカシ</t>
    </rPh>
    <phoneticPr fontId="2"/>
  </si>
  <si>
    <t>神戸市</t>
    <rPh sb="0" eb="3">
      <t>コウベシ</t>
    </rPh>
    <phoneticPr fontId="2"/>
  </si>
  <si>
    <t>奈良県</t>
    <rPh sb="0" eb="3">
      <t>ナラケン</t>
    </rPh>
    <phoneticPr fontId="2"/>
  </si>
  <si>
    <t>和歌山県</t>
    <rPh sb="0" eb="3">
      <t>ワカヤマ</t>
    </rPh>
    <rPh sb="3" eb="4">
      <t>ケン</t>
    </rPh>
    <phoneticPr fontId="2"/>
  </si>
  <si>
    <t>鳥取県</t>
    <rPh sb="0" eb="3">
      <t>トットリケン</t>
    </rPh>
    <phoneticPr fontId="2"/>
  </si>
  <si>
    <t>島根県</t>
    <rPh sb="0" eb="3">
      <t>シマネケン</t>
    </rPh>
    <phoneticPr fontId="2"/>
  </si>
  <si>
    <t>岡山県</t>
    <rPh sb="0" eb="3">
      <t>オカヤマケン</t>
    </rPh>
    <phoneticPr fontId="2"/>
  </si>
  <si>
    <t>広島市</t>
    <rPh sb="0" eb="3">
      <t>ヒロシマシ</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</si>
  <si>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</si>
  <si>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</si>
  <si>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</si>
  <si>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</si>
  <si>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</si>
  <si>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北九州市</t>
    <rPh sb="0" eb="4">
      <t>キタキュウシュウシ</t>
    </rPh>
    <phoneticPr fontId="2"/>
  </si>
  <si>
    <t>佐賀県</t>
    <rPh sb="0" eb="2">
      <t>サガ</t>
    </rPh>
    <rPh sb="2" eb="3">
      <t>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</si>
  <si>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</si>
  <si>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</si>
  <si>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</si>
  <si>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</si>
  <si>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</si>
  <si>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</si>
  <si>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海外日本人学校</t>
    <rPh sb="0" eb="2">
      <t>カイガイ</t>
    </rPh>
    <rPh sb="2" eb="5">
      <t>ニホンジン</t>
    </rPh>
    <rPh sb="5" eb="7">
      <t>ガッコウ</t>
    </rPh>
    <phoneticPr fontId="2"/>
  </si>
  <si>
    <t>特別支援学校</t>
    <rPh sb="0" eb="2">
      <t>トクベツ</t>
    </rPh>
    <rPh sb="2" eb="4">
      <t>シエン</t>
    </rPh>
    <rPh sb="4" eb="6">
      <t>ガッコウ</t>
    </rPh>
    <phoneticPr fontId="2"/>
  </si>
  <si>
    <t>北海道(札幌市以外)</t>
    <rPh sb="0" eb="3">
      <t>ホッカイドウ</t>
    </rPh>
    <rPh sb="4" eb="7">
      <t>サッポロシ</t>
    </rPh>
    <rPh sb="7" eb="9">
      <t>イガイ</t>
    </rPh>
    <phoneticPr fontId="2"/>
  </si>
  <si>
    <t>　　← 直接文字等を入力してください</t>
    <rPh sb="4" eb="6">
      <t>チョクセツ</t>
    </rPh>
    <rPh sb="6" eb="8">
      <t>モジ</t>
    </rPh>
    <rPh sb="8" eb="9">
      <t>ナド</t>
    </rPh>
    <rPh sb="10" eb="12">
      <t>ニュウリョク</t>
    </rPh>
    <phoneticPr fontId="12"/>
  </si>
  <si>
    <t>電    　話</t>
    <rPh sb="0" eb="1">
      <t>デン</t>
    </rPh>
    <rPh sb="6" eb="7">
      <t>ハナシ</t>
    </rPh>
    <phoneticPr fontId="12"/>
  </si>
  <si>
    <t>F   A   X</t>
    <phoneticPr fontId="12"/>
  </si>
  <si>
    <t>⑦</t>
    <phoneticPr fontId="12"/>
  </si>
  <si>
    <t>メールアドレス</t>
    <phoneticPr fontId="12"/>
  </si>
  <si>
    <t>※入力方法の違い　</t>
    <rPh sb="1" eb="5">
      <t>ニュウリョクホウホウ</t>
    </rPh>
    <rPh sb="6" eb="7">
      <t>チガ</t>
    </rPh>
    <phoneticPr fontId="12"/>
  </si>
  <si>
    <t>＊上記色部分以外はシート保護機能で入力出来ないようになっております。</t>
    <rPh sb="1" eb="3">
      <t>ジョウキ</t>
    </rPh>
    <rPh sb="3" eb="4">
      <t>イロ</t>
    </rPh>
    <rPh sb="4" eb="6">
      <t>ブブン</t>
    </rPh>
    <rPh sb="6" eb="8">
      <t>イガイ</t>
    </rPh>
    <rPh sb="12" eb="14">
      <t>ホゴ</t>
    </rPh>
    <rPh sb="14" eb="16">
      <t>キノウ</t>
    </rPh>
    <rPh sb="17" eb="19">
      <t>ニュウリョク</t>
    </rPh>
    <rPh sb="19" eb="21">
      <t>デキ</t>
    </rPh>
    <phoneticPr fontId="12"/>
  </si>
  <si>
    <t>このシート色部分に選択入力＆必要事項を直接入力するだけです。</t>
    <rPh sb="5" eb="6">
      <t>イロ</t>
    </rPh>
    <rPh sb="6" eb="8">
      <t>ブブン</t>
    </rPh>
    <rPh sb="9" eb="11">
      <t>センタク</t>
    </rPh>
    <rPh sb="11" eb="13">
      <t>ニュウリョク</t>
    </rPh>
    <rPh sb="14" eb="16">
      <t>ヒツヨウ</t>
    </rPh>
    <rPh sb="16" eb="18">
      <t>ジコウ</t>
    </rPh>
    <rPh sb="19" eb="21">
      <t>チョクセツ</t>
    </rPh>
    <rPh sb="21" eb="23">
      <t>ニュウリョク</t>
    </rPh>
    <rPh sb="22" eb="23">
      <t>キニュウ</t>
    </rPh>
    <phoneticPr fontId="12"/>
  </si>
  <si>
    <t>　　←枠内をクリックして　　を押し選択項目から選んでください</t>
    <rPh sb="3" eb="5">
      <t>ワクナイ</t>
    </rPh>
    <rPh sb="15" eb="16">
      <t>オ</t>
    </rPh>
    <rPh sb="17" eb="21">
      <t>センタクコウモク</t>
    </rPh>
    <rPh sb="23" eb="24">
      <t>エラ</t>
    </rPh>
    <phoneticPr fontId="12"/>
  </si>
  <si>
    <t>入力したら必ずファイルに園名・学校名を付け加えて保存して下さい。</t>
    <rPh sb="0" eb="2">
      <t>ニュウリョク</t>
    </rPh>
    <rPh sb="5" eb="6">
      <t>カナラ</t>
    </rPh>
    <rPh sb="12" eb="14">
      <t>エンメイ</t>
    </rPh>
    <rPh sb="15" eb="18">
      <t>ガッコウメイ</t>
    </rPh>
    <rPh sb="19" eb="20">
      <t>ツ</t>
    </rPh>
    <rPh sb="21" eb="22">
      <t>クワ</t>
    </rPh>
    <rPh sb="24" eb="26">
      <t>ホゾン</t>
    </rPh>
    <rPh sb="28" eb="29">
      <t>クダ</t>
    </rPh>
    <phoneticPr fontId="12"/>
  </si>
  <si>
    <t>神奈川県(横浜市・川崎市以外)</t>
    <rPh sb="0" eb="4">
      <t>カナガワケン</t>
    </rPh>
    <rPh sb="5" eb="8">
      <t>ヨコハマシ</t>
    </rPh>
    <rPh sb="9" eb="12">
      <t>カワサキシ</t>
    </rPh>
    <rPh sb="12" eb="14">
      <t>イガイ</t>
    </rPh>
    <phoneticPr fontId="2"/>
  </si>
  <si>
    <t>３</t>
    <phoneticPr fontId="12"/>
  </si>
  <si>
    <t>４</t>
  </si>
  <si>
    <t>５</t>
  </si>
  <si>
    <t>６</t>
  </si>
  <si>
    <t>７</t>
  </si>
  <si>
    <t>８</t>
  </si>
  <si>
    <t>９</t>
  </si>
  <si>
    <t>１０</t>
  </si>
  <si>
    <t>１１</t>
  </si>
  <si>
    <t>１２</t>
  </si>
  <si>
    <t>１３</t>
  </si>
  <si>
    <t>１４</t>
  </si>
  <si>
    <t>１８</t>
    <phoneticPr fontId="12"/>
  </si>
  <si>
    <t>１９</t>
  </si>
  <si>
    <t>２０</t>
  </si>
  <si>
    <t>２１</t>
  </si>
  <si>
    <t>２２</t>
  </si>
  <si>
    <t>２３</t>
  </si>
  <si>
    <t>２４</t>
  </si>
  <si>
    <t>２５</t>
  </si>
  <si>
    <t>２８</t>
    <phoneticPr fontId="12"/>
  </si>
  <si>
    <t>２９</t>
    <phoneticPr fontId="12"/>
  </si>
  <si>
    <t>３６</t>
    <phoneticPr fontId="12"/>
  </si>
  <si>
    <t>３７</t>
  </si>
  <si>
    <t>３８</t>
  </si>
  <si>
    <t>３９</t>
  </si>
  <si>
    <t>４０</t>
  </si>
  <si>
    <t>４３</t>
    <phoneticPr fontId="12"/>
  </si>
  <si>
    <t>４４</t>
  </si>
  <si>
    <t>４５</t>
  </si>
  <si>
    <t>４６</t>
  </si>
  <si>
    <t>４７</t>
  </si>
  <si>
    <t>５０</t>
    <phoneticPr fontId="12"/>
  </si>
  <si>
    <t>５１</t>
  </si>
  <si>
    <t>５２</t>
  </si>
  <si>
    <t>５３</t>
  </si>
  <si>
    <t>５４</t>
  </si>
  <si>
    <t>５５</t>
  </si>
  <si>
    <t>５６</t>
  </si>
  <si>
    <t>５７</t>
  </si>
  <si>
    <t>５８</t>
  </si>
  <si>
    <t>愛知県(名古屋市以外)</t>
    <rPh sb="0" eb="3">
      <t>アイチケン</t>
    </rPh>
    <rPh sb="4" eb="8">
      <t>ナゴヤシ</t>
    </rPh>
    <rPh sb="8" eb="10">
      <t>イガイ</t>
    </rPh>
    <phoneticPr fontId="2"/>
  </si>
  <si>
    <t>京都府(京都市以外)</t>
    <rPh sb="0" eb="3">
      <t>キョウトフ</t>
    </rPh>
    <rPh sb="4" eb="7">
      <t>キョウトシ</t>
    </rPh>
    <rPh sb="7" eb="9">
      <t>イガイ</t>
    </rPh>
    <phoneticPr fontId="2"/>
  </si>
  <si>
    <t>兵庫県(神戸市以外)</t>
    <rPh sb="0" eb="3">
      <t>ヒョウゴケン</t>
    </rPh>
    <rPh sb="4" eb="7">
      <t>コウベシ</t>
    </rPh>
    <rPh sb="7" eb="9">
      <t>イガイ</t>
    </rPh>
    <phoneticPr fontId="2"/>
  </si>
  <si>
    <t>広島県(広島市以外)</t>
    <rPh sb="0" eb="3">
      <t>ヒロシマケン</t>
    </rPh>
    <rPh sb="4" eb="7">
      <t>ヒロシマシ</t>
    </rPh>
    <rPh sb="7" eb="9">
      <t>イガイ</t>
    </rPh>
    <phoneticPr fontId="2"/>
  </si>
  <si>
    <t>福岡県(北九州市以外)</t>
    <rPh sb="0" eb="3">
      <t>フクオカケン</t>
    </rPh>
    <rPh sb="4" eb="8">
      <t>キタキュウシュウシ</t>
    </rPh>
    <rPh sb="8" eb="10">
      <t>イガイ</t>
    </rPh>
    <phoneticPr fontId="2"/>
  </si>
  <si>
    <t>④</t>
    <phoneticPr fontId="12"/>
  </si>
  <si>
    <t>⑤</t>
    <phoneticPr fontId="12"/>
  </si>
  <si>
    <t>⑧</t>
    <phoneticPr fontId="12"/>
  </si>
  <si>
    <t>　⑨　氏　名</t>
    <rPh sb="3" eb="4">
      <t>シ</t>
    </rPh>
    <rPh sb="5" eb="6">
      <t>ナ</t>
    </rPh>
    <phoneticPr fontId="12"/>
  </si>
  <si>
    <t>⑫ 苗 字</t>
    <rPh sb="2" eb="3">
      <t>ナエ</t>
    </rPh>
    <rPh sb="4" eb="5">
      <t>ジ</t>
    </rPh>
    <phoneticPr fontId="12"/>
  </si>
  <si>
    <t>⑮指導者様名</t>
    <rPh sb="1" eb="4">
      <t>シドウシャ</t>
    </rPh>
    <rPh sb="4" eb="5">
      <t>サマ</t>
    </rPh>
    <rPh sb="5" eb="6">
      <t>メイ</t>
    </rPh>
    <phoneticPr fontId="12"/>
  </si>
  <si>
    <t>障がい
種別</t>
    <rPh sb="0" eb="1">
      <t>ショウ</t>
    </rPh>
    <rPh sb="4" eb="6">
      <t>シュベツ</t>
    </rPh>
    <phoneticPr fontId="12"/>
  </si>
  <si>
    <t>３０点以内</t>
    <phoneticPr fontId="12"/>
  </si>
  <si>
    <t>２０点以内</t>
    <rPh sb="2" eb="3">
      <t>テン</t>
    </rPh>
    <rPh sb="3" eb="5">
      <t>イナイ</t>
    </rPh>
    <phoneticPr fontId="1"/>
  </si>
  <si>
    <t>３０点以内</t>
    <phoneticPr fontId="12"/>
  </si>
  <si>
    <t>２０</t>
    <phoneticPr fontId="12"/>
  </si>
  <si>
    <t>下記入力用シートの必要欄にご記入頂くと作品に添える応募者名簿と作品裏に貼り付ける名札が印刷出来ます。</t>
    <rPh sb="0" eb="2">
      <t>カキ</t>
    </rPh>
    <rPh sb="2" eb="5">
      <t>ニュウリョクヨウ</t>
    </rPh>
    <rPh sb="9" eb="11">
      <t>ヒツヨウ</t>
    </rPh>
    <rPh sb="11" eb="12">
      <t>ラン</t>
    </rPh>
    <rPh sb="14" eb="16">
      <t>キニュウ</t>
    </rPh>
    <rPh sb="16" eb="17">
      <t>イタダ</t>
    </rPh>
    <rPh sb="19" eb="21">
      <t>サクヒン</t>
    </rPh>
    <rPh sb="22" eb="23">
      <t>ソ</t>
    </rPh>
    <rPh sb="25" eb="28">
      <t>オウボシャ</t>
    </rPh>
    <rPh sb="28" eb="30">
      <t>メイボ</t>
    </rPh>
    <rPh sb="31" eb="33">
      <t>サクヒン</t>
    </rPh>
    <rPh sb="33" eb="34">
      <t>ウラ</t>
    </rPh>
    <rPh sb="35" eb="36">
      <t>ハ</t>
    </rPh>
    <rPh sb="37" eb="38">
      <t>ツ</t>
    </rPh>
    <rPh sb="40" eb="42">
      <t>ナフダ</t>
    </rPh>
    <rPh sb="43" eb="45">
      <t>インサツ</t>
    </rPh>
    <rPh sb="45" eb="47">
      <t>デキ</t>
    </rPh>
    <phoneticPr fontId="12"/>
  </si>
  <si>
    <t>※ 入力シートに入力した内容が自動で作品用名札に転記されます。印刷をして上下が分かる向きで作品裏面右下に貼り付けしてください。</t>
    <rPh sb="2" eb="4">
      <t>ニュウリョク</t>
    </rPh>
    <rPh sb="8" eb="10">
      <t>ニュウリョク</t>
    </rPh>
    <rPh sb="12" eb="14">
      <t>ナイヨウ</t>
    </rPh>
    <rPh sb="15" eb="17">
      <t>ジドウ</t>
    </rPh>
    <rPh sb="18" eb="20">
      <t>サクヒン</t>
    </rPh>
    <rPh sb="20" eb="21">
      <t>ヨウ</t>
    </rPh>
    <rPh sb="21" eb="23">
      <t>ナフダ</t>
    </rPh>
    <rPh sb="24" eb="26">
      <t>テンキ</t>
    </rPh>
    <rPh sb="31" eb="33">
      <t>インサツ</t>
    </rPh>
    <rPh sb="36" eb="38">
      <t>ジョウゲ</t>
    </rPh>
    <rPh sb="39" eb="40">
      <t>ワ</t>
    </rPh>
    <rPh sb="42" eb="43">
      <t>ム</t>
    </rPh>
    <rPh sb="45" eb="47">
      <t>サクヒン</t>
    </rPh>
    <rPh sb="47" eb="49">
      <t>ウラメン</t>
    </rPh>
    <rPh sb="49" eb="51">
      <t>ミギシタ</t>
    </rPh>
    <rPh sb="52" eb="53">
      <t>ハ</t>
    </rPh>
    <rPh sb="54" eb="55">
      <t>ツ</t>
    </rPh>
    <phoneticPr fontId="12"/>
  </si>
  <si>
    <t>※ 用紙サイズはA4です。応募者番号でシートが分かれています。</t>
    <rPh sb="13" eb="15">
      <t>オウボ</t>
    </rPh>
    <rPh sb="15" eb="16">
      <t>シャ</t>
    </rPh>
    <rPh sb="16" eb="18">
      <t>バンゴウ</t>
    </rPh>
    <rPh sb="23" eb="24">
      <t>ワ</t>
    </rPh>
    <phoneticPr fontId="12"/>
  </si>
  <si>
    <t>☆彡</t>
    <rPh sb="0" eb="2">
      <t>ホシ</t>
    </rPh>
    <phoneticPr fontId="12"/>
  </si>
  <si>
    <t>　　　全国教育美術展・入力シート専用アドレス：</t>
    <rPh sb="3" eb="5">
      <t>ゼンコク</t>
    </rPh>
    <rPh sb="5" eb="7">
      <t>キョウイク</t>
    </rPh>
    <rPh sb="7" eb="10">
      <t>ビジュツテン</t>
    </rPh>
    <rPh sb="11" eb="13">
      <t>ニュウリョク</t>
    </rPh>
    <rPh sb="16" eb="18">
      <t>センヨウ</t>
    </rPh>
    <phoneticPr fontId="12"/>
  </si>
  <si>
    <t>※  用紙サイズはA4です。必要枚数を印刷してください。</t>
    <rPh sb="14" eb="16">
      <t>ヒツヨウ</t>
    </rPh>
    <rPh sb="16" eb="18">
      <t>マイスウ</t>
    </rPh>
    <rPh sb="19" eb="21">
      <t>インサツ</t>
    </rPh>
    <phoneticPr fontId="12"/>
  </si>
  <si>
    <t>⑨　氏　名</t>
    <rPh sb="2" eb="3">
      <t>シ</t>
    </rPh>
    <rPh sb="4" eb="5">
      <t>ナ</t>
    </rPh>
    <phoneticPr fontId="12"/>
  </si>
  <si>
    <t>⑪ 苗 字</t>
    <rPh sb="2" eb="3">
      <t>ナエ</t>
    </rPh>
    <rPh sb="4" eb="5">
      <t>ジ</t>
    </rPh>
    <phoneticPr fontId="12"/>
  </si>
  <si>
    <t>⑫ 名 前</t>
    <rPh sb="2" eb="3">
      <t>ナ</t>
    </rPh>
    <rPh sb="4" eb="5">
      <t>マエ</t>
    </rPh>
    <phoneticPr fontId="12"/>
  </si>
  <si>
    <t>⑬　題　名　(　30文字以内でお願い致します）</t>
    <rPh sb="2" eb="3">
      <t>ダイ</t>
    </rPh>
    <rPh sb="4" eb="5">
      <t>ナ</t>
    </rPh>
    <rPh sb="10" eb="12">
      <t>モジ</t>
    </rPh>
    <rPh sb="12" eb="14">
      <t>イナイ</t>
    </rPh>
    <rPh sb="16" eb="17">
      <t>ネガ</t>
    </rPh>
    <rPh sb="18" eb="19">
      <t>イタ</t>
    </rPh>
    <phoneticPr fontId="12"/>
  </si>
  <si>
    <t>⑭指導者様名</t>
    <rPh sb="1" eb="4">
      <t>シドウシャ</t>
    </rPh>
    <rPh sb="4" eb="5">
      <t>サマ</t>
    </rPh>
    <rPh sb="5" eb="6">
      <t>メイ</t>
    </rPh>
    <phoneticPr fontId="12"/>
  </si>
  <si>
    <t xml:space="preserve"> ●入力シート</t>
    <rPh sb="2" eb="4">
      <t>ニュウリョク</t>
    </rPh>
    <phoneticPr fontId="12"/>
  </si>
  <si>
    <t>●応募者名簿</t>
    <rPh sb="1" eb="4">
      <t>オウボシャ</t>
    </rPh>
    <rPh sb="4" eb="6">
      <t>メイボ</t>
    </rPh>
    <phoneticPr fontId="12"/>
  </si>
  <si>
    <t>●作品用名札</t>
    <rPh sb="1" eb="4">
      <t>サクヒンヨウ</t>
    </rPh>
    <rPh sb="4" eb="5">
      <t>ナ</t>
    </rPh>
    <rPh sb="5" eb="6">
      <t>サツ</t>
    </rPh>
    <phoneticPr fontId="12"/>
  </si>
  <si>
    <t>●手書き用（応募者名簿）</t>
    <rPh sb="1" eb="3">
      <t>テガ</t>
    </rPh>
    <rPh sb="4" eb="5">
      <t>ヨウ</t>
    </rPh>
    <rPh sb="6" eb="8">
      <t>オウボ</t>
    </rPh>
    <rPh sb="8" eb="9">
      <t>シャ</t>
    </rPh>
    <rPh sb="9" eb="11">
      <t>メイボ</t>
    </rPh>
    <phoneticPr fontId="12"/>
  </si>
  <si>
    <t>●手書き用（作品用名札）</t>
    <rPh sb="1" eb="3">
      <t>テガ</t>
    </rPh>
    <rPh sb="4" eb="5">
      <t>ヨウ</t>
    </rPh>
    <rPh sb="6" eb="9">
      <t>サクヒンヨウ</t>
    </rPh>
    <rPh sb="9" eb="10">
      <t>ナ</t>
    </rPh>
    <rPh sb="10" eb="11">
      <t>サツ</t>
    </rPh>
    <phoneticPr fontId="12"/>
  </si>
  <si>
    <t xml:space="preserve"> ★入力シート</t>
    <rPh sb="2" eb="4">
      <t>ニュウリョク</t>
    </rPh>
    <phoneticPr fontId="12"/>
  </si>
  <si>
    <t>★応募者名簿</t>
    <rPh sb="1" eb="4">
      <t>オウボシャ</t>
    </rPh>
    <rPh sb="4" eb="6">
      <t>メイボ</t>
    </rPh>
    <phoneticPr fontId="12"/>
  </si>
  <si>
    <t>★作品用名札</t>
    <rPh sb="1" eb="4">
      <t>サクヒンヨウ</t>
    </rPh>
    <rPh sb="4" eb="5">
      <t>ナ</t>
    </rPh>
    <rPh sb="5" eb="6">
      <t>サツ</t>
    </rPh>
    <phoneticPr fontId="12"/>
  </si>
  <si>
    <t>★手書き用（応募者名簿）</t>
    <rPh sb="1" eb="3">
      <t>テガ</t>
    </rPh>
    <rPh sb="4" eb="5">
      <t>ヨウ</t>
    </rPh>
    <rPh sb="6" eb="8">
      <t>オウボ</t>
    </rPh>
    <rPh sb="8" eb="9">
      <t>シャ</t>
    </rPh>
    <rPh sb="9" eb="11">
      <t>メイボ</t>
    </rPh>
    <phoneticPr fontId="12"/>
  </si>
  <si>
    <t>★手書き用（作品用名札）</t>
    <rPh sb="1" eb="3">
      <t>テガ</t>
    </rPh>
    <rPh sb="4" eb="5">
      <t>ヨウ</t>
    </rPh>
    <rPh sb="6" eb="9">
      <t>サクヒンヨウ</t>
    </rPh>
    <rPh sb="9" eb="10">
      <t>ナ</t>
    </rPh>
    <rPh sb="10" eb="11">
      <t>サツ</t>
    </rPh>
    <phoneticPr fontId="12"/>
  </si>
  <si>
    <t>※  用紙サイズをA3に設定し、印刷してください。</t>
    <phoneticPr fontId="12"/>
  </si>
  <si>
    <r>
      <t>　　A4までのプリンターの場合、</t>
    </r>
    <r>
      <rPr>
        <b/>
        <u/>
        <sz val="12"/>
        <color theme="8" tint="-0.499984740745262"/>
        <rFont val="Meiryo UI"/>
        <family val="3"/>
        <charset val="128"/>
      </rPr>
      <t>印刷後、A3に拡大コピー</t>
    </r>
    <r>
      <rPr>
        <b/>
        <sz val="12"/>
        <color theme="8" tint="-0.499984740745262"/>
        <rFont val="Meiryo UI"/>
        <family val="3"/>
        <charset val="128"/>
      </rPr>
      <t>してからお使いください。</t>
    </r>
    <rPh sb="13" eb="15">
      <t>バアイ</t>
    </rPh>
    <rPh sb="16" eb="18">
      <t>インサツ</t>
    </rPh>
    <rPh sb="18" eb="19">
      <t>ゴ</t>
    </rPh>
    <rPh sb="23" eb="25">
      <t>カクダイ</t>
    </rPh>
    <rPh sb="33" eb="34">
      <t>ツカ</t>
    </rPh>
    <phoneticPr fontId="12"/>
  </si>
  <si>
    <t>この入力シートをご利用いただいた先生様へのお願いです。</t>
    <rPh sb="2" eb="4">
      <t>ニュウリョク</t>
    </rPh>
    <rPh sb="9" eb="11">
      <t>リヨウ</t>
    </rPh>
    <rPh sb="16" eb="18">
      <t>センセイ</t>
    </rPh>
    <rPh sb="18" eb="19">
      <t>サマ</t>
    </rPh>
    <rPh sb="22" eb="23">
      <t>ネガ</t>
    </rPh>
    <phoneticPr fontId="12"/>
  </si>
  <si>
    <t>対象地区</t>
    <rPh sb="0" eb="4">
      <t>タイショウチク</t>
    </rPh>
    <phoneticPr fontId="12"/>
  </si>
  <si>
    <t>選択一致</t>
    <rPh sb="0" eb="4">
      <t>センタクイッチ</t>
    </rPh>
    <phoneticPr fontId="12"/>
  </si>
  <si>
    <t>対象住所</t>
    <rPh sb="0" eb="2">
      <t>タイショウ</t>
    </rPh>
    <rPh sb="2" eb="4">
      <t>ジュウショ</t>
    </rPh>
    <phoneticPr fontId="12"/>
  </si>
  <si>
    <t>◇当会では、ご提供いただいた個人情報を提供者ご本人の許可なく第三者に提供することはありません。個人情報の使用目的は当会ホームページをご覧ください。◇</t>
    <rPh sb="1" eb="3">
      <t>トウカイ</t>
    </rPh>
    <rPh sb="7" eb="9">
      <t>テイキョウ</t>
    </rPh>
    <rPh sb="14" eb="16">
      <t>コジン</t>
    </rPh>
    <rPh sb="16" eb="18">
      <t>ジョウホウ</t>
    </rPh>
    <rPh sb="19" eb="22">
      <t>テイキョウシャ</t>
    </rPh>
    <rPh sb="23" eb="25">
      <t>ホンニン</t>
    </rPh>
    <rPh sb="26" eb="28">
      <t>キョカ</t>
    </rPh>
    <rPh sb="30" eb="33">
      <t>ダイサンシャ</t>
    </rPh>
    <rPh sb="34" eb="36">
      <t>テイキョウ</t>
    </rPh>
    <rPh sb="47" eb="51">
      <t>コジンジョウホウ</t>
    </rPh>
    <rPh sb="52" eb="54">
      <t>シヨウ</t>
    </rPh>
    <rPh sb="54" eb="56">
      <t>モクテキ</t>
    </rPh>
    <rPh sb="57" eb="59">
      <t>トウカイ</t>
    </rPh>
    <rPh sb="67" eb="68">
      <t>ラン</t>
    </rPh>
    <phoneticPr fontId="12"/>
  </si>
  <si>
    <t>◇当会では、ご提供いただいた個人情報を提供者ご本人の許可なく第三者に提供することはありません。個人情報の使用目的は当会ホームページをご覧ください。◇</t>
  </si>
  <si>
    <t>◇当会では、ご提供いただいた個人情報を提供者ご本人の許可なく第三者に提供することはありません。個人情報の使用目的は当会ホームページをご覧ください。◇</t>
    <phoneticPr fontId="12"/>
  </si>
  <si>
    <t>※〒番号は一般番号で記入お願いします</t>
    <rPh sb="2" eb="4">
      <t>バンゴウ</t>
    </rPh>
    <rPh sb="5" eb="7">
      <t>イッパン</t>
    </rPh>
    <rPh sb="7" eb="9">
      <t>バンゴウ</t>
    </rPh>
    <rPh sb="10" eb="12">
      <t>キニュウ</t>
    </rPh>
    <rPh sb="13" eb="14">
      <t>ネガ</t>
    </rPh>
    <phoneticPr fontId="12"/>
  </si>
  <si>
    <r>
      <t>　　（　A4までのプリンターの場合、</t>
    </r>
    <r>
      <rPr>
        <b/>
        <u/>
        <sz val="12"/>
        <color theme="8" tint="-0.499984740745262"/>
        <rFont val="Meiryo UI"/>
        <family val="3"/>
        <charset val="128"/>
      </rPr>
      <t>印刷後、</t>
    </r>
    <r>
      <rPr>
        <b/>
        <u/>
        <sz val="12"/>
        <color rgb="FFFF0000"/>
        <rFont val="Meiryo UI"/>
        <family val="3"/>
        <charset val="128"/>
      </rPr>
      <t>A3に拡大コピー</t>
    </r>
    <r>
      <rPr>
        <b/>
        <sz val="12"/>
        <color theme="8" tint="-0.499984740745262"/>
        <rFont val="Meiryo UI"/>
        <family val="3"/>
        <charset val="128"/>
      </rPr>
      <t>して作品に添付してください。）</t>
    </r>
    <rPh sb="32" eb="34">
      <t>サクヒン</t>
    </rPh>
    <rPh sb="35" eb="37">
      <t>テンプ</t>
    </rPh>
    <phoneticPr fontId="12"/>
  </si>
  <si>
    <r>
      <t>※ 応募者名簿は入力シートの情報で全て自動で転記されます、用紙サイズを</t>
    </r>
    <r>
      <rPr>
        <b/>
        <sz val="12"/>
        <color rgb="FFFF0000"/>
        <rFont val="Meiryo UI"/>
        <family val="3"/>
        <charset val="128"/>
      </rPr>
      <t>A3</t>
    </r>
    <r>
      <rPr>
        <b/>
        <sz val="12"/>
        <color theme="8" tint="-0.499984740745262"/>
        <rFont val="Meiryo UI"/>
        <family val="3"/>
        <charset val="128"/>
      </rPr>
      <t>に設定し</t>
    </r>
    <r>
      <rPr>
        <b/>
        <sz val="12"/>
        <color rgb="FFFF0000"/>
        <rFont val="Meiryo UI"/>
        <family val="3"/>
        <charset val="128"/>
      </rPr>
      <t>印刷し、作品と一緒に送り先へ送付</t>
    </r>
    <r>
      <rPr>
        <b/>
        <sz val="12"/>
        <color theme="8" tint="-0.499984740745262"/>
        <rFont val="Meiryo UI"/>
        <family val="3"/>
        <charset val="128"/>
      </rPr>
      <t>してください。</t>
    </r>
    <rPh sb="2" eb="5">
      <t>オウボシャ</t>
    </rPh>
    <rPh sb="5" eb="7">
      <t>メイボ</t>
    </rPh>
    <rPh sb="8" eb="10">
      <t>ニュウリョク</t>
    </rPh>
    <rPh sb="14" eb="16">
      <t>ジョウホウ</t>
    </rPh>
    <rPh sb="17" eb="18">
      <t>スベ</t>
    </rPh>
    <rPh sb="19" eb="21">
      <t>ジドウ</t>
    </rPh>
    <rPh sb="22" eb="24">
      <t>テンキ</t>
    </rPh>
    <rPh sb="29" eb="31">
      <t>ヨウシ</t>
    </rPh>
    <rPh sb="38" eb="40">
      <t>セッテイ</t>
    </rPh>
    <rPh sb="41" eb="43">
      <t>インサツ</t>
    </rPh>
    <rPh sb="45" eb="47">
      <t>サクヒン</t>
    </rPh>
    <rPh sb="48" eb="50">
      <t>イッショ</t>
    </rPh>
    <rPh sb="51" eb="52">
      <t>オク</t>
    </rPh>
    <rPh sb="53" eb="54">
      <t>サキ</t>
    </rPh>
    <rPh sb="55" eb="57">
      <t>ソウフ</t>
    </rPh>
    <phoneticPr fontId="12"/>
  </si>
  <si>
    <r>
      <t>※  用紙サイズを</t>
    </r>
    <r>
      <rPr>
        <b/>
        <sz val="12"/>
        <color rgb="FFFF0000"/>
        <rFont val="Meiryo UI"/>
        <family val="3"/>
        <charset val="128"/>
      </rPr>
      <t>A3</t>
    </r>
    <r>
      <rPr>
        <b/>
        <sz val="12"/>
        <color theme="8" tint="-0.499984740745262"/>
        <rFont val="Meiryo UI"/>
        <family val="3"/>
        <charset val="128"/>
      </rPr>
      <t>に設定し、印刷してください。</t>
    </r>
    <phoneticPr fontId="12"/>
  </si>
  <si>
    <r>
      <t>　　A4までのプリンターの場合、</t>
    </r>
    <r>
      <rPr>
        <b/>
        <u/>
        <sz val="12"/>
        <color rgb="FFFF0000"/>
        <rFont val="Meiryo UI"/>
        <family val="3"/>
        <charset val="128"/>
      </rPr>
      <t>印刷後、A3に拡大コピー</t>
    </r>
    <r>
      <rPr>
        <b/>
        <sz val="12"/>
        <color theme="8" tint="-0.499984740745262"/>
        <rFont val="Meiryo UI"/>
        <family val="3"/>
        <charset val="128"/>
      </rPr>
      <t>してからお使いください。</t>
    </r>
    <rPh sb="13" eb="15">
      <t>バアイ</t>
    </rPh>
    <rPh sb="16" eb="18">
      <t>インサツ</t>
    </rPh>
    <rPh sb="18" eb="19">
      <t>ゴ</t>
    </rPh>
    <rPh sb="23" eb="25">
      <t>カクダイ</t>
    </rPh>
    <rPh sb="33" eb="34">
      <t>ツカ</t>
    </rPh>
    <phoneticPr fontId="12"/>
  </si>
  <si>
    <t>作品の裏面右下に貼り付け</t>
    <rPh sb="0" eb="2">
      <t>サクヒン</t>
    </rPh>
    <rPh sb="3" eb="5">
      <t>ウラメン</t>
    </rPh>
    <rPh sb="5" eb="7">
      <t>ミギシタ</t>
    </rPh>
    <rPh sb="8" eb="9">
      <t>ハ</t>
    </rPh>
    <rPh sb="10" eb="11">
      <t>ツ</t>
    </rPh>
    <phoneticPr fontId="12"/>
  </si>
  <si>
    <t>名簿と名札は入力シートの情報が反映されて自動入力されます！</t>
    <rPh sb="0" eb="2">
      <t>メイボ</t>
    </rPh>
    <rPh sb="3" eb="5">
      <t>ナフダ</t>
    </rPh>
    <rPh sb="6" eb="8">
      <t>ニュウリョク</t>
    </rPh>
    <rPh sb="12" eb="14">
      <t>ジョウホウ</t>
    </rPh>
    <rPh sb="15" eb="17">
      <t>ハンエイ</t>
    </rPh>
    <rPh sb="20" eb="22">
      <t>ジドウ</t>
    </rPh>
    <rPh sb="22" eb="24">
      <t>ニュウリョク</t>
    </rPh>
    <phoneticPr fontId="12"/>
  </si>
  <si>
    <r>
      <rPr>
        <sz val="20"/>
        <color rgb="FFFF0000"/>
        <rFont val="ＭＳ Ｐゴシック"/>
        <family val="3"/>
        <charset val="128"/>
        <scheme val="minor"/>
      </rPr>
      <t>入力は不要！</t>
    </r>
    <r>
      <rPr>
        <sz val="20"/>
        <color theme="1"/>
        <rFont val="ＭＳ Ｐゴシック"/>
        <family val="3"/>
        <charset val="128"/>
        <scheme val="minor"/>
      </rPr>
      <t>印刷して利用してください。</t>
    </r>
    <rPh sb="0" eb="2">
      <t>ニュウリョク</t>
    </rPh>
    <rPh sb="3" eb="5">
      <t>フヨウ</t>
    </rPh>
    <rPh sb="6" eb="8">
      <t>インサツ</t>
    </rPh>
    <rPh sb="10" eb="12">
      <t>リヨウ</t>
    </rPh>
    <phoneticPr fontId="12"/>
  </si>
  <si>
    <t>入力する部分</t>
    <rPh sb="0" eb="2">
      <t>ニュウリョク</t>
    </rPh>
    <rPh sb="4" eb="6">
      <t>ブブン</t>
    </rPh>
    <phoneticPr fontId="12"/>
  </si>
  <si>
    <t>※名簿記入の要領：名簿は低学年から順番にご記入下さい。通し番号は名簿名札共通になります。</t>
    <rPh sb="1" eb="3">
      <t>メイボ</t>
    </rPh>
    <rPh sb="3" eb="5">
      <t>キニュウ</t>
    </rPh>
    <rPh sb="6" eb="8">
      <t>ヨウリョウ</t>
    </rPh>
    <rPh sb="9" eb="11">
      <t>メイボ</t>
    </rPh>
    <rPh sb="12" eb="15">
      <t>テイガクネン</t>
    </rPh>
    <rPh sb="17" eb="19">
      <t>ジュンバン</t>
    </rPh>
    <rPh sb="21" eb="23">
      <t>キニュウ</t>
    </rPh>
    <rPh sb="23" eb="24">
      <t>クダ</t>
    </rPh>
    <rPh sb="27" eb="28">
      <t>トオ</t>
    </rPh>
    <rPh sb="29" eb="31">
      <t>バンゴウ</t>
    </rPh>
    <rPh sb="32" eb="34">
      <t>メイボ</t>
    </rPh>
    <rPh sb="34" eb="36">
      <t>ナフダ</t>
    </rPh>
    <rPh sb="36" eb="38">
      <t>キョウツウ</t>
    </rPh>
    <phoneticPr fontId="12"/>
  </si>
  <si>
    <t>※作品の上下をよく確かめてから向きに合わせて貼付け下さい</t>
    <rPh sb="1" eb="3">
      <t>サクヒン</t>
    </rPh>
    <rPh sb="4" eb="6">
      <t>ジョウゲ</t>
    </rPh>
    <rPh sb="9" eb="10">
      <t>タシ</t>
    </rPh>
    <rPh sb="15" eb="16">
      <t>ム</t>
    </rPh>
    <rPh sb="18" eb="19">
      <t>ア</t>
    </rPh>
    <rPh sb="22" eb="24">
      <t>ハリツ</t>
    </rPh>
    <rPh sb="25" eb="26">
      <t>クダ</t>
    </rPh>
    <phoneticPr fontId="12"/>
  </si>
  <si>
    <t>※黄色部分は記入・ピンク部分はプルダウンメニューから選択してください。</t>
    <rPh sb="1" eb="3">
      <t>キイロ</t>
    </rPh>
    <rPh sb="3" eb="5">
      <t>ブブン</t>
    </rPh>
    <rPh sb="6" eb="8">
      <t>キニュウ</t>
    </rPh>
    <rPh sb="12" eb="14">
      <t>ブブン</t>
    </rPh>
    <rPh sb="26" eb="28">
      <t>センタク</t>
    </rPh>
    <phoneticPr fontId="12"/>
  </si>
  <si>
    <t>※　基本情報入力シートに学校情報等（①～⑨）とご応募についての確認頂き同意らんに氏名を記入、印刷に捺印お願いします。</t>
    <rPh sb="2" eb="4">
      <t>キホン</t>
    </rPh>
    <rPh sb="4" eb="6">
      <t>ジョウホウ</t>
    </rPh>
    <rPh sb="6" eb="8">
      <t>ニュウリョク</t>
    </rPh>
    <rPh sb="12" eb="14">
      <t>ガッコウ</t>
    </rPh>
    <rPh sb="14" eb="16">
      <t>ジョウホウ</t>
    </rPh>
    <rPh sb="16" eb="17">
      <t>ナド</t>
    </rPh>
    <rPh sb="24" eb="26">
      <t>オウボ</t>
    </rPh>
    <rPh sb="31" eb="33">
      <t>カクニン</t>
    </rPh>
    <rPh sb="33" eb="34">
      <t>イタダ</t>
    </rPh>
    <rPh sb="35" eb="37">
      <t>ドウイ</t>
    </rPh>
    <rPh sb="40" eb="42">
      <t>シメイ</t>
    </rPh>
    <rPh sb="43" eb="45">
      <t>キニュウ</t>
    </rPh>
    <rPh sb="46" eb="48">
      <t>インサツ</t>
    </rPh>
    <rPh sb="49" eb="51">
      <t>ナツイン</t>
    </rPh>
    <rPh sb="52" eb="53">
      <t>ネガ</t>
    </rPh>
    <phoneticPr fontId="12"/>
  </si>
  <si>
    <t>　★ 使い方</t>
    <rPh sb="3" eb="4">
      <t>ツカ</t>
    </rPh>
    <rPh sb="5" eb="6">
      <t>カタ</t>
    </rPh>
    <phoneticPr fontId="12"/>
  </si>
  <si>
    <t>ご入力いただいたデータを活用致したく作品添付とは別に、ご面倒でも下記メールアドレスにお送り頂けましたら幸いです。何卒宜しくお願い致します。(任意です）</t>
    <rPh sb="1" eb="3">
      <t>ニュウリョク</t>
    </rPh>
    <rPh sb="12" eb="14">
      <t>カツヨウ</t>
    </rPh>
    <rPh sb="14" eb="15">
      <t>イタ</t>
    </rPh>
    <rPh sb="18" eb="20">
      <t>サクヒン</t>
    </rPh>
    <rPh sb="20" eb="22">
      <t>テンプ</t>
    </rPh>
    <rPh sb="24" eb="25">
      <t>ベツ</t>
    </rPh>
    <rPh sb="28" eb="30">
      <t>メンドウ</t>
    </rPh>
    <rPh sb="32" eb="34">
      <t>カキ</t>
    </rPh>
    <rPh sb="43" eb="44">
      <t>オク</t>
    </rPh>
    <rPh sb="45" eb="46">
      <t>イタダ</t>
    </rPh>
    <rPh sb="51" eb="52">
      <t>サイワ</t>
    </rPh>
    <rPh sb="56" eb="58">
      <t>ナニトゾ</t>
    </rPh>
    <rPh sb="58" eb="59">
      <t>ヨロ</t>
    </rPh>
    <rPh sb="62" eb="63">
      <t>ネガ</t>
    </rPh>
    <rPh sb="64" eb="65">
      <t>イタ</t>
    </rPh>
    <rPh sb="70" eb="72">
      <t>ニンイ</t>
    </rPh>
    <phoneticPr fontId="12"/>
  </si>
  <si>
    <t>高１</t>
    <rPh sb="0" eb="1">
      <t>コウ</t>
    </rPh>
    <phoneticPr fontId="12"/>
  </si>
  <si>
    <t>高２</t>
    <rPh sb="0" eb="1">
      <t>コウ</t>
    </rPh>
    <phoneticPr fontId="12"/>
  </si>
  <si>
    <t>高３</t>
    <rPh sb="0" eb="1">
      <t>コウ</t>
    </rPh>
    <phoneticPr fontId="12"/>
  </si>
  <si>
    <t>高２</t>
    <rPh sb="0" eb="1">
      <t>コウ</t>
    </rPh>
    <phoneticPr fontId="1"/>
  </si>
  <si>
    <t>高</t>
    <rPh sb="0" eb="1">
      <t>コウ</t>
    </rPh>
    <phoneticPr fontId="1"/>
  </si>
  <si>
    <t>高１</t>
    <rPh sb="0" eb="1">
      <t>コウ</t>
    </rPh>
    <phoneticPr fontId="1"/>
  </si>
  <si>
    <t>高３</t>
    <rPh sb="0" eb="1">
      <t>コウ</t>
    </rPh>
    <phoneticPr fontId="1"/>
  </si>
  <si>
    <t>高校合計</t>
    <rPh sb="0" eb="2">
      <t>コウコウ</t>
    </rPh>
    <rPh sb="2" eb="4">
      <t>ゴウケイ</t>
    </rPh>
    <phoneticPr fontId="12"/>
  </si>
  <si>
    <t>①左のピンク色のマスをクリック
②枠外のﾌﾟﾙﾀﾞｳﾝﾒﾆｭｰで地区を選択</t>
    <rPh sb="1" eb="2">
      <t>ヒダリ</t>
    </rPh>
    <rPh sb="6" eb="7">
      <t>イロ</t>
    </rPh>
    <rPh sb="17" eb="18">
      <t>ワク</t>
    </rPh>
    <rPh sb="18" eb="19">
      <t>ソト</t>
    </rPh>
    <rPh sb="32" eb="34">
      <t>チク</t>
    </rPh>
    <rPh sb="35" eb="37">
      <t>センタク</t>
    </rPh>
    <phoneticPr fontId="12"/>
  </si>
  <si>
    <t>（県・市区郡）</t>
    <rPh sb="1" eb="2">
      <t>ケン</t>
    </rPh>
    <rPh sb="3" eb="4">
      <t>シ</t>
    </rPh>
    <rPh sb="4" eb="5">
      <t>ク</t>
    </rPh>
    <rPh sb="5" eb="6">
      <t>グン</t>
    </rPh>
    <phoneticPr fontId="12"/>
  </si>
  <si>
    <t>（町・番地）</t>
    <rPh sb="1" eb="2">
      <t>マチ</t>
    </rPh>
    <rPh sb="3" eb="5">
      <t>バンチ</t>
    </rPh>
    <phoneticPr fontId="12"/>
  </si>
  <si>
    <t>なお、当美術展の全国審査・集計・名札等にも活用致したく、印刷し作品に添付した印刷物とは別に
当会あてにこのエクセルのファイルをメール頂けます様お願い申し上げます(任意です)。</t>
    <rPh sb="3" eb="4">
      <t>トウ</t>
    </rPh>
    <rPh sb="4" eb="7">
      <t>ビジュツテン</t>
    </rPh>
    <rPh sb="8" eb="10">
      <t>ゼンコク</t>
    </rPh>
    <rPh sb="10" eb="12">
      <t>シンサ</t>
    </rPh>
    <rPh sb="13" eb="15">
      <t>シュウケイ</t>
    </rPh>
    <rPh sb="16" eb="18">
      <t>ナフダ</t>
    </rPh>
    <rPh sb="18" eb="19">
      <t>ナド</t>
    </rPh>
    <rPh sb="21" eb="23">
      <t>カツヨウ</t>
    </rPh>
    <rPh sb="23" eb="24">
      <t>イタ</t>
    </rPh>
    <rPh sb="28" eb="30">
      <t>インサツ</t>
    </rPh>
    <rPh sb="31" eb="33">
      <t>サクヒン</t>
    </rPh>
    <rPh sb="34" eb="36">
      <t>テンプ</t>
    </rPh>
    <rPh sb="38" eb="41">
      <t>インサツブツ</t>
    </rPh>
    <rPh sb="43" eb="44">
      <t>ベツ</t>
    </rPh>
    <rPh sb="46" eb="48">
      <t>トウカイ</t>
    </rPh>
    <rPh sb="66" eb="67">
      <t>イタダ</t>
    </rPh>
    <rPh sb="70" eb="71">
      <t>ヨウ</t>
    </rPh>
    <rPh sb="72" eb="73">
      <t>ネガ</t>
    </rPh>
    <rPh sb="74" eb="75">
      <t>モウ</t>
    </rPh>
    <rPh sb="76" eb="77">
      <t>ア</t>
    </rPh>
    <rPh sb="81" eb="83">
      <t>ニンイ</t>
    </rPh>
    <phoneticPr fontId="12"/>
  </si>
  <si>
    <t>応 募 者
名簿番号</t>
    <rPh sb="0" eb="1">
      <t>オウ</t>
    </rPh>
    <rPh sb="2" eb="3">
      <t>ボ</t>
    </rPh>
    <rPh sb="4" eb="5">
      <t>モノ</t>
    </rPh>
    <rPh sb="6" eb="8">
      <t>メイボ</t>
    </rPh>
    <rPh sb="8" eb="10">
      <t>バンゴウ</t>
    </rPh>
    <phoneticPr fontId="12"/>
  </si>
  <si>
    <t>応 募 者
名簿番号</t>
    <rPh sb="0" eb="1">
      <t>オウ</t>
    </rPh>
    <rPh sb="2" eb="3">
      <t>ボ</t>
    </rPh>
    <rPh sb="4" eb="5">
      <t>モノ</t>
    </rPh>
    <rPh sb="6" eb="8">
      <t>メイボ</t>
    </rPh>
    <rPh sb="8" eb="10">
      <t>バンゴウバンゴウ</t>
    </rPh>
    <phoneticPr fontId="12"/>
  </si>
  <si>
    <t>※行や列の削除・追加・入替えはしないでください。途中の追加・削除はコピー＆ペーストとデリート＆バックスぺ－スで対応お願いします</t>
    <rPh sb="1" eb="2">
      <t>ギョウ</t>
    </rPh>
    <rPh sb="3" eb="4">
      <t>レツ</t>
    </rPh>
    <rPh sb="5" eb="7">
      <t>サクジョ</t>
    </rPh>
    <rPh sb="8" eb="10">
      <t>ツイカ</t>
    </rPh>
    <rPh sb="11" eb="13">
      <t>イレカエ</t>
    </rPh>
    <rPh sb="24" eb="26">
      <t>トチュウ</t>
    </rPh>
    <rPh sb="27" eb="29">
      <t>ツイカ</t>
    </rPh>
    <rPh sb="30" eb="32">
      <t>サクジョ</t>
    </rPh>
    <rPh sb="55" eb="57">
      <t>タイオウ</t>
    </rPh>
    <rPh sb="58" eb="59">
      <t>ネガ</t>
    </rPh>
    <phoneticPr fontId="12"/>
  </si>
  <si>
    <t>　　　全国教育美術展・入力シート送信専用アドレス：</t>
    <rPh sb="3" eb="5">
      <t>ゼンコク</t>
    </rPh>
    <rPh sb="5" eb="7">
      <t>キョウイク</t>
    </rPh>
    <rPh sb="7" eb="10">
      <t>ビジュツテン</t>
    </rPh>
    <rPh sb="11" eb="13">
      <t>ニュウリョク</t>
    </rPh>
    <rPh sb="16" eb="18">
      <t>ソウシン</t>
    </rPh>
    <rPh sb="18" eb="20">
      <t>センヨウ</t>
    </rPh>
    <phoneticPr fontId="12"/>
  </si>
  <si>
    <t>全国</t>
    <rPh sb="0" eb="2">
      <t>ゼンコク</t>
    </rPh>
    <phoneticPr fontId="12"/>
  </si>
  <si>
    <t>地区</t>
    <rPh sb="0" eb="2">
      <t>チク</t>
    </rPh>
    <phoneticPr fontId="12"/>
  </si>
  <si>
    <t>がっこうめい</t>
    <phoneticPr fontId="12"/>
  </si>
  <si>
    <t>法人名</t>
    <rPh sb="0" eb="2">
      <t>ホウジン</t>
    </rPh>
    <rPh sb="2" eb="3">
      <t>メイ</t>
    </rPh>
    <phoneticPr fontId="12"/>
  </si>
  <si>
    <t>学校名</t>
    <rPh sb="0" eb="2">
      <t>ガッコウ</t>
    </rPh>
    <rPh sb="2" eb="3">
      <t>メイ</t>
    </rPh>
    <phoneticPr fontId="12"/>
  </si>
  <si>
    <t>郵便番号</t>
    <rPh sb="0" eb="2">
      <t>ユウビン</t>
    </rPh>
    <rPh sb="2" eb="4">
      <t>バンゴウ</t>
    </rPh>
    <phoneticPr fontId="12"/>
  </si>
  <si>
    <t>県・市</t>
    <rPh sb="0" eb="1">
      <t>ケン</t>
    </rPh>
    <rPh sb="2" eb="3">
      <t>シ</t>
    </rPh>
    <phoneticPr fontId="12"/>
  </si>
  <si>
    <t>町・番地</t>
    <rPh sb="0" eb="1">
      <t>マチ</t>
    </rPh>
    <rPh sb="2" eb="4">
      <t>バンチ</t>
    </rPh>
    <phoneticPr fontId="12"/>
  </si>
  <si>
    <t>住所２</t>
    <rPh sb="0" eb="2">
      <t>ジュウショ</t>
    </rPh>
    <phoneticPr fontId="12"/>
  </si>
  <si>
    <t>電話</t>
    <rPh sb="0" eb="2">
      <t>デンワ</t>
    </rPh>
    <phoneticPr fontId="12"/>
  </si>
  <si>
    <t>FAX</t>
    <phoneticPr fontId="12"/>
  </si>
  <si>
    <t>メール</t>
    <phoneticPr fontId="12"/>
  </si>
  <si>
    <t>地区名</t>
    <rPh sb="0" eb="2">
      <t>チク</t>
    </rPh>
    <rPh sb="2" eb="3">
      <t>メイ</t>
    </rPh>
    <phoneticPr fontId="12"/>
  </si>
  <si>
    <t>地区No.</t>
    <rPh sb="0" eb="2">
      <t>チク</t>
    </rPh>
    <phoneticPr fontId="12"/>
  </si>
  <si>
    <t>５８-３</t>
    <phoneticPr fontId="12"/>
  </si>
  <si>
    <t>５８-４</t>
    <phoneticPr fontId="12"/>
  </si>
  <si>
    <t>５８-５</t>
    <phoneticPr fontId="12"/>
  </si>
  <si>
    <t>５８-６</t>
    <phoneticPr fontId="12"/>
  </si>
  <si>
    <t>５８-７</t>
    <phoneticPr fontId="12"/>
  </si>
  <si>
    <t>５８-８</t>
    <phoneticPr fontId="12"/>
  </si>
  <si>
    <t>５８-９</t>
    <phoneticPr fontId="12"/>
  </si>
  <si>
    <t>５８-１０</t>
    <phoneticPr fontId="12"/>
  </si>
  <si>
    <t>５８-１１</t>
    <phoneticPr fontId="12"/>
  </si>
  <si>
    <t>５８-１２</t>
    <phoneticPr fontId="12"/>
  </si>
  <si>
    <t>５８-１３</t>
    <phoneticPr fontId="12"/>
  </si>
  <si>
    <t>５８-１４</t>
    <phoneticPr fontId="12"/>
  </si>
  <si>
    <t>５８-１８</t>
    <phoneticPr fontId="12"/>
  </si>
  <si>
    <t>５８-１９</t>
    <phoneticPr fontId="12"/>
  </si>
  <si>
    <t>５８-２０</t>
    <phoneticPr fontId="12"/>
  </si>
  <si>
    <t>５８-２１</t>
    <phoneticPr fontId="12"/>
  </si>
  <si>
    <t>５８-２２</t>
    <phoneticPr fontId="12"/>
  </si>
  <si>
    <t>５８-２３</t>
    <phoneticPr fontId="12"/>
  </si>
  <si>
    <t>５８-２４</t>
    <phoneticPr fontId="12"/>
  </si>
  <si>
    <t>５８-２５</t>
    <phoneticPr fontId="12"/>
  </si>
  <si>
    <t>５８-２８</t>
    <phoneticPr fontId="12"/>
  </si>
  <si>
    <t>５８-２９</t>
    <phoneticPr fontId="12"/>
  </si>
  <si>
    <t>５８-３６</t>
    <phoneticPr fontId="12"/>
  </si>
  <si>
    <t>５８-３７</t>
    <phoneticPr fontId="12"/>
  </si>
  <si>
    <t>５８-３８</t>
    <phoneticPr fontId="12"/>
  </si>
  <si>
    <t>５８-３９</t>
    <phoneticPr fontId="12"/>
  </si>
  <si>
    <t>５８-４０</t>
    <phoneticPr fontId="12"/>
  </si>
  <si>
    <t>５８-４３</t>
    <phoneticPr fontId="12"/>
  </si>
  <si>
    <t>５８-４４</t>
    <phoneticPr fontId="12"/>
  </si>
  <si>
    <t>５８-４５</t>
    <phoneticPr fontId="12"/>
  </si>
  <si>
    <t>５８-４６</t>
    <phoneticPr fontId="12"/>
  </si>
  <si>
    <t>５８-４７</t>
    <phoneticPr fontId="12"/>
  </si>
  <si>
    <t>５８-５０</t>
    <phoneticPr fontId="12"/>
  </si>
  <si>
    <t>５８-５１</t>
    <phoneticPr fontId="12"/>
  </si>
  <si>
    <t>５８-５２</t>
    <phoneticPr fontId="12"/>
  </si>
  <si>
    <t>５８-５３</t>
    <phoneticPr fontId="12"/>
  </si>
  <si>
    <t>５８-５４</t>
    <phoneticPr fontId="12"/>
  </si>
  <si>
    <t>５８-５５</t>
    <phoneticPr fontId="12"/>
  </si>
  <si>
    <t>５８-５６</t>
    <phoneticPr fontId="12"/>
  </si>
  <si>
    <t>５８-５７</t>
    <phoneticPr fontId="12"/>
  </si>
  <si>
    <r>
      <t xml:space="preserve">③地区
</t>
    </r>
    <r>
      <rPr>
        <sz val="14"/>
        <color theme="1"/>
        <rFont val="BIZ UDPゴシック"/>
        <family val="3"/>
        <charset val="128"/>
      </rPr>
      <t>（送り先）</t>
    </r>
    <rPh sb="1" eb="3">
      <t>チク</t>
    </rPh>
    <rPh sb="6" eb="7">
      <t>オク</t>
    </rPh>
    <rPh sb="8" eb="9">
      <t>サキ</t>
    </rPh>
    <phoneticPr fontId="12"/>
  </si>
  <si>
    <t>※黄色部分は直接入力　・ピンク部分はプルダウンメニューから選択してください。</t>
    <rPh sb="1" eb="3">
      <t>キイロ</t>
    </rPh>
    <rPh sb="3" eb="5">
      <t>ブブン</t>
    </rPh>
    <rPh sb="6" eb="8">
      <t>チョクセツ</t>
    </rPh>
    <rPh sb="8" eb="10">
      <t>ニュウリョク</t>
    </rPh>
    <rPh sb="15" eb="17">
      <t>ブブン</t>
    </rPh>
    <rPh sb="29" eb="31">
      <t>センタク</t>
    </rPh>
    <phoneticPr fontId="12"/>
  </si>
  <si>
    <r>
      <rPr>
        <sz val="20"/>
        <color rgb="FFFF0000"/>
        <rFont val="BIZ UDPゴシック"/>
        <family val="3"/>
        <charset val="128"/>
      </rPr>
      <t>①</t>
    </r>
    <r>
      <rPr>
        <sz val="10"/>
        <color rgb="FFFF0000"/>
        <rFont val="BIZ UDPゴシック"/>
        <family val="3"/>
        <charset val="128"/>
      </rPr>
      <t>視覚障がい</t>
    </r>
    <rPh sb="1" eb="3">
      <t>シカク</t>
    </rPh>
    <rPh sb="3" eb="4">
      <t>ショウ</t>
    </rPh>
    <phoneticPr fontId="12"/>
  </si>
  <si>
    <r>
      <rPr>
        <sz val="20"/>
        <color rgb="FFFF0000"/>
        <rFont val="BIZ UDPゴシック"/>
        <family val="3"/>
        <charset val="128"/>
      </rPr>
      <t>②</t>
    </r>
    <r>
      <rPr>
        <sz val="10"/>
        <color rgb="FFFF0000"/>
        <rFont val="BIZ UDPゴシック"/>
        <family val="3"/>
        <charset val="128"/>
      </rPr>
      <t>聴覚障がい</t>
    </r>
    <rPh sb="1" eb="3">
      <t>チョウカク</t>
    </rPh>
    <rPh sb="3" eb="4">
      <t>ショウ</t>
    </rPh>
    <phoneticPr fontId="12"/>
  </si>
  <si>
    <r>
      <rPr>
        <sz val="20"/>
        <color rgb="FFFF0000"/>
        <rFont val="BIZ UDPゴシック"/>
        <family val="3"/>
        <charset val="128"/>
      </rPr>
      <t>③</t>
    </r>
    <r>
      <rPr>
        <sz val="10"/>
        <color rgb="FFFF0000"/>
        <rFont val="BIZ UDPゴシック"/>
        <family val="3"/>
        <charset val="128"/>
      </rPr>
      <t>知的障がい</t>
    </r>
    <rPh sb="1" eb="3">
      <t>チテキ</t>
    </rPh>
    <rPh sb="3" eb="4">
      <t>ショウ</t>
    </rPh>
    <phoneticPr fontId="12"/>
  </si>
  <si>
    <r>
      <rPr>
        <sz val="20"/>
        <color rgb="FFFF0000"/>
        <rFont val="BIZ UDPゴシック"/>
        <family val="3"/>
        <charset val="128"/>
      </rPr>
      <t>④</t>
    </r>
    <r>
      <rPr>
        <sz val="10"/>
        <color rgb="FFFF0000"/>
        <rFont val="BIZ UDPゴシック"/>
        <family val="3"/>
        <charset val="128"/>
      </rPr>
      <t>肢体不自由</t>
    </r>
    <rPh sb="1" eb="3">
      <t>シタイ</t>
    </rPh>
    <rPh sb="3" eb="6">
      <t>フジユウ</t>
    </rPh>
    <phoneticPr fontId="12"/>
  </si>
  <si>
    <r>
      <rPr>
        <sz val="20"/>
        <color rgb="FFFF0000"/>
        <rFont val="BIZ UDPゴシック"/>
        <family val="3"/>
        <charset val="128"/>
      </rPr>
      <t>⑤</t>
    </r>
    <r>
      <rPr>
        <sz val="10"/>
        <color rgb="FFFF0000"/>
        <rFont val="BIZ UDPゴシック"/>
        <family val="3"/>
        <charset val="128"/>
      </rPr>
      <t>病弱</t>
    </r>
    <rPh sb="1" eb="3">
      <t>ビョウジャク</t>
    </rPh>
    <phoneticPr fontId="12"/>
  </si>
  <si>
    <t>所在</t>
    <phoneticPr fontId="1"/>
  </si>
  <si>
    <t>校名</t>
    <phoneticPr fontId="1"/>
  </si>
  <si>
    <t>題名</t>
    <phoneticPr fontId="1"/>
  </si>
  <si>
    <t>番号</t>
    <phoneticPr fontId="1"/>
  </si>
  <si>
    <t>学年</t>
    <phoneticPr fontId="1"/>
  </si>
  <si>
    <t>氏名</t>
    <phoneticPr fontId="1"/>
  </si>
  <si>
    <t>２０点以内</t>
    <rPh sb="2" eb="3">
      <t>テン</t>
    </rPh>
    <rPh sb="3" eb="5">
      <t>イナイ</t>
    </rPh>
    <phoneticPr fontId="12"/>
  </si>
  <si>
    <t>２０点以内</t>
    <rPh sb="2" eb="3">
      <t>テン</t>
    </rPh>
    <rPh sb="3" eb="5">
      <t>イナイ</t>
    </rPh>
    <phoneticPr fontId="12"/>
  </si>
  <si>
    <t>電話</t>
    <rPh sb="0" eb="2">
      <t>デンワ</t>
    </rPh>
    <phoneticPr fontId="12"/>
  </si>
  <si>
    <t>-</t>
    <phoneticPr fontId="12"/>
  </si>
  <si>
    <r>
      <rPr>
        <sz val="14"/>
        <rFont val="BIZ UDPゴシック"/>
        <family val="3"/>
        <charset val="128"/>
      </rPr>
      <t>所</t>
    </r>
    <r>
      <rPr>
        <sz val="10"/>
        <rFont val="BIZ UDPゴシック"/>
        <family val="3"/>
        <charset val="128"/>
      </rPr>
      <t xml:space="preserve"> </t>
    </r>
    <r>
      <rPr>
        <sz val="14"/>
        <rFont val="BIZ UDPゴシック"/>
        <family val="3"/>
        <charset val="128"/>
      </rPr>
      <t>在</t>
    </r>
    <phoneticPr fontId="1"/>
  </si>
  <si>
    <r>
      <rPr>
        <sz val="14"/>
        <rFont val="BIZ UDPゴシック"/>
        <family val="3"/>
        <charset val="128"/>
      </rPr>
      <t>校</t>
    </r>
    <r>
      <rPr>
        <sz val="10"/>
        <rFont val="BIZ UDPゴシック"/>
        <family val="3"/>
        <charset val="128"/>
      </rPr>
      <t xml:space="preserve"> </t>
    </r>
    <r>
      <rPr>
        <sz val="14"/>
        <rFont val="BIZ UDPゴシック"/>
        <family val="3"/>
        <charset val="128"/>
      </rPr>
      <t>名</t>
    </r>
    <phoneticPr fontId="1"/>
  </si>
  <si>
    <r>
      <rPr>
        <sz val="14"/>
        <rFont val="BIZ UDPゴシック"/>
        <family val="3"/>
        <charset val="128"/>
      </rPr>
      <t>氏</t>
    </r>
    <r>
      <rPr>
        <sz val="8"/>
        <rFont val="BIZ UDPゴシック"/>
        <family val="3"/>
        <charset val="128"/>
      </rPr>
      <t xml:space="preserve"> </t>
    </r>
    <r>
      <rPr>
        <sz val="14"/>
        <rFont val="BIZ UDPゴシック"/>
        <family val="3"/>
        <charset val="128"/>
      </rPr>
      <t>名</t>
    </r>
    <phoneticPr fontId="1"/>
  </si>
  <si>
    <t>※地区審査
　　の結果</t>
    <phoneticPr fontId="1"/>
  </si>
  <si>
    <t>クリーム色付部分に入力すればOK</t>
    <rPh sb="4" eb="5">
      <t>イロ</t>
    </rPh>
    <rPh sb="5" eb="6">
      <t>ツキ</t>
    </rPh>
    <rPh sb="6" eb="8">
      <t>ブブン</t>
    </rPh>
    <rPh sb="9" eb="11">
      <t>ニュウリョク</t>
    </rPh>
    <phoneticPr fontId="12"/>
  </si>
  <si>
    <t>ピンク色付部分は選択すればOK</t>
    <rPh sb="3" eb="4">
      <t>イロ</t>
    </rPh>
    <rPh sb="4" eb="5">
      <t>ツキ</t>
    </rPh>
    <rPh sb="5" eb="7">
      <t>ブブン</t>
    </rPh>
    <rPh sb="8" eb="10">
      <t>センタク</t>
    </rPh>
    <phoneticPr fontId="12"/>
  </si>
  <si>
    <r>
      <rPr>
        <sz val="24"/>
        <color rgb="FFFF0000"/>
        <rFont val="ＭＳ Ｐゴシック"/>
        <family val="3"/>
        <charset val="128"/>
        <scheme val="minor"/>
      </rPr>
      <t>A３</t>
    </r>
    <r>
      <rPr>
        <sz val="20"/>
        <color theme="1"/>
        <rFont val="ＭＳ Ｐゴシック"/>
        <family val="3"/>
        <charset val="128"/>
        <scheme val="minor"/>
      </rPr>
      <t>で印刷して作品に添付ください</t>
    </r>
    <rPh sb="3" eb="5">
      <t>インサツ</t>
    </rPh>
    <rPh sb="7" eb="9">
      <t>サクヒン</t>
    </rPh>
    <rPh sb="10" eb="12">
      <t>テンプ</t>
    </rPh>
    <phoneticPr fontId="12"/>
  </si>
  <si>
    <r>
      <t>※作品の</t>
    </r>
    <r>
      <rPr>
        <b/>
        <sz val="12"/>
        <color rgb="FFFF0000"/>
        <rFont val="BIZ UDP明朝 Medium"/>
        <family val="1"/>
        <charset val="128"/>
      </rPr>
      <t>上下</t>
    </r>
    <r>
      <rPr>
        <sz val="11"/>
        <color rgb="FFC00000"/>
        <rFont val="BIZ UDP明朝 Medium"/>
        <family val="1"/>
        <charset val="128"/>
      </rPr>
      <t>をよく確かめてから向きに合わせて貼付け下さい</t>
    </r>
    <rPh sb="1" eb="3">
      <t>サクヒン</t>
    </rPh>
    <rPh sb="4" eb="6">
      <t>ジョウゲ</t>
    </rPh>
    <rPh sb="9" eb="10">
      <t>タシ</t>
    </rPh>
    <rPh sb="15" eb="16">
      <t>ム</t>
    </rPh>
    <rPh sb="18" eb="19">
      <t>ア</t>
    </rPh>
    <rPh sb="22" eb="24">
      <t>ハリツ</t>
    </rPh>
    <rPh sb="25" eb="26">
      <t>クダ</t>
    </rPh>
    <phoneticPr fontId="12"/>
  </si>
  <si>
    <r>
      <rPr>
        <b/>
        <sz val="24"/>
        <color rgb="FFFF0000"/>
        <rFont val="ＭＳ Ｐゴシック"/>
        <family val="3"/>
        <charset val="128"/>
        <scheme val="minor"/>
      </rPr>
      <t>A３</t>
    </r>
    <r>
      <rPr>
        <sz val="20"/>
        <color theme="1"/>
        <rFont val="ＭＳ Ｐゴシック"/>
        <family val="3"/>
        <charset val="128"/>
        <scheme val="minor"/>
      </rPr>
      <t>で印刷して作品に添付ください</t>
    </r>
    <rPh sb="3" eb="5">
      <t>インサツ</t>
    </rPh>
    <rPh sb="7" eb="9">
      <t>サクヒン</t>
    </rPh>
    <rPh sb="10" eb="12">
      <t>テンプ</t>
    </rPh>
    <phoneticPr fontId="12"/>
  </si>
  <si>
    <r>
      <rPr>
        <sz val="16"/>
        <color theme="1" tint="0.34998626667073579"/>
        <rFont val="BIZ UDP明朝 Medium"/>
        <family val="1"/>
        <charset val="128"/>
      </rPr>
      <t>所</t>
    </r>
    <r>
      <rPr>
        <sz val="11"/>
        <color theme="1" tint="0.34998626667073579"/>
        <rFont val="BIZ UDP明朝 Medium"/>
        <family val="1"/>
        <charset val="128"/>
      </rPr>
      <t>　</t>
    </r>
    <r>
      <rPr>
        <sz val="16"/>
        <color theme="1" tint="0.34998626667073579"/>
        <rFont val="BIZ UDP明朝 Medium"/>
        <family val="1"/>
        <charset val="128"/>
      </rPr>
      <t>在</t>
    </r>
    <phoneticPr fontId="1"/>
  </si>
  <si>
    <r>
      <rPr>
        <sz val="14"/>
        <color theme="1" tint="0.34998626667073579"/>
        <rFont val="BIZ UDP明朝 Medium"/>
        <family val="1"/>
        <charset val="128"/>
      </rPr>
      <t>学校</t>
    </r>
    <r>
      <rPr>
        <sz val="11"/>
        <color theme="1" tint="0.34998626667073579"/>
        <rFont val="BIZ UDP明朝 Medium"/>
        <family val="1"/>
        <charset val="128"/>
      </rPr>
      <t>・</t>
    </r>
    <r>
      <rPr>
        <sz val="14"/>
        <color theme="1" tint="0.34998626667073579"/>
        <rFont val="BIZ UDP明朝 Medium"/>
        <family val="1"/>
        <charset val="128"/>
      </rPr>
      <t>園名</t>
    </r>
    <r>
      <rPr>
        <sz val="11"/>
        <color theme="1" tint="0.34998626667073579"/>
        <rFont val="BIZ UDP明朝 Medium"/>
        <family val="1"/>
        <charset val="128"/>
      </rPr>
      <t xml:space="preserve">
正式名</t>
    </r>
    <phoneticPr fontId="1"/>
  </si>
  <si>
    <r>
      <rPr>
        <sz val="8"/>
        <color theme="1"/>
        <rFont val="BIZ UDP明朝 Medium"/>
        <family val="1"/>
        <charset val="128"/>
      </rPr>
      <t>★全国審査の結果　</t>
    </r>
    <r>
      <rPr>
        <sz val="6"/>
        <color theme="1"/>
        <rFont val="BIZ UDP明朝 Medium"/>
        <family val="1"/>
        <charset val="128"/>
      </rPr>
      <t xml:space="preserve">
</t>
    </r>
    <r>
      <rPr>
        <sz val="7.5"/>
        <color theme="1"/>
        <rFont val="BIZ UDP明朝 Medium"/>
        <family val="1"/>
        <charset val="128"/>
      </rPr>
      <t>(</t>
    </r>
    <r>
      <rPr>
        <b/>
        <sz val="7.5"/>
        <color theme="1"/>
        <rFont val="BIZ UDP明朝 Medium"/>
        <family val="1"/>
        <charset val="128"/>
      </rPr>
      <t>最終結果)</t>
    </r>
    <rPh sb="11" eb="13">
      <t>サイシュウ</t>
    </rPh>
    <rPh sb="13" eb="15">
      <t>ケッカ</t>
    </rPh>
    <phoneticPr fontId="1"/>
  </si>
  <si>
    <r>
      <t>出来上がった応募者名簿は</t>
    </r>
    <r>
      <rPr>
        <b/>
        <sz val="14"/>
        <color rgb="FFFF0000"/>
        <rFont val="BIZ UDPゴシック"/>
        <family val="3"/>
        <charset val="128"/>
      </rPr>
      <t>A３サイズに印刷</t>
    </r>
    <r>
      <rPr>
        <b/>
        <sz val="14"/>
        <color theme="1"/>
        <rFont val="BIZ UDPゴシック"/>
        <family val="3"/>
        <charset val="128"/>
      </rPr>
      <t>して作品と一緒に作品の送り先（ご担当先生）様へお送りください。</t>
    </r>
    <rPh sb="0" eb="3">
      <t>デキア</t>
    </rPh>
    <rPh sb="6" eb="9">
      <t>オウボシャ</t>
    </rPh>
    <rPh sb="9" eb="11">
      <t>メイボ</t>
    </rPh>
    <rPh sb="18" eb="20">
      <t>インサツ</t>
    </rPh>
    <rPh sb="22" eb="24">
      <t>サクヒン</t>
    </rPh>
    <rPh sb="25" eb="27">
      <t>イッショ</t>
    </rPh>
    <rPh sb="28" eb="30">
      <t>サクヒン</t>
    </rPh>
    <rPh sb="31" eb="32">
      <t>オク</t>
    </rPh>
    <rPh sb="33" eb="34">
      <t>サキ</t>
    </rPh>
    <rPh sb="36" eb="38">
      <t>タントウ</t>
    </rPh>
    <rPh sb="38" eb="40">
      <t>センセイ</t>
    </rPh>
    <rPh sb="41" eb="42">
      <t>サマ</t>
    </rPh>
    <rPh sb="44" eb="45">
      <t>オク</t>
    </rPh>
    <phoneticPr fontId="12"/>
  </si>
  <si>
    <r>
      <rPr>
        <b/>
        <sz val="20"/>
        <color theme="8"/>
        <rFont val="BIZ UDPゴシック"/>
        <family val="3"/>
        <charset val="128"/>
      </rPr>
      <t>＊ ＊ ＊ ＊</t>
    </r>
    <r>
      <rPr>
        <b/>
        <sz val="20"/>
        <color theme="3" tint="0.39997558519241921"/>
        <rFont val="BIZ UDPゴシック"/>
        <family val="3"/>
        <charset val="128"/>
      </rPr>
      <t>　</t>
    </r>
    <r>
      <rPr>
        <b/>
        <sz val="20"/>
        <rFont val="BIZ UDPゴシック"/>
        <family val="3"/>
        <charset val="128"/>
      </rPr>
      <t>基 本 情 報 入 力 欄　</t>
    </r>
    <r>
      <rPr>
        <b/>
        <sz val="20"/>
        <color theme="8"/>
        <rFont val="BIZ UDPゴシック"/>
        <family val="3"/>
        <charset val="128"/>
      </rPr>
      <t>＊ ＊ ＊ ＊</t>
    </r>
    <rPh sb="8" eb="9">
      <t>モト</t>
    </rPh>
    <rPh sb="10" eb="11">
      <t>ホン</t>
    </rPh>
    <rPh sb="12" eb="13">
      <t>ジョウ</t>
    </rPh>
    <rPh sb="14" eb="15">
      <t>ホウ</t>
    </rPh>
    <rPh sb="16" eb="17">
      <t>イ</t>
    </rPh>
    <rPh sb="18" eb="19">
      <t>チカラ</t>
    </rPh>
    <rPh sb="20" eb="21">
      <t>ラン</t>
    </rPh>
    <phoneticPr fontId="12"/>
  </si>
  <si>
    <r>
      <t xml:space="preserve">⑩ 学 年
</t>
    </r>
    <r>
      <rPr>
        <sz val="6"/>
        <color rgb="FFFF0000"/>
        <rFont val="BIZ UDPゴシック"/>
        <family val="3"/>
        <charset val="128"/>
      </rPr>
      <t>マスをクリックして学年を選択</t>
    </r>
    <rPh sb="2" eb="3">
      <t>ガク</t>
    </rPh>
    <rPh sb="4" eb="5">
      <t>トシ</t>
    </rPh>
    <rPh sb="15" eb="17">
      <t>ガクネン</t>
    </rPh>
    <rPh sb="18" eb="20">
      <t>センタク</t>
    </rPh>
    <phoneticPr fontId="12"/>
  </si>
  <si>
    <t>ここをクリック</t>
    <phoneticPr fontId="12"/>
  </si>
  <si>
    <r>
      <rPr>
        <b/>
        <sz val="20"/>
        <color theme="9"/>
        <rFont val="BIZ UDPゴシック"/>
        <family val="3"/>
        <charset val="128"/>
      </rPr>
      <t xml:space="preserve">＊＊＊＊＊＊＊＊＊＊ </t>
    </r>
    <r>
      <rPr>
        <b/>
        <sz val="20"/>
        <color theme="3" tint="0.39997558519241921"/>
        <rFont val="BIZ UDPゴシック"/>
        <family val="3"/>
        <charset val="128"/>
      </rPr>
      <t xml:space="preserve"> </t>
    </r>
    <r>
      <rPr>
        <b/>
        <sz val="20"/>
        <rFont val="BIZ UDPゴシック"/>
        <family val="3"/>
        <charset val="128"/>
      </rPr>
      <t xml:space="preserve">作 品 情 報 入 力 シ ー ト </t>
    </r>
    <r>
      <rPr>
        <b/>
        <sz val="20"/>
        <color theme="9"/>
        <rFont val="BIZ UDPゴシック"/>
        <family val="3"/>
        <charset val="128"/>
      </rPr>
      <t xml:space="preserve"> ＊＊＊＊＊＊＊＊＊＊</t>
    </r>
    <rPh sb="12" eb="13">
      <t>サク</t>
    </rPh>
    <rPh sb="14" eb="15">
      <t>ヒン</t>
    </rPh>
    <rPh sb="16" eb="17">
      <t>ジョウ</t>
    </rPh>
    <rPh sb="18" eb="19">
      <t>ホウ</t>
    </rPh>
    <rPh sb="20" eb="21">
      <t>イ</t>
    </rPh>
    <rPh sb="22" eb="23">
      <t>チカラ</t>
    </rPh>
    <phoneticPr fontId="12"/>
  </si>
  <si>
    <t>作品に貼り付ける際は縦・横（上・下）が区別出来る様に用紙の向きを確認し裏面右下に名札を張り付けてください。</t>
    <rPh sb="0" eb="2">
      <t>サクヒン</t>
    </rPh>
    <rPh sb="3" eb="4">
      <t>ハ</t>
    </rPh>
    <rPh sb="5" eb="6">
      <t>ツ</t>
    </rPh>
    <rPh sb="8" eb="9">
      <t>サイ</t>
    </rPh>
    <rPh sb="10" eb="11">
      <t>タテ</t>
    </rPh>
    <rPh sb="12" eb="13">
      <t>ヨコ</t>
    </rPh>
    <rPh sb="14" eb="15">
      <t>ウエ</t>
    </rPh>
    <rPh sb="16" eb="17">
      <t>シタ</t>
    </rPh>
    <rPh sb="19" eb="21">
      <t>クベツ</t>
    </rPh>
    <rPh sb="21" eb="23">
      <t>デキ</t>
    </rPh>
    <rPh sb="24" eb="25">
      <t>ヨウ</t>
    </rPh>
    <rPh sb="26" eb="28">
      <t>ヨウシ</t>
    </rPh>
    <rPh sb="29" eb="30">
      <t>ム</t>
    </rPh>
    <rPh sb="32" eb="34">
      <t>カクニン</t>
    </rPh>
    <rPh sb="35" eb="37">
      <t>ウラメン</t>
    </rPh>
    <rPh sb="37" eb="39">
      <t>ミギシタ</t>
    </rPh>
    <rPh sb="40" eb="42">
      <t>ナフダ</t>
    </rPh>
    <rPh sb="43" eb="44">
      <t>ハ</t>
    </rPh>
    <rPh sb="45" eb="46">
      <t>ツ</t>
    </rPh>
    <phoneticPr fontId="12"/>
  </si>
  <si>
    <t>※ 入力シートの基本情報入力欄に学校情報等（①～⑨）とご応募についての確認頂き同意らんに氏名を入力し印刷後に捺印お願いします。</t>
    <rPh sb="2" eb="4">
      <t>ニュウリョク</t>
    </rPh>
    <rPh sb="8" eb="10">
      <t>キホン</t>
    </rPh>
    <rPh sb="10" eb="12">
      <t>ジョウホウ</t>
    </rPh>
    <rPh sb="12" eb="14">
      <t>ニュウリョク</t>
    </rPh>
    <rPh sb="14" eb="15">
      <t>ラン</t>
    </rPh>
    <rPh sb="16" eb="18">
      <t>ガッコウ</t>
    </rPh>
    <rPh sb="18" eb="20">
      <t>ジョウホウ</t>
    </rPh>
    <rPh sb="20" eb="21">
      <t>ナド</t>
    </rPh>
    <rPh sb="28" eb="30">
      <t>オウボ</t>
    </rPh>
    <rPh sb="35" eb="37">
      <t>カクニン</t>
    </rPh>
    <rPh sb="37" eb="38">
      <t>イタダ</t>
    </rPh>
    <rPh sb="39" eb="41">
      <t>ドウイ</t>
    </rPh>
    <rPh sb="44" eb="46">
      <t>シメイ</t>
    </rPh>
    <rPh sb="47" eb="49">
      <t>ニュウリョク</t>
    </rPh>
    <rPh sb="50" eb="52">
      <t>インサツ</t>
    </rPh>
    <rPh sb="52" eb="53">
      <t>アト</t>
    </rPh>
    <rPh sb="54" eb="56">
      <t>ナツイン</t>
    </rPh>
    <rPh sb="57" eb="58">
      <t>ネガ</t>
    </rPh>
    <phoneticPr fontId="12"/>
  </si>
  <si>
    <t>※ 入力シートの作品情報蘭に⑩学年⑪苗字⑫名前⑬題名⑭指導者名をご入力ください。</t>
    <rPh sb="2" eb="4">
      <t>ニュウリョク</t>
    </rPh>
    <rPh sb="8" eb="10">
      <t>サクヒン</t>
    </rPh>
    <rPh sb="10" eb="12">
      <t>ジョウホウ</t>
    </rPh>
    <rPh sb="12" eb="13">
      <t>ラン</t>
    </rPh>
    <rPh sb="15" eb="17">
      <t>ガクネン</t>
    </rPh>
    <rPh sb="18" eb="20">
      <t>ミョウジ</t>
    </rPh>
    <rPh sb="21" eb="23">
      <t>ナマエ</t>
    </rPh>
    <rPh sb="24" eb="26">
      <t>ダイメイ</t>
    </rPh>
    <rPh sb="27" eb="31">
      <t>シドウシャメイ</t>
    </rPh>
    <rPh sb="33" eb="35">
      <t>ニュウリョク</t>
    </rPh>
    <phoneticPr fontId="12"/>
  </si>
  <si>
    <t>※行・列の削除・追加・入替えはしないでください。途中の追加・削除・並べ替えはコピー＆ペーストとデリート＆バックスぺ－スで対応お願いします</t>
    <rPh sb="1" eb="2">
      <t>ギョウ</t>
    </rPh>
    <rPh sb="3" eb="4">
      <t>レツ</t>
    </rPh>
    <rPh sb="5" eb="7">
      <t>サクジョ</t>
    </rPh>
    <rPh sb="8" eb="10">
      <t>ツイカ</t>
    </rPh>
    <rPh sb="11" eb="13">
      <t>イレカエ</t>
    </rPh>
    <rPh sb="24" eb="26">
      <t>トチュウ</t>
    </rPh>
    <rPh sb="27" eb="29">
      <t>ツイカ</t>
    </rPh>
    <rPh sb="30" eb="32">
      <t>サクジョ</t>
    </rPh>
    <rPh sb="33" eb="34">
      <t>ナラ</t>
    </rPh>
    <rPh sb="35" eb="36">
      <t>カ</t>
    </rPh>
    <rPh sb="60" eb="62">
      <t>タイオウ</t>
    </rPh>
    <rPh sb="63" eb="64">
      <t>ネガ</t>
    </rPh>
    <phoneticPr fontId="12"/>
  </si>
  <si>
    <t>③地区
（送り先）</t>
    <rPh sb="1" eb="3">
      <t>チク</t>
    </rPh>
    <rPh sb="6" eb="7">
      <t>オク</t>
    </rPh>
    <rPh sb="8" eb="9">
      <t>サキ</t>
    </rPh>
    <phoneticPr fontId="12"/>
  </si>
  <si>
    <r>
      <rPr>
        <b/>
        <sz val="11"/>
        <color theme="1"/>
        <rFont val="BIZ UDPゴシック"/>
        <family val="3"/>
        <charset val="128"/>
      </rPr>
      <t>貴学校名・園名</t>
    </r>
    <r>
      <rPr>
        <sz val="11"/>
        <color theme="1"/>
        <rFont val="BIZ UDPゴシック"/>
        <family val="3"/>
        <charset val="128"/>
      </rPr>
      <t xml:space="preserve">
(正式名称）</t>
    </r>
    <rPh sb="0" eb="1">
      <t>タカシ</t>
    </rPh>
    <rPh sb="1" eb="3">
      <t>ガッコウ</t>
    </rPh>
    <rPh sb="3" eb="4">
      <t>メイ</t>
    </rPh>
    <rPh sb="5" eb="7">
      <t>エンメイ</t>
    </rPh>
    <rPh sb="9" eb="11">
      <t>セイシキ</t>
    </rPh>
    <rPh sb="11" eb="13">
      <t>メイショウ</t>
    </rPh>
    <phoneticPr fontId="12"/>
  </si>
  <si>
    <r>
      <rPr>
        <b/>
        <sz val="26"/>
        <color theme="8"/>
        <rFont val="BIZ UDPゴシック"/>
        <family val="3"/>
        <charset val="128"/>
      </rPr>
      <t xml:space="preserve">＊＊＊＊ </t>
    </r>
    <r>
      <rPr>
        <b/>
        <sz val="26"/>
        <rFont val="BIZ UDPゴシック"/>
        <family val="3"/>
        <charset val="128"/>
      </rPr>
      <t xml:space="preserve">基本情報入力シート </t>
    </r>
    <r>
      <rPr>
        <b/>
        <sz val="26"/>
        <color theme="8"/>
        <rFont val="BIZ UDPゴシック"/>
        <family val="3"/>
        <charset val="128"/>
      </rPr>
      <t>＊＊＊</t>
    </r>
    <rPh sb="5" eb="7">
      <t>キホン</t>
    </rPh>
    <rPh sb="7" eb="9">
      <t>ジョウホウ</t>
    </rPh>
    <rPh sb="9" eb="11">
      <t>ニュウリョク</t>
    </rPh>
    <phoneticPr fontId="12"/>
  </si>
  <si>
    <r>
      <rPr>
        <b/>
        <sz val="26"/>
        <color theme="9"/>
        <rFont val="BIZ UDPゴシック"/>
        <family val="3"/>
        <charset val="128"/>
      </rPr>
      <t xml:space="preserve">＊＊＊＊＊＊ </t>
    </r>
    <r>
      <rPr>
        <b/>
        <sz val="26"/>
        <rFont val="BIZ UDPゴシック"/>
        <family val="3"/>
        <charset val="128"/>
      </rPr>
      <t xml:space="preserve">作品情報入力シート </t>
    </r>
    <r>
      <rPr>
        <b/>
        <sz val="26"/>
        <color theme="9"/>
        <rFont val="BIZ UDPゴシック"/>
        <family val="3"/>
        <charset val="128"/>
      </rPr>
      <t>＊＊＊＊＊＊</t>
    </r>
    <rPh sb="7" eb="9">
      <t>サクヒン</t>
    </rPh>
    <rPh sb="9" eb="11">
      <t>ジョウホウ</t>
    </rPh>
    <rPh sb="11" eb="13">
      <t>ニュウリョク</t>
    </rPh>
    <phoneticPr fontId="12"/>
  </si>
  <si>
    <t>　全国教育美術展・入力シート専用アドレス：</t>
    <rPh sb="1" eb="3">
      <t>ゼンコク</t>
    </rPh>
    <rPh sb="3" eb="5">
      <t>キョウイク</t>
    </rPh>
    <rPh sb="5" eb="8">
      <t>ビジュツテン</t>
    </rPh>
    <rPh sb="9" eb="11">
      <t>ニュウリョク</t>
    </rPh>
    <rPh sb="14" eb="16">
      <t>センヨウ</t>
    </rPh>
    <phoneticPr fontId="12"/>
  </si>
  <si>
    <t>※黄色部分は直接入力・ピンク部分はプルダウンメニューから選択してください。</t>
    <rPh sb="1" eb="3">
      <t>キイロ</t>
    </rPh>
    <rPh sb="3" eb="5">
      <t>ブブン</t>
    </rPh>
    <rPh sb="6" eb="8">
      <t>チョクセツ</t>
    </rPh>
    <rPh sb="8" eb="10">
      <t>ニュウリョク</t>
    </rPh>
    <rPh sb="14" eb="16">
      <t>ブブン</t>
    </rPh>
    <rPh sb="28" eb="30">
      <t>センタク</t>
    </rPh>
    <phoneticPr fontId="12"/>
  </si>
  <si>
    <t>　①左のピンク色のマスをクリック
　②枠外の　　ﾌﾟﾙﾀﾞｳﾝﾒﾆｭｰで地区を選択</t>
    <rPh sb="2" eb="3">
      <t>ヒダリ</t>
    </rPh>
    <rPh sb="7" eb="8">
      <t>イロ</t>
    </rPh>
    <rPh sb="19" eb="20">
      <t>ワク</t>
    </rPh>
    <rPh sb="20" eb="21">
      <t>ソト</t>
    </rPh>
    <rPh sb="36" eb="38">
      <t>チク</t>
    </rPh>
    <rPh sb="39" eb="41">
      <t>センタク</t>
    </rPh>
    <phoneticPr fontId="12"/>
  </si>
  <si>
    <r>
      <rPr>
        <sz val="6"/>
        <color theme="1" tint="0.34998626667073579"/>
        <rFont val="BIZ UDPゴシック"/>
        <family val="3"/>
        <charset val="128"/>
      </rPr>
      <t>記入例:</t>
    </r>
    <r>
      <rPr>
        <sz val="8"/>
        <color theme="1" tint="0.34998626667073579"/>
        <rFont val="BIZ UDPゴシック"/>
        <family val="3"/>
        <charset val="128"/>
      </rPr>
      <t>年中、年長、小１、中１</t>
    </r>
    <rPh sb="0" eb="2">
      <t>キニュウ</t>
    </rPh>
    <rPh sb="2" eb="3">
      <t>レイ</t>
    </rPh>
    <rPh sb="4" eb="6">
      <t>ネンチュウ</t>
    </rPh>
    <rPh sb="7" eb="9">
      <t>ネンチョウ</t>
    </rPh>
    <rPh sb="10" eb="12">
      <t>ショウイチ</t>
    </rPh>
    <rPh sb="13" eb="14">
      <t>チュウ</t>
    </rPh>
    <phoneticPr fontId="12"/>
  </si>
  <si>
    <r>
      <rPr>
        <sz val="14"/>
        <color theme="1" tint="0.34998626667073579"/>
        <rFont val="BIZ UDPゴシック"/>
        <family val="3"/>
        <charset val="128"/>
      </rPr>
      <t>所</t>
    </r>
    <r>
      <rPr>
        <sz val="10"/>
        <color theme="1" tint="0.34998626667073579"/>
        <rFont val="BIZ UDPゴシック"/>
        <family val="3"/>
        <charset val="128"/>
      </rPr>
      <t xml:space="preserve"> </t>
    </r>
    <r>
      <rPr>
        <sz val="14"/>
        <color theme="1" tint="0.34998626667073579"/>
        <rFont val="BIZ UDPゴシック"/>
        <family val="3"/>
        <charset val="128"/>
      </rPr>
      <t>在</t>
    </r>
    <phoneticPr fontId="1"/>
  </si>
  <si>
    <r>
      <rPr>
        <sz val="14"/>
        <color theme="1" tint="0.34998626667073579"/>
        <rFont val="BIZ UDPゴシック"/>
        <family val="3"/>
        <charset val="128"/>
      </rPr>
      <t>校</t>
    </r>
    <r>
      <rPr>
        <sz val="10"/>
        <color theme="1" tint="0.34998626667073579"/>
        <rFont val="BIZ UDPゴシック"/>
        <family val="3"/>
        <charset val="128"/>
      </rPr>
      <t xml:space="preserve"> </t>
    </r>
    <r>
      <rPr>
        <sz val="14"/>
        <color theme="1" tint="0.34998626667073579"/>
        <rFont val="BIZ UDPゴシック"/>
        <family val="3"/>
        <charset val="128"/>
      </rPr>
      <t>名</t>
    </r>
    <phoneticPr fontId="1"/>
  </si>
  <si>
    <r>
      <t xml:space="preserve">※ </t>
    </r>
    <r>
      <rPr>
        <sz val="12"/>
        <color theme="1" tint="0.34998626667073579"/>
        <rFont val="BIZ UDPゴシック"/>
        <family val="3"/>
        <charset val="128"/>
      </rPr>
      <t>30</t>
    </r>
    <r>
      <rPr>
        <sz val="8"/>
        <color theme="1" tint="0.34998626667073579"/>
        <rFont val="BIZ UDPゴシック"/>
        <family val="3"/>
        <charset val="128"/>
      </rPr>
      <t>文字以内</t>
    </r>
    <rPh sb="4" eb="6">
      <t>モジ</t>
    </rPh>
    <rPh sb="6" eb="8">
      <t>イナイ</t>
    </rPh>
    <phoneticPr fontId="12"/>
  </si>
  <si>
    <r>
      <rPr>
        <sz val="14"/>
        <color theme="1" tint="0.34998626667073579"/>
        <rFont val="BIZ UDPゴシック"/>
        <family val="3"/>
        <charset val="128"/>
      </rPr>
      <t>氏</t>
    </r>
    <r>
      <rPr>
        <sz val="8"/>
        <color theme="1" tint="0.34998626667073579"/>
        <rFont val="BIZ UDPゴシック"/>
        <family val="3"/>
        <charset val="128"/>
      </rPr>
      <t xml:space="preserve"> </t>
    </r>
    <r>
      <rPr>
        <sz val="14"/>
        <color theme="1" tint="0.34998626667073579"/>
        <rFont val="BIZ UDPゴシック"/>
        <family val="3"/>
        <charset val="128"/>
      </rPr>
      <t>名</t>
    </r>
    <phoneticPr fontId="1"/>
  </si>
  <si>
    <r>
      <rPr>
        <b/>
        <sz val="6"/>
        <color theme="1" tint="0.34998626667073579"/>
        <rFont val="Meiryo UI"/>
        <family val="3"/>
        <charset val="128"/>
      </rPr>
      <t>記入例:</t>
    </r>
    <r>
      <rPr>
        <b/>
        <sz val="8"/>
        <color theme="1" tint="0.34998626667073579"/>
        <rFont val="Meiryo UI"/>
        <family val="3"/>
        <charset val="128"/>
      </rPr>
      <t>年中、年長、小１、中１</t>
    </r>
    <rPh sb="0" eb="2">
      <t>キニュウ</t>
    </rPh>
    <rPh sb="2" eb="3">
      <t>レイ</t>
    </rPh>
    <rPh sb="4" eb="6">
      <t>ネンチュウ</t>
    </rPh>
    <rPh sb="7" eb="9">
      <t>ネンチョウ</t>
    </rPh>
    <rPh sb="10" eb="12">
      <t>ショウイチ</t>
    </rPh>
    <rPh sb="13" eb="14">
      <t>チュウ</t>
    </rPh>
    <phoneticPr fontId="12"/>
  </si>
  <si>
    <r>
      <rPr>
        <sz val="8"/>
        <color theme="1" tint="0.34998626667073579"/>
        <rFont val="Meiryo UI"/>
        <family val="3"/>
        <charset val="128"/>
      </rPr>
      <t>★全国審査の結果　</t>
    </r>
    <r>
      <rPr>
        <sz val="6"/>
        <color theme="1" tint="0.34998626667073579"/>
        <rFont val="Meiryo UI"/>
        <family val="3"/>
        <charset val="128"/>
      </rPr>
      <t xml:space="preserve">
</t>
    </r>
    <r>
      <rPr>
        <sz val="7.5"/>
        <color theme="1" tint="0.34998626667073579"/>
        <rFont val="Meiryo UI"/>
        <family val="3"/>
        <charset val="128"/>
      </rPr>
      <t>(</t>
    </r>
    <r>
      <rPr>
        <b/>
        <sz val="7.5"/>
        <color theme="1" tint="0.34998626667073579"/>
        <rFont val="Meiryo UI"/>
        <family val="3"/>
        <charset val="128"/>
      </rPr>
      <t>最終結果)</t>
    </r>
    <rPh sb="11" eb="13">
      <t>サイシュウ</t>
    </rPh>
    <rPh sb="13" eb="15">
      <t>ケッカ</t>
    </rPh>
    <phoneticPr fontId="1"/>
  </si>
  <si>
    <r>
      <rPr>
        <b/>
        <sz val="6"/>
        <color theme="1" tint="0.34998626667073579"/>
        <rFont val="Meiryo UI"/>
        <family val="3"/>
        <charset val="128"/>
      </rPr>
      <t>記入例: 　</t>
    </r>
    <r>
      <rPr>
        <b/>
        <sz val="8"/>
        <color theme="1" tint="0.34998626667073579"/>
        <rFont val="Meiryo UI"/>
        <family val="3"/>
        <charset val="128"/>
      </rPr>
      <t>番号①～⑤を記入
　</t>
    </r>
    <rPh sb="6" eb="8">
      <t>バンゴウ</t>
    </rPh>
    <rPh sb="12" eb="14">
      <t>キニュウ</t>
    </rPh>
    <phoneticPr fontId="12"/>
  </si>
  <si>
    <r>
      <t>★全国審査
  の結果　
(</t>
    </r>
    <r>
      <rPr>
        <b/>
        <sz val="9"/>
        <color theme="1" tint="0.34998626667073579"/>
        <rFont val="ＭＳ Ｐゴシック"/>
        <family val="3"/>
        <charset val="128"/>
      </rPr>
      <t>最終結果)</t>
    </r>
    <rPh sb="14" eb="16">
      <t>サイシュウ</t>
    </rPh>
    <rPh sb="16" eb="18">
      <t>ケッカ</t>
    </rPh>
    <phoneticPr fontId="1"/>
  </si>
  <si>
    <t>20点以内</t>
    <rPh sb="2" eb="3">
      <t>テン</t>
    </rPh>
    <rPh sb="3" eb="5">
      <t>イナイ</t>
    </rPh>
    <phoneticPr fontId="12"/>
  </si>
  <si>
    <t>入力用</t>
    <rPh sb="0" eb="3">
      <t>ニュウリョクヨウ</t>
    </rPh>
    <phoneticPr fontId="12"/>
  </si>
  <si>
    <r>
      <t>下のボタンをクリックすればページを移動出来ます。
記入要領は</t>
    </r>
    <r>
      <rPr>
        <b/>
        <sz val="20"/>
        <color rgb="FFFFFF00"/>
        <rFont val="HGMaruGothicMPRO"/>
        <family val="3"/>
        <charset val="128"/>
      </rPr>
      <t>記入例</t>
    </r>
    <r>
      <rPr>
        <b/>
        <sz val="20"/>
        <color theme="0"/>
        <rFont val="HGMaruGothicMPRO"/>
        <family val="2"/>
        <charset val="128"/>
      </rPr>
      <t>をクリックしてページを参考にして下さい。</t>
    </r>
    <rPh sb="0" eb="1">
      <t>シタ</t>
    </rPh>
    <rPh sb="17" eb="19">
      <t>イドウ</t>
    </rPh>
    <rPh sb="19" eb="21">
      <t>デキ</t>
    </rPh>
    <rPh sb="25" eb="27">
      <t>キニュウ</t>
    </rPh>
    <rPh sb="27" eb="29">
      <t>ヨウリョウ</t>
    </rPh>
    <rPh sb="30" eb="32">
      <t>キニュウ</t>
    </rPh>
    <rPh sb="32" eb="33">
      <t>レイ</t>
    </rPh>
    <rPh sb="44" eb="46">
      <t>サンコウ</t>
    </rPh>
    <rPh sb="49" eb="50">
      <t>クダ</t>
    </rPh>
    <phoneticPr fontId="12"/>
  </si>
  <si>
    <t>電話</t>
    <rPh sb="0" eb="2">
      <t>デンワ</t>
    </rPh>
    <phoneticPr fontId="12"/>
  </si>
  <si>
    <r>
      <t>※〒番号は一般番号で
　</t>
    </r>
    <r>
      <rPr>
        <b/>
        <sz val="22"/>
        <color theme="1"/>
        <rFont val="BIZ UDPゴシック"/>
        <family val="3"/>
        <charset val="128"/>
      </rPr>
      <t xml:space="preserve"> </t>
    </r>
    <r>
      <rPr>
        <b/>
        <sz val="18"/>
        <color theme="1"/>
        <rFont val="BIZ UDPゴシック"/>
        <family val="3"/>
        <charset val="128"/>
      </rPr>
      <t>記入お願いします。</t>
    </r>
    <rPh sb="2" eb="4">
      <t>バンゴウ</t>
    </rPh>
    <rPh sb="5" eb="7">
      <t>イッパン</t>
    </rPh>
    <rPh sb="7" eb="9">
      <t>バンゴウ</t>
    </rPh>
    <rPh sb="13" eb="15">
      <t>キニュウ</t>
    </rPh>
    <rPh sb="16" eb="17">
      <t>ネガ</t>
    </rPh>
    <phoneticPr fontId="12"/>
  </si>
  <si>
    <t>⑬ 名 前</t>
    <rPh sb="2" eb="3">
      <t>ナ</t>
    </rPh>
    <rPh sb="4" eb="5">
      <t>マエ</t>
    </rPh>
    <phoneticPr fontId="12"/>
  </si>
  <si>
    <t>⑭ 題　名 ( 30文字以内でお願い致します）</t>
    <rPh sb="2" eb="3">
      <t>ダイ</t>
    </rPh>
    <rPh sb="4" eb="5">
      <t>ナ</t>
    </rPh>
    <rPh sb="10" eb="12">
      <t>モジ</t>
    </rPh>
    <rPh sb="12" eb="14">
      <t>イナイ</t>
    </rPh>
    <rPh sb="16" eb="17">
      <t>ネガ</t>
    </rPh>
    <rPh sb="18" eb="19">
      <t>イタ</t>
    </rPh>
    <phoneticPr fontId="12"/>
  </si>
  <si>
    <r>
      <rPr>
        <sz val="18"/>
        <color theme="1"/>
        <rFont val="BIZ UDPゴシック"/>
        <family val="3"/>
        <charset val="128"/>
      </rPr>
      <t>⑪ 種別</t>
    </r>
    <r>
      <rPr>
        <sz val="20"/>
        <color theme="1"/>
        <rFont val="BIZ UDPゴシック"/>
        <family val="3"/>
        <charset val="128"/>
      </rPr>
      <t xml:space="preserve">
</t>
    </r>
    <r>
      <rPr>
        <sz val="8"/>
        <color rgb="FFFF0000"/>
        <rFont val="BIZ UDPゴシック"/>
        <family val="3"/>
        <charset val="128"/>
      </rPr>
      <t>クリックして選択</t>
    </r>
    <rPh sb="2" eb="4">
      <t>シュベツ</t>
    </rPh>
    <rPh sb="11" eb="13">
      <t>センタク</t>
    </rPh>
    <phoneticPr fontId="12"/>
  </si>
  <si>
    <r>
      <rPr>
        <sz val="18"/>
        <color theme="1"/>
        <rFont val="BIZ UDPゴシック"/>
        <family val="3"/>
        <charset val="128"/>
      </rPr>
      <t>⑩ 学 年</t>
    </r>
    <r>
      <rPr>
        <sz val="20"/>
        <color theme="1"/>
        <rFont val="BIZ UDPゴシック"/>
        <family val="3"/>
        <charset val="128"/>
      </rPr>
      <t xml:space="preserve">
</t>
    </r>
    <r>
      <rPr>
        <sz val="9"/>
        <color rgb="FFFF0000"/>
        <rFont val="BIZ UDPゴシック"/>
        <family val="3"/>
        <charset val="128"/>
      </rPr>
      <t>クリックして選択</t>
    </r>
    <rPh sb="2" eb="3">
      <t>ガク</t>
    </rPh>
    <rPh sb="4" eb="5">
      <t>トシ</t>
    </rPh>
    <rPh sb="12" eb="14">
      <t>センタク</t>
    </rPh>
    <phoneticPr fontId="12"/>
  </si>
  <si>
    <r>
      <t>障がい種別</t>
    </r>
    <r>
      <rPr>
        <sz val="9"/>
        <color theme="1"/>
        <rFont val="Meiryo UI"/>
        <family val="3"/>
        <charset val="128"/>
      </rPr>
      <t>（番号で記入のこと）</t>
    </r>
    <rPh sb="0" eb="1">
      <t>ショウ</t>
    </rPh>
    <rPh sb="3" eb="5">
      <t>シュベツ</t>
    </rPh>
    <rPh sb="6" eb="8">
      <t>バンゴウ</t>
    </rPh>
    <rPh sb="9" eb="11">
      <t>キニュウ</t>
    </rPh>
    <phoneticPr fontId="12"/>
  </si>
  <si>
    <r>
      <t>下のボタンをクリックすればページを移動出来ます。
記入要領は</t>
    </r>
    <r>
      <rPr>
        <b/>
        <sz val="16"/>
        <color rgb="FFFF0000"/>
        <rFont val="HGMaruGothicMPRO"/>
        <family val="3"/>
        <charset val="128"/>
      </rPr>
      <t>記入例</t>
    </r>
    <r>
      <rPr>
        <b/>
        <sz val="16"/>
        <color rgb="FFFF0000"/>
        <rFont val="HGMaruGothicMPRO"/>
        <family val="2"/>
        <charset val="128"/>
      </rPr>
      <t>をクリックしてページを参考にして下さい。</t>
    </r>
    <rPh sb="0" eb="1">
      <t>シタ</t>
    </rPh>
    <rPh sb="17" eb="19">
      <t>イドウ</t>
    </rPh>
    <rPh sb="19" eb="21">
      <t>デキ</t>
    </rPh>
    <rPh sb="25" eb="27">
      <t>キニュウ</t>
    </rPh>
    <rPh sb="27" eb="29">
      <t>ヨウリョウ</t>
    </rPh>
    <rPh sb="30" eb="32">
      <t>キニュウ</t>
    </rPh>
    <rPh sb="32" eb="33">
      <t>レイ</t>
    </rPh>
    <rPh sb="44" eb="46">
      <t>サンコウ</t>
    </rPh>
    <rPh sb="49" eb="50">
      <t>クダ</t>
    </rPh>
    <phoneticPr fontId="12"/>
  </si>
  <si>
    <t>大阪府(大阪市以外)</t>
    <rPh sb="0" eb="3">
      <t>オオサカフ</t>
    </rPh>
    <rPh sb="4" eb="6">
      <t>オオサカ</t>
    </rPh>
    <rPh sb="6" eb="7">
      <t>シ</t>
    </rPh>
    <rPh sb="7" eb="9">
      <t>イガイ</t>
    </rPh>
    <phoneticPr fontId="2"/>
  </si>
  <si>
    <r>
      <t>入力</t>
    </r>
    <r>
      <rPr>
        <b/>
        <sz val="14"/>
        <color rgb="FFFF0000"/>
        <rFont val="BIZ UDP明朝 Medium"/>
        <family val="1"/>
        <charset val="128"/>
      </rPr>
      <t>はこの</t>
    </r>
    <r>
      <rPr>
        <b/>
        <sz val="16"/>
        <color rgb="FFFF0000"/>
        <rFont val="BIZ UDP明朝 Medium"/>
        <family val="1"/>
        <charset val="128"/>
      </rPr>
      <t>シート</t>
    </r>
    <r>
      <rPr>
        <b/>
        <sz val="14"/>
        <color rgb="FFFF0000"/>
        <rFont val="BIZ UDP明朝 Medium"/>
        <family val="1"/>
        <charset val="128"/>
      </rPr>
      <t>で</t>
    </r>
    <r>
      <rPr>
        <b/>
        <sz val="16"/>
        <color rgb="FFFF0000"/>
        <rFont val="BIZ UDP明朝 Medium"/>
        <family val="1"/>
        <charset val="128"/>
      </rPr>
      <t>！</t>
    </r>
    <rPh sb="0" eb="2">
      <t>ニュウリョク</t>
    </rPh>
    <phoneticPr fontId="12"/>
  </si>
  <si>
    <t>Mail</t>
    <phoneticPr fontId="1"/>
  </si>
  <si>
    <r>
      <t>　　（　A4までのプリンターの場合、</t>
    </r>
    <r>
      <rPr>
        <b/>
        <u/>
        <sz val="12"/>
        <color theme="8" tint="-0.499984740745262"/>
        <rFont val="Meiryo UI"/>
        <family val="3"/>
        <charset val="128"/>
      </rPr>
      <t>印刷後、</t>
    </r>
    <r>
      <rPr>
        <b/>
        <u/>
        <sz val="12"/>
        <color rgb="FFFF0000"/>
        <rFont val="Meiryo UI"/>
        <family val="3"/>
        <charset val="128"/>
      </rPr>
      <t>A3に拡大コピー</t>
    </r>
    <r>
      <rPr>
        <b/>
        <sz val="12"/>
        <color rgb="FFFF0000"/>
        <rFont val="Meiryo UI"/>
        <family val="3"/>
        <charset val="128"/>
      </rPr>
      <t>して作品に添付</t>
    </r>
    <r>
      <rPr>
        <b/>
        <sz val="12"/>
        <color theme="8" tint="-0.499984740745262"/>
        <rFont val="Meiryo UI"/>
        <family val="3"/>
        <charset val="128"/>
      </rPr>
      <t>してください。）</t>
    </r>
    <rPh sb="32" eb="34">
      <t>サクヒン</t>
    </rPh>
    <rPh sb="35" eb="37">
      <t>テンプ</t>
    </rPh>
    <phoneticPr fontId="12"/>
  </si>
  <si>
    <t>A4で印刷し２枚に切り離す</t>
    <rPh sb="3" eb="5">
      <t>インサツ</t>
    </rPh>
    <rPh sb="7" eb="8">
      <t>マイ</t>
    </rPh>
    <rPh sb="9" eb="10">
      <t>キ</t>
    </rPh>
    <rPh sb="11" eb="12">
      <t>ハナ</t>
    </rPh>
    <phoneticPr fontId="12"/>
  </si>
  <si>
    <t>ここをクリック</t>
  </si>
  <si>
    <r>
      <t>名札は2名分が</t>
    </r>
    <r>
      <rPr>
        <b/>
        <sz val="14"/>
        <color rgb="FFFF0000"/>
        <rFont val="BIZ UDPゴシック"/>
        <family val="3"/>
        <charset val="128"/>
      </rPr>
      <t>A4サイズ</t>
    </r>
    <r>
      <rPr>
        <b/>
        <sz val="14"/>
        <color theme="1"/>
        <rFont val="BIZ UDPゴシック"/>
        <family val="3"/>
        <charset val="128"/>
      </rPr>
      <t>１枚に印刷されますので点線で切って作品に貼り付けて下さい。</t>
    </r>
    <rPh sb="0" eb="2">
      <t>ナフダ</t>
    </rPh>
    <rPh sb="4" eb="5">
      <t>メイ</t>
    </rPh>
    <rPh sb="5" eb="6">
      <t>ブン</t>
    </rPh>
    <rPh sb="13" eb="14">
      <t>マイ</t>
    </rPh>
    <rPh sb="15" eb="17">
      <t>インサツ</t>
    </rPh>
    <rPh sb="23" eb="25">
      <t>テンセン</t>
    </rPh>
    <rPh sb="26" eb="27">
      <t>キ</t>
    </rPh>
    <rPh sb="29" eb="31">
      <t>サクヒン</t>
    </rPh>
    <rPh sb="32" eb="33">
      <t>ハ</t>
    </rPh>
    <rPh sb="34" eb="35">
      <t>ツ</t>
    </rPh>
    <rPh sb="37" eb="38">
      <t>クダ</t>
    </rPh>
    <phoneticPr fontId="12"/>
  </si>
  <si>
    <t>名札はA4で印刷し2枚に切り離す</t>
    <rPh sb="0" eb="2">
      <t>ナフダ</t>
    </rPh>
    <rPh sb="6" eb="8">
      <t>インサツ</t>
    </rPh>
    <rPh sb="10" eb="11">
      <t>マイ</t>
    </rPh>
    <rPh sb="12" eb="13">
      <t>キ</t>
    </rPh>
    <rPh sb="14" eb="15">
      <t>ハナ</t>
    </rPh>
    <phoneticPr fontId="12"/>
  </si>
  <si>
    <r>
      <t>名札は</t>
    </r>
    <r>
      <rPr>
        <b/>
        <sz val="14"/>
        <color rgb="FFFF0000"/>
        <rFont val="BIZ UDPゴシック"/>
        <family val="3"/>
        <charset val="128"/>
      </rPr>
      <t>A４サイズ</t>
    </r>
    <r>
      <rPr>
        <b/>
        <sz val="14"/>
        <color theme="1"/>
        <rFont val="BIZ UDPゴシック"/>
        <family val="3"/>
        <charset val="128"/>
      </rPr>
      <t>で</t>
    </r>
    <r>
      <rPr>
        <b/>
        <sz val="14"/>
        <color rgb="FFFF0000"/>
        <rFont val="BIZ UDPゴシック"/>
        <family val="3"/>
        <charset val="128"/>
      </rPr>
      <t>2名分を１枚に印刷して下さい。</t>
    </r>
    <r>
      <rPr>
        <b/>
        <sz val="14"/>
        <color theme="1"/>
        <rFont val="BIZ UDPゴシック"/>
        <family val="3"/>
        <charset val="128"/>
      </rPr>
      <t>半分に切って余白を残しA５サイズで作品に貼り付けて下さい。</t>
    </r>
    <rPh sb="0" eb="2">
      <t>ナフダ</t>
    </rPh>
    <rPh sb="10" eb="11">
      <t>メイ</t>
    </rPh>
    <rPh sb="11" eb="12">
      <t>ブン</t>
    </rPh>
    <rPh sb="14" eb="15">
      <t>マイ</t>
    </rPh>
    <rPh sb="16" eb="18">
      <t>インサツ</t>
    </rPh>
    <rPh sb="20" eb="21">
      <t>クダ</t>
    </rPh>
    <rPh sb="24" eb="26">
      <t>ハンブン</t>
    </rPh>
    <rPh sb="27" eb="28">
      <t>キ</t>
    </rPh>
    <rPh sb="30" eb="32">
      <t>ヨハク</t>
    </rPh>
    <rPh sb="33" eb="34">
      <t>ノコ</t>
    </rPh>
    <rPh sb="41" eb="43">
      <t>サクヒン</t>
    </rPh>
    <rPh sb="44" eb="45">
      <t>ハ</t>
    </rPh>
    <rPh sb="46" eb="47">
      <t>ツ</t>
    </rPh>
    <rPh sb="49" eb="50">
      <t>クダ</t>
    </rPh>
    <phoneticPr fontId="12"/>
  </si>
  <si>
    <t>　　　　←  直接文字等を入力してください</t>
    <rPh sb="7" eb="9">
      <t>チョクセツ</t>
    </rPh>
    <rPh sb="9" eb="11">
      <t>モジ</t>
    </rPh>
    <rPh sb="11" eb="12">
      <t>ナド</t>
    </rPh>
    <rPh sb="13" eb="15">
      <t>ニュウリョク</t>
    </rPh>
    <phoneticPr fontId="12"/>
  </si>
  <si>
    <t>　　    ← 枠内をクリックして　　 を押し選択項目から選んでください</t>
    <rPh sb="8" eb="10">
      <t>ワクナイ</t>
    </rPh>
    <rPh sb="21" eb="22">
      <t>オ</t>
    </rPh>
    <rPh sb="23" eb="27">
      <t>センタクコウモク</t>
    </rPh>
    <rPh sb="29" eb="30">
      <t>エラ</t>
    </rPh>
    <phoneticPr fontId="12"/>
  </si>
  <si>
    <r>
      <t>↑プリント 用</t>
    </r>
    <r>
      <rPr>
        <sz val="11"/>
        <color rgb="FF002060"/>
        <rFont val="Meiryo UI"/>
        <family val="3"/>
        <charset val="128"/>
      </rPr>
      <t>（左側の"入力シート"に入力した内容が反映されて印刷が出来るページです）</t>
    </r>
    <rPh sb="6" eb="7">
      <t>ヨウ</t>
    </rPh>
    <rPh sb="8" eb="9">
      <t>ヒダリ</t>
    </rPh>
    <rPh sb="9" eb="10">
      <t>ガワ</t>
    </rPh>
    <rPh sb="12" eb="14">
      <t>ニュウリョク</t>
    </rPh>
    <rPh sb="19" eb="21">
      <t>ニュウリョク</t>
    </rPh>
    <rPh sb="23" eb="25">
      <t>ナイヨウ</t>
    </rPh>
    <rPh sb="26" eb="28">
      <t>ハンエイ</t>
    </rPh>
    <rPh sb="31" eb="33">
      <t>インサツ</t>
    </rPh>
    <rPh sb="34" eb="36">
      <t>デキ</t>
    </rPh>
    <phoneticPr fontId="12"/>
  </si>
  <si>
    <r>
      <t>↑　印 刷 用</t>
    </r>
    <r>
      <rPr>
        <b/>
        <sz val="11"/>
        <rFont val="Meiryo UI"/>
        <family val="3"/>
        <charset val="128"/>
      </rPr>
      <t>　</t>
    </r>
    <r>
      <rPr>
        <sz val="11"/>
        <rFont val="Meiryo UI"/>
        <family val="3"/>
        <charset val="128"/>
      </rPr>
      <t>(左の基本情報入力シートに記入すると上のシートに反映されて印刷が出来ます）</t>
    </r>
    <rPh sb="2" eb="3">
      <t>イン</t>
    </rPh>
    <rPh sb="4" eb="5">
      <t>サツ</t>
    </rPh>
    <rPh sb="6" eb="7">
      <t>ヨウ</t>
    </rPh>
    <rPh sb="9" eb="10">
      <t>ヒダリ</t>
    </rPh>
    <rPh sb="11" eb="13">
      <t>キホン</t>
    </rPh>
    <rPh sb="13" eb="15">
      <t>ジョウホウ</t>
    </rPh>
    <rPh sb="15" eb="17">
      <t>ニュウリョク</t>
    </rPh>
    <rPh sb="21" eb="23">
      <t>キニュウ</t>
    </rPh>
    <rPh sb="26" eb="27">
      <t>ウエ</t>
    </rPh>
    <rPh sb="32" eb="34">
      <t>ハンエイ</t>
    </rPh>
    <rPh sb="37" eb="39">
      <t>インサツ</t>
    </rPh>
    <rPh sb="40" eb="42">
      <t>デキ</t>
    </rPh>
    <phoneticPr fontId="12"/>
  </si>
  <si>
    <t>※ 作品情報入力シートに ⑩学年 ⑪種別 ⑫苗字 ⑬名前 ⑭題名 ⑮指導者様名 をご記入ください。</t>
    <rPh sb="2" eb="4">
      <t>サクヒン</t>
    </rPh>
    <rPh sb="4" eb="6">
      <t>ジョウホウ</t>
    </rPh>
    <rPh sb="6" eb="8">
      <t>ニュウリョク</t>
    </rPh>
    <rPh sb="14" eb="16">
      <t>ガクネン</t>
    </rPh>
    <rPh sb="18" eb="20">
      <t>シュベツ</t>
    </rPh>
    <rPh sb="22" eb="24">
      <t>ミョウジ</t>
    </rPh>
    <rPh sb="26" eb="28">
      <t>ナマエ</t>
    </rPh>
    <rPh sb="30" eb="32">
      <t>ダイメイ</t>
    </rPh>
    <rPh sb="34" eb="37">
      <t>シドウシャ</t>
    </rPh>
    <rPh sb="37" eb="38">
      <t>サマ</t>
    </rPh>
    <rPh sb="38" eb="39">
      <t>ナ</t>
    </rPh>
    <rPh sb="42" eb="44">
      <t>キニュウ</t>
    </rPh>
    <phoneticPr fontId="12"/>
  </si>
  <si>
    <t>※ 用紙サイズはA4で印刷し、半分に切り離してA5サイズのまま貼付け。応募者番号でシートが分かれています。</t>
    <rPh sb="11" eb="13">
      <t>インサツ</t>
    </rPh>
    <rPh sb="15" eb="17">
      <t>ハンブン</t>
    </rPh>
    <rPh sb="18" eb="19">
      <t>キ</t>
    </rPh>
    <rPh sb="20" eb="21">
      <t>ハナ</t>
    </rPh>
    <rPh sb="31" eb="33">
      <t>ハリツ</t>
    </rPh>
    <rPh sb="35" eb="37">
      <t>オウボ</t>
    </rPh>
    <rPh sb="37" eb="38">
      <t>シャ</t>
    </rPh>
    <rPh sb="38" eb="40">
      <t>バンゴウ</t>
    </rPh>
    <rPh sb="45" eb="46">
      <t>ワ</t>
    </rPh>
    <phoneticPr fontId="12"/>
  </si>
  <si>
    <t>上</t>
    <rPh sb="0" eb="1">
      <t>ウエ</t>
    </rPh>
    <phoneticPr fontId="12"/>
  </si>
  <si>
    <t>下</t>
    <rPh sb="0" eb="1">
      <t>シタ</t>
    </rPh>
    <phoneticPr fontId="12"/>
  </si>
  <si>
    <r>
      <rPr>
        <b/>
        <sz val="12"/>
        <color theme="1"/>
        <rFont val="BIZ UDPゴシック"/>
        <family val="3"/>
        <charset val="128"/>
      </rPr>
      <t xml:space="preserve">貴学校名・園名
</t>
    </r>
    <r>
      <rPr>
        <sz val="12"/>
        <color theme="1"/>
        <rFont val="BIZ UDPゴシック"/>
        <family val="3"/>
        <charset val="128"/>
      </rPr>
      <t xml:space="preserve">
( 正式名称 ）</t>
    </r>
    <rPh sb="0" eb="1">
      <t>タカシ</t>
    </rPh>
    <rPh sb="1" eb="3">
      <t>ガッコウ</t>
    </rPh>
    <rPh sb="3" eb="4">
      <t>メイ</t>
    </rPh>
    <rPh sb="5" eb="7">
      <t>エンメイ</t>
    </rPh>
    <rPh sb="11" eb="13">
      <t>セイシキ</t>
    </rPh>
    <rPh sb="13" eb="15">
      <t>メイショウ</t>
    </rPh>
    <phoneticPr fontId="12"/>
  </si>
  <si>
    <t>記入例:年中、年長、小１、中１</t>
    <rPh sb="0" eb="2">
      <t>キニュウ</t>
    </rPh>
    <rPh sb="2" eb="3">
      <t>レイ</t>
    </rPh>
    <rPh sb="4" eb="6">
      <t>ネンチュウ</t>
    </rPh>
    <rPh sb="7" eb="9">
      <t>ネンチョウ</t>
    </rPh>
    <rPh sb="10" eb="12">
      <t>ショウイチ</t>
    </rPh>
    <rPh sb="13" eb="14">
      <t>チュウ</t>
    </rPh>
    <phoneticPr fontId="12"/>
  </si>
  <si>
    <t>記入例: 　番号①～⑤を記入
　</t>
    <rPh sb="6" eb="8">
      <t>バンゴウ</t>
    </rPh>
    <rPh sb="12" eb="14">
      <t>キニュウ</t>
    </rPh>
    <phoneticPr fontId="12"/>
  </si>
  <si>
    <r>
      <rPr>
        <b/>
        <sz val="6"/>
        <color theme="1" tint="0.34998626667073579"/>
        <rFont val="BIZ UDPゴシック"/>
        <family val="3"/>
        <charset val="128"/>
      </rPr>
      <t>記入例: 　</t>
    </r>
    <r>
      <rPr>
        <b/>
        <sz val="8"/>
        <color theme="1" tint="0.34998626667073579"/>
        <rFont val="BIZ UDPゴシック"/>
        <family val="3"/>
        <charset val="128"/>
      </rPr>
      <t>番号①～⑤を記入</t>
    </r>
    <rPh sb="6" eb="8">
      <t>バンゴウ</t>
    </rPh>
    <rPh sb="12" eb="14">
      <t>キニュウ</t>
    </rPh>
    <phoneticPr fontId="12"/>
  </si>
  <si>
    <t>-</t>
    <phoneticPr fontId="12"/>
  </si>
  <si>
    <t>電話番号</t>
    <rPh sb="0" eb="4">
      <t>デンワバンゴウ</t>
    </rPh>
    <phoneticPr fontId="12"/>
  </si>
  <si>
    <t>　電話番号</t>
    <rPh sb="1" eb="5">
      <t>デンワバンゴウ</t>
    </rPh>
    <phoneticPr fontId="12"/>
  </si>
  <si>
    <t>（</t>
    <phoneticPr fontId="12"/>
  </si>
  <si>
    <t>）</t>
    <phoneticPr fontId="12"/>
  </si>
  <si>
    <r>
      <rPr>
        <b/>
        <sz val="28"/>
        <color theme="8" tint="-0.499984740745262"/>
        <rFont val="Meiryo UI"/>
        <family val="3"/>
        <charset val="128"/>
      </rPr>
      <t xml:space="preserve"> 第</t>
    </r>
    <r>
      <rPr>
        <b/>
        <sz val="28"/>
        <color rgb="FFFF0000"/>
        <rFont val="Meiryo UI"/>
        <family val="3"/>
        <charset val="128"/>
      </rPr>
      <t>86</t>
    </r>
    <r>
      <rPr>
        <b/>
        <sz val="28"/>
        <color theme="8" tint="-0.499984740745262"/>
        <rFont val="Meiryo UI"/>
        <family val="3"/>
        <charset val="128"/>
      </rPr>
      <t>回</t>
    </r>
    <r>
      <rPr>
        <b/>
        <sz val="28"/>
        <color theme="8" tint="-0.24994659260841701"/>
        <rFont val="Meiryo UI"/>
        <family val="3"/>
        <charset val="128"/>
      </rPr>
      <t xml:space="preserve"> </t>
    </r>
    <r>
      <rPr>
        <b/>
        <sz val="28"/>
        <color theme="8" tint="-0.499984740745262"/>
        <rFont val="Meiryo UI"/>
        <family val="3"/>
        <charset val="128"/>
      </rPr>
      <t xml:space="preserve">全国教育美術展  </t>
    </r>
    <r>
      <rPr>
        <b/>
        <sz val="36"/>
        <color theme="8" tint="-0.499984740745262"/>
        <rFont val="Meiryo UI"/>
        <family val="3"/>
        <charset val="128"/>
      </rPr>
      <t>応 募 者 名 簿 メニュー</t>
    </r>
    <rPh sb="1" eb="2">
      <t>ダイ</t>
    </rPh>
    <rPh sb="4" eb="5">
      <t>カイ</t>
    </rPh>
    <rPh sb="6" eb="13">
      <t>ゼン</t>
    </rPh>
    <rPh sb="15" eb="16">
      <t>オウ</t>
    </rPh>
    <rPh sb="17" eb="18">
      <t>ボ</t>
    </rPh>
    <rPh sb="19" eb="20">
      <t>シャ</t>
    </rPh>
    <rPh sb="21" eb="22">
      <t>ナ</t>
    </rPh>
    <rPh sb="23" eb="24">
      <t>ボ</t>
    </rPh>
    <phoneticPr fontId="12"/>
  </si>
  <si>
    <r>
      <t>第</t>
    </r>
    <r>
      <rPr>
        <sz val="36"/>
        <color rgb="FFFF0000"/>
        <rFont val="BIZ UDPゴシック"/>
        <family val="3"/>
        <charset val="128"/>
      </rPr>
      <t>８6</t>
    </r>
    <r>
      <rPr>
        <sz val="36"/>
        <color theme="1"/>
        <rFont val="BIZ UDPゴシック"/>
        <family val="3"/>
        <charset val="128"/>
      </rPr>
      <t xml:space="preserve">回全国教育美術展　応募者名簿＆名札 入力用シート  </t>
    </r>
    <rPh sb="0" eb="1">
      <t>ダイ</t>
    </rPh>
    <rPh sb="3" eb="4">
      <t>カイ</t>
    </rPh>
    <rPh sb="4" eb="11">
      <t>ゼンコクキョウイクビジュツテン</t>
    </rPh>
    <rPh sb="12" eb="15">
      <t>オウボシャ</t>
    </rPh>
    <rPh sb="15" eb="17">
      <t>メイボ</t>
    </rPh>
    <rPh sb="18" eb="20">
      <t>ナフダ</t>
    </rPh>
    <rPh sb="21" eb="23">
      <t>ニュウリョク</t>
    </rPh>
    <rPh sb="23" eb="24">
      <t>ヨウ</t>
    </rPh>
    <phoneticPr fontId="12"/>
  </si>
  <si>
    <r>
      <rPr>
        <sz val="16"/>
        <color theme="1"/>
        <rFont val="BIZ UDP明朝 Medium"/>
        <family val="1"/>
        <charset val="128"/>
      </rPr>
      <t>第８6回 全国教育美術展  応募者名簿</t>
    </r>
    <r>
      <rPr>
        <sz val="14"/>
        <color theme="1"/>
        <rFont val="BIZ UDP明朝 Medium"/>
        <family val="1"/>
        <charset val="128"/>
      </rPr>
      <t xml:space="preserve">　（ </t>
    </r>
    <r>
      <rPr>
        <b/>
        <sz val="14"/>
        <color theme="1"/>
        <rFont val="BIZ UDP明朝 Medium"/>
        <family val="1"/>
        <charset val="128"/>
      </rPr>
      <t>A3</t>
    </r>
    <r>
      <rPr>
        <sz val="14"/>
        <color theme="1"/>
        <rFont val="BIZ UDP明朝 Medium"/>
        <family val="1"/>
        <charset val="128"/>
      </rPr>
      <t>用紙に印刷し作品に添えること ）</t>
    </r>
    <rPh sb="24" eb="26">
      <t>ヨウシ</t>
    </rPh>
    <rPh sb="27" eb="29">
      <t>インサツ</t>
    </rPh>
    <phoneticPr fontId="1"/>
  </si>
  <si>
    <t>応募要項をよくお読みいただきご応募ください。園・校長先生にご確認いただき署名またはご入力ください。</t>
    <phoneticPr fontId="12"/>
  </si>
  <si>
    <t>第86回全国教育美術展応募作品の名札</t>
    <rPh sb="0" eb="1">
      <t>ダイ</t>
    </rPh>
    <rPh sb="3" eb="4">
      <t>カイ</t>
    </rPh>
    <rPh sb="4" eb="6">
      <t>ゼンコク</t>
    </rPh>
    <rPh sb="6" eb="8">
      <t>キョウイク</t>
    </rPh>
    <rPh sb="8" eb="11">
      <t>ビジュツテン</t>
    </rPh>
    <rPh sb="11" eb="13">
      <t>オウボ</t>
    </rPh>
    <rPh sb="13" eb="15">
      <t>サクヒン</t>
    </rPh>
    <rPh sb="16" eb="18">
      <t>ナフダ</t>
    </rPh>
    <phoneticPr fontId="12"/>
  </si>
  <si>
    <t>第86回 全 国 教 育 美 術 展   応 募 者 名 簿（ 作品に添えること ）</t>
    <phoneticPr fontId="1"/>
  </si>
  <si>
    <r>
      <rPr>
        <b/>
        <sz val="24"/>
        <rFont val="Meiryo UI"/>
        <family val="3"/>
        <charset val="128"/>
      </rPr>
      <t>第</t>
    </r>
    <r>
      <rPr>
        <b/>
        <sz val="24"/>
        <color rgb="FFFF0000"/>
        <rFont val="Meiryo UI"/>
        <family val="3"/>
        <charset val="128"/>
      </rPr>
      <t>86</t>
    </r>
    <r>
      <rPr>
        <b/>
        <sz val="24"/>
        <rFont val="Meiryo UI"/>
        <family val="3"/>
        <charset val="128"/>
      </rPr>
      <t>回全国教育美術展</t>
    </r>
    <r>
      <rPr>
        <b/>
        <sz val="20"/>
        <rFont val="Meiryo UI"/>
        <family val="3"/>
        <charset val="128"/>
      </rPr>
      <t>　</t>
    </r>
    <r>
      <rPr>
        <b/>
        <sz val="36"/>
        <rFont val="Meiryo UI"/>
        <family val="3"/>
        <charset val="128"/>
      </rPr>
      <t>応募者名簿</t>
    </r>
    <r>
      <rPr>
        <b/>
        <sz val="24"/>
        <rFont val="Meiryo UI"/>
        <family val="3"/>
        <charset val="128"/>
      </rPr>
      <t xml:space="preserve"> </t>
    </r>
    <r>
      <rPr>
        <b/>
        <sz val="20"/>
        <rFont val="Meiryo UI"/>
        <family val="3"/>
        <charset val="128"/>
      </rPr>
      <t>（ 特別支援学校専用 ）</t>
    </r>
    <rPh sb="0" eb="1">
      <t>ダイ</t>
    </rPh>
    <rPh sb="3" eb="4">
      <t>カイ</t>
    </rPh>
    <rPh sb="4" eb="11">
      <t>ゼン</t>
    </rPh>
    <rPh sb="12" eb="14">
      <t>オウボ</t>
    </rPh>
    <rPh sb="14" eb="15">
      <t>シャ</t>
    </rPh>
    <rPh sb="15" eb="17">
      <t>メイボ</t>
    </rPh>
    <rPh sb="20" eb="26">
      <t>トクベツ</t>
    </rPh>
    <rPh sb="26" eb="28">
      <t>センヨウ</t>
    </rPh>
    <phoneticPr fontId="12"/>
  </si>
  <si>
    <r>
      <t>第</t>
    </r>
    <r>
      <rPr>
        <sz val="36"/>
        <color rgb="FFFF0000"/>
        <rFont val="BIZ UDPゴシック"/>
        <family val="3"/>
        <charset val="128"/>
      </rPr>
      <t>86</t>
    </r>
    <r>
      <rPr>
        <sz val="36"/>
        <color theme="1"/>
        <rFont val="BIZ UDPゴシック"/>
        <family val="3"/>
        <charset val="128"/>
      </rPr>
      <t>回全国教育美術展　応募者名簿＆名札 入力用シート</t>
    </r>
    <rPh sb="0" eb="1">
      <t>ダイ</t>
    </rPh>
    <rPh sb="3" eb="4">
      <t>カイ</t>
    </rPh>
    <rPh sb="4" eb="11">
      <t>ゼンコクキョウイクビジュツテン</t>
    </rPh>
    <rPh sb="12" eb="15">
      <t>オウボシャ</t>
    </rPh>
    <rPh sb="15" eb="17">
      <t>メイボ</t>
    </rPh>
    <rPh sb="18" eb="20">
      <t>ナフダ</t>
    </rPh>
    <rPh sb="21" eb="23">
      <t>ニュウリョク</t>
    </rPh>
    <rPh sb="23" eb="24">
      <t>ヨウ</t>
    </rPh>
    <phoneticPr fontId="12"/>
  </si>
  <si>
    <r>
      <t>第86回全国教育美術展 応募者名簿（</t>
    </r>
    <r>
      <rPr>
        <b/>
        <sz val="16"/>
        <color theme="1"/>
        <rFont val="BIZ UDP明朝 Medium"/>
        <family val="1"/>
        <charset val="128"/>
      </rPr>
      <t>A3</t>
    </r>
    <r>
      <rPr>
        <sz val="16"/>
        <color theme="1"/>
        <rFont val="BIZ UDP明朝 Medium"/>
        <family val="1"/>
        <charset val="128"/>
      </rPr>
      <t>に印刷、作品に添えること）</t>
    </r>
    <rPh sb="21" eb="23">
      <t>インサツ</t>
    </rPh>
    <phoneticPr fontId="12"/>
  </si>
  <si>
    <t>第86回全国教育美術展 応募者名簿（作品に添えること）</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</si>
</sst>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_);[Red]\(0\)"/>
  </numFmts>
  <fonts count="219">
    <font>
      <sz val="11"/>
      <color theme="1"/>
      <name val="ＭＳ Ｐゴシック"/>
      <family val="3"/>
      <charset val="128"/>
      <scheme val="minor"/>
    </font>
    <font>
      <sz val="6"/>
      <name val="ＭＳ Ｐゴシック"/>
      <family val="3"/>
      <charset val="128"/>
    </font>
    <font>
      <sz val="11"/>
      <name val="Meiryo UI"/>
      <family val="3"/>
      <charset val="128"/>
    </font>
    <font>
      <sz val="11"/>
      <color theme="0" tint="-0.499984740745262"/>
      <name val="Meiryo UI"/>
      <family val="3"/>
      <charset val="128"/>
    </font>
    <font>
      <sz val="10.5"/>
      <color theme="0" tint="-0.499984740745262"/>
      <name val="Meiryo UI"/>
      <family val="3"/>
      <charset val="128"/>
    </font>
    <font>
      <sz val="8"/>
      <color theme="0" tint="-0.499984740745262"/>
      <name val="Meiryo UI"/>
      <family val="3"/>
      <charset val="128"/>
    </font>
    <font>
      <sz val="12"/>
      <color theme="0" tint="-0.499984740745262"/>
      <name val="Meiryo UI"/>
      <family val="3"/>
      <charset val="128"/>
    </font>
    <font>
      <b/>
      <sz val="11"/>
      <color theme="0" tint="-0.499984740745262"/>
      <name val="Meiryo UI"/>
      <family val="3"/>
      <charset val="128"/>
    </font>
    <font>
      <sz val="14"/>
      <color theme="0" tint="-0.499984740745262"/>
      <name val="Meiryo UI"/>
      <family val="3"/>
      <charset val="128"/>
    </font>
    <font>
      <sz val="10.5"/>
      <color theme="1" tint="0.34998626667073579"/>
      <name val="Meiryo UI"/>
      <family val="3"/>
      <charset val="128"/>
    </font>
    <font>
      <sz val="11"/>
      <color theme="1" tint="0.34998626667073579"/>
      <name val="Meiryo UI"/>
      <family val="3"/>
      <charset val="128"/>
    </font>
    <font>
      <sz val="10"/>
      <color theme="1" tint="0.34998626667073579"/>
      <name val="Meiryo UI"/>
      <family val="3"/>
      <charset val="128"/>
    </font>
    <font>
      <sz val="6"/>
      <name val="ＭＳ Ｐゴシック"/>
      <family val="3"/>
      <charset val="128"/>
      <scheme val="minor"/>
    </font>
    <font>
      <sz val="12"/>
      <color theme="1"/>
      <name val="Meiryo UI"/>
      <family val="3"/>
      <charset val="128"/>
    </font>
    <font>
      <b/>
      <sz val="20"/>
      <color theme="8" tint="-0.249977111117893"/>
      <name val="Meiryo UI"/>
      <family val="3"/>
      <charset val="128"/>
    </font>
    <font>
      <sz val="11"/>
      <color rgb="FF002060"/>
      <name val="Meiryo UI"/>
      <family val="3"/>
      <charset val="128"/>
    </font>
    <font>
      <sz val="16"/>
      <color rgb="FF002060"/>
      <name val="Meiryo UI"/>
      <family val="3"/>
      <charset val="128"/>
    </font>
    <font>
      <sz val="8"/>
      <color theme="1" tint="0.34998626667073579"/>
      <name val="Meiryo UI"/>
      <family val="3"/>
      <charset val="128"/>
    </font>
    <font>
      <b/>
      <sz val="9"/>
      <color theme="0"/>
      <name val="Meiryo UI"/>
      <family val="3"/>
      <charset val="128"/>
    </font>
    <font>
      <sz val="16"/>
      <color rgb="FF3E7CBF"/>
      <name val="Meiryo UI"/>
      <family val="3"/>
      <charset val="128"/>
    </font>
    <font>
      <b/>
      <sz val="12"/>
      <color rgb="FF3E7CBF"/>
      <name val="Meiryo UI"/>
      <family val="3"/>
      <charset val="128"/>
    </font>
    <font>
      <sz val="20"/>
      <color theme="1"/>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inor"/>
    </font>
    <font>
      <sz val="20"/>
      <color rgb="FFFF0000"/>
      <name val="ＭＳ Ｐゴシック"/>
      <family val="3"/>
      <charset val="128"/>
      <scheme val="minor"/>
    </font>
    <font>
      <b/>
      <sz val="16"/>
      <color rgb="FFFF0000"/>
      <name val="Meiryo UI"/>
      <family val="3"/>
      <charset val="128"/>
    </font>
    <font>
      <b/>
      <sz val="48"/>
      <color theme="8" tint="-0.249977111117893"/>
      <name val="Meiryo UI"/>
      <family val="3"/>
      <charset val="128"/>
    </font>
    <font>
      <sz val="6"/>
      <color theme="1"/>
      <name val="ＭＳ Ｐゴシック"/>
      <family val="3"/>
      <charset val="128"/>
      <scheme val="minor"/>
    </font>
    <font>
      <b/>
      <sz val="16"/>
      <color theme="8" tint="-0.499984740745262"/>
      <name val="Meiryo UI"/>
      <family val="3"/>
      <charset val="128"/>
    </font>
    <font>
      <sz val="16"/>
      <color theme="8" tint="-0.499984740745262"/>
      <name val="Meiryo UI"/>
      <family val="3"/>
      <charset val="128"/>
    </font>
    <font>
      <sz val="11"/>
      <color theme="8" tint="-0.499984740745262"/>
      <name val="Meiryo UI"/>
      <family val="3"/>
      <charset val="128"/>
    </font>
    <font>
      <b/>
      <sz val="14"/>
      <color theme="8" tint="-0.499984740745262"/>
      <name val="Meiryo UI"/>
      <family val="3"/>
      <charset val="128"/>
    </font>
    <font>
      <b/>
      <sz val="12"/>
      <color theme="8" tint="-0.499984740745262"/>
      <name val="Meiryo UI"/>
      <family val="3"/>
      <charset val="128"/>
    </font>
    <font>
      <b/>
      <u/>
      <sz val="12"/>
      <color theme="8" tint="-0.499984740745262"/>
      <name val="Meiryo UI"/>
      <family val="3"/>
      <charset val="128"/>
    </font>
    <font>
      <b/>
      <sz val="20"/>
      <color theme="8" tint="-0.499984740745262"/>
      <name val="Meiryo UI"/>
      <family val="3"/>
      <charset val="128"/>
    </font>
    <font>
      <sz val="12"/>
      <color theme="8" tint="-0.499984740745262"/>
      <name val="Meiryo UI"/>
      <family val="3"/>
      <charset val="128"/>
    </font>
    <font>
      <b/>
      <sz val="36"/>
      <color theme="8" tint="-0.499984740745262"/>
      <name val="Meiryo UI"/>
      <family val="3"/>
      <charset val="128"/>
    </font>
    <font>
      <b/>
      <sz val="26"/>
      <color theme="8" tint="-0.499984740745262"/>
      <name val="Meiryo UI"/>
      <family val="3"/>
      <charset val="128"/>
    </font>
    <font>
      <b/>
      <sz val="28"/>
      <color theme="8" tint="-0.249977111117893"/>
      <name val="Meiryo UI"/>
      <family val="3"/>
      <charset val="128"/>
    </font>
    <font>
      <b/>
      <sz val="28"/>
      <color theme="8" tint="-0.24994659260841701"/>
      <name val="Meiryo UI"/>
      <family val="3"/>
      <charset val="128"/>
    </font>
    <font>
      <b/>
      <sz val="12"/>
      <color rgb="FFFF0000"/>
      <name val="Meiryo UI"/>
      <family val="3"/>
      <charset val="128"/>
    </font>
    <font>
      <b/>
      <u/>
      <sz val="12"/>
      <color rgb="FFFF0000"/>
      <name val="Meiryo UI"/>
      <family val="3"/>
      <charset val="128"/>
    </font>
    <font>
      <b/>
      <sz val="28"/>
      <color theme="8" tint="-0.499984740745262"/>
      <name val="Meiryo UI"/>
      <family val="3"/>
      <charset val="128"/>
    </font>
    <font>
      <b/>
      <sz val="28"/>
      <color rgb="FFFF0000"/>
      <name val="Meiryo UI"/>
      <family val="3"/>
      <charset val="128"/>
    </font>
    <font>
      <sz val="18"/>
      <color rgb="FFFF0000"/>
      <name val="ＭＳ Ｐゴシック"/>
      <family val="3"/>
      <charset val="128"/>
      <scheme val="minor"/>
    </font>
    <font>
      <b/>
      <sz val="11"/>
      <color theme="1"/>
      <name val="ＭＳ Ｐゴシック"/>
      <family val="3"/>
      <charset val="128"/>
      <scheme val="minor"/>
    </font>
    <font>
      <b/>
      <sz val="10"/>
      <color rgb="FFFF0000"/>
      <name val="ＭＳ Ｐゴシック"/>
      <family val="3"/>
      <charset val="128"/>
      <scheme val="minor"/>
    </font>
    <font>
      <u/>
      <sz val="11"/>
      <color theme="10"/>
      <name val="ＭＳ Ｐゴシック"/>
      <family val="3"/>
      <charset val="128"/>
      <scheme val="minor"/>
    </font>
    <font>
      <u/>
      <sz val="28"/>
      <color theme="10"/>
      <name val="ＭＳ Ｐゴシック"/>
      <family val="3"/>
      <charset val="128"/>
      <scheme val="minor"/>
    </font>
    <font>
      <b/>
      <sz val="16"/>
      <color theme="1"/>
      <name val="BIZ UDPゴシック"/>
      <family val="3"/>
      <charset val="128"/>
    </font>
    <font>
      <sz val="11"/>
      <color theme="1"/>
      <name val="BIZ UDPゴシック"/>
      <family val="3"/>
      <charset val="128"/>
    </font>
    <font>
      <b/>
      <sz val="16"/>
      <color rgb="FFFF0000"/>
      <name val="BIZ UDPゴシック"/>
      <family val="3"/>
      <charset val="128"/>
    </font>
    <font>
      <b/>
      <sz val="18"/>
      <color theme="1"/>
      <name val="BIZ UDPゴシック"/>
      <family val="3"/>
      <charset val="128"/>
    </font>
    <font>
      <sz val="18"/>
      <color theme="1"/>
      <name val="BIZ UDPゴシック"/>
      <family val="3"/>
      <charset val="128"/>
    </font>
    <font>
      <sz val="14"/>
      <color theme="1"/>
      <name val="BIZ UDPゴシック"/>
      <family val="3"/>
      <charset val="128"/>
    </font>
    <font>
      <b/>
      <sz val="14"/>
      <color theme="1"/>
      <name val="BIZ UDPゴシック"/>
      <family val="3"/>
      <charset val="128"/>
    </font>
    <font>
      <b/>
      <sz val="20"/>
      <color theme="8" tint="-0.499984740745262"/>
      <name val="BIZ UDPゴシック"/>
      <family val="3"/>
      <charset val="128"/>
    </font>
    <font>
      <u/>
      <sz val="28"/>
      <color theme="10"/>
      <name val="BIZ UDPゴシック"/>
      <family val="3"/>
      <charset val="128"/>
    </font>
    <font>
      <sz val="12"/>
      <color theme="1"/>
      <name val="BIZ UDPゴシック"/>
      <family val="3"/>
      <charset val="128"/>
    </font>
    <font>
      <b/>
      <sz val="26"/>
      <color theme="3" tint="-0.249977111117893"/>
      <name val="BIZ UDPゴシック"/>
      <family val="3"/>
      <charset val="128"/>
    </font>
    <font>
      <b/>
      <sz val="26"/>
      <name val="BIZ UDPゴシック"/>
      <family val="3"/>
      <charset val="128"/>
    </font>
    <font>
      <b/>
      <sz val="11"/>
      <color theme="1"/>
      <name val="BIZ UDPゴシック"/>
      <family val="3"/>
      <charset val="128"/>
    </font>
    <font>
      <sz val="20"/>
      <color theme="1"/>
      <name val="BIZ UDPゴシック"/>
      <family val="3"/>
      <charset val="128"/>
    </font>
    <font>
      <sz val="16"/>
      <color theme="1"/>
      <name val="BIZ UDPゴシック"/>
      <family val="3"/>
      <charset val="128"/>
    </font>
    <font>
      <b/>
      <sz val="18"/>
      <color rgb="FFFF0000"/>
      <name val="BIZ UDPゴシック"/>
      <family val="3"/>
      <charset val="128"/>
    </font>
    <font>
      <b/>
      <sz val="28"/>
      <color rgb="FFFF0000"/>
      <name val="BIZ UDPゴシック"/>
      <family val="3"/>
      <charset val="128"/>
    </font>
    <font>
      <sz val="9"/>
      <color rgb="FFFF0000"/>
      <name val="BIZ UDPゴシック"/>
      <family val="3"/>
      <charset val="128"/>
    </font>
    <font>
      <b/>
      <sz val="20"/>
      <color theme="0"/>
      <name val="BIZ UDPゴシック"/>
      <family val="3"/>
      <charset val="128"/>
    </font>
    <font>
      <sz val="16"/>
      <name val="BIZ UDPゴシック"/>
      <family val="3"/>
      <charset val="128"/>
    </font>
    <font>
      <sz val="26"/>
      <color theme="1"/>
      <name val="BIZ UDPゴシック"/>
      <family val="3"/>
      <charset val="128"/>
    </font>
    <font>
      <sz val="36"/>
      <color theme="1"/>
      <name val="BIZ UDPゴシック"/>
      <family val="3"/>
      <charset val="128"/>
    </font>
    <font>
      <sz val="26"/>
      <color rgb="FFFF0000"/>
      <name val="BIZ UDPゴシック"/>
      <family val="3"/>
      <charset val="128"/>
    </font>
    <font>
      <sz val="28"/>
      <color theme="1"/>
      <name val="BIZ UDPゴシック"/>
      <family val="3"/>
      <charset val="128"/>
    </font>
    <font>
      <sz val="24"/>
      <color theme="1"/>
      <name val="BIZ UDPゴシック"/>
      <family val="3"/>
      <charset val="128"/>
    </font>
    <font>
      <b/>
      <sz val="12"/>
      <color theme="1"/>
      <name val="BIZ UDPゴシック"/>
      <family val="3"/>
      <charset val="128"/>
    </font>
    <font>
      <b/>
      <sz val="14"/>
      <color rgb="FFFF0000"/>
      <name val="BIZ UDPゴシック"/>
      <family val="3"/>
      <charset val="128"/>
    </font>
    <font>
      <sz val="20"/>
      <color rgb="FFFF0000"/>
      <name val="BIZ UDPゴシック"/>
      <family val="3"/>
      <charset val="128"/>
    </font>
    <font>
      <sz val="10"/>
      <color rgb="FFFF0000"/>
      <name val="BIZ UDPゴシック"/>
      <family val="3"/>
      <charset val="128"/>
    </font>
    <font>
      <sz val="11"/>
      <color rgb="FFFF0000"/>
      <name val="BIZ UDPゴシック"/>
      <family val="3"/>
      <charset val="128"/>
    </font>
    <font>
      <sz val="12"/>
      <color rgb="FFFF0000"/>
      <name val="BIZ UDPゴシック"/>
      <family val="3"/>
      <charset val="128"/>
    </font>
    <font>
      <sz val="14"/>
      <color rgb="FFFF0000"/>
      <name val="BIZ UDPゴシック"/>
      <family val="3"/>
      <charset val="128"/>
    </font>
    <font>
      <b/>
      <sz val="26"/>
      <color theme="8"/>
      <name val="BIZ UDPゴシック"/>
      <family val="3"/>
      <charset val="128"/>
    </font>
    <font>
      <b/>
      <sz val="26"/>
      <color theme="9"/>
      <name val="BIZ UDPゴシック"/>
      <family val="3"/>
      <charset val="128"/>
    </font>
    <font>
      <sz val="14"/>
      <name val="BIZ UDP明朝 Medium"/>
      <family val="1"/>
      <charset val="128"/>
    </font>
    <font>
      <sz val="12"/>
      <name val="BIZ UDP明朝 Medium"/>
      <family val="1"/>
      <charset val="128"/>
    </font>
    <font>
      <sz val="24"/>
      <name val="BIZ UDP明朝 Medium"/>
      <family val="1"/>
      <charset val="128"/>
    </font>
    <font>
      <sz val="8"/>
      <color theme="0" tint="-0.499984740745262"/>
      <name val="BIZ UDP明朝 Medium"/>
      <family val="1"/>
      <charset val="128"/>
    </font>
    <font>
      <sz val="10"/>
      <color theme="0" tint="-0.499984740745262"/>
      <name val="BIZ UDP明朝 Medium"/>
      <family val="1"/>
      <charset val="128"/>
    </font>
    <font>
      <sz val="14"/>
      <color theme="0" tint="-0.499984740745262"/>
      <name val="BIZ UDP明朝 Medium"/>
      <family val="1"/>
      <charset val="128"/>
    </font>
    <font>
      <sz val="11"/>
      <color theme="0" tint="-0.499984740745262"/>
      <name val="BIZ UDP明朝 Medium"/>
      <family val="1"/>
      <charset val="128"/>
    </font>
    <font>
      <sz val="11"/>
      <name val="BIZ UDP明朝 Medium"/>
      <family val="1"/>
      <charset val="128"/>
    </font>
    <font>
      <sz val="8"/>
      <name val="BIZ UDP明朝 Medium"/>
      <family val="1"/>
      <charset val="128"/>
    </font>
    <font>
      <sz val="9"/>
      <color theme="0" tint="-0.499984740745262"/>
      <name val="BIZ UDP明朝 Medium"/>
      <family val="1"/>
      <charset val="128"/>
    </font>
    <font>
      <b/>
      <sz val="14"/>
      <color theme="0" tint="-0.499984740745262"/>
      <name val="BIZ UDP明朝 Medium"/>
      <family val="1"/>
      <charset val="128"/>
    </font>
    <font>
      <sz val="12"/>
      <color theme="0" tint="-0.499984740745262"/>
      <name val="BIZ UDP明朝 Medium"/>
      <family val="1"/>
      <charset val="128"/>
    </font>
    <font>
      <sz val="12"/>
      <color theme="1"/>
      <name val="BIZ UDP明朝 Medium"/>
      <family val="1"/>
      <charset val="128"/>
    </font>
    <font>
      <sz val="48"/>
      <color theme="1"/>
      <name val="BIZ UDP明朝 Medium"/>
      <family val="1"/>
      <charset val="128"/>
    </font>
    <font>
      <sz val="18"/>
      <name val="BIZ UDP明朝 Medium"/>
      <family val="1"/>
      <charset val="128"/>
    </font>
    <font>
      <sz val="20"/>
      <name val="BIZ UDP明朝 Medium"/>
      <family val="1"/>
      <charset val="128"/>
    </font>
    <font>
      <b/>
      <sz val="11"/>
      <color theme="0" tint="-0.499984740745262"/>
      <name val="BIZ UDP明朝 Medium"/>
      <family val="1"/>
      <charset val="128"/>
    </font>
    <font>
      <sz val="10.5"/>
      <color theme="0" tint="-0.499984740745262"/>
      <name val="BIZ UDP明朝 Medium"/>
      <family val="1"/>
      <charset val="128"/>
    </font>
    <font>
      <sz val="11"/>
      <color theme="1"/>
      <name val="BIZ UDP明朝 Medium"/>
      <family val="1"/>
      <charset val="128"/>
    </font>
    <font>
      <sz val="11"/>
      <color theme="1" tint="0.34998626667073579"/>
      <name val="BIZ UDP明朝 Medium"/>
      <family val="1"/>
      <charset val="128"/>
    </font>
    <font>
      <sz val="10.5"/>
      <name val="BIZ UDP明朝 Medium"/>
      <family val="1"/>
      <charset val="128"/>
    </font>
    <font>
      <b/>
      <sz val="9"/>
      <color theme="0"/>
      <name val="BIZ UDP明朝 Medium"/>
      <family val="1"/>
      <charset val="128"/>
    </font>
    <font>
      <sz val="10"/>
      <color indexed="23"/>
      <name val="BIZ UDP明朝 Medium"/>
      <family val="1"/>
      <charset val="128"/>
    </font>
    <font>
      <sz val="36"/>
      <color theme="1"/>
      <name val="BIZ UDP明朝 Medium"/>
      <family val="1"/>
      <charset val="128"/>
    </font>
    <font>
      <sz val="22"/>
      <color theme="1"/>
      <name val="BIZ UDP明朝 Medium"/>
      <family val="1"/>
      <charset val="128"/>
    </font>
    <font>
      <sz val="22"/>
      <color theme="1"/>
      <name val="BIZ UDPゴシック"/>
      <family val="3"/>
      <charset val="128"/>
    </font>
    <font>
      <sz val="26"/>
      <color theme="1"/>
      <name val="BIZ UDP明朝 Medium"/>
      <family val="1"/>
      <charset val="128"/>
    </font>
    <font>
      <sz val="8"/>
      <color theme="1"/>
      <name val="BIZ UDP明朝 Medium"/>
      <family val="1"/>
      <charset val="128"/>
    </font>
    <font>
      <sz val="10"/>
      <color theme="1"/>
      <name val="BIZ UDP明朝 Medium"/>
      <family val="1"/>
      <charset val="128"/>
    </font>
    <font>
      <sz val="16"/>
      <color theme="1"/>
      <name val="BIZ UDP明朝 Medium"/>
      <family val="1"/>
      <charset val="128"/>
    </font>
    <font>
      <sz val="18"/>
      <color theme="1"/>
      <name val="BIZ UDP明朝 Medium"/>
      <family val="1"/>
      <charset val="128"/>
    </font>
    <font>
      <sz val="20"/>
      <color theme="1"/>
      <name val="BIZ UDP明朝 Medium"/>
      <family val="1"/>
      <charset val="128"/>
    </font>
    <font>
      <sz val="24"/>
      <color theme="1"/>
      <name val="BIZ UDP明朝 Medium"/>
      <family val="1"/>
      <charset val="128"/>
    </font>
    <font>
      <sz val="14"/>
      <color theme="1"/>
      <name val="BIZ UDP明朝 Medium"/>
      <family val="1"/>
      <charset val="128"/>
    </font>
    <font>
      <b/>
      <sz val="11"/>
      <color theme="1"/>
      <name val="BIZ UDP明朝 Medium"/>
      <family val="1"/>
      <charset val="128"/>
    </font>
    <font>
      <sz val="14"/>
      <name val="BIZ UDPゴシック"/>
      <family val="3"/>
      <charset val="128"/>
    </font>
    <font>
      <sz val="6"/>
      <name val="BIZ UDPゴシック"/>
      <family val="3"/>
      <charset val="128"/>
    </font>
    <font>
      <sz val="10"/>
      <name val="BIZ UDPゴシック"/>
      <family val="3"/>
      <charset val="128"/>
    </font>
    <font>
      <sz val="10"/>
      <name val="BIZ UDP明朝 Medium"/>
      <family val="1"/>
      <charset val="128"/>
    </font>
    <font>
      <b/>
      <sz val="8"/>
      <name val="BIZ UDP明朝 Medium"/>
      <family val="1"/>
      <charset val="128"/>
    </font>
    <font>
      <b/>
      <sz val="14"/>
      <name val="BIZ UDP明朝 Medium"/>
      <family val="1"/>
      <charset val="128"/>
    </font>
    <font>
      <b/>
      <sz val="11"/>
      <name val="BIZ UDP明朝 Medium"/>
      <family val="1"/>
      <charset val="128"/>
    </font>
    <font>
      <sz val="12"/>
      <name val="BIZ UDPゴシック"/>
      <family val="3"/>
      <charset val="128"/>
    </font>
    <font>
      <sz val="8"/>
      <name val="BIZ UDPゴシック"/>
      <family val="3"/>
      <charset val="128"/>
    </font>
    <font>
      <sz val="14"/>
      <color theme="1" tint="0.34998626667073579"/>
      <name val="Meiryo UI"/>
      <family val="3"/>
      <charset val="128"/>
    </font>
    <font>
      <sz val="11"/>
      <color theme="1" tint="0.34998626667073579"/>
      <name val="BIZ UDPゴシック"/>
      <family val="3"/>
      <charset val="128"/>
    </font>
    <font>
      <sz val="16"/>
      <color theme="1"/>
      <name val="ＭＳ Ｐゴシック"/>
      <family val="3"/>
      <charset val="128"/>
      <scheme val="minor"/>
    </font>
    <font>
      <sz val="18"/>
      <color rgb="FFC00000"/>
      <name val="ＭＳ Ｐゴシック"/>
      <family val="3"/>
      <charset val="128"/>
      <scheme val="minor"/>
    </font>
    <font>
      <sz val="24"/>
      <color rgb="FFFF0000"/>
      <name val="ＭＳ Ｐゴシック"/>
      <family val="3"/>
      <charset val="128"/>
      <scheme val="minor"/>
    </font>
    <font>
      <sz val="11"/>
      <color rgb="FFC00000"/>
      <name val="BIZ UDP明朝 Medium"/>
      <family val="1"/>
      <charset val="128"/>
    </font>
    <font>
      <b/>
      <sz val="12"/>
      <color rgb="FFFF0000"/>
      <name val="BIZ UDP明朝 Medium"/>
      <family val="1"/>
      <charset val="128"/>
    </font>
    <font>
      <b/>
      <sz val="24"/>
      <color rgb="FFFF0000"/>
      <name val="ＭＳ Ｐゴシック"/>
      <family val="3"/>
      <charset val="128"/>
      <scheme val="minor"/>
    </font>
    <font>
      <sz val="14"/>
      <color theme="1" tint="0.34998626667073579"/>
      <name val="BIZ UDP明朝 Medium"/>
      <family val="1"/>
      <charset val="128"/>
    </font>
    <font>
      <sz val="16"/>
      <color theme="1" tint="0.34998626667073579"/>
      <name val="BIZ UDP明朝 Medium"/>
      <family val="1"/>
      <charset val="128"/>
    </font>
    <font>
      <sz val="10.5"/>
      <color theme="1"/>
      <name val="BIZ UDP明朝 Medium"/>
      <family val="1"/>
      <charset val="128"/>
    </font>
    <font>
      <sz val="9"/>
      <color theme="1"/>
      <name val="BIZ UDP明朝 Medium"/>
      <family val="1"/>
      <charset val="128"/>
    </font>
    <font>
      <sz val="6"/>
      <color theme="1"/>
      <name val="BIZ UDP明朝 Medium"/>
      <family val="1"/>
      <charset val="128"/>
    </font>
    <font>
      <b/>
      <sz val="8"/>
      <color theme="1"/>
      <name val="BIZ UDP明朝 Medium"/>
      <family val="1"/>
      <charset val="128"/>
    </font>
    <font>
      <b/>
      <sz val="14"/>
      <color theme="1"/>
      <name val="BIZ UDP明朝 Medium"/>
      <family val="1"/>
      <charset val="128"/>
    </font>
    <font>
      <sz val="7.5"/>
      <color theme="1"/>
      <name val="BIZ UDP明朝 Medium"/>
      <family val="1"/>
      <charset val="128"/>
    </font>
    <font>
      <b/>
      <sz val="7.5"/>
      <color theme="1"/>
      <name val="BIZ UDP明朝 Medium"/>
      <family val="1"/>
      <charset val="128"/>
    </font>
    <font>
      <sz val="16"/>
      <color theme="1"/>
      <name val="Meiryo UI"/>
      <family val="3"/>
      <charset val="128"/>
    </font>
    <font>
      <b/>
      <sz val="12"/>
      <color rgb="FFFF0000"/>
      <name val="BIZ UDPゴシック"/>
      <family val="3"/>
      <charset val="128"/>
    </font>
    <font>
      <sz val="10"/>
      <color theme="1"/>
      <name val="BIZ UDPゴシック"/>
      <family val="3"/>
      <charset val="128"/>
    </font>
    <font>
      <b/>
      <sz val="14"/>
      <color theme="8" tint="-0.499984740745262"/>
      <name val="BIZ UDPゴシック"/>
      <family val="3"/>
      <charset val="128"/>
    </font>
    <font>
      <b/>
      <sz val="20"/>
      <color theme="3" tint="-0.249977111117893"/>
      <name val="BIZ UDPゴシック"/>
      <family val="3"/>
      <charset val="128"/>
    </font>
    <font>
      <b/>
      <sz val="20"/>
      <color theme="8"/>
      <name val="BIZ UDPゴシック"/>
      <family val="3"/>
      <charset val="128"/>
    </font>
    <font>
      <b/>
      <sz val="20"/>
      <color theme="3" tint="0.39997558519241921"/>
      <name val="BIZ UDPゴシック"/>
      <family val="3"/>
      <charset val="128"/>
    </font>
    <font>
      <b/>
      <sz val="20"/>
      <name val="BIZ UDPゴシック"/>
      <family val="3"/>
      <charset val="128"/>
    </font>
    <font>
      <b/>
      <sz val="20"/>
      <color theme="9"/>
      <name val="BIZ UDPゴシック"/>
      <family val="3"/>
      <charset val="128"/>
    </font>
    <font>
      <sz val="6"/>
      <color rgb="FFFF0000"/>
      <name val="BIZ UDPゴシック"/>
      <family val="3"/>
      <charset val="128"/>
    </font>
    <font>
      <b/>
      <sz val="20"/>
      <color theme="0"/>
      <name val="HGMaruGothicMPRO"/>
      <family val="2"/>
      <charset val="128"/>
    </font>
    <font>
      <b/>
      <sz val="20"/>
      <color rgb="FFFFFF00"/>
      <name val="HGMaruGothicMPRO"/>
      <family val="3"/>
      <charset val="128"/>
    </font>
    <font>
      <b/>
      <sz val="12"/>
      <color rgb="FF002060"/>
      <name val="Meiryo UI"/>
      <family val="3"/>
      <charset val="128"/>
    </font>
    <font>
      <b/>
      <sz val="10"/>
      <color theme="1"/>
      <name val="BIZ UDPゴシック"/>
      <family val="3"/>
      <charset val="128"/>
    </font>
    <font>
      <sz val="8"/>
      <color rgb="FFFF0000"/>
      <name val="BIZ UDPゴシック"/>
      <family val="3"/>
      <charset val="128"/>
    </font>
    <font>
      <b/>
      <sz val="9"/>
      <color theme="1"/>
      <name val="BIZ UDPゴシック"/>
      <family val="3"/>
      <charset val="128"/>
    </font>
    <font>
      <sz val="48"/>
      <color theme="0" tint="-0.499984740745262"/>
      <name val="ＤＦＧ極太楷書体NJ4"/>
      <family val="4"/>
      <charset val="128"/>
    </font>
    <font>
      <sz val="48"/>
      <color theme="0" tint="-0.499984740745262"/>
      <name val="BIZ UDP明朝 Medium"/>
      <family val="1"/>
      <charset val="128"/>
    </font>
    <font>
      <sz val="8"/>
      <color theme="1" tint="0.34998626667073579"/>
      <name val="BIZ UDPゴシック"/>
      <family val="3"/>
      <charset val="128"/>
    </font>
    <font>
      <sz val="10"/>
      <color theme="1" tint="0.34998626667073579"/>
      <name val="BIZ UDPゴシック"/>
      <family val="3"/>
      <charset val="128"/>
    </font>
    <font>
      <sz val="14"/>
      <color theme="1" tint="0.34998626667073579"/>
      <name val="BIZ UDPゴシック"/>
      <family val="3"/>
      <charset val="128"/>
    </font>
    <font>
      <sz val="16"/>
      <color theme="1" tint="0.34998626667073579"/>
      <name val="BIZ UDPゴシック"/>
      <family val="3"/>
      <charset val="128"/>
    </font>
    <font>
      <sz val="12"/>
      <color theme="1" tint="0.34998626667073579"/>
      <name val="BIZ UDPゴシック"/>
      <family val="3"/>
      <charset val="128"/>
    </font>
    <font>
      <sz val="6"/>
      <color theme="1" tint="0.34998626667073579"/>
      <name val="BIZ UDPゴシック"/>
      <family val="3"/>
      <charset val="128"/>
    </font>
    <font>
      <b/>
      <sz val="8"/>
      <color theme="1" tint="0.34998626667073579"/>
      <name val="BIZ UDPゴシック"/>
      <family val="3"/>
      <charset val="128"/>
    </font>
    <font>
      <b/>
      <sz val="6"/>
      <color theme="1" tint="0.34998626667073579"/>
      <name val="BIZ UDPゴシック"/>
      <family val="3"/>
      <charset val="128"/>
    </font>
    <font>
      <b/>
      <sz val="11"/>
      <color theme="1" tint="0.34998626667073579"/>
      <name val="BIZ UDPゴシック"/>
      <family val="3"/>
      <charset val="128"/>
    </font>
    <font>
      <b/>
      <u/>
      <sz val="14"/>
      <color theme="1" tint="0.34998626667073579"/>
      <name val="BIZ UDPゴシック"/>
      <family val="3"/>
      <charset val="128"/>
    </font>
    <font>
      <sz val="9"/>
      <color theme="1" tint="0.34998626667073579"/>
      <name val="Meiryo UI"/>
      <family val="3"/>
      <charset val="128"/>
    </font>
    <font>
      <sz val="12"/>
      <color theme="1" tint="0.34998626667073579"/>
      <name val="Meiryo UI"/>
      <family val="3"/>
      <charset val="128"/>
    </font>
    <font>
      <b/>
      <sz val="9"/>
      <color theme="1" tint="0.34998626667073579"/>
      <name val="Meiryo UI"/>
      <family val="3"/>
      <charset val="128"/>
    </font>
    <font>
      <b/>
      <sz val="8"/>
      <color theme="1" tint="0.34998626667073579"/>
      <name val="Meiryo UI"/>
      <family val="3"/>
      <charset val="128"/>
    </font>
    <font>
      <b/>
      <sz val="6"/>
      <color theme="1" tint="0.34998626667073579"/>
      <name val="Meiryo UI"/>
      <family val="3"/>
      <charset val="128"/>
    </font>
    <font>
      <sz val="6"/>
      <color theme="1" tint="0.34998626667073579"/>
      <name val="Meiryo UI"/>
      <family val="3"/>
      <charset val="128"/>
    </font>
    <font>
      <sz val="7.5"/>
      <color theme="1" tint="0.34998626667073579"/>
      <name val="Meiryo UI"/>
      <family val="3"/>
      <charset val="128"/>
    </font>
    <font>
      <b/>
      <sz val="7.5"/>
      <color theme="1" tint="0.34998626667073579"/>
      <name val="Meiryo UI"/>
      <family val="3"/>
      <charset val="128"/>
    </font>
    <font>
      <sz val="2"/>
      <color theme="1" tint="0.34998626667073579"/>
      <name val="Meiryo UI"/>
      <family val="3"/>
      <charset val="128"/>
    </font>
    <font>
      <sz val="9"/>
      <color theme="1" tint="0.34998626667073579"/>
      <name val="ＭＳ Ｐゴシック"/>
      <family val="3"/>
      <charset val="128"/>
    </font>
    <font>
      <b/>
      <sz val="9"/>
      <color theme="1" tint="0.34998626667073579"/>
      <name val="ＭＳ Ｐゴシック"/>
      <family val="3"/>
      <charset val="128"/>
    </font>
    <font>
      <b/>
      <sz val="16"/>
      <color theme="1"/>
      <name val="BIZ UDP明朝 Medium"/>
      <family val="1"/>
      <charset val="128"/>
    </font>
    <font>
      <sz val="10"/>
      <color theme="8" tint="-0.499984740745262"/>
      <name val="Meiryo UI"/>
      <family val="3"/>
      <charset val="128"/>
    </font>
    <font>
      <b/>
      <sz val="16"/>
      <color rgb="FFFF0000"/>
      <name val="BIZ UDP明朝 Medium"/>
      <family val="1"/>
      <charset val="128"/>
    </font>
    <font>
      <sz val="8"/>
      <color theme="1"/>
      <name val="BIZ UDPゴシック"/>
      <family val="3"/>
      <charset val="128"/>
    </font>
    <font>
      <b/>
      <sz val="22"/>
      <color theme="1"/>
      <name val="BIZ UDPゴシック"/>
      <family val="3"/>
      <charset val="128"/>
    </font>
    <font>
      <sz val="18"/>
      <color theme="1"/>
      <name val="Meiryo UI"/>
      <family val="3"/>
      <charset val="128"/>
    </font>
    <font>
      <sz val="11"/>
      <color theme="1"/>
      <name val="Meiryo UI"/>
      <family val="3"/>
      <charset val="128"/>
    </font>
    <font>
      <sz val="9"/>
      <color theme="1"/>
      <name val="Meiryo UI"/>
      <family val="3"/>
      <charset val="128"/>
    </font>
    <font>
      <b/>
      <sz val="16"/>
      <color rgb="FFFF0000"/>
      <name val="HGMaruGothicMPRO"/>
      <family val="3"/>
      <charset val="128"/>
    </font>
    <font>
      <b/>
      <sz val="16"/>
      <color rgb="FFFF0000"/>
      <name val="HGMaruGothicMPRO"/>
      <family val="2"/>
      <charset val="128"/>
    </font>
    <font>
      <b/>
      <sz val="14"/>
      <color rgb="FFFF0000"/>
      <name val="BIZ UDP明朝 Medium"/>
      <family val="1"/>
      <charset val="128"/>
    </font>
    <font>
      <sz val="6"/>
      <name val="ＤＦＰ平成ゴシック体NW3J4"/>
      <family val="2"/>
      <charset val="128"/>
    </font>
    <font>
      <b/>
      <sz val="20"/>
      <name val="Meiryo UI"/>
      <family val="3"/>
      <charset val="128"/>
    </font>
    <font>
      <b/>
      <sz val="24"/>
      <name val="Meiryo UI"/>
      <family val="3"/>
      <charset val="128"/>
    </font>
    <font>
      <b/>
      <sz val="36"/>
      <name val="Meiryo UI"/>
      <family val="3"/>
      <charset val="128"/>
    </font>
    <font>
      <b/>
      <sz val="16"/>
      <name val="Meiryo UI"/>
      <family val="3"/>
      <charset val="128"/>
    </font>
    <font>
      <b/>
      <sz val="11"/>
      <name val="Meiryo UI"/>
      <family val="3"/>
      <charset val="128"/>
    </font>
    <font>
      <sz val="48"/>
      <color theme="0"/>
      <name val="BIZ UDP明朝 Medium"/>
      <family val="1"/>
      <charset val="128"/>
    </font>
    <font>
      <sz val="36"/>
      <color rgb="FFFF0000"/>
      <name val="BIZ UDPゴシック"/>
      <family val="3"/>
      <charset val="128"/>
    </font>
    <font>
      <b/>
      <sz val="24"/>
      <color rgb="FFFF0000"/>
      <name val="Meiryo UI"/>
      <family val="3"/>
      <charset val="128"/>
    </font>
    <font>
      <b/>
      <sz val="20"/>
      <color rgb="FFFF0000"/>
      <name val="ＭＳ Ｐゴシック"/>
      <family val="3"/>
      <charset val="128"/>
      <scheme val="minor"/>
    </font>
    <font>
      <b/>
      <sz val="18"/>
      <color theme="1" tint="0.499984740745262"/>
      <name val="BIZ UDP明朝 Medium"/>
      <family val="1"/>
      <charset val="128"/>
    </font>
    <font>
      <sz val="12"/>
      <color theme="2" tint="-0.249977111117893"/>
      <name val="BIZ UDP明朝 Medium"/>
      <family val="1"/>
      <charset val="128"/>
    </font>
    <font>
      <sz val="36"/>
      <name val="BIZ UDP明朝 Medium"/>
      <family val="1"/>
      <charset val="128"/>
    </font>
    <font>
      <sz val="26"/>
      <color theme="1" tint="0.34998626667073579"/>
      <name val="BIZ UDPゴシック"/>
      <family val="3"/>
      <charset val="128"/>
    </font>
    <font>
      <sz val="20"/>
      <color theme="1" tint="0.34998626667073579"/>
      <name val="BIZ UDPゴシック"/>
      <family val="3"/>
      <charset val="128"/>
    </font>
    <font>
      <sz val="36"/>
      <color theme="1" tint="0.34998626667073579"/>
      <name val="BIZ UDPゴシック"/>
      <family val="3"/>
      <charset val="128"/>
    </font>
    <font>
      <sz val="36"/>
      <color theme="1" tint="0.34998626667073579"/>
      <name val="BIZ UDP明朝 Medium"/>
      <family val="1"/>
      <charset val="128"/>
    </font>
    <font>
      <b/>
      <sz val="28"/>
      <color theme="1" tint="0.34998626667073579"/>
      <name val="BIZ UDPゴシック"/>
      <family val="3"/>
      <charset val="128"/>
    </font>
    <font>
      <sz val="26"/>
      <color theme="1" tint="0.34998626667073579"/>
      <name val="Meiryo UI"/>
      <family val="3"/>
      <charset val="128"/>
    </font>
    <font>
      <sz val="18"/>
      <color theme="1" tint="0.34998626667073579"/>
      <name val="Meiryo UI"/>
      <family val="3"/>
      <charset val="128"/>
    </font>
    <font>
      <sz val="22"/>
      <color theme="1" tint="0.34998626667073579"/>
      <name val="Meiryo UI"/>
      <family val="3"/>
      <charset val="128"/>
    </font>
    <font>
      <sz val="24"/>
      <color theme="1" tint="0.34998626667073579"/>
      <name val="Meiryo UI"/>
      <family val="3"/>
      <charset val="128"/>
    </font>
    <font>
      <sz val="36"/>
      <color theme="1" tint="0.34998626667073579"/>
      <name val="Meiryo UI"/>
      <family val="3"/>
      <charset val="128"/>
    </font>
    <font>
      <sz val="16"/>
      <color theme="1" tint="0.34998626667073579"/>
      <name val="Meiryo UI"/>
      <family val="3"/>
      <charset val="128"/>
    </font>
    <font>
      <sz val="20"/>
      <color theme="1" tint="0.34998626667073579"/>
      <name val="Meiryo UI"/>
      <family val="3"/>
      <charset val="128"/>
    </font>
  </fonts>
  <fills count="26">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rgb="FFF7F9FC"/>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FFCC"/>
        <bgColor indexed="64"/>
      </patternFill>
    </fill>
    <fill>
      <patternFill patternType="solid">
        <fgColor theme="9" tint="0.79998168889431442"/>
        <bgColor indexed="64"/>
      </patternFill>
    </fill>
    <fill>
      <patternFill patternType="solid">
        <fgColor rgb="FFD0EAE9"/>
        <bgColor indexed="64"/>
      </patternFill>
    </fill>
    <fill>
      <patternFill patternType="solid">
        <fgColor rgb="FFFDEFE7"/>
        <bgColor indexed="64"/>
      </patternFill>
    </fill>
    <fill>
      <patternFill patternType="solid">
        <fgColor theme="7" tint="0.79998168889431442"/>
        <bgColor indexed="64"/>
      </patternFill>
    </fill>
    <fill>
      <patternFill patternType="solid">
        <fgColor rgb="FFF5FEE6"/>
        <bgColor indexed="64"/>
      </patternFill>
    </fill>
    <fill>
      <patternFill patternType="solid">
        <fgColor rgb="FFFFFF00"/>
        <bgColor indexed="64"/>
      </patternFill>
    </fill>
    <fill>
      <patternFill patternType="solid">
        <fgColor rgb="FFEFF6FB"/>
        <bgColor indexed="64"/>
      </patternFill>
    </fill>
    <fill>
      <patternFill patternType="solid">
        <fgColor rgb="FFEBF7FF"/>
        <bgColor indexed="64"/>
      </patternFill>
    </fill>
    <fill>
      <patternFill patternType="solid">
        <fgColor theme="0"/>
        <bgColor indexed="64"/>
      </patternFill>
    </fill>
    <fill>
      <patternFill patternType="solid">
        <fgColor theme="4" tint="0.79998168889431442"/>
        <bgColor indexed="64"/>
      </patternFill>
    </fill>
    <fill>
      <patternFill patternType="solid">
        <fgColor rgb="FFECF4FA"/>
        <bgColor indexed="64"/>
      </patternFill>
    </fill>
    <fill>
      <patternFill patternType="solid">
        <fgColor theme="0" tint="-4.9989318521683403E-2"/>
        <bgColor indexed="64"/>
      </patternFill>
    </fill>
    <fill>
      <patternFill patternType="solid">
        <fgColor theme="2"/>
        <bgColor indexed="64"/>
      </patternFill>
    </fill>
    <fill>
      <patternFill patternType="solid">
        <fgColor rgb="FF3BA38A"/>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rgb="FFF5F5F5"/>
        <bgColor indexed="64"/>
      </patternFill>
    </fill>
  </fills>
  <borders count="19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ck">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ck">
        <color theme="0" tint="-0.499984740745262"/>
      </right>
      <top style="thin">
        <color theme="0" tint="-0.499984740745262"/>
      </top>
      <bottom style="thin">
        <color theme="0" tint="-0.499984740745262"/>
      </bottom>
      <diagonal/>
    </border>
    <border>
      <left style="thick">
        <color theme="0" tint="-0.499984740745262"/>
      </left>
      <right/>
      <top style="thin">
        <color theme="0" tint="-0.499984740745262"/>
      </top>
      <bottom style="thick">
        <color theme="0" tint="-0.499984740745262"/>
      </bottom>
      <diagonal/>
    </border>
    <border>
      <left/>
      <right/>
      <top style="thin">
        <color theme="0" tint="-0.499984740745262"/>
      </top>
      <bottom style="thick">
        <color theme="0" tint="-0.499984740745262"/>
      </bottom>
      <diagonal/>
    </border>
    <border>
      <left/>
      <right style="thick">
        <color theme="0" tint="-0.499984740745262"/>
      </right>
      <top style="thin">
        <color theme="0" tint="-0.499984740745262"/>
      </top>
      <bottom style="thick">
        <color theme="0" tint="-0.499984740745262"/>
      </bottom>
      <diagonal/>
    </border>
    <border>
      <left/>
      <right/>
      <top style="thick">
        <color theme="0" tint="-0.499984740745262"/>
      </top>
      <bottom style="thin">
        <color theme="0" tint="-0.499984740745262"/>
      </bottom>
      <diagonal/>
    </border>
    <border>
      <left/>
      <right style="thick">
        <color theme="0" tint="-0.499984740745262"/>
      </right>
      <top style="thick">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right style="thick">
        <color theme="0" tint="-0.499984740745262"/>
      </right>
      <top/>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top/>
      <bottom style="thick">
        <color theme="0" tint="-0.499984740745262"/>
      </bottom>
      <diagonal/>
    </border>
    <border>
      <left/>
      <right style="thin">
        <color theme="0" tint="-0.499984740745262"/>
      </right>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diagonal/>
    </border>
    <border>
      <left style="thin">
        <color theme="0" tint="-0.499984740745262"/>
      </left>
      <right style="thin">
        <color theme="0" tint="-0.499984740745262"/>
      </right>
      <top style="thick">
        <color theme="0" tint="-0.499984740745262"/>
      </top>
      <bottom/>
      <diagonal/>
    </border>
    <border>
      <left style="thick">
        <color theme="0" tint="-0.499984740745262"/>
      </left>
      <right style="thin">
        <color theme="0" tint="-0.499984740745262"/>
      </right>
      <top/>
      <bottom/>
      <diagonal/>
    </border>
    <border>
      <left style="thick">
        <color theme="0" tint="-0.499984740745262"/>
      </left>
      <right style="thin">
        <color theme="0" tint="-0.499984740745262"/>
      </right>
      <top/>
      <bottom style="thick">
        <color theme="0" tint="-0.499984740745262"/>
      </bottom>
      <diagonal/>
    </border>
    <border>
      <left style="thin">
        <color theme="0" tint="-0.499984740745262"/>
      </left>
      <right/>
      <top style="thick">
        <color theme="0" tint="-0.499984740745262"/>
      </top>
      <bottom/>
      <diagonal/>
    </border>
    <border>
      <left/>
      <right style="thin">
        <color theme="0" tint="-0.499984740745262"/>
      </right>
      <top style="thick">
        <color theme="0" tint="-0.499984740745262"/>
      </top>
      <bottom/>
      <diagonal/>
    </border>
    <border>
      <left style="thin">
        <color theme="0" tint="-0.499984740745262"/>
      </left>
      <right style="thin">
        <color theme="0" tint="-0.499984740745262"/>
      </right>
      <top style="hair">
        <color theme="0" tint="-0.499984740745262"/>
      </top>
      <bottom style="thin">
        <color theme="0" tint="-0.499984740745262"/>
      </bottom>
      <diagonal/>
    </border>
    <border>
      <left/>
      <right style="thick">
        <color theme="0" tint="-0.499984740745262"/>
      </right>
      <top/>
      <bottom style="thin">
        <color theme="0" tint="-0.499984740745262"/>
      </bottom>
      <diagonal/>
    </border>
    <border>
      <left style="thick">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ck">
        <color theme="0" tint="-0.499984740745262"/>
      </left>
      <right/>
      <top style="thick">
        <color theme="0" tint="-0.499984740745262"/>
      </top>
      <bottom/>
      <diagonal/>
    </border>
    <border>
      <left style="thick">
        <color theme="0" tint="-0.499984740745262"/>
      </left>
      <right/>
      <top/>
      <bottom/>
      <diagonal/>
    </border>
    <border>
      <left style="thick">
        <color theme="0" tint="-0.499984740745262"/>
      </left>
      <right/>
      <top/>
      <bottom style="thick">
        <color theme="0" tint="-0.499984740745262"/>
      </bottom>
      <diagonal/>
    </border>
    <border>
      <left style="thick">
        <color theme="0" tint="-0.499984740745262"/>
      </left>
      <right style="thin">
        <color theme="0" tint="-0.499984740745262"/>
      </right>
      <top/>
      <bottom style="hair">
        <color theme="0" tint="-0.499984740745262"/>
      </bottom>
      <diagonal/>
    </border>
    <border>
      <left style="thin">
        <color theme="0" tint="-0.499984740745262"/>
      </left>
      <right/>
      <top style="thin">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top style="thick">
        <color theme="0" tint="-0.499984740745262"/>
      </top>
      <bottom style="thin">
        <color theme="0" tint="-0.499984740745262"/>
      </bottom>
      <diagonal/>
    </border>
    <border>
      <left/>
      <right/>
      <top style="dashDot">
        <color auto="1"/>
      </top>
      <bottom/>
      <diagonal/>
    </border>
    <border>
      <left style="dashDot">
        <color auto="1"/>
      </left>
      <right/>
      <top/>
      <bottom/>
      <diagonal/>
    </border>
    <border>
      <left/>
      <right style="thin">
        <color theme="0" tint="-0.499984740745262"/>
      </right>
      <top style="thin">
        <color theme="0" tint="-0.499984740745262"/>
      </top>
      <bottom style="thick">
        <color theme="0" tint="-0.499984740745262"/>
      </bottom>
      <diagonal/>
    </border>
    <border>
      <left style="thin">
        <color theme="0" tint="-0.499984740745262"/>
      </left>
      <right/>
      <top style="hair">
        <color theme="0" tint="-0.499984740745262"/>
      </top>
      <bottom/>
      <diagonal/>
    </border>
    <border>
      <left/>
      <right/>
      <top style="hair">
        <color theme="0" tint="-0.499984740745262"/>
      </top>
      <bottom/>
      <diagonal/>
    </border>
    <border>
      <left/>
      <right style="thick">
        <color theme="0" tint="-0.499984740745262"/>
      </right>
      <top style="thin">
        <color theme="0" tint="-0.499984740745262"/>
      </top>
      <bottom/>
      <diagonal/>
    </border>
    <border>
      <left style="thick">
        <color theme="0" tint="-0.499984740745262"/>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ck">
        <color theme="0" tint="-0.499984740745262"/>
      </left>
      <right/>
      <top/>
      <bottom style="hair">
        <color theme="0" tint="-0.499984740745262"/>
      </bottom>
      <diagonal/>
    </border>
    <border>
      <left/>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top/>
      <bottom style="hair">
        <color theme="0" tint="-0.499984740745262"/>
      </bottom>
      <diagonal/>
    </border>
    <border>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top style="hair">
        <color theme="0" tint="-0.499984740745262"/>
      </top>
      <bottom style="thin">
        <color theme="0" tint="-0.499984740745262"/>
      </bottom>
      <diagonal/>
    </border>
    <border>
      <left style="thick">
        <color theme="0" tint="-0.499984740745262"/>
      </left>
      <right/>
      <top style="hair">
        <color theme="0" tint="-0.499984740745262"/>
      </top>
      <bottom/>
      <diagonal/>
    </border>
    <border>
      <left/>
      <right style="thin">
        <color theme="0" tint="-0.499984740745262"/>
      </right>
      <top style="hair">
        <color theme="0" tint="-0.499984740745262"/>
      </top>
      <bottom/>
      <diagonal/>
    </border>
    <border>
      <left style="thin">
        <color theme="0" tint="-0.499984740745262"/>
      </left>
      <right style="thick">
        <color theme="0" tint="-0.499984740745262"/>
      </right>
      <top style="thick">
        <color theme="0" tint="-0.499984740745262"/>
      </top>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double">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double">
        <color theme="0" tint="-0.499984740745262"/>
      </right>
      <top style="double">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double">
        <color theme="0" tint="-0.499984740745262"/>
      </right>
      <top style="thin">
        <color theme="0" tint="-0.499984740745262"/>
      </top>
      <bottom style="double">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right/>
      <top/>
      <bottom style="thin">
        <color indexed="64"/>
      </bottom>
      <diagonal/>
    </border>
    <border>
      <left/>
      <right style="thin">
        <color theme="0" tint="-0.499984740745262"/>
      </right>
      <top/>
      <bottom style="thin">
        <color indexed="64"/>
      </bottom>
      <diagonal/>
    </border>
    <border>
      <left style="medium">
        <color theme="0" tint="-0.499984740745262"/>
      </left>
      <right style="thin">
        <color theme="0" tint="-0.499984740745262"/>
      </right>
      <top/>
      <bottom/>
      <diagonal/>
    </border>
    <border>
      <left style="thin">
        <color theme="0" tint="-0.499984740745262"/>
      </left>
      <right style="thick">
        <color theme="0" tint="-0.499984740745262"/>
      </right>
      <top/>
      <bottom style="thin">
        <color theme="0" tint="-0.499984740745262"/>
      </bottom>
      <diagonal/>
    </border>
    <border>
      <left style="thick">
        <color theme="0" tint="-0.499984740745262"/>
      </left>
      <right style="thin">
        <color theme="0" tint="-0.499984740745262"/>
      </right>
      <top/>
      <bottom style="thin">
        <color theme="0" tint="-0.499984740745262"/>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ck">
        <color theme="0" tint="-0.499984740745262"/>
      </left>
      <right style="thin">
        <color theme="0" tint="-0.499984740745262"/>
      </right>
      <top style="thin">
        <color theme="0" tint="-0.499984740745262"/>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diagonal/>
    </border>
    <border>
      <left style="thick">
        <color theme="0" tint="-0.499984740745262"/>
      </left>
      <right style="thick">
        <color theme="0" tint="-0.499984740745262"/>
      </right>
      <top style="thin">
        <color theme="0" tint="-0.499984740745262"/>
      </top>
      <bottom/>
      <diagonal/>
    </border>
    <border>
      <left style="thin">
        <color theme="0" tint="-0.499984740745262"/>
      </left>
      <right style="thick">
        <color theme="0" tint="-0.499984740745262"/>
      </right>
      <top/>
      <bottom style="thick">
        <color theme="0" tint="-0.499984740745262"/>
      </bottom>
      <diagonal/>
    </border>
    <border>
      <left style="thick">
        <color theme="0" tint="-0.499984740745262"/>
      </left>
      <right style="thick">
        <color theme="0" tint="-0.499984740745262"/>
      </right>
      <top/>
      <bottom style="thick">
        <color theme="0" tint="-0.499984740745262"/>
      </bottom>
      <diagonal/>
    </border>
    <border>
      <left style="thin">
        <color theme="0" tint="-0.499984740745262"/>
      </left>
      <right style="double">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double">
        <color theme="0" tint="-0.499984740745262"/>
      </bottom>
      <diagonal/>
    </border>
    <border>
      <left/>
      <right/>
      <top style="thin">
        <color theme="0" tint="-0.499984740745262"/>
      </top>
      <bottom style="double">
        <color theme="0" tint="-0.499984740745262"/>
      </bottom>
      <diagonal/>
    </border>
    <border>
      <left/>
      <right style="thin">
        <color theme="0" tint="-0.499984740745262"/>
      </right>
      <top style="thin">
        <color theme="0" tint="-0.499984740745262"/>
      </top>
      <bottom style="double">
        <color theme="0" tint="-0.499984740745262"/>
      </bottom>
      <diagonal/>
    </border>
    <border>
      <left style="thin">
        <color theme="0" tint="-0.499984740745262"/>
      </left>
      <right/>
      <top style="double">
        <color theme="0" tint="-0.499984740745262"/>
      </top>
      <bottom style="thin">
        <color theme="0" tint="-0.499984740745262"/>
      </bottom>
      <diagonal/>
    </border>
    <border>
      <left/>
      <right/>
      <top style="double">
        <color theme="0" tint="-0.499984740745262"/>
      </top>
      <bottom style="thin">
        <color theme="0" tint="-0.499984740745262"/>
      </bottom>
      <diagonal/>
    </border>
    <border>
      <left/>
      <right style="thin">
        <color theme="0" tint="-0.499984740745262"/>
      </right>
      <top style="double">
        <color theme="0" tint="-0.499984740745262"/>
      </top>
      <bottom style="thin">
        <color theme="0" tint="-0.499984740745262"/>
      </bottom>
      <diagonal/>
    </border>
    <border>
      <left/>
      <right style="thin">
        <color theme="0" tint="-0.499984740745262"/>
      </right>
      <top style="thick">
        <color theme="0" tint="-0.499984740745262"/>
      </top>
      <bottom style="thin">
        <color theme="0" tint="-0.499984740745262"/>
      </bottom>
      <diagonal/>
    </border>
    <border>
      <left/>
      <right style="double">
        <color theme="0" tint="-0.499984740745262"/>
      </right>
      <top style="thick">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right style="double">
        <color theme="0" tint="-0.499984740745262"/>
      </right>
      <top style="double">
        <color theme="0" tint="-0.499984740745262"/>
      </top>
      <bottom style="thin">
        <color theme="0" tint="-0.499984740745262"/>
      </bottom>
      <diagonal/>
    </border>
    <border>
      <left/>
      <right style="double">
        <color theme="0" tint="-0.499984740745262"/>
      </right>
      <top style="thin">
        <color theme="0" tint="-0.499984740745262"/>
      </top>
      <bottom style="double">
        <color theme="0" tint="-0.499984740745262"/>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thick">
        <color theme="8" tint="0.39994506668294322"/>
      </left>
      <right/>
      <top style="thick">
        <color theme="8" tint="0.39994506668294322"/>
      </top>
      <bottom style="thick">
        <color theme="8" tint="0.39994506668294322"/>
      </bottom>
      <diagonal/>
    </border>
    <border>
      <left/>
      <right/>
      <top style="thick">
        <color theme="8" tint="0.39994506668294322"/>
      </top>
      <bottom style="thick">
        <color theme="8" tint="0.39994506668294322"/>
      </bottom>
      <diagonal/>
    </border>
    <border>
      <left/>
      <right style="thick">
        <color theme="8" tint="0.39994506668294322"/>
      </right>
      <top style="thick">
        <color theme="8" tint="0.39994506668294322"/>
      </top>
      <bottom style="thick">
        <color theme="8" tint="0.39994506668294322"/>
      </bottom>
      <diagonal/>
    </border>
    <border>
      <left style="thick">
        <color theme="0" tint="-0.499984740745262"/>
      </left>
      <right/>
      <top/>
      <bottom style="thin">
        <color theme="0" tint="-0.499984740745262"/>
      </bottom>
      <diagonal/>
    </border>
    <border>
      <left style="thick">
        <color theme="0" tint="-0.499984740745262"/>
      </left>
      <right/>
      <top style="thin">
        <color theme="0" tint="-0.499984740745262"/>
      </top>
      <bottom/>
      <diagonal/>
    </border>
    <border>
      <left/>
      <right style="thick">
        <color theme="0" tint="-0.499984740745262"/>
      </right>
      <top style="thin">
        <color theme="0" tint="-0.499984740745262"/>
      </top>
      <bottom style="double">
        <color theme="0" tint="-0.499984740745262"/>
      </bottom>
      <diagonal/>
    </border>
    <border>
      <left/>
      <right style="dashDotDot">
        <color theme="0" tint="-0.34998626667073579"/>
      </right>
      <top/>
      <bottom/>
      <diagonal/>
    </border>
    <border>
      <left style="dashDotDot">
        <color theme="0" tint="-0.34998626667073579"/>
      </left>
      <right/>
      <top/>
      <bottom/>
      <diagonal/>
    </border>
    <border>
      <left/>
      <right style="dashDot">
        <color theme="0" tint="-0.34998626667073579"/>
      </right>
      <top/>
      <bottom/>
      <diagonal/>
    </border>
    <border>
      <left style="dashDot">
        <color theme="0" tint="-0.34998626667073579"/>
      </left>
      <right/>
      <top/>
      <bottom/>
      <diagonal/>
    </border>
    <border>
      <left/>
      <right style="dashDot">
        <color theme="0" tint="-0.34998626667073579"/>
      </right>
      <top style="dashDot">
        <color auto="1"/>
      </top>
      <bottom/>
      <diagonal/>
    </border>
    <border>
      <left style="dashDot">
        <color theme="0" tint="-0.34998626667073579"/>
      </left>
      <right/>
      <top style="dashDot">
        <color auto="1"/>
      </top>
      <bottom/>
      <diagonal/>
    </border>
    <border>
      <left style="thick">
        <color theme="9" tint="-0.24994659260841701"/>
      </left>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style="thin">
        <color theme="0" tint="-0.499984740745262"/>
      </left>
      <right/>
      <top/>
      <bottom style="double">
        <color theme="0" tint="-0.499984740745262"/>
      </bottom>
      <diagonal/>
    </border>
    <border>
      <left/>
      <right/>
      <top/>
      <bottom style="double">
        <color theme="0" tint="-0.499984740745262"/>
      </bottom>
      <diagonal/>
    </border>
    <border>
      <left/>
      <right style="thick">
        <color theme="0" tint="-0.499984740745262"/>
      </right>
      <top/>
      <bottom style="double">
        <color theme="0" tint="-0.499984740745262"/>
      </bottom>
      <diagonal/>
    </border>
    <border>
      <left/>
      <right style="thin">
        <color theme="0" tint="-0.499984740745262"/>
      </right>
      <top/>
      <bottom style="double">
        <color theme="0" tint="-0.499984740745262"/>
      </bottom>
      <diagonal/>
    </border>
  </borders>
  <cellStyleXfs count="2">
    <xf numFmtId="0" fontId="0" fillId="0" borderId="0">
      <alignment vertical="center"/>
    </xf>
    <xf numFmtId="0" fontId="47" fillId="0" borderId="0" applyNumberFormat="0" applyFill="0" applyBorder="0" applyAlignment="0" applyProtection="0">
      <alignment vertical="center"/>
    </xf>
  </cellStyleXfs>
  <cellXfs count="1553">
    <xf numFmtId="0" fontId="0" fillId="0" borderId="0" xfId="0">
      <alignment vertical="center"/>
    </xf>
    <xf numFmtId="0" fontId="4" fillId="0" borderId="0" xfId="0" applyFont="1">
      <alignment vertical="center"/>
    </xf>
    <xf numFmtId="0" fontId="3" fillId="0" borderId="0" xfId="0" applyFont="1">
      <alignment vertical="center"/>
    </xf>
    <xf numFmtId="0" fontId="3" fillId="0" borderId="0" xfId="0" applyFont="1" applyAlignment="1">
      <alignment vertical="top"/>
    </xf>
    <xf numFmtId="0" fontId="5" fillId="0" borderId="0" xfId="0" applyFont="1" applyAlignment="1">
      <alignment vertical="center" textRotation="255"/>
    </xf>
    <xf numFmtId="0" fontId="6" fillId="0" borderId="0" xfId="0" applyFont="1">
      <alignment vertical="center"/>
    </xf>
    <xf numFmtId="0" fontId="7" fillId="0" borderId="0" xfId="0" applyFont="1">
      <alignment vertical="center"/>
    </xf>
    <xf numFmtId="0" fontId="8" fillId="0" borderId="0" xfId="0" applyFont="1" applyAlignment="1">
      <alignment vertical="top" textRotation="255"/>
    </xf>
    <xf numFmtId="0" fontId="8" fillId="0" borderId="0" xfId="0" applyFont="1" applyAlignment="1">
      <alignment vertical="top"/>
    </xf>
    <xf numFmtId="0" fontId="10" fillId="0" borderId="0" xfId="0" applyFont="1" applyAlignment="1">
      <alignment horizontal="center" vertical="center"/>
    </xf>
    <xf numFmtId="0" fontId="11" fillId="2" borderId="53" xfId="0" applyFont="1" applyFill="1" applyBorder="1">
      <alignment vertical="center"/>
    </xf>
    <xf numFmtId="0" fontId="3" fillId="0" borderId="0" xfId="0" applyFont="1" applyAlignment="1">
      <alignment horizontal="center" vertical="center"/>
    </xf>
    <xf numFmtId="0" fontId="9" fillId="0" borderId="0" xfId="0" applyFont="1" applyAlignment="1">
      <alignment vertical="center" textRotation="255"/>
    </xf>
    <xf numFmtId="0" fontId="3" fillId="2" borderId="3" xfId="0" applyFont="1" applyFill="1" applyBorder="1" applyAlignment="1">
      <alignment horizontal="center" vertical="center"/>
    </xf>
    <xf numFmtId="0" fontId="15" fillId="4" borderId="0" xfId="0" applyFont="1" applyFill="1">
      <alignment vertical="center"/>
    </xf>
    <xf numFmtId="0" fontId="15" fillId="4" borderId="0" xfId="0" applyFont="1" applyFill="1" applyAlignment="1">
      <alignment vertical="top"/>
    </xf>
    <xf numFmtId="0" fontId="16" fillId="4" borderId="0" xfId="0" applyFont="1" applyFill="1">
      <alignment vertical="center"/>
    </xf>
    <xf numFmtId="0" fontId="16" fillId="4" borderId="0" xfId="0" applyFont="1" applyFill="1" applyAlignment="1"/>
    <xf numFmtId="0" fontId="16" fillId="4" borderId="0" xfId="0" applyFont="1" applyFill="1" applyAlignment="1">
      <alignment vertical="top"/>
    </xf>
    <xf numFmtId="0" fontId="15" fillId="12" borderId="0" xfId="0" applyFont="1" applyFill="1">
      <alignment vertical="center"/>
    </xf>
    <xf numFmtId="0" fontId="15" fillId="12" borderId="0" xfId="0" applyFont="1" applyFill="1" applyAlignment="1">
      <alignment vertical="top"/>
    </xf>
    <xf numFmtId="0" fontId="16" fillId="12" borderId="0" xfId="0" applyFont="1" applyFill="1" applyAlignment="1"/>
    <xf numFmtId="0" fontId="16" fillId="12" borderId="0" xfId="0" applyFont="1" applyFill="1">
      <alignment vertical="center"/>
    </xf>
    <xf numFmtId="0" fontId="16" fillId="12" borderId="0" xfId="0" applyFont="1" applyFill="1" applyAlignment="1">
      <alignment vertical="top"/>
    </xf>
    <xf numFmtId="0" fontId="0" fillId="7" borderId="0" xfId="0" applyFill="1">
      <alignment vertical="center"/>
    </xf>
    <xf numFmtId="0" fontId="15" fillId="0" borderId="0" xfId="0" applyFont="1" applyAlignment="1"/>
    <xf numFmtId="0" fontId="15" fillId="7" borderId="0" xfId="0" applyFont="1" applyFill="1" applyAlignment="1"/>
    <xf numFmtId="0" fontId="28" fillId="12" borderId="0" xfId="0" applyFont="1" applyFill="1" applyAlignment="1"/>
    <xf numFmtId="0" fontId="29" fillId="12" borderId="0" xfId="0" applyFont="1" applyFill="1" applyAlignment="1"/>
    <xf numFmtId="0" fontId="30" fillId="12" borderId="0" xfId="0" applyFont="1" applyFill="1">
      <alignment vertical="center"/>
    </xf>
    <xf numFmtId="0" fontId="29" fillId="12" borderId="0" xfId="0" applyFont="1" applyFill="1">
      <alignment vertical="center"/>
    </xf>
    <xf numFmtId="0" fontId="31" fillId="12" borderId="0" xfId="0" applyFont="1" applyFill="1" applyAlignment="1">
      <alignment horizontal="left" vertical="center" indent="2"/>
    </xf>
    <xf numFmtId="0" fontId="29" fillId="12" borderId="0" xfId="0" applyFont="1" applyFill="1" applyAlignment="1">
      <alignment horizontal="left" vertical="center"/>
    </xf>
    <xf numFmtId="0" fontId="32" fillId="12" borderId="0" xfId="0" applyFont="1" applyFill="1">
      <alignment vertical="center"/>
    </xf>
    <xf numFmtId="0" fontId="29" fillId="12" borderId="0" xfId="0" applyFont="1" applyFill="1" applyAlignment="1">
      <alignment horizontal="left" vertical="center" indent="2"/>
    </xf>
    <xf numFmtId="0" fontId="28" fillId="12" borderId="0" xfId="0" applyFont="1" applyFill="1" applyAlignment="1">
      <alignment horizontal="left" vertical="center"/>
    </xf>
    <xf numFmtId="0" fontId="28" fillId="12" borderId="0" xfId="0" applyFont="1" applyFill="1">
      <alignment vertical="center"/>
    </xf>
    <xf numFmtId="0" fontId="29" fillId="12" borderId="0" xfId="0" applyFont="1" applyFill="1" applyAlignment="1">
      <alignment horizontal="left" vertical="top" indent="2"/>
    </xf>
    <xf numFmtId="0" fontId="29" fillId="12" borderId="0" xfId="0" applyFont="1" applyFill="1" applyAlignment="1">
      <alignment vertical="top"/>
    </xf>
    <xf numFmtId="0" fontId="32" fillId="12" borderId="0" xfId="0" applyFont="1" applyFill="1" applyAlignment="1">
      <alignment vertical="top"/>
    </xf>
    <xf numFmtId="0" fontId="35" fillId="12" borderId="0" xfId="0" applyFont="1" applyFill="1">
      <alignment vertical="center"/>
    </xf>
    <xf numFmtId="0" fontId="2" fillId="12" borderId="0" xfId="0" applyFont="1" applyFill="1">
      <alignment vertical="center"/>
    </xf>
    <xf numFmtId="0" fontId="30" fillId="12" borderId="0" xfId="0" applyFont="1" applyFill="1" applyAlignment="1">
      <alignment vertical="top"/>
    </xf>
    <xf numFmtId="0" fontId="37" fillId="12" borderId="0" xfId="0" applyFont="1" applyFill="1">
      <alignment vertical="center"/>
    </xf>
    <xf numFmtId="0" fontId="37" fillId="12" borderId="0" xfId="0" applyFont="1" applyFill="1" applyAlignment="1">
      <alignment horizontal="right" vertical="center"/>
    </xf>
    <xf numFmtId="0" fontId="27" fillId="7" borderId="0" xfId="0" applyFont="1" applyFill="1">
      <alignment vertical="center"/>
    </xf>
    <xf numFmtId="0" fontId="15" fillId="0" borderId="0" xfId="0" applyFont="1">
      <alignment vertical="center"/>
    </xf>
    <xf numFmtId="0" fontId="15" fillId="0" borderId="0" xfId="0" applyFont="1" applyAlignment="1">
      <alignment vertical="top"/>
    </xf>
    <xf numFmtId="0" fontId="16" fillId="0" borderId="0" xfId="0" applyFont="1">
      <alignment vertical="center"/>
    </xf>
    <xf numFmtId="0" fontId="29" fillId="0" borderId="0" xfId="0" applyFont="1">
      <alignment vertical="center"/>
    </xf>
    <xf numFmtId="0" fontId="15" fillId="14" borderId="0" xfId="0" applyFont="1" applyFill="1">
      <alignment vertical="center"/>
    </xf>
    <xf numFmtId="0" fontId="15" fillId="14" borderId="0" xfId="0" applyFont="1" applyFill="1" applyAlignment="1"/>
    <xf numFmtId="0" fontId="15" fillId="14" borderId="0" xfId="0" applyFont="1" applyFill="1" applyAlignment="1">
      <alignment vertical="top"/>
    </xf>
    <xf numFmtId="0" fontId="16" fillId="14" borderId="0" xfId="0" applyFont="1" applyFill="1">
      <alignment vertical="center"/>
    </xf>
    <xf numFmtId="0" fontId="20" fillId="14" borderId="0" xfId="0" applyFont="1" applyFill="1">
      <alignment vertical="center"/>
    </xf>
    <xf numFmtId="0" fontId="19" fillId="14" borderId="0" xfId="0" applyFont="1" applyFill="1">
      <alignment vertical="center"/>
    </xf>
    <xf numFmtId="0" fontId="16" fillId="14" borderId="0" xfId="0" applyFont="1" applyFill="1" applyAlignment="1">
      <alignment horizontal="left" vertical="center" indent="2"/>
    </xf>
    <xf numFmtId="0" fontId="29" fillId="14" borderId="0" xfId="0" applyFont="1" applyFill="1">
      <alignment vertical="center"/>
    </xf>
    <xf numFmtId="0" fontId="25" fillId="14" borderId="0" xfId="0" applyFont="1" applyFill="1" applyAlignment="1">
      <alignment horizontal="left" vertical="center"/>
    </xf>
    <xf numFmtId="0" fontId="28" fillId="14" borderId="0" xfId="0" applyFont="1" applyFill="1" applyAlignment="1"/>
    <xf numFmtId="0" fontId="29" fillId="14" borderId="0" xfId="0" applyFont="1" applyFill="1" applyAlignment="1"/>
    <xf numFmtId="0" fontId="29" fillId="0" borderId="0" xfId="0" applyFont="1" applyAlignment="1"/>
    <xf numFmtId="0" fontId="30" fillId="14" borderId="0" xfId="0" applyFont="1" applyFill="1">
      <alignment vertical="center"/>
    </xf>
    <xf numFmtId="0" fontId="30" fillId="0" borderId="0" xfId="0" applyFont="1">
      <alignment vertical="center"/>
    </xf>
    <xf numFmtId="0" fontId="31" fillId="14" borderId="0" xfId="0" applyFont="1" applyFill="1" applyAlignment="1">
      <alignment horizontal="left" vertical="center" indent="2"/>
    </xf>
    <xf numFmtId="0" fontId="29" fillId="14" borderId="0" xfId="0" applyFont="1" applyFill="1" applyAlignment="1">
      <alignment horizontal="left" vertical="center"/>
    </xf>
    <xf numFmtId="0" fontId="32" fillId="14" borderId="0" xfId="0" applyFont="1" applyFill="1">
      <alignment vertical="center"/>
    </xf>
    <xf numFmtId="0" fontId="29" fillId="14" borderId="0" xfId="0" applyFont="1" applyFill="1" applyAlignment="1">
      <alignment horizontal="left" vertical="center" indent="2"/>
    </xf>
    <xf numFmtId="0" fontId="28" fillId="14" borderId="0" xfId="0" applyFont="1" applyFill="1">
      <alignment vertical="center"/>
    </xf>
    <xf numFmtId="0" fontId="29" fillId="14" borderId="0" xfId="0" applyFont="1" applyFill="1" applyAlignment="1">
      <alignment vertical="top"/>
    </xf>
    <xf numFmtId="0" fontId="29" fillId="14" borderId="0" xfId="0" applyFont="1" applyFill="1" applyAlignment="1">
      <alignment horizontal="left" vertical="top" indent="2"/>
    </xf>
    <xf numFmtId="0" fontId="32" fillId="14" borderId="0" xfId="0" applyFont="1" applyFill="1" applyAlignment="1">
      <alignment vertical="top"/>
    </xf>
    <xf numFmtId="0" fontId="29" fillId="0" borderId="0" xfId="0" applyFont="1" applyAlignment="1">
      <alignment vertical="top"/>
    </xf>
    <xf numFmtId="0" fontId="35" fillId="14" borderId="0" xfId="0" applyFont="1" applyFill="1">
      <alignment vertical="center"/>
    </xf>
    <xf numFmtId="0" fontId="0" fillId="0" borderId="0" xfId="0" applyAlignment="1">
      <alignment vertical="center" shrinkToFit="1"/>
    </xf>
    <xf numFmtId="0" fontId="28" fillId="15" borderId="85" xfId="0" applyFont="1" applyFill="1" applyBorder="1" applyAlignment="1">
      <alignment horizontal="left" vertical="center"/>
    </xf>
    <xf numFmtId="0" fontId="28" fillId="15" borderId="86" xfId="0" applyFont="1" applyFill="1" applyBorder="1">
      <alignment vertical="center"/>
    </xf>
    <xf numFmtId="0" fontId="29" fillId="15" borderId="86" xfId="0" applyFont="1" applyFill="1" applyBorder="1">
      <alignment vertical="center"/>
    </xf>
    <xf numFmtId="0" fontId="29" fillId="15" borderId="87" xfId="0" applyFont="1" applyFill="1" applyBorder="1">
      <alignment vertical="center"/>
    </xf>
    <xf numFmtId="0" fontId="28" fillId="15" borderId="88" xfId="0" applyFont="1" applyFill="1" applyBorder="1" applyAlignment="1">
      <alignment horizontal="left" vertical="center"/>
    </xf>
    <xf numFmtId="0" fontId="29" fillId="15" borderId="89" xfId="0" applyFont="1" applyFill="1" applyBorder="1">
      <alignment vertical="center"/>
    </xf>
    <xf numFmtId="0" fontId="28" fillId="15" borderId="146" xfId="0" applyFont="1" applyFill="1" applyBorder="1" applyAlignment="1">
      <alignment horizontal="left" vertical="center"/>
    </xf>
    <xf numFmtId="0" fontId="48" fillId="15" borderId="141" xfId="1" applyFont="1" applyFill="1" applyBorder="1" applyAlignment="1">
      <alignment vertical="center" shrinkToFit="1"/>
    </xf>
    <xf numFmtId="0" fontId="22" fillId="15" borderId="141" xfId="0" applyFont="1" applyFill="1" applyBorder="1" applyAlignment="1">
      <alignment vertical="center" shrinkToFit="1"/>
    </xf>
    <xf numFmtId="0" fontId="29" fillId="15" borderId="147" xfId="0" applyFont="1" applyFill="1" applyBorder="1">
      <alignment vertical="center"/>
    </xf>
    <xf numFmtId="0" fontId="50" fillId="8" borderId="0" xfId="0" applyFont="1" applyFill="1">
      <alignment vertical="center"/>
    </xf>
    <xf numFmtId="0" fontId="52" fillId="8" borderId="0" xfId="0" applyFont="1" applyFill="1">
      <alignment vertical="center"/>
    </xf>
    <xf numFmtId="0" fontId="50" fillId="9" borderId="0" xfId="0" applyFont="1" applyFill="1">
      <alignment vertical="center"/>
    </xf>
    <xf numFmtId="0" fontId="50" fillId="0" borderId="0" xfId="0" applyFont="1" applyAlignment="1">
      <alignment horizontal="center" vertical="center"/>
    </xf>
    <xf numFmtId="0" fontId="50" fillId="9" borderId="0" xfId="0" applyFont="1" applyFill="1" applyAlignment="1">
      <alignment horizontal="center" vertical="center"/>
    </xf>
    <xf numFmtId="0" fontId="52" fillId="9" borderId="0" xfId="0" applyFont="1" applyFill="1" applyAlignment="1">
      <alignment horizontal="center" vertical="center"/>
    </xf>
    <xf numFmtId="49" fontId="53" fillId="9" borderId="0" xfId="0" applyNumberFormat="1" applyFont="1" applyFill="1" applyAlignment="1">
      <alignment horizontal="center" vertical="center"/>
    </xf>
    <xf numFmtId="0" fontId="53" fillId="9" borderId="0" xfId="0" applyFont="1" applyFill="1" applyAlignment="1">
      <alignment horizontal="center" vertical="center"/>
    </xf>
    <xf numFmtId="0" fontId="62" fillId="9" borderId="0" xfId="0" applyFont="1" applyFill="1" applyAlignment="1">
      <alignment horizontal="center" vertical="center" shrinkToFit="1"/>
    </xf>
    <xf numFmtId="0" fontId="53" fillId="0" borderId="126" xfId="0" applyFont="1" applyBorder="1" applyAlignment="1">
      <alignment horizontal="center" vertical="center"/>
    </xf>
    <xf numFmtId="0" fontId="63" fillId="9" borderId="0" xfId="0" applyFont="1" applyFill="1">
      <alignment vertical="center"/>
    </xf>
    <xf numFmtId="0" fontId="53" fillId="0" borderId="122" xfId="0" applyFont="1" applyBorder="1" applyAlignment="1">
      <alignment horizontal="center" vertical="center"/>
    </xf>
    <xf numFmtId="0" fontId="53" fillId="0" borderId="119" xfId="0" applyFont="1" applyBorder="1" applyAlignment="1">
      <alignment horizontal="center" vertical="center"/>
    </xf>
    <xf numFmtId="176" fontId="50" fillId="9" borderId="0" xfId="0" applyNumberFormat="1" applyFont="1" applyFill="1" applyAlignment="1">
      <alignment horizontal="center" vertical="center"/>
    </xf>
    <xf numFmtId="0" fontId="63" fillId="9" borderId="0" xfId="0" applyFont="1" applyFill="1" applyAlignment="1">
      <alignment horizontal="left" vertical="center"/>
    </xf>
    <xf numFmtId="49" fontId="52" fillId="0" borderId="91" xfId="0" applyNumberFormat="1" applyFont="1" applyBorder="1" applyAlignment="1">
      <alignment horizontal="center" vertical="center" shrinkToFit="1"/>
    </xf>
    <xf numFmtId="0" fontId="53" fillId="9" borderId="94" xfId="0" applyFont="1" applyFill="1" applyBorder="1" applyAlignment="1">
      <alignment horizontal="center" vertical="center"/>
    </xf>
    <xf numFmtId="49" fontId="52" fillId="0" borderId="94" xfId="0" applyNumberFormat="1" applyFont="1" applyBorder="1" applyAlignment="1">
      <alignment horizontal="center" vertical="center" shrinkToFit="1"/>
    </xf>
    <xf numFmtId="0" fontId="53" fillId="0" borderId="125" xfId="0" applyFont="1" applyBorder="1" applyAlignment="1">
      <alignment horizontal="center" vertical="center"/>
    </xf>
    <xf numFmtId="0" fontId="62" fillId="0" borderId="84" xfId="0" applyFont="1" applyBorder="1" applyAlignment="1">
      <alignment horizontal="center" vertical="center" wrapText="1" shrinkToFit="1"/>
    </xf>
    <xf numFmtId="0" fontId="62" fillId="0" borderId="99" xfId="0" applyFont="1" applyBorder="1" applyAlignment="1">
      <alignment horizontal="center" vertical="center" wrapText="1" shrinkToFit="1"/>
    </xf>
    <xf numFmtId="0" fontId="62" fillId="0" borderId="99" xfId="0" applyFont="1" applyBorder="1" applyAlignment="1">
      <alignment horizontal="center" vertical="center" shrinkToFit="1"/>
    </xf>
    <xf numFmtId="0" fontId="62" fillId="0" borderId="84" xfId="0" applyFont="1" applyBorder="1" applyAlignment="1">
      <alignment horizontal="center" vertical="center" shrinkToFit="1"/>
    </xf>
    <xf numFmtId="0" fontId="63" fillId="0" borderId="0" xfId="0" applyFont="1" applyAlignment="1">
      <alignment horizontal="left" vertical="center" indent="2" shrinkToFit="1"/>
    </xf>
    <xf numFmtId="0" fontId="63" fillId="0" borderId="118" xfId="0" applyFont="1" applyBorder="1" applyAlignment="1">
      <alignment horizontal="left" vertical="center" indent="2" shrinkToFit="1"/>
    </xf>
    <xf numFmtId="0" fontId="69" fillId="0" borderId="84" xfId="0" applyFont="1" applyBorder="1" applyAlignment="1">
      <alignment horizontal="center" vertical="center" shrinkToFit="1"/>
    </xf>
    <xf numFmtId="0" fontId="50" fillId="0" borderId="0" xfId="0" applyFont="1">
      <alignment vertical="center"/>
    </xf>
    <xf numFmtId="0" fontId="71" fillId="10" borderId="84" xfId="0" applyFont="1" applyFill="1" applyBorder="1" applyAlignment="1" applyProtection="1">
      <alignment horizontal="center" vertical="center" shrinkToFit="1"/>
      <protection locked="0"/>
    </xf>
    <xf numFmtId="0" fontId="72" fillId="7" borderId="99" xfId="0" applyFont="1" applyFill="1" applyBorder="1" applyAlignment="1" applyProtection="1">
      <alignment horizontal="center" vertical="center" shrinkToFit="1"/>
      <protection locked="0"/>
    </xf>
    <xf numFmtId="0" fontId="73" fillId="7" borderId="84" xfId="0" applyFont="1" applyFill="1" applyBorder="1" applyAlignment="1" applyProtection="1">
      <alignment horizontal="left" vertical="center" shrinkToFit="1"/>
      <protection locked="0"/>
    </xf>
    <xf numFmtId="0" fontId="62" fillId="7" borderId="84" xfId="0" applyFont="1" applyFill="1" applyBorder="1" applyAlignment="1" applyProtection="1">
      <alignment horizontal="center" vertical="center" shrinkToFit="1"/>
      <protection locked="0"/>
    </xf>
    <xf numFmtId="0" fontId="70" fillId="9" borderId="0" xfId="0" applyFont="1" applyFill="1">
      <alignment vertical="center"/>
    </xf>
    <xf numFmtId="0" fontId="70" fillId="8" borderId="0" xfId="0" applyFont="1" applyFill="1">
      <alignment vertical="center"/>
    </xf>
    <xf numFmtId="0" fontId="54" fillId="8" borderId="86" xfId="0" applyFont="1" applyFill="1" applyBorder="1">
      <alignment vertical="center"/>
    </xf>
    <xf numFmtId="0" fontId="54" fillId="8" borderId="0" xfId="0" applyFont="1" applyFill="1">
      <alignment vertical="center"/>
    </xf>
    <xf numFmtId="0" fontId="56" fillId="17" borderId="141" xfId="0" applyFont="1" applyFill="1" applyBorder="1" applyAlignment="1">
      <alignment vertical="center" shrinkToFit="1"/>
    </xf>
    <xf numFmtId="0" fontId="57" fillId="17" borderId="141" xfId="1" applyFont="1" applyFill="1" applyBorder="1" applyAlignment="1">
      <alignment vertical="center" shrinkToFit="1"/>
    </xf>
    <xf numFmtId="0" fontId="57" fillId="17" borderId="147" xfId="1" applyFont="1" applyFill="1" applyBorder="1" applyAlignment="1">
      <alignment vertical="center" shrinkToFit="1"/>
    </xf>
    <xf numFmtId="0" fontId="54" fillId="0" borderId="84" xfId="0" applyFont="1" applyBorder="1" applyAlignment="1">
      <alignment horizontal="center" vertical="center" wrapText="1"/>
    </xf>
    <xf numFmtId="0" fontId="59" fillId="9" borderId="0" xfId="0" applyFont="1" applyFill="1">
      <alignment vertical="center"/>
    </xf>
    <xf numFmtId="0" fontId="78" fillId="9" borderId="0" xfId="0" applyFont="1" applyFill="1">
      <alignment vertical="center"/>
    </xf>
    <xf numFmtId="0" fontId="53" fillId="9" borderId="84" xfId="0" applyFont="1" applyFill="1" applyBorder="1" applyAlignment="1">
      <alignment horizontal="center" vertical="center" shrinkToFit="1"/>
    </xf>
    <xf numFmtId="0" fontId="71" fillId="10" borderId="99" xfId="0" applyFont="1" applyFill="1" applyBorder="1" applyAlignment="1" applyProtection="1">
      <alignment horizontal="left" vertical="center" shrinkToFit="1"/>
      <protection locked="0"/>
    </xf>
    <xf numFmtId="0" fontId="73" fillId="7" borderId="84" xfId="0" applyFont="1" applyFill="1" applyBorder="1" applyAlignment="1" applyProtection="1">
      <alignment horizontal="left" vertical="center" indent="1" shrinkToFit="1"/>
      <protection locked="0"/>
    </xf>
    <xf numFmtId="0" fontId="53" fillId="9" borderId="84" xfId="0" applyFont="1" applyFill="1" applyBorder="1" applyAlignment="1">
      <alignment horizontal="center" vertical="center"/>
    </xf>
    <xf numFmtId="0" fontId="50" fillId="9" borderId="84" xfId="0" applyFont="1" applyFill="1" applyBorder="1">
      <alignment vertical="center"/>
    </xf>
    <xf numFmtId="0" fontId="50" fillId="9" borderId="84" xfId="0" applyFont="1" applyFill="1" applyBorder="1" applyAlignment="1">
      <alignment horizontal="center" vertical="center"/>
    </xf>
    <xf numFmtId="176" fontId="50" fillId="9" borderId="84" xfId="0" applyNumberFormat="1" applyFont="1" applyFill="1" applyBorder="1">
      <alignment vertical="center"/>
    </xf>
    <xf numFmtId="0" fontId="78" fillId="9" borderId="84" xfId="0" applyFont="1" applyFill="1" applyBorder="1">
      <alignment vertical="center"/>
    </xf>
    <xf numFmtId="0" fontId="80" fillId="9" borderId="84" xfId="0" applyFont="1" applyFill="1" applyBorder="1" applyAlignment="1">
      <alignment horizontal="center" vertical="center" shrinkToFit="1"/>
    </xf>
    <xf numFmtId="0" fontId="54" fillId="9" borderId="84" xfId="0" applyFont="1" applyFill="1" applyBorder="1" applyAlignment="1">
      <alignment horizontal="center" vertical="center" shrinkToFit="1"/>
    </xf>
    <xf numFmtId="0" fontId="77" fillId="9" borderId="84" xfId="0" applyFont="1" applyFill="1" applyBorder="1" applyAlignment="1">
      <alignment horizontal="left" vertical="top"/>
    </xf>
    <xf numFmtId="49" fontId="54" fillId="9" borderId="84" xfId="0" applyNumberFormat="1" applyFont="1" applyFill="1" applyBorder="1" applyAlignment="1">
      <alignment horizontal="center" vertical="center" shrinkToFit="1"/>
    </xf>
    <xf numFmtId="0" fontId="77" fillId="9" borderId="149" xfId="0" applyFont="1" applyFill="1" applyBorder="1" applyAlignment="1">
      <alignment horizontal="left" vertical="top"/>
    </xf>
    <xf numFmtId="0" fontId="50" fillId="9" borderId="149" xfId="0" applyFont="1" applyFill="1" applyBorder="1">
      <alignment vertical="center"/>
    </xf>
    <xf numFmtId="0" fontId="53" fillId="0" borderId="0" xfId="0" applyFont="1" applyAlignment="1">
      <alignment horizontal="center" vertical="center"/>
    </xf>
    <xf numFmtId="0" fontId="55" fillId="8" borderId="0" xfId="0" applyFont="1" applyFill="1" applyAlignment="1">
      <alignment vertical="center" wrapText="1"/>
    </xf>
    <xf numFmtId="0" fontId="58" fillId="0" borderId="0" xfId="0" applyFont="1">
      <alignment vertical="center"/>
    </xf>
    <xf numFmtId="0" fontId="95" fillId="0" borderId="0" xfId="0" applyFont="1" applyAlignment="1">
      <alignment vertical="center" shrinkToFit="1"/>
    </xf>
    <xf numFmtId="0" fontId="95" fillId="0" borderId="0" xfId="0" applyFont="1">
      <alignment vertical="center"/>
    </xf>
    <xf numFmtId="0" fontId="100" fillId="0" borderId="0" xfId="0" applyFont="1">
      <alignment vertical="center"/>
    </xf>
    <xf numFmtId="0" fontId="89" fillId="0" borderId="0" xfId="0" applyFont="1" applyAlignment="1">
      <alignment vertical="top"/>
    </xf>
    <xf numFmtId="0" fontId="89" fillId="0" borderId="0" xfId="0" applyFont="1">
      <alignment vertical="center"/>
    </xf>
    <xf numFmtId="0" fontId="101" fillId="0" borderId="0" xfId="0" applyFont="1" applyAlignment="1">
      <alignment horizontal="center" vertical="center"/>
    </xf>
    <xf numFmtId="0" fontId="87" fillId="0" borderId="143" xfId="0" applyFont="1" applyBorder="1" applyAlignment="1">
      <alignment vertical="center" shrinkToFit="1"/>
    </xf>
    <xf numFmtId="0" fontId="88" fillId="0" borderId="0" xfId="0" applyFont="1" applyAlignment="1">
      <alignment vertical="top" textRotation="255"/>
    </xf>
    <xf numFmtId="0" fontId="101" fillId="5" borderId="84" xfId="0" applyFont="1" applyFill="1" applyBorder="1">
      <alignment vertical="center"/>
    </xf>
    <xf numFmtId="0" fontId="101" fillId="5" borderId="84" xfId="0" applyFont="1" applyFill="1" applyBorder="1" applyAlignment="1">
      <alignment horizontal="center" vertical="center"/>
    </xf>
    <xf numFmtId="0" fontId="100" fillId="0" borderId="143" xfId="0" applyFont="1" applyBorder="1" applyAlignment="1">
      <alignment vertical="center" shrinkToFit="1"/>
    </xf>
    <xf numFmtId="0" fontId="101" fillId="0" borderId="0" xfId="0" applyFont="1">
      <alignment vertical="center"/>
    </xf>
    <xf numFmtId="0" fontId="100" fillId="0" borderId="0" xfId="0" applyFont="1" applyAlignment="1">
      <alignment horizontal="left" vertical="center"/>
    </xf>
    <xf numFmtId="0" fontId="100" fillId="0" borderId="0" xfId="0" applyFont="1" applyAlignment="1">
      <alignment horizontal="right" vertical="center"/>
    </xf>
    <xf numFmtId="0" fontId="90" fillId="0" borderId="0" xfId="0" applyFont="1" applyAlignment="1">
      <alignment horizontal="center" vertical="center"/>
    </xf>
    <xf numFmtId="0" fontId="87" fillId="0" borderId="0" xfId="0" applyFont="1" applyAlignment="1">
      <alignment vertical="center" wrapText="1"/>
    </xf>
    <xf numFmtId="0" fontId="88" fillId="0" borderId="49" xfId="0" applyFont="1" applyBorder="1" applyAlignment="1">
      <alignment vertical="center" wrapText="1" shrinkToFit="1"/>
    </xf>
    <xf numFmtId="0" fontId="93" fillId="0" borderId="0" xfId="0" applyFont="1" applyAlignment="1">
      <alignment vertical="center" shrinkToFit="1"/>
    </xf>
    <xf numFmtId="0" fontId="93" fillId="0" borderId="28" xfId="0" applyFont="1" applyBorder="1" applyAlignment="1">
      <alignment vertical="center" shrinkToFit="1"/>
    </xf>
    <xf numFmtId="0" fontId="93" fillId="0" borderId="49" xfId="0" applyFont="1" applyBorder="1" applyAlignment="1">
      <alignment vertical="center" shrinkToFit="1"/>
    </xf>
    <xf numFmtId="0" fontId="93" fillId="0" borderId="50" xfId="0" applyFont="1" applyBorder="1" applyAlignment="1">
      <alignment vertical="center" shrinkToFit="1"/>
    </xf>
    <xf numFmtId="0" fontId="93" fillId="0" borderId="30" xfId="0" applyFont="1" applyBorder="1" applyAlignment="1">
      <alignment vertical="center" shrinkToFit="1"/>
    </xf>
    <xf numFmtId="0" fontId="86" fillId="0" borderId="0" xfId="0" applyFont="1" applyAlignment="1">
      <alignment vertical="center" textRotation="255"/>
    </xf>
    <xf numFmtId="0" fontId="94" fillId="0" borderId="0" xfId="0" applyFont="1">
      <alignment vertical="center"/>
    </xf>
    <xf numFmtId="0" fontId="99" fillId="0" borderId="0" xfId="0" applyFont="1">
      <alignment vertical="center"/>
    </xf>
    <xf numFmtId="0" fontId="106" fillId="7" borderId="99" xfId="0" applyFont="1" applyFill="1" applyBorder="1" applyAlignment="1" applyProtection="1">
      <alignment horizontal="center" vertical="center" shrinkToFit="1"/>
      <protection locked="0"/>
    </xf>
    <xf numFmtId="0" fontId="87" fillId="0" borderId="143" xfId="0" applyFont="1" applyBorder="1">
      <alignment vertical="center"/>
    </xf>
    <xf numFmtId="0" fontId="87" fillId="0" borderId="27" xfId="0" applyFont="1" applyBorder="1">
      <alignment vertical="center"/>
    </xf>
    <xf numFmtId="0" fontId="100" fillId="0" borderId="143" xfId="0" applyFont="1" applyBorder="1">
      <alignment vertical="center"/>
    </xf>
    <xf numFmtId="0" fontId="100" fillId="0" borderId="27" xfId="0" applyFont="1" applyBorder="1">
      <alignment vertical="center"/>
    </xf>
    <xf numFmtId="0" fontId="89" fillId="0" borderId="153" xfId="0" quotePrefix="1" applyFont="1" applyBorder="1" applyAlignment="1">
      <alignment horizontal="center" vertical="center"/>
    </xf>
    <xf numFmtId="0" fontId="84" fillId="0" borderId="0" xfId="0" applyFont="1" applyAlignment="1">
      <alignment vertical="center" shrinkToFit="1"/>
    </xf>
    <xf numFmtId="0" fontId="8" fillId="0" borderId="0" xfId="0" applyFont="1" applyAlignment="1">
      <alignment horizontal="center" vertical="top"/>
    </xf>
    <xf numFmtId="0" fontId="95" fillId="0" borderId="13" xfId="0" applyFont="1" applyBorder="1" applyAlignment="1">
      <alignment vertical="top" shrinkToFit="1"/>
    </xf>
    <xf numFmtId="0" fontId="95" fillId="0" borderId="14" xfId="0" applyFont="1" applyBorder="1" applyAlignment="1">
      <alignment vertical="top" shrinkToFit="1"/>
    </xf>
    <xf numFmtId="0" fontId="111" fillId="0" borderId="0" xfId="0" applyFont="1" applyAlignment="1">
      <alignment vertical="top" shrinkToFit="1"/>
    </xf>
    <xf numFmtId="0" fontId="111" fillId="0" borderId="27" xfId="0" applyFont="1" applyBorder="1" applyAlignment="1">
      <alignment vertical="top" shrinkToFit="1"/>
    </xf>
    <xf numFmtId="0" fontId="111" fillId="0" borderId="26" xfId="0" applyFont="1" applyBorder="1" applyAlignment="1">
      <alignment vertical="top" shrinkToFit="1"/>
    </xf>
    <xf numFmtId="0" fontId="111" fillId="0" borderId="15" xfId="0" applyFont="1" applyBorder="1" applyAlignment="1">
      <alignment vertical="top" shrinkToFit="1"/>
    </xf>
    <xf numFmtId="0" fontId="111" fillId="0" borderId="16" xfId="0" applyFont="1" applyBorder="1" applyAlignment="1">
      <alignment vertical="top" shrinkToFit="1"/>
    </xf>
    <xf numFmtId="0" fontId="111" fillId="0" borderId="17" xfId="0" applyFont="1" applyBorder="1" applyAlignment="1">
      <alignment vertical="top" shrinkToFit="1"/>
    </xf>
    <xf numFmtId="0" fontId="111" fillId="0" borderId="0" xfId="0" applyFont="1" applyAlignment="1">
      <alignment vertical="top" wrapText="1"/>
    </xf>
    <xf numFmtId="0" fontId="111" fillId="0" borderId="27" xfId="0" applyFont="1" applyBorder="1" applyAlignment="1">
      <alignment vertical="top" wrapText="1"/>
    </xf>
    <xf numFmtId="0" fontId="111" fillId="0" borderId="26" xfId="0" applyFont="1" applyBorder="1" applyAlignment="1">
      <alignment vertical="top" wrapText="1"/>
    </xf>
    <xf numFmtId="0" fontId="111" fillId="0" borderId="15" xfId="0" applyFont="1" applyBorder="1" applyAlignment="1">
      <alignment vertical="top" wrapText="1"/>
    </xf>
    <xf numFmtId="0" fontId="111" fillId="0" borderId="16" xfId="0" applyFont="1" applyBorder="1" applyAlignment="1">
      <alignment vertical="top" wrapText="1"/>
    </xf>
    <xf numFmtId="0" fontId="111" fillId="0" borderId="17" xfId="0" applyFont="1" applyBorder="1" applyAlignment="1">
      <alignment vertical="top" wrapText="1"/>
    </xf>
    <xf numFmtId="0" fontId="84" fillId="0" borderId="0" xfId="0" applyFont="1">
      <alignment vertical="center"/>
    </xf>
    <xf numFmtId="0" fontId="121" fillId="0" borderId="0" xfId="0" applyFont="1" applyAlignment="1">
      <alignment vertical="top" shrinkToFit="1"/>
    </xf>
    <xf numFmtId="0" fontId="121" fillId="0" borderId="27" xfId="0" applyFont="1" applyBorder="1" applyAlignment="1">
      <alignment vertical="top" shrinkToFit="1"/>
    </xf>
    <xf numFmtId="0" fontId="121" fillId="0" borderId="26" xfId="0" applyFont="1" applyBorder="1" applyAlignment="1">
      <alignment vertical="top" shrinkToFit="1"/>
    </xf>
    <xf numFmtId="0" fontId="121" fillId="0" borderId="15" xfId="0" applyFont="1" applyBorder="1" applyAlignment="1">
      <alignment vertical="top" shrinkToFit="1"/>
    </xf>
    <xf numFmtId="0" fontId="121" fillId="0" borderId="16" xfId="0" applyFont="1" applyBorder="1" applyAlignment="1">
      <alignment vertical="top" shrinkToFit="1"/>
    </xf>
    <xf numFmtId="0" fontId="121" fillId="0" borderId="17" xfId="0" applyFont="1" applyBorder="1" applyAlignment="1">
      <alignment vertical="top" shrinkToFit="1"/>
    </xf>
    <xf numFmtId="0" fontId="122" fillId="0" borderId="13" xfId="0" applyFont="1" applyBorder="1" applyAlignment="1">
      <alignment vertical="center" wrapText="1"/>
    </xf>
    <xf numFmtId="0" fontId="122" fillId="0" borderId="13" xfId="0" applyFont="1" applyBorder="1">
      <alignment vertical="center"/>
    </xf>
    <xf numFmtId="0" fontId="122" fillId="0" borderId="16" xfId="0" applyFont="1" applyBorder="1">
      <alignment vertical="center"/>
    </xf>
    <xf numFmtId="0" fontId="91" fillId="0" borderId="0" xfId="0" applyFont="1" applyAlignment="1">
      <alignment horizontal="center" vertical="center" textRotation="255" shrinkToFit="1"/>
    </xf>
    <xf numFmtId="0" fontId="83" fillId="0" borderId="0" xfId="0" applyFont="1" applyAlignment="1">
      <alignment horizontal="center" vertical="center" shrinkToFit="1"/>
    </xf>
    <xf numFmtId="0" fontId="124" fillId="0" borderId="0" xfId="0" applyFont="1" applyAlignment="1">
      <alignment horizontal="center" vertical="center"/>
    </xf>
    <xf numFmtId="0" fontId="84" fillId="0" borderId="55" xfId="0" applyFont="1" applyBorder="1" applyAlignment="1">
      <alignment vertical="center" shrinkToFit="1"/>
    </xf>
    <xf numFmtId="0" fontId="84" fillId="0" borderId="55" xfId="0" applyFont="1" applyBorder="1">
      <alignment vertical="center"/>
    </xf>
    <xf numFmtId="0" fontId="110" fillId="0" borderId="14" xfId="0" applyFont="1" applyBorder="1" applyAlignment="1">
      <alignment vertical="top" wrapText="1"/>
    </xf>
    <xf numFmtId="0" fontId="101" fillId="0" borderId="13" xfId="0" applyFont="1" applyBorder="1" applyAlignment="1">
      <alignment vertical="top" shrinkToFit="1"/>
    </xf>
    <xf numFmtId="0" fontId="101" fillId="0" borderId="26" xfId="0" applyFont="1" applyBorder="1" applyAlignment="1">
      <alignment vertical="top" shrinkToFit="1"/>
    </xf>
    <xf numFmtId="0" fontId="140" fillId="0" borderId="13" xfId="0" applyFont="1" applyBorder="1" applyAlignment="1">
      <alignment vertical="center" wrapText="1"/>
    </xf>
    <xf numFmtId="0" fontId="140" fillId="0" borderId="13" xfId="0" applyFont="1" applyBorder="1">
      <alignment vertical="center"/>
    </xf>
    <xf numFmtId="0" fontId="140" fillId="0" borderId="16" xfId="0" applyFont="1" applyBorder="1">
      <alignment vertical="center"/>
    </xf>
    <xf numFmtId="0" fontId="101" fillId="0" borderId="15" xfId="0" applyFont="1" applyBorder="1" applyAlignment="1">
      <alignment vertical="top" shrinkToFit="1"/>
    </xf>
    <xf numFmtId="0" fontId="50" fillId="0" borderId="84" xfId="0" applyFont="1" applyBorder="1" applyAlignment="1">
      <alignment horizontal="center" vertical="center" wrapText="1"/>
    </xf>
    <xf numFmtId="0" fontId="146" fillId="0" borderId="84" xfId="0" applyFont="1" applyBorder="1" applyAlignment="1">
      <alignment horizontal="center" vertical="center" wrapText="1" shrinkToFit="1"/>
    </xf>
    <xf numFmtId="0" fontId="58" fillId="9" borderId="0" xfId="0" applyFont="1" applyFill="1" applyAlignment="1">
      <alignment horizontal="center" vertical="center"/>
    </xf>
    <xf numFmtId="0" fontId="74" fillId="8" borderId="0" xfId="0" applyFont="1" applyFill="1">
      <alignment vertical="center"/>
    </xf>
    <xf numFmtId="0" fontId="74" fillId="8" borderId="0" xfId="0" applyFont="1" applyFill="1" applyAlignment="1">
      <alignment vertical="center" wrapText="1"/>
    </xf>
    <xf numFmtId="0" fontId="74" fillId="0" borderId="120" xfId="0" applyFont="1" applyBorder="1" applyAlignment="1">
      <alignment horizontal="center" vertical="center"/>
    </xf>
    <xf numFmtId="0" fontId="74" fillId="0" borderId="128" xfId="0" applyFont="1" applyBorder="1" applyAlignment="1">
      <alignment horizontal="center" vertical="center"/>
    </xf>
    <xf numFmtId="0" fontId="58" fillId="0" borderId="127" xfId="0" applyFont="1" applyBorder="1" applyAlignment="1">
      <alignment horizontal="right" vertical="center"/>
    </xf>
    <xf numFmtId="0" fontId="74" fillId="0" borderId="123" xfId="0" applyFont="1" applyBorder="1" applyAlignment="1">
      <alignment horizontal="center" vertical="center"/>
    </xf>
    <xf numFmtId="0" fontId="74" fillId="0" borderId="129" xfId="0" applyFont="1" applyBorder="1" applyAlignment="1">
      <alignment horizontal="center" vertical="center"/>
    </xf>
    <xf numFmtId="0" fontId="74" fillId="0" borderId="121" xfId="0" applyFont="1" applyBorder="1" applyAlignment="1">
      <alignment horizontal="center" vertical="center"/>
    </xf>
    <xf numFmtId="0" fontId="58" fillId="9" borderId="0" xfId="0" applyFont="1" applyFill="1">
      <alignment vertical="center"/>
    </xf>
    <xf numFmtId="0" fontId="58" fillId="0" borderId="0" xfId="0" applyFont="1" applyAlignment="1">
      <alignment horizontal="center" vertical="center"/>
    </xf>
    <xf numFmtId="0" fontId="55" fillId="9" borderId="0" xfId="0" applyFont="1" applyFill="1">
      <alignment vertical="center"/>
    </xf>
    <xf numFmtId="0" fontId="74" fillId="9" borderId="0" xfId="0" applyFont="1" applyFill="1">
      <alignment vertical="center"/>
    </xf>
    <xf numFmtId="0" fontId="53" fillId="8" borderId="0" xfId="0" applyFont="1" applyFill="1">
      <alignment vertical="center"/>
    </xf>
    <xf numFmtId="0" fontId="49" fillId="0" borderId="120" xfId="0" applyFont="1" applyBorder="1" applyAlignment="1">
      <alignment horizontal="center" vertical="center"/>
    </xf>
    <xf numFmtId="0" fontId="55" fillId="0" borderId="128" xfId="0" applyFont="1" applyBorder="1" applyAlignment="1">
      <alignment horizontal="center" vertical="center"/>
    </xf>
    <xf numFmtId="0" fontId="54" fillId="0" borderId="127" xfId="0" applyFont="1" applyBorder="1" applyAlignment="1">
      <alignment horizontal="right" vertical="center"/>
    </xf>
    <xf numFmtId="0" fontId="55" fillId="0" borderId="123" xfId="0" applyFont="1" applyBorder="1" applyAlignment="1">
      <alignment horizontal="center" vertical="center"/>
    </xf>
    <xf numFmtId="0" fontId="55" fillId="0" borderId="129" xfId="0" applyFont="1" applyBorder="1" applyAlignment="1">
      <alignment horizontal="center" vertical="center"/>
    </xf>
    <xf numFmtId="0" fontId="166" fillId="0" borderId="0" xfId="0" applyFont="1">
      <alignment vertical="center"/>
    </xf>
    <xf numFmtId="0" fontId="166" fillId="0" borderId="56" xfId="0" applyFont="1" applyBorder="1">
      <alignment vertical="center"/>
    </xf>
    <xf numFmtId="0" fontId="128" fillId="0" borderId="0" xfId="0" applyFont="1" applyAlignment="1">
      <alignment vertical="top"/>
    </xf>
    <xf numFmtId="0" fontId="128" fillId="0" borderId="26" xfId="0" applyFont="1" applyBorder="1" applyAlignment="1">
      <alignment vertical="top"/>
    </xf>
    <xf numFmtId="0" fontId="162" fillId="0" borderId="0" xfId="0" applyFont="1" applyAlignment="1">
      <alignment horizontal="center" vertical="center" textRotation="255"/>
    </xf>
    <xf numFmtId="0" fontId="164" fillId="0" borderId="0" xfId="0" applyFont="1" applyAlignment="1">
      <alignment horizontal="center" vertical="center"/>
    </xf>
    <xf numFmtId="0" fontId="170" fillId="0" borderId="0" xfId="0" applyFont="1" applyAlignment="1">
      <alignment horizontal="center" vertical="center"/>
    </xf>
    <xf numFmtId="0" fontId="168" fillId="0" borderId="13" xfId="0" applyFont="1" applyBorder="1" applyAlignment="1">
      <alignment vertical="center" wrapText="1"/>
    </xf>
    <xf numFmtId="0" fontId="168" fillId="0" borderId="13" xfId="0" applyFont="1" applyBorder="1">
      <alignment vertical="center"/>
    </xf>
    <xf numFmtId="0" fontId="168" fillId="0" borderId="16" xfId="0" applyFont="1" applyBorder="1">
      <alignment vertical="center"/>
    </xf>
    <xf numFmtId="0" fontId="127" fillId="0" borderId="0" xfId="0" applyFont="1" applyAlignment="1">
      <alignment vertical="top" textRotation="255"/>
    </xf>
    <xf numFmtId="0" fontId="9" fillId="0" borderId="0" xfId="0" applyFont="1">
      <alignment vertical="center"/>
    </xf>
    <xf numFmtId="0" fontId="9" fillId="0" borderId="0" xfId="0" applyFont="1" applyAlignment="1">
      <alignment horizontal="right" vertical="center"/>
    </xf>
    <xf numFmtId="0" fontId="11" fillId="0" borderId="0" xfId="0" applyFont="1" applyAlignment="1">
      <alignment vertical="center" wrapText="1"/>
    </xf>
    <xf numFmtId="0" fontId="11" fillId="0" borderId="14" xfId="0" applyFont="1" applyBorder="1" applyAlignment="1">
      <alignment vertical="center" wrapText="1"/>
    </xf>
    <xf numFmtId="0" fontId="11" fillId="0" borderId="27" xfId="0" applyFont="1" applyBorder="1" applyAlignment="1">
      <alignment vertical="center" wrapText="1"/>
    </xf>
    <xf numFmtId="0" fontId="11" fillId="0" borderId="0" xfId="0" applyFont="1">
      <alignment vertical="center"/>
    </xf>
    <xf numFmtId="0" fontId="11" fillId="0" borderId="0" xfId="0" applyFont="1" applyAlignment="1">
      <alignment vertical="top" wrapText="1"/>
    </xf>
    <xf numFmtId="0" fontId="11" fillId="0" borderId="17" xfId="0" applyFont="1" applyBorder="1" applyAlignment="1">
      <alignment vertical="center" wrapText="1"/>
    </xf>
    <xf numFmtId="0" fontId="9" fillId="0" borderId="0" xfId="0" applyFont="1" applyAlignment="1">
      <alignment vertical="center" wrapText="1"/>
    </xf>
    <xf numFmtId="0" fontId="10" fillId="0" borderId="0" xfId="0" applyFont="1">
      <alignment vertical="center"/>
    </xf>
    <xf numFmtId="0" fontId="172" fillId="0" borderId="0" xfId="0" applyFont="1" applyAlignment="1">
      <alignment vertical="center" wrapText="1"/>
    </xf>
    <xf numFmtId="0" fontId="10" fillId="0" borderId="27" xfId="0" applyFont="1" applyBorder="1" applyAlignment="1">
      <alignment vertical="center" wrapText="1"/>
    </xf>
    <xf numFmtId="0" fontId="10" fillId="0" borderId="29" xfId="0" applyFont="1" applyBorder="1">
      <alignment vertical="center"/>
    </xf>
    <xf numFmtId="0" fontId="10" fillId="0" borderId="36" xfId="0" applyFont="1" applyBorder="1">
      <alignment vertical="center"/>
    </xf>
    <xf numFmtId="0" fontId="10" fillId="0" borderId="162" xfId="0" applyFont="1" applyBorder="1">
      <alignment vertical="center"/>
    </xf>
    <xf numFmtId="0" fontId="10" fillId="0" borderId="163" xfId="0" applyFont="1" applyBorder="1">
      <alignment vertical="center"/>
    </xf>
    <xf numFmtId="0" fontId="10" fillId="0" borderId="164" xfId="0" applyFont="1" applyBorder="1">
      <alignment vertical="center"/>
    </xf>
    <xf numFmtId="0" fontId="10" fillId="0" borderId="168" xfId="0" applyFont="1" applyBorder="1">
      <alignment vertical="center"/>
    </xf>
    <xf numFmtId="0" fontId="10" fillId="0" borderId="2" xfId="0" applyFont="1" applyBorder="1">
      <alignment vertical="center"/>
    </xf>
    <xf numFmtId="0" fontId="10" fillId="0" borderId="19" xfId="0" applyFont="1" applyBorder="1">
      <alignment vertical="center"/>
    </xf>
    <xf numFmtId="0" fontId="10" fillId="0" borderId="4" xfId="0" applyFont="1" applyBorder="1">
      <alignment vertical="center"/>
    </xf>
    <xf numFmtId="0" fontId="10" fillId="0" borderId="167" xfId="0" applyFont="1" applyBorder="1">
      <alignment vertical="center"/>
    </xf>
    <xf numFmtId="0" fontId="10" fillId="0" borderId="159" xfId="0" applyFont="1" applyBorder="1">
      <alignment vertical="center"/>
    </xf>
    <xf numFmtId="0" fontId="10" fillId="0" borderId="160" xfId="0" applyFont="1" applyBorder="1">
      <alignment vertical="center"/>
    </xf>
    <xf numFmtId="0" fontId="10" fillId="0" borderId="161" xfId="0" applyFont="1" applyBorder="1">
      <alignment vertical="center"/>
    </xf>
    <xf numFmtId="0" fontId="10" fillId="0" borderId="169" xfId="0" applyFont="1" applyBorder="1">
      <alignment vertical="center"/>
    </xf>
    <xf numFmtId="0" fontId="127" fillId="0" borderId="28" xfId="0" applyFont="1" applyBorder="1" applyAlignment="1">
      <alignment vertical="top" textRotation="255"/>
    </xf>
    <xf numFmtId="0" fontId="184" fillId="12" borderId="0" xfId="0" applyFont="1" applyFill="1">
      <alignment vertical="center"/>
    </xf>
    <xf numFmtId="177" fontId="90" fillId="0" borderId="13" xfId="0" applyNumberFormat="1" applyFont="1" applyBorder="1" applyAlignment="1">
      <alignment vertical="center" shrinkToFit="1"/>
    </xf>
    <xf numFmtId="0" fontId="89" fillId="0" borderId="0" xfId="0" applyFont="1" applyProtection="1">
      <alignment vertical="center"/>
      <protection locked="0"/>
    </xf>
    <xf numFmtId="0" fontId="3" fillId="0" borderId="0" xfId="0" applyFont="1" applyProtection="1">
      <alignment vertical="center"/>
      <protection locked="0"/>
    </xf>
    <xf numFmtId="0" fontId="115" fillId="0" borderId="0" xfId="0" applyFont="1" applyAlignment="1">
      <alignment horizontal="center" vertical="center"/>
    </xf>
    <xf numFmtId="0" fontId="37" fillId="12" borderId="0" xfId="0" applyFont="1" applyFill="1" applyAlignment="1">
      <alignment horizontal="center" vertical="center"/>
    </xf>
    <xf numFmtId="0" fontId="15" fillId="24" borderId="90" xfId="0" applyFont="1" applyFill="1" applyBorder="1">
      <alignment vertical="center"/>
    </xf>
    <xf numFmtId="0" fontId="15" fillId="24" borderId="91" xfId="0" applyFont="1" applyFill="1" applyBorder="1">
      <alignment vertical="center"/>
    </xf>
    <xf numFmtId="0" fontId="15" fillId="24" borderId="92" xfId="0" applyFont="1" applyFill="1" applyBorder="1">
      <alignment vertical="center"/>
    </xf>
    <xf numFmtId="0" fontId="110" fillId="0" borderId="0" xfId="0" applyFont="1" applyAlignment="1">
      <alignment horizontal="center" vertical="center" textRotation="255"/>
    </xf>
    <xf numFmtId="0" fontId="116" fillId="0" borderId="0" xfId="0" applyFont="1" applyAlignment="1">
      <alignment horizontal="center" vertical="center"/>
    </xf>
    <xf numFmtId="0" fontId="117" fillId="0" borderId="0" xfId="0" applyFont="1" applyAlignment="1">
      <alignment horizontal="center" vertical="center"/>
    </xf>
    <xf numFmtId="0" fontId="119" fillId="0" borderId="26" xfId="0" applyFont="1" applyBorder="1" applyAlignment="1">
      <alignment horizontal="center" vertical="center" textRotation="255" wrapText="1"/>
    </xf>
    <xf numFmtId="0" fontId="119" fillId="0" borderId="0" xfId="0" applyFont="1" applyAlignment="1">
      <alignment horizontal="center" vertical="center" textRotation="255" wrapText="1"/>
    </xf>
    <xf numFmtId="0" fontId="116" fillId="0" borderId="0" xfId="0" applyFont="1" applyAlignment="1">
      <alignment horizontal="center" vertical="center" shrinkToFit="1"/>
    </xf>
    <xf numFmtId="0" fontId="91" fillId="0" borderId="0" xfId="0" applyFont="1" applyAlignment="1">
      <alignment horizontal="left" vertical="center" wrapText="1"/>
    </xf>
    <xf numFmtId="0" fontId="115" fillId="0" borderId="13" xfId="0" applyFont="1" applyBorder="1" applyAlignment="1">
      <alignment horizontal="center" vertical="center"/>
    </xf>
    <xf numFmtId="0" fontId="120" fillId="0" borderId="0" xfId="0" applyFont="1" applyAlignment="1">
      <alignment horizontal="center" vertical="center" textRotation="255"/>
    </xf>
    <xf numFmtId="0" fontId="95" fillId="0" borderId="184" xfId="0" applyFont="1" applyBorder="1">
      <alignment vertical="center"/>
    </xf>
    <xf numFmtId="0" fontId="95" fillId="0" borderId="185" xfId="0" applyFont="1" applyBorder="1">
      <alignment vertical="center"/>
    </xf>
    <xf numFmtId="0" fontId="95" fillId="0" borderId="184" xfId="0" applyFont="1" applyBorder="1" applyAlignment="1">
      <alignment vertical="center" shrinkToFit="1"/>
    </xf>
    <xf numFmtId="0" fontId="95" fillId="0" borderId="185" xfId="0" applyFont="1" applyBorder="1" applyAlignment="1">
      <alignment vertical="center" shrinkToFit="1"/>
    </xf>
    <xf numFmtId="0" fontId="120" fillId="0" borderId="16" xfId="0" applyFont="1" applyBorder="1" applyAlignment="1">
      <alignment horizontal="center" vertical="center" textRotation="255"/>
    </xf>
    <xf numFmtId="0" fontId="58" fillId="0" borderId="184" xfId="0" applyFont="1" applyBorder="1">
      <alignment vertical="center"/>
    </xf>
    <xf numFmtId="0" fontId="58" fillId="0" borderId="185" xfId="0" applyFont="1" applyBorder="1">
      <alignment vertical="center"/>
    </xf>
    <xf numFmtId="0" fontId="166" fillId="0" borderId="184" xfId="0" applyFont="1" applyBorder="1">
      <alignment vertical="center"/>
    </xf>
    <xf numFmtId="0" fontId="166" fillId="0" borderId="185" xfId="0" applyFont="1" applyBorder="1">
      <alignment vertical="center"/>
    </xf>
    <xf numFmtId="0" fontId="84" fillId="0" borderId="184" xfId="0" applyFont="1" applyBorder="1">
      <alignment vertical="center"/>
    </xf>
    <xf numFmtId="0" fontId="84" fillId="0" borderId="185" xfId="0" applyFont="1" applyBorder="1">
      <alignment vertical="center"/>
    </xf>
    <xf numFmtId="0" fontId="84" fillId="0" borderId="184" xfId="0" applyFont="1" applyBorder="1" applyAlignment="1">
      <alignment vertical="center" shrinkToFit="1"/>
    </xf>
    <xf numFmtId="0" fontId="84" fillId="0" borderId="185" xfId="0" applyFont="1" applyBorder="1" applyAlignment="1">
      <alignment vertical="center" shrinkToFit="1"/>
    </xf>
    <xf numFmtId="0" fontId="84" fillId="0" borderId="186" xfId="0" applyFont="1" applyBorder="1" applyAlignment="1">
      <alignment vertical="center" shrinkToFit="1"/>
    </xf>
    <xf numFmtId="0" fontId="84" fillId="0" borderId="187" xfId="0" applyFont="1" applyBorder="1" applyAlignment="1">
      <alignment vertical="center" shrinkToFit="1"/>
    </xf>
    <xf numFmtId="0" fontId="84" fillId="0" borderId="186" xfId="0" applyFont="1" applyBorder="1">
      <alignment vertical="center"/>
    </xf>
    <xf numFmtId="0" fontId="84" fillId="0" borderId="187" xfId="0" applyFont="1" applyBorder="1">
      <alignment vertical="center"/>
    </xf>
    <xf numFmtId="0" fontId="84" fillId="0" borderId="188" xfId="0" applyFont="1" applyBorder="1">
      <alignment vertical="center"/>
    </xf>
    <xf numFmtId="0" fontId="84" fillId="0" borderId="189" xfId="0" applyFont="1" applyBorder="1">
      <alignment vertical="center"/>
    </xf>
    <xf numFmtId="0" fontId="28" fillId="25" borderId="85" xfId="0" applyFont="1" applyFill="1" applyBorder="1" applyAlignment="1">
      <alignment horizontal="left" vertical="center"/>
    </xf>
    <xf numFmtId="0" fontId="28" fillId="25" borderId="86" xfId="0" applyFont="1" applyFill="1" applyBorder="1">
      <alignment vertical="center"/>
    </xf>
    <xf numFmtId="0" fontId="29" fillId="25" borderId="86" xfId="0" applyFont="1" applyFill="1" applyBorder="1">
      <alignment vertical="center"/>
    </xf>
    <xf numFmtId="0" fontId="16" fillId="25" borderId="87" xfId="0" applyFont="1" applyFill="1" applyBorder="1">
      <alignment vertical="center"/>
    </xf>
    <xf numFmtId="0" fontId="28" fillId="25" borderId="88" xfId="0" applyFont="1" applyFill="1" applyBorder="1" applyAlignment="1">
      <alignment horizontal="left" vertical="center"/>
    </xf>
    <xf numFmtId="0" fontId="28" fillId="25" borderId="146" xfId="0" applyFont="1" applyFill="1" applyBorder="1" applyAlignment="1">
      <alignment horizontal="left" vertical="center"/>
    </xf>
    <xf numFmtId="0" fontId="55" fillId="0" borderId="121" xfId="0" applyFont="1" applyBorder="1" applyAlignment="1">
      <alignment horizontal="center" vertical="center" shrinkToFit="1"/>
    </xf>
    <xf numFmtId="0" fontId="89" fillId="0" borderId="0" xfId="0" applyFont="1" applyAlignment="1">
      <alignment horizontal="center" vertical="center"/>
    </xf>
    <xf numFmtId="0" fontId="205" fillId="0" borderId="0" xfId="0" applyFont="1">
      <alignment vertical="center"/>
    </xf>
    <xf numFmtId="0" fontId="87" fillId="0" borderId="0" xfId="0" applyFont="1" applyAlignment="1">
      <alignment horizontal="center" vertical="top"/>
    </xf>
    <xf numFmtId="0" fontId="128" fillId="0" borderId="16" xfId="0" applyFont="1" applyBorder="1">
      <alignment vertical="center"/>
    </xf>
    <xf numFmtId="0" fontId="128" fillId="0" borderId="17" xfId="0" applyFont="1" applyBorder="1">
      <alignment vertical="center"/>
    </xf>
    <xf numFmtId="0" fontId="128" fillId="0" borderId="15" xfId="0" applyFont="1" applyBorder="1" applyAlignment="1"/>
    <xf numFmtId="0" fontId="128" fillId="0" borderId="16" xfId="0" applyFont="1" applyBorder="1" applyAlignment="1"/>
    <xf numFmtId="49" fontId="128" fillId="0" borderId="16" xfId="0" applyNumberFormat="1" applyFont="1" applyBorder="1" applyAlignment="1"/>
    <xf numFmtId="49" fontId="11" fillId="0" borderId="17" xfId="0" applyNumberFormat="1" applyFont="1" applyBorder="1" applyAlignment="1">
      <alignment vertical="center" wrapText="1"/>
    </xf>
    <xf numFmtId="0" fontId="10" fillId="0" borderId="28" xfId="0" applyFont="1" applyBorder="1" applyAlignment="1">
      <alignment horizontal="right" vertical="top"/>
    </xf>
    <xf numFmtId="0" fontId="128" fillId="0" borderId="16" xfId="0" applyFont="1" applyBorder="1" applyAlignment="1">
      <alignment vertical="center" shrinkToFit="1"/>
    </xf>
    <xf numFmtId="0" fontId="10" fillId="0" borderId="0" xfId="0" applyFont="1" applyAlignment="1">
      <alignment vertical="center" wrapText="1"/>
    </xf>
    <xf numFmtId="0" fontId="38" fillId="7" borderId="0" xfId="0" applyFont="1" applyFill="1" applyAlignment="1">
      <alignment horizontal="center" vertical="center" wrapText="1"/>
    </xf>
    <xf numFmtId="0" fontId="26" fillId="11" borderId="178" xfId="0" applyFont="1" applyFill="1" applyBorder="1" applyAlignment="1">
      <alignment horizontal="left" shrinkToFit="1"/>
    </xf>
    <xf numFmtId="0" fontId="26" fillId="11" borderId="179" xfId="0" applyFont="1" applyFill="1" applyBorder="1" applyAlignment="1">
      <alignment horizontal="left" shrinkToFit="1"/>
    </xf>
    <xf numFmtId="0" fontId="26" fillId="11" borderId="180" xfId="0" applyFont="1" applyFill="1" applyBorder="1" applyAlignment="1">
      <alignment horizontal="left" shrinkToFit="1"/>
    </xf>
    <xf numFmtId="0" fontId="14" fillId="14" borderId="0" xfId="0" applyFont="1" applyFill="1" applyAlignment="1">
      <alignment horizontal="center" vertical="top" wrapText="1"/>
    </xf>
    <xf numFmtId="0" fontId="34" fillId="25" borderId="141" xfId="0" applyFont="1" applyFill="1" applyBorder="1" applyAlignment="1">
      <alignment horizontal="right" vertical="center" shrinkToFit="1"/>
    </xf>
    <xf numFmtId="0" fontId="32" fillId="25" borderId="0" xfId="0" applyFont="1" applyFill="1" applyAlignment="1">
      <alignment vertical="center" shrinkToFit="1"/>
    </xf>
    <xf numFmtId="0" fontId="13" fillId="25" borderId="0" xfId="0" applyFont="1" applyFill="1" applyAlignment="1">
      <alignment vertical="center" shrinkToFit="1"/>
    </xf>
    <xf numFmtId="0" fontId="0" fillId="25" borderId="0" xfId="0" applyFill="1" applyAlignment="1">
      <alignment vertical="center" shrinkToFit="1"/>
    </xf>
    <xf numFmtId="0" fontId="0" fillId="25" borderId="89" xfId="0" applyFill="1" applyBorder="1" applyAlignment="1">
      <alignment vertical="center" shrinkToFit="1"/>
    </xf>
    <xf numFmtId="0" fontId="0" fillId="25" borderId="141" xfId="0" applyFill="1" applyBorder="1">
      <alignment vertical="center"/>
    </xf>
    <xf numFmtId="0" fontId="0" fillId="25" borderId="147" xfId="0" applyFill="1" applyBorder="1">
      <alignment vertical="center"/>
    </xf>
    <xf numFmtId="0" fontId="156" fillId="22" borderId="90" xfId="0" applyFont="1" applyFill="1" applyBorder="1" applyAlignment="1">
      <alignment horizontal="center" vertical="center"/>
    </xf>
    <xf numFmtId="0" fontId="156" fillId="22" borderId="91" xfId="0" applyFont="1" applyFill="1" applyBorder="1" applyAlignment="1">
      <alignment horizontal="center" vertical="center"/>
    </xf>
    <xf numFmtId="0" fontId="156" fillId="22" borderId="92" xfId="0" applyFont="1" applyFill="1" applyBorder="1" applyAlignment="1">
      <alignment horizontal="center" vertical="center"/>
    </xf>
    <xf numFmtId="0" fontId="185" fillId="16" borderId="190" xfId="0" applyFont="1" applyFill="1" applyBorder="1" applyAlignment="1">
      <alignment horizontal="center" vertical="center"/>
    </xf>
    <xf numFmtId="0" fontId="185" fillId="16" borderId="191" xfId="0" applyFont="1" applyFill="1" applyBorder="1" applyAlignment="1">
      <alignment horizontal="center" vertical="center"/>
    </xf>
    <xf numFmtId="0" fontId="185" fillId="16" borderId="192" xfId="0" applyFont="1" applyFill="1" applyBorder="1" applyAlignment="1">
      <alignment horizontal="center" vertical="center"/>
    </xf>
    <xf numFmtId="0" fontId="21" fillId="11" borderId="85" xfId="0" applyFont="1" applyFill="1" applyBorder="1" applyAlignment="1">
      <alignment horizontal="center" vertical="center" shrinkToFit="1"/>
    </xf>
    <xf numFmtId="0" fontId="0" fillId="0" borderId="86" xfId="0" applyBorder="1" applyAlignment="1">
      <alignment horizontal="center" vertical="center" shrinkToFit="1"/>
    </xf>
    <xf numFmtId="0" fontId="0" fillId="0" borderId="87" xfId="0" applyBorder="1" applyAlignment="1">
      <alignment horizontal="center" vertical="center" shrinkToFit="1"/>
    </xf>
    <xf numFmtId="0" fontId="0" fillId="0" borderId="146" xfId="0" applyBorder="1" applyAlignment="1">
      <alignment horizontal="center" vertical="center" shrinkToFit="1"/>
    </xf>
    <xf numFmtId="0" fontId="0" fillId="0" borderId="141" xfId="0" applyBorder="1" applyAlignment="1">
      <alignment horizontal="center" vertical="center" shrinkToFit="1"/>
    </xf>
    <xf numFmtId="0" fontId="0" fillId="0" borderId="147" xfId="0" applyBorder="1" applyAlignment="1">
      <alignment horizontal="center" vertical="center" shrinkToFit="1"/>
    </xf>
    <xf numFmtId="0" fontId="132" fillId="0" borderId="86" xfId="0" applyFont="1" applyBorder="1" applyAlignment="1">
      <alignment vertical="center" shrinkToFit="1"/>
    </xf>
    <xf numFmtId="0" fontId="203" fillId="13" borderId="99" xfId="0" applyFont="1" applyFill="1" applyBorder="1" applyAlignment="1">
      <alignment horizontal="center" vertical="center" shrinkToFit="1"/>
    </xf>
    <xf numFmtId="0" fontId="21" fillId="13" borderId="100" xfId="0" applyFont="1" applyFill="1" applyBorder="1" applyAlignment="1">
      <alignment horizontal="center" vertical="center" shrinkToFit="1"/>
    </xf>
    <xf numFmtId="0" fontId="21" fillId="13" borderId="101" xfId="0" applyFont="1" applyFill="1" applyBorder="1" applyAlignment="1">
      <alignment horizontal="center" vertical="center" shrinkToFit="1"/>
    </xf>
    <xf numFmtId="0" fontId="21" fillId="13" borderId="99" xfId="0" applyFont="1" applyFill="1" applyBorder="1" applyAlignment="1">
      <alignment horizontal="center" vertical="center" shrinkToFit="1"/>
    </xf>
    <xf numFmtId="0" fontId="44" fillId="11" borderId="85" xfId="0" applyFont="1" applyFill="1" applyBorder="1" applyAlignment="1">
      <alignment horizontal="center" vertical="center"/>
    </xf>
    <xf numFmtId="0" fontId="44" fillId="11" borderId="86" xfId="0" applyFont="1" applyFill="1" applyBorder="1" applyAlignment="1">
      <alignment horizontal="center" vertical="center"/>
    </xf>
    <xf numFmtId="0" fontId="44" fillId="11" borderId="87" xfId="0" applyFont="1" applyFill="1" applyBorder="1" applyAlignment="1">
      <alignment horizontal="center" vertical="center"/>
    </xf>
    <xf numFmtId="0" fontId="44" fillId="11" borderId="146" xfId="0" applyFont="1" applyFill="1" applyBorder="1" applyAlignment="1">
      <alignment horizontal="center" vertical="center"/>
    </xf>
    <xf numFmtId="0" fontId="44" fillId="11" borderId="141" xfId="0" applyFont="1" applyFill="1" applyBorder="1" applyAlignment="1">
      <alignment horizontal="center" vertical="center"/>
    </xf>
    <xf numFmtId="0" fontId="44" fillId="11" borderId="147" xfId="0" applyFont="1" applyFill="1" applyBorder="1" applyAlignment="1">
      <alignment horizontal="center" vertical="center"/>
    </xf>
    <xf numFmtId="0" fontId="21" fillId="11" borderId="86" xfId="0" applyFont="1" applyFill="1" applyBorder="1" applyAlignment="1">
      <alignment horizontal="center" vertical="center" shrinkToFit="1"/>
    </xf>
    <xf numFmtId="0" fontId="21" fillId="11" borderId="87" xfId="0" applyFont="1" applyFill="1" applyBorder="1" applyAlignment="1">
      <alignment horizontal="center" vertical="center" shrinkToFit="1"/>
    </xf>
    <xf numFmtId="0" fontId="21" fillId="11" borderId="146" xfId="0" applyFont="1" applyFill="1" applyBorder="1" applyAlignment="1">
      <alignment horizontal="center" vertical="center" shrinkToFit="1"/>
    </xf>
    <xf numFmtId="0" fontId="21" fillId="11" borderId="141" xfId="0" applyFont="1" applyFill="1" applyBorder="1" applyAlignment="1">
      <alignment horizontal="center" vertical="center" shrinkToFit="1"/>
    </xf>
    <xf numFmtId="0" fontId="21" fillId="11" borderId="147" xfId="0" applyFont="1" applyFill="1" applyBorder="1" applyAlignment="1">
      <alignment horizontal="center" vertical="center" shrinkToFit="1"/>
    </xf>
    <xf numFmtId="0" fontId="130" fillId="10" borderId="85" xfId="0" applyFont="1" applyFill="1" applyBorder="1" applyAlignment="1">
      <alignment horizontal="center" vertical="center"/>
    </xf>
    <xf numFmtId="0" fontId="130" fillId="10" borderId="86" xfId="0" applyFont="1" applyFill="1" applyBorder="1" applyAlignment="1">
      <alignment horizontal="center" vertical="center"/>
    </xf>
    <xf numFmtId="0" fontId="130" fillId="10" borderId="87" xfId="0" applyFont="1" applyFill="1" applyBorder="1" applyAlignment="1">
      <alignment horizontal="center" vertical="center"/>
    </xf>
    <xf numFmtId="0" fontId="130" fillId="10" borderId="146" xfId="0" applyFont="1" applyFill="1" applyBorder="1" applyAlignment="1">
      <alignment horizontal="center" vertical="center"/>
    </xf>
    <xf numFmtId="0" fontId="130" fillId="10" borderId="141" xfId="0" applyFont="1" applyFill="1" applyBorder="1" applyAlignment="1">
      <alignment horizontal="center" vertical="center"/>
    </xf>
    <xf numFmtId="0" fontId="130" fillId="10" borderId="147" xfId="0" applyFont="1" applyFill="1" applyBorder="1" applyAlignment="1">
      <alignment horizontal="center" vertical="center"/>
    </xf>
    <xf numFmtId="0" fontId="55" fillId="8" borderId="0" xfId="0" applyFont="1" applyFill="1" applyAlignment="1">
      <alignment horizontal="left" vertical="center" shrinkToFit="1"/>
    </xf>
    <xf numFmtId="0" fontId="49" fillId="0" borderId="117" xfId="0" applyFont="1" applyBorder="1" applyAlignment="1">
      <alignment horizontal="left" indent="1" shrinkToFit="1"/>
    </xf>
    <xf numFmtId="0" fontId="49" fillId="0" borderId="0" xfId="0" applyFont="1" applyAlignment="1">
      <alignment horizontal="left" indent="1" shrinkToFit="1"/>
    </xf>
    <xf numFmtId="0" fontId="70" fillId="7" borderId="117" xfId="0" applyFont="1" applyFill="1" applyBorder="1" applyAlignment="1" applyProtection="1">
      <alignment horizontal="center" vertical="center" shrinkToFit="1"/>
      <protection locked="0"/>
    </xf>
    <xf numFmtId="0" fontId="50" fillId="0" borderId="0" xfId="0" applyFont="1" applyAlignment="1" applyProtection="1">
      <alignment horizontal="center" vertical="center" shrinkToFit="1"/>
      <protection locked="0"/>
    </xf>
    <xf numFmtId="0" fontId="50" fillId="0" borderId="118" xfId="0" applyFont="1" applyBorder="1" applyAlignment="1" applyProtection="1">
      <alignment horizontal="center" vertical="center" shrinkToFit="1"/>
      <protection locked="0"/>
    </xf>
    <xf numFmtId="0" fontId="50" fillId="0" borderId="117" xfId="0" applyFont="1" applyBorder="1" applyAlignment="1" applyProtection="1">
      <alignment horizontal="center" vertical="center" shrinkToFit="1"/>
      <protection locked="0"/>
    </xf>
    <xf numFmtId="0" fontId="50" fillId="0" borderId="96" xfId="0" applyFont="1" applyBorder="1" applyAlignment="1" applyProtection="1">
      <alignment horizontal="center" vertical="center" shrinkToFit="1"/>
      <protection locked="0"/>
    </xf>
    <xf numFmtId="0" fontId="50" fillId="0" borderId="97" xfId="0" applyFont="1" applyBorder="1" applyAlignment="1" applyProtection="1">
      <alignment horizontal="center" vertical="center" shrinkToFit="1"/>
      <protection locked="0"/>
    </xf>
    <xf numFmtId="0" fontId="50" fillId="0" borderId="98" xfId="0" applyFont="1" applyBorder="1" applyAlignment="1" applyProtection="1">
      <alignment horizontal="center" vertical="center" shrinkToFit="1"/>
      <protection locked="0"/>
    </xf>
    <xf numFmtId="0" fontId="58" fillId="0" borderId="128" xfId="0" applyFont="1" applyBorder="1" applyAlignment="1">
      <alignment horizontal="center" vertical="center" wrapText="1"/>
    </xf>
    <xf numFmtId="0" fontId="58" fillId="0" borderId="127" xfId="0" applyFont="1" applyBorder="1" applyAlignment="1">
      <alignment horizontal="center" vertical="center" wrapText="1"/>
    </xf>
    <xf numFmtId="0" fontId="58" fillId="0" borderId="123" xfId="0" applyFont="1" applyBorder="1" applyAlignment="1">
      <alignment horizontal="center" vertical="center" wrapText="1"/>
    </xf>
    <xf numFmtId="49" fontId="52" fillId="7" borderId="90" xfId="0" applyNumberFormat="1" applyFont="1" applyFill="1" applyBorder="1" applyAlignment="1" applyProtection="1">
      <alignment horizontal="left" vertical="center" indent="1" shrinkToFit="1"/>
      <protection locked="0"/>
    </xf>
    <xf numFmtId="49" fontId="52" fillId="7" borderId="91" xfId="0" applyNumberFormat="1" applyFont="1" applyFill="1" applyBorder="1" applyAlignment="1" applyProtection="1">
      <alignment horizontal="left" vertical="center" indent="1" shrinkToFit="1"/>
      <protection locked="0"/>
    </xf>
    <xf numFmtId="49" fontId="52" fillId="7" borderId="92" xfId="0" applyNumberFormat="1" applyFont="1" applyFill="1" applyBorder="1" applyAlignment="1" applyProtection="1">
      <alignment horizontal="left" vertical="center" indent="1" shrinkToFit="1"/>
      <protection locked="0"/>
    </xf>
    <xf numFmtId="49" fontId="53" fillId="7" borderId="130" xfId="0" applyNumberFormat="1" applyFont="1" applyFill="1" applyBorder="1" applyAlignment="1" applyProtection="1">
      <alignment horizontal="left" vertical="center" indent="1" shrinkToFit="1"/>
      <protection locked="0"/>
    </xf>
    <xf numFmtId="49" fontId="53" fillId="7" borderId="131" xfId="0" applyNumberFormat="1" applyFont="1" applyFill="1" applyBorder="1" applyAlignment="1" applyProtection="1">
      <alignment horizontal="left" vertical="center" indent="1" shrinkToFit="1"/>
      <protection locked="0"/>
    </xf>
    <xf numFmtId="49" fontId="53" fillId="7" borderId="132" xfId="0" applyNumberFormat="1" applyFont="1" applyFill="1" applyBorder="1" applyAlignment="1" applyProtection="1">
      <alignment horizontal="left" vertical="center" indent="1" shrinkToFit="1"/>
      <protection locked="0"/>
    </xf>
    <xf numFmtId="0" fontId="186" fillId="8" borderId="0" xfId="0" applyFont="1" applyFill="1" applyAlignment="1">
      <alignment horizontal="left" vertical="center" shrinkToFit="1"/>
    </xf>
    <xf numFmtId="0" fontId="145" fillId="9" borderId="97" xfId="0" applyFont="1" applyFill="1" applyBorder="1" applyAlignment="1">
      <alignment horizontal="center" vertical="center" shrinkToFit="1"/>
    </xf>
    <xf numFmtId="0" fontId="145" fillId="9" borderId="0" xfId="0" applyFont="1" applyFill="1" applyAlignment="1">
      <alignment horizontal="center" vertical="center"/>
    </xf>
    <xf numFmtId="0" fontId="148" fillId="9" borderId="0" xfId="0" applyFont="1" applyFill="1" applyAlignment="1">
      <alignment horizontal="center" vertical="center" shrinkToFit="1"/>
    </xf>
    <xf numFmtId="0" fontId="62" fillId="0" borderId="0" xfId="0" applyFont="1" applyAlignment="1">
      <alignment horizontal="center" vertical="center" shrinkToFit="1"/>
    </xf>
    <xf numFmtId="0" fontId="148" fillId="9" borderId="0" xfId="0" applyFont="1" applyFill="1" applyAlignment="1">
      <alignment horizontal="center" vertical="center"/>
    </xf>
    <xf numFmtId="49" fontId="107" fillId="7" borderId="96" xfId="0" applyNumberFormat="1" applyFont="1" applyFill="1" applyBorder="1" applyAlignment="1" applyProtection="1">
      <alignment horizontal="left" vertical="center" indent="1" shrinkToFit="1"/>
      <protection locked="0"/>
    </xf>
    <xf numFmtId="49" fontId="107" fillId="7" borderId="97" xfId="0" applyNumberFormat="1" applyFont="1" applyFill="1" applyBorder="1" applyAlignment="1" applyProtection="1">
      <alignment horizontal="left" vertical="center" indent="1" shrinkToFit="1"/>
      <protection locked="0"/>
    </xf>
    <xf numFmtId="49" fontId="107" fillId="7" borderId="98" xfId="0" applyNumberFormat="1" applyFont="1" applyFill="1" applyBorder="1" applyAlignment="1" applyProtection="1">
      <alignment horizontal="left" vertical="center" indent="1" shrinkToFit="1"/>
      <protection locked="0"/>
    </xf>
    <xf numFmtId="49" fontId="109" fillId="7" borderId="133" xfId="0" applyNumberFormat="1" applyFont="1" applyFill="1" applyBorder="1" applyAlignment="1" applyProtection="1">
      <alignment horizontal="left" vertical="center" indent="1" shrinkToFit="1"/>
      <protection locked="0"/>
    </xf>
    <xf numFmtId="49" fontId="109" fillId="7" borderId="134" xfId="0" applyNumberFormat="1" applyFont="1" applyFill="1" applyBorder="1" applyAlignment="1" applyProtection="1">
      <alignment horizontal="left" vertical="center" indent="1" shrinkToFit="1"/>
      <protection locked="0"/>
    </xf>
    <xf numFmtId="49" fontId="109" fillId="7" borderId="135" xfId="0" applyNumberFormat="1" applyFont="1" applyFill="1" applyBorder="1" applyAlignment="1" applyProtection="1">
      <alignment horizontal="left" vertical="center" indent="1" shrinkToFit="1"/>
      <protection locked="0"/>
    </xf>
    <xf numFmtId="0" fontId="53" fillId="0" borderId="115" xfId="0" applyFont="1" applyBorder="1" applyAlignment="1">
      <alignment horizontal="center" vertical="center"/>
    </xf>
    <xf numFmtId="0" fontId="50" fillId="9" borderId="94" xfId="0" applyFont="1" applyFill="1" applyBorder="1" applyAlignment="1">
      <alignment horizontal="center" vertical="top" shrinkToFit="1"/>
    </xf>
    <xf numFmtId="0" fontId="50" fillId="0" borderId="94" xfId="0" applyFont="1" applyBorder="1" applyAlignment="1">
      <alignment horizontal="center" vertical="top" shrinkToFit="1"/>
    </xf>
    <xf numFmtId="0" fontId="53" fillId="0" borderId="93" xfId="0" applyFont="1" applyBorder="1" applyAlignment="1">
      <alignment horizontal="center" vertical="center" shrinkToFit="1"/>
    </xf>
    <xf numFmtId="0" fontId="50" fillId="0" borderId="94" xfId="0" applyFont="1" applyBorder="1" applyAlignment="1">
      <alignment horizontal="center" vertical="center" shrinkToFit="1"/>
    </xf>
    <xf numFmtId="0" fontId="50" fillId="0" borderId="95" xfId="0" applyFont="1" applyBorder="1" applyAlignment="1">
      <alignment horizontal="center" vertical="center" shrinkToFit="1"/>
    </xf>
    <xf numFmtId="49" fontId="53" fillId="7" borderId="91" xfId="0" applyNumberFormat="1" applyFont="1" applyFill="1" applyBorder="1" applyAlignment="1" applyProtection="1">
      <alignment horizontal="center" vertical="center" shrinkToFit="1"/>
      <protection locked="0"/>
    </xf>
    <xf numFmtId="49" fontId="53" fillId="7" borderId="92" xfId="0" applyNumberFormat="1" applyFont="1" applyFill="1" applyBorder="1" applyAlignment="1" applyProtection="1">
      <alignment horizontal="center" vertical="center" shrinkToFit="1"/>
      <protection locked="0"/>
    </xf>
    <xf numFmtId="0" fontId="68" fillId="8" borderId="117" xfId="0" applyFont="1" applyFill="1" applyBorder="1" applyAlignment="1">
      <alignment horizontal="center" vertical="center" wrapText="1"/>
    </xf>
    <xf numFmtId="0" fontId="50" fillId="0" borderId="0" xfId="0" applyFont="1" applyAlignment="1">
      <alignment horizontal="center" vertical="center" wrapText="1"/>
    </xf>
    <xf numFmtId="0" fontId="50" fillId="0" borderId="118" xfId="0" applyFont="1" applyBorder="1" applyAlignment="1">
      <alignment horizontal="center" vertical="center" wrapText="1"/>
    </xf>
    <xf numFmtId="0" fontId="50" fillId="0" borderId="117" xfId="0" applyFont="1" applyBorder="1" applyAlignment="1">
      <alignment horizontal="center" vertical="center" wrapText="1"/>
    </xf>
    <xf numFmtId="0" fontId="67" fillId="6" borderId="93" xfId="0" applyFont="1" applyFill="1" applyBorder="1" applyAlignment="1">
      <alignment horizontal="center" vertical="center" shrinkToFit="1"/>
    </xf>
    <xf numFmtId="49" fontId="53" fillId="7" borderId="90" xfId="0" applyNumberFormat="1" applyFont="1" applyFill="1" applyBorder="1" applyAlignment="1" applyProtection="1">
      <alignment horizontal="left" vertical="center" indent="1" shrinkToFit="1"/>
      <protection locked="0"/>
    </xf>
    <xf numFmtId="49" fontId="53" fillId="7" borderId="91" xfId="0" applyNumberFormat="1" applyFont="1" applyFill="1" applyBorder="1" applyAlignment="1" applyProtection="1">
      <alignment horizontal="left" vertical="center" indent="1" shrinkToFit="1"/>
      <protection locked="0"/>
    </xf>
    <xf numFmtId="49" fontId="53" fillId="7" borderId="92" xfId="0" applyNumberFormat="1" applyFont="1" applyFill="1" applyBorder="1" applyAlignment="1" applyProtection="1">
      <alignment horizontal="left" vertical="center" indent="1" shrinkToFit="1"/>
      <protection locked="0"/>
    </xf>
    <xf numFmtId="49" fontId="53" fillId="7" borderId="93" xfId="0" applyNumberFormat="1" applyFont="1" applyFill="1" applyBorder="1" applyAlignment="1" applyProtection="1">
      <alignment horizontal="center" vertical="center" shrinkToFit="1"/>
      <protection locked="0"/>
    </xf>
    <xf numFmtId="49" fontId="53" fillId="7" borderId="94" xfId="0" applyNumberFormat="1" applyFont="1" applyFill="1" applyBorder="1" applyAlignment="1" applyProtection="1">
      <alignment horizontal="center" vertical="center" shrinkToFit="1"/>
      <protection locked="0"/>
    </xf>
    <xf numFmtId="49" fontId="53" fillId="7" borderId="95" xfId="0" applyNumberFormat="1" applyFont="1" applyFill="1" applyBorder="1" applyAlignment="1" applyProtection="1">
      <alignment horizontal="center" vertical="center" shrinkToFit="1"/>
      <protection locked="0"/>
    </xf>
    <xf numFmtId="49" fontId="53" fillId="7" borderId="90" xfId="0" applyNumberFormat="1" applyFont="1" applyFill="1" applyBorder="1" applyAlignment="1" applyProtection="1">
      <alignment horizontal="center" vertical="center" shrinkToFit="1"/>
      <protection locked="0"/>
    </xf>
    <xf numFmtId="49" fontId="64" fillId="10" borderId="90" xfId="0" applyNumberFormat="1" applyFont="1" applyFill="1" applyBorder="1" applyAlignment="1" applyProtection="1">
      <alignment horizontal="center" vertical="center" shrinkToFit="1"/>
      <protection locked="0"/>
    </xf>
    <xf numFmtId="49" fontId="64" fillId="10" borderId="91" xfId="0" applyNumberFormat="1" applyFont="1" applyFill="1" applyBorder="1" applyAlignment="1" applyProtection="1">
      <alignment horizontal="center" vertical="center" shrinkToFit="1"/>
      <protection locked="0"/>
    </xf>
    <xf numFmtId="49" fontId="64" fillId="10" borderId="92" xfId="0" applyNumberFormat="1" applyFont="1" applyFill="1" applyBorder="1" applyAlignment="1" applyProtection="1">
      <alignment horizontal="center" vertical="center" shrinkToFit="1"/>
      <protection locked="0"/>
    </xf>
    <xf numFmtId="176" fontId="79" fillId="0" borderId="90" xfId="0" applyNumberFormat="1" applyFont="1" applyBorder="1" applyAlignment="1">
      <alignment horizontal="left" vertical="center" wrapText="1" indent="1" shrinkToFit="1"/>
    </xf>
    <xf numFmtId="176" fontId="79" fillId="0" borderId="91" xfId="0" applyNumberFormat="1" applyFont="1" applyBorder="1" applyAlignment="1">
      <alignment horizontal="left" vertical="center" wrapText="1" indent="1" shrinkToFit="1"/>
    </xf>
    <xf numFmtId="176" fontId="79" fillId="0" borderId="92" xfId="0" applyNumberFormat="1" applyFont="1" applyBorder="1" applyAlignment="1">
      <alignment horizontal="left" vertical="center" wrapText="1" indent="1" shrinkToFit="1"/>
    </xf>
    <xf numFmtId="49" fontId="107" fillId="7" borderId="93" xfId="0" applyNumberFormat="1" applyFont="1" applyFill="1" applyBorder="1" applyAlignment="1" applyProtection="1">
      <alignment horizontal="left" vertical="center" indent="1" shrinkToFit="1"/>
      <protection locked="0"/>
    </xf>
    <xf numFmtId="49" fontId="107" fillId="7" borderId="94" xfId="0" applyNumberFormat="1" applyFont="1" applyFill="1" applyBorder="1" applyAlignment="1" applyProtection="1">
      <alignment horizontal="left" vertical="center" indent="1" shrinkToFit="1"/>
      <protection locked="0"/>
    </xf>
    <xf numFmtId="49" fontId="107" fillId="7" borderId="95" xfId="0" applyNumberFormat="1" applyFont="1" applyFill="1" applyBorder="1" applyAlignment="1" applyProtection="1">
      <alignment horizontal="left" vertical="center" indent="1" shrinkToFit="1"/>
      <protection locked="0"/>
    </xf>
    <xf numFmtId="0" fontId="53" fillId="0" borderId="124" xfId="0" applyFont="1" applyBorder="1" applyAlignment="1">
      <alignment horizontal="center" vertical="center"/>
    </xf>
    <xf numFmtId="0" fontId="53" fillId="0" borderId="116" xfId="0" applyFont="1" applyBorder="1" applyAlignment="1">
      <alignment horizontal="center" vertical="center"/>
    </xf>
    <xf numFmtId="176" fontId="108" fillId="7" borderId="90" xfId="0" applyNumberFormat="1" applyFont="1" applyFill="1" applyBorder="1" applyAlignment="1" applyProtection="1">
      <alignment horizontal="center" vertical="center"/>
      <protection locked="0"/>
    </xf>
    <xf numFmtId="176" fontId="108" fillId="7" borderId="91" xfId="0" applyNumberFormat="1" applyFont="1" applyFill="1" applyBorder="1" applyAlignment="1" applyProtection="1">
      <alignment horizontal="center" vertical="center"/>
      <protection locked="0"/>
    </xf>
    <xf numFmtId="176" fontId="108" fillId="7" borderId="92" xfId="0" applyNumberFormat="1" applyFont="1" applyFill="1" applyBorder="1" applyAlignment="1" applyProtection="1">
      <alignment horizontal="center" vertical="center"/>
      <protection locked="0"/>
    </xf>
    <xf numFmtId="176" fontId="52" fillId="0" borderId="90" xfId="0" applyNumberFormat="1" applyFont="1" applyBorder="1" applyAlignment="1">
      <alignment horizontal="left" vertical="center" wrapText="1" indent="1" shrinkToFit="1"/>
    </xf>
    <xf numFmtId="176" fontId="52" fillId="0" borderId="91" xfId="0" applyNumberFormat="1" applyFont="1" applyBorder="1" applyAlignment="1">
      <alignment horizontal="left" vertical="center" indent="1" shrinkToFit="1"/>
    </xf>
    <xf numFmtId="176" fontId="52" fillId="0" borderId="92" xfId="0" applyNumberFormat="1" applyFont="1" applyBorder="1" applyAlignment="1">
      <alignment horizontal="left" vertical="center" indent="1" shrinkToFit="1"/>
    </xf>
    <xf numFmtId="49" fontId="107" fillId="7" borderId="117" xfId="0" applyNumberFormat="1" applyFont="1" applyFill="1" applyBorder="1" applyAlignment="1" applyProtection="1">
      <alignment horizontal="left" vertical="center" indent="1" shrinkToFit="1"/>
      <protection locked="0"/>
    </xf>
    <xf numFmtId="49" fontId="107" fillId="7" borderId="0" xfId="0" applyNumberFormat="1" applyFont="1" applyFill="1" applyAlignment="1" applyProtection="1">
      <alignment horizontal="left" vertical="center" indent="1" shrinkToFit="1"/>
      <protection locked="0"/>
    </xf>
    <xf numFmtId="49" fontId="107" fillId="7" borderId="118" xfId="0" applyNumberFormat="1" applyFont="1" applyFill="1" applyBorder="1" applyAlignment="1" applyProtection="1">
      <alignment horizontal="left" vertical="center" indent="1" shrinkToFit="1"/>
      <protection locked="0"/>
    </xf>
    <xf numFmtId="0" fontId="65" fillId="9" borderId="90" xfId="0" applyFont="1" applyFill="1" applyBorder="1" applyAlignment="1">
      <alignment horizontal="left" vertical="center" shrinkToFit="1"/>
    </xf>
    <xf numFmtId="0" fontId="65" fillId="9" borderId="91" xfId="0" applyFont="1" applyFill="1" applyBorder="1" applyAlignment="1">
      <alignment horizontal="left" vertical="center" shrinkToFit="1"/>
    </xf>
    <xf numFmtId="0" fontId="65" fillId="9" borderId="97" xfId="0" applyFont="1" applyFill="1" applyBorder="1" applyAlignment="1">
      <alignment horizontal="left" vertical="center" shrinkToFit="1"/>
    </xf>
    <xf numFmtId="0" fontId="53" fillId="0" borderId="124" xfId="0" applyFont="1" applyBorder="1" applyAlignment="1">
      <alignment horizontal="center" vertical="center" wrapText="1"/>
    </xf>
    <xf numFmtId="0" fontId="70" fillId="11" borderId="0" xfId="0" applyFont="1" applyFill="1" applyAlignment="1">
      <alignment horizontal="center" vertical="center"/>
    </xf>
    <xf numFmtId="0" fontId="70" fillId="11" borderId="0" xfId="0" applyFont="1" applyFill="1">
      <alignment vertical="center"/>
    </xf>
    <xf numFmtId="0" fontId="57" fillId="18" borderId="141" xfId="1" applyFont="1" applyFill="1" applyBorder="1" applyAlignment="1">
      <alignment horizontal="center" vertical="center" shrinkToFit="1"/>
    </xf>
    <xf numFmtId="0" fontId="57" fillId="18" borderId="147" xfId="1" applyFont="1" applyFill="1" applyBorder="1" applyAlignment="1">
      <alignment horizontal="center" vertical="center" shrinkToFit="1"/>
    </xf>
    <xf numFmtId="49" fontId="50" fillId="16" borderId="99" xfId="0" applyNumberFormat="1" applyFont="1" applyFill="1" applyBorder="1" applyAlignment="1">
      <alignment horizontal="left" vertical="center"/>
    </xf>
    <xf numFmtId="49" fontId="50" fillId="16" borderId="100" xfId="0" applyNumberFormat="1" applyFont="1" applyFill="1" applyBorder="1" applyAlignment="1">
      <alignment horizontal="left" vertical="center"/>
    </xf>
    <xf numFmtId="49" fontId="50" fillId="16" borderId="101" xfId="0" applyNumberFormat="1" applyFont="1" applyFill="1" applyBorder="1" applyAlignment="1">
      <alignment horizontal="left" vertical="center"/>
    </xf>
    <xf numFmtId="0" fontId="50" fillId="16" borderId="99" xfId="0" applyFont="1" applyFill="1" applyBorder="1" applyAlignment="1">
      <alignment horizontal="center" vertical="center"/>
    </xf>
    <xf numFmtId="0" fontId="50" fillId="16" borderId="100" xfId="0" applyFont="1" applyFill="1" applyBorder="1" applyAlignment="1">
      <alignment horizontal="center" vertical="center"/>
    </xf>
    <xf numFmtId="0" fontId="50" fillId="16" borderId="101" xfId="0" applyFont="1" applyFill="1" applyBorder="1" applyAlignment="1">
      <alignment horizontal="center" vertical="center"/>
    </xf>
    <xf numFmtId="0" fontId="61" fillId="8" borderId="89" xfId="0" applyFont="1" applyFill="1" applyBorder="1" applyAlignment="1">
      <alignment horizontal="right" vertical="center"/>
    </xf>
    <xf numFmtId="0" fontId="50" fillId="8" borderId="0" xfId="0" applyFont="1" applyFill="1">
      <alignment vertical="center"/>
    </xf>
    <xf numFmtId="0" fontId="78" fillId="10" borderId="84" xfId="0" applyFont="1" applyFill="1" applyBorder="1" applyAlignment="1">
      <alignment horizontal="center" vertical="center"/>
    </xf>
    <xf numFmtId="0" fontId="50" fillId="11" borderId="84" xfId="0" applyFont="1" applyFill="1" applyBorder="1" applyAlignment="1">
      <alignment horizontal="center" vertical="center"/>
    </xf>
    <xf numFmtId="0" fontId="154" fillId="21" borderId="170" xfId="0" applyFont="1" applyFill="1" applyBorder="1" applyAlignment="1">
      <alignment horizontal="center" vertical="center" wrapText="1"/>
    </xf>
    <xf numFmtId="0" fontId="154" fillId="21" borderId="171" xfId="0" applyFont="1" applyFill="1" applyBorder="1" applyAlignment="1">
      <alignment horizontal="center" vertical="center" wrapText="1"/>
    </xf>
    <xf numFmtId="0" fontId="154" fillId="21" borderId="172" xfId="0" applyFont="1" applyFill="1" applyBorder="1" applyAlignment="1">
      <alignment horizontal="center" vertical="center" wrapText="1"/>
    </xf>
    <xf numFmtId="0" fontId="154" fillId="21" borderId="173" xfId="0" applyFont="1" applyFill="1" applyBorder="1" applyAlignment="1">
      <alignment horizontal="center" vertical="center" wrapText="1"/>
    </xf>
    <xf numFmtId="0" fontId="154" fillId="21" borderId="0" xfId="0" applyFont="1" applyFill="1" applyAlignment="1">
      <alignment horizontal="center" vertical="center" wrapText="1"/>
    </xf>
    <xf numFmtId="0" fontId="154" fillId="21" borderId="174" xfId="0" applyFont="1" applyFill="1" applyBorder="1" applyAlignment="1">
      <alignment horizontal="center" vertical="center" wrapText="1"/>
    </xf>
    <xf numFmtId="0" fontId="154" fillId="21" borderId="175" xfId="0" applyFont="1" applyFill="1" applyBorder="1" applyAlignment="1">
      <alignment horizontal="center" vertical="center" wrapText="1"/>
    </xf>
    <xf numFmtId="0" fontId="154" fillId="21" borderId="176" xfId="0" applyFont="1" applyFill="1" applyBorder="1" applyAlignment="1">
      <alignment horizontal="center" vertical="center" wrapText="1"/>
    </xf>
    <xf numFmtId="0" fontId="154" fillId="21" borderId="177" xfId="0" applyFont="1" applyFill="1" applyBorder="1" applyAlignment="1">
      <alignment horizontal="center" vertical="center" wrapText="1"/>
    </xf>
    <xf numFmtId="0" fontId="147" fillId="18" borderId="146" xfId="0" applyFont="1" applyFill="1" applyBorder="1" applyAlignment="1">
      <alignment horizontal="right" vertical="center" shrinkToFit="1"/>
    </xf>
    <xf numFmtId="0" fontId="147" fillId="18" borderId="141" xfId="0" applyFont="1" applyFill="1" applyBorder="1" applyAlignment="1">
      <alignment horizontal="right" vertical="center" shrinkToFit="1"/>
    </xf>
    <xf numFmtId="0" fontId="61" fillId="18" borderId="85" xfId="0" applyFont="1" applyFill="1" applyBorder="1" applyAlignment="1">
      <alignment horizontal="center" vertical="center" wrapText="1"/>
    </xf>
    <xf numFmtId="0" fontId="61" fillId="18" borderId="86" xfId="0" applyFont="1" applyFill="1" applyBorder="1" applyAlignment="1">
      <alignment horizontal="center" vertical="center" wrapText="1"/>
    </xf>
    <xf numFmtId="0" fontId="61" fillId="18" borderId="87" xfId="0" applyFont="1" applyFill="1" applyBorder="1" applyAlignment="1">
      <alignment horizontal="center" vertical="center" wrapText="1"/>
    </xf>
    <xf numFmtId="0" fontId="98" fillId="0" borderId="26" xfId="0" applyFont="1" applyBorder="1" applyAlignment="1">
      <alignment vertical="center" shrinkToFit="1"/>
    </xf>
    <xf numFmtId="0" fontId="98" fillId="0" borderId="0" xfId="0" applyFont="1" applyAlignment="1">
      <alignment vertical="center" shrinkToFit="1"/>
    </xf>
    <xf numFmtId="0" fontId="98" fillId="0" borderId="28" xfId="0" applyFont="1" applyBorder="1" applyAlignment="1">
      <alignment vertical="center" shrinkToFit="1"/>
    </xf>
    <xf numFmtId="0" fontId="89" fillId="0" borderId="159" xfId="0" applyFont="1" applyBorder="1" applyAlignment="1">
      <alignment horizontal="center" vertical="center" shrinkToFit="1"/>
    </xf>
    <xf numFmtId="0" fontId="89" fillId="0" borderId="160" xfId="0" applyFont="1" applyBorder="1" applyAlignment="1">
      <alignment horizontal="center" vertical="center" shrinkToFit="1"/>
    </xf>
    <xf numFmtId="0" fontId="89" fillId="0" borderId="183" xfId="0" applyFont="1" applyBorder="1" applyAlignment="1">
      <alignment horizontal="center" vertical="center" shrinkToFit="1"/>
    </xf>
    <xf numFmtId="0" fontId="102" fillId="20" borderId="42" xfId="0" applyFont="1" applyFill="1" applyBorder="1" applyAlignment="1">
      <alignment horizontal="center" vertical="center" textRotation="255" wrapText="1"/>
    </xf>
    <xf numFmtId="0" fontId="102" fillId="20" borderId="31" xfId="0" applyFont="1" applyFill="1" applyBorder="1" applyAlignment="1">
      <alignment horizontal="center" vertical="center" textRotation="255" wrapText="1"/>
    </xf>
    <xf numFmtId="0" fontId="102" fillId="20" borderId="43" xfId="0" applyFont="1" applyFill="1" applyBorder="1" applyAlignment="1">
      <alignment horizontal="center" vertical="center" textRotation="255" wrapText="1"/>
    </xf>
    <xf numFmtId="0" fontId="102" fillId="20" borderId="26" xfId="0" applyFont="1" applyFill="1" applyBorder="1" applyAlignment="1">
      <alignment horizontal="center" vertical="center" textRotation="255" wrapText="1"/>
    </xf>
    <xf numFmtId="0" fontId="102" fillId="20" borderId="0" xfId="0" applyFont="1" applyFill="1" applyAlignment="1">
      <alignment horizontal="center" vertical="center" textRotation="255" wrapText="1"/>
    </xf>
    <xf numFmtId="0" fontId="102" fillId="20" borderId="27" xfId="0" applyFont="1" applyFill="1" applyBorder="1" applyAlignment="1">
      <alignment horizontal="center" vertical="center" textRotation="255" wrapText="1"/>
    </xf>
    <xf numFmtId="0" fontId="102" fillId="20" borderId="159" xfId="0" applyFont="1" applyFill="1" applyBorder="1" applyAlignment="1">
      <alignment horizontal="center" vertical="center" shrinkToFit="1"/>
    </xf>
    <xf numFmtId="0" fontId="102" fillId="20" borderId="160" xfId="0" applyFont="1" applyFill="1" applyBorder="1" applyAlignment="1">
      <alignment horizontal="center" vertical="center" shrinkToFit="1"/>
    </xf>
    <xf numFmtId="0" fontId="102" fillId="20" borderId="161" xfId="0" applyFont="1" applyFill="1" applyBorder="1" applyAlignment="1">
      <alignment horizontal="center" vertical="center" shrinkToFit="1"/>
    </xf>
    <xf numFmtId="0" fontId="141" fillId="0" borderId="13" xfId="0" applyFont="1" applyBorder="1" applyAlignment="1">
      <alignment horizontal="center" vertical="center"/>
    </xf>
    <xf numFmtId="0" fontId="141" fillId="0" borderId="14" xfId="0" applyFont="1" applyBorder="1" applyAlignment="1">
      <alignment horizontal="center" vertical="center"/>
    </xf>
    <xf numFmtId="0" fontId="141" fillId="0" borderId="16" xfId="0" applyFont="1" applyBorder="1" applyAlignment="1">
      <alignment horizontal="center" vertical="center"/>
    </xf>
    <xf numFmtId="0" fontId="141" fillId="0" borderId="17" xfId="0" applyFont="1" applyBorder="1" applyAlignment="1">
      <alignment horizontal="center" vertical="center"/>
    </xf>
    <xf numFmtId="0" fontId="137" fillId="0" borderId="1" xfId="0" applyFont="1" applyBorder="1" applyAlignment="1">
      <alignment horizontal="right" vertical="center"/>
    </xf>
    <xf numFmtId="0" fontId="101" fillId="0" borderId="1" xfId="0" applyFont="1" applyBorder="1" applyAlignment="1">
      <alignment horizontal="center" vertical="center"/>
    </xf>
    <xf numFmtId="0" fontId="101" fillId="0" borderId="1" xfId="0" applyFont="1" applyBorder="1" applyAlignment="1" applyProtection="1">
      <alignment horizontal="center" vertical="center"/>
      <protection locked="0"/>
    </xf>
    <xf numFmtId="0" fontId="101" fillId="0" borderId="2" xfId="0" applyFont="1" applyBorder="1" applyAlignment="1" applyProtection="1">
      <alignment horizontal="center" vertical="center"/>
      <protection locked="0"/>
    </xf>
    <xf numFmtId="0" fontId="101" fillId="0" borderId="107" xfId="0" applyFont="1" applyBorder="1" applyAlignment="1">
      <alignment horizontal="center" vertical="center"/>
    </xf>
    <xf numFmtId="0" fontId="101" fillId="0" borderId="19" xfId="0" applyFont="1" applyBorder="1" applyAlignment="1">
      <alignment horizontal="center" vertical="center"/>
    </xf>
    <xf numFmtId="0" fontId="101" fillId="0" borderId="4" xfId="0" applyFont="1" applyBorder="1" applyAlignment="1">
      <alignment horizontal="center" vertical="center"/>
    </xf>
    <xf numFmtId="0" fontId="116" fillId="0" borderId="2" xfId="0" applyFont="1" applyBorder="1" applyAlignment="1">
      <alignment horizontal="left" vertical="center" indent="1" shrinkToFit="1"/>
    </xf>
    <xf numFmtId="0" fontId="116" fillId="0" borderId="19" xfId="0" applyFont="1" applyBorder="1" applyAlignment="1">
      <alignment horizontal="left" vertical="center" indent="1" shrinkToFit="1"/>
    </xf>
    <xf numFmtId="0" fontId="116" fillId="0" borderId="108" xfId="0" applyFont="1" applyBorder="1" applyAlignment="1">
      <alignment horizontal="left" vertical="center" indent="1" shrinkToFit="1"/>
    </xf>
    <xf numFmtId="0" fontId="137" fillId="0" borderId="1" xfId="0" applyFont="1" applyBorder="1" applyAlignment="1">
      <alignment horizontal="right" vertical="center" shrinkToFit="1"/>
    </xf>
    <xf numFmtId="0" fontId="116" fillId="0" borderId="2" xfId="0" applyFont="1" applyBorder="1" applyAlignment="1">
      <alignment horizontal="center" vertical="center" shrinkToFit="1"/>
    </xf>
    <xf numFmtId="0" fontId="116" fillId="0" borderId="19" xfId="0" applyFont="1" applyBorder="1" applyAlignment="1">
      <alignment horizontal="center" vertical="center" shrinkToFit="1"/>
    </xf>
    <xf numFmtId="0" fontId="116" fillId="0" borderId="108" xfId="0" applyFont="1" applyBorder="1" applyAlignment="1">
      <alignment horizontal="center" vertical="center" shrinkToFit="1"/>
    </xf>
    <xf numFmtId="0" fontId="137" fillId="0" borderId="2" xfId="0" applyFont="1" applyBorder="1" applyAlignment="1">
      <alignment horizontal="center" vertical="center" shrinkToFit="1"/>
    </xf>
    <xf numFmtId="0" fontId="137" fillId="0" borderId="4" xfId="0" applyFont="1" applyBorder="1" applyAlignment="1">
      <alignment horizontal="center" vertical="center" shrinkToFit="1"/>
    </xf>
    <xf numFmtId="0" fontId="111" fillId="20" borderId="102" xfId="0" applyFont="1" applyFill="1" applyBorder="1" applyAlignment="1">
      <alignment horizontal="center" vertical="center"/>
    </xf>
    <xf numFmtId="0" fontId="111" fillId="20" borderId="103" xfId="0" applyFont="1" applyFill="1" applyBorder="1" applyAlignment="1">
      <alignment horizontal="center" vertical="center"/>
    </xf>
    <xf numFmtId="0" fontId="101" fillId="20" borderId="104" xfId="0" applyFont="1" applyFill="1" applyBorder="1" applyAlignment="1">
      <alignment horizontal="center" vertical="center"/>
    </xf>
    <xf numFmtId="0" fontId="101" fillId="20" borderId="105" xfId="0" applyFont="1" applyFill="1" applyBorder="1" applyAlignment="1">
      <alignment horizontal="center" vertical="center"/>
    </xf>
    <xf numFmtId="0" fontId="101" fillId="20" borderId="106" xfId="0" applyFont="1" applyFill="1" applyBorder="1" applyAlignment="1">
      <alignment horizontal="center" vertical="center"/>
    </xf>
    <xf numFmtId="0" fontId="111" fillId="0" borderId="1" xfId="0" applyFont="1" applyBorder="1" applyAlignment="1">
      <alignment horizontal="center" vertical="center"/>
    </xf>
    <xf numFmtId="0" fontId="111" fillId="0" borderId="2" xfId="0" applyFont="1" applyBorder="1" applyAlignment="1">
      <alignment horizontal="center" vertical="center" shrinkToFit="1"/>
    </xf>
    <xf numFmtId="0" fontId="111" fillId="0" borderId="4" xfId="0" applyFont="1" applyBorder="1" applyAlignment="1">
      <alignment horizontal="center" vertical="center" shrinkToFit="1"/>
    </xf>
    <xf numFmtId="0" fontId="101" fillId="20" borderId="103" xfId="0" applyFont="1" applyFill="1" applyBorder="1" applyAlignment="1">
      <alignment horizontal="center" vertical="center"/>
    </xf>
    <xf numFmtId="0" fontId="101" fillId="20" borderId="114" xfId="0" applyFont="1" applyFill="1" applyBorder="1" applyAlignment="1">
      <alignment horizontal="center" vertical="center"/>
    </xf>
    <xf numFmtId="0" fontId="111" fillId="0" borderId="2" xfId="0" applyFont="1" applyBorder="1" applyAlignment="1">
      <alignment horizontal="center" vertical="center"/>
    </xf>
    <xf numFmtId="0" fontId="111" fillId="0" borderId="1" xfId="0" applyFont="1" applyBorder="1" applyAlignment="1">
      <alignment horizontal="center" vertical="center" shrinkToFit="1"/>
    </xf>
    <xf numFmtId="0" fontId="101" fillId="0" borderId="107" xfId="0" applyFont="1" applyBorder="1" applyAlignment="1">
      <alignment horizontal="center" vertical="center" shrinkToFit="1"/>
    </xf>
    <xf numFmtId="0" fontId="101" fillId="0" borderId="19" xfId="0" applyFont="1" applyBorder="1" applyAlignment="1">
      <alignment horizontal="center" vertical="center" shrinkToFit="1"/>
    </xf>
    <xf numFmtId="0" fontId="101" fillId="0" borderId="4" xfId="0" applyFont="1" applyBorder="1" applyAlignment="1">
      <alignment horizontal="center" vertical="center" shrinkToFit="1"/>
    </xf>
    <xf numFmtId="0" fontId="137" fillId="0" borderId="39" xfId="0" applyFont="1" applyBorder="1" applyAlignment="1">
      <alignment horizontal="center" vertical="center"/>
    </xf>
    <xf numFmtId="0" fontId="137" fillId="0" borderId="47" xfId="0" applyFont="1" applyBorder="1" applyAlignment="1">
      <alignment horizontal="center" vertical="center"/>
    </xf>
    <xf numFmtId="0" fontId="114" fillId="0" borderId="12" xfId="0" applyFont="1" applyBorder="1" applyAlignment="1">
      <alignment horizontal="center" vertical="top" shrinkToFit="1"/>
    </xf>
    <xf numFmtId="0" fontId="114" fillId="0" borderId="13" xfId="0" applyFont="1" applyBorder="1" applyAlignment="1">
      <alignment horizontal="center" vertical="top" shrinkToFit="1"/>
    </xf>
    <xf numFmtId="0" fontId="101" fillId="0" borderId="109" xfId="0" applyFont="1" applyBorder="1" applyAlignment="1">
      <alignment horizontal="center" vertical="center"/>
    </xf>
    <xf numFmtId="0" fontId="101" fillId="0" borderId="110" xfId="0" applyFont="1" applyBorder="1" applyAlignment="1">
      <alignment horizontal="center" vertical="center"/>
    </xf>
    <xf numFmtId="0" fontId="101" fillId="0" borderId="111" xfId="0" applyFont="1" applyBorder="1" applyAlignment="1">
      <alignment horizontal="center" vertical="center"/>
    </xf>
    <xf numFmtId="0" fontId="116" fillId="0" borderId="112" xfId="0" applyFont="1" applyBorder="1" applyAlignment="1">
      <alignment horizontal="left" vertical="center" indent="1" shrinkToFit="1"/>
    </xf>
    <xf numFmtId="0" fontId="116" fillId="0" borderId="110" xfId="0" applyFont="1" applyBorder="1" applyAlignment="1">
      <alignment horizontal="left" vertical="center" indent="1" shrinkToFit="1"/>
    </xf>
    <xf numFmtId="0" fontId="116" fillId="0" borderId="113" xfId="0" applyFont="1" applyBorder="1" applyAlignment="1">
      <alignment horizontal="left" vertical="center" indent="1" shrinkToFit="1"/>
    </xf>
    <xf numFmtId="0" fontId="101" fillId="0" borderId="69" xfId="0" applyFont="1" applyBorder="1" applyAlignment="1">
      <alignment horizontal="center" vertical="center"/>
    </xf>
    <xf numFmtId="0" fontId="101" fillId="0" borderId="67" xfId="0" applyFont="1" applyBorder="1" applyAlignment="1">
      <alignment horizontal="center" vertical="center"/>
    </xf>
    <xf numFmtId="0" fontId="101" fillId="0" borderId="68" xfId="0" applyFont="1" applyBorder="1" applyAlignment="1">
      <alignment horizontal="center" vertical="center"/>
    </xf>
    <xf numFmtId="0" fontId="137" fillId="0" borderId="12" xfId="0" applyFont="1" applyBorder="1" applyAlignment="1">
      <alignment horizontal="center" vertical="center"/>
    </xf>
    <xf numFmtId="0" fontId="137" fillId="0" borderId="13" xfId="0" applyFont="1" applyBorder="1" applyAlignment="1">
      <alignment horizontal="center" vertical="center"/>
    </xf>
    <xf numFmtId="0" fontId="137" fillId="0" borderId="14" xfId="0" applyFont="1" applyBorder="1" applyAlignment="1">
      <alignment horizontal="center" vertical="center"/>
    </xf>
    <xf numFmtId="0" fontId="137" fillId="0" borderId="35" xfId="0" applyFont="1" applyBorder="1" applyAlignment="1">
      <alignment horizontal="center" vertical="center"/>
    </xf>
    <xf numFmtId="0" fontId="137" fillId="0" borderId="29" xfId="0" applyFont="1" applyBorder="1" applyAlignment="1">
      <alignment horizontal="center" vertical="center"/>
    </xf>
    <xf numFmtId="0" fontId="137" fillId="0" borderId="36" xfId="0" applyFont="1" applyBorder="1" applyAlignment="1">
      <alignment horizontal="center" vertical="center"/>
    </xf>
    <xf numFmtId="0" fontId="200" fillId="0" borderId="26" xfId="0" applyFont="1" applyBorder="1" applyAlignment="1">
      <alignment horizontal="left" vertical="top" shrinkToFit="1"/>
    </xf>
    <xf numFmtId="0" fontId="200" fillId="0" borderId="0" xfId="0" applyFont="1" applyAlignment="1">
      <alignment horizontal="left" vertical="top" shrinkToFit="1"/>
    </xf>
    <xf numFmtId="0" fontId="116" fillId="0" borderId="12" xfId="0" applyFont="1" applyBorder="1" applyAlignment="1">
      <alignment horizontal="center" vertical="center" textRotation="255"/>
    </xf>
    <xf numFmtId="0" fontId="116" fillId="0" borderId="14" xfId="0" applyFont="1" applyBorder="1" applyAlignment="1">
      <alignment horizontal="center" vertical="center" textRotation="255"/>
    </xf>
    <xf numFmtId="0" fontId="116" fillId="0" borderId="26" xfId="0" applyFont="1" applyBorder="1" applyAlignment="1">
      <alignment horizontal="center" vertical="center" textRotation="255"/>
    </xf>
    <xf numFmtId="0" fontId="116" fillId="0" borderId="27" xfId="0" applyFont="1" applyBorder="1" applyAlignment="1">
      <alignment horizontal="center" vertical="center" textRotation="255"/>
    </xf>
    <xf numFmtId="0" fontId="116" fillId="0" borderId="15" xfId="0" applyFont="1" applyBorder="1" applyAlignment="1">
      <alignment horizontal="center" vertical="center" textRotation="255"/>
    </xf>
    <xf numFmtId="0" fontId="116" fillId="0" borderId="17" xfId="0" applyFont="1" applyBorder="1" applyAlignment="1">
      <alignment horizontal="center" vertical="center" textRotation="255"/>
    </xf>
    <xf numFmtId="0" fontId="137" fillId="0" borderId="1" xfId="0" applyFont="1" applyBorder="1" applyAlignment="1">
      <alignment horizontal="center" vertical="center"/>
    </xf>
    <xf numFmtId="0" fontId="137" fillId="0" borderId="37" xfId="0" applyFont="1" applyBorder="1" applyAlignment="1">
      <alignment horizontal="center" vertical="center"/>
    </xf>
    <xf numFmtId="0" fontId="87" fillId="0" borderId="0" xfId="0" applyFont="1" applyAlignment="1">
      <alignment horizontal="left" vertical="top" wrapText="1"/>
    </xf>
    <xf numFmtId="0" fontId="137" fillId="0" borderId="9" xfId="0" applyFont="1" applyBorder="1" applyAlignment="1">
      <alignment horizontal="center" vertical="center"/>
    </xf>
    <xf numFmtId="0" fontId="137" fillId="0" borderId="10" xfId="0" applyFont="1" applyBorder="1" applyAlignment="1">
      <alignment horizontal="center" vertical="center"/>
    </xf>
    <xf numFmtId="0" fontId="116" fillId="0" borderId="1" xfId="0" applyFont="1" applyBorder="1" applyAlignment="1">
      <alignment horizontal="center" vertical="center" textRotation="255"/>
    </xf>
    <xf numFmtId="0" fontId="87" fillId="0" borderId="0" xfId="0" applyFont="1" applyAlignment="1">
      <alignment horizontal="center" vertical="center"/>
    </xf>
    <xf numFmtId="0" fontId="137" fillId="0" borderId="61" xfId="0" applyFont="1" applyBorder="1" applyAlignment="1">
      <alignment horizontal="center" vertical="center"/>
    </xf>
    <xf numFmtId="0" fontId="137" fillId="0" borderId="62" xfId="0" applyFont="1" applyBorder="1" applyAlignment="1">
      <alignment horizontal="center" vertical="center"/>
    </xf>
    <xf numFmtId="0" fontId="101" fillId="0" borderId="13" xfId="0" applyFont="1" applyBorder="1" applyAlignment="1">
      <alignment horizontal="left" vertical="top" shrinkToFit="1"/>
    </xf>
    <xf numFmtId="0" fontId="116" fillId="0" borderId="0" xfId="0" applyFont="1" applyAlignment="1">
      <alignment horizontal="left" vertical="center" shrinkToFit="1"/>
    </xf>
    <xf numFmtId="0" fontId="116" fillId="0" borderId="27" xfId="0" applyFont="1" applyBorder="1" applyAlignment="1">
      <alignment horizontal="left" vertical="center" shrinkToFit="1"/>
    </xf>
    <xf numFmtId="0" fontId="116" fillId="0" borderId="16" xfId="0" applyFont="1" applyBorder="1" applyAlignment="1">
      <alignment horizontal="left" vertical="center" shrinkToFit="1"/>
    </xf>
    <xf numFmtId="0" fontId="116" fillId="0" borderId="17" xfId="0" applyFont="1" applyBorder="1" applyAlignment="1">
      <alignment horizontal="left" vertical="center" shrinkToFit="1"/>
    </xf>
    <xf numFmtId="0" fontId="110" fillId="0" borderId="12" xfId="0" applyFont="1" applyBorder="1" applyAlignment="1">
      <alignment horizontal="right" vertical="center" shrinkToFit="1"/>
    </xf>
    <xf numFmtId="0" fontId="110" fillId="0" borderId="13" xfId="0" applyFont="1" applyBorder="1" applyAlignment="1">
      <alignment horizontal="right" vertical="center" shrinkToFit="1"/>
    </xf>
    <xf numFmtId="0" fontId="110" fillId="0" borderId="26" xfId="0" applyFont="1" applyBorder="1" applyAlignment="1">
      <alignment horizontal="right" vertical="center" shrinkToFit="1"/>
    </xf>
    <xf numFmtId="0" fontId="110" fillId="0" borderId="0" xfId="0" applyFont="1" applyAlignment="1">
      <alignment horizontal="right" vertical="center" shrinkToFit="1"/>
    </xf>
    <xf numFmtId="0" fontId="110" fillId="0" borderId="13" xfId="0" applyFont="1" applyBorder="1" applyAlignment="1">
      <alignment horizontal="left" vertical="center" shrinkToFit="1"/>
    </xf>
    <xf numFmtId="0" fontId="110" fillId="0" borderId="14" xfId="0" applyFont="1" applyBorder="1" applyAlignment="1">
      <alignment horizontal="left" vertical="center" shrinkToFit="1"/>
    </xf>
    <xf numFmtId="0" fontId="110" fillId="0" borderId="0" xfId="0" applyFont="1" applyAlignment="1">
      <alignment horizontal="left" vertical="center" shrinkToFit="1"/>
    </xf>
    <xf numFmtId="0" fontId="110" fillId="0" borderId="27" xfId="0" applyFont="1" applyBorder="1" applyAlignment="1">
      <alignment horizontal="left" vertical="center" shrinkToFit="1"/>
    </xf>
    <xf numFmtId="0" fontId="112" fillId="0" borderId="15" xfId="0" applyFont="1" applyBorder="1" applyAlignment="1">
      <alignment vertical="center" shrinkToFit="1"/>
    </xf>
    <xf numFmtId="0" fontId="112" fillId="0" borderId="16" xfId="0" applyFont="1" applyBorder="1" applyAlignment="1">
      <alignment vertical="center" shrinkToFit="1"/>
    </xf>
    <xf numFmtId="0" fontId="112" fillId="0" borderId="17" xfId="0" applyFont="1" applyBorder="1" applyAlignment="1">
      <alignment vertical="center" shrinkToFit="1"/>
    </xf>
    <xf numFmtId="0" fontId="137" fillId="20" borderId="48" xfId="0" applyFont="1" applyFill="1" applyBorder="1" applyAlignment="1">
      <alignment horizontal="center" vertical="center" textRotation="255"/>
    </xf>
    <xf numFmtId="0" fontId="137" fillId="20" borderId="31" xfId="0" applyFont="1" applyFill="1" applyBorder="1" applyAlignment="1">
      <alignment horizontal="center" vertical="center" textRotation="255"/>
    </xf>
    <xf numFmtId="0" fontId="137" fillId="20" borderId="32" xfId="0" applyFont="1" applyFill="1" applyBorder="1" applyAlignment="1">
      <alignment horizontal="center" vertical="center" textRotation="255"/>
    </xf>
    <xf numFmtId="0" fontId="137" fillId="20" borderId="49" xfId="0" applyFont="1" applyFill="1" applyBorder="1" applyAlignment="1">
      <alignment horizontal="center" vertical="center" textRotation="255"/>
    </xf>
    <xf numFmtId="0" fontId="137" fillId="20" borderId="0" xfId="0" applyFont="1" applyFill="1" applyAlignment="1">
      <alignment horizontal="center" vertical="center" textRotation="255"/>
    </xf>
    <xf numFmtId="0" fontId="137" fillId="20" borderId="28" xfId="0" applyFont="1" applyFill="1" applyBorder="1" applyAlignment="1">
      <alignment horizontal="center" vertical="center" textRotation="255"/>
    </xf>
    <xf numFmtId="0" fontId="137" fillId="20" borderId="50" xfId="0" applyFont="1" applyFill="1" applyBorder="1" applyAlignment="1">
      <alignment horizontal="center" vertical="center" textRotation="255"/>
    </xf>
    <xf numFmtId="0" fontId="137" fillId="20" borderId="29" xfId="0" applyFont="1" applyFill="1" applyBorder="1" applyAlignment="1">
      <alignment horizontal="center" vertical="center" textRotation="255"/>
    </xf>
    <xf numFmtId="0" fontId="137" fillId="20" borderId="30" xfId="0" applyFont="1" applyFill="1" applyBorder="1" applyAlignment="1">
      <alignment horizontal="center" vertical="center" textRotation="255"/>
    </xf>
    <xf numFmtId="0" fontId="92" fillId="0" borderId="49" xfId="0" applyFont="1" applyBorder="1" applyAlignment="1">
      <alignment vertical="center" wrapText="1"/>
    </xf>
    <xf numFmtId="0" fontId="92" fillId="0" borderId="0" xfId="0" applyFont="1" applyAlignment="1">
      <alignment vertical="center" wrapText="1"/>
    </xf>
    <xf numFmtId="0" fontId="92" fillId="0" borderId="28" xfId="0" applyFont="1" applyBorder="1" applyAlignment="1">
      <alignment vertical="center" wrapText="1"/>
    </xf>
    <xf numFmtId="0" fontId="104" fillId="3" borderId="49" xfId="0" applyFont="1" applyFill="1" applyBorder="1" applyAlignment="1">
      <alignment horizontal="center" vertical="center" wrapText="1"/>
    </xf>
    <xf numFmtId="0" fontId="104" fillId="3" borderId="0" xfId="0" applyFont="1" applyFill="1" applyAlignment="1">
      <alignment horizontal="center" vertical="center" wrapText="1"/>
    </xf>
    <xf numFmtId="0" fontId="104" fillId="3" borderId="28" xfId="0" applyFont="1" applyFill="1" applyBorder="1" applyAlignment="1">
      <alignment horizontal="center" vertical="center" wrapText="1"/>
    </xf>
    <xf numFmtId="0" fontId="110" fillId="0" borderId="26" xfId="0" applyFont="1" applyBorder="1" applyAlignment="1">
      <alignment vertical="center" shrinkToFit="1"/>
    </xf>
    <xf numFmtId="0" fontId="110" fillId="0" borderId="0" xfId="0" applyFont="1" applyAlignment="1">
      <alignment vertical="center" shrinkToFit="1"/>
    </xf>
    <xf numFmtId="0" fontId="110" fillId="0" borderId="27" xfId="0" applyFont="1" applyBorder="1" applyAlignment="1">
      <alignment vertical="center" shrinkToFit="1"/>
    </xf>
    <xf numFmtId="0" fontId="100" fillId="0" borderId="0" xfId="0" applyFont="1" applyAlignment="1">
      <alignment horizontal="center" vertical="center"/>
    </xf>
    <xf numFmtId="0" fontId="100" fillId="0" borderId="0" xfId="0" applyFont="1" applyAlignment="1">
      <alignment horizontal="left" vertical="center"/>
    </xf>
    <xf numFmtId="0" fontId="100" fillId="0" borderId="16" xfId="0" applyFont="1" applyBorder="1" applyAlignment="1">
      <alignment horizontal="left" vertical="center"/>
    </xf>
    <xf numFmtId="0" fontId="101" fillId="0" borderId="13" xfId="0" applyFont="1" applyBorder="1" applyAlignment="1">
      <alignment horizontal="center" vertical="top" shrinkToFit="1"/>
    </xf>
    <xf numFmtId="0" fontId="101" fillId="0" borderId="14" xfId="0" applyFont="1" applyBorder="1" applyAlignment="1">
      <alignment horizontal="center" vertical="top" shrinkToFit="1"/>
    </xf>
    <xf numFmtId="0" fontId="137" fillId="0" borderId="38" xfId="0" applyFont="1" applyBorder="1" applyAlignment="1">
      <alignment horizontal="center" vertical="center"/>
    </xf>
    <xf numFmtId="0" fontId="137" fillId="0" borderId="51" xfId="0" applyFont="1" applyBorder="1" applyAlignment="1">
      <alignment horizontal="center" vertical="center"/>
    </xf>
    <xf numFmtId="0" fontId="110" fillId="0" borderId="12" xfId="0" applyFont="1" applyBorder="1" applyAlignment="1">
      <alignment horizontal="left" vertical="center" shrinkToFit="1"/>
    </xf>
    <xf numFmtId="0" fontId="110" fillId="0" borderId="12" xfId="0" applyFont="1" applyBorder="1" applyAlignment="1">
      <alignment vertical="top" wrapText="1"/>
    </xf>
    <xf numFmtId="0" fontId="110" fillId="0" borderId="13" xfId="0" applyFont="1" applyBorder="1" applyAlignment="1">
      <alignment vertical="top" wrapText="1"/>
    </xf>
    <xf numFmtId="0" fontId="109" fillId="0" borderId="26" xfId="0" applyFont="1" applyBorder="1" applyAlignment="1">
      <alignment horizontal="center" vertical="center" shrinkToFit="1"/>
    </xf>
    <xf numFmtId="0" fontId="109" fillId="0" borderId="0" xfId="0" applyFont="1" applyAlignment="1">
      <alignment horizontal="center" vertical="center" shrinkToFit="1"/>
    </xf>
    <xf numFmtId="0" fontId="109" fillId="0" borderId="27" xfId="0" applyFont="1" applyBorder="1" applyAlignment="1">
      <alignment horizontal="center" vertical="center" shrinkToFit="1"/>
    </xf>
    <xf numFmtId="0" fontId="109" fillId="0" borderId="12" xfId="0" applyFont="1" applyBorder="1" applyAlignment="1">
      <alignment vertical="top" shrinkToFit="1"/>
    </xf>
    <xf numFmtId="0" fontId="109" fillId="0" borderId="13" xfId="0" applyFont="1" applyBorder="1" applyAlignment="1">
      <alignment vertical="top" shrinkToFit="1"/>
    </xf>
    <xf numFmtId="0" fontId="109" fillId="0" borderId="14" xfId="0" applyFont="1" applyBorder="1" applyAlignment="1">
      <alignment vertical="top" shrinkToFit="1"/>
    </xf>
    <xf numFmtId="0" fontId="109" fillId="0" borderId="26" xfId="0" applyFont="1" applyBorder="1" applyAlignment="1">
      <alignment vertical="top" shrinkToFit="1"/>
    </xf>
    <xf numFmtId="0" fontId="109" fillId="0" borderId="0" xfId="0" applyFont="1" applyAlignment="1">
      <alignment vertical="top" shrinkToFit="1"/>
    </xf>
    <xf numFmtId="0" fontId="109" fillId="0" borderId="27" xfId="0" applyFont="1" applyBorder="1" applyAlignment="1">
      <alignment vertical="top" shrinkToFit="1"/>
    </xf>
    <xf numFmtId="0" fontId="109" fillId="0" borderId="15" xfId="0" applyFont="1" applyBorder="1" applyAlignment="1">
      <alignment vertical="top" shrinkToFit="1"/>
    </xf>
    <xf numFmtId="0" fontId="109" fillId="0" borderId="16" xfId="0" applyFont="1" applyBorder="1" applyAlignment="1">
      <alignment vertical="top" shrinkToFit="1"/>
    </xf>
    <xf numFmtId="0" fontId="109" fillId="0" borderId="17" xfId="0" applyFont="1" applyBorder="1" applyAlignment="1">
      <alignment vertical="top" shrinkToFit="1"/>
    </xf>
    <xf numFmtId="0" fontId="86" fillId="0" borderId="42" xfId="0" applyFont="1" applyBorder="1" applyAlignment="1">
      <alignment horizontal="center" vertical="center" shrinkToFit="1"/>
    </xf>
    <xf numFmtId="0" fontId="86" fillId="0" borderId="31" xfId="0" applyFont="1" applyBorder="1" applyAlignment="1">
      <alignment horizontal="center" vertical="center" shrinkToFit="1"/>
    </xf>
    <xf numFmtId="0" fontId="86" fillId="0" borderId="26" xfId="0" applyFont="1" applyBorder="1" applyAlignment="1">
      <alignment horizontal="center" vertical="center" shrinkToFit="1"/>
    </xf>
    <xf numFmtId="0" fontId="86" fillId="0" borderId="0" xfId="0" applyFont="1" applyAlignment="1">
      <alignment horizontal="center" vertical="center" shrinkToFit="1"/>
    </xf>
    <xf numFmtId="0" fontId="86" fillId="0" borderId="31" xfId="0" applyFont="1" applyBorder="1" applyAlignment="1">
      <alignment vertical="center" shrinkToFit="1"/>
    </xf>
    <xf numFmtId="0" fontId="86" fillId="0" borderId="32" xfId="0" applyFont="1" applyBorder="1" applyAlignment="1">
      <alignment vertical="center" shrinkToFit="1"/>
    </xf>
    <xf numFmtId="0" fontId="86" fillId="0" borderId="0" xfId="0" applyFont="1" applyAlignment="1">
      <alignment vertical="center" shrinkToFit="1"/>
    </xf>
    <xf numFmtId="0" fontId="86" fillId="0" borderId="28" xfId="0" applyFont="1" applyBorder="1" applyAlignment="1">
      <alignment vertical="center" shrinkToFit="1"/>
    </xf>
    <xf numFmtId="0" fontId="84" fillId="0" borderId="26" xfId="0" applyFont="1" applyBorder="1" applyAlignment="1">
      <alignment horizontal="left" vertical="center" shrinkToFit="1"/>
    </xf>
    <xf numFmtId="0" fontId="84" fillId="0" borderId="0" xfId="0" applyFont="1" applyAlignment="1">
      <alignment horizontal="left" vertical="center" shrinkToFit="1"/>
    </xf>
    <xf numFmtId="0" fontId="84" fillId="0" borderId="28" xfId="0" applyFont="1" applyBorder="1" applyAlignment="1">
      <alignment horizontal="left" vertical="center" shrinkToFit="1"/>
    </xf>
    <xf numFmtId="0" fontId="101" fillId="0" borderId="8" xfId="0" quotePrefix="1" applyFont="1" applyBorder="1" applyAlignment="1">
      <alignment horizontal="center" vertical="center" shrinkToFit="1"/>
    </xf>
    <xf numFmtId="0" fontId="101" fillId="0" borderId="8" xfId="0" applyFont="1" applyBorder="1" applyAlignment="1">
      <alignment horizontal="center" vertical="center" shrinkToFit="1"/>
    </xf>
    <xf numFmtId="0" fontId="101" fillId="0" borderId="15" xfId="0" applyFont="1" applyBorder="1" applyAlignment="1">
      <alignment horizontal="center" vertical="center" shrinkToFit="1"/>
    </xf>
    <xf numFmtId="0" fontId="116" fillId="0" borderId="0" xfId="0" applyFont="1" applyAlignment="1">
      <alignment horizontal="center" vertical="top"/>
    </xf>
    <xf numFmtId="0" fontId="104" fillId="3" borderId="48" xfId="0" applyFont="1" applyFill="1" applyBorder="1" applyAlignment="1">
      <alignment horizontal="center" vertical="center"/>
    </xf>
    <xf numFmtId="0" fontId="104" fillId="3" borderId="31" xfId="0" applyFont="1" applyFill="1" applyBorder="1" applyAlignment="1">
      <alignment horizontal="center" vertical="center"/>
    </xf>
    <xf numFmtId="0" fontId="104" fillId="3" borderId="32" xfId="0" applyFont="1" applyFill="1" applyBorder="1" applyAlignment="1">
      <alignment horizontal="center" vertical="center"/>
    </xf>
    <xf numFmtId="0" fontId="104" fillId="3" borderId="49" xfId="0" applyFont="1" applyFill="1" applyBorder="1" applyAlignment="1">
      <alignment horizontal="center" vertical="center"/>
    </xf>
    <xf numFmtId="0" fontId="104" fillId="3" borderId="0" xfId="0" applyFont="1" applyFill="1" applyAlignment="1">
      <alignment horizontal="center" vertical="center"/>
    </xf>
    <xf numFmtId="0" fontId="104" fillId="3" borderId="28" xfId="0" applyFont="1" applyFill="1" applyBorder="1" applyAlignment="1">
      <alignment horizontal="center" vertical="center"/>
    </xf>
    <xf numFmtId="0" fontId="116" fillId="0" borderId="112" xfId="0" applyFont="1" applyBorder="1" applyAlignment="1">
      <alignment horizontal="center" vertical="center" shrinkToFit="1"/>
    </xf>
    <xf numFmtId="0" fontId="116" fillId="0" borderId="110" xfId="0" applyFont="1" applyBorder="1" applyAlignment="1">
      <alignment horizontal="center" vertical="center" shrinkToFit="1"/>
    </xf>
    <xf numFmtId="0" fontId="116" fillId="0" borderId="113" xfId="0" applyFont="1" applyBorder="1" applyAlignment="1">
      <alignment horizontal="center" vertical="center" shrinkToFit="1"/>
    </xf>
    <xf numFmtId="0" fontId="105" fillId="0" borderId="0" xfId="0" applyFont="1" applyAlignment="1">
      <alignment horizontal="left" vertical="top" wrapText="1"/>
    </xf>
    <xf numFmtId="0" fontId="101" fillId="0" borderId="80" xfId="0" applyFont="1" applyBorder="1" applyAlignment="1">
      <alignment horizontal="center" vertical="center"/>
    </xf>
    <xf numFmtId="0" fontId="89" fillId="0" borderId="26" xfId="0" applyFont="1" applyBorder="1" applyAlignment="1">
      <alignment horizontal="left" vertical="center" shrinkToFit="1"/>
    </xf>
    <xf numFmtId="0" fontId="89" fillId="0" borderId="0" xfId="0" applyFont="1" applyAlignment="1">
      <alignment horizontal="left" vertical="center" shrinkToFit="1"/>
    </xf>
    <xf numFmtId="0" fontId="89" fillId="0" borderId="33" xfId="0" applyFont="1" applyBorder="1" applyAlignment="1">
      <alignment horizontal="left" vertical="center" shrinkToFit="1"/>
    </xf>
    <xf numFmtId="0" fontId="110" fillId="0" borderId="1" xfId="0" applyFont="1" applyBorder="1" applyAlignment="1">
      <alignment horizontal="center" vertical="center" textRotation="255"/>
    </xf>
    <xf numFmtId="0" fontId="113" fillId="0" borderId="1" xfId="0" applyFont="1" applyBorder="1" applyAlignment="1">
      <alignment horizontal="center" vertical="center" shrinkToFit="1"/>
    </xf>
    <xf numFmtId="0" fontId="90" fillId="0" borderId="26" xfId="0" applyFont="1" applyBorder="1" applyAlignment="1">
      <alignment horizontal="left" vertical="center" shrinkToFit="1"/>
    </xf>
    <xf numFmtId="0" fontId="90" fillId="0" borderId="0" xfId="0" applyFont="1" applyAlignment="1">
      <alignment horizontal="left" vertical="center" shrinkToFit="1"/>
    </xf>
    <xf numFmtId="0" fontId="90" fillId="0" borderId="27" xfId="0" applyFont="1" applyBorder="1" applyAlignment="1">
      <alignment horizontal="left" vertical="center" shrinkToFit="1"/>
    </xf>
    <xf numFmtId="0" fontId="90" fillId="0" borderId="27" xfId="0" applyFont="1" applyBorder="1" applyAlignment="1">
      <alignment horizontal="left" vertical="center" indent="1" shrinkToFit="1"/>
    </xf>
    <xf numFmtId="0" fontId="90" fillId="0" borderId="33" xfId="0" applyFont="1" applyBorder="1" applyAlignment="1">
      <alignment horizontal="left" vertical="center" indent="1" shrinkToFit="1"/>
    </xf>
    <xf numFmtId="0" fontId="109" fillId="0" borderId="8" xfId="0" applyFont="1" applyBorder="1" applyAlignment="1">
      <alignment horizontal="left" vertical="top" shrinkToFit="1"/>
    </xf>
    <xf numFmtId="0" fontId="109" fillId="0" borderId="1" xfId="0" applyFont="1" applyBorder="1" applyAlignment="1">
      <alignment horizontal="left" vertical="top" shrinkToFit="1"/>
    </xf>
    <xf numFmtId="0" fontId="110" fillId="0" borderId="12" xfId="0" applyFont="1" applyBorder="1" applyAlignment="1">
      <alignment horizontal="left" vertical="top" shrinkToFit="1"/>
    </xf>
    <xf numFmtId="0" fontId="110" fillId="0" borderId="13" xfId="0" applyFont="1" applyBorder="1" applyAlignment="1">
      <alignment horizontal="left" vertical="top" shrinkToFit="1"/>
    </xf>
    <xf numFmtId="0" fontId="110" fillId="0" borderId="14" xfId="0" applyFont="1" applyBorder="1" applyAlignment="1">
      <alignment horizontal="left" vertical="top" shrinkToFit="1"/>
    </xf>
    <xf numFmtId="0" fontId="114" fillId="0" borderId="26" xfId="0" applyFont="1" applyBorder="1" applyAlignment="1">
      <alignment horizontal="left" vertical="top" shrinkToFit="1"/>
    </xf>
    <xf numFmtId="0" fontId="114" fillId="0" borderId="0" xfId="0" applyFont="1" applyAlignment="1">
      <alignment horizontal="left" vertical="top" shrinkToFit="1"/>
    </xf>
    <xf numFmtId="0" fontId="114" fillId="0" borderId="27" xfId="0" applyFont="1" applyBorder="1" applyAlignment="1">
      <alignment horizontal="left" vertical="top" shrinkToFit="1"/>
    </xf>
    <xf numFmtId="0" fontId="114" fillId="0" borderId="15" xfId="0" applyFont="1" applyBorder="1" applyAlignment="1">
      <alignment horizontal="left" vertical="top" shrinkToFit="1"/>
    </xf>
    <xf numFmtId="0" fontId="114" fillId="0" borderId="16" xfId="0" applyFont="1" applyBorder="1" applyAlignment="1">
      <alignment horizontal="left" vertical="top" shrinkToFit="1"/>
    </xf>
    <xf numFmtId="0" fontId="114" fillId="0" borderId="17" xfId="0" applyFont="1" applyBorder="1" applyAlignment="1">
      <alignment horizontal="left" vertical="top" shrinkToFit="1"/>
    </xf>
    <xf numFmtId="0" fontId="102" fillId="20" borderId="38" xfId="0" applyFont="1" applyFill="1" applyBorder="1" applyAlignment="1">
      <alignment horizontal="center" vertical="center" textRotation="255"/>
    </xf>
    <xf numFmtId="0" fontId="102" fillId="20" borderId="39" xfId="0" applyFont="1" applyFill="1" applyBorder="1" applyAlignment="1">
      <alignment horizontal="center" vertical="center" textRotation="255"/>
    </xf>
    <xf numFmtId="0" fontId="102" fillId="20" borderId="40" xfId="0" applyFont="1" applyFill="1" applyBorder="1" applyAlignment="1">
      <alignment horizontal="center" vertical="center" textRotation="255"/>
    </xf>
    <xf numFmtId="0" fontId="102" fillId="20" borderId="33" xfId="0" applyFont="1" applyFill="1" applyBorder="1" applyAlignment="1">
      <alignment horizontal="center" vertical="center" textRotation="255"/>
    </xf>
    <xf numFmtId="0" fontId="88" fillId="0" borderId="39" xfId="0" applyFont="1" applyBorder="1" applyAlignment="1">
      <alignment horizontal="center" vertical="center" shrinkToFit="1"/>
    </xf>
    <xf numFmtId="0" fontId="88" fillId="0" borderId="42" xfId="0" applyFont="1" applyBorder="1" applyAlignment="1">
      <alignment horizontal="center" vertical="center" shrinkToFit="1"/>
    </xf>
    <xf numFmtId="0" fontId="88" fillId="0" borderId="33" xfId="0" applyFont="1" applyBorder="1" applyAlignment="1">
      <alignment horizontal="center" vertical="center" shrinkToFit="1"/>
    </xf>
    <xf numFmtId="0" fontId="88" fillId="0" borderId="26" xfId="0" applyFont="1" applyBorder="1" applyAlignment="1">
      <alignment horizontal="center" vertical="center" shrinkToFit="1"/>
    </xf>
    <xf numFmtId="0" fontId="138" fillId="0" borderId="103" xfId="0" applyFont="1" applyBorder="1" applyAlignment="1">
      <alignment horizontal="center" vertical="center" textRotation="255" wrapText="1"/>
    </xf>
    <xf numFmtId="0" fontId="138" fillId="0" borderId="103" xfId="0" applyFont="1" applyBorder="1" applyAlignment="1">
      <alignment horizontal="center" vertical="center" textRotation="255"/>
    </xf>
    <xf numFmtId="0" fontId="138" fillId="0" borderId="1" xfId="0" applyFont="1" applyBorder="1" applyAlignment="1">
      <alignment horizontal="center" vertical="center" textRotation="255"/>
    </xf>
    <xf numFmtId="0" fontId="101" fillId="0" borderId="103" xfId="0" applyFont="1" applyBorder="1" applyAlignment="1">
      <alignment horizontal="center" vertical="center"/>
    </xf>
    <xf numFmtId="0" fontId="101" fillId="0" borderId="158" xfId="0" applyFont="1" applyBorder="1" applyAlignment="1">
      <alignment horizontal="center" vertical="center"/>
    </xf>
    <xf numFmtId="0" fontId="93" fillId="0" borderId="0" xfId="0" applyFont="1" applyAlignment="1">
      <alignment horizontal="right" vertical="center" indent="1" shrinkToFit="1"/>
    </xf>
    <xf numFmtId="0" fontId="101" fillId="0" borderId="29" xfId="0" applyFont="1" applyBorder="1" applyAlignment="1">
      <alignment horizontal="right" vertical="center" indent="1" shrinkToFit="1"/>
    </xf>
    <xf numFmtId="0" fontId="101" fillId="0" borderId="77" xfId="0" applyFont="1" applyBorder="1" applyAlignment="1">
      <alignment horizontal="center" vertical="center"/>
    </xf>
    <xf numFmtId="0" fontId="101" fillId="0" borderId="78" xfId="0" applyFont="1" applyBorder="1" applyAlignment="1">
      <alignment horizontal="center" vertical="center"/>
    </xf>
    <xf numFmtId="0" fontId="139" fillId="0" borderId="76" xfId="0" applyFont="1" applyBorder="1" applyAlignment="1">
      <alignment horizontal="center" vertical="center" textRotation="255" wrapText="1"/>
    </xf>
    <xf numFmtId="0" fontId="139" fillId="0" borderId="77" xfId="0" applyFont="1" applyBorder="1" applyAlignment="1">
      <alignment horizontal="center" vertical="center" textRotation="255"/>
    </xf>
    <xf numFmtId="0" fontId="139" fillId="0" borderId="79" xfId="0" applyFont="1" applyBorder="1" applyAlignment="1">
      <alignment horizontal="center" vertical="center" textRotation="255"/>
    </xf>
    <xf numFmtId="0" fontId="139" fillId="0" borderId="1" xfId="0" applyFont="1" applyBorder="1" applyAlignment="1">
      <alignment horizontal="center" vertical="center" textRotation="255"/>
    </xf>
    <xf numFmtId="0" fontId="139" fillId="0" borderId="81" xfId="0" applyFont="1" applyBorder="1" applyAlignment="1">
      <alignment horizontal="center" vertical="center" textRotation="255"/>
    </xf>
    <xf numFmtId="0" fontId="139" fillId="0" borderId="82" xfId="0" applyFont="1" applyBorder="1" applyAlignment="1">
      <alignment horizontal="center" vertical="center" textRotation="255"/>
    </xf>
    <xf numFmtId="0" fontId="101" fillId="0" borderId="82" xfId="0" applyFont="1" applyBorder="1" applyAlignment="1">
      <alignment horizontal="center" vertical="center"/>
    </xf>
    <xf numFmtId="0" fontId="101" fillId="0" borderId="83" xfId="0" applyFont="1" applyBorder="1" applyAlignment="1">
      <alignment horizontal="center" vertical="center"/>
    </xf>
    <xf numFmtId="0" fontId="137" fillId="0" borderId="42" xfId="0" applyFont="1" applyBorder="1" applyAlignment="1">
      <alignment horizontal="center" vertical="center"/>
    </xf>
    <xf numFmtId="0" fontId="137" fillId="0" borderId="66" xfId="0" applyFont="1" applyBorder="1" applyAlignment="1">
      <alignment horizontal="center" vertical="center"/>
    </xf>
    <xf numFmtId="0" fontId="137" fillId="0" borderId="2" xfId="0" applyFont="1" applyBorder="1" applyAlignment="1">
      <alignment horizontal="center" vertical="center"/>
    </xf>
    <xf numFmtId="0" fontId="137" fillId="0" borderId="52" xfId="0" applyFont="1" applyBorder="1" applyAlignment="1">
      <alignment horizontal="center" vertical="center"/>
    </xf>
    <xf numFmtId="0" fontId="101" fillId="0" borderId="2" xfId="0" applyFont="1" applyBorder="1" applyAlignment="1">
      <alignment horizontal="center" vertical="center"/>
    </xf>
    <xf numFmtId="0" fontId="101" fillId="0" borderId="20" xfId="0" applyFont="1" applyBorder="1" applyAlignment="1">
      <alignment horizontal="center" vertical="center"/>
    </xf>
    <xf numFmtId="0" fontId="101" fillId="0" borderId="52" xfId="0" applyFont="1" applyBorder="1" applyAlignment="1">
      <alignment horizontal="center" vertical="center"/>
    </xf>
    <xf numFmtId="0" fontId="101" fillId="0" borderId="22" xfId="0" applyFont="1" applyBorder="1" applyAlignment="1">
      <alignment horizontal="center" vertical="center"/>
    </xf>
    <xf numFmtId="0" fontId="101" fillId="0" borderId="23" xfId="0" applyFont="1" applyBorder="1" applyAlignment="1">
      <alignment horizontal="center" vertical="center"/>
    </xf>
    <xf numFmtId="0" fontId="137" fillId="0" borderId="54" xfId="0" applyFont="1" applyBorder="1" applyAlignment="1">
      <alignment horizontal="center" vertical="center"/>
    </xf>
    <xf numFmtId="0" fontId="137" fillId="0" borderId="24" xfId="0" applyFont="1" applyBorder="1" applyAlignment="1">
      <alignment horizontal="center" vertical="center"/>
    </xf>
    <xf numFmtId="0" fontId="137" fillId="0" borderId="25" xfId="0" applyFont="1" applyBorder="1" applyAlignment="1">
      <alignment horizontal="center" vertical="center"/>
    </xf>
    <xf numFmtId="0" fontId="137" fillId="0" borderId="19" xfId="0" applyFont="1" applyBorder="1" applyAlignment="1">
      <alignment horizontal="center" vertical="center"/>
    </xf>
    <xf numFmtId="0" fontId="137" fillId="0" borderId="20" xfId="0" applyFont="1" applyBorder="1" applyAlignment="1">
      <alignment horizontal="center" vertical="center"/>
    </xf>
    <xf numFmtId="0" fontId="90" fillId="0" borderId="0" xfId="0" applyFont="1" applyAlignment="1">
      <alignment horizontal="left" vertical="center" indent="1" shrinkToFit="1"/>
    </xf>
    <xf numFmtId="0" fontId="90" fillId="0" borderId="43" xfId="0" applyFont="1" applyBorder="1" applyAlignment="1">
      <alignment horizontal="left" vertical="center" shrinkToFit="1"/>
    </xf>
    <xf numFmtId="0" fontId="90" fillId="0" borderId="39" xfId="0" applyFont="1" applyBorder="1" applyAlignment="1">
      <alignment horizontal="left" vertical="center" shrinkToFit="1"/>
    </xf>
    <xf numFmtId="0" fontId="90" fillId="0" borderId="33" xfId="0" applyFont="1" applyBorder="1" applyAlignment="1">
      <alignment horizontal="left" vertical="center" shrinkToFit="1"/>
    </xf>
    <xf numFmtId="0" fontId="101" fillId="0" borderId="109" xfId="0" applyFont="1" applyBorder="1" applyAlignment="1">
      <alignment horizontal="center" vertical="center" shrinkToFit="1"/>
    </xf>
    <xf numFmtId="0" fontId="101" fillId="0" borderId="110" xfId="0" applyFont="1" applyBorder="1" applyAlignment="1">
      <alignment horizontal="center" vertical="center" shrinkToFit="1"/>
    </xf>
    <xf numFmtId="0" fontId="101" fillId="0" borderId="111" xfId="0" applyFont="1" applyBorder="1" applyAlignment="1">
      <alignment horizontal="center" vertical="center" shrinkToFit="1"/>
    </xf>
    <xf numFmtId="0" fontId="98" fillId="0" borderId="26" xfId="0" applyFont="1" applyBorder="1" applyAlignment="1">
      <alignment vertical="top" shrinkToFit="1"/>
    </xf>
    <xf numFmtId="0" fontId="98" fillId="0" borderId="0" xfId="0" applyFont="1" applyAlignment="1">
      <alignment vertical="top" shrinkToFit="1"/>
    </xf>
    <xf numFmtId="0" fontId="98" fillId="0" borderId="27" xfId="0" applyFont="1" applyBorder="1" applyAlignment="1">
      <alignment vertical="top" shrinkToFit="1"/>
    </xf>
    <xf numFmtId="0" fontId="160" fillId="0" borderId="26" xfId="0" applyFont="1" applyBorder="1" applyAlignment="1">
      <alignment horizontal="left" vertical="top" shrinkToFit="1"/>
    </xf>
    <xf numFmtId="0" fontId="160" fillId="0" borderId="0" xfId="0" applyFont="1" applyAlignment="1">
      <alignment horizontal="left" vertical="top" shrinkToFit="1"/>
    </xf>
    <xf numFmtId="177" fontId="84" fillId="0" borderId="13" xfId="0" applyNumberFormat="1" applyFont="1" applyBorder="1" applyAlignment="1">
      <alignment horizontal="center" vertical="center" shrinkToFit="1"/>
    </xf>
    <xf numFmtId="177" fontId="84" fillId="0" borderId="14" xfId="0" applyNumberFormat="1" applyFont="1" applyBorder="1" applyAlignment="1">
      <alignment horizontal="center" vertical="center" shrinkToFit="1"/>
    </xf>
    <xf numFmtId="177" fontId="90" fillId="0" borderId="13" xfId="0" applyNumberFormat="1" applyFont="1" applyBorder="1" applyAlignment="1">
      <alignment horizontal="center" vertical="center" shrinkToFit="1"/>
    </xf>
    <xf numFmtId="0" fontId="90" fillId="0" borderId="12" xfId="0" applyFont="1" applyBorder="1" applyAlignment="1">
      <alignment horizontal="left" vertical="center" shrinkToFit="1"/>
    </xf>
    <xf numFmtId="0" fontId="90" fillId="0" borderId="13" xfId="0" applyFont="1" applyBorder="1" applyAlignment="1">
      <alignment horizontal="left" vertical="center" shrinkToFit="1"/>
    </xf>
    <xf numFmtId="0" fontId="84" fillId="0" borderId="13" xfId="0" applyFont="1" applyBorder="1" applyAlignment="1">
      <alignment vertical="center" shrinkToFit="1"/>
    </xf>
    <xf numFmtId="0" fontId="118" fillId="0" borderId="12" xfId="0" applyFont="1" applyBorder="1" applyAlignment="1">
      <alignment horizontal="center" vertical="center" textRotation="255"/>
    </xf>
    <xf numFmtId="0" fontId="118" fillId="0" borderId="14" xfId="0" applyFont="1" applyBorder="1" applyAlignment="1">
      <alignment horizontal="center" vertical="center" textRotation="255"/>
    </xf>
    <xf numFmtId="0" fontId="118" fillId="0" borderId="26" xfId="0" applyFont="1" applyBorder="1" applyAlignment="1">
      <alignment horizontal="center" vertical="center" textRotation="255"/>
    </xf>
    <xf numFmtId="0" fontId="118" fillId="0" borderId="27" xfId="0" applyFont="1" applyBorder="1" applyAlignment="1">
      <alignment horizontal="center" vertical="center" textRotation="255"/>
    </xf>
    <xf numFmtId="0" fontId="118" fillId="0" borderId="15" xfId="0" applyFont="1" applyBorder="1" applyAlignment="1">
      <alignment horizontal="center" vertical="center" textRotation="255"/>
    </xf>
    <xf numFmtId="0" fontId="118" fillId="0" borderId="17" xfId="0" applyFont="1" applyBorder="1" applyAlignment="1">
      <alignment horizontal="center" vertical="center" textRotation="255"/>
    </xf>
    <xf numFmtId="0" fontId="125" fillId="0" borderId="12" xfId="0" applyFont="1" applyBorder="1" applyAlignment="1">
      <alignment horizontal="center" vertical="center" textRotation="255"/>
    </xf>
    <xf numFmtId="0" fontId="125" fillId="0" borderId="14" xfId="0" applyFont="1" applyBorder="1" applyAlignment="1">
      <alignment horizontal="center" vertical="center" textRotation="255"/>
    </xf>
    <xf numFmtId="0" fontId="125" fillId="0" borderId="26" xfId="0" applyFont="1" applyBorder="1" applyAlignment="1">
      <alignment horizontal="center" vertical="center" textRotation="255"/>
    </xf>
    <xf numFmtId="0" fontId="125" fillId="0" borderId="27" xfId="0" applyFont="1" applyBorder="1" applyAlignment="1">
      <alignment horizontal="center" vertical="center" textRotation="255"/>
    </xf>
    <xf numFmtId="0" fontId="125" fillId="0" borderId="15" xfId="0" applyFont="1" applyBorder="1" applyAlignment="1">
      <alignment horizontal="center" vertical="center" textRotation="255"/>
    </xf>
    <xf numFmtId="0" fontId="125" fillId="0" borderId="17" xfId="0" applyFont="1" applyBorder="1" applyAlignment="1">
      <alignment horizontal="center" vertical="center" textRotation="255"/>
    </xf>
    <xf numFmtId="0" fontId="91" fillId="0" borderId="12" xfId="0" applyFont="1" applyBorder="1" applyAlignment="1">
      <alignment vertical="top" shrinkToFit="1"/>
    </xf>
    <xf numFmtId="0" fontId="91" fillId="0" borderId="13" xfId="0" applyFont="1" applyBorder="1" applyAlignment="1">
      <alignment vertical="top" shrinkToFit="1"/>
    </xf>
    <xf numFmtId="0" fontId="91" fillId="0" borderId="14" xfId="0" applyFont="1" applyBorder="1" applyAlignment="1">
      <alignment vertical="top" shrinkToFit="1"/>
    </xf>
    <xf numFmtId="0" fontId="98" fillId="0" borderId="15" xfId="0" applyFont="1" applyBorder="1" applyAlignment="1">
      <alignment vertical="top" shrinkToFit="1"/>
    </xf>
    <xf numFmtId="0" fontId="98" fillId="0" borderId="16" xfId="0" applyFont="1" applyBorder="1" applyAlignment="1">
      <alignment vertical="top" shrinkToFit="1"/>
    </xf>
    <xf numFmtId="0" fontId="98" fillId="0" borderId="17" xfId="0" applyFont="1" applyBorder="1" applyAlignment="1">
      <alignment vertical="top" shrinkToFit="1"/>
    </xf>
    <xf numFmtId="0" fontId="91" fillId="0" borderId="12" xfId="0" applyFont="1" applyBorder="1" applyAlignment="1">
      <alignment horizontal="left" vertical="center" shrinkToFit="1"/>
    </xf>
    <xf numFmtId="0" fontId="91" fillId="0" borderId="13" xfId="0" applyFont="1" applyBorder="1" applyAlignment="1">
      <alignment horizontal="left" vertical="center" shrinkToFit="1"/>
    </xf>
    <xf numFmtId="0" fontId="91" fillId="0" borderId="14" xfId="0" applyFont="1" applyBorder="1" applyAlignment="1">
      <alignment horizontal="left" vertical="center" shrinkToFit="1"/>
    </xf>
    <xf numFmtId="0" fontId="206" fillId="0" borderId="26" xfId="0" applyFont="1" applyBorder="1" applyAlignment="1">
      <alignment horizontal="center" vertical="center" shrinkToFit="1"/>
    </xf>
    <xf numFmtId="0" fontId="206" fillId="0" borderId="0" xfId="0" applyFont="1" applyAlignment="1">
      <alignment horizontal="center" vertical="center" shrinkToFit="1"/>
    </xf>
    <xf numFmtId="0" fontId="206" fillId="0" borderId="27" xfId="0" applyFont="1" applyBorder="1" applyAlignment="1">
      <alignment horizontal="center" vertical="center" shrinkToFit="1"/>
    </xf>
    <xf numFmtId="0" fontId="206" fillId="0" borderId="15" xfId="0" applyFont="1" applyBorder="1" applyAlignment="1">
      <alignment horizontal="center" vertical="center" shrinkToFit="1"/>
    </xf>
    <xf numFmtId="0" fontId="206" fillId="0" borderId="16" xfId="0" applyFont="1" applyBorder="1" applyAlignment="1">
      <alignment horizontal="center" vertical="center" shrinkToFit="1"/>
    </xf>
    <xf numFmtId="0" fontId="206" fillId="0" borderId="17" xfId="0" applyFont="1" applyBorder="1" applyAlignment="1">
      <alignment horizontal="center" vertical="center" shrinkToFit="1"/>
    </xf>
    <xf numFmtId="0" fontId="97" fillId="0" borderId="12" xfId="0" applyFont="1" applyBorder="1" applyAlignment="1">
      <alignment horizontal="center" vertical="center" shrinkToFit="1"/>
    </xf>
    <xf numFmtId="0" fontId="97" fillId="0" borderId="13" xfId="0" applyFont="1" applyBorder="1" applyAlignment="1">
      <alignment horizontal="center" vertical="center" shrinkToFit="1"/>
    </xf>
    <xf numFmtId="0" fontId="97" fillId="0" borderId="14" xfId="0" applyFont="1" applyBorder="1" applyAlignment="1">
      <alignment horizontal="center" vertical="center" shrinkToFit="1"/>
    </xf>
    <xf numFmtId="0" fontId="97" fillId="0" borderId="15" xfId="0" applyFont="1" applyBorder="1" applyAlignment="1">
      <alignment horizontal="center" vertical="center" shrinkToFit="1"/>
    </xf>
    <xf numFmtId="0" fontId="97" fillId="0" borderId="16" xfId="0" applyFont="1" applyBorder="1" applyAlignment="1">
      <alignment horizontal="center" vertical="center" shrinkToFit="1"/>
    </xf>
    <xf numFmtId="0" fontId="97" fillId="0" borderId="17" xfId="0" applyFont="1" applyBorder="1" applyAlignment="1">
      <alignment horizontal="center" vertical="center" shrinkToFit="1"/>
    </xf>
    <xf numFmtId="0" fontId="206" fillId="0" borderId="12" xfId="0" applyFont="1" applyBorder="1" applyAlignment="1">
      <alignment horizontal="left" vertical="center" shrinkToFit="1"/>
    </xf>
    <xf numFmtId="0" fontId="206" fillId="0" borderId="13" xfId="0" applyFont="1" applyBorder="1" applyAlignment="1">
      <alignment horizontal="left" vertical="center" shrinkToFit="1"/>
    </xf>
    <xf numFmtId="0" fontId="206" fillId="0" borderId="14" xfId="0" applyFont="1" applyBorder="1" applyAlignment="1">
      <alignment horizontal="left" vertical="center" shrinkToFit="1"/>
    </xf>
    <xf numFmtId="0" fontId="206" fillId="0" borderId="26" xfId="0" applyFont="1" applyBorder="1" applyAlignment="1">
      <alignment horizontal="left" vertical="center" shrinkToFit="1"/>
    </xf>
    <xf numFmtId="0" fontId="206" fillId="0" borderId="0" xfId="0" applyFont="1" applyAlignment="1">
      <alignment horizontal="left" vertical="center" shrinkToFit="1"/>
    </xf>
    <xf numFmtId="0" fontId="206" fillId="0" borderId="27" xfId="0" applyFont="1" applyBorder="1" applyAlignment="1">
      <alignment horizontal="left" vertical="center" shrinkToFit="1"/>
    </xf>
    <xf numFmtId="0" fontId="206" fillId="0" borderId="15" xfId="0" applyFont="1" applyBorder="1" applyAlignment="1">
      <alignment horizontal="left" vertical="center" shrinkToFit="1"/>
    </xf>
    <xf numFmtId="0" fontId="206" fillId="0" borderId="16" xfId="0" applyFont="1" applyBorder="1" applyAlignment="1">
      <alignment horizontal="left" vertical="center" shrinkToFit="1"/>
    </xf>
    <xf numFmtId="0" fontId="206" fillId="0" borderId="17" xfId="0" applyFont="1" applyBorder="1" applyAlignment="1">
      <alignment horizontal="left" vertical="center" shrinkToFit="1"/>
    </xf>
    <xf numFmtId="0" fontId="85" fillId="0" borderId="26" xfId="0" applyFont="1" applyBorder="1" applyAlignment="1">
      <alignment vertical="center" shrinkToFit="1"/>
    </xf>
    <xf numFmtId="0" fontId="85" fillId="0" borderId="0" xfId="0" applyFont="1" applyAlignment="1">
      <alignment vertical="center" shrinkToFit="1"/>
    </xf>
    <xf numFmtId="0" fontId="85" fillId="0" borderId="27" xfId="0" applyFont="1" applyBorder="1" applyAlignment="1">
      <alignment vertical="center" shrinkToFit="1"/>
    </xf>
    <xf numFmtId="0" fontId="85" fillId="0" borderId="15" xfId="0" applyFont="1" applyBorder="1" applyAlignment="1">
      <alignment vertical="center" shrinkToFit="1"/>
    </xf>
    <xf numFmtId="0" fontId="85" fillId="0" borderId="16" xfId="0" applyFont="1" applyBorder="1" applyAlignment="1">
      <alignment vertical="center" shrinkToFit="1"/>
    </xf>
    <xf numFmtId="0" fontId="85" fillId="0" borderId="17" xfId="0" applyFont="1" applyBorder="1" applyAlignment="1">
      <alignment vertical="center" shrinkToFit="1"/>
    </xf>
    <xf numFmtId="0" fontId="83" fillId="0" borderId="26" xfId="0" applyFont="1" applyBorder="1" applyAlignment="1">
      <alignment vertical="center" shrinkToFit="1"/>
    </xf>
    <xf numFmtId="0" fontId="83" fillId="0" borderId="0" xfId="0" applyFont="1" applyAlignment="1">
      <alignment vertical="center" shrinkToFit="1"/>
    </xf>
    <xf numFmtId="0" fontId="83" fillId="0" borderId="27" xfId="0" applyFont="1" applyBorder="1" applyAlignment="1">
      <alignment vertical="center" shrinkToFit="1"/>
    </xf>
    <xf numFmtId="0" fontId="90" fillId="0" borderId="14" xfId="0" applyFont="1" applyBorder="1" applyAlignment="1">
      <alignment horizontal="left" vertical="center" shrinkToFit="1"/>
    </xf>
    <xf numFmtId="0" fontId="123" fillId="0" borderId="13" xfId="0" applyFont="1" applyBorder="1" applyAlignment="1">
      <alignment horizontal="center" vertical="center"/>
    </xf>
    <xf numFmtId="0" fontId="123" fillId="0" borderId="14" xfId="0" applyFont="1" applyBorder="1" applyAlignment="1">
      <alignment horizontal="center" vertical="center"/>
    </xf>
    <xf numFmtId="0" fontId="123" fillId="0" borderId="16" xfId="0" applyFont="1" applyBorder="1" applyAlignment="1">
      <alignment horizontal="center" vertical="center"/>
    </xf>
    <xf numFmtId="0" fontId="123" fillId="0" borderId="17" xfId="0" applyFont="1" applyBorder="1" applyAlignment="1">
      <alignment horizontal="center" vertical="center"/>
    </xf>
    <xf numFmtId="0" fontId="126" fillId="0" borderId="12" xfId="0" applyFont="1" applyBorder="1" applyAlignment="1">
      <alignment horizontal="center" vertical="center" textRotation="255"/>
    </xf>
    <xf numFmtId="0" fontId="126" fillId="0" borderId="14" xfId="0" applyFont="1" applyBorder="1" applyAlignment="1">
      <alignment horizontal="center" vertical="center" textRotation="255"/>
    </xf>
    <xf numFmtId="0" fontId="126" fillId="0" borderId="15" xfId="0" applyFont="1" applyBorder="1" applyAlignment="1">
      <alignment horizontal="center" vertical="center" textRotation="255"/>
    </xf>
    <xf numFmtId="0" fontId="126" fillId="0" borderId="17" xfId="0" applyFont="1" applyBorder="1" applyAlignment="1">
      <alignment horizontal="center" vertical="center" textRotation="255"/>
    </xf>
    <xf numFmtId="0" fontId="206" fillId="0" borderId="12" xfId="0" applyFont="1" applyBorder="1" applyAlignment="1">
      <alignment horizontal="center" vertical="center" shrinkToFit="1"/>
    </xf>
    <xf numFmtId="0" fontId="206" fillId="0" borderId="13" xfId="0" applyFont="1" applyBorder="1" applyAlignment="1">
      <alignment horizontal="center" vertical="center" shrinkToFit="1"/>
    </xf>
    <xf numFmtId="0" fontId="206" fillId="0" borderId="14" xfId="0" applyFont="1" applyBorder="1" applyAlignment="1">
      <alignment horizontal="center" vertical="center" shrinkToFit="1"/>
    </xf>
    <xf numFmtId="0" fontId="204" fillId="0" borderId="0" xfId="0" applyFont="1" applyAlignment="1">
      <alignment horizontal="center" vertical="center"/>
    </xf>
    <xf numFmtId="0" fontId="126" fillId="0" borderId="1" xfId="0" applyFont="1" applyBorder="1" applyAlignment="1">
      <alignment horizontal="center" vertical="center" textRotation="255"/>
    </xf>
    <xf numFmtId="0" fontId="91" fillId="0" borderId="26" xfId="0" applyFont="1" applyBorder="1" applyAlignment="1">
      <alignment horizontal="left" vertical="center" shrinkToFit="1"/>
    </xf>
    <xf numFmtId="0" fontId="91" fillId="0" borderId="0" xfId="0" applyFont="1" applyAlignment="1">
      <alignment horizontal="left" vertical="center" shrinkToFit="1"/>
    </xf>
    <xf numFmtId="0" fontId="91" fillId="0" borderId="27" xfId="0" applyFont="1" applyBorder="1" applyAlignment="1">
      <alignment horizontal="left" vertical="center" shrinkToFit="1"/>
    </xf>
    <xf numFmtId="0" fontId="125" fillId="0" borderId="1" xfId="0" applyFont="1" applyBorder="1" applyAlignment="1">
      <alignment horizontal="center" vertical="center" textRotation="255"/>
    </xf>
    <xf numFmtId="0" fontId="97" fillId="0" borderId="1" xfId="0" applyFont="1" applyBorder="1" applyAlignment="1">
      <alignment horizontal="center" vertical="center" shrinkToFit="1"/>
    </xf>
    <xf numFmtId="0" fontId="206" fillId="0" borderId="1" xfId="0" applyFont="1" applyBorder="1" applyAlignment="1">
      <alignment horizontal="left" vertical="center" shrinkToFit="1"/>
    </xf>
    <xf numFmtId="0" fontId="206" fillId="0" borderId="8" xfId="0" applyFont="1" applyBorder="1" applyAlignment="1">
      <alignment horizontal="center" vertical="center" shrinkToFit="1"/>
    </xf>
    <xf numFmtId="0" fontId="206"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0" xfId="0" applyFont="1" applyAlignment="1">
      <alignment horizontal="center" vertical="center" shrinkToFit="1"/>
    </xf>
    <xf numFmtId="0" fontId="17" fillId="0" borderId="13" xfId="0" applyFont="1" applyBorder="1" applyAlignment="1" applyProtection="1">
      <alignment horizontal="left" vertical="center" shrinkToFit="1"/>
      <protection locked="0"/>
    </xf>
    <xf numFmtId="0" fontId="17" fillId="0" borderId="14"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27" xfId="0" applyFont="1" applyBorder="1" applyAlignment="1" applyProtection="1">
      <alignment horizontal="left" vertical="center" shrinkToFit="1"/>
      <protection locked="0"/>
    </xf>
    <xf numFmtId="0" fontId="217" fillId="0" borderId="26" xfId="0" applyFont="1" applyBorder="1" applyAlignment="1" applyProtection="1">
      <alignment horizontal="left" vertical="center" shrinkToFit="1"/>
      <protection locked="0"/>
    </xf>
    <xf numFmtId="0" fontId="217" fillId="0" borderId="0" xfId="0" applyFont="1" applyAlignment="1" applyProtection="1">
      <alignment horizontal="left" vertical="center" shrinkToFit="1"/>
      <protection locked="0"/>
    </xf>
    <xf numFmtId="0" fontId="217" fillId="0" borderId="28" xfId="0" applyFont="1" applyBorder="1" applyAlignment="1" applyProtection="1">
      <alignment horizontal="left" vertical="center" shrinkToFit="1"/>
      <protection locked="0"/>
    </xf>
    <xf numFmtId="0" fontId="10" fillId="0" borderId="31" xfId="0" applyFont="1" applyBorder="1" applyAlignment="1" applyProtection="1">
      <alignment horizontal="left" vertical="center" shrinkToFit="1"/>
      <protection locked="0"/>
    </xf>
    <xf numFmtId="0" fontId="10" fillId="0" borderId="32" xfId="0" applyFont="1" applyBorder="1" applyAlignment="1" applyProtection="1">
      <alignment horizontal="left" vertical="center" shrinkToFit="1"/>
      <protection locked="0"/>
    </xf>
    <xf numFmtId="0" fontId="10" fillId="0" borderId="0" xfId="0" applyFont="1" applyAlignment="1" applyProtection="1">
      <alignment horizontal="left" vertical="center" shrinkToFit="1"/>
      <protection locked="0"/>
    </xf>
    <xf numFmtId="0" fontId="10" fillId="0" borderId="28" xfId="0" applyFont="1" applyBorder="1" applyAlignment="1" applyProtection="1">
      <alignment horizontal="left" vertical="center" shrinkToFit="1"/>
      <protection locked="0"/>
    </xf>
    <xf numFmtId="0" fontId="173" fillId="0" borderId="26" xfId="0" applyFont="1" applyBorder="1" applyAlignment="1" applyProtection="1">
      <alignment horizontal="center" vertical="center" shrinkToFit="1"/>
      <protection locked="0"/>
    </xf>
    <xf numFmtId="0" fontId="173" fillId="0" borderId="0" xfId="0" applyFont="1" applyAlignment="1" applyProtection="1">
      <alignment horizontal="center" vertical="center" shrinkToFit="1"/>
      <protection locked="0"/>
    </xf>
    <xf numFmtId="0" fontId="173" fillId="0" borderId="27" xfId="0" applyFont="1" applyBorder="1" applyAlignment="1" applyProtection="1">
      <alignment horizontal="center" vertical="center" shrinkToFit="1"/>
      <protection locked="0"/>
    </xf>
    <xf numFmtId="0" fontId="9" fillId="0" borderId="4" xfId="0" applyFont="1" applyBorder="1" applyAlignment="1">
      <alignment horizontal="right" vertical="center"/>
    </xf>
    <xf numFmtId="0" fontId="9" fillId="0" borderId="1" xfId="0" applyFont="1" applyBorder="1" applyAlignment="1">
      <alignment horizontal="righ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73" fillId="0" borderId="18" xfId="0" applyFont="1" applyBorder="1" applyAlignment="1" applyProtection="1">
      <alignment horizontal="center" vertical="center" shrinkToFit="1"/>
      <protection locked="0"/>
    </xf>
    <xf numFmtId="0" fontId="173" fillId="0" borderId="19" xfId="0" applyFont="1" applyBorder="1" applyAlignment="1" applyProtection="1">
      <alignment horizontal="center" vertical="center" shrinkToFit="1"/>
      <protection locked="0"/>
    </xf>
    <xf numFmtId="0" fontId="173" fillId="0" borderId="4" xfId="0" applyFont="1" applyBorder="1" applyAlignment="1" applyProtection="1">
      <alignment horizontal="center" vertical="center" shrinkToFit="1"/>
      <protection locked="0"/>
    </xf>
    <xf numFmtId="0" fontId="9" fillId="0" borderId="48"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49" xfId="0" applyFont="1" applyBorder="1" applyAlignment="1">
      <alignment horizontal="center" vertical="center"/>
    </xf>
    <xf numFmtId="0" fontId="9" fillId="0" borderId="0" xfId="0" applyFont="1" applyAlignment="1">
      <alignment horizontal="center" vertical="center"/>
    </xf>
    <xf numFmtId="0" fontId="9" fillId="0" borderId="28" xfId="0" applyFont="1" applyBorder="1" applyAlignment="1">
      <alignment horizontal="center" vertical="center"/>
    </xf>
    <xf numFmtId="0" fontId="9" fillId="0" borderId="181" xfId="0" applyFont="1" applyBorder="1" applyAlignment="1">
      <alignment horizontal="center" vertical="center"/>
    </xf>
    <xf numFmtId="0" fontId="9" fillId="0" borderId="16" xfId="0" applyFont="1" applyBorder="1" applyAlignment="1">
      <alignment horizontal="center" vertical="center"/>
    </xf>
    <xf numFmtId="0" fontId="9" fillId="0" borderId="45" xfId="0" applyFont="1" applyBorder="1" applyAlignment="1">
      <alignment horizontal="center" vertical="center"/>
    </xf>
    <xf numFmtId="0" fontId="213" fillId="0" borderId="182" xfId="0" applyFont="1" applyBorder="1" applyAlignment="1">
      <alignment horizontal="center" vertical="center" shrinkToFit="1"/>
    </xf>
    <xf numFmtId="0" fontId="213" fillId="0" borderId="13" xfId="0" applyFont="1" applyBorder="1" applyAlignment="1">
      <alignment horizontal="center" vertical="center" shrinkToFit="1"/>
    </xf>
    <xf numFmtId="0" fontId="213" fillId="0" borderId="60" xfId="0" applyFont="1" applyBorder="1" applyAlignment="1">
      <alignment horizontal="center" vertical="center" shrinkToFit="1"/>
    </xf>
    <xf numFmtId="0" fontId="213" fillId="0" borderId="50" xfId="0" applyFont="1" applyBorder="1" applyAlignment="1">
      <alignment horizontal="center" vertical="center" shrinkToFit="1"/>
    </xf>
    <xf numFmtId="0" fontId="213" fillId="0" borderId="29" xfId="0" applyFont="1" applyBorder="1" applyAlignment="1">
      <alignment horizontal="center" vertical="center" shrinkToFit="1"/>
    </xf>
    <xf numFmtId="0" fontId="213" fillId="0" borderId="30" xfId="0" applyFont="1" applyBorder="1" applyAlignment="1">
      <alignment horizontal="center" vertical="center" shrinkToFit="1"/>
    </xf>
    <xf numFmtId="0" fontId="128" fillId="19" borderId="48" xfId="0" applyFont="1" applyFill="1" applyBorder="1" applyAlignment="1">
      <alignment horizontal="center" vertical="center" textRotation="255"/>
    </xf>
    <xf numFmtId="0" fontId="128" fillId="19" borderId="31" xfId="0" applyFont="1" applyFill="1" applyBorder="1" applyAlignment="1">
      <alignment horizontal="center" vertical="center" textRotation="255"/>
    </xf>
    <xf numFmtId="0" fontId="128" fillId="19" borderId="32" xfId="0" applyFont="1" applyFill="1" applyBorder="1" applyAlignment="1">
      <alignment horizontal="center" vertical="center" textRotation="255"/>
    </xf>
    <xf numFmtId="0" fontId="128" fillId="19" borderId="49" xfId="0" applyFont="1" applyFill="1" applyBorder="1" applyAlignment="1">
      <alignment horizontal="center" vertical="center" textRotation="255"/>
    </xf>
    <xf numFmtId="0" fontId="128" fillId="19" borderId="0" xfId="0" applyFont="1" applyFill="1" applyAlignment="1">
      <alignment horizontal="center" vertical="center" textRotation="255"/>
    </xf>
    <xf numFmtId="0" fontId="128" fillId="19" borderId="28" xfId="0" applyFont="1" applyFill="1" applyBorder="1" applyAlignment="1">
      <alignment horizontal="center" vertical="center" textRotation="255"/>
    </xf>
    <xf numFmtId="0" fontId="128" fillId="19" borderId="50" xfId="0" applyFont="1" applyFill="1" applyBorder="1" applyAlignment="1">
      <alignment horizontal="center" vertical="center" textRotation="255"/>
    </xf>
    <xf numFmtId="0" fontId="128" fillId="19" borderId="29" xfId="0" applyFont="1" applyFill="1" applyBorder="1" applyAlignment="1">
      <alignment horizontal="center" vertical="center" textRotation="255"/>
    </xf>
    <xf numFmtId="0" fontId="128" fillId="19" borderId="30" xfId="0" applyFont="1" applyFill="1" applyBorder="1" applyAlignment="1">
      <alignment horizontal="center" vertical="center" textRotation="255"/>
    </xf>
    <xf numFmtId="0" fontId="173" fillId="0" borderId="21" xfId="0" applyFont="1" applyBorder="1" applyAlignment="1" applyProtection="1">
      <alignment horizontal="center" vertical="center" shrinkToFit="1"/>
      <protection locked="0"/>
    </xf>
    <xf numFmtId="0" fontId="173" fillId="0" borderId="22" xfId="0" applyFont="1" applyBorder="1" applyAlignment="1" applyProtection="1">
      <alignment horizontal="center" vertical="center" shrinkToFit="1"/>
      <protection locked="0"/>
    </xf>
    <xf numFmtId="0" fontId="173" fillId="0" borderId="57" xfId="0" applyFont="1" applyBorder="1" applyAlignment="1" applyProtection="1">
      <alignment horizontal="center" vertical="center" shrinkToFit="1"/>
      <protection locked="0"/>
    </xf>
    <xf numFmtId="0" fontId="173" fillId="0" borderId="2" xfId="0" applyFont="1" applyBorder="1" applyAlignment="1" applyProtection="1">
      <alignment horizontal="center" vertical="center" shrinkToFit="1"/>
      <protection locked="0"/>
    </xf>
    <xf numFmtId="0" fontId="173" fillId="0" borderId="20" xfId="0" applyFont="1" applyBorder="1" applyAlignment="1" applyProtection="1">
      <alignment horizontal="center" vertical="center" shrinkToFit="1"/>
      <protection locked="0"/>
    </xf>
    <xf numFmtId="0" fontId="144" fillId="0" borderId="0" xfId="0" applyFont="1" applyAlignment="1">
      <alignment horizontal="center" vertical="center" shrinkToFit="1"/>
    </xf>
    <xf numFmtId="0" fontId="129" fillId="0" borderId="0" xfId="0" applyFont="1" applyAlignment="1">
      <alignment horizontal="center" vertical="center" shrinkToFit="1"/>
    </xf>
    <xf numFmtId="0" fontId="165" fillId="0" borderId="12" xfId="0" applyFont="1" applyBorder="1" applyAlignment="1">
      <alignment horizontal="center" vertical="top"/>
    </xf>
    <xf numFmtId="0" fontId="165" fillId="0" borderId="13" xfId="0" applyFont="1" applyBorder="1" applyAlignment="1">
      <alignment horizontal="center" vertical="top"/>
    </xf>
    <xf numFmtId="0" fontId="165" fillId="0" borderId="26" xfId="0" applyFont="1" applyBorder="1" applyAlignment="1">
      <alignment horizontal="center" vertical="top"/>
    </xf>
    <xf numFmtId="0" fontId="165" fillId="0" borderId="0" xfId="0" applyFont="1" applyAlignment="1">
      <alignment horizontal="center" vertical="top"/>
    </xf>
    <xf numFmtId="0" fontId="10" fillId="0" borderId="69"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73" fillId="0" borderId="52" xfId="0" applyFont="1" applyBorder="1" applyAlignment="1" applyProtection="1">
      <alignment horizontal="center" vertical="center" shrinkToFit="1"/>
      <protection locked="0"/>
    </xf>
    <xf numFmtId="0" fontId="173" fillId="0" borderId="23" xfId="0" applyFont="1" applyBorder="1" applyAlignment="1" applyProtection="1">
      <alignment horizontal="center" vertical="center" shrinkToFit="1"/>
      <protection locked="0"/>
    </xf>
    <xf numFmtId="0" fontId="10" fillId="0" borderId="44" xfId="0" applyFont="1" applyBorder="1" applyAlignment="1">
      <alignment horizontal="center" vertical="center" shrinkToFit="1"/>
    </xf>
    <xf numFmtId="0" fontId="10" fillId="19" borderId="53" xfId="0" applyFont="1" applyFill="1" applyBorder="1" applyAlignment="1">
      <alignment horizontal="center" vertical="center"/>
    </xf>
    <xf numFmtId="0" fontId="10" fillId="19" borderId="11" xfId="0" applyFont="1" applyFill="1" applyBorder="1" applyAlignment="1">
      <alignment horizontal="center" vertical="center"/>
    </xf>
    <xf numFmtId="0" fontId="213" fillId="0" borderId="1" xfId="0" applyFont="1" applyBorder="1" applyAlignment="1" applyProtection="1">
      <alignment horizontal="center" vertical="center" shrinkToFit="1"/>
      <protection locked="0"/>
    </xf>
    <xf numFmtId="0" fontId="213" fillId="0" borderId="37" xfId="0" applyFont="1" applyBorder="1" applyAlignment="1" applyProtection="1">
      <alignment horizontal="center" vertical="center" shrinkToFit="1"/>
      <protection locked="0"/>
    </xf>
    <xf numFmtId="0" fontId="213" fillId="0" borderId="2" xfId="0" applyFont="1" applyBorder="1" applyAlignment="1" applyProtection="1">
      <alignment horizontal="center" vertical="center" shrinkToFit="1"/>
      <protection locked="0"/>
    </xf>
    <xf numFmtId="0" fontId="213" fillId="0" borderId="52" xfId="0" applyFont="1" applyBorder="1" applyAlignment="1" applyProtection="1">
      <alignment horizontal="center" vertical="center" shrinkToFit="1"/>
      <protection locked="0"/>
    </xf>
    <xf numFmtId="0" fontId="10" fillId="19" borderId="54" xfId="0" applyFont="1" applyFill="1" applyBorder="1" applyAlignment="1">
      <alignment horizontal="center" vertical="center"/>
    </xf>
    <xf numFmtId="0" fontId="10" fillId="19" borderId="24" xfId="0" applyFont="1" applyFill="1" applyBorder="1" applyAlignment="1">
      <alignment horizontal="center" vertical="center"/>
    </xf>
    <xf numFmtId="0" fontId="10" fillId="19" borderId="25" xfId="0" applyFont="1" applyFill="1" applyBorder="1" applyAlignment="1">
      <alignment horizontal="center" vertical="center"/>
    </xf>
    <xf numFmtId="0" fontId="11" fillId="19" borderId="3" xfId="0" applyFont="1" applyFill="1" applyBorder="1" applyAlignment="1">
      <alignment horizontal="center" vertical="center"/>
    </xf>
    <xf numFmtId="0" fontId="11" fillId="19" borderId="53"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9" fillId="0" borderId="0" xfId="0" applyFont="1" applyAlignment="1">
      <alignment horizontal="left" vertical="center"/>
    </xf>
    <xf numFmtId="0" fontId="9" fillId="0" borderId="16" xfId="0" applyFont="1" applyBorder="1" applyAlignment="1">
      <alignment horizontal="left"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51" xfId="0" applyFont="1" applyBorder="1" applyAlignment="1">
      <alignment horizontal="center" vertical="center"/>
    </xf>
    <xf numFmtId="0" fontId="9" fillId="0" borderId="47" xfId="0" applyFont="1" applyBorder="1" applyAlignment="1">
      <alignment horizontal="center" vertical="center"/>
    </xf>
    <xf numFmtId="0" fontId="9" fillId="0" borderId="42" xfId="0" applyFont="1" applyBorder="1" applyAlignment="1">
      <alignment horizontal="center" vertical="center"/>
    </xf>
    <xf numFmtId="0" fontId="9" fillId="0" borderId="66" xfId="0" applyFont="1" applyBorder="1" applyAlignment="1">
      <alignment horizontal="center" vertical="center"/>
    </xf>
    <xf numFmtId="0" fontId="17"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26" xfId="0" applyFont="1" applyBorder="1" applyAlignment="1">
      <alignment horizontal="left" vertical="top" wrapText="1"/>
    </xf>
    <xf numFmtId="0" fontId="11" fillId="0" borderId="0" xfId="0" applyFont="1" applyAlignment="1">
      <alignment horizontal="left" vertical="top" wrapText="1"/>
    </xf>
    <xf numFmtId="0" fontId="11" fillId="0" borderId="27" xfId="0" applyFont="1" applyBorder="1" applyAlignment="1">
      <alignment horizontal="left" vertical="top"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27" fillId="0" borderId="1" xfId="0" applyFont="1" applyBorder="1" applyAlignment="1">
      <alignment horizontal="center" vertical="center" textRotation="255"/>
    </xf>
    <xf numFmtId="0" fontId="11" fillId="0" borderId="0" xfId="0" applyFont="1" applyAlignment="1">
      <alignment horizontal="center" vertical="center"/>
    </xf>
    <xf numFmtId="0" fontId="9" fillId="0" borderId="46" xfId="0" applyFont="1" applyBorder="1" applyAlignment="1">
      <alignment horizontal="center" vertical="center"/>
    </xf>
    <xf numFmtId="0" fontId="9" fillId="0" borderId="44" xfId="0" applyFont="1" applyBorder="1" applyAlignment="1">
      <alignment horizontal="center" vertical="center"/>
    </xf>
    <xf numFmtId="0" fontId="127" fillId="0" borderId="12" xfId="0" applyFont="1" applyBorder="1" applyAlignment="1">
      <alignment horizontal="center" vertical="center" textRotation="255"/>
    </xf>
    <xf numFmtId="0" fontId="127" fillId="0" borderId="14" xfId="0" applyFont="1" applyBorder="1" applyAlignment="1">
      <alignment horizontal="center" vertical="center" textRotation="255"/>
    </xf>
    <xf numFmtId="0" fontId="127" fillId="0" borderId="26" xfId="0" applyFont="1" applyBorder="1" applyAlignment="1">
      <alignment horizontal="center" vertical="center" textRotation="255"/>
    </xf>
    <xf numFmtId="0" fontId="127" fillId="0" borderId="27" xfId="0" applyFont="1" applyBorder="1" applyAlignment="1">
      <alignment horizontal="center" vertical="center" textRotation="255"/>
    </xf>
    <xf numFmtId="0" fontId="127" fillId="0" borderId="15" xfId="0" applyFont="1" applyBorder="1" applyAlignment="1">
      <alignment horizontal="center" vertical="center" textRotation="255"/>
    </xf>
    <xf numFmtId="0" fontId="127" fillId="0" borderId="17" xfId="0" applyFont="1" applyBorder="1" applyAlignment="1">
      <alignment horizontal="center" vertical="center" textRotation="255"/>
    </xf>
    <xf numFmtId="0" fontId="214" fillId="0" borderId="26" xfId="0" applyFont="1" applyBorder="1" applyAlignment="1" applyProtection="1">
      <alignment horizontal="left" vertical="center" shrinkToFit="1"/>
      <protection locked="0"/>
    </xf>
    <xf numFmtId="0" fontId="214" fillId="0" borderId="0" xfId="0" applyFont="1" applyAlignment="1" applyProtection="1">
      <alignment horizontal="left" vertical="center" shrinkToFit="1"/>
      <protection locked="0"/>
    </xf>
    <xf numFmtId="0" fontId="214" fillId="0" borderId="15" xfId="0" applyFont="1" applyBorder="1" applyAlignment="1" applyProtection="1">
      <alignment horizontal="left" vertical="center" shrinkToFit="1"/>
      <protection locked="0"/>
    </xf>
    <xf numFmtId="0" fontId="214" fillId="0" borderId="16" xfId="0" applyFont="1" applyBorder="1" applyAlignment="1" applyProtection="1">
      <alignment horizontal="left" vertical="center" shrinkToFit="1"/>
      <protection locked="0"/>
    </xf>
    <xf numFmtId="0" fontId="180" fillId="0" borderId="0" xfId="0" applyFont="1" applyAlignment="1">
      <alignment horizontal="left" vertical="top" wrapText="1"/>
    </xf>
    <xf numFmtId="0" fontId="10" fillId="0" borderId="69" xfId="0" applyFont="1" applyBorder="1" applyAlignment="1">
      <alignment horizontal="center" vertical="center" shrinkToFit="1"/>
    </xf>
    <xf numFmtId="0" fontId="10" fillId="0" borderId="82" xfId="0" applyFont="1" applyBorder="1" applyAlignment="1">
      <alignment horizontal="center" vertical="center"/>
    </xf>
    <xf numFmtId="0" fontId="10" fillId="0" borderId="83" xfId="0" applyFont="1" applyBorder="1" applyAlignment="1">
      <alignment horizontal="center" vertical="center"/>
    </xf>
    <xf numFmtId="0" fontId="10" fillId="0" borderId="80" xfId="0" applyFont="1" applyBorder="1" applyAlignment="1">
      <alignment horizontal="center" vertical="center"/>
    </xf>
    <xf numFmtId="0" fontId="18" fillId="3" borderId="48" xfId="0" applyFont="1" applyFill="1" applyBorder="1" applyAlignment="1">
      <alignment horizontal="center" vertical="center"/>
    </xf>
    <xf numFmtId="0" fontId="18" fillId="3" borderId="31" xfId="0" applyFont="1" applyFill="1" applyBorder="1" applyAlignment="1">
      <alignment horizontal="center" vertical="center"/>
    </xf>
    <xf numFmtId="0" fontId="18" fillId="3" borderId="32" xfId="0" applyFont="1" applyFill="1" applyBorder="1" applyAlignment="1">
      <alignment horizontal="center" vertical="center"/>
    </xf>
    <xf numFmtId="0" fontId="18" fillId="3" borderId="49" xfId="0" applyFont="1" applyFill="1" applyBorder="1" applyAlignment="1">
      <alignment horizontal="center" vertical="center"/>
    </xf>
    <xf numFmtId="0" fontId="18" fillId="3" borderId="0" xfId="0" applyFont="1" applyFill="1" applyAlignment="1">
      <alignment horizontal="center" vertical="center"/>
    </xf>
    <xf numFmtId="0" fontId="18" fillId="3" borderId="28" xfId="0" applyFont="1" applyFill="1" applyBorder="1" applyAlignment="1">
      <alignment horizontal="center" vertical="center"/>
    </xf>
    <xf numFmtId="0" fontId="127" fillId="19" borderId="38" xfId="0" applyFont="1" applyFill="1" applyBorder="1" applyAlignment="1">
      <alignment horizontal="center" vertical="center" textRotation="255"/>
    </xf>
    <xf numFmtId="0" fontId="127" fillId="19" borderId="39" xfId="0" applyFont="1" applyFill="1" applyBorder="1" applyAlignment="1">
      <alignment horizontal="center" vertical="center" textRotation="255"/>
    </xf>
    <xf numFmtId="0" fontId="127" fillId="19" borderId="40" xfId="0" applyFont="1" applyFill="1" applyBorder="1" applyAlignment="1">
      <alignment horizontal="center" vertical="center" textRotation="255"/>
    </xf>
    <xf numFmtId="0" fontId="127" fillId="19" borderId="33" xfId="0" applyFont="1" applyFill="1" applyBorder="1" applyAlignment="1">
      <alignment horizontal="center" vertical="center" textRotation="255"/>
    </xf>
    <xf numFmtId="0" fontId="127" fillId="19" borderId="41" xfId="0" applyFont="1" applyFill="1" applyBorder="1" applyAlignment="1">
      <alignment horizontal="center" vertical="center" textRotation="255"/>
    </xf>
    <xf numFmtId="0" fontId="127" fillId="19" borderId="34" xfId="0" applyFont="1" applyFill="1" applyBorder="1" applyAlignment="1">
      <alignment horizontal="center" vertical="center" textRotation="255"/>
    </xf>
    <xf numFmtId="0" fontId="173" fillId="0" borderId="0" xfId="0" applyFont="1" applyAlignment="1" applyProtection="1">
      <alignment horizontal="left" vertical="center" shrinkToFit="1"/>
      <protection locked="0"/>
    </xf>
    <xf numFmtId="0" fontId="173" fillId="0" borderId="27" xfId="0" applyFont="1" applyBorder="1" applyAlignment="1" applyProtection="1">
      <alignment horizontal="left" vertical="center" shrinkToFit="1"/>
      <protection locked="0"/>
    </xf>
    <xf numFmtId="0" fontId="10" fillId="0" borderId="26" xfId="0" applyFont="1" applyBorder="1" applyAlignment="1">
      <alignment horizontal="left" vertical="center" wrapText="1"/>
    </xf>
    <xf numFmtId="0" fontId="10" fillId="0" borderId="0" xfId="0" applyFont="1" applyAlignment="1">
      <alignment horizontal="left" vertical="center" wrapText="1"/>
    </xf>
    <xf numFmtId="0" fontId="127" fillId="0" borderId="39" xfId="0" applyFont="1" applyBorder="1" applyAlignment="1">
      <alignment horizontal="center" vertical="center" shrinkToFit="1"/>
    </xf>
    <xf numFmtId="0" fontId="127" fillId="0" borderId="42" xfId="0" applyFont="1" applyBorder="1" applyAlignment="1">
      <alignment horizontal="center" vertical="center" shrinkToFit="1"/>
    </xf>
    <xf numFmtId="0" fontId="127" fillId="0" borderId="33" xfId="0" applyFont="1" applyBorder="1" applyAlignment="1">
      <alignment horizontal="center" vertical="center" shrinkToFit="1"/>
    </xf>
    <xf numFmtId="0" fontId="127" fillId="0" borderId="26" xfId="0" applyFont="1" applyBorder="1" applyAlignment="1">
      <alignment horizontal="center" vertical="center" shrinkToFit="1"/>
    </xf>
    <xf numFmtId="0" fontId="10" fillId="0" borderId="43" xfId="0" applyFont="1" applyBorder="1" applyAlignment="1" applyProtection="1">
      <alignment horizontal="left" vertical="center" shrinkToFit="1"/>
      <protection locked="0"/>
    </xf>
    <xf numFmtId="0" fontId="10" fillId="0" borderId="39" xfId="0" applyFont="1" applyBorder="1" applyAlignment="1" applyProtection="1">
      <alignment horizontal="left" vertical="center" shrinkToFit="1"/>
      <protection locked="0"/>
    </xf>
    <xf numFmtId="0" fontId="10" fillId="0" borderId="27" xfId="0" applyFont="1" applyBorder="1" applyAlignment="1" applyProtection="1">
      <alignment horizontal="left" vertical="center" shrinkToFit="1"/>
      <protection locked="0"/>
    </xf>
    <xf numFmtId="0" fontId="10" fillId="0" borderId="33" xfId="0" applyFont="1" applyBorder="1" applyAlignment="1" applyProtection="1">
      <alignment horizontal="left" vertical="center" shrinkToFit="1"/>
      <protection locked="0"/>
    </xf>
    <xf numFmtId="0" fontId="127" fillId="19" borderId="39" xfId="0" applyFont="1" applyFill="1" applyBorder="1" applyAlignment="1">
      <alignment horizontal="center" vertical="center" textRotation="255" wrapText="1"/>
    </xf>
    <xf numFmtId="0" fontId="127" fillId="19" borderId="33" xfId="0" applyFont="1" applyFill="1" applyBorder="1" applyAlignment="1">
      <alignment horizontal="center" vertical="center" textRotation="255" wrapText="1"/>
    </xf>
    <xf numFmtId="0" fontId="172" fillId="0" borderId="0" xfId="0" applyFont="1" applyAlignment="1">
      <alignment horizontal="left" vertical="top" wrapText="1"/>
    </xf>
    <xf numFmtId="0" fontId="213" fillId="0" borderId="9" xfId="0" applyFont="1" applyBorder="1" applyAlignment="1" applyProtection="1">
      <alignment horizontal="center" vertical="center" shrinkToFit="1"/>
      <protection locked="0"/>
    </xf>
    <xf numFmtId="0" fontId="213" fillId="0" borderId="10" xfId="0" applyFont="1" applyBorder="1" applyAlignment="1" applyProtection="1">
      <alignment horizontal="center" vertical="center" shrinkToFit="1"/>
      <protection locked="0"/>
    </xf>
    <xf numFmtId="0" fontId="164" fillId="0" borderId="13" xfId="0" applyFont="1" applyBorder="1" applyAlignment="1" applyProtection="1">
      <alignment horizontal="left" vertical="center" shrinkToFit="1"/>
      <protection locked="0"/>
    </xf>
    <xf numFmtId="0" fontId="164" fillId="0" borderId="14" xfId="0" applyFont="1" applyBorder="1" applyAlignment="1" applyProtection="1">
      <alignment horizontal="left" vertical="center" shrinkToFit="1"/>
      <protection locked="0"/>
    </xf>
    <xf numFmtId="0" fontId="164" fillId="0" borderId="0" xfId="0" applyFont="1" applyAlignment="1" applyProtection="1">
      <alignment horizontal="left" vertical="center" shrinkToFit="1"/>
      <protection locked="0"/>
    </xf>
    <xf numFmtId="0" fontId="164" fillId="0" borderId="27" xfId="0" applyFont="1" applyBorder="1" applyAlignment="1" applyProtection="1">
      <alignment horizontal="left" vertical="center" shrinkToFit="1"/>
      <protection locked="0"/>
    </xf>
    <xf numFmtId="49" fontId="128" fillId="0" borderId="16" xfId="0" applyNumberFormat="1" applyFont="1" applyBorder="1" applyAlignment="1" applyProtection="1">
      <alignment horizontal="center" shrinkToFit="1"/>
      <protection locked="0"/>
    </xf>
    <xf numFmtId="0" fontId="17" fillId="0" borderId="13" xfId="0" applyFont="1" applyBorder="1" applyAlignment="1">
      <alignment horizontal="left" vertical="top" wrapText="1"/>
    </xf>
    <xf numFmtId="0" fontId="17" fillId="0" borderId="14" xfId="0" applyFont="1" applyBorder="1" applyAlignment="1">
      <alignment horizontal="left" vertical="top" wrapText="1"/>
    </xf>
    <xf numFmtId="0" fontId="215" fillId="0" borderId="26" xfId="0" applyFont="1" applyBorder="1" applyAlignment="1" applyProtection="1">
      <alignment horizontal="left" vertical="top" shrinkToFit="1"/>
      <protection locked="0"/>
    </xf>
    <xf numFmtId="0" fontId="215" fillId="0" borderId="0" xfId="0" applyFont="1" applyAlignment="1" applyProtection="1">
      <alignment horizontal="left" vertical="top" shrinkToFit="1"/>
      <protection locked="0"/>
    </xf>
    <xf numFmtId="0" fontId="215" fillId="0" borderId="27" xfId="0" applyFont="1" applyBorder="1" applyAlignment="1" applyProtection="1">
      <alignment horizontal="left" vertical="top" shrinkToFit="1"/>
      <protection locked="0"/>
    </xf>
    <xf numFmtId="0" fontId="215" fillId="0" borderId="15" xfId="0" applyFont="1" applyBorder="1" applyAlignment="1" applyProtection="1">
      <alignment horizontal="left" vertical="top" shrinkToFit="1"/>
      <protection locked="0"/>
    </xf>
    <xf numFmtId="0" fontId="215" fillId="0" borderId="16" xfId="0" applyFont="1" applyBorder="1" applyAlignment="1" applyProtection="1">
      <alignment horizontal="left" vertical="top" shrinkToFit="1"/>
      <protection locked="0"/>
    </xf>
    <xf numFmtId="0" fontId="215" fillId="0" borderId="17" xfId="0" applyFont="1" applyBorder="1" applyAlignment="1" applyProtection="1">
      <alignment horizontal="left" vertical="top" shrinkToFit="1"/>
      <protection locked="0"/>
    </xf>
    <xf numFmtId="0" fontId="216" fillId="0" borderId="26" xfId="0" applyFont="1" applyBorder="1" applyAlignment="1" applyProtection="1">
      <alignment horizontal="center" vertical="center" shrinkToFit="1"/>
      <protection locked="0"/>
    </xf>
    <xf numFmtId="0" fontId="216" fillId="0" borderId="0" xfId="0" applyFont="1" applyAlignment="1" applyProtection="1">
      <alignment horizontal="center" vertical="center" shrinkToFit="1"/>
      <protection locked="0"/>
    </xf>
    <xf numFmtId="0" fontId="216" fillId="0" borderId="27" xfId="0" applyFont="1" applyBorder="1" applyAlignment="1" applyProtection="1">
      <alignment horizontal="center" vertical="center" shrinkToFit="1"/>
      <protection locked="0"/>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0" fillId="0" borderId="34" xfId="0" applyFont="1" applyBorder="1" applyAlignment="1">
      <alignment horizontal="left" vertical="center"/>
    </xf>
    <xf numFmtId="0" fontId="10" fillId="0" borderId="35" xfId="0" applyFont="1" applyBorder="1" applyAlignment="1">
      <alignment horizontal="left" vertical="center"/>
    </xf>
    <xf numFmtId="0" fontId="173" fillId="0" borderId="36" xfId="0" applyFont="1" applyBorder="1" applyAlignment="1" applyProtection="1">
      <alignment horizontal="left" vertical="center" shrinkToFit="1"/>
      <protection locked="0"/>
    </xf>
    <xf numFmtId="0" fontId="173" fillId="0" borderId="34" xfId="0" applyFont="1" applyBorder="1" applyAlignment="1" applyProtection="1">
      <alignment horizontal="left" vertical="center" shrinkToFit="1"/>
      <protection locked="0"/>
    </xf>
    <xf numFmtId="0" fontId="212" fillId="0" borderId="8" xfId="0" applyFont="1" applyBorder="1" applyAlignment="1" applyProtection="1">
      <alignment horizontal="left" vertical="top" shrinkToFit="1"/>
      <protection locked="0"/>
    </xf>
    <xf numFmtId="0" fontId="212" fillId="0" borderId="15" xfId="0" applyFont="1" applyBorder="1" applyAlignment="1" applyProtection="1">
      <alignment horizontal="left" vertical="top" shrinkToFit="1"/>
      <protection locked="0"/>
    </xf>
    <xf numFmtId="0" fontId="212" fillId="0" borderId="1" xfId="0" applyFont="1" applyBorder="1" applyAlignment="1" applyProtection="1">
      <alignment horizontal="left" vertical="top" shrinkToFit="1"/>
      <protection locked="0"/>
    </xf>
    <xf numFmtId="0" fontId="212" fillId="0" borderId="2" xfId="0" applyFont="1" applyBorder="1" applyAlignment="1" applyProtection="1">
      <alignment horizontal="left" vertical="top" shrinkToFit="1"/>
      <protection locked="0"/>
    </xf>
    <xf numFmtId="0" fontId="172" fillId="0" borderId="8" xfId="0" applyFont="1" applyBorder="1" applyAlignment="1">
      <alignment horizontal="center" vertical="center" textRotation="255" wrapText="1"/>
    </xf>
    <xf numFmtId="0" fontId="172" fillId="0" borderId="8" xfId="0" applyFont="1" applyBorder="1" applyAlignment="1">
      <alignment horizontal="center" vertical="center" textRotation="255"/>
    </xf>
    <xf numFmtId="0" fontId="172" fillId="0" borderId="1" xfId="0" applyFont="1" applyBorder="1" applyAlignment="1">
      <alignment horizontal="center" vertical="center" textRotation="255"/>
    </xf>
    <xf numFmtId="0" fontId="10" fillId="0" borderId="8" xfId="0" applyFont="1" applyBorder="1" applyAlignment="1">
      <alignment horizontal="center" vertical="center"/>
    </xf>
    <xf numFmtId="0" fontId="10" fillId="0" borderId="15" xfId="0" applyFont="1" applyBorder="1" applyAlignment="1">
      <alignment horizontal="center" vertical="center"/>
    </xf>
    <xf numFmtId="0" fontId="10" fillId="0" borderId="1" xfId="0" applyFont="1" applyBorder="1" applyAlignment="1">
      <alignment horizontal="center" vertical="center" textRotation="255" shrinkToFit="1"/>
    </xf>
    <xf numFmtId="0" fontId="17" fillId="0" borderId="14" xfId="0" applyFont="1" applyBorder="1" applyAlignment="1">
      <alignment horizontal="left" vertical="center"/>
    </xf>
    <xf numFmtId="0" fontId="212" fillId="0" borderId="26" xfId="0" applyFont="1" applyBorder="1" applyAlignment="1" applyProtection="1">
      <alignment horizontal="center" vertical="top" shrinkToFit="1"/>
      <protection locked="0"/>
    </xf>
    <xf numFmtId="0" fontId="212" fillId="0" borderId="0" xfId="0" applyFont="1" applyAlignment="1" applyProtection="1">
      <alignment horizontal="center" vertical="top" shrinkToFit="1"/>
      <protection locked="0"/>
    </xf>
    <xf numFmtId="0" fontId="212" fillId="0" borderId="27" xfId="0" applyFont="1" applyBorder="1" applyAlignment="1" applyProtection="1">
      <alignment horizontal="center" vertical="top" shrinkToFit="1"/>
      <protection locked="0"/>
    </xf>
    <xf numFmtId="0" fontId="212" fillId="0" borderId="15" xfId="0" applyFont="1" applyBorder="1" applyAlignment="1" applyProtection="1">
      <alignment horizontal="center" vertical="top" shrinkToFit="1"/>
      <protection locked="0"/>
    </xf>
    <xf numFmtId="0" fontId="212" fillId="0" borderId="16" xfId="0" applyFont="1" applyBorder="1" applyAlignment="1" applyProtection="1">
      <alignment horizontal="center" vertical="top" shrinkToFit="1"/>
      <protection locked="0"/>
    </xf>
    <xf numFmtId="0" fontId="212" fillId="0" borderId="17" xfId="0" applyFont="1" applyBorder="1" applyAlignment="1" applyProtection="1">
      <alignment horizontal="center" vertical="top" shrinkToFit="1"/>
      <protection locked="0"/>
    </xf>
    <xf numFmtId="0" fontId="10" fillId="0" borderId="14" xfId="0" applyFont="1" applyBorder="1" applyAlignment="1">
      <alignment horizontal="center" vertical="center"/>
    </xf>
    <xf numFmtId="0" fontId="10" fillId="0" borderId="17" xfId="0" applyFont="1" applyBorder="1" applyAlignment="1">
      <alignment horizontal="center" vertical="center"/>
    </xf>
    <xf numFmtId="0" fontId="218" fillId="0" borderId="26" xfId="0" applyFont="1" applyBorder="1" applyAlignment="1" applyProtection="1">
      <alignment horizontal="left" vertical="center" shrinkToFit="1"/>
      <protection locked="0"/>
    </xf>
    <xf numFmtId="0" fontId="218" fillId="0" borderId="0" xfId="0" applyFont="1" applyAlignment="1" applyProtection="1">
      <alignment horizontal="left" vertical="center" shrinkToFit="1"/>
      <protection locked="0"/>
    </xf>
    <xf numFmtId="0" fontId="218" fillId="0" borderId="28" xfId="0" applyFont="1" applyBorder="1" applyAlignment="1" applyProtection="1">
      <alignment horizontal="left" vertical="center" shrinkToFit="1"/>
      <protection locked="0"/>
    </xf>
    <xf numFmtId="0" fontId="218" fillId="0" borderId="193" xfId="0" applyFont="1" applyBorder="1" applyAlignment="1" applyProtection="1">
      <alignment horizontal="left" vertical="center" shrinkToFit="1"/>
      <protection locked="0"/>
    </xf>
    <xf numFmtId="0" fontId="218" fillId="0" borderId="194" xfId="0" applyFont="1" applyBorder="1" applyAlignment="1" applyProtection="1">
      <alignment horizontal="left" vertical="center" shrinkToFit="1"/>
      <protection locked="0"/>
    </xf>
    <xf numFmtId="0" fontId="218" fillId="0" borderId="195" xfId="0" applyFont="1" applyBorder="1" applyAlignment="1" applyProtection="1">
      <alignment horizontal="left" vertical="center" shrinkToFit="1"/>
      <protection locked="0"/>
    </xf>
    <xf numFmtId="0" fontId="10" fillId="0" borderId="42" xfId="0" applyFont="1" applyBorder="1" applyAlignment="1">
      <alignment vertical="center" shrinkToFit="1"/>
    </xf>
    <xf numFmtId="0" fontId="10" fillId="0" borderId="31" xfId="0" applyFont="1" applyBorder="1" applyAlignment="1">
      <alignment vertical="center" shrinkToFit="1"/>
    </xf>
    <xf numFmtId="0" fontId="10" fillId="0" borderId="26" xfId="0" applyFont="1" applyBorder="1" applyAlignment="1">
      <alignment vertical="center" shrinkToFit="1"/>
    </xf>
    <xf numFmtId="0" fontId="10" fillId="0" borderId="0" xfId="0" applyFont="1" applyAlignment="1">
      <alignment vertical="center" shrinkToFit="1"/>
    </xf>
    <xf numFmtId="0" fontId="10" fillId="0" borderId="77" xfId="0" applyFont="1" applyBorder="1" applyAlignment="1">
      <alignment horizontal="center" vertical="center"/>
    </xf>
    <xf numFmtId="0" fontId="10" fillId="0" borderId="78" xfId="0" applyFont="1" applyBorder="1" applyAlignment="1">
      <alignment horizontal="center" vertical="center"/>
    </xf>
    <xf numFmtId="0" fontId="215" fillId="0" borderId="1" xfId="0" applyFont="1" applyBorder="1" applyAlignment="1" applyProtection="1">
      <alignment horizontal="center" vertical="center" shrinkToFit="1"/>
      <protection locked="0"/>
    </xf>
    <xf numFmtId="0" fontId="181" fillId="0" borderId="76" xfId="0" applyFont="1" applyBorder="1" applyAlignment="1">
      <alignment horizontal="center" vertical="top" textRotation="255" wrapText="1"/>
    </xf>
    <xf numFmtId="0" fontId="181" fillId="0" borderId="77" xfId="0" applyFont="1" applyBorder="1" applyAlignment="1">
      <alignment horizontal="center" vertical="top" textRotation="255"/>
    </xf>
    <xf numFmtId="0" fontId="181" fillId="0" borderId="79" xfId="0" applyFont="1" applyBorder="1" applyAlignment="1">
      <alignment horizontal="center" vertical="top" textRotation="255"/>
    </xf>
    <xf numFmtId="0" fontId="181" fillId="0" borderId="1" xfId="0" applyFont="1" applyBorder="1" applyAlignment="1">
      <alignment horizontal="center" vertical="top" textRotation="255"/>
    </xf>
    <xf numFmtId="0" fontId="181" fillId="0" borderId="81" xfId="0" applyFont="1" applyBorder="1" applyAlignment="1">
      <alignment horizontal="center" vertical="top" textRotation="255"/>
    </xf>
    <xf numFmtId="0" fontId="181" fillId="0" borderId="82" xfId="0" applyFont="1" applyBorder="1" applyAlignment="1">
      <alignment horizontal="center" vertical="top" textRotation="255"/>
    </xf>
    <xf numFmtId="0" fontId="18" fillId="3" borderId="49"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28" xfId="0" applyFont="1" applyFill="1" applyBorder="1" applyAlignment="1">
      <alignment horizontal="center" vertical="center" wrapText="1"/>
    </xf>
    <xf numFmtId="0" fontId="172" fillId="0" borderId="49" xfId="0" applyFont="1" applyBorder="1" applyAlignment="1">
      <alignment horizontal="left" vertical="top" wrapText="1" shrinkToFit="1"/>
    </xf>
    <xf numFmtId="0" fontId="174" fillId="0" borderId="0" xfId="0" applyFont="1" applyAlignment="1">
      <alignment horizontal="left" vertical="top" shrinkToFit="1"/>
    </xf>
    <xf numFmtId="0" fontId="174" fillId="0" borderId="28" xfId="0" applyFont="1" applyBorder="1" applyAlignment="1">
      <alignment horizontal="left" vertical="top" shrinkToFit="1"/>
    </xf>
    <xf numFmtId="0" fontId="174" fillId="0" borderId="49" xfId="0" applyFont="1" applyBorder="1" applyAlignment="1">
      <alignment horizontal="left" vertical="top" shrinkToFit="1"/>
    </xf>
    <xf numFmtId="0" fontId="174" fillId="0" borderId="50" xfId="0" applyFont="1" applyBorder="1" applyAlignment="1">
      <alignment horizontal="left" vertical="top" shrinkToFit="1"/>
    </xf>
    <xf numFmtId="0" fontId="174" fillId="0" borderId="29" xfId="0" applyFont="1" applyBorder="1" applyAlignment="1">
      <alignment horizontal="left" vertical="top" shrinkToFit="1"/>
    </xf>
    <xf numFmtId="0" fontId="174" fillId="0" borderId="30" xfId="0" applyFont="1" applyBorder="1" applyAlignment="1">
      <alignment horizontal="left" vertical="top" shrinkToFit="1"/>
    </xf>
    <xf numFmtId="0" fontId="171" fillId="0" borderId="13" xfId="0" applyFont="1" applyBorder="1" applyAlignment="1">
      <alignment horizontal="center" vertical="center"/>
    </xf>
    <xf numFmtId="0" fontId="171" fillId="0" borderId="16" xfId="0" applyFont="1" applyBorder="1" applyAlignment="1">
      <alignment horizontal="center" vertical="center"/>
    </xf>
    <xf numFmtId="0" fontId="175" fillId="0" borderId="12" xfId="0" applyFont="1" applyBorder="1" applyAlignment="1">
      <alignment horizontal="center" vertical="top" shrinkToFit="1"/>
    </xf>
    <xf numFmtId="0" fontId="175" fillId="0" borderId="13" xfId="0" applyFont="1" applyBorder="1" applyAlignment="1">
      <alignment horizontal="center" vertical="top" shrinkToFit="1"/>
    </xf>
    <xf numFmtId="0" fontId="175" fillId="0" borderId="14" xfId="0" applyFont="1" applyBorder="1" applyAlignment="1">
      <alignment horizontal="center" vertical="top" shrinkToFit="1"/>
    </xf>
    <xf numFmtId="0" fontId="209" fillId="0" borderId="26" xfId="0" applyFont="1" applyBorder="1" applyAlignment="1" applyProtection="1">
      <alignment horizontal="center" vertical="center" shrinkToFit="1"/>
      <protection locked="0"/>
    </xf>
    <xf numFmtId="0" fontId="209" fillId="0" borderId="0" xfId="0" applyFont="1" applyAlignment="1" applyProtection="1">
      <alignment horizontal="center" vertical="center" shrinkToFit="1"/>
      <protection locked="0"/>
    </xf>
    <xf numFmtId="0" fontId="209" fillId="0" borderId="27" xfId="0" applyFont="1" applyBorder="1" applyAlignment="1" applyProtection="1">
      <alignment horizontal="center" vertical="center" shrinkToFit="1"/>
      <protection locked="0"/>
    </xf>
    <xf numFmtId="0" fontId="209" fillId="0" borderId="15" xfId="0" applyFont="1" applyBorder="1" applyAlignment="1" applyProtection="1">
      <alignment horizontal="center" vertical="center" shrinkToFit="1"/>
      <protection locked="0"/>
    </xf>
    <xf numFmtId="0" fontId="209" fillId="0" borderId="16" xfId="0" applyFont="1" applyBorder="1" applyAlignment="1" applyProtection="1">
      <alignment horizontal="center" vertical="center" shrinkToFit="1"/>
      <protection locked="0"/>
    </xf>
    <xf numFmtId="0" fontId="209" fillId="0" borderId="17" xfId="0" applyFont="1" applyBorder="1" applyAlignment="1" applyProtection="1">
      <alignment horizontal="center" vertical="center" shrinkToFit="1"/>
      <protection locked="0"/>
    </xf>
    <xf numFmtId="0" fontId="162" fillId="0" borderId="12" xfId="0" applyFont="1" applyBorder="1" applyAlignment="1">
      <alignment horizontal="center" vertical="top" wrapText="1"/>
    </xf>
    <xf numFmtId="0" fontId="162" fillId="0" borderId="13" xfId="0" applyFont="1" applyBorder="1" applyAlignment="1">
      <alignment horizontal="center" vertical="top" wrapText="1"/>
    </xf>
    <xf numFmtId="0" fontId="162" fillId="0" borderId="14" xfId="0" applyFont="1" applyBorder="1" applyAlignment="1">
      <alignment horizontal="center" vertical="top" wrapText="1"/>
    </xf>
    <xf numFmtId="0" fontId="128" fillId="0" borderId="15" xfId="0" applyFont="1" applyBorder="1" applyAlignment="1">
      <alignment horizontal="center" vertical="center"/>
    </xf>
    <xf numFmtId="0" fontId="128" fillId="0" borderId="16" xfId="0" applyFont="1" applyBorder="1" applyAlignment="1">
      <alignment horizontal="center" vertical="center"/>
    </xf>
    <xf numFmtId="0" fontId="128" fillId="0" borderId="16" xfId="0" applyFont="1" applyBorder="1" applyAlignment="1" applyProtection="1">
      <alignment horizontal="center" vertical="center" shrinkToFit="1"/>
      <protection locked="0"/>
    </xf>
    <xf numFmtId="0" fontId="207" fillId="0" borderId="26" xfId="0" applyFont="1" applyBorder="1" applyAlignment="1" applyProtection="1">
      <alignment horizontal="left" vertical="top" shrinkToFit="1"/>
      <protection locked="0"/>
    </xf>
    <xf numFmtId="0" fontId="207" fillId="0" borderId="0" xfId="0" applyFont="1" applyAlignment="1" applyProtection="1">
      <alignment horizontal="left" vertical="top" shrinkToFit="1"/>
      <protection locked="0"/>
    </xf>
    <xf numFmtId="0" fontId="207" fillId="0" borderId="27" xfId="0" applyFont="1" applyBorder="1" applyAlignment="1" applyProtection="1">
      <alignment horizontal="left" vertical="top" shrinkToFit="1"/>
      <protection locked="0"/>
    </xf>
    <xf numFmtId="0" fontId="207" fillId="0" borderId="15" xfId="0" applyFont="1" applyBorder="1" applyAlignment="1" applyProtection="1">
      <alignment horizontal="left" vertical="top" shrinkToFit="1"/>
      <protection locked="0"/>
    </xf>
    <xf numFmtId="0" fontId="207" fillId="0" borderId="16" xfId="0" applyFont="1" applyBorder="1" applyAlignment="1" applyProtection="1">
      <alignment horizontal="left" vertical="top" shrinkToFit="1"/>
      <protection locked="0"/>
    </xf>
    <xf numFmtId="0" fontId="207" fillId="0" borderId="17" xfId="0" applyFont="1" applyBorder="1" applyAlignment="1" applyProtection="1">
      <alignment horizontal="left" vertical="top" shrinkToFit="1"/>
      <protection locked="0"/>
    </xf>
    <xf numFmtId="0" fontId="164" fillId="0" borderId="12" xfId="0" applyFont="1" applyBorder="1" applyAlignment="1">
      <alignment horizontal="center" vertical="center" textRotation="255"/>
    </xf>
    <xf numFmtId="0" fontId="164" fillId="0" borderId="14" xfId="0" applyFont="1" applyBorder="1" applyAlignment="1">
      <alignment horizontal="center" vertical="center" textRotation="255"/>
    </xf>
    <xf numFmtId="0" fontId="164" fillId="0" borderId="26" xfId="0" applyFont="1" applyBorder="1" applyAlignment="1">
      <alignment horizontal="center" vertical="center" textRotation="255"/>
    </xf>
    <xf numFmtId="0" fontId="164" fillId="0" borderId="27" xfId="0" applyFont="1" applyBorder="1" applyAlignment="1">
      <alignment horizontal="center" vertical="center" textRotation="255"/>
    </xf>
    <xf numFmtId="0" fontId="164" fillId="0" borderId="15" xfId="0" applyFont="1" applyBorder="1" applyAlignment="1">
      <alignment horizontal="center" vertical="center" textRotation="255"/>
    </xf>
    <xf numFmtId="0" fontId="164" fillId="0" borderId="17" xfId="0" applyFont="1" applyBorder="1" applyAlignment="1">
      <alignment horizontal="center" vertical="center" textRotation="255"/>
    </xf>
    <xf numFmtId="0" fontId="162" fillId="0" borderId="12" xfId="0" applyFont="1" applyBorder="1" applyAlignment="1">
      <alignment horizontal="left" vertical="top" wrapText="1"/>
    </xf>
    <xf numFmtId="0" fontId="162" fillId="0" borderId="13" xfId="0" applyFont="1" applyBorder="1" applyAlignment="1">
      <alignment horizontal="left" vertical="top" wrapText="1"/>
    </xf>
    <xf numFmtId="0" fontId="162" fillId="0" borderId="14" xfId="0" applyFont="1" applyBorder="1" applyAlignment="1">
      <alignment horizontal="left" vertical="top" wrapText="1"/>
    </xf>
    <xf numFmtId="0" fontId="162" fillId="0" borderId="26" xfId="0" applyFont="1" applyBorder="1" applyAlignment="1">
      <alignment horizontal="left" vertical="top" wrapText="1"/>
    </xf>
    <xf numFmtId="0" fontId="162" fillId="0" borderId="0" xfId="0" applyFont="1" applyAlignment="1">
      <alignment horizontal="left" vertical="top" wrapText="1"/>
    </xf>
    <xf numFmtId="0" fontId="162" fillId="0" borderId="27" xfId="0" applyFont="1" applyBorder="1" applyAlignment="1">
      <alignment horizontal="left" vertical="top" wrapText="1"/>
    </xf>
    <xf numFmtId="0" fontId="162" fillId="0" borderId="15" xfId="0" applyFont="1" applyBorder="1" applyAlignment="1">
      <alignment horizontal="left" vertical="top" wrapText="1"/>
    </xf>
    <xf numFmtId="0" fontId="162" fillId="0" borderId="16" xfId="0" applyFont="1" applyBorder="1" applyAlignment="1">
      <alignment horizontal="left" vertical="top" wrapText="1"/>
    </xf>
    <xf numFmtId="0" fontId="162" fillId="0" borderId="17" xfId="0" applyFont="1" applyBorder="1" applyAlignment="1">
      <alignment horizontal="left" vertical="top" wrapText="1"/>
    </xf>
    <xf numFmtId="0" fontId="166" fillId="0" borderId="1" xfId="0" applyFont="1" applyBorder="1" applyAlignment="1">
      <alignment horizontal="center" vertical="center" textRotation="255"/>
    </xf>
    <xf numFmtId="0" fontId="166" fillId="0" borderId="12" xfId="0" applyFont="1" applyBorder="1" applyAlignment="1">
      <alignment horizontal="center" vertical="center" textRotation="255"/>
    </xf>
    <xf numFmtId="0" fontId="166" fillId="0" borderId="14" xfId="0" applyFont="1" applyBorder="1" applyAlignment="1">
      <alignment horizontal="center" vertical="center" textRotation="255"/>
    </xf>
    <xf numFmtId="0" fontId="166" fillId="0" borderId="26" xfId="0" applyFont="1" applyBorder="1" applyAlignment="1">
      <alignment horizontal="center" vertical="center" textRotation="255"/>
    </xf>
    <xf numFmtId="0" fontId="166" fillId="0" borderId="27" xfId="0" applyFont="1" applyBorder="1" applyAlignment="1">
      <alignment horizontal="center" vertical="center" textRotation="255"/>
    </xf>
    <xf numFmtId="0" fontId="166" fillId="0" borderId="15" xfId="0" applyFont="1" applyBorder="1" applyAlignment="1">
      <alignment horizontal="center" vertical="center" textRotation="255"/>
    </xf>
    <xf numFmtId="0" fontId="166" fillId="0" borderId="17" xfId="0" applyFont="1" applyBorder="1" applyAlignment="1">
      <alignment horizontal="center" vertical="center" textRotation="255"/>
    </xf>
    <xf numFmtId="0" fontId="207" fillId="0" borderId="26" xfId="0" applyFont="1" applyBorder="1" applyAlignment="1" applyProtection="1">
      <alignment horizontal="center" vertical="center" shrinkToFit="1"/>
      <protection locked="0"/>
    </xf>
    <xf numFmtId="0" fontId="207" fillId="0" borderId="0" xfId="0" applyFont="1" applyAlignment="1" applyProtection="1">
      <alignment horizontal="center" vertical="center" shrinkToFit="1"/>
      <protection locked="0"/>
    </xf>
    <xf numFmtId="0" fontId="207" fillId="0" borderId="27" xfId="0" applyFont="1" applyBorder="1" applyAlignment="1" applyProtection="1">
      <alignment horizontal="center" vertical="center" shrinkToFit="1"/>
      <protection locked="0"/>
    </xf>
    <xf numFmtId="0" fontId="207" fillId="0" borderId="15" xfId="0" applyFont="1" applyBorder="1" applyAlignment="1" applyProtection="1">
      <alignment horizontal="center" vertical="center" shrinkToFit="1"/>
      <protection locked="0"/>
    </xf>
    <xf numFmtId="0" fontId="207" fillId="0" borderId="16" xfId="0" applyFont="1" applyBorder="1" applyAlignment="1" applyProtection="1">
      <alignment horizontal="center" vertical="center" shrinkToFit="1"/>
      <protection locked="0"/>
    </xf>
    <xf numFmtId="0" fontId="207" fillId="0" borderId="17" xfId="0" applyFont="1" applyBorder="1" applyAlignment="1" applyProtection="1">
      <alignment horizontal="center" vertical="center" shrinkToFit="1"/>
      <protection locked="0"/>
    </xf>
    <xf numFmtId="0" fontId="162" fillId="0" borderId="12" xfId="0" applyFont="1" applyBorder="1" applyAlignment="1">
      <alignment horizontal="left" vertical="top"/>
    </xf>
    <xf numFmtId="0" fontId="162" fillId="0" borderId="13" xfId="0" applyFont="1" applyBorder="1" applyAlignment="1">
      <alignment horizontal="left" vertical="top"/>
    </xf>
    <xf numFmtId="0" fontId="163" fillId="0" borderId="13" xfId="0" applyFont="1" applyBorder="1" applyAlignment="1" applyProtection="1">
      <alignment horizontal="left" vertical="center" shrinkToFit="1"/>
      <protection locked="0"/>
    </xf>
    <xf numFmtId="0" fontId="163" fillId="0" borderId="14" xfId="0" applyFont="1" applyBorder="1" applyAlignment="1" applyProtection="1">
      <alignment horizontal="left" vertical="center" shrinkToFit="1"/>
      <protection locked="0"/>
    </xf>
    <xf numFmtId="0" fontId="165" fillId="0" borderId="26" xfId="0" applyFont="1" applyBorder="1" applyAlignment="1" applyProtection="1">
      <alignment horizontal="left" vertical="center" shrinkToFit="1"/>
      <protection locked="0"/>
    </xf>
    <xf numFmtId="0" fontId="165" fillId="0" borderId="0" xfId="0" applyFont="1" applyAlignment="1" applyProtection="1">
      <alignment horizontal="left" vertical="center" shrinkToFit="1"/>
      <protection locked="0"/>
    </xf>
    <xf numFmtId="0" fontId="165" fillId="0" borderId="27" xfId="0" applyFont="1" applyBorder="1" applyAlignment="1" applyProtection="1">
      <alignment horizontal="left" vertical="center" shrinkToFit="1"/>
      <protection locked="0"/>
    </xf>
    <xf numFmtId="0" fontId="165" fillId="0" borderId="12" xfId="0" applyFont="1" applyBorder="1" applyAlignment="1">
      <alignment horizontal="center" vertical="center"/>
    </xf>
    <xf numFmtId="0" fontId="165" fillId="0" borderId="13" xfId="0" applyFont="1" applyBorder="1" applyAlignment="1">
      <alignment horizontal="center" vertical="center"/>
    </xf>
    <xf numFmtId="0" fontId="165" fillId="0" borderId="13" xfId="0" applyFont="1" applyBorder="1" applyAlignment="1" applyProtection="1">
      <alignment horizontal="left" vertical="center" shrinkToFit="1"/>
      <protection locked="0"/>
    </xf>
    <xf numFmtId="0" fontId="165" fillId="0" borderId="14" xfId="0" applyFont="1" applyBorder="1" applyAlignment="1" applyProtection="1">
      <alignment horizontal="left" vertical="center" shrinkToFit="1"/>
      <protection locked="0"/>
    </xf>
    <xf numFmtId="0" fontId="162" fillId="0" borderId="1" xfId="0" applyFont="1" applyBorder="1" applyAlignment="1">
      <alignment horizontal="center" vertical="center" textRotation="255"/>
    </xf>
    <xf numFmtId="0" fontId="164" fillId="0" borderId="1" xfId="0" applyFont="1" applyBorder="1" applyAlignment="1" applyProtection="1">
      <alignment horizontal="center" vertical="center" shrinkToFit="1"/>
      <protection locked="0"/>
    </xf>
    <xf numFmtId="0" fontId="171" fillId="0" borderId="14" xfId="0" applyFont="1" applyBorder="1" applyAlignment="1">
      <alignment horizontal="center" vertical="center"/>
    </xf>
    <xf numFmtId="0" fontId="171" fillId="0" borderId="17" xfId="0" applyFont="1" applyBorder="1" applyAlignment="1">
      <alignment horizontal="center" vertical="center"/>
    </xf>
    <xf numFmtId="0" fontId="162" fillId="0" borderId="12" xfId="0" applyFont="1" applyBorder="1" applyAlignment="1">
      <alignment horizontal="left" vertical="center"/>
    </xf>
    <xf numFmtId="0" fontId="162" fillId="0" borderId="13" xfId="0" applyFont="1" applyBorder="1" applyAlignment="1">
      <alignment horizontal="left" vertical="center"/>
    </xf>
    <xf numFmtId="0" fontId="162" fillId="0" borderId="14" xfId="0" applyFont="1" applyBorder="1" applyAlignment="1">
      <alignment horizontal="left" vertical="center"/>
    </xf>
    <xf numFmtId="0" fontId="210" fillId="0" borderId="26" xfId="0" applyFont="1" applyBorder="1" applyAlignment="1" applyProtection="1">
      <alignment horizontal="center" vertical="center" shrinkToFit="1"/>
      <protection locked="0"/>
    </xf>
    <xf numFmtId="0" fontId="210" fillId="0" borderId="0" xfId="0" applyFont="1" applyAlignment="1" applyProtection="1">
      <alignment horizontal="center" vertical="center" shrinkToFit="1"/>
      <protection locked="0"/>
    </xf>
    <xf numFmtId="0" fontId="210" fillId="0" borderId="27" xfId="0" applyFont="1" applyBorder="1" applyAlignment="1" applyProtection="1">
      <alignment horizontal="center" vertical="center" shrinkToFit="1"/>
      <protection locked="0"/>
    </xf>
    <xf numFmtId="0" fontId="210" fillId="0" borderId="15" xfId="0" applyFont="1" applyBorder="1" applyAlignment="1" applyProtection="1">
      <alignment horizontal="center" vertical="center" shrinkToFit="1"/>
      <protection locked="0"/>
    </xf>
    <xf numFmtId="0" fontId="210" fillId="0" borderId="16" xfId="0" applyFont="1" applyBorder="1" applyAlignment="1" applyProtection="1">
      <alignment horizontal="center" vertical="center" shrinkToFit="1"/>
      <protection locked="0"/>
    </xf>
    <xf numFmtId="0" fontId="210" fillId="0" borderId="17" xfId="0" applyFont="1" applyBorder="1" applyAlignment="1" applyProtection="1">
      <alignment horizontal="center" vertical="center" shrinkToFit="1"/>
      <protection locked="0"/>
    </xf>
    <xf numFmtId="0" fontId="162" fillId="0" borderId="12" xfId="0" applyFont="1" applyBorder="1" applyAlignment="1">
      <alignment horizontal="left" vertical="center" wrapText="1"/>
    </xf>
    <xf numFmtId="0" fontId="162" fillId="0" borderId="13" xfId="0" applyFont="1" applyBorder="1" applyAlignment="1">
      <alignment horizontal="left" vertical="center" wrapText="1"/>
    </xf>
    <xf numFmtId="0" fontId="162" fillId="0" borderId="14" xfId="0" applyFont="1" applyBorder="1" applyAlignment="1">
      <alignment horizontal="left" vertical="center" wrapText="1"/>
    </xf>
    <xf numFmtId="0" fontId="171" fillId="0" borderId="141" xfId="0" applyFont="1" applyBorder="1" applyAlignment="1">
      <alignment horizontal="center" vertical="center"/>
    </xf>
    <xf numFmtId="0" fontId="171" fillId="0" borderId="142" xfId="0" applyFont="1" applyBorder="1" applyAlignment="1">
      <alignment horizontal="center" vertical="center"/>
    </xf>
    <xf numFmtId="0" fontId="195" fillId="11" borderId="0" xfId="0" applyFont="1" applyFill="1" applyAlignment="1">
      <alignment horizontal="center" wrapText="1"/>
    </xf>
    <xf numFmtId="0" fontId="34" fillId="12" borderId="0" xfId="0" applyFont="1" applyFill="1" applyAlignment="1">
      <alignment horizontal="center" vertical="top" wrapText="1"/>
    </xf>
    <xf numFmtId="0" fontId="34" fillId="15" borderId="141" xfId="0" applyFont="1" applyFill="1" applyBorder="1" applyAlignment="1">
      <alignment horizontal="right" vertical="center"/>
    </xf>
    <xf numFmtId="0" fontId="32" fillId="12" borderId="0" xfId="0" applyFont="1" applyFill="1">
      <alignment vertical="center"/>
    </xf>
    <xf numFmtId="0" fontId="0" fillId="0" borderId="0" xfId="0">
      <alignment vertical="center"/>
    </xf>
    <xf numFmtId="0" fontId="31" fillId="15" borderId="0" xfId="0" applyFont="1" applyFill="1" applyAlignment="1">
      <alignment vertical="center" shrinkToFit="1"/>
    </xf>
    <xf numFmtId="0" fontId="23" fillId="15" borderId="0" xfId="0" applyFont="1" applyFill="1" applyAlignment="1">
      <alignment vertical="center" shrinkToFit="1"/>
    </xf>
    <xf numFmtId="0" fontId="198" fillId="23" borderId="90" xfId="0" applyFont="1" applyFill="1" applyBorder="1" applyAlignment="1">
      <alignment horizontal="center" vertical="center"/>
    </xf>
    <xf numFmtId="0" fontId="198" fillId="23" borderId="91" xfId="0" applyFont="1" applyFill="1" applyBorder="1" applyAlignment="1">
      <alignment horizontal="center" vertical="center"/>
    </xf>
    <xf numFmtId="0" fontId="198" fillId="23" borderId="92" xfId="0" applyFont="1" applyFill="1" applyBorder="1" applyAlignment="1">
      <alignment horizontal="center" vertical="center"/>
    </xf>
    <xf numFmtId="0" fontId="37" fillId="23" borderId="90" xfId="0" applyFont="1" applyFill="1" applyBorder="1" applyAlignment="1">
      <alignment horizontal="center" vertical="center"/>
    </xf>
    <xf numFmtId="0" fontId="37" fillId="23" borderId="91" xfId="0" applyFont="1" applyFill="1" applyBorder="1" applyAlignment="1">
      <alignment horizontal="center" vertical="center"/>
    </xf>
    <xf numFmtId="0" fontId="37" fillId="23" borderId="92" xfId="0" applyFont="1" applyFill="1" applyBorder="1" applyAlignment="1">
      <alignment horizontal="center" vertical="center"/>
    </xf>
    <xf numFmtId="0" fontId="46" fillId="0" borderId="86" xfId="0" applyFont="1" applyBorder="1" applyAlignment="1">
      <alignment vertical="center" shrinkToFit="1"/>
    </xf>
    <xf numFmtId="0" fontId="45" fillId="0" borderId="86" xfId="0" applyFont="1" applyBorder="1" applyAlignment="1">
      <alignment vertical="center" shrinkToFit="1"/>
    </xf>
    <xf numFmtId="0" fontId="53" fillId="0" borderId="94" xfId="0" applyFont="1" applyBorder="1" applyAlignment="1">
      <alignment horizontal="center" vertical="center" shrinkToFit="1"/>
    </xf>
    <xf numFmtId="0" fontId="53" fillId="0" borderId="95" xfId="0" applyFont="1" applyBorder="1" applyAlignment="1">
      <alignment horizontal="center" vertical="center" shrinkToFit="1"/>
    </xf>
    <xf numFmtId="0" fontId="49" fillId="0" borderId="117" xfId="0" applyFont="1" applyBorder="1" applyAlignment="1">
      <alignment horizontal="left" shrinkToFit="1"/>
    </xf>
    <xf numFmtId="0" fontId="49" fillId="0" borderId="0" xfId="0" applyFont="1" applyAlignment="1">
      <alignment horizontal="left" shrinkToFit="1"/>
    </xf>
    <xf numFmtId="0" fontId="61" fillId="0" borderId="0" xfId="0" applyFont="1" applyAlignment="1">
      <alignment horizontal="left" shrinkToFit="1"/>
    </xf>
    <xf numFmtId="0" fontId="61" fillId="0" borderId="118" xfId="0" applyFont="1" applyBorder="1" applyAlignment="1">
      <alignment horizontal="left" shrinkToFit="1"/>
    </xf>
    <xf numFmtId="0" fontId="68" fillId="8" borderId="0" xfId="0" applyFont="1" applyFill="1" applyAlignment="1">
      <alignment horizontal="center" vertical="center" wrapText="1"/>
    </xf>
    <xf numFmtId="0" fontId="68" fillId="8" borderId="118" xfId="0" applyFont="1" applyFill="1" applyBorder="1" applyAlignment="1">
      <alignment horizontal="center" vertical="center" wrapText="1"/>
    </xf>
    <xf numFmtId="0" fontId="68" fillId="8" borderId="96" xfId="0" applyFont="1" applyFill="1" applyBorder="1" applyAlignment="1">
      <alignment horizontal="center" vertical="center" wrapText="1"/>
    </xf>
    <xf numFmtId="0" fontId="68" fillId="8" borderId="97" xfId="0" applyFont="1" applyFill="1" applyBorder="1" applyAlignment="1">
      <alignment horizontal="center" vertical="center" wrapText="1"/>
    </xf>
    <xf numFmtId="0" fontId="68" fillId="8" borderId="98" xfId="0" applyFont="1" applyFill="1" applyBorder="1" applyAlignment="1">
      <alignment horizontal="center" vertical="center" wrapText="1"/>
    </xf>
    <xf numFmtId="0" fontId="67" fillId="6" borderId="94" xfId="0" applyFont="1" applyFill="1" applyBorder="1" applyAlignment="1">
      <alignment horizontal="center" vertical="center" shrinkToFit="1"/>
    </xf>
    <xf numFmtId="0" fontId="67" fillId="6" borderId="95" xfId="0" applyFont="1" applyFill="1" applyBorder="1" applyAlignment="1">
      <alignment horizontal="center" vertical="center" shrinkToFit="1"/>
    </xf>
    <xf numFmtId="0" fontId="54" fillId="10" borderId="99" xfId="0" applyFont="1" applyFill="1" applyBorder="1" applyAlignment="1">
      <alignment horizontal="center" vertical="center"/>
    </xf>
    <xf numFmtId="0" fontId="54" fillId="10" borderId="101" xfId="0" applyFont="1" applyFill="1" applyBorder="1" applyAlignment="1">
      <alignment horizontal="center" vertical="center"/>
    </xf>
    <xf numFmtId="0" fontId="54" fillId="11" borderId="99" xfId="0" applyFont="1" applyFill="1" applyBorder="1" applyAlignment="1">
      <alignment horizontal="center" vertical="center"/>
    </xf>
    <xf numFmtId="0" fontId="54" fillId="11" borderId="101" xfId="0" applyFont="1" applyFill="1" applyBorder="1" applyAlignment="1">
      <alignment horizontal="center" vertical="center"/>
    </xf>
    <xf numFmtId="49" fontId="62" fillId="7" borderId="133" xfId="0" applyNumberFormat="1" applyFont="1" applyFill="1" applyBorder="1" applyAlignment="1" applyProtection="1">
      <alignment horizontal="left" vertical="center" indent="1" shrinkToFit="1"/>
      <protection locked="0"/>
    </xf>
    <xf numFmtId="49" fontId="62" fillId="7" borderId="134" xfId="0" applyNumberFormat="1" applyFont="1" applyFill="1" applyBorder="1" applyAlignment="1" applyProtection="1">
      <alignment horizontal="left" vertical="center" indent="1" shrinkToFit="1"/>
      <protection locked="0"/>
    </xf>
    <xf numFmtId="49" fontId="62" fillId="7" borderId="135" xfId="0" applyNumberFormat="1" applyFont="1" applyFill="1" applyBorder="1" applyAlignment="1" applyProtection="1">
      <alignment horizontal="left" vertical="center" indent="1" shrinkToFit="1"/>
      <protection locked="0"/>
    </xf>
    <xf numFmtId="176" fontId="53" fillId="7" borderId="90" xfId="0" applyNumberFormat="1" applyFont="1" applyFill="1" applyBorder="1" applyAlignment="1" applyProtection="1">
      <alignment horizontal="center" vertical="center" shrinkToFit="1"/>
      <protection locked="0"/>
    </xf>
    <xf numFmtId="176" fontId="53" fillId="7" borderId="91" xfId="0" applyNumberFormat="1" applyFont="1" applyFill="1" applyBorder="1" applyAlignment="1" applyProtection="1">
      <alignment horizontal="center" vertical="center" shrinkToFit="1"/>
      <protection locked="0"/>
    </xf>
    <xf numFmtId="176" fontId="53" fillId="7" borderId="92" xfId="0" applyNumberFormat="1" applyFont="1" applyFill="1" applyBorder="1" applyAlignment="1" applyProtection="1">
      <alignment horizontal="center" vertical="center" shrinkToFit="1"/>
      <protection locked="0"/>
    </xf>
    <xf numFmtId="176" fontId="157" fillId="0" borderId="90" xfId="0" applyNumberFormat="1" applyFont="1" applyBorder="1" applyAlignment="1">
      <alignment horizontal="left" vertical="center" indent="1" shrinkToFit="1"/>
    </xf>
    <xf numFmtId="176" fontId="157" fillId="0" borderId="91" xfId="0" applyNumberFormat="1" applyFont="1" applyBorder="1" applyAlignment="1">
      <alignment horizontal="left" vertical="center" indent="1" shrinkToFit="1"/>
    </xf>
    <xf numFmtId="176" fontId="157" fillId="0" borderId="92" xfId="0" applyNumberFormat="1" applyFont="1" applyBorder="1" applyAlignment="1">
      <alignment horizontal="left" vertical="center" indent="1" shrinkToFit="1"/>
    </xf>
    <xf numFmtId="0" fontId="56" fillId="17" borderId="146" xfId="0" applyFont="1" applyFill="1" applyBorder="1" applyAlignment="1">
      <alignment horizontal="center" vertical="center" shrinkToFit="1"/>
    </xf>
    <xf numFmtId="0" fontId="56" fillId="17" borderId="141" xfId="0" applyFont="1" applyFill="1" applyBorder="1" applyAlignment="1">
      <alignment horizontal="center" vertical="center" shrinkToFit="1"/>
    </xf>
    <xf numFmtId="0" fontId="74" fillId="17" borderId="85" xfId="0" applyFont="1" applyFill="1" applyBorder="1" applyAlignment="1">
      <alignment horizontal="left" vertical="center" wrapText="1" indent="1"/>
    </xf>
    <xf numFmtId="0" fontId="74" fillId="17" borderId="86" xfId="0" applyFont="1" applyFill="1" applyBorder="1" applyAlignment="1">
      <alignment horizontal="left" vertical="center" wrapText="1" indent="1"/>
    </xf>
    <xf numFmtId="0" fontId="74" fillId="17" borderId="87" xfId="0" applyFont="1" applyFill="1" applyBorder="1" applyAlignment="1">
      <alignment horizontal="left" vertical="center" wrapText="1" indent="1"/>
    </xf>
    <xf numFmtId="0" fontId="58" fillId="8" borderId="86" xfId="0" applyFont="1" applyFill="1" applyBorder="1" applyAlignment="1">
      <alignment horizontal="center" vertical="center" shrinkToFit="1"/>
    </xf>
    <xf numFmtId="176" fontId="146" fillId="0" borderId="93" xfId="0" applyNumberFormat="1" applyFont="1" applyBorder="1" applyAlignment="1">
      <alignment horizontal="left" vertical="center" wrapText="1" indent="1" shrinkToFit="1"/>
    </xf>
    <xf numFmtId="176" fontId="146" fillId="0" borderId="94" xfId="0" applyNumberFormat="1" applyFont="1" applyBorder="1" applyAlignment="1">
      <alignment horizontal="left" vertical="center" wrapText="1" indent="1" shrinkToFit="1"/>
    </xf>
    <xf numFmtId="176" fontId="146" fillId="0" borderId="95" xfId="0" applyNumberFormat="1" applyFont="1" applyBorder="1" applyAlignment="1">
      <alignment horizontal="left" vertical="center" wrapText="1" indent="1" shrinkToFit="1"/>
    </xf>
    <xf numFmtId="0" fontId="58" fillId="8" borderId="0" xfId="0" applyFont="1" applyFill="1" applyAlignment="1">
      <alignment horizontal="center" vertical="center" shrinkToFit="1"/>
    </xf>
    <xf numFmtId="49" fontId="58" fillId="16" borderId="99" xfId="0" applyNumberFormat="1" applyFont="1" applyFill="1" applyBorder="1" applyAlignment="1">
      <alignment horizontal="left" vertical="center"/>
    </xf>
    <xf numFmtId="49" fontId="58" fillId="16" borderId="100" xfId="0" applyNumberFormat="1" applyFont="1" applyFill="1" applyBorder="1" applyAlignment="1">
      <alignment horizontal="left" vertical="center"/>
    </xf>
    <xf numFmtId="49" fontId="58" fillId="16" borderId="101" xfId="0" applyNumberFormat="1" applyFont="1" applyFill="1" applyBorder="1" applyAlignment="1">
      <alignment horizontal="left" vertical="center"/>
    </xf>
    <xf numFmtId="0" fontId="159" fillId="8" borderId="89" xfId="0" applyFont="1" applyFill="1" applyBorder="1" applyAlignment="1">
      <alignment horizontal="center" vertical="center" shrinkToFit="1"/>
    </xf>
    <xf numFmtId="0" fontId="58" fillId="0" borderId="124" xfId="0" applyFont="1" applyBorder="1" applyAlignment="1">
      <alignment horizontal="center" vertical="center" wrapText="1"/>
    </xf>
    <xf numFmtId="0" fontId="58" fillId="0" borderId="116" xfId="0" applyFont="1" applyBorder="1" applyAlignment="1">
      <alignment horizontal="center" vertical="center"/>
    </xf>
    <xf numFmtId="0" fontId="50" fillId="0" borderId="128" xfId="0" applyFont="1" applyBorder="1" applyAlignment="1">
      <alignment horizontal="center" vertical="center" wrapText="1"/>
    </xf>
    <xf numFmtId="0" fontId="50" fillId="0" borderId="127" xfId="0" applyFont="1" applyBorder="1" applyAlignment="1">
      <alignment horizontal="center" vertical="center" wrapText="1"/>
    </xf>
    <xf numFmtId="0" fontId="50" fillId="0" borderId="123" xfId="0" applyFont="1" applyBorder="1" applyAlignment="1">
      <alignment horizontal="center" vertical="center" wrapText="1"/>
    </xf>
    <xf numFmtId="49" fontId="53" fillId="7" borderId="93" xfId="0" applyNumberFormat="1" applyFont="1" applyFill="1" applyBorder="1" applyAlignment="1" applyProtection="1">
      <alignment horizontal="left" vertical="center" indent="1" shrinkToFit="1"/>
      <protection locked="0"/>
    </xf>
    <xf numFmtId="49" fontId="53" fillId="7" borderId="94" xfId="0" applyNumberFormat="1" applyFont="1" applyFill="1" applyBorder="1" applyAlignment="1" applyProtection="1">
      <alignment horizontal="left" vertical="center" indent="1" shrinkToFit="1"/>
      <protection locked="0"/>
    </xf>
    <xf numFmtId="49" fontId="53" fillId="7" borderId="95" xfId="0" applyNumberFormat="1" applyFont="1" applyFill="1" applyBorder="1" applyAlignment="1" applyProtection="1">
      <alignment horizontal="left" vertical="center" indent="1" shrinkToFit="1"/>
      <protection locked="0"/>
    </xf>
    <xf numFmtId="49" fontId="53" fillId="7" borderId="117" xfId="0" applyNumberFormat="1" applyFont="1" applyFill="1" applyBorder="1" applyAlignment="1" applyProtection="1">
      <alignment horizontal="left" vertical="center" indent="1" shrinkToFit="1"/>
      <protection locked="0"/>
    </xf>
    <xf numFmtId="49" fontId="53" fillId="7" borderId="0" xfId="0" applyNumberFormat="1" applyFont="1" applyFill="1" applyAlignment="1" applyProtection="1">
      <alignment horizontal="left" vertical="center" indent="1" shrinkToFit="1"/>
      <protection locked="0"/>
    </xf>
    <xf numFmtId="49" fontId="53" fillId="7" borderId="118" xfId="0" applyNumberFormat="1" applyFont="1" applyFill="1" applyBorder="1" applyAlignment="1" applyProtection="1">
      <alignment horizontal="left" vertical="center" indent="1" shrinkToFit="1"/>
      <protection locked="0"/>
    </xf>
    <xf numFmtId="49" fontId="53" fillId="7" borderId="96" xfId="0" applyNumberFormat="1" applyFont="1" applyFill="1" applyBorder="1" applyAlignment="1" applyProtection="1">
      <alignment horizontal="left" vertical="center" indent="1" shrinkToFit="1"/>
      <protection locked="0"/>
    </xf>
    <xf numFmtId="49" fontId="53" fillId="7" borderId="97" xfId="0" applyNumberFormat="1" applyFont="1" applyFill="1" applyBorder="1" applyAlignment="1" applyProtection="1">
      <alignment horizontal="left" vertical="center" indent="1" shrinkToFit="1"/>
      <protection locked="0"/>
    </xf>
    <xf numFmtId="49" fontId="53" fillId="7" borderId="98" xfId="0" applyNumberFormat="1" applyFont="1" applyFill="1" applyBorder="1" applyAlignment="1" applyProtection="1">
      <alignment horizontal="left" vertical="center" indent="1" shrinkToFit="1"/>
      <protection locked="0"/>
    </xf>
    <xf numFmtId="0" fontId="51" fillId="8" borderId="0" xfId="0" applyFont="1" applyFill="1" applyAlignment="1">
      <alignment vertical="center" wrapText="1"/>
    </xf>
    <xf numFmtId="0" fontId="129" fillId="0" borderId="0" xfId="0" applyFont="1" applyAlignment="1">
      <alignment vertical="center" wrapText="1"/>
    </xf>
    <xf numFmtId="0" fontId="70" fillId="9" borderId="0" xfId="0" applyFont="1" applyFill="1" applyAlignment="1">
      <alignment horizontal="left" vertical="center"/>
    </xf>
    <xf numFmtId="0" fontId="74" fillId="9" borderId="0" xfId="0" applyFont="1" applyFill="1" applyAlignment="1">
      <alignment horizontal="left" vertical="center" shrinkToFit="1"/>
    </xf>
    <xf numFmtId="0" fontId="74" fillId="9" borderId="141" xfId="0" applyFont="1" applyFill="1" applyBorder="1" applyAlignment="1">
      <alignment vertical="center" shrinkToFit="1"/>
    </xf>
    <xf numFmtId="0" fontId="75" fillId="9" borderId="97" xfId="0" applyFont="1" applyFill="1" applyBorder="1" applyAlignment="1">
      <alignment horizontal="center" vertical="center"/>
    </xf>
    <xf numFmtId="0" fontId="75" fillId="9" borderId="0" xfId="0" applyFont="1" applyFill="1" applyAlignment="1">
      <alignment horizontal="center" vertical="center"/>
    </xf>
    <xf numFmtId="0" fontId="59" fillId="9" borderId="0" xfId="0" applyFont="1" applyFill="1" applyAlignment="1">
      <alignment horizontal="center" vertical="center"/>
    </xf>
    <xf numFmtId="0" fontId="55" fillId="8" borderId="0" xfId="0" applyFont="1" applyFill="1" applyAlignment="1">
      <alignment vertical="center" shrinkToFit="1"/>
    </xf>
    <xf numFmtId="49" fontId="58" fillId="16" borderId="99" xfId="0" applyNumberFormat="1" applyFont="1" applyFill="1" applyBorder="1" applyAlignment="1">
      <alignment horizontal="left" vertical="center" shrinkToFit="1"/>
    </xf>
    <xf numFmtId="49" fontId="58" fillId="16" borderId="100" xfId="0" applyNumberFormat="1" applyFont="1" applyFill="1" applyBorder="1" applyAlignment="1">
      <alignment horizontal="left" vertical="center" shrinkToFit="1"/>
    </xf>
    <xf numFmtId="49" fontId="58" fillId="16" borderId="101" xfId="0" applyNumberFormat="1" applyFont="1" applyFill="1" applyBorder="1" applyAlignment="1">
      <alignment horizontal="left" vertical="center" shrinkToFit="1"/>
    </xf>
    <xf numFmtId="0" fontId="111" fillId="0" borderId="12" xfId="0" applyFont="1" applyBorder="1" applyAlignment="1">
      <alignment horizontal="center" vertical="center" textRotation="255"/>
    </xf>
    <xf numFmtId="0" fontId="111" fillId="0" borderId="14" xfId="0" applyFont="1" applyBorder="1" applyAlignment="1">
      <alignment horizontal="center" vertical="center" textRotation="255"/>
    </xf>
    <xf numFmtId="0" fontId="111" fillId="0" borderId="15" xfId="0" applyFont="1" applyBorder="1" applyAlignment="1">
      <alignment horizontal="center" vertical="center" textRotation="255"/>
    </xf>
    <xf numFmtId="0" fontId="111" fillId="0" borderId="17" xfId="0" applyFont="1" applyBorder="1" applyAlignment="1">
      <alignment horizontal="center" vertical="center" textRotation="255"/>
    </xf>
    <xf numFmtId="0" fontId="113" fillId="0" borderId="12" xfId="0" applyFont="1" applyBorder="1" applyAlignment="1">
      <alignment horizontal="center" vertical="center" shrinkToFit="1"/>
    </xf>
    <xf numFmtId="0" fontId="113" fillId="0" borderId="13" xfId="0" applyFont="1" applyBorder="1" applyAlignment="1">
      <alignment horizontal="center" vertical="center" shrinkToFit="1"/>
    </xf>
    <xf numFmtId="0" fontId="113" fillId="0" borderId="14" xfId="0" applyFont="1" applyBorder="1" applyAlignment="1">
      <alignment horizontal="center" vertical="center" shrinkToFit="1"/>
    </xf>
    <xf numFmtId="0" fontId="113" fillId="0" borderId="15" xfId="0" applyFont="1" applyBorder="1" applyAlignment="1">
      <alignment horizontal="center" vertical="center" shrinkToFit="1"/>
    </xf>
    <xf numFmtId="0" fontId="113" fillId="0" borderId="16" xfId="0" applyFont="1" applyBorder="1" applyAlignment="1">
      <alignment horizontal="center" vertical="center" shrinkToFit="1"/>
    </xf>
    <xf numFmtId="0" fontId="113" fillId="0" borderId="17" xfId="0" applyFont="1" applyBorder="1" applyAlignment="1">
      <alignment horizontal="center" vertical="center" shrinkToFit="1"/>
    </xf>
    <xf numFmtId="0" fontId="140" fillId="0" borderId="12" xfId="0" applyFont="1" applyBorder="1" applyAlignment="1">
      <alignment horizontal="left" vertical="center" wrapText="1"/>
    </xf>
    <xf numFmtId="0" fontId="140" fillId="0" borderId="13" xfId="0" applyFont="1" applyBorder="1" applyAlignment="1">
      <alignment horizontal="left" vertical="center" wrapText="1"/>
    </xf>
    <xf numFmtId="0" fontId="140" fillId="0" borderId="14" xfId="0" applyFont="1" applyBorder="1" applyAlignment="1">
      <alignment horizontal="left" vertical="center" wrapText="1"/>
    </xf>
    <xf numFmtId="0" fontId="140" fillId="0" borderId="15" xfId="0" applyFont="1" applyBorder="1" applyAlignment="1">
      <alignment horizontal="left" vertical="center" wrapText="1"/>
    </xf>
    <xf numFmtId="0" fontId="140" fillId="0" borderId="16" xfId="0" applyFont="1" applyBorder="1" applyAlignment="1">
      <alignment horizontal="left" vertical="center" wrapText="1"/>
    </xf>
    <xf numFmtId="0" fontId="140" fillId="0" borderId="17" xfId="0" applyFont="1" applyBorder="1" applyAlignment="1">
      <alignment horizontal="left" vertical="center" wrapText="1"/>
    </xf>
    <xf numFmtId="0" fontId="112" fillId="0" borderId="0" xfId="0" applyFont="1" applyAlignment="1">
      <alignment horizontal="left" vertical="top"/>
    </xf>
    <xf numFmtId="0" fontId="139" fillId="0" borderId="12" xfId="0" applyFont="1" applyBorder="1" applyAlignment="1">
      <alignment horizontal="center" vertical="center" textRotation="255" wrapText="1"/>
    </xf>
    <xf numFmtId="0" fontId="139" fillId="0" borderId="14" xfId="0" applyFont="1" applyBorder="1" applyAlignment="1">
      <alignment horizontal="center" vertical="center" textRotation="255" wrapText="1"/>
    </xf>
    <xf numFmtId="0" fontId="139" fillId="0" borderId="15" xfId="0" applyFont="1" applyBorder="1" applyAlignment="1">
      <alignment horizontal="center" vertical="center" textRotation="255" wrapText="1"/>
    </xf>
    <xf numFmtId="0" fontId="139" fillId="0" borderId="17" xfId="0" applyFont="1" applyBorder="1" applyAlignment="1">
      <alignment horizontal="center" vertical="center" textRotation="255" wrapText="1"/>
    </xf>
    <xf numFmtId="0" fontId="110" fillId="0" borderId="14" xfId="0" applyFont="1" applyBorder="1" applyAlignment="1">
      <alignment vertical="top" wrapText="1"/>
    </xf>
    <xf numFmtId="0" fontId="110" fillId="0" borderId="15" xfId="0" applyFont="1" applyBorder="1" applyAlignment="1">
      <alignment vertical="top" wrapText="1"/>
    </xf>
    <xf numFmtId="0" fontId="110" fillId="0" borderId="16" xfId="0" applyFont="1" applyBorder="1" applyAlignment="1">
      <alignment vertical="top" wrapText="1"/>
    </xf>
    <xf numFmtId="0" fontId="110" fillId="0" borderId="17" xfId="0" applyFont="1" applyBorder="1" applyAlignment="1">
      <alignment vertical="top" wrapText="1"/>
    </xf>
    <xf numFmtId="0" fontId="109" fillId="0" borderId="26" xfId="0" applyFont="1" applyBorder="1" applyAlignment="1">
      <alignment horizontal="left" vertical="top"/>
    </xf>
    <xf numFmtId="0" fontId="109" fillId="0" borderId="0" xfId="0" applyFont="1" applyAlignment="1">
      <alignment horizontal="left" vertical="top"/>
    </xf>
    <xf numFmtId="0" fontId="109" fillId="0" borderId="27" xfId="0" applyFont="1" applyBorder="1" applyAlignment="1">
      <alignment horizontal="left" vertical="top"/>
    </xf>
    <xf numFmtId="0" fontId="109" fillId="0" borderId="15" xfId="0" applyFont="1" applyBorder="1" applyAlignment="1">
      <alignment horizontal="left" vertical="top"/>
    </xf>
    <xf numFmtId="0" fontId="109" fillId="0" borderId="16" xfId="0" applyFont="1" applyBorder="1" applyAlignment="1">
      <alignment horizontal="left" vertical="top"/>
    </xf>
    <xf numFmtId="0" fontId="109" fillId="0" borderId="17" xfId="0" applyFont="1" applyBorder="1" applyAlignment="1">
      <alignment horizontal="left" vertical="top"/>
    </xf>
    <xf numFmtId="0" fontId="112" fillId="0" borderId="12" xfId="0" applyFont="1" applyBorder="1" applyAlignment="1">
      <alignment horizontal="center" vertical="center" textRotation="255"/>
    </xf>
    <xf numFmtId="0" fontId="112" fillId="0" borderId="14" xfId="0" applyFont="1" applyBorder="1" applyAlignment="1">
      <alignment horizontal="center" vertical="center" textRotation="255"/>
    </xf>
    <xf numFmtId="0" fontId="112" fillId="0" borderId="26" xfId="0" applyFont="1" applyBorder="1" applyAlignment="1">
      <alignment horizontal="center" vertical="center" textRotation="255"/>
    </xf>
    <xf numFmtId="0" fontId="112" fillId="0" borderId="27" xfId="0" applyFont="1" applyBorder="1" applyAlignment="1">
      <alignment horizontal="center" vertical="center" textRotation="255"/>
    </xf>
    <xf numFmtId="0" fontId="112" fillId="0" borderId="15" xfId="0" applyFont="1" applyBorder="1" applyAlignment="1">
      <alignment horizontal="center" vertical="center" textRotation="255"/>
    </xf>
    <xf numFmtId="0" fontId="112" fillId="0" borderId="17" xfId="0" applyFont="1" applyBorder="1" applyAlignment="1">
      <alignment horizontal="center" vertical="center" textRotation="255"/>
    </xf>
    <xf numFmtId="0" fontId="110" fillId="0" borderId="12" xfId="0" applyFont="1" applyBorder="1" applyAlignment="1">
      <alignment horizontal="left" vertical="center"/>
    </xf>
    <xf numFmtId="0" fontId="110" fillId="0" borderId="13" xfId="0" applyFont="1" applyBorder="1" applyAlignment="1">
      <alignment horizontal="left" vertical="center"/>
    </xf>
    <xf numFmtId="0" fontId="110" fillId="0" borderId="14" xfId="0" applyFont="1" applyBorder="1" applyAlignment="1">
      <alignment horizontal="left" vertical="center"/>
    </xf>
    <xf numFmtId="0" fontId="101" fillId="0" borderId="33" xfId="0" applyFont="1" applyBorder="1" applyAlignment="1">
      <alignment horizontal="center" vertical="center" shrinkToFit="1"/>
    </xf>
    <xf numFmtId="0" fontId="101" fillId="0" borderId="26" xfId="0" applyFont="1" applyBorder="1" applyAlignment="1">
      <alignment horizontal="center" vertical="center" shrinkToFit="1"/>
    </xf>
    <xf numFmtId="0" fontId="101" fillId="0" borderId="27" xfId="0" applyFont="1" applyBorder="1" applyAlignment="1">
      <alignment vertical="center" shrinkToFit="1"/>
    </xf>
    <xf numFmtId="0" fontId="101" fillId="0" borderId="33" xfId="0" applyFont="1" applyBorder="1" applyAlignment="1">
      <alignment vertical="center" shrinkToFit="1"/>
    </xf>
    <xf numFmtId="0" fontId="101" fillId="0" borderId="26" xfId="0" applyFont="1" applyBorder="1" applyAlignment="1">
      <alignment horizontal="left" vertical="center" shrinkToFit="1"/>
    </xf>
    <xf numFmtId="0" fontId="101" fillId="0" borderId="0" xfId="0" applyFont="1" applyAlignment="1">
      <alignment horizontal="left" vertical="center" shrinkToFit="1"/>
    </xf>
    <xf numFmtId="0" fontId="101" fillId="0" borderId="27" xfId="0" applyFont="1" applyBorder="1" applyAlignment="1">
      <alignment horizontal="left" vertical="center" shrinkToFit="1"/>
    </xf>
    <xf numFmtId="0" fontId="109" fillId="0" borderId="15" xfId="0" applyFont="1" applyBorder="1" applyAlignment="1">
      <alignment horizontal="center" vertical="center" shrinkToFit="1"/>
    </xf>
    <xf numFmtId="0" fontId="109" fillId="0" borderId="16" xfId="0" applyFont="1" applyBorder="1" applyAlignment="1">
      <alignment horizontal="center" vertical="center" shrinkToFit="1"/>
    </xf>
    <xf numFmtId="0" fontId="109" fillId="0" borderId="17" xfId="0" applyFont="1" applyBorder="1" applyAlignment="1">
      <alignment horizontal="center" vertical="center" shrinkToFit="1"/>
    </xf>
    <xf numFmtId="0" fontId="109" fillId="0" borderId="26" xfId="0" applyFont="1" applyBorder="1" applyAlignment="1">
      <alignment horizontal="left" vertical="top" shrinkToFit="1"/>
    </xf>
    <xf numFmtId="0" fontId="109" fillId="0" borderId="0" xfId="0" applyFont="1" applyAlignment="1">
      <alignment horizontal="left" vertical="top" shrinkToFit="1"/>
    </xf>
    <xf numFmtId="0" fontId="109" fillId="0" borderId="27" xfId="0" applyFont="1" applyBorder="1" applyAlignment="1">
      <alignment horizontal="left" vertical="top" shrinkToFit="1"/>
    </xf>
    <xf numFmtId="0" fontId="109" fillId="0" borderId="15" xfId="0" applyFont="1" applyBorder="1" applyAlignment="1">
      <alignment horizontal="left" vertical="top" shrinkToFit="1"/>
    </xf>
    <xf numFmtId="0" fontId="109" fillId="0" borderId="16" xfId="0" applyFont="1" applyBorder="1" applyAlignment="1">
      <alignment horizontal="left" vertical="top" shrinkToFit="1"/>
    </xf>
    <xf numFmtId="0" fontId="109" fillId="0" borderId="17" xfId="0" applyFont="1" applyBorder="1" applyAlignment="1">
      <alignment horizontal="left" vertical="top" shrinkToFit="1"/>
    </xf>
    <xf numFmtId="0" fontId="101" fillId="0" borderId="39" xfId="0" applyFont="1" applyBorder="1" applyAlignment="1">
      <alignment horizontal="center" vertical="center" shrinkToFit="1"/>
    </xf>
    <xf numFmtId="0" fontId="101" fillId="0" borderId="42" xfId="0" applyFont="1" applyBorder="1" applyAlignment="1">
      <alignment horizontal="center" vertical="center" shrinkToFit="1"/>
    </xf>
    <xf numFmtId="0" fontId="101" fillId="0" borderId="43" xfId="0" applyFont="1" applyBorder="1" applyAlignment="1">
      <alignment horizontal="left" vertical="center" shrinkToFit="1"/>
    </xf>
    <xf numFmtId="0" fontId="101" fillId="0" borderId="39" xfId="0" applyFont="1" applyBorder="1" applyAlignment="1">
      <alignment horizontal="left" vertical="center" shrinkToFit="1"/>
    </xf>
    <xf numFmtId="0" fontId="101" fillId="0" borderId="33" xfId="0" applyFont="1" applyBorder="1" applyAlignment="1">
      <alignment horizontal="left" vertical="center" shrinkToFit="1"/>
    </xf>
    <xf numFmtId="0" fontId="110" fillId="0" borderId="42" xfId="0" applyFont="1" applyBorder="1" applyAlignment="1">
      <alignment horizontal="center" vertical="center" shrinkToFit="1"/>
    </xf>
    <xf numFmtId="0" fontId="110" fillId="0" borderId="31" xfId="0" applyFont="1" applyBorder="1" applyAlignment="1">
      <alignment horizontal="center" vertical="center" shrinkToFit="1"/>
    </xf>
    <xf numFmtId="0" fontId="110" fillId="0" borderId="26" xfId="0" applyFont="1" applyBorder="1" applyAlignment="1">
      <alignment horizontal="center" vertical="center" shrinkToFit="1"/>
    </xf>
    <xf numFmtId="0" fontId="110" fillId="0" borderId="0" xfId="0" applyFont="1" applyAlignment="1">
      <alignment horizontal="center" vertical="center" shrinkToFit="1"/>
    </xf>
    <xf numFmtId="0" fontId="114" fillId="0" borderId="26" xfId="0" applyFont="1" applyBorder="1" applyAlignment="1">
      <alignment horizontal="left" vertical="center" shrinkToFit="1"/>
    </xf>
    <xf numFmtId="0" fontId="114" fillId="0" borderId="0" xfId="0" applyFont="1" applyAlignment="1">
      <alignment horizontal="left" vertical="center" shrinkToFit="1"/>
    </xf>
    <xf numFmtId="0" fontId="114" fillId="0" borderId="28" xfId="0" applyFont="1" applyBorder="1" applyAlignment="1">
      <alignment horizontal="left" vertical="center" shrinkToFit="1"/>
    </xf>
    <xf numFmtId="0" fontId="110" fillId="0" borderId="31" xfId="0" applyFont="1" applyBorder="1" applyAlignment="1">
      <alignment vertical="center" shrinkToFit="1"/>
    </xf>
    <xf numFmtId="0" fontId="110" fillId="0" borderId="32" xfId="0" applyFont="1" applyBorder="1" applyAlignment="1">
      <alignment vertical="center" shrinkToFit="1"/>
    </xf>
    <xf numFmtId="0" fontId="110" fillId="0" borderId="28" xfId="0" applyFont="1" applyBorder="1" applyAlignment="1">
      <alignment vertical="center" shrinkToFit="1"/>
    </xf>
    <xf numFmtId="0" fontId="112" fillId="0" borderId="16" xfId="0" applyFont="1" applyBorder="1" applyAlignment="1">
      <alignment horizontal="left" vertical="center" shrinkToFit="1"/>
    </xf>
    <xf numFmtId="0" fontId="112" fillId="0" borderId="17" xfId="0" applyFont="1" applyBorder="1" applyAlignment="1">
      <alignment horizontal="left" vertical="center" shrinkToFit="1"/>
    </xf>
    <xf numFmtId="0" fontId="95" fillId="0" borderId="26" xfId="0" applyFont="1" applyBorder="1" applyAlignment="1">
      <alignment horizontal="left" vertical="center" shrinkToFit="1"/>
    </xf>
    <xf numFmtId="0" fontId="95" fillId="0" borderId="0" xfId="0" applyFont="1" applyAlignment="1">
      <alignment horizontal="left" vertical="center" shrinkToFit="1"/>
    </xf>
    <xf numFmtId="0" fontId="95" fillId="0" borderId="28" xfId="0" applyFont="1" applyBorder="1" applyAlignment="1">
      <alignment horizontal="left" vertical="center" shrinkToFit="1"/>
    </xf>
    <xf numFmtId="0" fontId="101" fillId="0" borderId="0" xfId="0" applyFont="1" applyAlignment="1">
      <alignment horizontal="center" vertical="center" shrinkToFit="1"/>
    </xf>
    <xf numFmtId="0" fontId="101" fillId="0" borderId="0" xfId="0" applyFont="1" applyAlignment="1">
      <alignment vertical="center" shrinkToFit="1"/>
    </xf>
    <xf numFmtId="0" fontId="101" fillId="0" borderId="112" xfId="0" applyFont="1" applyBorder="1" applyAlignment="1">
      <alignment horizontal="center" vertical="center"/>
    </xf>
    <xf numFmtId="0" fontId="112" fillId="0" borderId="1" xfId="0" applyFont="1" applyBorder="1" applyAlignment="1">
      <alignment horizontal="center" vertical="center" textRotation="255"/>
    </xf>
    <xf numFmtId="0" fontId="111" fillId="0" borderId="13" xfId="0" applyFont="1" applyBorder="1" applyAlignment="1">
      <alignment horizontal="left" vertical="top" shrinkToFit="1"/>
    </xf>
    <xf numFmtId="0" fontId="96" fillId="0" borderId="26" xfId="0" applyFont="1" applyBorder="1" applyAlignment="1">
      <alignment horizontal="left" vertical="top" shrinkToFit="1"/>
    </xf>
    <xf numFmtId="0" fontId="96" fillId="0" borderId="0" xfId="0" applyFont="1" applyAlignment="1">
      <alignment horizontal="left" vertical="top" shrinkToFit="1"/>
    </xf>
    <xf numFmtId="0" fontId="137" fillId="0" borderId="8" xfId="0" applyFont="1" applyBorder="1" applyAlignment="1">
      <alignment horizontal="center" vertical="center"/>
    </xf>
    <xf numFmtId="49" fontId="137" fillId="0" borderId="2" xfId="0" applyNumberFormat="1" applyFont="1" applyBorder="1" applyAlignment="1">
      <alignment horizontal="right" vertical="center"/>
    </xf>
    <xf numFmtId="49" fontId="137" fillId="0" borderId="19" xfId="0" applyNumberFormat="1" applyFont="1" applyBorder="1" applyAlignment="1">
      <alignment horizontal="right" vertical="center"/>
    </xf>
    <xf numFmtId="49" fontId="137" fillId="0" borderId="4" xfId="0" applyNumberFormat="1" applyFont="1" applyBorder="1" applyAlignment="1">
      <alignment horizontal="right" vertical="center"/>
    </xf>
    <xf numFmtId="0" fontId="101" fillId="0" borderId="19" xfId="0" applyFont="1" applyBorder="1" applyAlignment="1" applyProtection="1">
      <alignment horizontal="center" vertical="center"/>
      <protection locked="0"/>
    </xf>
    <xf numFmtId="0" fontId="101" fillId="0" borderId="108" xfId="0" applyFont="1" applyBorder="1" applyAlignment="1" applyProtection="1">
      <alignment horizontal="center" vertical="center"/>
      <protection locked="0"/>
    </xf>
    <xf numFmtId="0" fontId="137" fillId="0" borderId="40" xfId="0" applyFont="1" applyBorder="1" applyAlignment="1">
      <alignment horizontal="center" vertical="center"/>
    </xf>
    <xf numFmtId="0" fontId="137" fillId="0" borderId="33" xfId="0" applyFont="1" applyBorder="1" applyAlignment="1">
      <alignment horizontal="center" vertical="center"/>
    </xf>
    <xf numFmtId="0" fontId="137" fillId="0" borderId="4" xfId="0" applyFont="1" applyBorder="1" applyAlignment="1">
      <alignment horizontal="right" vertical="center"/>
    </xf>
    <xf numFmtId="0" fontId="101" fillId="20" borderId="38" xfId="0" applyFont="1" applyFill="1" applyBorder="1" applyAlignment="1">
      <alignment horizontal="center" vertical="center" textRotation="255"/>
    </xf>
    <xf numFmtId="0" fontId="101" fillId="20" borderId="39" xfId="0" applyFont="1" applyFill="1" applyBorder="1" applyAlignment="1">
      <alignment horizontal="center" vertical="center" textRotation="255"/>
    </xf>
    <xf numFmtId="0" fontId="101" fillId="20" borderId="40" xfId="0" applyFont="1" applyFill="1" applyBorder="1" applyAlignment="1">
      <alignment horizontal="center" vertical="center" textRotation="255"/>
    </xf>
    <xf numFmtId="0" fontId="101" fillId="20" borderId="33" xfId="0" applyFont="1" applyFill="1" applyBorder="1" applyAlignment="1">
      <alignment horizontal="center" vertical="center" textRotation="255"/>
    </xf>
    <xf numFmtId="0" fontId="110" fillId="0" borderId="2" xfId="0" applyFont="1" applyBorder="1" applyAlignment="1">
      <alignment horizontal="center" vertical="center"/>
    </xf>
    <xf numFmtId="0" fontId="110" fillId="0" borderId="19" xfId="0" applyFont="1" applyBorder="1" applyAlignment="1">
      <alignment horizontal="center" vertical="center"/>
    </xf>
    <xf numFmtId="0" fontId="110" fillId="0" borderId="4" xfId="0" applyFont="1" applyBorder="1" applyAlignment="1">
      <alignment horizontal="center" vertical="center"/>
    </xf>
    <xf numFmtId="0" fontId="111" fillId="0" borderId="19" xfId="0" applyFont="1" applyBorder="1" applyAlignment="1">
      <alignment horizontal="center" vertical="center"/>
    </xf>
    <xf numFmtId="0" fontId="111" fillId="0" borderId="4" xfId="0" applyFont="1" applyBorder="1" applyAlignment="1">
      <alignment horizontal="center" vertical="center"/>
    </xf>
    <xf numFmtId="0" fontId="111" fillId="0" borderId="108" xfId="0" applyFont="1" applyBorder="1" applyAlignment="1">
      <alignment horizontal="center" vertical="center"/>
    </xf>
    <xf numFmtId="0" fontId="111" fillId="20" borderId="139" xfId="0" applyFont="1" applyFill="1" applyBorder="1" applyAlignment="1">
      <alignment horizontal="center" vertical="center"/>
    </xf>
    <xf numFmtId="0" fontId="111" fillId="20" borderId="105" xfId="0" applyFont="1" applyFill="1" applyBorder="1" applyAlignment="1">
      <alignment horizontal="center" vertical="center"/>
    </xf>
    <xf numFmtId="0" fontId="111" fillId="20" borderId="140" xfId="0" applyFont="1" applyFill="1" applyBorder="1" applyAlignment="1">
      <alignment horizontal="center" vertical="center"/>
    </xf>
    <xf numFmtId="0" fontId="139" fillId="20" borderId="104" xfId="0" applyFont="1" applyFill="1" applyBorder="1" applyAlignment="1">
      <alignment horizontal="center" vertical="center" wrapText="1" shrinkToFit="1"/>
    </xf>
    <xf numFmtId="0" fontId="139" fillId="20" borderId="140" xfId="0" applyFont="1" applyFill="1" applyBorder="1" applyAlignment="1">
      <alignment horizontal="center" vertical="center" shrinkToFit="1"/>
    </xf>
    <xf numFmtId="0" fontId="89" fillId="0" borderId="0" xfId="0" applyFont="1" applyAlignment="1">
      <alignment horizontal="center" vertical="center"/>
    </xf>
    <xf numFmtId="0" fontId="89" fillId="0" borderId="29" xfId="0" applyFont="1" applyBorder="1" applyAlignment="1">
      <alignment horizontal="center" vertical="center"/>
    </xf>
    <xf numFmtId="0" fontId="89" fillId="0" borderId="29" xfId="0" applyFont="1" applyBorder="1" applyAlignment="1">
      <alignment horizontal="left" vertical="center"/>
    </xf>
    <xf numFmtId="0" fontId="89" fillId="0" borderId="0" xfId="0" applyFont="1" applyAlignment="1">
      <alignment horizontal="left" vertical="center"/>
    </xf>
    <xf numFmtId="0" fontId="110" fillId="0" borderId="1" xfId="0" applyFont="1" applyBorder="1" applyAlignment="1">
      <alignment horizontal="center" vertical="center"/>
    </xf>
    <xf numFmtId="0" fontId="111" fillId="0" borderId="148" xfId="0" applyFont="1" applyBorder="1" applyAlignment="1">
      <alignment horizontal="center" vertical="center"/>
    </xf>
    <xf numFmtId="0" fontId="100" fillId="0" borderId="42" xfId="0" applyFont="1" applyBorder="1" applyAlignment="1">
      <alignment horizontal="center" vertical="center"/>
    </xf>
    <xf numFmtId="0" fontId="101" fillId="0" borderId="15" xfId="0" applyFont="1" applyBorder="1" applyAlignment="1">
      <alignment horizontal="center" vertical="center"/>
    </xf>
    <xf numFmtId="0" fontId="103" fillId="0" borderId="12" xfId="0" applyFont="1" applyBorder="1" applyAlignment="1">
      <alignment horizontal="center" vertical="center"/>
    </xf>
    <xf numFmtId="0" fontId="101" fillId="0" borderId="35" xfId="0" applyFont="1" applyBorder="1" applyAlignment="1">
      <alignment horizontal="center" vertical="center"/>
    </xf>
    <xf numFmtId="0" fontId="100" fillId="0" borderId="151" xfId="0" applyFont="1" applyBorder="1" applyAlignment="1">
      <alignment horizontal="center" vertical="center"/>
    </xf>
    <xf numFmtId="0" fontId="101" fillId="0" borderId="152" xfId="0" applyFont="1" applyBorder="1" applyAlignment="1">
      <alignment horizontal="center" vertical="center"/>
    </xf>
    <xf numFmtId="0" fontId="103" fillId="0" borderId="155" xfId="0" applyFont="1" applyBorder="1" applyAlignment="1">
      <alignment horizontal="center" vertical="center"/>
    </xf>
    <xf numFmtId="0" fontId="101" fillId="0" borderId="157" xfId="0" applyFont="1" applyBorder="1" applyAlignment="1">
      <alignment horizontal="center" vertical="center"/>
    </xf>
    <xf numFmtId="0" fontId="89" fillId="0" borderId="18" xfId="0" quotePrefix="1" applyFont="1" applyBorder="1" applyAlignment="1">
      <alignment horizontal="center" vertical="center"/>
    </xf>
    <xf numFmtId="0" fontId="101" fillId="0" borderId="8" xfId="0" applyFont="1" applyBorder="1" applyAlignment="1">
      <alignment horizontal="center" vertical="center"/>
    </xf>
    <xf numFmtId="0" fontId="137" fillId="0" borderId="15" xfId="0" applyFont="1" applyBorder="1" applyAlignment="1">
      <alignment horizontal="center" vertical="center"/>
    </xf>
    <xf numFmtId="0" fontId="100" fillId="0" borderId="72" xfId="0" applyFont="1" applyBorder="1" applyAlignment="1">
      <alignment horizontal="center" vertical="center"/>
    </xf>
    <xf numFmtId="0" fontId="101" fillId="0" borderId="144" xfId="0" applyFont="1" applyBorder="1" applyAlignment="1">
      <alignment horizontal="center" vertical="center"/>
    </xf>
    <xf numFmtId="0" fontId="103" fillId="0" borderId="154" xfId="0" applyFont="1" applyBorder="1" applyAlignment="1">
      <alignment horizontal="center" vertical="center"/>
    </xf>
    <xf numFmtId="0" fontId="101" fillId="0" borderId="156" xfId="0" applyFont="1" applyBorder="1" applyAlignment="1">
      <alignment horizontal="center" vertical="center"/>
    </xf>
    <xf numFmtId="0" fontId="137" fillId="0" borderId="145" xfId="0" applyFont="1" applyBorder="1" applyAlignment="1">
      <alignment horizontal="center" vertical="center"/>
    </xf>
    <xf numFmtId="0" fontId="101" fillId="0" borderId="12" xfId="0" applyFont="1" applyBorder="1" applyAlignment="1">
      <alignment horizontal="center" vertical="top" shrinkToFit="1"/>
    </xf>
    <xf numFmtId="0" fontId="100" fillId="0" borderId="38" xfId="0" applyFont="1" applyBorder="1" applyAlignment="1">
      <alignment horizontal="center" vertical="center"/>
    </xf>
    <xf numFmtId="0" fontId="101" fillId="0" borderId="145" xfId="0" applyFont="1" applyBorder="1" applyAlignment="1">
      <alignment horizontal="center" vertical="center"/>
    </xf>
    <xf numFmtId="0" fontId="103" fillId="0" borderId="150" xfId="0" applyFont="1" applyBorder="1" applyAlignment="1">
      <alignment horizontal="center" vertical="center"/>
    </xf>
    <xf numFmtId="0" fontId="101" fillId="0" borderId="41" xfId="0" applyFont="1" applyBorder="1" applyAlignment="1">
      <alignment horizontal="center" vertical="center"/>
    </xf>
    <xf numFmtId="0" fontId="95" fillId="0" borderId="13" xfId="0" applyFont="1" applyBorder="1" applyAlignment="1">
      <alignment horizontal="center" vertical="top" shrinkToFit="1"/>
    </xf>
    <xf numFmtId="0" fontId="111" fillId="0" borderId="13" xfId="0" applyFont="1" applyBorder="1" applyAlignment="1">
      <alignment horizontal="center" vertical="center" shrinkToFit="1"/>
    </xf>
    <xf numFmtId="0" fontId="110" fillId="0" borderId="26" xfId="0" applyFont="1" applyBorder="1" applyAlignment="1">
      <alignment horizontal="left" vertical="center" shrinkToFit="1"/>
    </xf>
    <xf numFmtId="0" fontId="106" fillId="0" borderId="26" xfId="0" applyFont="1" applyBorder="1" applyAlignment="1">
      <alignment horizontal="center" vertical="center" shrinkToFit="1"/>
    </xf>
    <xf numFmtId="0" fontId="106" fillId="0" borderId="0" xfId="0" applyFont="1" applyAlignment="1">
      <alignment horizontal="center" vertical="center" shrinkToFit="1"/>
    </xf>
    <xf numFmtId="0" fontId="106" fillId="0" borderId="27" xfId="0" applyFont="1" applyBorder="1" applyAlignment="1">
      <alignment horizontal="center" vertical="center" shrinkToFit="1"/>
    </xf>
    <xf numFmtId="0" fontId="119" fillId="0" borderId="12" xfId="0" applyFont="1" applyBorder="1" applyAlignment="1">
      <alignment horizontal="center" vertical="center" textRotation="255" wrapText="1"/>
    </xf>
    <xf numFmtId="0" fontId="119" fillId="0" borderId="14" xfId="0" applyFont="1" applyBorder="1" applyAlignment="1">
      <alignment horizontal="center" vertical="center" textRotation="255" wrapText="1"/>
    </xf>
    <xf numFmtId="0" fontId="119" fillId="0" borderId="15" xfId="0" applyFont="1" applyBorder="1" applyAlignment="1">
      <alignment horizontal="center" vertical="center" textRotation="255" wrapText="1"/>
    </xf>
    <xf numFmtId="0" fontId="119" fillId="0" borderId="17" xfId="0" applyFont="1" applyBorder="1" applyAlignment="1">
      <alignment horizontal="center" vertical="center" textRotation="255" wrapText="1"/>
    </xf>
    <xf numFmtId="0" fontId="106" fillId="0" borderId="1" xfId="0" applyFont="1" applyBorder="1" applyAlignment="1">
      <alignment horizontal="center" vertical="center" shrinkToFit="1"/>
    </xf>
    <xf numFmtId="0" fontId="106" fillId="0" borderId="136" xfId="0" applyFont="1" applyBorder="1" applyAlignment="1">
      <alignment horizontal="left" vertical="center" shrinkToFit="1"/>
    </xf>
    <xf numFmtId="0" fontId="106" fillId="0" borderId="137" xfId="0" applyFont="1" applyBorder="1" applyAlignment="1">
      <alignment horizontal="left" vertical="center" shrinkToFit="1"/>
    </xf>
    <xf numFmtId="0" fontId="106" fillId="0" borderId="138" xfId="0" applyFont="1" applyBorder="1" applyAlignment="1">
      <alignment horizontal="left" vertical="center" shrinkToFit="1"/>
    </xf>
    <xf numFmtId="0" fontId="106" fillId="0" borderId="15" xfId="0" applyFont="1" applyBorder="1" applyAlignment="1">
      <alignment horizontal="center" vertical="center" shrinkToFit="1"/>
    </xf>
    <xf numFmtId="0" fontId="106" fillId="0" borderId="16" xfId="0" applyFont="1" applyBorder="1" applyAlignment="1">
      <alignment horizontal="center" vertical="center" shrinkToFit="1"/>
    </xf>
    <xf numFmtId="0" fontId="106" fillId="0" borderId="17" xfId="0" applyFont="1" applyBorder="1" applyAlignment="1">
      <alignment horizontal="center" vertical="center" shrinkToFit="1"/>
    </xf>
    <xf numFmtId="0" fontId="106" fillId="0" borderId="12" xfId="0" applyFont="1" applyBorder="1" applyAlignment="1">
      <alignment horizontal="center" vertical="center" shrinkToFit="1"/>
    </xf>
    <xf numFmtId="0" fontId="106" fillId="0" borderId="13" xfId="0" applyFont="1" applyBorder="1" applyAlignment="1">
      <alignment horizontal="center" vertical="center" shrinkToFit="1"/>
    </xf>
    <xf numFmtId="0" fontId="106" fillId="0" borderId="14" xfId="0" applyFont="1" applyBorder="1" applyAlignment="1">
      <alignment horizontal="center" vertical="center" shrinkToFit="1"/>
    </xf>
    <xf numFmtId="0" fontId="120" fillId="0" borderId="12" xfId="0" applyFont="1" applyBorder="1" applyAlignment="1">
      <alignment horizontal="center" vertical="center" textRotation="255"/>
    </xf>
    <xf numFmtId="0" fontId="120" fillId="0" borderId="14" xfId="0" applyFont="1" applyBorder="1" applyAlignment="1">
      <alignment horizontal="center" vertical="center" textRotation="255"/>
    </xf>
    <xf numFmtId="0" fontId="120" fillId="0" borderId="15" xfId="0" applyFont="1" applyBorder="1" applyAlignment="1">
      <alignment horizontal="center" vertical="center" textRotation="255"/>
    </xf>
    <xf numFmtId="0" fontId="120" fillId="0" borderId="17" xfId="0" applyFont="1" applyBorder="1" applyAlignment="1">
      <alignment horizontal="center" vertical="center" textRotation="255"/>
    </xf>
    <xf numFmtId="0" fontId="113" fillId="0" borderId="84" xfId="0" applyFont="1" applyBorder="1" applyAlignment="1">
      <alignment horizontal="center" vertical="center" shrinkToFit="1"/>
    </xf>
    <xf numFmtId="0" fontId="91" fillId="0" borderId="12" xfId="0" applyFont="1" applyBorder="1" applyAlignment="1">
      <alignment horizontal="left" vertical="center" wrapText="1"/>
    </xf>
    <xf numFmtId="0" fontId="91" fillId="0" borderId="13" xfId="0" applyFont="1" applyBorder="1" applyAlignment="1">
      <alignment horizontal="left" vertical="center" wrapText="1"/>
    </xf>
    <xf numFmtId="0" fontId="91" fillId="0" borderId="14" xfId="0" applyFont="1" applyBorder="1" applyAlignment="1">
      <alignment horizontal="left" vertical="center" wrapText="1"/>
    </xf>
    <xf numFmtId="0" fontId="91" fillId="0" borderId="15" xfId="0" applyFont="1" applyBorder="1" applyAlignment="1">
      <alignment horizontal="left" vertical="center" wrapText="1"/>
    </xf>
    <xf numFmtId="0" fontId="91" fillId="0" borderId="16" xfId="0" applyFont="1" applyBorder="1" applyAlignment="1">
      <alignment horizontal="left" vertical="center" wrapText="1"/>
    </xf>
    <xf numFmtId="0" fontId="91" fillId="0" borderId="17" xfId="0" applyFont="1" applyBorder="1" applyAlignment="1">
      <alignment horizontal="left" vertical="center" wrapText="1"/>
    </xf>
    <xf numFmtId="0" fontId="101" fillId="0" borderId="13" xfId="0" applyFont="1" applyBorder="1" applyAlignment="1">
      <alignment horizontal="left" vertical="center" shrinkToFit="1"/>
    </xf>
    <xf numFmtId="0" fontId="101" fillId="0" borderId="14" xfId="0" applyFont="1" applyBorder="1" applyAlignment="1">
      <alignment horizontal="left" vertical="center" shrinkToFit="1"/>
    </xf>
    <xf numFmtId="0" fontId="116" fillId="0" borderId="26" xfId="0" applyFont="1" applyBorder="1" applyAlignment="1">
      <alignment vertical="center" shrinkToFit="1"/>
    </xf>
    <xf numFmtId="0" fontId="116" fillId="0" borderId="0" xfId="0" applyFont="1" applyAlignment="1">
      <alignment vertical="center" shrinkToFit="1"/>
    </xf>
    <xf numFmtId="0" fontId="116" fillId="0" borderId="27" xfId="0" applyFont="1" applyBorder="1" applyAlignment="1">
      <alignment vertical="center" shrinkToFit="1"/>
    </xf>
    <xf numFmtId="0" fontId="115" fillId="0" borderId="26" xfId="0" applyFont="1" applyBorder="1" applyAlignment="1">
      <alignment vertical="center" shrinkToFit="1"/>
    </xf>
    <xf numFmtId="0" fontId="115" fillId="0" borderId="0" xfId="0" applyFont="1" applyAlignment="1">
      <alignment vertical="center" shrinkToFit="1"/>
    </xf>
    <xf numFmtId="0" fontId="115" fillId="0" borderId="27" xfId="0" applyFont="1" applyBorder="1" applyAlignment="1">
      <alignment vertical="center" shrinkToFit="1"/>
    </xf>
    <xf numFmtId="0" fontId="101" fillId="0" borderId="12" xfId="0" applyFont="1" applyBorder="1" applyAlignment="1">
      <alignment horizontal="left" vertical="top" shrinkToFit="1"/>
    </xf>
    <xf numFmtId="0" fontId="161" fillId="0" borderId="26" xfId="0" applyFont="1" applyBorder="1" applyAlignment="1">
      <alignment horizontal="left" vertical="top" shrinkToFit="1"/>
    </xf>
    <xf numFmtId="0" fontId="161" fillId="0" borderId="0" xfId="0" applyFont="1" applyAlignment="1">
      <alignment horizontal="left" vertical="top" shrinkToFit="1"/>
    </xf>
    <xf numFmtId="0" fontId="114" fillId="0" borderId="26" xfId="0" applyFont="1" applyBorder="1" applyAlignment="1">
      <alignment vertical="top" shrinkToFit="1"/>
    </xf>
    <xf numFmtId="0" fontId="114" fillId="0" borderId="0" xfId="0" applyFont="1" applyAlignment="1">
      <alignment vertical="top" shrinkToFit="1"/>
    </xf>
    <xf numFmtId="0" fontId="114" fillId="0" borderId="27" xfId="0" applyFont="1" applyBorder="1" applyAlignment="1">
      <alignment vertical="top" shrinkToFit="1"/>
    </xf>
    <xf numFmtId="0" fontId="114" fillId="0" borderId="15" xfId="0" applyFont="1" applyBorder="1" applyAlignment="1">
      <alignment vertical="top" shrinkToFit="1"/>
    </xf>
    <xf numFmtId="0" fontId="114" fillId="0" borderId="16" xfId="0" applyFont="1" applyBorder="1" applyAlignment="1">
      <alignment vertical="top" shrinkToFit="1"/>
    </xf>
    <xf numFmtId="0" fontId="114" fillId="0" borderId="17" xfId="0" applyFont="1" applyBorder="1" applyAlignment="1">
      <alignment vertical="top" shrinkToFit="1"/>
    </xf>
    <xf numFmtId="0" fontId="110" fillId="0" borderId="12" xfId="0" applyFont="1" applyBorder="1" applyAlignment="1">
      <alignment vertical="top" shrinkToFit="1"/>
    </xf>
    <xf numFmtId="0" fontId="110" fillId="0" borderId="13" xfId="0" applyFont="1" applyBorder="1" applyAlignment="1">
      <alignment vertical="top" shrinkToFit="1"/>
    </xf>
    <xf numFmtId="0" fontId="110" fillId="0" borderId="14" xfId="0" applyFont="1" applyBorder="1" applyAlignment="1">
      <alignment vertical="top" shrinkToFit="1"/>
    </xf>
    <xf numFmtId="0" fontId="118" fillId="0" borderId="1" xfId="0" applyFont="1" applyBorder="1" applyAlignment="1">
      <alignment horizontal="center" vertical="center" textRotation="255"/>
    </xf>
    <xf numFmtId="0" fontId="127" fillId="0" borderId="26" xfId="0" applyFont="1" applyBorder="1" applyAlignment="1" applyProtection="1">
      <alignment horizontal="left" vertical="center" shrinkToFit="1"/>
      <protection locked="0"/>
    </xf>
    <xf numFmtId="0" fontId="127" fillId="0" borderId="0" xfId="0" applyFont="1" applyAlignment="1" applyProtection="1">
      <alignment horizontal="left" vertical="center" shrinkToFit="1"/>
      <protection locked="0"/>
    </xf>
    <xf numFmtId="0" fontId="127" fillId="0" borderId="28" xfId="0" applyFont="1" applyBorder="1" applyAlignment="1" applyProtection="1">
      <alignment horizontal="left" vertical="center" shrinkToFit="1"/>
      <protection locked="0"/>
    </xf>
    <xf numFmtId="0" fontId="127" fillId="0" borderId="193" xfId="0" applyFont="1" applyBorder="1" applyAlignment="1" applyProtection="1">
      <alignment horizontal="left" vertical="center" shrinkToFit="1"/>
      <protection locked="0"/>
    </xf>
    <xf numFmtId="0" fontId="127" fillId="0" borderId="194" xfId="0" applyFont="1" applyBorder="1" applyAlignment="1" applyProtection="1">
      <alignment horizontal="left" vertical="center" shrinkToFit="1"/>
      <protection locked="0"/>
    </xf>
    <xf numFmtId="0" fontId="127" fillId="0" borderId="195" xfId="0" applyFont="1" applyBorder="1" applyAlignment="1" applyProtection="1">
      <alignment horizontal="left" vertical="center" shrinkToFit="1"/>
      <protection locked="0"/>
    </xf>
    <xf numFmtId="0" fontId="172" fillId="0" borderId="48" xfId="0" applyFont="1" applyBorder="1" applyAlignment="1">
      <alignment horizontal="left" vertical="top" wrapText="1" shrinkToFit="1"/>
    </xf>
    <xf numFmtId="0" fontId="172" fillId="0" borderId="31" xfId="0" applyFont="1" applyBorder="1" applyAlignment="1">
      <alignment horizontal="left" vertical="top" wrapText="1" shrinkToFit="1"/>
    </xf>
    <xf numFmtId="0" fontId="172" fillId="0" borderId="32" xfId="0" applyFont="1" applyBorder="1" applyAlignment="1">
      <alignment horizontal="left" vertical="top" wrapText="1" shrinkToFit="1"/>
    </xf>
    <xf numFmtId="0" fontId="173" fillId="0" borderId="49" xfId="0" applyFont="1" applyBorder="1" applyAlignment="1" applyProtection="1">
      <alignment horizontal="center" vertical="top" shrinkToFit="1"/>
      <protection locked="0"/>
    </xf>
    <xf numFmtId="0" fontId="173" fillId="0" borderId="0" xfId="0" applyFont="1" applyAlignment="1" applyProtection="1">
      <alignment horizontal="center" vertical="top" shrinkToFit="1"/>
      <protection locked="0"/>
    </xf>
    <xf numFmtId="0" fontId="173" fillId="0" borderId="28" xfId="0" applyFont="1" applyBorder="1" applyAlignment="1" applyProtection="1">
      <alignment horizontal="center" vertical="top" shrinkToFit="1"/>
      <protection locked="0"/>
    </xf>
    <xf numFmtId="0" fontId="173" fillId="0" borderId="50" xfId="0" applyFont="1" applyBorder="1" applyAlignment="1" applyProtection="1">
      <alignment horizontal="center" vertical="top" shrinkToFit="1"/>
      <protection locked="0"/>
    </xf>
    <xf numFmtId="0" fontId="173" fillId="0" borderId="29" xfId="0" applyFont="1" applyBorder="1" applyAlignment="1" applyProtection="1">
      <alignment horizontal="center" vertical="top" shrinkToFit="1"/>
      <protection locked="0"/>
    </xf>
    <xf numFmtId="0" fontId="173" fillId="0" borderId="30" xfId="0" applyFont="1" applyBorder="1" applyAlignment="1" applyProtection="1">
      <alignment horizontal="center" vertical="top" shrinkToFit="1"/>
      <protection locked="0"/>
    </xf>
    <xf numFmtId="0" fontId="213" fillId="0" borderId="15" xfId="0" applyFont="1" applyBorder="1" applyAlignment="1" applyProtection="1">
      <alignment horizontal="center" vertical="center" shrinkToFit="1"/>
      <protection locked="0"/>
    </xf>
    <xf numFmtId="0" fontId="213" fillId="0" borderId="16" xfId="0" applyFont="1" applyBorder="1" applyAlignment="1" applyProtection="1">
      <alignment horizontal="center" vertical="center" shrinkToFit="1"/>
      <protection locked="0"/>
    </xf>
    <xf numFmtId="0" fontId="213" fillId="0" borderId="17" xfId="0" applyFont="1" applyBorder="1" applyAlignment="1" applyProtection="1">
      <alignment horizontal="center" vertical="center" shrinkToFit="1"/>
      <protection locked="0"/>
    </xf>
    <xf numFmtId="0" fontId="128" fillId="0" borderId="13" xfId="0" applyFont="1" applyBorder="1" applyAlignment="1" applyProtection="1">
      <alignment horizontal="left" vertical="center" shrinkToFit="1"/>
      <protection locked="0"/>
    </xf>
    <xf numFmtId="0" fontId="128" fillId="0" borderId="14" xfId="0" applyFont="1" applyBorder="1" applyAlignment="1" applyProtection="1">
      <alignment horizontal="left" vertical="center" shrinkToFit="1"/>
      <protection locked="0"/>
    </xf>
    <xf numFmtId="0" fontId="128" fillId="0" borderId="0" xfId="0" applyFont="1" applyAlignment="1" applyProtection="1">
      <alignment horizontal="left" vertical="center" shrinkToFit="1"/>
      <protection locked="0"/>
    </xf>
    <xf numFmtId="0" fontId="128" fillId="0" borderId="27" xfId="0" applyFont="1" applyBorder="1" applyAlignment="1" applyProtection="1">
      <alignment horizontal="left" vertical="center" shrinkToFit="1"/>
      <protection locked="0"/>
    </xf>
    <xf numFmtId="49" fontId="166" fillId="0" borderId="16" xfId="0" applyNumberFormat="1" applyFont="1" applyBorder="1" applyAlignment="1" applyProtection="1">
      <alignment horizontal="center" shrinkToFit="1"/>
      <protection locked="0"/>
    </xf>
    <xf numFmtId="0" fontId="173" fillId="0" borderId="29" xfId="0" applyFont="1" applyBorder="1" applyAlignment="1" applyProtection="1">
      <alignment horizontal="left" vertical="center" shrinkToFit="1"/>
      <protection locked="0"/>
    </xf>
    <xf numFmtId="0" fontId="10" fillId="0" borderId="26" xfId="0" applyFont="1" applyBorder="1" applyAlignment="1" applyProtection="1">
      <alignment horizontal="left" vertical="center" shrinkToFit="1"/>
      <protection locked="0"/>
    </xf>
    <xf numFmtId="0" fontId="189" fillId="0" borderId="74" xfId="0" applyFont="1" applyBorder="1" applyAlignment="1">
      <alignment vertical="center" shrinkToFit="1"/>
    </xf>
    <xf numFmtId="0" fontId="189" fillId="0" borderId="75" xfId="0" applyFont="1" applyBorder="1" applyAlignment="1">
      <alignment vertical="center" shrinkToFit="1"/>
    </xf>
    <xf numFmtId="0" fontId="188" fillId="0" borderId="0" xfId="0" applyFont="1" applyAlignment="1">
      <alignment horizontal="left" vertical="top"/>
    </xf>
    <xf numFmtId="0" fontId="18" fillId="3" borderId="50" xfId="0" applyFont="1" applyFill="1" applyBorder="1" applyAlignment="1">
      <alignment horizontal="center" vertical="center"/>
    </xf>
    <xf numFmtId="0" fontId="18" fillId="3" borderId="29" xfId="0" applyFont="1" applyFill="1" applyBorder="1" applyAlignment="1">
      <alignment horizontal="center" vertical="center"/>
    </xf>
    <xf numFmtId="0" fontId="18" fillId="3" borderId="30" xfId="0" applyFont="1" applyFill="1" applyBorder="1" applyAlignment="1">
      <alignment horizontal="center" vertical="center"/>
    </xf>
    <xf numFmtId="0" fontId="18" fillId="3" borderId="48"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18" fillId="3" borderId="32" xfId="0" applyFont="1" applyFill="1" applyBorder="1" applyAlignment="1">
      <alignment horizontal="center" vertical="center" wrapText="1"/>
    </xf>
    <xf numFmtId="0" fontId="18" fillId="3" borderId="50" xfId="0"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0" fillId="0" borderId="54" xfId="0" applyFont="1" applyBorder="1" applyAlignment="1">
      <alignment horizontal="center" vertical="center"/>
    </xf>
    <xf numFmtId="0" fontId="10" fillId="0" borderId="24" xfId="0" applyFont="1" applyBorder="1" applyAlignment="1">
      <alignment horizontal="center" vertical="center"/>
    </xf>
    <xf numFmtId="0" fontId="10" fillId="0" borderId="165" xfId="0" applyFont="1" applyBorder="1" applyAlignment="1">
      <alignment horizontal="center" vertical="center"/>
    </xf>
    <xf numFmtId="0" fontId="10" fillId="0" borderId="19" xfId="0" applyFont="1" applyBorder="1" applyAlignment="1">
      <alignment horizontal="center" vertical="center"/>
    </xf>
    <xf numFmtId="0" fontId="10" fillId="0" borderId="4" xfId="0" applyFont="1" applyBorder="1" applyAlignment="1">
      <alignment horizontal="center" vertical="center"/>
    </xf>
    <xf numFmtId="0" fontId="10" fillId="0" borderId="166" xfId="0" applyFont="1" applyBorder="1" applyAlignment="1">
      <alignment horizontal="center" vertical="center"/>
    </xf>
    <xf numFmtId="0" fontId="10" fillId="0" borderId="167" xfId="0" applyFont="1" applyBorder="1" applyAlignment="1">
      <alignment horizontal="center" vertical="center"/>
    </xf>
    <xf numFmtId="0" fontId="10" fillId="0" borderId="42" xfId="0" applyFont="1" applyBorder="1" applyAlignment="1">
      <alignment horizontal="left" vertical="center" shrinkToFit="1"/>
    </xf>
    <xf numFmtId="0" fontId="10" fillId="0" borderId="31" xfId="0" applyFont="1" applyBorder="1" applyAlignment="1">
      <alignment horizontal="left" vertical="center" shrinkToFit="1"/>
    </xf>
    <xf numFmtId="0" fontId="10" fillId="0" borderId="26" xfId="0" applyFont="1" applyBorder="1" applyAlignment="1">
      <alignment horizontal="left" vertical="center" shrinkToFit="1"/>
    </xf>
    <xf numFmtId="0" fontId="10" fillId="0" borderId="0" xfId="0" applyFont="1" applyAlignment="1">
      <alignment horizontal="left" vertical="center" shrinkToFit="1"/>
    </xf>
    <xf numFmtId="0" fontId="11" fillId="0" borderId="0" xfId="0" applyFont="1" applyAlignment="1">
      <alignment horizontal="center" vertical="top" wrapText="1"/>
    </xf>
    <xf numFmtId="0" fontId="11" fillId="0" borderId="9"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73" fillId="0" borderId="1" xfId="0" applyFont="1" applyBorder="1" applyAlignment="1" applyProtection="1">
      <alignment horizontal="center" vertical="center"/>
      <protection locked="0"/>
    </xf>
    <xf numFmtId="0" fontId="189" fillId="19" borderId="73" xfId="0" applyFont="1" applyFill="1" applyBorder="1" applyAlignment="1">
      <alignment horizontal="center" vertical="center"/>
    </xf>
    <xf numFmtId="0" fontId="189" fillId="19" borderId="74" xfId="0" applyFont="1" applyFill="1" applyBorder="1" applyAlignment="1">
      <alignment horizontal="center" vertical="center"/>
    </xf>
    <xf numFmtId="0" fontId="17" fillId="19" borderId="53" xfId="0" applyFont="1" applyFill="1" applyBorder="1" applyAlignment="1">
      <alignment horizontal="center" vertical="center" wrapText="1"/>
    </xf>
    <xf numFmtId="0" fontId="17" fillId="19" borderId="53" xfId="0" applyFont="1" applyFill="1" applyBorder="1" applyAlignment="1">
      <alignment horizontal="center" vertical="center"/>
    </xf>
    <xf numFmtId="0" fontId="10" fillId="0" borderId="1"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1" fillId="19" borderId="54" xfId="0" applyFont="1" applyFill="1" applyBorder="1" applyAlignment="1">
      <alignment horizontal="center" vertical="center"/>
    </xf>
    <xf numFmtId="0" fontId="11" fillId="0" borderId="10"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11" fillId="0" borderId="52" xfId="0" applyFont="1" applyBorder="1" applyAlignment="1" applyProtection="1">
      <alignment horizontal="center" vertical="center"/>
      <protection locked="0"/>
    </xf>
    <xf numFmtId="0" fontId="173" fillId="0" borderId="37" xfId="0" applyFont="1" applyBorder="1" applyAlignment="1" applyProtection="1">
      <alignment horizontal="center" vertical="center"/>
      <protection locked="0"/>
    </xf>
    <xf numFmtId="0" fontId="10" fillId="0" borderId="52"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9" fillId="0" borderId="43" xfId="0" applyFont="1" applyBorder="1" applyAlignment="1">
      <alignment horizontal="center" vertical="center"/>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10" fillId="0" borderId="3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7" fillId="0" borderId="1" xfId="0" applyFont="1" applyBorder="1" applyAlignment="1">
      <alignment horizontal="left" vertical="center" shrinkToFit="1"/>
    </xf>
    <xf numFmtId="0" fontId="17" fillId="0" borderId="2" xfId="0" applyFont="1" applyBorder="1" applyAlignment="1">
      <alignment horizontal="left" vertical="center" shrinkToFit="1"/>
    </xf>
    <xf numFmtId="0" fontId="17" fillId="0" borderId="7" xfId="0" applyFont="1" applyBorder="1" applyAlignment="1">
      <alignment horizontal="left" vertical="center" shrinkToFit="1"/>
    </xf>
    <xf numFmtId="0" fontId="17" fillId="0" borderId="12" xfId="0" applyFont="1" applyBorder="1" applyAlignment="1">
      <alignment horizontal="left" vertical="center" shrinkToFit="1"/>
    </xf>
    <xf numFmtId="0" fontId="127" fillId="0" borderId="42" xfId="0" applyFont="1" applyBorder="1" applyAlignment="1">
      <alignment horizontal="left" vertical="center" shrinkToFit="1"/>
    </xf>
    <xf numFmtId="0" fontId="127" fillId="0" borderId="31" xfId="0" applyFont="1" applyBorder="1" applyAlignment="1">
      <alignment horizontal="left" vertical="center" shrinkToFit="1"/>
    </xf>
    <xf numFmtId="0" fontId="127" fillId="0" borderId="26" xfId="0" applyFont="1" applyBorder="1" applyAlignment="1">
      <alignment horizontal="left" vertical="center" shrinkToFit="1"/>
    </xf>
    <xf numFmtId="0" fontId="127" fillId="0" borderId="0" xfId="0" applyFont="1" applyAlignment="1">
      <alignment horizontal="left" vertical="center" shrinkToFit="1"/>
    </xf>
    <xf numFmtId="0" fontId="217" fillId="0" borderId="42" xfId="0" applyFont="1" applyBorder="1" applyAlignment="1" applyProtection="1">
      <alignment horizontal="center" vertical="center"/>
      <protection locked="0"/>
    </xf>
    <xf numFmtId="0" fontId="217" fillId="0" borderId="31" xfId="0" applyFont="1" applyBorder="1" applyAlignment="1" applyProtection="1">
      <alignment horizontal="center" vertical="center"/>
      <protection locked="0"/>
    </xf>
    <xf numFmtId="0" fontId="217" fillId="0" borderId="43" xfId="0" applyFont="1" applyBorder="1" applyAlignment="1" applyProtection="1">
      <alignment horizontal="center" vertical="center"/>
      <protection locked="0"/>
    </xf>
    <xf numFmtId="0" fontId="217" fillId="0" borderId="35" xfId="0" applyFont="1" applyBorder="1" applyAlignment="1" applyProtection="1">
      <alignment horizontal="center" vertical="center"/>
      <protection locked="0"/>
    </xf>
    <xf numFmtId="0" fontId="217" fillId="0" borderId="29" xfId="0" applyFont="1" applyBorder="1" applyAlignment="1" applyProtection="1">
      <alignment horizontal="center" vertical="center"/>
      <protection locked="0"/>
    </xf>
    <xf numFmtId="0" fontId="217" fillId="0" borderId="36" xfId="0" applyFont="1" applyBorder="1" applyAlignment="1" applyProtection="1">
      <alignment horizontal="center" vertical="center"/>
      <protection locked="0"/>
    </xf>
    <xf numFmtId="0" fontId="217" fillId="0" borderId="53" xfId="0" applyFont="1" applyBorder="1" applyAlignment="1" applyProtection="1">
      <alignment horizontal="center" vertical="center"/>
      <protection locked="0"/>
    </xf>
    <xf numFmtId="0" fontId="217" fillId="0" borderId="54" xfId="0" applyFont="1" applyBorder="1" applyAlignment="1" applyProtection="1">
      <alignment horizontal="center" vertical="center"/>
      <protection locked="0"/>
    </xf>
    <xf numFmtId="0" fontId="217" fillId="0" borderId="37" xfId="0" applyFont="1" applyBorder="1" applyAlignment="1" applyProtection="1">
      <alignment horizontal="center" vertical="center"/>
      <protection locked="0"/>
    </xf>
    <xf numFmtId="0" fontId="217" fillId="0" borderId="52" xfId="0" applyFont="1" applyBorder="1" applyAlignment="1" applyProtection="1">
      <alignment horizontal="center" vertical="center"/>
      <protection locked="0"/>
    </xf>
    <xf numFmtId="0" fontId="217" fillId="0" borderId="48" xfId="0" applyFont="1" applyBorder="1" applyAlignment="1">
      <alignment horizontal="center" vertical="center"/>
    </xf>
    <xf numFmtId="0" fontId="217" fillId="0" borderId="31" xfId="0" applyFont="1" applyBorder="1" applyAlignment="1">
      <alignment horizontal="center" vertical="center"/>
    </xf>
    <xf numFmtId="0" fontId="217" fillId="0" borderId="32" xfId="0" applyFont="1" applyBorder="1" applyAlignment="1">
      <alignment horizontal="center" vertical="center"/>
    </xf>
    <xf numFmtId="0" fontId="217" fillId="0" borderId="50" xfId="0" applyFont="1" applyBorder="1" applyAlignment="1">
      <alignment horizontal="center" vertical="center"/>
    </xf>
    <xf numFmtId="0" fontId="217" fillId="0" borderId="29" xfId="0" applyFont="1" applyBorder="1" applyAlignment="1">
      <alignment horizontal="center" vertical="center"/>
    </xf>
    <xf numFmtId="0" fontId="217" fillId="0" borderId="30" xfId="0" applyFont="1" applyBorder="1" applyAlignment="1">
      <alignment horizontal="center" vertical="center"/>
    </xf>
    <xf numFmtId="0" fontId="10" fillId="0" borderId="62" xfId="0" applyFont="1" applyBorder="1" applyAlignment="1">
      <alignment horizontal="center" vertical="center" shrinkToFit="1"/>
    </xf>
    <xf numFmtId="0" fontId="10" fillId="0" borderId="58" xfId="0" applyFont="1" applyBorder="1" applyAlignment="1">
      <alignment horizontal="center" vertical="center" shrinkToFi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71" xfId="0" applyFont="1" applyBorder="1" applyAlignment="1">
      <alignment horizontal="center" vertical="center"/>
    </xf>
    <xf numFmtId="0" fontId="10" fillId="0" borderId="162" xfId="0" applyFont="1" applyBorder="1" applyAlignment="1">
      <alignment horizontal="center" vertical="center"/>
    </xf>
    <xf numFmtId="0" fontId="10" fillId="0" borderId="163" xfId="0" applyFont="1" applyBorder="1" applyAlignment="1">
      <alignment horizontal="center" vertical="center"/>
    </xf>
    <xf numFmtId="0" fontId="10" fillId="0" borderId="164" xfId="0" applyFont="1" applyBorder="1" applyAlignment="1">
      <alignment horizontal="center" vertical="center"/>
    </xf>
    <xf numFmtId="0" fontId="11" fillId="0" borderId="0" xfId="0" applyFont="1" applyAlignment="1">
      <alignment horizontal="center" vertical="center" wrapText="1"/>
    </xf>
    <xf numFmtId="0" fontId="10" fillId="0" borderId="159" xfId="0" applyFont="1" applyBorder="1" applyAlignment="1">
      <alignment horizontal="center" vertical="center"/>
    </xf>
    <xf numFmtId="0" fontId="10" fillId="0" borderId="160" xfId="0" applyFont="1" applyBorder="1" applyAlignment="1">
      <alignment horizontal="center" vertical="center"/>
    </xf>
    <xf numFmtId="0" fontId="10" fillId="0" borderId="161" xfId="0" applyFont="1" applyBorder="1" applyAlignment="1">
      <alignment horizontal="center" vertical="center"/>
    </xf>
    <xf numFmtId="0" fontId="10" fillId="0" borderId="29" xfId="0" applyFont="1" applyBorder="1" applyAlignment="1">
      <alignment horizontal="left" vertical="center"/>
    </xf>
    <xf numFmtId="0" fontId="217" fillId="0" borderId="48" xfId="0" applyFont="1" applyBorder="1" applyAlignment="1" applyProtection="1">
      <alignment horizontal="center" vertical="center"/>
      <protection locked="0"/>
    </xf>
    <xf numFmtId="0" fontId="217" fillId="0" borderId="50" xfId="0" applyFont="1" applyBorder="1" applyAlignment="1" applyProtection="1">
      <alignment horizontal="center" vertical="center"/>
      <protection locked="0"/>
    </xf>
    <xf numFmtId="0" fontId="177" fillId="0" borderId="76" xfId="0" applyFont="1" applyBorder="1" applyAlignment="1">
      <alignment horizontal="center" vertical="center" textRotation="255" wrapText="1"/>
    </xf>
    <xf numFmtId="0" fontId="177" fillId="0" borderId="77" xfId="0" applyFont="1" applyBorder="1" applyAlignment="1">
      <alignment horizontal="center" vertical="center" textRotation="255"/>
    </xf>
    <xf numFmtId="0" fontId="177" fillId="0" borderId="79" xfId="0" applyFont="1" applyBorder="1" applyAlignment="1">
      <alignment horizontal="center" vertical="center" textRotation="255"/>
    </xf>
    <xf numFmtId="0" fontId="177" fillId="0" borderId="1" xfId="0" applyFont="1" applyBorder="1" applyAlignment="1">
      <alignment horizontal="center" vertical="center" textRotation="255"/>
    </xf>
    <xf numFmtId="0" fontId="177" fillId="0" borderId="81" xfId="0" applyFont="1" applyBorder="1" applyAlignment="1">
      <alignment horizontal="center" vertical="center" textRotation="255"/>
    </xf>
    <xf numFmtId="0" fontId="177" fillId="0" borderId="82" xfId="0" applyFont="1" applyBorder="1" applyAlignment="1">
      <alignment horizontal="center" vertical="center" textRotation="255"/>
    </xf>
    <xf numFmtId="0" fontId="127" fillId="19" borderId="48" xfId="0" applyFont="1" applyFill="1" applyBorder="1" applyAlignment="1">
      <alignment horizontal="center" vertical="center" textRotation="255"/>
    </xf>
    <xf numFmtId="0" fontId="127" fillId="19" borderId="31" xfId="0" applyFont="1" applyFill="1" applyBorder="1" applyAlignment="1">
      <alignment horizontal="center" vertical="center" textRotation="255"/>
    </xf>
    <xf numFmtId="0" fontId="127" fillId="19" borderId="43" xfId="0" applyFont="1" applyFill="1" applyBorder="1" applyAlignment="1">
      <alignment horizontal="center" vertical="center" textRotation="255"/>
    </xf>
    <xf numFmtId="0" fontId="127" fillId="19" borderId="49" xfId="0" applyFont="1" applyFill="1" applyBorder="1" applyAlignment="1">
      <alignment horizontal="center" vertical="center" textRotation="255"/>
    </xf>
    <xf numFmtId="0" fontId="127" fillId="19" borderId="0" xfId="0" applyFont="1" applyFill="1" applyAlignment="1">
      <alignment horizontal="center" vertical="center" textRotation="255"/>
    </xf>
    <xf numFmtId="0" fontId="127" fillId="19" borderId="27" xfId="0" applyFont="1" applyFill="1" applyBorder="1" applyAlignment="1">
      <alignment horizontal="center" vertical="center" textRotation="255"/>
    </xf>
    <xf numFmtId="0" fontId="127" fillId="19" borderId="50" xfId="0" applyFont="1" applyFill="1" applyBorder="1" applyAlignment="1">
      <alignment horizontal="center" vertical="center" textRotation="255"/>
    </xf>
    <xf numFmtId="0" fontId="127" fillId="19" borderId="29" xfId="0" applyFont="1" applyFill="1" applyBorder="1" applyAlignment="1">
      <alignment horizontal="center" vertical="center" textRotation="255"/>
    </xf>
    <xf numFmtId="0" fontId="127" fillId="19" borderId="36" xfId="0" applyFont="1" applyFill="1" applyBorder="1" applyAlignment="1">
      <alignment horizontal="center" vertical="center" textRotation="255"/>
    </xf>
    <xf numFmtId="0" fontId="9" fillId="0" borderId="70" xfId="0" applyFont="1" applyBorder="1" applyAlignment="1">
      <alignment horizontal="center" vertical="center"/>
    </xf>
    <xf numFmtId="0" fontId="9" fillId="0" borderId="59" xfId="0" applyFont="1" applyBorder="1" applyAlignment="1">
      <alignment horizontal="center" vertical="center"/>
    </xf>
    <xf numFmtId="0" fontId="9" fillId="0" borderId="71" xfId="0" applyFont="1" applyBorder="1" applyAlignment="1">
      <alignment horizontal="center" vertical="center"/>
    </xf>
    <xf numFmtId="0" fontId="173" fillId="0" borderId="26" xfId="0" applyFont="1" applyBorder="1" applyAlignment="1" applyProtection="1">
      <alignment horizontal="left" vertical="center" shrinkToFit="1"/>
      <protection locked="0"/>
    </xf>
    <xf numFmtId="0" fontId="173" fillId="0" borderId="28" xfId="0" applyFont="1" applyBorder="1" applyAlignment="1" applyProtection="1">
      <alignment horizontal="left" vertical="center" shrinkToFit="1"/>
      <protection locked="0"/>
    </xf>
    <xf numFmtId="0" fontId="177" fillId="0" borderId="1" xfId="0" applyFont="1" applyBorder="1" applyAlignment="1">
      <alignment horizontal="center" vertical="center" textRotation="255" wrapText="1"/>
    </xf>
    <xf numFmtId="0" fontId="127" fillId="19" borderId="42" xfId="0" applyFont="1" applyFill="1" applyBorder="1" applyAlignment="1">
      <alignment horizontal="center" vertical="center" textRotation="255" wrapText="1"/>
    </xf>
    <xf numFmtId="0" fontId="127" fillId="19" borderId="31" xfId="0" applyFont="1" applyFill="1" applyBorder="1" applyAlignment="1">
      <alignment horizontal="center" vertical="center" textRotation="255" wrapText="1"/>
    </xf>
    <xf numFmtId="0" fontId="127" fillId="19" borderId="43" xfId="0" applyFont="1" applyFill="1" applyBorder="1" applyAlignment="1">
      <alignment horizontal="center" vertical="center" textRotation="255" wrapText="1"/>
    </xf>
    <xf numFmtId="0" fontId="127" fillId="19" borderId="26" xfId="0" applyFont="1" applyFill="1" applyBorder="1" applyAlignment="1">
      <alignment horizontal="center" vertical="center" textRotation="255" wrapText="1"/>
    </xf>
    <xf numFmtId="0" fontId="127" fillId="19" borderId="0" xfId="0" applyFont="1" applyFill="1" applyAlignment="1">
      <alignment horizontal="center" vertical="center" textRotation="255" wrapText="1"/>
    </xf>
    <xf numFmtId="0" fontId="127" fillId="19" borderId="27" xfId="0" applyFont="1" applyFill="1" applyBorder="1" applyAlignment="1">
      <alignment horizontal="center" vertical="center" textRotation="255" wrapText="1"/>
    </xf>
    <xf numFmtId="0" fontId="127" fillId="19" borderId="193" xfId="0" applyFont="1" applyFill="1" applyBorder="1" applyAlignment="1">
      <alignment horizontal="center" vertical="center" textRotation="255" wrapText="1"/>
    </xf>
    <xf numFmtId="0" fontId="127" fillId="19" borderId="194" xfId="0" applyFont="1" applyFill="1" applyBorder="1" applyAlignment="1">
      <alignment horizontal="center" vertical="center" textRotation="255" wrapText="1"/>
    </xf>
    <xf numFmtId="0" fontId="127" fillId="19" borderId="196" xfId="0" applyFont="1" applyFill="1" applyBorder="1" applyAlignment="1">
      <alignment horizontal="center" vertical="center" textRotation="255" wrapText="1"/>
    </xf>
    <xf numFmtId="0" fontId="213" fillId="0" borderId="12" xfId="0" applyFont="1" applyBorder="1" applyAlignment="1" applyProtection="1">
      <alignment horizontal="center" vertical="center" shrinkToFit="1"/>
      <protection locked="0"/>
    </xf>
    <xf numFmtId="0" fontId="213" fillId="0" borderId="13" xfId="0" applyFont="1" applyBorder="1" applyAlignment="1" applyProtection="1">
      <alignment horizontal="center" vertical="center" shrinkToFit="1"/>
      <protection locked="0"/>
    </xf>
    <xf numFmtId="0" fontId="213" fillId="0" borderId="14" xfId="0" applyFont="1" applyBorder="1" applyAlignment="1" applyProtection="1">
      <alignment horizontal="center" vertical="center" shrinkToFit="1"/>
      <protection locked="0"/>
    </xf>
    <xf numFmtId="0" fontId="175" fillId="0" borderId="12" xfId="0" applyFont="1" applyBorder="1" applyAlignment="1">
      <alignment horizontal="left" vertical="center" wrapText="1"/>
    </xf>
    <xf numFmtId="0" fontId="175" fillId="0" borderId="13" xfId="0" applyFont="1" applyBorder="1" applyAlignment="1">
      <alignment horizontal="left" vertical="center" wrapText="1"/>
    </xf>
    <xf numFmtId="0" fontId="175" fillId="0" borderId="15" xfId="0" applyFont="1" applyBorder="1" applyAlignment="1">
      <alignment horizontal="left" vertical="center" wrapText="1"/>
    </xf>
    <xf numFmtId="0" fontId="175" fillId="0" borderId="16" xfId="0" applyFont="1" applyBorder="1" applyAlignment="1">
      <alignment horizontal="left" vertical="center" wrapText="1"/>
    </xf>
    <xf numFmtId="0" fontId="17" fillId="0" borderId="1" xfId="0" applyFont="1" applyBorder="1" applyAlignment="1">
      <alignment horizontal="center" vertical="center" textRotation="255"/>
    </xf>
    <xf numFmtId="0" fontId="175" fillId="0" borderId="12" xfId="0" applyFont="1" applyBorder="1" applyAlignment="1">
      <alignment horizontal="center" vertical="top" wrapText="1"/>
    </xf>
    <xf numFmtId="0" fontId="175" fillId="0" borderId="13" xfId="0" applyFont="1" applyBorder="1" applyAlignment="1">
      <alignment horizontal="center" vertical="top" wrapText="1"/>
    </xf>
    <xf numFmtId="0" fontId="175" fillId="0" borderId="14" xfId="0" applyFont="1" applyBorder="1" applyAlignment="1">
      <alignment horizontal="center" vertical="top" wrapText="1"/>
    </xf>
    <xf numFmtId="0" fontId="168" fillId="0" borderId="12" xfId="0" applyFont="1" applyBorder="1" applyAlignment="1">
      <alignment horizontal="left" vertical="center" wrapText="1"/>
    </xf>
    <xf numFmtId="0" fontId="168" fillId="0" borderId="13" xfId="0" applyFont="1" applyBorder="1" applyAlignment="1">
      <alignment horizontal="left" vertical="center" wrapText="1"/>
    </xf>
    <xf numFmtId="0" fontId="168" fillId="0" borderId="14" xfId="0" applyFont="1" applyBorder="1" applyAlignment="1">
      <alignment horizontal="left" vertical="center" wrapText="1"/>
    </xf>
    <xf numFmtId="0" fontId="211" fillId="0" borderId="15" xfId="0" applyFont="1" applyBorder="1" applyAlignment="1" applyProtection="1">
      <alignment horizontal="center" vertical="center" shrinkToFit="1"/>
      <protection locked="0"/>
    </xf>
    <xf numFmtId="0" fontId="211" fillId="0" borderId="16" xfId="0" applyFont="1" applyBorder="1" applyAlignment="1" applyProtection="1">
      <alignment horizontal="center" vertical="center" shrinkToFit="1"/>
      <protection locked="0"/>
    </xf>
    <xf numFmtId="0" fontId="211" fillId="0" borderId="17" xfId="0" applyFont="1" applyBorder="1" applyAlignment="1" applyProtection="1">
      <alignment horizontal="center" vertical="center" shrinkToFit="1"/>
      <protection locked="0"/>
    </xf>
    <xf numFmtId="0" fontId="208" fillId="0" borderId="26" xfId="0" applyFont="1" applyBorder="1" applyAlignment="1" applyProtection="1">
      <alignment horizontal="left" vertical="center" shrinkToFit="1"/>
      <protection locked="0"/>
    </xf>
    <xf numFmtId="0" fontId="208" fillId="0" borderId="0" xfId="0" applyFont="1" applyAlignment="1" applyProtection="1">
      <alignment horizontal="left" vertical="center" shrinkToFit="1"/>
      <protection locked="0"/>
    </xf>
    <xf numFmtId="0" fontId="208" fillId="0" borderId="27" xfId="0" applyFont="1" applyBorder="1" applyAlignment="1" applyProtection="1">
      <alignment horizontal="left" vertical="center" shrinkToFit="1"/>
      <protection locked="0"/>
    </xf>
    <xf numFmtId="0" fontId="208" fillId="0" borderId="15" xfId="0" applyFont="1" applyBorder="1" applyAlignment="1" applyProtection="1">
      <alignment horizontal="left" vertical="center" shrinkToFit="1"/>
      <protection locked="0"/>
    </xf>
    <xf numFmtId="0" fontId="208" fillId="0" borderId="16" xfId="0" applyFont="1" applyBorder="1" applyAlignment="1" applyProtection="1">
      <alignment horizontal="left" vertical="center" shrinkToFit="1"/>
      <protection locked="0"/>
    </xf>
    <xf numFmtId="0" fontId="208" fillId="0" borderId="17" xfId="0" applyFont="1" applyBorder="1" applyAlignment="1" applyProtection="1">
      <alignment horizontal="left" vertical="center" shrinkToFit="1"/>
      <protection locked="0"/>
    </xf>
    <xf numFmtId="0" fontId="163" fillId="0" borderId="13" xfId="0" applyFont="1" applyBorder="1" applyAlignment="1" applyProtection="1">
      <alignment horizontal="left" vertical="center"/>
      <protection locked="0"/>
    </xf>
    <xf numFmtId="0" fontId="163" fillId="0" borderId="14" xfId="0" applyFont="1" applyBorder="1" applyAlignment="1" applyProtection="1">
      <alignment horizontal="left" vertical="center"/>
      <protection locked="0"/>
    </xf>
    <xf numFmtId="0" fontId="165" fillId="0" borderId="12" xfId="0" applyFont="1" applyBorder="1" applyAlignment="1" applyProtection="1">
      <alignment horizontal="center" vertical="center" shrinkToFit="1"/>
      <protection locked="0"/>
    </xf>
    <xf numFmtId="0" fontId="165" fillId="0" borderId="13" xfId="0" applyFont="1" applyBorder="1" applyAlignment="1" applyProtection="1">
      <alignment horizontal="center" vertical="center" shrinkToFit="1"/>
      <protection locked="0"/>
    </xf>
    <xf numFmtId="0" fontId="165" fillId="0" borderId="14" xfId="0" applyFont="1" applyBorder="1" applyAlignment="1" applyProtection="1">
      <alignment horizontal="center" vertical="center" shrinkToFit="1"/>
      <protection locked="0"/>
    </xf>
    <xf numFmtId="0" fontId="165" fillId="0" borderId="15" xfId="0" applyFont="1" applyBorder="1" applyAlignment="1" applyProtection="1">
      <alignment horizontal="center" vertical="center" shrinkToFit="1"/>
      <protection locked="0"/>
    </xf>
    <xf numFmtId="0" fontId="165" fillId="0" borderId="16" xfId="0" applyFont="1" applyBorder="1" applyAlignment="1" applyProtection="1">
      <alignment horizontal="center" vertical="center" shrinkToFit="1"/>
      <protection locked="0"/>
    </xf>
    <xf numFmtId="0" fontId="165" fillId="0" borderId="17" xfId="0" applyFont="1" applyBorder="1" applyAlignment="1" applyProtection="1">
      <alignment horizontal="center" vertical="center" shrinkToFit="1"/>
      <protection locked="0"/>
    </xf>
    <xf numFmtId="0" fontId="168" fillId="0" borderId="15" xfId="0" applyFont="1" applyBorder="1" applyAlignment="1">
      <alignment horizontal="left" vertical="center" wrapText="1"/>
    </xf>
    <xf numFmtId="0" fontId="168" fillId="0" borderId="16" xfId="0" applyFont="1" applyBorder="1" applyAlignment="1">
      <alignment horizontal="left" vertical="center" wrapText="1"/>
    </xf>
    <xf numFmtId="0" fontId="168" fillId="0" borderId="17" xfId="0" applyFont="1" applyBorder="1" applyAlignment="1">
      <alignment horizontal="left" vertical="center" wrapText="1"/>
    </xf>
    <xf numFmtId="0" fontId="167" fillId="0" borderId="12" xfId="0" applyFont="1" applyBorder="1" applyAlignment="1">
      <alignment horizontal="center" vertical="center" textRotation="255" wrapText="1"/>
    </xf>
    <xf numFmtId="0" fontId="167" fillId="0" borderId="14" xfId="0" applyFont="1" applyBorder="1" applyAlignment="1">
      <alignment horizontal="center" vertical="center" textRotation="255" wrapText="1"/>
    </xf>
    <xf numFmtId="0" fontId="167" fillId="0" borderId="15" xfId="0" applyFont="1" applyBorder="1" applyAlignment="1">
      <alignment horizontal="center" vertical="center" textRotation="255" wrapText="1"/>
    </xf>
    <xf numFmtId="0" fontId="167" fillId="0" borderId="17" xfId="0" applyFont="1" applyBorder="1" applyAlignment="1">
      <alignment horizontal="center" vertical="center" textRotation="255" wrapText="1"/>
    </xf>
    <xf numFmtId="0" fontId="163" fillId="0" borderId="12" xfId="0" applyFont="1" applyBorder="1" applyAlignment="1">
      <alignment horizontal="center" vertical="center" textRotation="255"/>
    </xf>
    <xf numFmtId="0" fontId="163" fillId="0" borderId="14" xfId="0" applyFont="1" applyBorder="1" applyAlignment="1">
      <alignment horizontal="center" vertical="center" textRotation="255"/>
    </xf>
    <xf numFmtId="0" fontId="163" fillId="0" borderId="15" xfId="0" applyFont="1" applyBorder="1" applyAlignment="1">
      <alignment horizontal="center" vertical="center" textRotation="255"/>
    </xf>
    <xf numFmtId="0" fontId="163" fillId="0" borderId="17" xfId="0" applyFont="1" applyBorder="1" applyAlignment="1">
      <alignment horizontal="center" vertical="center" textRotation="255"/>
    </xf>
    <xf numFmtId="0" fontId="17" fillId="0" borderId="48" xfId="0" applyFont="1" applyBorder="1" applyAlignment="1">
      <alignment horizontal="left" vertical="center" wrapText="1"/>
    </xf>
    <xf numFmtId="0" fontId="17" fillId="0" borderId="31" xfId="0" applyFont="1" applyBorder="1" applyAlignment="1">
      <alignment horizontal="left" vertical="center" wrapText="1"/>
    </xf>
    <xf numFmtId="0" fontId="17" fillId="0" borderId="32" xfId="0" applyFont="1" applyBorder="1" applyAlignment="1">
      <alignment horizontal="left" vertical="center" wrapText="1"/>
    </xf>
    <xf numFmtId="0" fontId="17" fillId="0" borderId="49" xfId="0" applyFont="1" applyBorder="1" applyAlignment="1">
      <alignment horizontal="left" vertical="center" wrapText="1"/>
    </xf>
    <xf numFmtId="0" fontId="17" fillId="0" borderId="0" xfId="0" applyFont="1" applyBorder="1" applyAlignment="1">
      <alignment horizontal="left" vertical="center" wrapText="1"/>
    </xf>
    <xf numFmtId="0" fontId="17" fillId="0" borderId="28" xfId="0" applyFont="1" applyBorder="1" applyAlignment="1">
      <alignment horizontal="left" vertical="center" wrapText="1"/>
    </xf>
    <xf numFmtId="0" fontId="17" fillId="0" borderId="50"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033CC"/>
      <color rgb="FF6699FF"/>
      <color rgb="FFFFCC99"/>
      <color rgb="FFF5F5F5"/>
      <color rgb="FF00FF00"/>
      <color rgb="FF3BA38A"/>
      <color rgb="FFD0EAE9"/>
      <color rgb="FFFDEFE7"/>
      <color rgb="FFECF4FA"/>
      <color rgb="FFF5FE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12513;&#12491;&#12517;&#12540;!A1"/><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hyperlink" Target="#'&#12513;&#12491;&#12517;&#12540; (&#29305;&#21029;&#25903;&#25588;&#23398;&#26657;)'!A1"/></Relationships>
</file>

<file path=xl/drawings/_rels/drawing10.xml.rels><?xml version="1.0" encoding="UTF-8" standalone="yes"?>
<Relationships xmlns="http://schemas.openxmlformats.org/package/2006/relationships"><Relationship Id="rId3" Type="http://schemas.openxmlformats.org/officeDocument/2006/relationships/image" Target="../media/image10.wmf"/><Relationship Id="rId2" Type="http://schemas.openxmlformats.org/officeDocument/2006/relationships/image" Target="../media/image8.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9321;&#21517;&#26413;(1~40)&#21360;&#21047;&#29992;'!A1"/><Relationship Id="rId7" Type="http://schemas.openxmlformats.org/officeDocument/2006/relationships/hyperlink" Target="#'&#35352;&#20837;&#20363; (&#29305;&#21029;&#25903;&#25588;)'!A1"/><Relationship Id="rId2" Type="http://schemas.openxmlformats.org/officeDocument/2006/relationships/hyperlink" Target="#'&#9320;&#24540;&#21215;&#32773;&#21517;&#31807;(&#21360;&#21047;&#29992;)'!A1"/><Relationship Id="rId1" Type="http://schemas.openxmlformats.org/officeDocument/2006/relationships/hyperlink" Target="#'&#9324;&#25163;&#26360;&#12365;(&#21517;&#31807;)'!A1"/><Relationship Id="rId6" Type="http://schemas.openxmlformats.org/officeDocument/2006/relationships/hyperlink" Target="#'&#9323;&#21517;&#26413;(81~120)&#21360;&#21047;&#29992;'!A1"/><Relationship Id="rId11" Type="http://schemas.openxmlformats.org/officeDocument/2006/relationships/hyperlink" Target="#&#9319;&#20837;&#21147;&#12471;&#12540;&#12488;!A1"/><Relationship Id="rId5" Type="http://schemas.openxmlformats.org/officeDocument/2006/relationships/hyperlink" Target="#'&#9325;&#25163;&#26360;&#12365;(&#21517;&#26413;)'!A1"/><Relationship Id="rId10" Type="http://schemas.openxmlformats.org/officeDocument/2006/relationships/hyperlink" Target="mailto:zenkokuten.entry@kyoubi.or.jp?subject=&#20840;&#22269;&#25945;&#32946;&#32654;&#34899;&#23637;&#24540;&#21215;&#32773;&#21517;&#31807;" TargetMode="External"/><Relationship Id="rId4" Type="http://schemas.openxmlformats.org/officeDocument/2006/relationships/hyperlink" Target="#'&#9322;&#21517;&#26413;(41~80)&#21360;&#21047;&#29992;'!A1"/><Relationship Id="rId9" Type="http://schemas.openxmlformats.org/officeDocument/2006/relationships/hyperlink" Target="#&#34920;&#32025;!A1"/></Relationships>
</file>

<file path=xl/drawings/_rels/drawing12.xml.rels><?xml version="1.0" encoding="UTF-8" standalone="yes"?>
<Relationships xmlns="http://schemas.openxmlformats.org/package/2006/relationships"><Relationship Id="rId8" Type="http://schemas.openxmlformats.org/officeDocument/2006/relationships/hyperlink" Target="#'&#9321;&#21517;&#26413;(1~40)&#21360;&#21047;&#29992;'!A1"/><Relationship Id="rId3" Type="http://schemas.openxmlformats.org/officeDocument/2006/relationships/image" Target="../media/image14.png"/><Relationship Id="rId7" Type="http://schemas.openxmlformats.org/officeDocument/2006/relationships/hyperlink" Target="#'&#9320;&#24540;&#21215;&#32773;&#21517;&#31807;(&#21360;&#21047;&#29992;)'!A1"/><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hyperlink" Target="#&#9319;&#20837;&#21147;&#12471;&#12540;&#12488;!A1"/><Relationship Id="rId5" Type="http://schemas.openxmlformats.org/officeDocument/2006/relationships/hyperlink" Target="#'&#12513;&#12491;&#12517;&#12540; (&#29305;&#21029;&#25903;&#25588;&#23398;&#26657;)'!A1"/><Relationship Id="rId10" Type="http://schemas.openxmlformats.org/officeDocument/2006/relationships/hyperlink" Target="#'&#9323;&#21517;&#26413;(81~120)&#21360;&#21047;&#29992;'!A1"/><Relationship Id="rId4" Type="http://schemas.openxmlformats.org/officeDocument/2006/relationships/image" Target="../media/image15.png"/><Relationship Id="rId9" Type="http://schemas.openxmlformats.org/officeDocument/2006/relationships/hyperlink" Target="#'&#9322;&#21517;&#26413;(41~80)&#21360;&#21047;&#29992;'!A1"/></Relationships>
</file>

<file path=xl/drawings/_rels/drawing13.xml.rels><?xml version="1.0" encoding="UTF-8" standalone="yes"?>
<Relationships xmlns="http://schemas.openxmlformats.org/package/2006/relationships"><Relationship Id="rId8" Type="http://schemas.openxmlformats.org/officeDocument/2006/relationships/hyperlink" Target="#'&#12513;&#12491;&#12517;&#12540; (&#29305;&#21029;&#25903;&#25588;&#23398;&#26657;)'!A1"/><Relationship Id="rId3" Type="http://schemas.openxmlformats.org/officeDocument/2006/relationships/hyperlink" Target="#'&#9320;&#24540;&#21215;&#32773;&#21517;&#31807;(&#21360;&#21047;&#29992;)'!A1"/><Relationship Id="rId7" Type="http://schemas.openxmlformats.org/officeDocument/2006/relationships/hyperlink" Target="#'&#9323;&#21517;&#26413;(81~120)&#21360;&#21047;&#29992;'!A1"/><Relationship Id="rId2" Type="http://schemas.openxmlformats.org/officeDocument/2006/relationships/hyperlink" Target="mailto:zenkokuten.entry@kyoubi.or.jp?subject=&#20840;&#22269;&#25945;&#32946;&#32654;&#34899;&#23637;&#24540;&#21215;&#32773;&#21517;&#31807;" TargetMode="External"/><Relationship Id="rId1" Type="http://schemas.openxmlformats.org/officeDocument/2006/relationships/hyperlink" Target="#&#34920;&#32025;!A1"/><Relationship Id="rId6" Type="http://schemas.openxmlformats.org/officeDocument/2006/relationships/hyperlink" Target="#'&#9322;&#21517;&#26413;(41~80)&#21360;&#21047;&#29992;'!A1"/><Relationship Id="rId5" Type="http://schemas.openxmlformats.org/officeDocument/2006/relationships/hyperlink" Target="#'&#9321;&#21517;&#26413;(1~40)&#21360;&#21047;&#29992;'!A1"/><Relationship Id="rId4" Type="http://schemas.openxmlformats.org/officeDocument/2006/relationships/hyperlink" Target="#'&#35352;&#20837;&#20363; (&#29305;&#21029;&#25903;&#25588;)'!A1"/><Relationship Id="rId9"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3" Type="http://schemas.openxmlformats.org/officeDocument/2006/relationships/hyperlink" Target="#'&#9321;&#21517;&#26413;(1~40)&#21360;&#21047;&#29992;'!A1"/><Relationship Id="rId7" Type="http://schemas.openxmlformats.org/officeDocument/2006/relationships/image" Target="../media/image18.png"/><Relationship Id="rId2" Type="http://schemas.openxmlformats.org/officeDocument/2006/relationships/hyperlink" Target="#&#9319;&#20837;&#21147;&#12471;&#12540;&#12488;!A1"/><Relationship Id="rId1" Type="http://schemas.openxmlformats.org/officeDocument/2006/relationships/hyperlink" Target="#'&#12513;&#12491;&#12517;&#12540; (&#29305;&#21029;&#25903;&#25588;&#23398;&#26657;)'!A1"/><Relationship Id="rId6" Type="http://schemas.openxmlformats.org/officeDocument/2006/relationships/image" Target="../media/image17.png"/><Relationship Id="rId5" Type="http://schemas.openxmlformats.org/officeDocument/2006/relationships/hyperlink" Target="#'&#9323;&#21517;&#26413;(81~120)&#21360;&#21047;&#29992;'!A1"/><Relationship Id="rId4" Type="http://schemas.openxmlformats.org/officeDocument/2006/relationships/hyperlink" Target="#'&#9322;&#21517;&#26413;(41~80)&#21360;&#21047;&#29992;'!A1"/></Relationships>
</file>

<file path=xl/drawings/_rels/drawing15.xml.rels><?xml version="1.0" encoding="UTF-8" standalone="yes"?>
<Relationships xmlns="http://schemas.openxmlformats.org/package/2006/relationships"><Relationship Id="rId3" Type="http://schemas.openxmlformats.org/officeDocument/2006/relationships/hyperlink" Target="#'&#9321;&#21517;&#26413;(1~40)&#21360;&#21047;&#29992;'!A1"/><Relationship Id="rId7" Type="http://schemas.openxmlformats.org/officeDocument/2006/relationships/image" Target="../media/image10.wmf"/><Relationship Id="rId2" Type="http://schemas.openxmlformats.org/officeDocument/2006/relationships/hyperlink" Target="#&#9319;&#20837;&#21147;&#12471;&#12540;&#12488;!A1"/><Relationship Id="rId1" Type="http://schemas.openxmlformats.org/officeDocument/2006/relationships/hyperlink" Target="#'&#12513;&#12491;&#12517;&#12540; (&#29305;&#21029;&#25903;&#25588;&#23398;&#26657;)'!A1"/><Relationship Id="rId6" Type="http://schemas.openxmlformats.org/officeDocument/2006/relationships/image" Target="../media/image17.png"/><Relationship Id="rId5" Type="http://schemas.openxmlformats.org/officeDocument/2006/relationships/hyperlink" Target="#'&#9323;&#21517;&#26413;(81~120)&#21360;&#21047;&#29992;'!A1"/><Relationship Id="rId4" Type="http://schemas.openxmlformats.org/officeDocument/2006/relationships/hyperlink" Target="#'&#9322;&#21517;&#26413;(41~80)&#21360;&#21047;&#29992;'!A1"/></Relationships>
</file>

<file path=xl/drawings/_rels/drawing16.xml.rels><?xml version="1.0" encoding="UTF-8" standalone="yes"?>
<Relationships xmlns="http://schemas.openxmlformats.org/package/2006/relationships"><Relationship Id="rId3" Type="http://schemas.openxmlformats.org/officeDocument/2006/relationships/hyperlink" Target="#'&#9321;&#21517;&#26413;(1~40)&#21360;&#21047;&#29992;'!A1"/><Relationship Id="rId7" Type="http://schemas.openxmlformats.org/officeDocument/2006/relationships/image" Target="../media/image10.wmf"/><Relationship Id="rId2" Type="http://schemas.openxmlformats.org/officeDocument/2006/relationships/hyperlink" Target="#&#9319;&#20837;&#21147;&#12471;&#12540;&#12488;!A1"/><Relationship Id="rId1" Type="http://schemas.openxmlformats.org/officeDocument/2006/relationships/hyperlink" Target="#'&#12513;&#12491;&#12517;&#12540; (&#29305;&#21029;&#25903;&#25588;&#23398;&#26657;)'!A1"/><Relationship Id="rId6" Type="http://schemas.openxmlformats.org/officeDocument/2006/relationships/image" Target="../media/image17.png"/><Relationship Id="rId5" Type="http://schemas.openxmlformats.org/officeDocument/2006/relationships/hyperlink" Target="#'&#9323;&#21517;&#26413;(81~120)&#21360;&#21047;&#29992;'!A1"/><Relationship Id="rId4" Type="http://schemas.openxmlformats.org/officeDocument/2006/relationships/hyperlink" Target="#'&#9322;&#21517;&#26413;(41~80)&#21360;&#21047;&#29992;'!A1"/></Relationships>
</file>

<file path=xl/drawings/_rels/drawing17.xml.rels><?xml version="1.0" encoding="UTF-8" standalone="yes"?>
<Relationships xmlns="http://schemas.openxmlformats.org/package/2006/relationships"><Relationship Id="rId3" Type="http://schemas.openxmlformats.org/officeDocument/2006/relationships/hyperlink" Target="#'&#9321;&#21517;&#26413;(1~40)&#21360;&#21047;&#29992;'!A1"/><Relationship Id="rId7" Type="http://schemas.openxmlformats.org/officeDocument/2006/relationships/image" Target="../media/image10.wmf"/><Relationship Id="rId2" Type="http://schemas.openxmlformats.org/officeDocument/2006/relationships/hyperlink" Target="#&#9319;&#20837;&#21147;&#12471;&#12540;&#12488;!A1"/><Relationship Id="rId1" Type="http://schemas.openxmlformats.org/officeDocument/2006/relationships/hyperlink" Target="#'&#12513;&#12491;&#12517;&#12540; (&#29305;&#21029;&#25903;&#25588;&#23398;&#26657;)'!A1"/><Relationship Id="rId6" Type="http://schemas.openxmlformats.org/officeDocument/2006/relationships/image" Target="../media/image17.png"/><Relationship Id="rId5" Type="http://schemas.openxmlformats.org/officeDocument/2006/relationships/hyperlink" Target="#'&#9323;&#21517;&#26413;(81~120)&#21360;&#21047;&#29992;'!A1"/><Relationship Id="rId4" Type="http://schemas.openxmlformats.org/officeDocument/2006/relationships/hyperlink" Target="#'&#9322;&#21517;&#26413;(41~80)&#21360;&#21047;&#29992;'!A1"/></Relationships>
</file>

<file path=xl/drawings/_rels/drawing1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0.wmf"/><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8" Type="http://schemas.openxmlformats.org/officeDocument/2006/relationships/hyperlink" Target="#&#34920;&#32025;!A1"/><Relationship Id="rId3" Type="http://schemas.openxmlformats.org/officeDocument/2006/relationships/hyperlink" Target="#'&#9314;&#21517;&#26413;(1~40)&#21360;&#21047;&#29992;'!A1"/><Relationship Id="rId7" Type="http://schemas.openxmlformats.org/officeDocument/2006/relationships/hyperlink" Target="#&#35352;&#20837;&#20363;!A1"/><Relationship Id="rId2" Type="http://schemas.openxmlformats.org/officeDocument/2006/relationships/hyperlink" Target="#'&#9313;&#24540;&#21215;&#32773;&#21517;&#31807;(&#21360;&#21047;&#29992;)'!A1"/><Relationship Id="rId1" Type="http://schemas.openxmlformats.org/officeDocument/2006/relationships/hyperlink" Target="#'&#9317;&#25163;&#26360;&#12365;(&#21517;&#31807;)'!A1"/><Relationship Id="rId6" Type="http://schemas.openxmlformats.org/officeDocument/2006/relationships/hyperlink" Target="#'&#9318;&#25163;&#26360;&#12365;(&#21517;&#26413;)'!A1"/><Relationship Id="rId5" Type="http://schemas.openxmlformats.org/officeDocument/2006/relationships/hyperlink" Target="#'&#9316;&#21517;&#26413;(81~120)&#21360;&#21047;&#29992;'!A1"/><Relationship Id="rId10" Type="http://schemas.openxmlformats.org/officeDocument/2006/relationships/hyperlink" Target="#&#9312;&#20837;&#21147;&#12471;&#12540;&#12488;!A1"/><Relationship Id="rId4" Type="http://schemas.openxmlformats.org/officeDocument/2006/relationships/hyperlink" Target="#'&#9315;&#21517;&#26413;(41~80)&#21360;&#21047;&#29992;'!A1"/><Relationship Id="rId9" Type="http://schemas.openxmlformats.org/officeDocument/2006/relationships/hyperlink" Target="mailto:zenkokuten.entry@kyoubi.or.jp?subject=&#20840;&#22269;&#25945;&#32946;&#32654;&#34899;&#23637;&#24540;&#21215;&#32773;&#21517;&#31807;"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9314;&#21517;&#26413;(1~40)&#21360;&#21047;&#29992;'!A1"/><Relationship Id="rId3" Type="http://schemas.openxmlformats.org/officeDocument/2006/relationships/image" Target="../media/image5.png"/><Relationship Id="rId7" Type="http://schemas.openxmlformats.org/officeDocument/2006/relationships/hyperlink" Target="#'&#9313;&#24540;&#21215;&#32773;&#21517;&#31807;(&#21360;&#21047;&#29992;)'!A1"/><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hyperlink" Target="#&#9312;&#20837;&#21147;&#12471;&#12540;&#12488;!A1"/><Relationship Id="rId5" Type="http://schemas.openxmlformats.org/officeDocument/2006/relationships/hyperlink" Target="#&#12513;&#12491;&#12517;&#12540;!A1"/><Relationship Id="rId4" Type="http://schemas.openxmlformats.org/officeDocument/2006/relationships/image" Target="../media/image6.png"/><Relationship Id="rId9" Type="http://schemas.openxmlformats.org/officeDocument/2006/relationships/hyperlink" Target="#'&#9316;&#21517;&#26413;(81~120)&#21360;&#21047;&#29992;'!A1"/></Relationships>
</file>

<file path=xl/drawings/_rels/drawing4.xml.rels><?xml version="1.0" encoding="UTF-8" standalone="yes"?>
<Relationships xmlns="http://schemas.openxmlformats.org/package/2006/relationships"><Relationship Id="rId8" Type="http://schemas.openxmlformats.org/officeDocument/2006/relationships/hyperlink" Target="#&#34920;&#32025;!A1"/><Relationship Id="rId3" Type="http://schemas.openxmlformats.org/officeDocument/2006/relationships/hyperlink" Target="mailto:zenkokuten.entry@kyoubi.or.jp?subject=&#20840;&#22269;&#25945;&#32946;&#32654;&#34899;&#23637;&#24540;&#21215;&#32773;&#21517;&#31807;" TargetMode="External"/><Relationship Id="rId7" Type="http://schemas.openxmlformats.org/officeDocument/2006/relationships/hyperlink" Target="#'&#9314;&#21517;&#26413;(1~40)&#21360;&#21047;&#29992;'!A1"/><Relationship Id="rId2" Type="http://schemas.openxmlformats.org/officeDocument/2006/relationships/hyperlink" Target="#&#35352;&#20837;&#20363;!A1"/><Relationship Id="rId1" Type="http://schemas.openxmlformats.org/officeDocument/2006/relationships/hyperlink" Target="#&#12513;&#12491;&#12517;&#12540;!A1"/><Relationship Id="rId6" Type="http://schemas.openxmlformats.org/officeDocument/2006/relationships/hyperlink" Target="#'&#9315;&#21517;&#26413;(41~80)&#21360;&#21047;&#29992;'!A1"/><Relationship Id="rId5" Type="http://schemas.openxmlformats.org/officeDocument/2006/relationships/hyperlink" Target="#'&#9316;&#21517;&#26413;(81~120)&#21360;&#21047;&#29992;'!A1"/><Relationship Id="rId4" Type="http://schemas.openxmlformats.org/officeDocument/2006/relationships/hyperlink" Target="#'&#9313;&#24540;&#21215;&#32773;&#21517;&#31807;(&#21360;&#21047;&#29992;)'!A1"/></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9315;&#21517;&#26413;(41~80)&#21360;&#21047;&#29992;'!A1"/><Relationship Id="rId7" Type="http://schemas.openxmlformats.org/officeDocument/2006/relationships/image" Target="../media/image8.png"/><Relationship Id="rId2" Type="http://schemas.openxmlformats.org/officeDocument/2006/relationships/hyperlink" Target="#'&#9314;&#21517;&#26413;(1~40)&#21360;&#21047;&#29992;'!A1"/><Relationship Id="rId1" Type="http://schemas.openxmlformats.org/officeDocument/2006/relationships/hyperlink" Target="#&#12513;&#12491;&#12517;&#12540;!A1"/><Relationship Id="rId6" Type="http://schemas.openxmlformats.org/officeDocument/2006/relationships/image" Target="../media/image7.png"/><Relationship Id="rId5" Type="http://schemas.openxmlformats.org/officeDocument/2006/relationships/hyperlink" Target="#&#9312;&#20837;&#21147;&#12471;&#12540;&#12488;!A1"/><Relationship Id="rId4" Type="http://schemas.openxmlformats.org/officeDocument/2006/relationships/hyperlink" Target="#'&#9316;&#21517;&#26413;(81~120)&#21360;&#21047;&#29992;'!A1"/></Relationships>
</file>

<file path=xl/drawings/_rels/drawing6.xml.rels><?xml version="1.0" encoding="UTF-8" standalone="yes"?>
<Relationships xmlns="http://schemas.openxmlformats.org/package/2006/relationships"><Relationship Id="rId8" Type="http://schemas.openxmlformats.org/officeDocument/2006/relationships/image" Target="../media/image10.wmf"/><Relationship Id="rId3" Type="http://schemas.openxmlformats.org/officeDocument/2006/relationships/hyperlink" Target="#'&#9314;&#21517;&#26413;(1~40)&#21360;&#21047;&#29992;'!A1"/><Relationship Id="rId7" Type="http://schemas.openxmlformats.org/officeDocument/2006/relationships/image" Target="../media/image8.png"/><Relationship Id="rId2" Type="http://schemas.openxmlformats.org/officeDocument/2006/relationships/hyperlink" Target="#&#9312;&#20837;&#21147;&#12471;&#12540;&#12488;!A1"/><Relationship Id="rId1" Type="http://schemas.openxmlformats.org/officeDocument/2006/relationships/hyperlink" Target="#&#12513;&#12491;&#12517;&#12540;!A1"/><Relationship Id="rId6" Type="http://schemas.openxmlformats.org/officeDocument/2006/relationships/image" Target="../media/image7.png"/><Relationship Id="rId5" Type="http://schemas.openxmlformats.org/officeDocument/2006/relationships/hyperlink" Target="#'&#9316;&#21517;&#26413;(81~120)&#21360;&#21047;&#29992;'!A1"/><Relationship Id="rId4" Type="http://schemas.openxmlformats.org/officeDocument/2006/relationships/hyperlink" Target="#'&#9315;&#21517;&#26413;(41~80)&#21360;&#21047;&#29992;'!A1"/></Relationships>
</file>

<file path=xl/drawings/_rels/drawing7.xml.rels><?xml version="1.0" encoding="UTF-8" standalone="yes"?>
<Relationships xmlns="http://schemas.openxmlformats.org/package/2006/relationships"><Relationship Id="rId8" Type="http://schemas.openxmlformats.org/officeDocument/2006/relationships/image" Target="../media/image10.wmf"/><Relationship Id="rId3" Type="http://schemas.openxmlformats.org/officeDocument/2006/relationships/hyperlink" Target="#'&#9314;&#21517;&#26413;(1~40)&#21360;&#21047;&#29992;'!A1"/><Relationship Id="rId7" Type="http://schemas.openxmlformats.org/officeDocument/2006/relationships/image" Target="../media/image8.png"/><Relationship Id="rId2" Type="http://schemas.openxmlformats.org/officeDocument/2006/relationships/hyperlink" Target="#&#9312;&#20837;&#21147;&#12471;&#12540;&#12488;!A1"/><Relationship Id="rId1" Type="http://schemas.openxmlformats.org/officeDocument/2006/relationships/hyperlink" Target="#&#12513;&#12491;&#12517;&#12540;!A1"/><Relationship Id="rId6" Type="http://schemas.openxmlformats.org/officeDocument/2006/relationships/image" Target="../media/image7.png"/><Relationship Id="rId5" Type="http://schemas.openxmlformats.org/officeDocument/2006/relationships/hyperlink" Target="#'&#9316;&#21517;&#26413;(81~120)&#21360;&#21047;&#29992;'!A1"/><Relationship Id="rId4" Type="http://schemas.openxmlformats.org/officeDocument/2006/relationships/hyperlink" Target="#'&#9315;&#21517;&#26413;(41~80)&#21360;&#21047;&#29992;'!A1"/></Relationships>
</file>

<file path=xl/drawings/_rels/drawing8.xml.rels><?xml version="1.0" encoding="UTF-8" standalone="yes"?>
<Relationships xmlns="http://schemas.openxmlformats.org/package/2006/relationships"><Relationship Id="rId8" Type="http://schemas.openxmlformats.org/officeDocument/2006/relationships/image" Target="../media/image10.wmf"/><Relationship Id="rId3" Type="http://schemas.openxmlformats.org/officeDocument/2006/relationships/hyperlink" Target="#'&#9314;&#21517;&#26413;(1~40)&#21360;&#21047;&#29992;'!A1"/><Relationship Id="rId7" Type="http://schemas.openxmlformats.org/officeDocument/2006/relationships/image" Target="../media/image8.png"/><Relationship Id="rId2" Type="http://schemas.openxmlformats.org/officeDocument/2006/relationships/hyperlink" Target="#&#9312;&#20837;&#21147;&#12471;&#12540;&#12488;!A1"/><Relationship Id="rId1" Type="http://schemas.openxmlformats.org/officeDocument/2006/relationships/hyperlink" Target="#&#12513;&#12491;&#12517;&#12540;!A1"/><Relationship Id="rId6" Type="http://schemas.openxmlformats.org/officeDocument/2006/relationships/image" Target="../media/image7.png"/><Relationship Id="rId5" Type="http://schemas.openxmlformats.org/officeDocument/2006/relationships/hyperlink" Target="#'&#9316;&#21517;&#26413;(81~120)&#21360;&#21047;&#29992;'!A1"/><Relationship Id="rId4" Type="http://schemas.openxmlformats.org/officeDocument/2006/relationships/hyperlink" Target="#'&#9315;&#21517;&#26413;(41~80)&#21360;&#21047;&#29992;'!A1"/></Relationships>
</file>

<file path=xl/drawings/_rels/drawing9.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29</xdr:col>
      <xdr:colOff>209549</xdr:colOff>
      <xdr:row>41</xdr:row>
      <xdr:rowOff>71011</xdr:rowOff>
    </xdr:to>
    <xdr:pic>
      <xdr:nvPicPr>
        <xdr:cNvPr id="4" name="図 3">
          <a:extLst>
            <a:ext uri="{FF2B5EF4-FFF2-40B4-BE49-F238E27FC236}">
              <a16:creationId xmlns:a16="http://schemas.microsoft.com/office/drawing/2014/main" id="{88682BE4-B233-4413-8F35-58964BB0E1E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14354" r="-835" b="8974"/>
        <a:stretch/>
      </xdr:blipFill>
      <xdr:spPr>
        <a:xfrm>
          <a:off x="9525" y="0"/>
          <a:ext cx="15840074" cy="8100586"/>
        </a:xfrm>
        <a:prstGeom prst="rect">
          <a:avLst/>
        </a:prstGeom>
      </xdr:spPr>
    </xdr:pic>
    <xdr:clientData/>
  </xdr:twoCellAnchor>
  <xdr:twoCellAnchor>
    <xdr:from>
      <xdr:col>1</xdr:col>
      <xdr:colOff>226695</xdr:colOff>
      <xdr:row>1</xdr:row>
      <xdr:rowOff>135254</xdr:rowOff>
    </xdr:from>
    <xdr:to>
      <xdr:col>16</xdr:col>
      <xdr:colOff>561975</xdr:colOff>
      <xdr:row>2</xdr:row>
      <xdr:rowOff>904874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436245" y="497204"/>
          <a:ext cx="9698355" cy="1007745"/>
        </a:xfrm>
        <a:prstGeom prst="rect">
          <a:avLst/>
        </a:prstGeom>
        <a:blipFill>
          <a:blip xmlns:r="http://schemas.openxmlformats.org/officeDocument/2006/relationships" r:embed="rId2"/>
          <a:tile tx="0" ty="0" sx="100000" sy="100000" flip="none" algn="tl"/>
        </a:blipFill>
        <a:ln w="38100">
          <a:solidFill>
            <a:srgbClr val="0033CC"/>
          </a:solidFill>
        </a:ln>
        <a:effectLst>
          <a:outerShdw blurRad="939800" dist="50800" dir="5400000" sx="102000" sy="102000" algn="ctr" rotWithShape="0">
            <a:srgbClr val="000000">
              <a:alpha val="96000"/>
            </a:srgbClr>
          </a:outerShdw>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chemeClr val="accent1">
                  <a:lumMod val="50000"/>
                </a:schemeClr>
              </a:solidFill>
            </a:rPr>
            <a:t>   </a:t>
          </a:r>
          <a:r>
            <a:rPr kumimoji="1" lang="ja-JP" altLang="en-US" sz="3200">
              <a:solidFill>
                <a:srgbClr val="0033CC"/>
              </a:solidFill>
            </a:rPr>
            <a:t>第</a:t>
          </a:r>
          <a:r>
            <a:rPr kumimoji="1" lang="en-US" altLang="ja-JP" sz="4800">
              <a:solidFill>
                <a:srgbClr val="FF0000"/>
              </a:solidFill>
            </a:rPr>
            <a:t>86</a:t>
          </a:r>
          <a:r>
            <a:rPr kumimoji="1" lang="ja-JP" altLang="en-US" sz="3200">
              <a:solidFill>
                <a:srgbClr val="0033CC"/>
              </a:solidFill>
            </a:rPr>
            <a:t>回全国教育美術展　</a:t>
          </a:r>
          <a:r>
            <a:rPr kumimoji="1" lang="ja-JP" altLang="en-US" sz="4400">
              <a:solidFill>
                <a:srgbClr val="0033CC"/>
              </a:solidFill>
            </a:rPr>
            <a:t>応募者名簿・名札</a:t>
          </a:r>
          <a:endParaRPr kumimoji="1" lang="ja-JP" altLang="en-US" sz="4000">
            <a:solidFill>
              <a:srgbClr val="0033CC"/>
            </a:solidFill>
          </a:endParaRPr>
        </a:p>
      </xdr:txBody>
    </xdr:sp>
    <xdr:clientData/>
  </xdr:twoCellAnchor>
  <xdr:twoCellAnchor>
    <xdr:from>
      <xdr:col>3</xdr:col>
      <xdr:colOff>190501</xdr:colOff>
      <xdr:row>4</xdr:row>
      <xdr:rowOff>161925</xdr:rowOff>
    </xdr:from>
    <xdr:to>
      <xdr:col>8</xdr:col>
      <xdr:colOff>9526</xdr:colOff>
      <xdr:row>24</xdr:row>
      <xdr:rowOff>123825</xdr:rowOff>
    </xdr:to>
    <xdr:sp macro="" textlink="">
      <xdr:nvSpPr>
        <xdr:cNvPr id="6" name="四角形: 角を丸くする 5">
          <a:hlinkClick xmlns:r="http://schemas.openxmlformats.org/officeDocument/2006/relationships" r:id="rId3"/>
          <a:extLst>
            <a:ext uri="{FF2B5EF4-FFF2-40B4-BE49-F238E27FC236}">
              <a16:creationId xmlns:a16="http://schemas.microsoft.com/office/drawing/2014/main" id="{579F2220-397F-1AE2-5D64-4DBBB5A12050}"/>
            </a:ext>
          </a:extLst>
        </xdr:cNvPr>
        <xdr:cNvSpPr/>
      </xdr:nvSpPr>
      <xdr:spPr>
        <a:xfrm>
          <a:off x="971551" y="1847850"/>
          <a:ext cx="3200400" cy="3390900"/>
        </a:xfrm>
        <a:prstGeom prst="roundRect">
          <a:avLst/>
        </a:prstGeom>
        <a:solidFill>
          <a:schemeClr val="accent1">
            <a:lumMod val="75000"/>
          </a:schemeClr>
        </a:solidFill>
        <a:effectLst>
          <a:glow rad="127000">
            <a:schemeClr val="accent5">
              <a:lumMod val="40000"/>
              <a:lumOff val="60000"/>
            </a:schemeClr>
          </a:glow>
        </a:effectLst>
        <a:scene3d>
          <a:camera prst="orthographicFront"/>
          <a:lightRig rig="threePt" dir="t"/>
        </a:scene3d>
        <a:sp3d contourW="12700">
          <a:bevelT w="412750" prst="angle"/>
          <a:contourClr>
            <a:schemeClr val="accent2">
              <a:lumMod val="40000"/>
              <a:lumOff val="6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400" b="1"/>
        </a:p>
        <a:p>
          <a:pPr algn="l"/>
          <a:endParaRPr kumimoji="1" lang="en-US" altLang="ja-JP" sz="2400" b="1"/>
        </a:p>
        <a:p>
          <a:pPr algn="l"/>
          <a:r>
            <a:rPr kumimoji="1" lang="ja-JP" altLang="en-US" sz="2400" b="1"/>
            <a:t>　</a:t>
          </a:r>
          <a:r>
            <a:rPr kumimoji="1" lang="ja-JP" altLang="en-US" sz="2400" b="1" baseline="0"/>
            <a:t> </a:t>
          </a:r>
          <a:r>
            <a:rPr kumimoji="1" lang="ja-JP" altLang="en-US" sz="2400" b="1">
              <a:latin typeface="ＭＳ Ｐゴシック" panose="020B0600070205080204" pitchFamily="50" charset="-128"/>
              <a:ea typeface="ＭＳ Ｐゴシック" panose="020B0600070205080204" pitchFamily="50" charset="-128"/>
            </a:rPr>
            <a:t>全国教育美術展</a:t>
          </a:r>
          <a:endParaRPr kumimoji="1" lang="en-US" altLang="ja-JP" sz="2400" b="1">
            <a:latin typeface="ＭＳ Ｐゴシック" panose="020B0600070205080204" pitchFamily="50" charset="-128"/>
            <a:ea typeface="ＭＳ Ｐゴシック" panose="020B0600070205080204" pitchFamily="50" charset="-128"/>
          </a:endParaRPr>
        </a:p>
        <a:p>
          <a:pPr algn="l"/>
          <a:endParaRPr kumimoji="1" lang="en-US" altLang="ja-JP" sz="2400" b="1">
            <a:latin typeface="ＭＳ Ｐゴシック" panose="020B0600070205080204" pitchFamily="50" charset="-128"/>
            <a:ea typeface="ＭＳ Ｐゴシック" panose="020B0600070205080204" pitchFamily="50" charset="-128"/>
          </a:endParaRPr>
        </a:p>
        <a:p>
          <a:pPr algn="l"/>
          <a:r>
            <a:rPr kumimoji="1" lang="ja-JP" altLang="en-US" sz="2400" b="1">
              <a:latin typeface="ＭＳ Ｐゴシック" panose="020B0600070205080204" pitchFamily="50" charset="-128"/>
              <a:ea typeface="ＭＳ Ｐゴシック" panose="020B0600070205080204" pitchFamily="50" charset="-128"/>
            </a:rPr>
            <a:t>　 応</a:t>
          </a: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2400" b="1">
              <a:latin typeface="ＭＳ Ｐゴシック" panose="020B0600070205080204" pitchFamily="50" charset="-128"/>
              <a:ea typeface="ＭＳ Ｐゴシック" panose="020B0600070205080204" pitchFamily="50" charset="-128"/>
            </a:rPr>
            <a:t>募</a:t>
          </a: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2400" b="1">
              <a:latin typeface="ＭＳ Ｐゴシック" panose="020B0600070205080204" pitchFamily="50" charset="-128"/>
              <a:ea typeface="ＭＳ Ｐゴシック" panose="020B0600070205080204" pitchFamily="50" charset="-128"/>
            </a:rPr>
            <a:t>者</a:t>
          </a: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2400" b="1">
              <a:latin typeface="ＭＳ Ｐゴシック" panose="020B0600070205080204" pitchFamily="50" charset="-128"/>
              <a:ea typeface="ＭＳ Ｐゴシック" panose="020B0600070205080204" pitchFamily="50" charset="-128"/>
            </a:rPr>
            <a:t>名</a:t>
          </a: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2400" b="1">
              <a:latin typeface="ＭＳ Ｐゴシック" panose="020B0600070205080204" pitchFamily="50" charset="-128"/>
              <a:ea typeface="ＭＳ Ｐゴシック" panose="020B0600070205080204" pitchFamily="50" charset="-128"/>
            </a:rPr>
            <a:t>簿</a:t>
          </a:r>
          <a:endParaRPr kumimoji="1" lang="en-US" altLang="ja-JP" sz="2400" b="1">
            <a:latin typeface="ＭＳ Ｐゴシック" panose="020B0600070205080204" pitchFamily="50" charset="-128"/>
            <a:ea typeface="ＭＳ Ｐゴシック" panose="020B0600070205080204" pitchFamily="50" charset="-128"/>
          </a:endParaRPr>
        </a:p>
        <a:p>
          <a:pPr algn="l"/>
          <a:endParaRPr kumimoji="1" lang="en-US" altLang="ja-JP" sz="2400" b="1">
            <a:latin typeface="ＭＳ Ｐゴシック" panose="020B0600070205080204" pitchFamily="50" charset="-128"/>
            <a:ea typeface="ＭＳ Ｐゴシック" panose="020B0600070205080204" pitchFamily="50" charset="-128"/>
          </a:endParaRPr>
        </a:p>
        <a:p>
          <a:pPr algn="l"/>
          <a:r>
            <a:rPr kumimoji="1" lang="en-US" altLang="ja-JP" sz="2400" b="1">
              <a:latin typeface="ＭＳ Ｐゴシック" panose="020B0600070205080204" pitchFamily="50" charset="-128"/>
              <a:ea typeface="ＭＳ Ｐゴシック" panose="020B0600070205080204" pitchFamily="50" charset="-128"/>
            </a:rPr>
            <a:t>    </a:t>
          </a:r>
          <a:r>
            <a:rPr kumimoji="1" lang="ja-JP" altLang="en-US" sz="2400" b="1">
              <a:latin typeface="ＭＳ Ｐゴシック" panose="020B0600070205080204" pitchFamily="50" charset="-128"/>
              <a:ea typeface="ＭＳ Ｐゴシック" panose="020B0600070205080204" pitchFamily="50" charset="-128"/>
            </a:rPr>
            <a:t>　</a:t>
          </a:r>
          <a:r>
            <a:rPr kumimoji="1" lang="ja-JP" altLang="en-US" sz="24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ここをクリック</a:t>
          </a:r>
          <a:endParaRPr kumimoji="1" lang="ja-JP" altLang="en-US" sz="2400" b="1">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304800</xdr:colOff>
      <xdr:row>5</xdr:row>
      <xdr:rowOff>9525</xdr:rowOff>
    </xdr:from>
    <xdr:to>
      <xdr:col>14</xdr:col>
      <xdr:colOff>123825</xdr:colOff>
      <xdr:row>24</xdr:row>
      <xdr:rowOff>142875</xdr:rowOff>
    </xdr:to>
    <xdr:sp macro="" textlink="">
      <xdr:nvSpPr>
        <xdr:cNvPr id="7" name="四角形: 角を丸くする 6">
          <a:hlinkClick xmlns:r="http://schemas.openxmlformats.org/officeDocument/2006/relationships" r:id="rId4"/>
          <a:extLst>
            <a:ext uri="{FF2B5EF4-FFF2-40B4-BE49-F238E27FC236}">
              <a16:creationId xmlns:a16="http://schemas.microsoft.com/office/drawing/2014/main" id="{683D9F2C-31E1-4DEB-B39D-7A5167909C47}"/>
            </a:ext>
          </a:extLst>
        </xdr:cNvPr>
        <xdr:cNvSpPr/>
      </xdr:nvSpPr>
      <xdr:spPr>
        <a:xfrm>
          <a:off x="5143500" y="1866900"/>
          <a:ext cx="3200400" cy="3390900"/>
        </a:xfrm>
        <a:prstGeom prst="roundRect">
          <a:avLst/>
        </a:prstGeom>
        <a:solidFill>
          <a:srgbClr val="00B050"/>
        </a:solidFill>
        <a:effectLst>
          <a:glow rad="127000">
            <a:schemeClr val="accent5">
              <a:lumMod val="40000"/>
              <a:lumOff val="60000"/>
            </a:schemeClr>
          </a:glow>
        </a:effectLst>
        <a:scene3d>
          <a:camera prst="orthographicFront"/>
          <a:lightRig rig="threePt" dir="t"/>
        </a:scene3d>
        <a:sp3d contourW="12700">
          <a:bevelT w="412750" prst="angle"/>
          <a:contourClr>
            <a:schemeClr val="accent2">
              <a:lumMod val="40000"/>
              <a:lumOff val="6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kumimoji="1" lang="en-US" altLang="ja-JP" sz="2400" b="1" i="0" baseline="0">
            <a:solidFill>
              <a:schemeClr val="lt1"/>
            </a:solidFill>
            <a:effectLst/>
            <a:latin typeface="+mn-lt"/>
            <a:ea typeface="+mn-ea"/>
            <a:cs typeface="+mn-cs"/>
          </a:endParaRPr>
        </a:p>
        <a:p>
          <a:r>
            <a:rPr kumimoji="1" lang="ja-JP" altLang="en-US" sz="2400" b="1" i="0" baseline="0">
              <a:solidFill>
                <a:schemeClr val="lt1"/>
              </a:solidFill>
              <a:effectLst/>
              <a:latin typeface="+mn-lt"/>
              <a:ea typeface="+mn-ea"/>
              <a:cs typeface="+mn-cs"/>
            </a:rPr>
            <a:t>　　</a:t>
          </a:r>
          <a:endParaRPr kumimoji="1" lang="en-US" altLang="ja-JP" sz="2400" b="1" i="0" baseline="0">
            <a:solidFill>
              <a:schemeClr val="lt1"/>
            </a:solidFill>
            <a:effectLst/>
            <a:latin typeface="+mn-lt"/>
            <a:ea typeface="+mn-ea"/>
            <a:cs typeface="+mn-cs"/>
          </a:endParaRPr>
        </a:p>
        <a:p>
          <a:r>
            <a:rPr kumimoji="1" lang="en-US" altLang="ja-JP" sz="2400" b="1" i="0" baseline="0">
              <a:solidFill>
                <a:schemeClr val="lt1"/>
              </a:solidFill>
              <a:effectLst/>
              <a:latin typeface="+mn-lt"/>
              <a:ea typeface="+mn-ea"/>
              <a:cs typeface="+mn-cs"/>
            </a:rPr>
            <a:t>    </a:t>
          </a:r>
          <a:r>
            <a:rPr kumimoji="1" lang="ja-JP" altLang="ja-JP" sz="2400" b="1" i="0" baseline="0">
              <a:solidFill>
                <a:schemeClr val="lt1"/>
              </a:solidFill>
              <a:effectLst/>
              <a:latin typeface="+mn-lt"/>
              <a:ea typeface="+mn-ea"/>
              <a:cs typeface="+mn-cs"/>
            </a:rPr>
            <a:t>全国教育美術展</a:t>
          </a:r>
          <a:endParaRPr lang="ja-JP" altLang="ja-JP" sz="2400">
            <a:effectLst/>
          </a:endParaRPr>
        </a:p>
        <a:p>
          <a:r>
            <a:rPr kumimoji="1" lang="ja-JP" altLang="en-US" sz="2400" b="1" i="0" baseline="0">
              <a:solidFill>
                <a:schemeClr val="lt1"/>
              </a:solidFill>
              <a:effectLst/>
              <a:latin typeface="+mn-lt"/>
              <a:ea typeface="+mn-ea"/>
              <a:cs typeface="+mn-cs"/>
            </a:rPr>
            <a:t>　</a:t>
          </a:r>
          <a:r>
            <a:rPr kumimoji="1" lang="ja-JP" altLang="en-US" sz="1200" b="1" i="0" baseline="0">
              <a:solidFill>
                <a:schemeClr val="lt1"/>
              </a:solidFill>
              <a:effectLst/>
              <a:latin typeface="+mn-lt"/>
              <a:ea typeface="+mn-ea"/>
              <a:cs typeface="+mn-cs"/>
            </a:rPr>
            <a:t>　</a:t>
          </a:r>
          <a:r>
            <a:rPr kumimoji="1" lang="ja-JP" altLang="ja-JP" sz="2400" b="1" i="0" baseline="0">
              <a:solidFill>
                <a:schemeClr val="lt1"/>
              </a:solidFill>
              <a:effectLst/>
              <a:latin typeface="+mn-lt"/>
              <a:ea typeface="+mn-ea"/>
              <a:cs typeface="+mn-cs"/>
            </a:rPr>
            <a:t>応 </a:t>
          </a:r>
          <a:r>
            <a:rPr kumimoji="1" lang="en-US" altLang="ja-JP" sz="2400" b="1" i="0" baseline="0">
              <a:solidFill>
                <a:schemeClr val="lt1"/>
              </a:solidFill>
              <a:effectLst/>
              <a:latin typeface="+mn-lt"/>
              <a:ea typeface="+mn-ea"/>
              <a:cs typeface="+mn-cs"/>
            </a:rPr>
            <a:t> </a:t>
          </a:r>
          <a:r>
            <a:rPr kumimoji="1" lang="ja-JP" altLang="ja-JP" sz="2400" b="1" i="0" baseline="0">
              <a:solidFill>
                <a:schemeClr val="lt1"/>
              </a:solidFill>
              <a:effectLst/>
              <a:latin typeface="+mn-lt"/>
              <a:ea typeface="+mn-ea"/>
              <a:cs typeface="+mn-cs"/>
            </a:rPr>
            <a:t>募 </a:t>
          </a:r>
          <a:r>
            <a:rPr kumimoji="1" lang="en-US" altLang="ja-JP" sz="2400" b="1" i="0" baseline="0">
              <a:solidFill>
                <a:schemeClr val="lt1"/>
              </a:solidFill>
              <a:effectLst/>
              <a:latin typeface="+mn-lt"/>
              <a:ea typeface="+mn-ea"/>
              <a:cs typeface="+mn-cs"/>
            </a:rPr>
            <a:t> </a:t>
          </a:r>
          <a:r>
            <a:rPr kumimoji="1" lang="ja-JP" altLang="ja-JP" sz="2400" b="1" i="0" baseline="0">
              <a:solidFill>
                <a:schemeClr val="lt1"/>
              </a:solidFill>
              <a:effectLst/>
              <a:latin typeface="+mn-lt"/>
              <a:ea typeface="+mn-ea"/>
              <a:cs typeface="+mn-cs"/>
            </a:rPr>
            <a:t>者 </a:t>
          </a:r>
          <a:r>
            <a:rPr kumimoji="1" lang="en-US" altLang="ja-JP" sz="2400" b="1" i="0" baseline="0">
              <a:solidFill>
                <a:schemeClr val="lt1"/>
              </a:solidFill>
              <a:effectLst/>
              <a:latin typeface="+mn-lt"/>
              <a:ea typeface="+mn-ea"/>
              <a:cs typeface="+mn-cs"/>
            </a:rPr>
            <a:t> </a:t>
          </a:r>
          <a:r>
            <a:rPr kumimoji="1" lang="ja-JP" altLang="ja-JP" sz="2400" b="1" i="0" baseline="0">
              <a:solidFill>
                <a:schemeClr val="lt1"/>
              </a:solidFill>
              <a:effectLst/>
              <a:latin typeface="+mn-lt"/>
              <a:ea typeface="+mn-ea"/>
              <a:cs typeface="+mn-cs"/>
            </a:rPr>
            <a:t>名 </a:t>
          </a:r>
          <a:r>
            <a:rPr kumimoji="1" lang="en-US" altLang="ja-JP" sz="2400" b="1" i="0" baseline="0">
              <a:solidFill>
                <a:schemeClr val="lt1"/>
              </a:solidFill>
              <a:effectLst/>
              <a:latin typeface="+mn-lt"/>
              <a:ea typeface="+mn-ea"/>
              <a:cs typeface="+mn-cs"/>
            </a:rPr>
            <a:t> </a:t>
          </a:r>
          <a:r>
            <a:rPr kumimoji="1" lang="ja-JP" altLang="ja-JP" sz="2400" b="1" i="0" baseline="0">
              <a:solidFill>
                <a:schemeClr val="lt1"/>
              </a:solidFill>
              <a:effectLst/>
              <a:latin typeface="+mn-lt"/>
              <a:ea typeface="+mn-ea"/>
              <a:cs typeface="+mn-cs"/>
            </a:rPr>
            <a:t>簿</a:t>
          </a:r>
          <a:endParaRPr lang="ja-JP" altLang="ja-JP" sz="2400">
            <a:effectLst/>
          </a:endParaRPr>
        </a:p>
        <a:p>
          <a:r>
            <a:rPr kumimoji="1" lang="ja-JP" altLang="en-US" sz="2400" b="1" i="0" baseline="0">
              <a:solidFill>
                <a:schemeClr val="lt1"/>
              </a:solidFill>
              <a:effectLst/>
              <a:latin typeface="+mn-lt"/>
              <a:ea typeface="+mn-ea"/>
              <a:cs typeface="+mn-cs"/>
            </a:rPr>
            <a:t>　    </a:t>
          </a:r>
          <a:r>
            <a:rPr kumimoji="1" lang="ja-JP" altLang="ja-JP" sz="2000" b="1" i="0" baseline="0">
              <a:solidFill>
                <a:schemeClr val="lt1"/>
              </a:solidFill>
              <a:effectLst/>
              <a:latin typeface="+mn-lt"/>
              <a:ea typeface="+mn-ea"/>
              <a:cs typeface="+mn-cs"/>
            </a:rPr>
            <a:t>（特別支援学校）</a:t>
          </a:r>
          <a:endParaRPr kumimoji="1" lang="en-US" altLang="ja-JP" sz="2000" b="1" i="0" baseline="0">
            <a:solidFill>
              <a:schemeClr val="lt1"/>
            </a:solidFill>
            <a:effectLst/>
            <a:latin typeface="+mn-lt"/>
            <a:ea typeface="+mn-ea"/>
            <a:cs typeface="+mn-cs"/>
          </a:endParaRPr>
        </a:p>
        <a:p>
          <a:r>
            <a:rPr kumimoji="1" lang="en-US" altLang="ja-JP" sz="2800" b="1" i="0" baseline="0">
              <a:solidFill>
                <a:schemeClr val="lt1"/>
              </a:solidFill>
              <a:effectLst/>
              <a:latin typeface="+mn-lt"/>
              <a:ea typeface="+mn-ea"/>
              <a:cs typeface="+mn-cs"/>
            </a:rPr>
            <a:t>       </a:t>
          </a:r>
        </a:p>
        <a:p>
          <a:r>
            <a:rPr kumimoji="1" lang="en-US" altLang="ja-JP" sz="2000" b="1" i="0" baseline="0">
              <a:solidFill>
                <a:schemeClr val="lt1"/>
              </a:solidFill>
              <a:effectLst/>
              <a:latin typeface="+mn-lt"/>
              <a:ea typeface="+mn-ea"/>
              <a:cs typeface="+mn-cs"/>
            </a:rPr>
            <a:t>            </a:t>
          </a:r>
          <a:r>
            <a:rPr kumimoji="1" lang="ja-JP" altLang="en-US" sz="2000" b="1" i="0" baseline="0">
              <a:solidFill>
                <a:schemeClr val="lt1"/>
              </a:solidFill>
              <a:effectLst/>
              <a:latin typeface="+mn-lt"/>
              <a:ea typeface="+mn-ea"/>
              <a:cs typeface="+mn-cs"/>
            </a:rPr>
            <a:t> </a:t>
          </a:r>
          <a:r>
            <a:rPr kumimoji="1" lang="ja-JP" altLang="en-US" sz="1800" b="1" i="0" baseline="0">
              <a:solidFill>
                <a:schemeClr val="lt1"/>
              </a:solidFill>
              <a:effectLst/>
              <a:latin typeface="+mn-lt"/>
              <a:ea typeface="+mn-ea"/>
              <a:cs typeface="+mn-cs"/>
            </a:rPr>
            <a:t>ここをクリック</a:t>
          </a:r>
          <a:endParaRPr lang="ja-JP" altLang="ja-JP" sz="24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97970</xdr:colOff>
      <xdr:row>18</xdr:row>
      <xdr:rowOff>72115</xdr:rowOff>
    </xdr:from>
    <xdr:to>
      <xdr:col>35</xdr:col>
      <xdr:colOff>47624</xdr:colOff>
      <xdr:row>20</xdr:row>
      <xdr:rowOff>104775</xdr:rowOff>
    </xdr:to>
    <xdr:grpSp>
      <xdr:nvGrpSpPr>
        <xdr:cNvPr id="2" name="グループ化 1">
          <a:extLst>
            <a:ext uri="{FF2B5EF4-FFF2-40B4-BE49-F238E27FC236}">
              <a16:creationId xmlns:a16="http://schemas.microsoft.com/office/drawing/2014/main" id="{1D3D4C76-8328-4175-A9B1-C28E5BB38B2B}"/>
            </a:ext>
          </a:extLst>
        </xdr:cNvPr>
        <xdr:cNvGrpSpPr/>
      </xdr:nvGrpSpPr>
      <xdr:grpSpPr>
        <a:xfrm>
          <a:off x="1583870" y="5691865"/>
          <a:ext cx="2797629" cy="661310"/>
          <a:chOff x="1632857" y="3068408"/>
          <a:chExt cx="2735040" cy="523878"/>
        </a:xfrm>
      </xdr:grpSpPr>
      <xdr:grpSp>
        <xdr:nvGrpSpPr>
          <xdr:cNvPr id="3" name="グループ化 2">
            <a:extLst>
              <a:ext uri="{FF2B5EF4-FFF2-40B4-BE49-F238E27FC236}">
                <a16:creationId xmlns:a16="http://schemas.microsoft.com/office/drawing/2014/main" id="{DAFABA29-4B52-E62E-7E68-EDC3069CB7E8}"/>
              </a:ext>
            </a:extLst>
          </xdr:cNvPr>
          <xdr:cNvGrpSpPr/>
        </xdr:nvGrpSpPr>
        <xdr:grpSpPr>
          <a:xfrm>
            <a:off x="3694340" y="3139087"/>
            <a:ext cx="673557" cy="351145"/>
            <a:chOff x="4080169" y="3105150"/>
            <a:chExt cx="634514" cy="329576"/>
          </a:xfrm>
        </xdr:grpSpPr>
        <xdr:pic>
          <xdr:nvPicPr>
            <xdr:cNvPr id="5" name="図 4">
              <a:extLst>
                <a:ext uri="{FF2B5EF4-FFF2-40B4-BE49-F238E27FC236}">
                  <a16:creationId xmlns:a16="http://schemas.microsoft.com/office/drawing/2014/main" id="{824AC5C8-FD49-AA9C-A9DD-C54AC503CE92}"/>
                </a:ext>
              </a:extLst>
            </xdr:cNvPr>
            <xdr:cNvPicPr>
              <a:picLocks noChangeAspect="1"/>
            </xdr:cNvPicPr>
          </xdr:nvPicPr>
          <xdr:blipFill>
            <a:blip xmlns:r="http://schemas.openxmlformats.org/officeDocument/2006/relationships" r:embed="rId1"/>
            <a:stretch>
              <a:fillRect/>
            </a:stretch>
          </xdr:blipFill>
          <xdr:spPr>
            <a:xfrm>
              <a:off x="4467226" y="3105150"/>
              <a:ext cx="247457" cy="329575"/>
            </a:xfrm>
            <a:prstGeom prst="rect">
              <a:avLst/>
            </a:prstGeom>
          </xdr:spPr>
        </xdr:pic>
        <xdr:pic>
          <xdr:nvPicPr>
            <xdr:cNvPr id="6" name="図 5">
              <a:extLst>
                <a:ext uri="{FF2B5EF4-FFF2-40B4-BE49-F238E27FC236}">
                  <a16:creationId xmlns:a16="http://schemas.microsoft.com/office/drawing/2014/main" id="{07194047-8A54-E729-56B9-78F512BE8566}"/>
                </a:ext>
              </a:extLst>
            </xdr:cNvPr>
            <xdr:cNvPicPr>
              <a:picLocks noChangeAspect="1"/>
            </xdr:cNvPicPr>
          </xdr:nvPicPr>
          <xdr:blipFill>
            <a:blip xmlns:r="http://schemas.openxmlformats.org/officeDocument/2006/relationships" r:embed="rId2"/>
            <a:stretch>
              <a:fillRect/>
            </a:stretch>
          </xdr:blipFill>
          <xdr:spPr>
            <a:xfrm>
              <a:off x="4080169" y="3223999"/>
              <a:ext cx="339844" cy="210727"/>
            </a:xfrm>
            <a:prstGeom prst="rect">
              <a:avLst/>
            </a:prstGeom>
          </xdr:spPr>
        </xdr:pic>
      </xdr:grpSp>
      <xdr:sp macro="" textlink="">
        <xdr:nvSpPr>
          <xdr:cNvPr id="4" name="正方形/長方形 3">
            <a:extLst>
              <a:ext uri="{FF2B5EF4-FFF2-40B4-BE49-F238E27FC236}">
                <a16:creationId xmlns:a16="http://schemas.microsoft.com/office/drawing/2014/main" id="{54234FD3-E84D-CFCF-9489-6EE762CE47E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56</xdr:col>
      <xdr:colOff>85725</xdr:colOff>
      <xdr:row>18</xdr:row>
      <xdr:rowOff>57150</xdr:rowOff>
    </xdr:from>
    <xdr:to>
      <xdr:col>79</xdr:col>
      <xdr:colOff>35379</xdr:colOff>
      <xdr:row>20</xdr:row>
      <xdr:rowOff>89810</xdr:rowOff>
    </xdr:to>
    <xdr:grpSp>
      <xdr:nvGrpSpPr>
        <xdr:cNvPr id="7" name="グループ化 6">
          <a:extLst>
            <a:ext uri="{FF2B5EF4-FFF2-40B4-BE49-F238E27FC236}">
              <a16:creationId xmlns:a16="http://schemas.microsoft.com/office/drawing/2014/main" id="{31313A7E-8C45-43D0-94CC-A89E9D132F93}"/>
            </a:ext>
          </a:extLst>
        </xdr:cNvPr>
        <xdr:cNvGrpSpPr/>
      </xdr:nvGrpSpPr>
      <xdr:grpSpPr>
        <a:xfrm>
          <a:off x="7324725" y="5676900"/>
          <a:ext cx="2797629" cy="661310"/>
          <a:chOff x="1632857" y="3068408"/>
          <a:chExt cx="2735040" cy="523878"/>
        </a:xfrm>
      </xdr:grpSpPr>
      <xdr:grpSp>
        <xdr:nvGrpSpPr>
          <xdr:cNvPr id="8" name="グループ化 7">
            <a:extLst>
              <a:ext uri="{FF2B5EF4-FFF2-40B4-BE49-F238E27FC236}">
                <a16:creationId xmlns:a16="http://schemas.microsoft.com/office/drawing/2014/main" id="{5770757F-D9D7-F190-B96B-3ECA6AC040DE}"/>
              </a:ext>
            </a:extLst>
          </xdr:cNvPr>
          <xdr:cNvGrpSpPr/>
        </xdr:nvGrpSpPr>
        <xdr:grpSpPr>
          <a:xfrm>
            <a:off x="3694340" y="3139087"/>
            <a:ext cx="673557" cy="351145"/>
            <a:chOff x="4080169" y="3105150"/>
            <a:chExt cx="634514" cy="329576"/>
          </a:xfrm>
        </xdr:grpSpPr>
        <xdr:pic>
          <xdr:nvPicPr>
            <xdr:cNvPr id="10" name="図 9">
              <a:extLst>
                <a:ext uri="{FF2B5EF4-FFF2-40B4-BE49-F238E27FC236}">
                  <a16:creationId xmlns:a16="http://schemas.microsoft.com/office/drawing/2014/main" id="{076A314A-270E-AC73-F35E-0A8F09DB7319}"/>
                </a:ext>
              </a:extLst>
            </xdr:cNvPr>
            <xdr:cNvPicPr>
              <a:picLocks noChangeAspect="1"/>
            </xdr:cNvPicPr>
          </xdr:nvPicPr>
          <xdr:blipFill>
            <a:blip xmlns:r="http://schemas.openxmlformats.org/officeDocument/2006/relationships" r:embed="rId1"/>
            <a:stretch>
              <a:fillRect/>
            </a:stretch>
          </xdr:blipFill>
          <xdr:spPr>
            <a:xfrm>
              <a:off x="4467226" y="3105150"/>
              <a:ext cx="247457" cy="329575"/>
            </a:xfrm>
            <a:prstGeom prst="rect">
              <a:avLst/>
            </a:prstGeom>
          </xdr:spPr>
        </xdr:pic>
        <xdr:pic>
          <xdr:nvPicPr>
            <xdr:cNvPr id="11" name="図 10">
              <a:extLst>
                <a:ext uri="{FF2B5EF4-FFF2-40B4-BE49-F238E27FC236}">
                  <a16:creationId xmlns:a16="http://schemas.microsoft.com/office/drawing/2014/main" id="{F6DCBF7C-B20D-343F-332B-301F9C796CA5}"/>
                </a:ext>
              </a:extLst>
            </xdr:cNvPr>
            <xdr:cNvPicPr>
              <a:picLocks noChangeAspect="1"/>
            </xdr:cNvPicPr>
          </xdr:nvPicPr>
          <xdr:blipFill>
            <a:blip xmlns:r="http://schemas.openxmlformats.org/officeDocument/2006/relationships" r:embed="rId2"/>
            <a:stretch>
              <a:fillRect/>
            </a:stretch>
          </xdr:blipFill>
          <xdr:spPr>
            <a:xfrm>
              <a:off x="4080169" y="3223999"/>
              <a:ext cx="339844" cy="210727"/>
            </a:xfrm>
            <a:prstGeom prst="rect">
              <a:avLst/>
            </a:prstGeom>
          </xdr:spPr>
        </xdr:pic>
      </xdr:grpSp>
      <xdr:sp macro="" textlink="">
        <xdr:nvSpPr>
          <xdr:cNvPr id="9" name="正方形/長方形 8">
            <a:extLst>
              <a:ext uri="{FF2B5EF4-FFF2-40B4-BE49-F238E27FC236}">
                <a16:creationId xmlns:a16="http://schemas.microsoft.com/office/drawing/2014/main" id="{6520A310-D6BB-E70B-F92F-0E78D020365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editAs="oneCell">
    <xdr:from>
      <xdr:col>24</xdr:col>
      <xdr:colOff>31750</xdr:colOff>
      <xdr:row>20</xdr:row>
      <xdr:rowOff>63500</xdr:rowOff>
    </xdr:from>
    <xdr:to>
      <xdr:col>41</xdr:col>
      <xdr:colOff>49299</xdr:colOff>
      <xdr:row>20</xdr:row>
      <xdr:rowOff>245020</xdr:rowOff>
    </xdr:to>
    <xdr:pic>
      <xdr:nvPicPr>
        <xdr:cNvPr id="12" name="図 11">
          <a:extLst>
            <a:ext uri="{FF2B5EF4-FFF2-40B4-BE49-F238E27FC236}">
              <a16:creationId xmlns:a16="http://schemas.microsoft.com/office/drawing/2014/main" id="{0BCDC9F7-D346-4E42-8BAE-39E4285B0C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79750" y="6350000"/>
          <a:ext cx="2176549" cy="181520"/>
        </a:xfrm>
        <a:prstGeom prst="rect">
          <a:avLst/>
        </a:prstGeom>
      </xdr:spPr>
    </xdr:pic>
    <xdr:clientData/>
  </xdr:twoCellAnchor>
  <xdr:twoCellAnchor editAs="oneCell">
    <xdr:from>
      <xdr:col>68</xdr:col>
      <xdr:colOff>15875</xdr:colOff>
      <xdr:row>20</xdr:row>
      <xdr:rowOff>63500</xdr:rowOff>
    </xdr:from>
    <xdr:to>
      <xdr:col>85</xdr:col>
      <xdr:colOff>33424</xdr:colOff>
      <xdr:row>20</xdr:row>
      <xdr:rowOff>245020</xdr:rowOff>
    </xdr:to>
    <xdr:pic>
      <xdr:nvPicPr>
        <xdr:cNvPr id="13" name="図 12">
          <a:extLst>
            <a:ext uri="{FF2B5EF4-FFF2-40B4-BE49-F238E27FC236}">
              <a16:creationId xmlns:a16="http://schemas.microsoft.com/office/drawing/2014/main" id="{A8A5FB9C-DA55-4A14-B46C-33EE783C366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37625" y="6350000"/>
          <a:ext cx="2176549" cy="1815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336638</xdr:colOff>
      <xdr:row>3</xdr:row>
      <xdr:rowOff>176620</xdr:rowOff>
    </xdr:from>
    <xdr:to>
      <xdr:col>17</xdr:col>
      <xdr:colOff>419888</xdr:colOff>
      <xdr:row>4</xdr:row>
      <xdr:rowOff>496570</xdr:rowOff>
    </xdr:to>
    <xdr:sp macro="" textlink="">
      <xdr:nvSpPr>
        <xdr:cNvPr id="7" name="額縁 21">
          <a:hlinkClick xmlns:r="http://schemas.openxmlformats.org/officeDocument/2006/relationships" r:id="rId1"/>
          <a:extLst>
            <a:ext uri="{FF2B5EF4-FFF2-40B4-BE49-F238E27FC236}">
              <a16:creationId xmlns:a16="http://schemas.microsoft.com/office/drawing/2014/main" id="{00000000-0008-0000-0A00-000007000000}"/>
            </a:ext>
          </a:extLst>
        </xdr:cNvPr>
        <xdr:cNvSpPr>
          <a:spLocks/>
        </xdr:cNvSpPr>
      </xdr:nvSpPr>
      <xdr:spPr>
        <a:xfrm>
          <a:off x="10547438" y="1271995"/>
          <a:ext cx="1512000" cy="720000"/>
        </a:xfrm>
        <a:prstGeom prst="bevel">
          <a:avLst/>
        </a:prstGeom>
        <a:solidFill>
          <a:schemeClr val="bg2">
            <a:lumMod val="9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400" b="1">
              <a:solidFill>
                <a:schemeClr val="tx1">
                  <a:lumMod val="75000"/>
                  <a:lumOff val="25000"/>
                </a:schemeClr>
              </a:solidFill>
              <a:latin typeface="Meiryo UI" panose="020B0604030504040204" pitchFamily="50" charset="-128"/>
              <a:ea typeface="Meiryo UI" panose="020B0604030504040204" pitchFamily="50" charset="-128"/>
              <a:cs typeface="Meiryo UI" panose="020B0604030504040204" pitchFamily="50" charset="-128"/>
            </a:rPr>
            <a:t>手書き用</a:t>
          </a:r>
          <a:endParaRPr kumimoji="1" lang="en-US" altLang="ja-JP" sz="1600" b="1">
            <a:solidFill>
              <a:schemeClr val="tx1">
                <a:lumMod val="75000"/>
                <a:lumOff val="25000"/>
              </a:schemeClr>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1100" b="1">
              <a:solidFill>
                <a:schemeClr val="tx1">
                  <a:lumMod val="75000"/>
                  <a:lumOff val="25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chemeClr val="tx1">
                  <a:lumMod val="75000"/>
                  <a:lumOff val="25000"/>
                </a:schemeClr>
              </a:solidFill>
              <a:latin typeface="Meiryo UI" panose="020B0604030504040204" pitchFamily="50" charset="-128"/>
              <a:ea typeface="Meiryo UI" panose="020B0604030504040204" pitchFamily="50" charset="-128"/>
              <a:cs typeface="Meiryo UI" panose="020B0604030504040204" pitchFamily="50" charset="-128"/>
            </a:rPr>
            <a:t>応募者名簿</a:t>
          </a:r>
          <a:r>
            <a:rPr kumimoji="1" lang="en-US" altLang="ja-JP" sz="1100" b="1">
              <a:solidFill>
                <a:schemeClr val="tx1">
                  <a:lumMod val="75000"/>
                  <a:lumOff val="25000"/>
                </a:schemeClr>
              </a:solidFill>
              <a:latin typeface="Meiryo UI" panose="020B0604030504040204" pitchFamily="50" charset="-128"/>
              <a:ea typeface="Meiryo UI" panose="020B0604030504040204" pitchFamily="50" charset="-128"/>
              <a:cs typeface="Meiryo UI" panose="020B0604030504040204" pitchFamily="50" charset="-128"/>
            </a:rPr>
            <a:t>)</a:t>
          </a:r>
          <a:endParaRPr kumimoji="1" lang="ja-JP" altLang="en-US" sz="1100" b="1">
            <a:solidFill>
              <a:schemeClr val="tx1">
                <a:lumMod val="75000"/>
                <a:lumOff val="25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xdr:col>
      <xdr:colOff>211455</xdr:colOff>
      <xdr:row>3</xdr:row>
      <xdr:rowOff>335280</xdr:rowOff>
    </xdr:from>
    <xdr:to>
      <xdr:col>7</xdr:col>
      <xdr:colOff>222705</xdr:colOff>
      <xdr:row>5</xdr:row>
      <xdr:rowOff>176055</xdr:rowOff>
    </xdr:to>
    <xdr:sp macro="" textlink="">
      <xdr:nvSpPr>
        <xdr:cNvPr id="8" name="額縁 22">
          <a:hlinkClick xmlns:r="http://schemas.openxmlformats.org/officeDocument/2006/relationships" r:id="rId2"/>
          <a:extLst>
            <a:ext uri="{FF2B5EF4-FFF2-40B4-BE49-F238E27FC236}">
              <a16:creationId xmlns:a16="http://schemas.microsoft.com/office/drawing/2014/main" id="{00000000-0008-0000-0A00-000008000000}"/>
            </a:ext>
          </a:extLst>
        </xdr:cNvPr>
        <xdr:cNvSpPr>
          <a:spLocks/>
        </xdr:cNvSpPr>
      </xdr:nvSpPr>
      <xdr:spPr>
        <a:xfrm>
          <a:off x="3278505" y="1430655"/>
          <a:ext cx="1440000" cy="1260000"/>
        </a:xfrm>
        <a:prstGeom prst="bevel">
          <a:avLst/>
        </a:prstGeom>
        <a:solidFill>
          <a:schemeClr val="accent6">
            <a:lumMod val="60000"/>
            <a:lumOff val="40000"/>
          </a:schemeClr>
        </a:solidFill>
        <a:ln w="19050" cap="flat" cmpd="sng" algn="ctr">
          <a:solidFill>
            <a:srgbClr val="00B050"/>
          </a:solidFill>
          <a:prstDash val="solid"/>
          <a:miter lim="800000"/>
        </a:ln>
        <a:effectLst/>
      </xdr:spPr>
      <xdr:txBody>
        <a:bodyPr vertOverflow="clip" horzOverflow="clip" rtlCol="0" anchor="ctr"/>
        <a:lstStyle/>
        <a:p>
          <a:pPr algn="ctr">
            <a:lnSpc>
              <a:spcPts val="1600"/>
            </a:lnSpc>
          </a:pPr>
          <a:r>
            <a:rPr kumimoji="1" lang="ja-JP" altLang="ja-JP" sz="1400" b="1">
              <a:solidFill>
                <a:schemeClr val="accent5">
                  <a:lumMod val="50000"/>
                </a:schemeClr>
              </a:solidFill>
              <a:latin typeface="Meiryo UI" panose="020B0604030504040204" pitchFamily="50" charset="-128"/>
              <a:ea typeface="Meiryo UI" panose="020B0604030504040204" pitchFamily="50" charset="-128"/>
              <a:cs typeface="Meiryo UI" panose="020B0604030504040204" pitchFamily="50" charset="-128"/>
            </a:rPr>
            <a:t>応募者</a:t>
          </a:r>
          <a:r>
            <a:rPr kumimoji="1" lang="ja-JP" altLang="en-US" sz="1400" b="1">
              <a:solidFill>
                <a:schemeClr val="accent5">
                  <a:lumMod val="50000"/>
                </a:schemeClr>
              </a:solidFill>
              <a:latin typeface="Meiryo UI" panose="020B0604030504040204" pitchFamily="50" charset="-128"/>
              <a:ea typeface="Meiryo UI" panose="020B0604030504040204" pitchFamily="50" charset="-128"/>
              <a:cs typeface="Meiryo UI" panose="020B0604030504040204" pitchFamily="50" charset="-128"/>
            </a:rPr>
            <a:t>名簿</a:t>
          </a:r>
          <a:endParaRPr kumimoji="1" lang="en-US" altLang="ja-JP" sz="1400" b="1">
            <a:solidFill>
              <a:schemeClr val="accent5">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endParaRPr kumimoji="1" lang="en-US" altLang="ja-JP" sz="1200" b="1">
            <a:solidFill>
              <a:schemeClr val="accent5">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1100" b="1">
              <a:solidFill>
                <a:schemeClr val="accent5">
                  <a:lumMod val="50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chemeClr val="accent5">
                  <a:lumMod val="50000"/>
                </a:schemeClr>
              </a:solidFill>
              <a:latin typeface="Meiryo UI" panose="020B0604030504040204" pitchFamily="50" charset="-128"/>
              <a:ea typeface="Meiryo UI" panose="020B0604030504040204" pitchFamily="50" charset="-128"/>
              <a:cs typeface="Meiryo UI" panose="020B0604030504040204" pitchFamily="50" charset="-128"/>
            </a:rPr>
            <a:t>提出添付用）</a:t>
          </a:r>
          <a:endParaRPr kumimoji="1" lang="ja-JP" altLang="ja-JP" sz="1400" b="1">
            <a:solidFill>
              <a:schemeClr val="accent5">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xdr:col>
      <xdr:colOff>320041</xdr:colOff>
      <xdr:row>3</xdr:row>
      <xdr:rowOff>337185</xdr:rowOff>
    </xdr:from>
    <xdr:to>
      <xdr:col>9</xdr:col>
      <xdr:colOff>331291</xdr:colOff>
      <xdr:row>5</xdr:row>
      <xdr:rowOff>177960</xdr:rowOff>
    </xdr:to>
    <xdr:sp macro="" textlink="">
      <xdr:nvSpPr>
        <xdr:cNvPr id="9" name="額縁 23">
          <a:hlinkClick xmlns:r="http://schemas.openxmlformats.org/officeDocument/2006/relationships" r:id="rId3"/>
          <a:extLst>
            <a:ext uri="{FF2B5EF4-FFF2-40B4-BE49-F238E27FC236}">
              <a16:creationId xmlns:a16="http://schemas.microsoft.com/office/drawing/2014/main" id="{00000000-0008-0000-0A00-000009000000}"/>
            </a:ext>
          </a:extLst>
        </xdr:cNvPr>
        <xdr:cNvSpPr>
          <a:spLocks/>
        </xdr:cNvSpPr>
      </xdr:nvSpPr>
      <xdr:spPr>
        <a:xfrm>
          <a:off x="4815841" y="1432560"/>
          <a:ext cx="1440000" cy="1260000"/>
        </a:xfrm>
        <a:prstGeom prst="bevel">
          <a:avLst/>
        </a:prstGeom>
        <a:solidFill>
          <a:schemeClr val="accent2">
            <a:lumMod val="60000"/>
            <a:lumOff val="40000"/>
          </a:schemeClr>
        </a:solidFill>
        <a:ln w="19050" cap="flat" cmpd="sng" algn="ctr">
          <a:solidFill>
            <a:schemeClr val="accent2"/>
          </a:solidFill>
          <a:prstDash val="solid"/>
          <a:miter lim="800000"/>
        </a:ln>
        <a:effectLst/>
      </xdr:spPr>
      <xdr:txBody>
        <a:bodyPr vertOverflow="clip" horzOverflow="clip" rtlCol="0" anchor="ctr"/>
        <a:lstStyle/>
        <a:p>
          <a:pPr algn="ctr">
            <a:lnSpc>
              <a:spcPts val="1200"/>
            </a:lnSpc>
          </a:pPr>
          <a:r>
            <a:rPr kumimoji="1" lang="ja-JP" altLang="en-US" sz="14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4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endParaRPr kumimoji="1" lang="en-US" altLang="ja-JP" sz="12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1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endParaRPr kumimoji="1" lang="en-US" altLang="ja-JP" sz="14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105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noProof="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1~40</a:t>
          </a:r>
          <a:endParaRPr lang="ja-JP" altLang="ja-JP" sz="1400">
            <a:solidFill>
              <a:schemeClr val="accent5">
                <a:lumMod val="50000"/>
              </a:schemeClr>
            </a:solidFill>
            <a:effectLst/>
          </a:endParaRPr>
        </a:p>
      </xdr:txBody>
    </xdr:sp>
    <xdr:clientData/>
  </xdr:twoCellAnchor>
  <xdr:twoCellAnchor>
    <xdr:from>
      <xdr:col>9</xdr:col>
      <xdr:colOff>447675</xdr:colOff>
      <xdr:row>3</xdr:row>
      <xdr:rowOff>333375</xdr:rowOff>
    </xdr:from>
    <xdr:to>
      <xdr:col>11</xdr:col>
      <xdr:colOff>458925</xdr:colOff>
      <xdr:row>5</xdr:row>
      <xdr:rowOff>174150</xdr:rowOff>
    </xdr:to>
    <xdr:sp macro="" textlink="">
      <xdr:nvSpPr>
        <xdr:cNvPr id="10" name="額縁 24">
          <a:hlinkClick xmlns:r="http://schemas.openxmlformats.org/officeDocument/2006/relationships" r:id="rId4"/>
          <a:extLst>
            <a:ext uri="{FF2B5EF4-FFF2-40B4-BE49-F238E27FC236}">
              <a16:creationId xmlns:a16="http://schemas.microsoft.com/office/drawing/2014/main" id="{00000000-0008-0000-0A00-00000A000000}"/>
            </a:ext>
          </a:extLst>
        </xdr:cNvPr>
        <xdr:cNvSpPr>
          <a:spLocks/>
        </xdr:cNvSpPr>
      </xdr:nvSpPr>
      <xdr:spPr>
        <a:xfrm>
          <a:off x="6372225" y="1428750"/>
          <a:ext cx="1440000" cy="1260000"/>
        </a:xfrm>
        <a:prstGeom prst="bevel">
          <a:avLst/>
        </a:prstGeom>
        <a:solidFill>
          <a:schemeClr val="accent2">
            <a:lumMod val="60000"/>
            <a:lumOff val="40000"/>
          </a:schemeClr>
        </a:solidFill>
        <a:ln w="19050" cap="flat" cmpd="sng" algn="ctr">
          <a:solidFill>
            <a:schemeClr val="accent2"/>
          </a:solidFill>
          <a:prstDash val="solid"/>
          <a:miter lim="800000"/>
        </a:ln>
        <a:effectLst/>
      </xdr:spPr>
      <xdr:txBody>
        <a:bodyPr vertOverflow="clip" horzOverflow="clip" rtlCol="0" anchor="ctr"/>
        <a:lstStyle/>
        <a:p>
          <a:pPr marL="0" indent="0" algn="ctr">
            <a:lnSpc>
              <a:spcPts val="1200"/>
            </a:lnSpc>
          </a:pPr>
          <a:r>
            <a:rPr kumimoji="1" lang="ja-JP"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endParaRPr kumimoji="1" lang="en-US"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5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41~80</a:t>
          </a:r>
          <a:endParaRPr kumimoji="1" lang="ja-JP"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15</xdr:col>
      <xdr:colOff>335825</xdr:colOff>
      <xdr:row>4</xdr:row>
      <xdr:rowOff>552450</xdr:rowOff>
    </xdr:from>
    <xdr:to>
      <xdr:col>17</xdr:col>
      <xdr:colOff>419075</xdr:colOff>
      <xdr:row>5</xdr:row>
      <xdr:rowOff>253275</xdr:rowOff>
    </xdr:to>
    <xdr:sp macro="" textlink="">
      <xdr:nvSpPr>
        <xdr:cNvPr id="11" name="額縁 25">
          <a:hlinkClick xmlns:r="http://schemas.openxmlformats.org/officeDocument/2006/relationships" r:id="rId5"/>
          <a:extLst>
            <a:ext uri="{FF2B5EF4-FFF2-40B4-BE49-F238E27FC236}">
              <a16:creationId xmlns:a16="http://schemas.microsoft.com/office/drawing/2014/main" id="{00000000-0008-0000-0A00-00000B000000}"/>
            </a:ext>
          </a:extLst>
        </xdr:cNvPr>
        <xdr:cNvSpPr>
          <a:spLocks/>
        </xdr:cNvSpPr>
      </xdr:nvSpPr>
      <xdr:spPr>
        <a:xfrm>
          <a:off x="10546625" y="2047875"/>
          <a:ext cx="1512000" cy="720000"/>
        </a:xfrm>
        <a:prstGeom prst="bevel">
          <a:avLst/>
        </a:prstGeom>
        <a:solidFill>
          <a:schemeClr val="bg2">
            <a:lumMod val="9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400" b="1">
              <a:solidFill>
                <a:schemeClr val="tx1">
                  <a:lumMod val="65000"/>
                  <a:lumOff val="35000"/>
                </a:schemeClr>
              </a:solidFill>
              <a:latin typeface="Meiryo UI" panose="020B0604030504040204" pitchFamily="50" charset="-128"/>
              <a:ea typeface="Meiryo UI" panose="020B0604030504040204" pitchFamily="50" charset="-128"/>
              <a:cs typeface="Meiryo UI" panose="020B0604030504040204" pitchFamily="50" charset="-128"/>
            </a:rPr>
            <a:t>手書き用</a:t>
          </a:r>
          <a:endParaRPr kumimoji="1" lang="en-US" altLang="ja-JP" sz="1400" b="1">
            <a:solidFill>
              <a:schemeClr val="tx1">
                <a:lumMod val="65000"/>
                <a:lumOff val="35000"/>
              </a:schemeClr>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1100" b="1">
              <a:solidFill>
                <a:schemeClr val="tx1">
                  <a:lumMod val="65000"/>
                  <a:lumOff val="35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chemeClr val="tx1">
                  <a:lumMod val="65000"/>
                  <a:lumOff val="35000"/>
                </a:schemeClr>
              </a:solidFill>
              <a:latin typeface="Meiryo UI" panose="020B0604030504040204" pitchFamily="50" charset="-128"/>
              <a:ea typeface="Meiryo UI" panose="020B0604030504040204" pitchFamily="50" charset="-128"/>
              <a:cs typeface="Meiryo UI" panose="020B0604030504040204" pitchFamily="50" charset="-128"/>
            </a:rPr>
            <a:t>作品用名札</a:t>
          </a:r>
          <a:r>
            <a:rPr kumimoji="1" lang="en-US" altLang="ja-JP" sz="1100" b="1">
              <a:solidFill>
                <a:schemeClr val="tx1">
                  <a:lumMod val="65000"/>
                  <a:lumOff val="35000"/>
                </a:schemeClr>
              </a:solidFill>
              <a:latin typeface="Meiryo UI" panose="020B0604030504040204" pitchFamily="50" charset="-128"/>
              <a:ea typeface="Meiryo UI" panose="020B0604030504040204" pitchFamily="50" charset="-128"/>
              <a:cs typeface="Meiryo UI" panose="020B0604030504040204" pitchFamily="50" charset="-128"/>
            </a:rPr>
            <a:t>)</a:t>
          </a:r>
          <a:endParaRPr kumimoji="1" lang="ja-JP" altLang="en-US" sz="1100" b="1">
            <a:solidFill>
              <a:schemeClr val="tx1">
                <a:lumMod val="65000"/>
                <a:lumOff val="35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xdr:col>
      <xdr:colOff>560071</xdr:colOff>
      <xdr:row>3</xdr:row>
      <xdr:rowOff>333374</xdr:rowOff>
    </xdr:from>
    <xdr:to>
      <xdr:col>13</xdr:col>
      <xdr:colOff>571321</xdr:colOff>
      <xdr:row>5</xdr:row>
      <xdr:rowOff>174149</xdr:rowOff>
    </xdr:to>
    <xdr:sp macro="" textlink="">
      <xdr:nvSpPr>
        <xdr:cNvPr id="12" name="額縁 26">
          <a:hlinkClick xmlns:r="http://schemas.openxmlformats.org/officeDocument/2006/relationships" r:id="rId6"/>
          <a:extLst>
            <a:ext uri="{FF2B5EF4-FFF2-40B4-BE49-F238E27FC236}">
              <a16:creationId xmlns:a16="http://schemas.microsoft.com/office/drawing/2014/main" id="{00000000-0008-0000-0A00-00000C000000}"/>
            </a:ext>
          </a:extLst>
        </xdr:cNvPr>
        <xdr:cNvSpPr>
          <a:spLocks/>
        </xdr:cNvSpPr>
      </xdr:nvSpPr>
      <xdr:spPr>
        <a:xfrm>
          <a:off x="7913371" y="1428749"/>
          <a:ext cx="1440000" cy="1260000"/>
        </a:xfrm>
        <a:prstGeom prst="bevel">
          <a:avLst/>
        </a:prstGeom>
        <a:solidFill>
          <a:schemeClr val="accent2">
            <a:lumMod val="60000"/>
            <a:lumOff val="40000"/>
          </a:schemeClr>
        </a:solidFill>
        <a:ln w="19050" cap="flat" cmpd="sng" algn="ctr">
          <a:solidFill>
            <a:schemeClr val="accent2"/>
          </a:solidFill>
          <a:prstDash val="solid"/>
          <a:miter lim="800000"/>
        </a:ln>
        <a:effectLst/>
      </xdr:spPr>
      <xdr:txBody>
        <a:bodyPr vertOverflow="clip" horzOverflow="clip" rtlCol="0" anchor="ctr"/>
        <a:lstStyle/>
        <a:p>
          <a:pPr marL="0" indent="0" algn="ctr">
            <a:lnSpc>
              <a:spcPts val="1200"/>
            </a:lnSpc>
          </a:pPr>
          <a:r>
            <a:rPr kumimoji="1" lang="ja-JP" altLang="en-US"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a:t>
          </a:r>
          <a:r>
            <a:rPr kumimoji="1" lang="ja-JP"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用</a:t>
          </a:r>
          <a:r>
            <a:rPr kumimoji="1" lang="ja-JP" altLang="en-US"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名札</a:t>
          </a:r>
          <a:endParaRPr kumimoji="1" lang="en-US"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endParaRPr kumimoji="1" lang="ja-JP"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en-US" altLang="ja-JP"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1100" b="1" i="0" u="none" strike="noStrike" kern="0" cap="none" spc="0" normalizeH="0" baseline="0">
            <a:ln>
              <a:noFill/>
            </a:ln>
            <a:solidFill>
              <a:schemeClr val="accent5">
                <a:lumMod val="5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3</xdr:col>
      <xdr:colOff>266700</xdr:colOff>
      <xdr:row>9</xdr:row>
      <xdr:rowOff>60960</xdr:rowOff>
    </xdr:from>
    <xdr:to>
      <xdr:col>4</xdr:col>
      <xdr:colOff>483549</xdr:colOff>
      <xdr:row>11</xdr:row>
      <xdr:rowOff>33660</xdr:rowOff>
    </xdr:to>
    <xdr:pic>
      <xdr:nvPicPr>
        <xdr:cNvPr id="2" name="図 1">
          <a:hlinkClick xmlns:r="http://schemas.openxmlformats.org/officeDocument/2006/relationships" r:id="rId7"/>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8"/>
        <a:stretch>
          <a:fillRect/>
        </a:stretch>
      </xdr:blipFill>
      <xdr:spPr>
        <a:xfrm>
          <a:off x="2019300" y="3594735"/>
          <a:ext cx="874074" cy="468000"/>
        </a:xfrm>
        <a:prstGeom prst="rect">
          <a:avLst/>
        </a:prstGeom>
        <a:solidFill>
          <a:srgbClr val="FFFF00"/>
        </a:solidFill>
      </xdr:spPr>
    </xdr:pic>
    <xdr:clientData/>
  </xdr:twoCellAnchor>
  <xdr:twoCellAnchor>
    <xdr:from>
      <xdr:col>18</xdr:col>
      <xdr:colOff>160020</xdr:colOff>
      <xdr:row>0</xdr:row>
      <xdr:rowOff>114300</xdr:rowOff>
    </xdr:from>
    <xdr:to>
      <xdr:col>19</xdr:col>
      <xdr:colOff>413385</xdr:colOff>
      <xdr:row>1</xdr:row>
      <xdr:rowOff>609600</xdr:rowOff>
    </xdr:to>
    <xdr:sp macro="" textlink="">
      <xdr:nvSpPr>
        <xdr:cNvPr id="14" name="額縁 16">
          <a:hlinkClick xmlns:r="http://schemas.openxmlformats.org/officeDocument/2006/relationships" r:id="rId9"/>
          <a:extLst>
            <a:ext uri="{FF2B5EF4-FFF2-40B4-BE49-F238E27FC236}">
              <a16:creationId xmlns:a16="http://schemas.microsoft.com/office/drawing/2014/main" id="{00000000-0008-0000-0A00-00000E000000}"/>
            </a:ext>
          </a:extLst>
        </xdr:cNvPr>
        <xdr:cNvSpPr>
          <a:spLocks/>
        </xdr:cNvSpPr>
      </xdr:nvSpPr>
      <xdr:spPr>
        <a:xfrm>
          <a:off x="11254740" y="114300"/>
          <a:ext cx="893445" cy="617220"/>
        </a:xfrm>
        <a:prstGeom prst="bevel">
          <a:avLst/>
        </a:prstGeom>
        <a:solidFill>
          <a:schemeClr val="tx2">
            <a:lumMod val="40000"/>
            <a:lumOff val="60000"/>
          </a:schemeClr>
        </a:solidFill>
        <a:ln w="12700" cap="flat" cmpd="sng" algn="ctr">
          <a:solidFill>
            <a:schemeClr val="tx2">
              <a:lumMod val="75000"/>
            </a:scheme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tx1">
                  <a:lumMod val="75000"/>
                  <a:lumOff val="2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表 紙</a:t>
          </a:r>
          <a:endParaRPr kumimoji="1" lang="ja-JP" altLang="en-US" sz="1100" b="1" i="0" u="none" strike="noStrike" kern="0" cap="none" spc="0" normalizeH="0" baseline="0" noProof="0">
            <a:ln>
              <a:noFill/>
            </a:ln>
            <a:solidFill>
              <a:schemeClr val="tx1">
                <a:lumMod val="75000"/>
                <a:lumOff val="2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10</xdr:col>
      <xdr:colOff>57150</xdr:colOff>
      <xdr:row>20</xdr:row>
      <xdr:rowOff>0</xdr:rowOff>
    </xdr:from>
    <xdr:to>
      <xdr:col>15</xdr:col>
      <xdr:colOff>561975</xdr:colOff>
      <xdr:row>20</xdr:row>
      <xdr:rowOff>457200</xdr:rowOff>
    </xdr:to>
    <xdr:sp macro="" textlink="">
      <xdr:nvSpPr>
        <xdr:cNvPr id="3" name="額縁 16">
          <a:hlinkClick xmlns:r="http://schemas.openxmlformats.org/officeDocument/2006/relationships" r:id="rId10"/>
          <a:extLst>
            <a:ext uri="{FF2B5EF4-FFF2-40B4-BE49-F238E27FC236}">
              <a16:creationId xmlns:a16="http://schemas.microsoft.com/office/drawing/2014/main" id="{00000000-0008-0000-0A00-000003000000}"/>
            </a:ext>
          </a:extLst>
        </xdr:cNvPr>
        <xdr:cNvSpPr>
          <a:spLocks/>
        </xdr:cNvSpPr>
      </xdr:nvSpPr>
      <xdr:spPr>
        <a:xfrm>
          <a:off x="6696075" y="5781675"/>
          <a:ext cx="4076700" cy="457200"/>
        </a:xfrm>
        <a:prstGeom prst="bevel">
          <a:avLst/>
        </a:prstGeom>
        <a:solidFill>
          <a:schemeClr val="accent2">
            <a:lumMod val="5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en-US" altLang="ja-JP" sz="1400" b="1" baseline="0">
              <a:solidFill>
                <a:srgbClr val="FFC000"/>
              </a:solidFill>
              <a:latin typeface="Meiryo UI" panose="020B0604030504040204" pitchFamily="50" charset="-128"/>
              <a:ea typeface="Meiryo UI" panose="020B0604030504040204" pitchFamily="50" charset="-128"/>
              <a:cs typeface="Meiryo UI" panose="020B0604030504040204" pitchFamily="50" charset="-128"/>
            </a:rPr>
            <a:t>zenkokuten.entry@kyoubi.or.jp</a:t>
          </a:r>
          <a:endParaRPr kumimoji="1" lang="ja-JP" altLang="en-US" sz="1400" b="1" baseline="0">
            <a:solidFill>
              <a:srgbClr val="FFC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428625</xdr:colOff>
      <xdr:row>2</xdr:row>
      <xdr:rowOff>180975</xdr:rowOff>
    </xdr:from>
    <xdr:to>
      <xdr:col>3</xdr:col>
      <xdr:colOff>656025</xdr:colOff>
      <xdr:row>5</xdr:row>
      <xdr:rowOff>161700</xdr:rowOff>
    </xdr:to>
    <xdr:sp macro="" textlink="">
      <xdr:nvSpPr>
        <xdr:cNvPr id="4" name="四角形: 角を丸くする 3">
          <a:hlinkClick xmlns:r="http://schemas.openxmlformats.org/officeDocument/2006/relationships" r:id="rId11"/>
          <a:extLst>
            <a:ext uri="{FF2B5EF4-FFF2-40B4-BE49-F238E27FC236}">
              <a16:creationId xmlns:a16="http://schemas.microsoft.com/office/drawing/2014/main" id="{57B81685-786B-4F5D-A95D-DAE62CDF9495}"/>
            </a:ext>
          </a:extLst>
        </xdr:cNvPr>
        <xdr:cNvSpPr/>
      </xdr:nvSpPr>
      <xdr:spPr>
        <a:xfrm>
          <a:off x="428625" y="876300"/>
          <a:ext cx="1980000" cy="1800000"/>
        </a:xfrm>
        <a:prstGeom prst="roundRect">
          <a:avLst/>
        </a:prstGeom>
        <a:solidFill>
          <a:schemeClr val="accent1">
            <a:lumMod val="40000"/>
            <a:lumOff val="60000"/>
          </a:schemeClr>
        </a:solidFill>
        <a:effectLst>
          <a:glow rad="190500">
            <a:srgbClr val="00B0F0"/>
          </a:glow>
        </a:effectLst>
        <a:scene3d>
          <a:camera prst="orthographicFront"/>
          <a:lightRig rig="threePt" dir="t"/>
        </a:scene3d>
        <a:sp3d contourW="12700">
          <a:bevelT w="412750" prst="cross"/>
          <a:contourClr>
            <a:schemeClr val="accent2">
              <a:lumMod val="40000"/>
              <a:lumOff val="6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500" b="1">
            <a:solidFill>
              <a:schemeClr val="tx1"/>
            </a:solidFill>
          </a:endParaRPr>
        </a:p>
        <a:p>
          <a:pPr algn="l"/>
          <a:endParaRPr kumimoji="1" lang="en-US" altLang="ja-JP" sz="500" b="1">
            <a:solidFill>
              <a:schemeClr val="tx1"/>
            </a:solidFill>
          </a:endParaRPr>
        </a:p>
        <a:p>
          <a:pPr algn="l"/>
          <a:endParaRPr kumimoji="1" lang="en-US" altLang="ja-JP" sz="500" b="1">
            <a:solidFill>
              <a:schemeClr val="tx1"/>
            </a:solidFill>
          </a:endParaRPr>
        </a:p>
        <a:p>
          <a:pPr algn="l"/>
          <a:r>
            <a:rPr kumimoji="1" lang="ja-JP" altLang="en-US" sz="2000" b="1">
              <a:solidFill>
                <a:schemeClr val="tx1"/>
              </a:solidFill>
            </a:rPr>
            <a:t>      基本情報</a:t>
          </a:r>
          <a:endParaRPr kumimoji="1" lang="en-US" altLang="ja-JP" sz="2800" b="1">
            <a:solidFill>
              <a:schemeClr val="tx1"/>
            </a:solidFill>
          </a:endParaRPr>
        </a:p>
        <a:p>
          <a:pPr algn="l"/>
          <a:r>
            <a:rPr kumimoji="1" lang="ja-JP" altLang="en-US" sz="1800" b="1" baseline="0">
              <a:solidFill>
                <a:schemeClr val="tx1"/>
              </a:solidFill>
              <a:latin typeface="+mn-lt"/>
              <a:ea typeface="+mn-ea"/>
            </a:rPr>
            <a:t>  </a:t>
          </a:r>
          <a:r>
            <a:rPr kumimoji="1" lang="ja-JP" altLang="en-US" sz="2800" b="1" baseline="0">
              <a:solidFill>
                <a:schemeClr val="tx1"/>
              </a:solidFill>
              <a:latin typeface="ＭＳ Ｐゴシック" panose="020B0600070205080204" pitchFamily="50" charset="-128"/>
              <a:ea typeface="ＭＳ Ｐゴシック" panose="020B0600070205080204" pitchFamily="50" charset="-128"/>
            </a:rPr>
            <a:t>入力</a:t>
          </a:r>
          <a:r>
            <a:rPr kumimoji="1" lang="ja-JP" altLang="en-US" sz="2400" b="1" baseline="0">
              <a:solidFill>
                <a:schemeClr val="tx1"/>
              </a:solidFill>
              <a:latin typeface="ＭＳ Ｐゴシック" panose="020B0600070205080204" pitchFamily="50" charset="-128"/>
              <a:ea typeface="ＭＳ Ｐゴシック" panose="020B0600070205080204" pitchFamily="50" charset="-128"/>
            </a:rPr>
            <a:t>シート</a:t>
          </a:r>
          <a:endParaRPr kumimoji="1" lang="en-US" altLang="ja-JP" sz="2800" b="1" baseline="0">
            <a:solidFill>
              <a:schemeClr val="accent5">
                <a:lumMod val="50000"/>
              </a:schemeClr>
            </a:solidFill>
            <a:latin typeface="ＭＳ Ｐゴシック" panose="020B0600070205080204" pitchFamily="50" charset="-128"/>
            <a:ea typeface="ＭＳ Ｐゴシック" panose="020B0600070205080204" pitchFamily="50" charset="-128"/>
          </a:endParaRPr>
        </a:p>
        <a:p>
          <a:pPr algn="l"/>
          <a:r>
            <a:rPr kumimoji="1" lang="ja-JP" altLang="en-US" sz="1800" b="1" baseline="0">
              <a:solidFill>
                <a:schemeClr val="accent5">
                  <a:lumMod val="50000"/>
                </a:schemeClr>
              </a:solidFill>
              <a:latin typeface="ＭＳ Ｐゴシック" panose="020B0600070205080204" pitchFamily="50" charset="-128"/>
              <a:ea typeface="ＭＳ Ｐゴシック" panose="020B0600070205080204" pitchFamily="50" charset="-128"/>
            </a:rPr>
            <a:t>　</a:t>
          </a:r>
          <a:r>
            <a:rPr kumimoji="1" lang="ja-JP" altLang="en-US" sz="700" b="1" baseline="0">
              <a:solidFill>
                <a:schemeClr val="accent5">
                  <a:lumMod val="50000"/>
                </a:schemeClr>
              </a:solidFill>
              <a:latin typeface="ＭＳ Ｐゴシック" panose="020B0600070205080204" pitchFamily="50" charset="-128"/>
              <a:ea typeface="ＭＳ Ｐゴシック" panose="020B0600070205080204" pitchFamily="50" charset="-128"/>
            </a:rPr>
            <a:t>　     </a:t>
          </a:r>
          <a:r>
            <a:rPr kumimoji="1" lang="ja-JP" altLang="en-US" sz="1400" b="0" baseline="0">
              <a:solidFill>
                <a:srgbClr val="FF0000"/>
              </a:solidFill>
              <a:latin typeface="HGP創英角ｺﾞｼｯｸUB" panose="020B0A00000000000000" pitchFamily="50" charset="-128"/>
              <a:ea typeface="HGP創英角ｺﾞｼｯｸUB" panose="020B0A00000000000000" pitchFamily="50" charset="-128"/>
            </a:rPr>
            <a:t>ここをクリック</a:t>
          </a:r>
          <a:endParaRPr kumimoji="1" lang="ja-JP" altLang="en-US" sz="1800" b="0">
            <a:solidFill>
              <a:srgbClr val="FF0000"/>
            </a:solidFill>
            <a:latin typeface="HGP創英角ｺﾞｼｯｸUB" panose="020B0A00000000000000" pitchFamily="50" charset="-128"/>
            <a:ea typeface="HGP創英角ｺﾞｼｯｸUB" panose="020B0A00000000000000"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123825</xdr:colOff>
      <xdr:row>7</xdr:row>
      <xdr:rowOff>123825</xdr:rowOff>
    </xdr:from>
    <xdr:to>
      <xdr:col>24</xdr:col>
      <xdr:colOff>65832</xdr:colOff>
      <xdr:row>19</xdr:row>
      <xdr:rowOff>108762</xdr:rowOff>
    </xdr:to>
    <xdr:pic>
      <xdr:nvPicPr>
        <xdr:cNvPr id="3" name="図 2">
          <a:extLst>
            <a:ext uri="{FF2B5EF4-FFF2-40B4-BE49-F238E27FC236}">
              <a16:creationId xmlns:a16="http://schemas.microsoft.com/office/drawing/2014/main" id="{C8F57848-A42C-1D0C-0683-02DEFF44C60F}"/>
            </a:ext>
          </a:extLst>
        </xdr:cNvPr>
        <xdr:cNvPicPr>
          <a:picLocks noChangeAspect="1"/>
        </xdr:cNvPicPr>
      </xdr:nvPicPr>
      <xdr:blipFill>
        <a:blip xmlns:r="http://schemas.openxmlformats.org/officeDocument/2006/relationships" r:embed="rId1"/>
        <a:stretch>
          <a:fillRect/>
        </a:stretch>
      </xdr:blipFill>
      <xdr:spPr>
        <a:xfrm>
          <a:off x="11182350" y="1581150"/>
          <a:ext cx="3456732" cy="2042337"/>
        </a:xfrm>
        <a:prstGeom prst="rect">
          <a:avLst/>
        </a:prstGeom>
      </xdr:spPr>
    </xdr:pic>
    <xdr:clientData/>
  </xdr:twoCellAnchor>
  <xdr:twoCellAnchor editAs="oneCell">
    <xdr:from>
      <xdr:col>10</xdr:col>
      <xdr:colOff>327660</xdr:colOff>
      <xdr:row>7</xdr:row>
      <xdr:rowOff>0</xdr:rowOff>
    </xdr:from>
    <xdr:to>
      <xdr:col>17</xdr:col>
      <xdr:colOff>224597</xdr:colOff>
      <xdr:row>29</xdr:row>
      <xdr:rowOff>0</xdr:rowOff>
    </xdr:to>
    <xdr:pic>
      <xdr:nvPicPr>
        <xdr:cNvPr id="36" name="図 35">
          <a:extLst>
            <a:ext uri="{FF2B5EF4-FFF2-40B4-BE49-F238E27FC236}">
              <a16:creationId xmlns:a16="http://schemas.microsoft.com/office/drawing/2014/main" id="{00000000-0008-0000-1200-00002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a:off x="5516880" y="1859280"/>
          <a:ext cx="4164137" cy="3688080"/>
        </a:xfrm>
        <a:prstGeom prst="rect">
          <a:avLst/>
        </a:prstGeom>
        <a:ln>
          <a:solidFill>
            <a:srgbClr val="92D050"/>
          </a:solidFill>
        </a:ln>
      </xdr:spPr>
    </xdr:pic>
    <xdr:clientData/>
  </xdr:twoCellAnchor>
  <xdr:twoCellAnchor editAs="oneCell">
    <xdr:from>
      <xdr:col>0</xdr:col>
      <xdr:colOff>399546</xdr:colOff>
      <xdr:row>20</xdr:row>
      <xdr:rowOff>121920</xdr:rowOff>
    </xdr:from>
    <xdr:to>
      <xdr:col>6</xdr:col>
      <xdr:colOff>250737</xdr:colOff>
      <xdr:row>32</xdr:row>
      <xdr:rowOff>99060</xdr:rowOff>
    </xdr:to>
    <xdr:pic>
      <xdr:nvPicPr>
        <xdr:cNvPr id="30" name="図 29">
          <a:extLst>
            <a:ext uri="{FF2B5EF4-FFF2-40B4-BE49-F238E27FC236}">
              <a16:creationId xmlns:a16="http://schemas.microsoft.com/office/drawing/2014/main" id="{00000000-0008-0000-1200-00001E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a:ext>
          </a:extLst>
        </a:blip>
        <a:srcRect/>
        <a:stretch/>
      </xdr:blipFill>
      <xdr:spPr>
        <a:xfrm>
          <a:off x="399546" y="3808095"/>
          <a:ext cx="3908841" cy="1986915"/>
        </a:xfrm>
        <a:prstGeom prst="rect">
          <a:avLst/>
        </a:prstGeom>
        <a:ln>
          <a:solidFill>
            <a:schemeClr val="accent6">
              <a:lumMod val="75000"/>
            </a:schemeClr>
          </a:solidFill>
        </a:ln>
      </xdr:spPr>
    </xdr:pic>
    <xdr:clientData/>
  </xdr:twoCellAnchor>
  <xdr:twoCellAnchor editAs="oneCell">
    <xdr:from>
      <xdr:col>0</xdr:col>
      <xdr:colOff>396240</xdr:colOff>
      <xdr:row>8</xdr:row>
      <xdr:rowOff>70200</xdr:rowOff>
    </xdr:from>
    <xdr:to>
      <xdr:col>6</xdr:col>
      <xdr:colOff>228600</xdr:colOff>
      <xdr:row>20</xdr:row>
      <xdr:rowOff>37818</xdr:rowOff>
    </xdr:to>
    <xdr:pic>
      <xdr:nvPicPr>
        <xdr:cNvPr id="25" name="図 24">
          <a:extLst>
            <a:ext uri="{FF2B5EF4-FFF2-40B4-BE49-F238E27FC236}">
              <a16:creationId xmlns:a16="http://schemas.microsoft.com/office/drawing/2014/main" id="{00000000-0008-0000-1200-000019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a:ext>
          </a:extLst>
        </a:blip>
        <a:srcRect/>
        <a:stretch/>
      </xdr:blipFill>
      <xdr:spPr>
        <a:xfrm>
          <a:off x="396240" y="1698975"/>
          <a:ext cx="3890010" cy="2025018"/>
        </a:xfrm>
        <a:prstGeom prst="rect">
          <a:avLst/>
        </a:prstGeom>
        <a:ln>
          <a:solidFill>
            <a:schemeClr val="accent6">
              <a:lumMod val="75000"/>
            </a:schemeClr>
          </a:solidFill>
        </a:ln>
      </xdr:spPr>
    </xdr:pic>
    <xdr:clientData/>
  </xdr:twoCellAnchor>
  <xdr:twoCellAnchor>
    <xdr:from>
      <xdr:col>6</xdr:col>
      <xdr:colOff>106681</xdr:colOff>
      <xdr:row>14</xdr:row>
      <xdr:rowOff>137160</xdr:rowOff>
    </xdr:from>
    <xdr:to>
      <xdr:col>14</xdr:col>
      <xdr:colOff>596265</xdr:colOff>
      <xdr:row>24</xdr:row>
      <xdr:rowOff>99061</xdr:rowOff>
    </xdr:to>
    <xdr:cxnSp macro="">
      <xdr:nvCxnSpPr>
        <xdr:cNvPr id="6" name="直線矢印コネクタ 5">
          <a:extLst>
            <a:ext uri="{FF2B5EF4-FFF2-40B4-BE49-F238E27FC236}">
              <a16:creationId xmlns:a16="http://schemas.microsoft.com/office/drawing/2014/main" id="{00000000-0008-0000-1200-000006000000}"/>
            </a:ext>
          </a:extLst>
        </xdr:cNvPr>
        <xdr:cNvCxnSpPr>
          <a:stCxn id="15" idx="3"/>
          <a:endCxn id="16" idx="1"/>
        </xdr:cNvCxnSpPr>
      </xdr:nvCxnSpPr>
      <xdr:spPr>
        <a:xfrm>
          <a:off x="4164331" y="2794635"/>
          <a:ext cx="4899659" cy="1676401"/>
        </a:xfrm>
        <a:prstGeom prst="straightConnector1">
          <a:avLst/>
        </a:prstGeom>
        <a:ln>
          <a:solidFill>
            <a:schemeClr val="accent5">
              <a:lumMod val="40000"/>
              <a:lumOff val="60000"/>
            </a:schemeClr>
          </a:solidFill>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6</xdr:col>
      <xdr:colOff>228601</xdr:colOff>
      <xdr:row>9</xdr:row>
      <xdr:rowOff>83820</xdr:rowOff>
    </xdr:from>
    <xdr:to>
      <xdr:col>11</xdr:col>
      <xdr:colOff>395288</xdr:colOff>
      <xdr:row>25</xdr:row>
      <xdr:rowOff>55245</xdr:rowOff>
    </xdr:to>
    <xdr:cxnSp macro="">
      <xdr:nvCxnSpPr>
        <xdr:cNvPr id="7" name="直線矢印コネクタ 6">
          <a:extLst>
            <a:ext uri="{FF2B5EF4-FFF2-40B4-BE49-F238E27FC236}">
              <a16:creationId xmlns:a16="http://schemas.microsoft.com/office/drawing/2014/main" id="{00000000-0008-0000-1200-000007000000}"/>
            </a:ext>
          </a:extLst>
        </xdr:cNvPr>
        <xdr:cNvCxnSpPr>
          <a:stCxn id="19" idx="3"/>
          <a:endCxn id="21" idx="2"/>
        </xdr:cNvCxnSpPr>
      </xdr:nvCxnSpPr>
      <xdr:spPr>
        <a:xfrm flipV="1">
          <a:off x="4286251" y="1884045"/>
          <a:ext cx="2547937" cy="2714625"/>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228601</xdr:colOff>
      <xdr:row>15</xdr:row>
      <xdr:rowOff>99060</xdr:rowOff>
    </xdr:from>
    <xdr:to>
      <xdr:col>19</xdr:col>
      <xdr:colOff>72390</xdr:colOff>
      <xdr:row>25</xdr:row>
      <xdr:rowOff>55245</xdr:rowOff>
    </xdr:to>
    <xdr:cxnSp macro="">
      <xdr:nvCxnSpPr>
        <xdr:cNvPr id="8" name="直線矢印コネクタ 7">
          <a:extLst>
            <a:ext uri="{FF2B5EF4-FFF2-40B4-BE49-F238E27FC236}">
              <a16:creationId xmlns:a16="http://schemas.microsoft.com/office/drawing/2014/main" id="{00000000-0008-0000-1200-000008000000}"/>
            </a:ext>
          </a:extLst>
        </xdr:cNvPr>
        <xdr:cNvCxnSpPr>
          <a:stCxn id="19" idx="3"/>
          <a:endCxn id="22" idx="1"/>
        </xdr:cNvCxnSpPr>
      </xdr:nvCxnSpPr>
      <xdr:spPr>
        <a:xfrm flipV="1">
          <a:off x="4286251" y="2927985"/>
          <a:ext cx="6978014" cy="1670685"/>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106681</xdr:colOff>
      <xdr:row>10</xdr:row>
      <xdr:rowOff>160020</xdr:rowOff>
    </xdr:from>
    <xdr:to>
      <xdr:col>19</xdr:col>
      <xdr:colOff>539116</xdr:colOff>
      <xdr:row>14</xdr:row>
      <xdr:rowOff>137160</xdr:rowOff>
    </xdr:to>
    <xdr:cxnSp macro="">
      <xdr:nvCxnSpPr>
        <xdr:cNvPr id="9" name="直線矢印コネクタ 8">
          <a:extLst>
            <a:ext uri="{FF2B5EF4-FFF2-40B4-BE49-F238E27FC236}">
              <a16:creationId xmlns:a16="http://schemas.microsoft.com/office/drawing/2014/main" id="{00000000-0008-0000-1200-000009000000}"/>
            </a:ext>
          </a:extLst>
        </xdr:cNvPr>
        <xdr:cNvCxnSpPr>
          <a:stCxn id="15" idx="3"/>
          <a:endCxn id="14" idx="1"/>
        </xdr:cNvCxnSpPr>
      </xdr:nvCxnSpPr>
      <xdr:spPr>
        <a:xfrm flipV="1">
          <a:off x="4164331" y="2131695"/>
          <a:ext cx="7566660" cy="662940"/>
        </a:xfrm>
        <a:prstGeom prst="straightConnector1">
          <a:avLst/>
        </a:prstGeom>
        <a:ln>
          <a:solidFill>
            <a:schemeClr val="accent5">
              <a:lumMod val="40000"/>
              <a:lumOff val="60000"/>
            </a:schemeClr>
          </a:solidFill>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0</xdr:col>
      <xdr:colOff>114300</xdr:colOff>
      <xdr:row>3</xdr:row>
      <xdr:rowOff>7620</xdr:rowOff>
    </xdr:from>
    <xdr:to>
      <xdr:col>7</xdr:col>
      <xdr:colOff>182880</xdr:colOff>
      <xdr:row>36</xdr:row>
      <xdr:rowOff>160020</xdr:rowOff>
    </xdr:to>
    <xdr:sp macro="" textlink="">
      <xdr:nvSpPr>
        <xdr:cNvPr id="10" name="角丸四角形 9">
          <a:extLst>
            <a:ext uri="{FF2B5EF4-FFF2-40B4-BE49-F238E27FC236}">
              <a16:creationId xmlns:a16="http://schemas.microsoft.com/office/drawing/2014/main" id="{00000000-0008-0000-1200-00000A000000}"/>
            </a:ext>
          </a:extLst>
        </xdr:cNvPr>
        <xdr:cNvSpPr/>
      </xdr:nvSpPr>
      <xdr:spPr>
        <a:xfrm>
          <a:off x="114300" y="975360"/>
          <a:ext cx="4076700" cy="5684520"/>
        </a:xfrm>
        <a:prstGeom prst="roundRect">
          <a:avLst/>
        </a:prstGeom>
        <a:no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160021</xdr:colOff>
      <xdr:row>3</xdr:row>
      <xdr:rowOff>38100</xdr:rowOff>
    </xdr:from>
    <xdr:to>
      <xdr:col>25</xdr:col>
      <xdr:colOff>297181</xdr:colOff>
      <xdr:row>37</xdr:row>
      <xdr:rowOff>30480</xdr:rowOff>
    </xdr:to>
    <xdr:sp macro="" textlink="">
      <xdr:nvSpPr>
        <xdr:cNvPr id="11" name="角丸四角形 10">
          <a:extLst>
            <a:ext uri="{FF2B5EF4-FFF2-40B4-BE49-F238E27FC236}">
              <a16:creationId xmlns:a16="http://schemas.microsoft.com/office/drawing/2014/main" id="{00000000-0008-0000-1200-00000B000000}"/>
            </a:ext>
          </a:extLst>
        </xdr:cNvPr>
        <xdr:cNvSpPr/>
      </xdr:nvSpPr>
      <xdr:spPr>
        <a:xfrm>
          <a:off x="5158741" y="845820"/>
          <a:ext cx="8679180" cy="5692140"/>
        </a:xfrm>
        <a:prstGeom prst="round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137160</xdr:colOff>
      <xdr:row>1</xdr:row>
      <xdr:rowOff>22860</xdr:rowOff>
    </xdr:from>
    <xdr:to>
      <xdr:col>25</xdr:col>
      <xdr:colOff>220981</xdr:colOff>
      <xdr:row>1</xdr:row>
      <xdr:rowOff>563880</xdr:rowOff>
    </xdr:to>
    <xdr:sp macro="" textlink="">
      <xdr:nvSpPr>
        <xdr:cNvPr id="12" name="額縁 16">
          <a:hlinkClick xmlns:r="http://schemas.openxmlformats.org/officeDocument/2006/relationships" r:id="rId5"/>
          <a:extLst>
            <a:ext uri="{FF2B5EF4-FFF2-40B4-BE49-F238E27FC236}">
              <a16:creationId xmlns:a16="http://schemas.microsoft.com/office/drawing/2014/main" id="{00000000-0008-0000-1200-00000C000000}"/>
            </a:ext>
          </a:extLst>
        </xdr:cNvPr>
        <xdr:cNvSpPr>
          <a:spLocks/>
        </xdr:cNvSpPr>
      </xdr:nvSpPr>
      <xdr:spPr>
        <a:xfrm>
          <a:off x="12047220" y="144780"/>
          <a:ext cx="1714501" cy="54102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a:t>
          </a:r>
          <a:r>
            <a:rPr kumimoji="1" lang="en-US" altLang="ja-JP" sz="5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5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特別支援</a:t>
          </a:r>
          <a:r>
            <a:rPr kumimoji="1" lang="en-US" altLang="ja-JP" sz="5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に戻る</a:t>
          </a:r>
          <a:endParaRPr kumimoji="1" lang="ja-JP" altLang="en-US" sz="9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19</xdr:col>
      <xdr:colOff>539116</xdr:colOff>
      <xdr:row>8</xdr:row>
      <xdr:rowOff>100965</xdr:rowOff>
    </xdr:from>
    <xdr:to>
      <xdr:col>21</xdr:col>
      <xdr:colOff>285750</xdr:colOff>
      <xdr:row>13</xdr:row>
      <xdr:rowOff>47625</xdr:rowOff>
    </xdr:to>
    <xdr:sp macro="" textlink="">
      <xdr:nvSpPr>
        <xdr:cNvPr id="14" name="四角形: 角を丸くする 22">
          <a:extLst>
            <a:ext uri="{FF2B5EF4-FFF2-40B4-BE49-F238E27FC236}">
              <a16:creationId xmlns:a16="http://schemas.microsoft.com/office/drawing/2014/main" id="{00000000-0008-0000-1200-00000E000000}"/>
            </a:ext>
          </a:extLst>
        </xdr:cNvPr>
        <xdr:cNvSpPr/>
      </xdr:nvSpPr>
      <xdr:spPr>
        <a:xfrm>
          <a:off x="11730991" y="1729740"/>
          <a:ext cx="1099184" cy="803910"/>
        </a:xfrm>
        <a:prstGeom prst="roundRect">
          <a:avLst/>
        </a:prstGeom>
        <a:noFill/>
        <a:ln w="2540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502920</xdr:colOff>
      <xdr:row>10</xdr:row>
      <xdr:rowOff>40005</xdr:rowOff>
    </xdr:from>
    <xdr:to>
      <xdr:col>6</xdr:col>
      <xdr:colOff>106681</xdr:colOff>
      <xdr:row>19</xdr:row>
      <xdr:rowOff>62865</xdr:rowOff>
    </xdr:to>
    <xdr:sp macro="" textlink="">
      <xdr:nvSpPr>
        <xdr:cNvPr id="15" name="四角形: 角を丸くする 26">
          <a:extLst>
            <a:ext uri="{FF2B5EF4-FFF2-40B4-BE49-F238E27FC236}">
              <a16:creationId xmlns:a16="http://schemas.microsoft.com/office/drawing/2014/main" id="{00000000-0008-0000-1200-00000F000000}"/>
            </a:ext>
          </a:extLst>
        </xdr:cNvPr>
        <xdr:cNvSpPr/>
      </xdr:nvSpPr>
      <xdr:spPr>
        <a:xfrm>
          <a:off x="1179195" y="2011680"/>
          <a:ext cx="2985136" cy="1565910"/>
        </a:xfrm>
        <a:prstGeom prst="roundRect">
          <a:avLst/>
        </a:prstGeom>
        <a:noFill/>
        <a:ln w="2540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596265</xdr:colOff>
      <xdr:row>23</xdr:row>
      <xdr:rowOff>45721</xdr:rowOff>
    </xdr:from>
    <xdr:to>
      <xdr:col>17</xdr:col>
      <xdr:colOff>127635</xdr:colOff>
      <xdr:row>25</xdr:row>
      <xdr:rowOff>152401</xdr:rowOff>
    </xdr:to>
    <xdr:sp macro="" textlink="">
      <xdr:nvSpPr>
        <xdr:cNvPr id="16" name="四角形: 角を丸くする 37">
          <a:extLst>
            <a:ext uri="{FF2B5EF4-FFF2-40B4-BE49-F238E27FC236}">
              <a16:creationId xmlns:a16="http://schemas.microsoft.com/office/drawing/2014/main" id="{00000000-0008-0000-1200-000010000000}"/>
            </a:ext>
          </a:extLst>
        </xdr:cNvPr>
        <xdr:cNvSpPr/>
      </xdr:nvSpPr>
      <xdr:spPr>
        <a:xfrm>
          <a:off x="8223885" y="4587241"/>
          <a:ext cx="1360170" cy="441960"/>
        </a:xfrm>
        <a:prstGeom prst="roundRect">
          <a:avLst/>
        </a:prstGeom>
        <a:noFill/>
        <a:ln w="25400" cap="flat" cmpd="sng" algn="ctr">
          <a:solidFill>
            <a:srgbClr val="4472C4">
              <a:lumMod val="40000"/>
              <a:lumOff val="6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213360</xdr:colOff>
      <xdr:row>26</xdr:row>
      <xdr:rowOff>108586</xdr:rowOff>
    </xdr:from>
    <xdr:to>
      <xdr:col>10</xdr:col>
      <xdr:colOff>7619</xdr:colOff>
      <xdr:row>30</xdr:row>
      <xdr:rowOff>160020</xdr:rowOff>
    </xdr:to>
    <xdr:sp macro="" textlink="">
      <xdr:nvSpPr>
        <xdr:cNvPr id="17" name="正方形/長方形 16">
          <a:extLst>
            <a:ext uri="{FF2B5EF4-FFF2-40B4-BE49-F238E27FC236}">
              <a16:creationId xmlns:a16="http://schemas.microsoft.com/office/drawing/2014/main" id="{00000000-0008-0000-1200-000011000000}"/>
            </a:ext>
          </a:extLst>
        </xdr:cNvPr>
        <xdr:cNvSpPr/>
      </xdr:nvSpPr>
      <xdr:spPr>
        <a:xfrm>
          <a:off x="4221480" y="4772026"/>
          <a:ext cx="975359" cy="7219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rgbClr val="FF0000"/>
              </a:solidFill>
            </a:rPr>
            <a:t>反映されます</a:t>
          </a:r>
        </a:p>
      </xdr:txBody>
    </xdr:sp>
    <xdr:clientData/>
  </xdr:twoCellAnchor>
  <xdr:twoCellAnchor>
    <xdr:from>
      <xdr:col>8</xdr:col>
      <xdr:colOff>26670</xdr:colOff>
      <xdr:row>22</xdr:row>
      <xdr:rowOff>163830</xdr:rowOff>
    </xdr:from>
    <xdr:to>
      <xdr:col>9</xdr:col>
      <xdr:colOff>30480</xdr:colOff>
      <xdr:row>26</xdr:row>
      <xdr:rowOff>78105</xdr:rowOff>
    </xdr:to>
    <xdr:sp macro="" textlink="">
      <xdr:nvSpPr>
        <xdr:cNvPr id="18" name="矢印: 右 43">
          <a:extLst>
            <a:ext uri="{FF2B5EF4-FFF2-40B4-BE49-F238E27FC236}">
              <a16:creationId xmlns:a16="http://schemas.microsoft.com/office/drawing/2014/main" id="{00000000-0008-0000-1200-000012000000}"/>
            </a:ext>
          </a:extLst>
        </xdr:cNvPr>
        <xdr:cNvSpPr/>
      </xdr:nvSpPr>
      <xdr:spPr>
        <a:xfrm>
          <a:off x="4339590" y="4156710"/>
          <a:ext cx="689610" cy="584835"/>
        </a:xfrm>
        <a:prstGeom prst="rightArrow">
          <a:avLst/>
        </a:prstGeom>
        <a:solidFill>
          <a:schemeClr val="accent6">
            <a:lumMod val="60000"/>
            <a:lumOff val="40000"/>
          </a:schemeClr>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369571</xdr:colOff>
      <xdr:row>24</xdr:row>
      <xdr:rowOff>112395</xdr:rowOff>
    </xdr:from>
    <xdr:to>
      <xdr:col>6</xdr:col>
      <xdr:colOff>228601</xdr:colOff>
      <xdr:row>26</xdr:row>
      <xdr:rowOff>7620</xdr:rowOff>
    </xdr:to>
    <xdr:sp macro="" textlink="">
      <xdr:nvSpPr>
        <xdr:cNvPr id="19" name="四角形: 角を丸くする 45">
          <a:extLst>
            <a:ext uri="{FF2B5EF4-FFF2-40B4-BE49-F238E27FC236}">
              <a16:creationId xmlns:a16="http://schemas.microsoft.com/office/drawing/2014/main" id="{00000000-0008-0000-1200-000013000000}"/>
            </a:ext>
          </a:extLst>
        </xdr:cNvPr>
        <xdr:cNvSpPr/>
      </xdr:nvSpPr>
      <xdr:spPr>
        <a:xfrm>
          <a:off x="1045846" y="4484370"/>
          <a:ext cx="3240405" cy="228600"/>
        </a:xfrm>
        <a:prstGeom prst="roundRect">
          <a:avLst/>
        </a:prstGeom>
        <a:noFill/>
        <a:ln w="25400" cap="flat" cmpd="sng" algn="ctr">
          <a:solidFill>
            <a:srgbClr val="92D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14</xdr:col>
      <xdr:colOff>7621</xdr:colOff>
      <xdr:row>26</xdr:row>
      <xdr:rowOff>99060</xdr:rowOff>
    </xdr:from>
    <xdr:to>
      <xdr:col>14</xdr:col>
      <xdr:colOff>457200</xdr:colOff>
      <xdr:row>27</xdr:row>
      <xdr:rowOff>106680</xdr:rowOff>
    </xdr:to>
    <xdr:sp macro="" textlink="">
      <xdr:nvSpPr>
        <xdr:cNvPr id="20" name="四角形: 角を丸くする 49">
          <a:extLst>
            <a:ext uri="{FF2B5EF4-FFF2-40B4-BE49-F238E27FC236}">
              <a16:creationId xmlns:a16="http://schemas.microsoft.com/office/drawing/2014/main" id="{00000000-0008-0000-1200-000014000000}"/>
            </a:ext>
          </a:extLst>
        </xdr:cNvPr>
        <xdr:cNvSpPr/>
      </xdr:nvSpPr>
      <xdr:spPr>
        <a:xfrm>
          <a:off x="7635241" y="5143500"/>
          <a:ext cx="449579" cy="175260"/>
        </a:xfrm>
        <a:prstGeom prst="roundRect">
          <a:avLst/>
        </a:prstGeom>
        <a:noFill/>
        <a:ln w="2540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68580</xdr:colOff>
      <xdr:row>8</xdr:row>
      <xdr:rowOff>30481</xdr:rowOff>
    </xdr:from>
    <xdr:to>
      <xdr:col>12</xdr:col>
      <xdr:colOff>45720</xdr:colOff>
      <xdr:row>9</xdr:row>
      <xdr:rowOff>83820</xdr:rowOff>
    </xdr:to>
    <xdr:sp macro="" textlink="">
      <xdr:nvSpPr>
        <xdr:cNvPr id="21" name="四角形: 角を丸くする 51">
          <a:extLst>
            <a:ext uri="{FF2B5EF4-FFF2-40B4-BE49-F238E27FC236}">
              <a16:creationId xmlns:a16="http://schemas.microsoft.com/office/drawing/2014/main" id="{00000000-0008-0000-1200-000015000000}"/>
            </a:ext>
          </a:extLst>
        </xdr:cNvPr>
        <xdr:cNvSpPr/>
      </xdr:nvSpPr>
      <xdr:spPr>
        <a:xfrm>
          <a:off x="5867400" y="2057401"/>
          <a:ext cx="586740" cy="220979"/>
        </a:xfrm>
        <a:prstGeom prst="roundRect">
          <a:avLst/>
        </a:prstGeom>
        <a:noFill/>
        <a:ln w="25400" cap="flat" cmpd="sng" algn="ctr">
          <a:solidFill>
            <a:srgbClr val="92D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72390</xdr:colOff>
      <xdr:row>13</xdr:row>
      <xdr:rowOff>36195</xdr:rowOff>
    </xdr:from>
    <xdr:to>
      <xdr:col>21</xdr:col>
      <xdr:colOff>304800</xdr:colOff>
      <xdr:row>17</xdr:row>
      <xdr:rowOff>161925</xdr:rowOff>
    </xdr:to>
    <xdr:sp macro="" textlink="">
      <xdr:nvSpPr>
        <xdr:cNvPr id="22" name="四角形: 角を丸くする 54">
          <a:extLst>
            <a:ext uri="{FF2B5EF4-FFF2-40B4-BE49-F238E27FC236}">
              <a16:creationId xmlns:a16="http://schemas.microsoft.com/office/drawing/2014/main" id="{00000000-0008-0000-1200-000016000000}"/>
            </a:ext>
          </a:extLst>
        </xdr:cNvPr>
        <xdr:cNvSpPr/>
      </xdr:nvSpPr>
      <xdr:spPr>
        <a:xfrm>
          <a:off x="11264265" y="2522220"/>
          <a:ext cx="1584960" cy="811530"/>
        </a:xfrm>
        <a:prstGeom prst="roundRect">
          <a:avLst/>
        </a:prstGeom>
        <a:noFill/>
        <a:ln w="25400" cap="flat" cmpd="sng" algn="ctr">
          <a:solidFill>
            <a:srgbClr val="92D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236221</xdr:colOff>
      <xdr:row>21</xdr:row>
      <xdr:rowOff>83820</xdr:rowOff>
    </xdr:from>
    <xdr:to>
      <xdr:col>12</xdr:col>
      <xdr:colOff>525780</xdr:colOff>
      <xdr:row>24</xdr:row>
      <xdr:rowOff>68580</xdr:rowOff>
    </xdr:to>
    <xdr:sp macro="" textlink="">
      <xdr:nvSpPr>
        <xdr:cNvPr id="23" name="四角形: 角を丸くする 49">
          <a:extLst>
            <a:ext uri="{FF2B5EF4-FFF2-40B4-BE49-F238E27FC236}">
              <a16:creationId xmlns:a16="http://schemas.microsoft.com/office/drawing/2014/main" id="{00000000-0008-0000-1200-000017000000}"/>
            </a:ext>
          </a:extLst>
        </xdr:cNvPr>
        <xdr:cNvSpPr/>
      </xdr:nvSpPr>
      <xdr:spPr>
        <a:xfrm>
          <a:off x="6035041" y="4290060"/>
          <a:ext cx="899159" cy="487680"/>
        </a:xfrm>
        <a:prstGeom prst="roundRect">
          <a:avLst/>
        </a:prstGeom>
        <a:noFill/>
        <a:ln w="2540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99062</xdr:colOff>
      <xdr:row>33</xdr:row>
      <xdr:rowOff>38100</xdr:rowOff>
    </xdr:from>
    <xdr:to>
      <xdr:col>4</xdr:col>
      <xdr:colOff>390526</xdr:colOff>
      <xdr:row>36</xdr:row>
      <xdr:rowOff>93345</xdr:rowOff>
    </xdr:to>
    <xdr:sp macro="" textlink="">
      <xdr:nvSpPr>
        <xdr:cNvPr id="26" name="額縁 17">
          <a:hlinkClick xmlns:r="http://schemas.openxmlformats.org/officeDocument/2006/relationships" r:id="rId6"/>
          <a:extLst>
            <a:ext uri="{FF2B5EF4-FFF2-40B4-BE49-F238E27FC236}">
              <a16:creationId xmlns:a16="http://schemas.microsoft.com/office/drawing/2014/main" id="{00000000-0008-0000-1200-00001A000000}"/>
            </a:ext>
          </a:extLst>
        </xdr:cNvPr>
        <xdr:cNvSpPr>
          <a:spLocks/>
        </xdr:cNvSpPr>
      </xdr:nvSpPr>
      <xdr:spPr>
        <a:xfrm>
          <a:off x="1451612" y="5905500"/>
          <a:ext cx="1644014" cy="550545"/>
        </a:xfrm>
        <a:prstGeom prst="bevel">
          <a:avLst/>
        </a:prstGeom>
        <a:solidFill>
          <a:schemeClr val="accent2">
            <a:lumMod val="60000"/>
            <a:lumOff val="40000"/>
          </a:schemeClr>
        </a:solidFill>
        <a:ln w="12700" cap="flat" cmpd="sng" algn="ctr">
          <a:solidFill>
            <a:srgbClr val="00B050"/>
          </a:solidFill>
          <a:prstDash val="solid"/>
          <a:miter lim="800000"/>
        </a:ln>
        <a:effectLst/>
      </xdr:spPr>
      <xdr:txBody>
        <a:bodyPr vertOverflow="clip" horzOverflow="clip" rtlCol="0" anchor="ctr"/>
        <a:lstStyle/>
        <a:p>
          <a:pPr algn="ctr">
            <a:lnSpc>
              <a:spcPts val="1200"/>
            </a:lnSpc>
          </a:pPr>
          <a:r>
            <a:rPr kumimoji="1" lang="ja-JP" altLang="en-US" sz="16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⑧入力シート</a:t>
          </a:r>
          <a:endParaRPr kumimoji="1" lang="en-US" altLang="ja-JP" sz="16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12</xdr:col>
      <xdr:colOff>327660</xdr:colOff>
      <xdr:row>32</xdr:row>
      <xdr:rowOff>66675</xdr:rowOff>
    </xdr:from>
    <xdr:to>
      <xdr:col>15</xdr:col>
      <xdr:colOff>411480</xdr:colOff>
      <xdr:row>36</xdr:row>
      <xdr:rowOff>120015</xdr:rowOff>
    </xdr:to>
    <xdr:sp macro="" textlink="">
      <xdr:nvSpPr>
        <xdr:cNvPr id="29" name="額縁 22">
          <a:hlinkClick xmlns:r="http://schemas.openxmlformats.org/officeDocument/2006/relationships" r:id="rId7"/>
          <a:extLst>
            <a:ext uri="{FF2B5EF4-FFF2-40B4-BE49-F238E27FC236}">
              <a16:creationId xmlns:a16="http://schemas.microsoft.com/office/drawing/2014/main" id="{00000000-0008-0000-1200-00001D000000}"/>
            </a:ext>
          </a:extLst>
        </xdr:cNvPr>
        <xdr:cNvSpPr>
          <a:spLocks/>
        </xdr:cNvSpPr>
      </xdr:nvSpPr>
      <xdr:spPr>
        <a:xfrm>
          <a:off x="7442835" y="5762625"/>
          <a:ext cx="2112645" cy="720090"/>
        </a:xfrm>
        <a:prstGeom prst="bevel">
          <a:avLst/>
        </a:prstGeom>
        <a:solidFill>
          <a:schemeClr val="accent6">
            <a:lumMod val="60000"/>
            <a:lumOff val="40000"/>
          </a:schemeClr>
        </a:solidFill>
        <a:ln w="12700" cap="flat" cmpd="sng" algn="ctr">
          <a:solidFill>
            <a:srgbClr val="00B050"/>
          </a:solidFill>
          <a:prstDash val="solid"/>
          <a:miter lim="800000"/>
        </a:ln>
        <a:effectLst/>
      </xdr:spPr>
      <xdr:txBody>
        <a:bodyPr vertOverflow="clip" horzOverflow="clip" rtlCol="0" anchor="ctr"/>
        <a:lstStyle/>
        <a:p>
          <a:pPr algn="ctr">
            <a:lnSpc>
              <a:spcPts val="1600"/>
            </a:lnSpc>
          </a:pPr>
          <a:r>
            <a:rPr kumimoji="1" lang="ja-JP" altLang="en-US" sz="1800" b="0">
              <a:solidFill>
                <a:schemeClr val="tx1"/>
              </a:solidFill>
              <a:latin typeface="Meiryo UI" panose="020B0604030504040204" pitchFamily="50" charset="-128"/>
              <a:ea typeface="Meiryo UI" panose="020B0604030504040204" pitchFamily="50" charset="-128"/>
              <a:cs typeface="Meiryo UI" panose="020B0604030504040204" pitchFamily="50" charset="-128"/>
            </a:rPr>
            <a:t>⑨</a:t>
          </a:r>
          <a:r>
            <a:rPr kumimoji="1" lang="ja-JP" altLang="ja-JP" sz="1600" b="0">
              <a:solidFill>
                <a:schemeClr val="tx1"/>
              </a:solidFill>
              <a:latin typeface="Meiryo UI" panose="020B0604030504040204" pitchFamily="50" charset="-128"/>
              <a:ea typeface="Meiryo UI" panose="020B0604030504040204" pitchFamily="50" charset="-128"/>
              <a:cs typeface="Meiryo UI" panose="020B0604030504040204" pitchFamily="50" charset="-128"/>
            </a:rPr>
            <a:t>応募者</a:t>
          </a:r>
          <a:r>
            <a:rPr kumimoji="1" lang="ja-JP" altLang="en-US" sz="1600" b="0">
              <a:solidFill>
                <a:schemeClr val="tx1"/>
              </a:solidFill>
              <a:latin typeface="Meiryo UI" panose="020B0604030504040204" pitchFamily="50" charset="-128"/>
              <a:ea typeface="Meiryo UI" panose="020B0604030504040204" pitchFamily="50" charset="-128"/>
              <a:cs typeface="Meiryo UI" panose="020B0604030504040204" pitchFamily="50" charset="-128"/>
            </a:rPr>
            <a:t>名簿</a:t>
          </a:r>
          <a:endParaRPr kumimoji="1" lang="en-US" altLang="ja-JP" sz="1600" b="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800" b="1">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800" b="1">
              <a:solidFill>
                <a:schemeClr val="tx1"/>
              </a:solidFill>
              <a:latin typeface="Meiryo UI" panose="020B0604030504040204" pitchFamily="50" charset="-128"/>
              <a:ea typeface="Meiryo UI" panose="020B0604030504040204" pitchFamily="50" charset="-128"/>
              <a:cs typeface="Meiryo UI" panose="020B0604030504040204" pitchFamily="50" charset="-128"/>
            </a:rPr>
            <a:t>提出添付用）</a:t>
          </a:r>
          <a:endParaRPr kumimoji="1" lang="ja-JP" altLang="ja-JP" sz="1000" b="1">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19</xdr:col>
      <xdr:colOff>0</xdr:colOff>
      <xdr:row>29</xdr:row>
      <xdr:rowOff>45720</xdr:rowOff>
    </xdr:from>
    <xdr:to>
      <xdr:col>20</xdr:col>
      <xdr:colOff>502920</xdr:colOff>
      <xdr:row>35</xdr:row>
      <xdr:rowOff>7620</xdr:rowOff>
    </xdr:to>
    <xdr:sp macro="" textlink="">
      <xdr:nvSpPr>
        <xdr:cNvPr id="31" name="額縁 23">
          <a:hlinkClick xmlns:r="http://schemas.openxmlformats.org/officeDocument/2006/relationships" r:id="rId8"/>
          <a:extLst>
            <a:ext uri="{FF2B5EF4-FFF2-40B4-BE49-F238E27FC236}">
              <a16:creationId xmlns:a16="http://schemas.microsoft.com/office/drawing/2014/main" id="{00000000-0008-0000-1200-00001F000000}"/>
            </a:ext>
          </a:extLst>
        </xdr:cNvPr>
        <xdr:cNvSpPr>
          <a:spLocks/>
        </xdr:cNvSpPr>
      </xdr:nvSpPr>
      <xdr:spPr>
        <a:xfrm>
          <a:off x="10081260" y="5212080"/>
          <a:ext cx="1112520" cy="967740"/>
        </a:xfrm>
        <a:prstGeom prst="bevel">
          <a:avLst/>
        </a:prstGeom>
        <a:solidFill>
          <a:schemeClr val="accent5">
            <a:lumMod val="40000"/>
            <a:lumOff val="60000"/>
          </a:schemeClr>
        </a:solidFill>
        <a:ln w="12700" cap="flat" cmpd="sng" algn="ctr">
          <a:solidFill>
            <a:srgbClr val="00B050"/>
          </a:solidFill>
          <a:prstDash val="solid"/>
          <a:miter lim="800000"/>
        </a:ln>
        <a:effectLst/>
      </xdr:spPr>
      <xdr:txBody>
        <a:bodyPr vertOverflow="clip" horzOverflow="clip" rtlCol="0" anchor="ctr"/>
        <a:lstStyle/>
        <a:p>
          <a:pPr algn="ctr">
            <a:lnSpc>
              <a:spcPts val="1200"/>
            </a:lnSpc>
          </a:pPr>
          <a:r>
            <a:rPr kumimoji="1" lang="ja-JP" altLang="en-US" sz="1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9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9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r>
            <a:rPr kumimoji="1" lang="en-US" altLang="ja-JP" sz="9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No.1~40</a:t>
          </a:r>
          <a:endParaRPr lang="ja-JP" altLang="ja-JP" sz="900">
            <a:solidFill>
              <a:schemeClr val="tx1"/>
            </a:solidFill>
            <a:effectLst/>
          </a:endParaRPr>
        </a:p>
      </xdr:txBody>
    </xdr:sp>
    <xdr:clientData/>
  </xdr:twoCellAnchor>
  <xdr:twoCellAnchor>
    <xdr:from>
      <xdr:col>20</xdr:col>
      <xdr:colOff>579120</xdr:colOff>
      <xdr:row>29</xdr:row>
      <xdr:rowOff>38101</xdr:rowOff>
    </xdr:from>
    <xdr:to>
      <xdr:col>22</xdr:col>
      <xdr:colOff>457200</xdr:colOff>
      <xdr:row>35</xdr:row>
      <xdr:rowOff>7620</xdr:rowOff>
    </xdr:to>
    <xdr:sp macro="" textlink="">
      <xdr:nvSpPr>
        <xdr:cNvPr id="33" name="額縁 24">
          <a:hlinkClick xmlns:r="http://schemas.openxmlformats.org/officeDocument/2006/relationships" r:id="rId9"/>
          <a:extLst>
            <a:ext uri="{FF2B5EF4-FFF2-40B4-BE49-F238E27FC236}">
              <a16:creationId xmlns:a16="http://schemas.microsoft.com/office/drawing/2014/main" id="{00000000-0008-0000-1200-000021000000}"/>
            </a:ext>
          </a:extLst>
        </xdr:cNvPr>
        <xdr:cNvSpPr>
          <a:spLocks/>
        </xdr:cNvSpPr>
      </xdr:nvSpPr>
      <xdr:spPr>
        <a:xfrm>
          <a:off x="11269980" y="5204461"/>
          <a:ext cx="1097280" cy="975359"/>
        </a:xfrm>
        <a:prstGeom prst="bevel">
          <a:avLst/>
        </a:prstGeom>
        <a:solidFill>
          <a:schemeClr val="accent5">
            <a:lumMod val="40000"/>
            <a:lumOff val="60000"/>
          </a:schemeClr>
        </a:solidFill>
        <a:ln w="12700" cap="flat" cmpd="sng" algn="ctr">
          <a:solidFill>
            <a:srgbClr val="00B050"/>
          </a:solidFill>
          <a:prstDash val="solid"/>
          <a:miter lim="800000"/>
        </a:ln>
        <a:effectLst/>
      </xdr:spPr>
      <xdr:txBody>
        <a:bodyPr vertOverflow="clip" horzOverflow="clip" rtlCol="0" anchor="ctr"/>
        <a:lstStyle/>
        <a:p>
          <a:pPr marL="0" indent="0" algn="ctr">
            <a:lnSpc>
              <a:spcPts val="1200"/>
            </a:lnSpc>
          </a:pPr>
          <a:r>
            <a:rPr kumimoji="1" lang="ja-JP"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endParaRPr kumimoji="1" lang="ja-JP"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No.41~80</a:t>
          </a:r>
          <a:endParaRPr kumimoji="1" lang="ja-JP"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22</xdr:col>
      <xdr:colOff>518160</xdr:colOff>
      <xdr:row>29</xdr:row>
      <xdr:rowOff>38100</xdr:rowOff>
    </xdr:from>
    <xdr:to>
      <xdr:col>25</xdr:col>
      <xdr:colOff>0</xdr:colOff>
      <xdr:row>35</xdr:row>
      <xdr:rowOff>15240</xdr:rowOff>
    </xdr:to>
    <xdr:sp macro="" textlink="">
      <xdr:nvSpPr>
        <xdr:cNvPr id="34" name="額縁 26">
          <a:hlinkClick xmlns:r="http://schemas.openxmlformats.org/officeDocument/2006/relationships" r:id="rId10"/>
          <a:extLst>
            <a:ext uri="{FF2B5EF4-FFF2-40B4-BE49-F238E27FC236}">
              <a16:creationId xmlns:a16="http://schemas.microsoft.com/office/drawing/2014/main" id="{00000000-0008-0000-1200-000022000000}"/>
            </a:ext>
          </a:extLst>
        </xdr:cNvPr>
        <xdr:cNvSpPr>
          <a:spLocks/>
        </xdr:cNvSpPr>
      </xdr:nvSpPr>
      <xdr:spPr>
        <a:xfrm>
          <a:off x="12428220" y="5204460"/>
          <a:ext cx="1112520" cy="982980"/>
        </a:xfrm>
        <a:prstGeom prst="bevel">
          <a:avLst/>
        </a:prstGeom>
        <a:solidFill>
          <a:schemeClr val="accent5">
            <a:lumMod val="40000"/>
            <a:lumOff val="60000"/>
          </a:schemeClr>
        </a:solidFill>
        <a:ln w="12700" cap="flat" cmpd="sng" algn="ctr">
          <a:solidFill>
            <a:srgbClr val="00B050"/>
          </a:solidFill>
          <a:prstDash val="solid"/>
          <a:miter lim="800000"/>
        </a:ln>
        <a:effectLst/>
      </xdr:spPr>
      <xdr:txBody>
        <a:bodyPr vertOverflow="clip" horzOverflow="clip" rtlCol="0" anchor="ctr"/>
        <a:lstStyle/>
        <a:p>
          <a:pPr marL="0" indent="0" algn="ctr">
            <a:lnSpc>
              <a:spcPts val="1200"/>
            </a:lnSpc>
          </a:pPr>
          <a:r>
            <a:rPr kumimoji="1" lang="ja-JP" altLang="en-US"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a:t>
          </a:r>
          <a:r>
            <a:rPr kumimoji="1" lang="ja-JP"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用</a:t>
          </a:r>
          <a:r>
            <a:rPr kumimoji="1" lang="ja-JP" altLang="en-US"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名札</a:t>
          </a:r>
          <a:endParaRPr kumimoji="1" lang="en-US"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endParaRPr kumimoji="1" lang="ja-JP"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8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No.81~120</a:t>
          </a:r>
          <a:endParaRPr kumimoji="1" lang="ja-JP" altLang="ja-JP" sz="8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24</xdr:col>
      <xdr:colOff>104774</xdr:colOff>
      <xdr:row>11</xdr:row>
      <xdr:rowOff>238125</xdr:rowOff>
    </xdr:from>
    <xdr:to>
      <xdr:col>25</xdr:col>
      <xdr:colOff>587375</xdr:colOff>
      <xdr:row>15</xdr:row>
      <xdr:rowOff>4175</xdr:rowOff>
    </xdr:to>
    <xdr:sp macro="" textlink="">
      <xdr:nvSpPr>
        <xdr:cNvPr id="3" name="額縁 16">
          <a:hlinkClick xmlns:r="http://schemas.openxmlformats.org/officeDocument/2006/relationships" r:id="rId1"/>
          <a:extLst>
            <a:ext uri="{FF2B5EF4-FFF2-40B4-BE49-F238E27FC236}">
              <a16:creationId xmlns:a16="http://schemas.microsoft.com/office/drawing/2014/main" id="{9EF8D1B6-B63C-46B0-A324-F4AA7A159363}"/>
            </a:ext>
          </a:extLst>
        </xdr:cNvPr>
        <xdr:cNvSpPr>
          <a:spLocks/>
        </xdr:cNvSpPr>
      </xdr:nvSpPr>
      <xdr:spPr>
        <a:xfrm>
          <a:off x="7496174" y="3552825"/>
          <a:ext cx="1292226" cy="1566275"/>
        </a:xfrm>
        <a:prstGeom prst="bevel">
          <a:avLst/>
        </a:prstGeom>
        <a:solidFill>
          <a:schemeClr val="accent5"/>
        </a:solidFill>
        <a:ln w="12700" cap="flat" cmpd="sng" algn="ctr">
          <a:solidFill>
            <a:schemeClr val="tx2">
              <a:lumMod val="75000"/>
            </a:scheme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2400" b="1" i="0" u="none" strike="noStrike" kern="0" cap="none" spc="0" normalizeH="0" baseline="0" noProof="0">
              <a:ln>
                <a:noFill/>
              </a:ln>
              <a:solidFill>
                <a:schemeClr val="bg1"/>
              </a:solidFill>
              <a:effectLst/>
              <a:uLnTx/>
              <a:uFillTx/>
              <a:latin typeface="+mn-ea"/>
              <a:ea typeface="+mn-ea"/>
              <a:cs typeface="Meiryo UI" panose="020B0604030504040204" pitchFamily="50" charset="-128"/>
            </a:rPr>
            <a:t>表 紙</a:t>
          </a:r>
          <a:endParaRPr kumimoji="1" lang="ja-JP" altLang="en-US" sz="1600" b="1" i="0" u="none" strike="noStrike" kern="0" cap="none" spc="0" normalizeH="0" baseline="0" noProof="0">
            <a:ln>
              <a:noFill/>
            </a:ln>
            <a:solidFill>
              <a:schemeClr val="bg1"/>
            </a:solidFill>
            <a:effectLst/>
            <a:uLnTx/>
            <a:uFillTx/>
            <a:latin typeface="+mn-ea"/>
            <a:ea typeface="+mn-ea"/>
            <a:cs typeface="Meiryo UI" panose="020B0604030504040204" pitchFamily="50" charset="-128"/>
          </a:endParaRPr>
        </a:p>
      </xdr:txBody>
    </xdr:sp>
    <xdr:clientData/>
  </xdr:twoCellAnchor>
  <xdr:twoCellAnchor>
    <xdr:from>
      <xdr:col>4</xdr:col>
      <xdr:colOff>0</xdr:colOff>
      <xdr:row>10</xdr:row>
      <xdr:rowOff>209550</xdr:rowOff>
    </xdr:from>
    <xdr:to>
      <xdr:col>4</xdr:col>
      <xdr:colOff>146117</xdr:colOff>
      <xdr:row>10</xdr:row>
      <xdr:rowOff>353395</xdr:rowOff>
    </xdr:to>
    <xdr:grpSp>
      <xdr:nvGrpSpPr>
        <xdr:cNvPr id="5" name="グループ化 4">
          <a:extLst>
            <a:ext uri="{FF2B5EF4-FFF2-40B4-BE49-F238E27FC236}">
              <a16:creationId xmlns:a16="http://schemas.microsoft.com/office/drawing/2014/main" id="{00000000-0008-0000-0B00-000005000000}"/>
            </a:ext>
          </a:extLst>
        </xdr:cNvPr>
        <xdr:cNvGrpSpPr/>
      </xdr:nvGrpSpPr>
      <xdr:grpSpPr>
        <a:xfrm>
          <a:off x="2324100" y="3162300"/>
          <a:ext cx="146117" cy="143845"/>
          <a:chOff x="6091588" y="5142029"/>
          <a:chExt cx="146117" cy="143845"/>
        </a:xfrm>
      </xdr:grpSpPr>
      <xdr:sp macro="" textlink="">
        <xdr:nvSpPr>
          <xdr:cNvPr id="6" name="正方形/長方形 5">
            <a:extLst>
              <a:ext uri="{FF2B5EF4-FFF2-40B4-BE49-F238E27FC236}">
                <a16:creationId xmlns:a16="http://schemas.microsoft.com/office/drawing/2014/main" id="{00000000-0008-0000-0B00-000006000000}"/>
              </a:ext>
            </a:extLst>
          </xdr:cNvPr>
          <xdr:cNvSpPr/>
        </xdr:nvSpPr>
        <xdr:spPr>
          <a:xfrm>
            <a:off x="6091588" y="5142029"/>
            <a:ext cx="146117" cy="143845"/>
          </a:xfrm>
          <a:prstGeom prst="rect">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二等辺三角形 6">
            <a:extLst>
              <a:ext uri="{FF2B5EF4-FFF2-40B4-BE49-F238E27FC236}">
                <a16:creationId xmlns:a16="http://schemas.microsoft.com/office/drawing/2014/main" id="{00000000-0008-0000-0B00-000007000000}"/>
              </a:ext>
            </a:extLst>
          </xdr:cNvPr>
          <xdr:cNvSpPr/>
        </xdr:nvSpPr>
        <xdr:spPr>
          <a:xfrm flipV="1">
            <a:off x="6110257" y="5168821"/>
            <a:ext cx="105594" cy="93787"/>
          </a:xfrm>
          <a:prstGeom prst="triangle">
            <a:avLst>
              <a:gd name="adj" fmla="val 49702"/>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grpSp>
    <xdr:clientData/>
  </xdr:twoCellAnchor>
  <xdr:twoCellAnchor>
    <xdr:from>
      <xdr:col>10</xdr:col>
      <xdr:colOff>24751</xdr:colOff>
      <xdr:row>10</xdr:row>
      <xdr:rowOff>104775</xdr:rowOff>
    </xdr:from>
    <xdr:to>
      <xdr:col>10</xdr:col>
      <xdr:colOff>190500</xdr:colOff>
      <xdr:row>10</xdr:row>
      <xdr:rowOff>266699</xdr:rowOff>
    </xdr:to>
    <xdr:grpSp>
      <xdr:nvGrpSpPr>
        <xdr:cNvPr id="38" name="グループ化 37">
          <a:extLst>
            <a:ext uri="{FF2B5EF4-FFF2-40B4-BE49-F238E27FC236}">
              <a16:creationId xmlns:a16="http://schemas.microsoft.com/office/drawing/2014/main" id="{00000000-0008-0000-0B00-000026000000}"/>
            </a:ext>
          </a:extLst>
        </xdr:cNvPr>
        <xdr:cNvGrpSpPr/>
      </xdr:nvGrpSpPr>
      <xdr:grpSpPr>
        <a:xfrm>
          <a:off x="4006201" y="3057525"/>
          <a:ext cx="165749" cy="161924"/>
          <a:chOff x="6091588" y="5142029"/>
          <a:chExt cx="146117" cy="143845"/>
        </a:xfrm>
      </xdr:grpSpPr>
      <xdr:sp macro="" textlink="">
        <xdr:nvSpPr>
          <xdr:cNvPr id="39" name="正方形/長方形 38">
            <a:extLst>
              <a:ext uri="{FF2B5EF4-FFF2-40B4-BE49-F238E27FC236}">
                <a16:creationId xmlns:a16="http://schemas.microsoft.com/office/drawing/2014/main" id="{00000000-0008-0000-0B00-000027000000}"/>
              </a:ext>
            </a:extLst>
          </xdr:cNvPr>
          <xdr:cNvSpPr/>
        </xdr:nvSpPr>
        <xdr:spPr>
          <a:xfrm>
            <a:off x="6091588" y="5142029"/>
            <a:ext cx="146117" cy="143845"/>
          </a:xfrm>
          <a:prstGeom prst="rect">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二等辺三角形 39">
            <a:extLst>
              <a:ext uri="{FF2B5EF4-FFF2-40B4-BE49-F238E27FC236}">
                <a16:creationId xmlns:a16="http://schemas.microsoft.com/office/drawing/2014/main" id="{00000000-0008-0000-0B00-000028000000}"/>
              </a:ext>
            </a:extLst>
          </xdr:cNvPr>
          <xdr:cNvSpPr/>
        </xdr:nvSpPr>
        <xdr:spPr>
          <a:xfrm flipV="1">
            <a:off x="6110257" y="5168821"/>
            <a:ext cx="105594" cy="93787"/>
          </a:xfrm>
          <a:prstGeom prst="triangle">
            <a:avLst>
              <a:gd name="adj" fmla="val 49702"/>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grpSp>
    <xdr:clientData/>
  </xdr:twoCellAnchor>
  <xdr:twoCellAnchor>
    <xdr:from>
      <xdr:col>8</xdr:col>
      <xdr:colOff>85271</xdr:colOff>
      <xdr:row>14</xdr:row>
      <xdr:rowOff>32696</xdr:rowOff>
    </xdr:from>
    <xdr:to>
      <xdr:col>20</xdr:col>
      <xdr:colOff>232228</xdr:colOff>
      <xdr:row>14</xdr:row>
      <xdr:rowOff>534648</xdr:rowOff>
    </xdr:to>
    <xdr:sp macro="" textlink="">
      <xdr:nvSpPr>
        <xdr:cNvPr id="2" name="額縁 16">
          <a:hlinkClick xmlns:r="http://schemas.openxmlformats.org/officeDocument/2006/relationships" r:id="rId2"/>
          <a:extLst>
            <a:ext uri="{FF2B5EF4-FFF2-40B4-BE49-F238E27FC236}">
              <a16:creationId xmlns:a16="http://schemas.microsoft.com/office/drawing/2014/main" id="{00000000-0008-0000-0B00-000002000000}"/>
            </a:ext>
          </a:extLst>
        </xdr:cNvPr>
        <xdr:cNvSpPr>
          <a:spLocks/>
        </xdr:cNvSpPr>
      </xdr:nvSpPr>
      <xdr:spPr>
        <a:xfrm>
          <a:off x="3514271" y="4576121"/>
          <a:ext cx="3461657" cy="501952"/>
        </a:xfrm>
        <a:prstGeom prst="bevel">
          <a:avLst/>
        </a:prstGeom>
        <a:solidFill>
          <a:schemeClr val="accent5">
            <a:lumMod val="75000"/>
          </a:schemeClr>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zenkokuten.entry@kyoubi.or.jp</a:t>
          </a:r>
          <a:endParaRPr kumimoji="1" lang="ja-JP" altLang="en-US" sz="1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28</xdr:col>
      <xdr:colOff>227171</xdr:colOff>
      <xdr:row>11</xdr:row>
      <xdr:rowOff>247650</xdr:rowOff>
    </xdr:from>
    <xdr:to>
      <xdr:col>29</xdr:col>
      <xdr:colOff>371475</xdr:colOff>
      <xdr:row>14</xdr:row>
      <xdr:rowOff>558847</xdr:rowOff>
    </xdr:to>
    <xdr:sp macro="" textlink="">
      <xdr:nvSpPr>
        <xdr:cNvPr id="12" name="額縁 22">
          <a:hlinkClick xmlns:r="http://schemas.openxmlformats.org/officeDocument/2006/relationships" r:id="rId3"/>
          <a:extLst>
            <a:ext uri="{FF2B5EF4-FFF2-40B4-BE49-F238E27FC236}">
              <a16:creationId xmlns:a16="http://schemas.microsoft.com/office/drawing/2014/main" id="{00000000-0008-0000-0B00-00000C000000}"/>
            </a:ext>
          </a:extLst>
        </xdr:cNvPr>
        <xdr:cNvSpPr>
          <a:spLocks/>
        </xdr:cNvSpPr>
      </xdr:nvSpPr>
      <xdr:spPr>
        <a:xfrm>
          <a:off x="11771471" y="3562350"/>
          <a:ext cx="1334929" cy="1539922"/>
        </a:xfrm>
        <a:prstGeom prst="bevel">
          <a:avLst/>
        </a:prstGeom>
        <a:solidFill>
          <a:schemeClr val="accent6">
            <a:lumMod val="60000"/>
            <a:lumOff val="40000"/>
          </a:schemeClr>
        </a:solidFill>
        <a:ln w="12700" cap="flat" cmpd="sng" algn="ctr">
          <a:solidFill>
            <a:srgbClr val="00B050"/>
          </a:solidFill>
          <a:prstDash val="solid"/>
          <a:miter lim="800000"/>
        </a:ln>
        <a:effectLst/>
      </xdr:spPr>
      <xdr:txBody>
        <a:bodyPr vertOverflow="clip" horzOverflow="clip" rtlCol="0" anchor="ctr"/>
        <a:lstStyle/>
        <a:p>
          <a:pPr algn="ctr">
            <a:lnSpc>
              <a:spcPts val="1600"/>
            </a:lnSpc>
          </a:pPr>
          <a:r>
            <a:rPr kumimoji="1" lang="ja-JP" altLang="ja-JP" sz="1600" b="1">
              <a:solidFill>
                <a:schemeClr val="tx1"/>
              </a:solidFill>
              <a:latin typeface="Meiryo UI" panose="020B0604030504040204" pitchFamily="50" charset="-128"/>
              <a:ea typeface="Meiryo UI" panose="020B0604030504040204" pitchFamily="50" charset="-128"/>
              <a:cs typeface="Meiryo UI" panose="020B0604030504040204" pitchFamily="50" charset="-128"/>
            </a:rPr>
            <a:t>応募者</a:t>
          </a:r>
          <a:endParaRPr kumimoji="1" lang="en-US" altLang="ja-JP" sz="1600" b="1">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ja-JP" altLang="en-US" sz="1600" b="1">
              <a:solidFill>
                <a:schemeClr val="tx1"/>
              </a:solidFill>
              <a:latin typeface="Meiryo UI" panose="020B0604030504040204" pitchFamily="50" charset="-128"/>
              <a:ea typeface="Meiryo UI" panose="020B0604030504040204" pitchFamily="50" charset="-128"/>
              <a:cs typeface="Meiryo UI" panose="020B0604030504040204" pitchFamily="50" charset="-128"/>
            </a:rPr>
            <a:t>名簿</a:t>
          </a:r>
          <a:endParaRPr kumimoji="1" lang="en-US" altLang="ja-JP" sz="1400" b="1">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900" b="1">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solidFill>
                <a:schemeClr val="tx1"/>
              </a:solidFill>
              <a:latin typeface="Meiryo UI" panose="020B0604030504040204" pitchFamily="50" charset="-128"/>
              <a:ea typeface="Meiryo UI" panose="020B0604030504040204" pitchFamily="50" charset="-128"/>
              <a:cs typeface="Meiryo UI" panose="020B0604030504040204" pitchFamily="50" charset="-128"/>
            </a:rPr>
            <a:t>提出添付用）</a:t>
          </a:r>
          <a:endParaRPr kumimoji="1" lang="ja-JP" altLang="ja-JP" sz="1050" b="1">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26</xdr:col>
      <xdr:colOff>1187450</xdr:colOff>
      <xdr:row>11</xdr:row>
      <xdr:rowOff>238125</xdr:rowOff>
    </xdr:from>
    <xdr:to>
      <xdr:col>28</xdr:col>
      <xdr:colOff>85725</xdr:colOff>
      <xdr:row>15</xdr:row>
      <xdr:rowOff>4175</xdr:rowOff>
    </xdr:to>
    <xdr:sp macro="" textlink="">
      <xdr:nvSpPr>
        <xdr:cNvPr id="10" name="額縁 16">
          <a:hlinkClick xmlns:r="http://schemas.openxmlformats.org/officeDocument/2006/relationships" r:id="rId4"/>
          <a:extLst>
            <a:ext uri="{FF2B5EF4-FFF2-40B4-BE49-F238E27FC236}">
              <a16:creationId xmlns:a16="http://schemas.microsoft.com/office/drawing/2014/main" id="{DB99EB80-A35A-40CB-A5DB-CC7E6969F61B}"/>
            </a:ext>
          </a:extLst>
        </xdr:cNvPr>
        <xdr:cNvSpPr>
          <a:spLocks/>
        </xdr:cNvSpPr>
      </xdr:nvSpPr>
      <xdr:spPr>
        <a:xfrm>
          <a:off x="10350500" y="3552825"/>
          <a:ext cx="1279525" cy="1566275"/>
        </a:xfrm>
        <a:prstGeom prst="bevel">
          <a:avLst/>
        </a:prstGeom>
        <a:solidFill>
          <a:srgbClr val="FFFF00"/>
        </a:solidFill>
        <a:ln w="12700" cap="flat" cmpd="sng" algn="ctr">
          <a:solidFill>
            <a:schemeClr val="tx2">
              <a:lumMod val="75000"/>
            </a:scheme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mn-ea"/>
              <a:ea typeface="+mn-ea"/>
              <a:cs typeface="Meiryo UI" panose="020B0604030504040204" pitchFamily="50" charset="-128"/>
            </a:rPr>
            <a:t>記入例</a:t>
          </a:r>
          <a:endParaRPr kumimoji="1" lang="en-US" altLang="ja-JP" sz="2000" b="1" i="0" u="none" strike="noStrike" kern="0" cap="none" spc="0" normalizeH="0" baseline="0" noProof="0">
            <a:ln>
              <a:noFill/>
            </a:ln>
            <a:solidFill>
              <a:srgbClr val="FF0000"/>
            </a:solidFill>
            <a:effectLst/>
            <a:uLnTx/>
            <a:uFillTx/>
            <a:latin typeface="+mn-ea"/>
            <a:ea typeface="+mn-ea"/>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rgbClr val="FF0000"/>
            </a:solidFill>
            <a:effectLst/>
            <a:uLnTx/>
            <a:uFillTx/>
            <a:latin typeface="+mn-ea"/>
            <a:ea typeface="+mn-ea"/>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n-ea"/>
              <a:ea typeface="+mn-ea"/>
              <a:cs typeface="Meiryo UI" panose="020B0604030504040204" pitchFamily="50" charset="-128"/>
            </a:rPr>
            <a:t>（特別支援）</a:t>
          </a:r>
          <a:endParaRPr kumimoji="1" lang="en-US" altLang="ja-JP" sz="1600" b="1" i="0" u="none" strike="noStrike" kern="0" cap="none" spc="0" normalizeH="0" baseline="0" noProof="0">
            <a:ln>
              <a:noFill/>
            </a:ln>
            <a:solidFill>
              <a:srgbClr val="FF0000"/>
            </a:solidFill>
            <a:effectLst/>
            <a:uLnTx/>
            <a:uFillTx/>
            <a:latin typeface="+mn-ea"/>
            <a:ea typeface="+mn-ea"/>
            <a:cs typeface="Meiryo UI" panose="020B0604030504040204" pitchFamily="50" charset="-128"/>
          </a:endParaRPr>
        </a:p>
      </xdr:txBody>
    </xdr:sp>
    <xdr:clientData/>
  </xdr:twoCellAnchor>
  <xdr:twoCellAnchor>
    <xdr:from>
      <xdr:col>29</xdr:col>
      <xdr:colOff>527048</xdr:colOff>
      <xdr:row>11</xdr:row>
      <xdr:rowOff>247650</xdr:rowOff>
    </xdr:from>
    <xdr:to>
      <xdr:col>29</xdr:col>
      <xdr:colOff>1847850</xdr:colOff>
      <xdr:row>15</xdr:row>
      <xdr:rowOff>1000</xdr:rowOff>
    </xdr:to>
    <xdr:sp macro="" textlink="">
      <xdr:nvSpPr>
        <xdr:cNvPr id="18" name="額縁 23">
          <a:hlinkClick xmlns:r="http://schemas.openxmlformats.org/officeDocument/2006/relationships" r:id="rId5"/>
          <a:extLst>
            <a:ext uri="{FF2B5EF4-FFF2-40B4-BE49-F238E27FC236}">
              <a16:creationId xmlns:a16="http://schemas.microsoft.com/office/drawing/2014/main" id="{2C68412C-1B1B-44DF-89D1-38AD483ACE47}"/>
            </a:ext>
          </a:extLst>
        </xdr:cNvPr>
        <xdr:cNvSpPr>
          <a:spLocks/>
        </xdr:cNvSpPr>
      </xdr:nvSpPr>
      <xdr:spPr>
        <a:xfrm>
          <a:off x="13261973" y="3562350"/>
          <a:ext cx="1320802" cy="1553575"/>
        </a:xfrm>
        <a:prstGeom prst="bevel">
          <a:avLst/>
        </a:prstGeom>
        <a:solidFill>
          <a:schemeClr val="accent5">
            <a:lumMod val="40000"/>
            <a:lumOff val="60000"/>
          </a:schemeClr>
        </a:solidFill>
        <a:ln w="12700" cap="flat" cmpd="sng" algn="ctr">
          <a:solidFill>
            <a:srgbClr val="00B050"/>
          </a:solidFill>
          <a:prstDash val="solid"/>
          <a:miter lim="800000"/>
        </a:ln>
        <a:effectLst/>
      </xdr:spPr>
      <xdr:txBody>
        <a:bodyPr vertOverflow="clip" horzOverflow="clip" rtlCol="0" anchor="ctr"/>
        <a:lstStyle/>
        <a:p>
          <a:pPr algn="ctr">
            <a:lnSpc>
              <a:spcPts val="1200"/>
            </a:lnSpc>
          </a:pPr>
          <a:r>
            <a:rPr kumimoji="1" lang="ja-JP" altLang="en-US"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endPar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endPar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No.1~40</a:t>
          </a:r>
          <a:endParaRPr lang="ja-JP" altLang="ja-JP" sz="1050">
            <a:solidFill>
              <a:schemeClr val="tx1"/>
            </a:solidFill>
            <a:effectLst/>
          </a:endParaRPr>
        </a:p>
      </xdr:txBody>
    </xdr:sp>
    <xdr:clientData/>
  </xdr:twoCellAnchor>
  <xdr:twoCellAnchor>
    <xdr:from>
      <xdr:col>29</xdr:col>
      <xdr:colOff>1968500</xdr:colOff>
      <xdr:row>11</xdr:row>
      <xdr:rowOff>238125</xdr:rowOff>
    </xdr:from>
    <xdr:to>
      <xdr:col>29</xdr:col>
      <xdr:colOff>3286126</xdr:colOff>
      <xdr:row>14</xdr:row>
      <xdr:rowOff>559799</xdr:rowOff>
    </xdr:to>
    <xdr:sp macro="" textlink="">
      <xdr:nvSpPr>
        <xdr:cNvPr id="19" name="額縁 24">
          <a:hlinkClick xmlns:r="http://schemas.openxmlformats.org/officeDocument/2006/relationships" r:id="rId6"/>
          <a:extLst>
            <a:ext uri="{FF2B5EF4-FFF2-40B4-BE49-F238E27FC236}">
              <a16:creationId xmlns:a16="http://schemas.microsoft.com/office/drawing/2014/main" id="{6AA3C61F-8EEC-477F-B279-FF243B8CECA9}"/>
            </a:ext>
          </a:extLst>
        </xdr:cNvPr>
        <xdr:cNvSpPr>
          <a:spLocks/>
        </xdr:cNvSpPr>
      </xdr:nvSpPr>
      <xdr:spPr>
        <a:xfrm>
          <a:off x="14703425" y="3552825"/>
          <a:ext cx="1317626" cy="1550399"/>
        </a:xfrm>
        <a:prstGeom prst="bevel">
          <a:avLst/>
        </a:prstGeom>
        <a:solidFill>
          <a:schemeClr val="accent5">
            <a:lumMod val="40000"/>
            <a:lumOff val="60000"/>
          </a:schemeClr>
        </a:solidFill>
        <a:ln w="12700" cap="flat" cmpd="sng" algn="ctr">
          <a:solidFill>
            <a:srgbClr val="00B05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endPar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No.41~80</a:t>
          </a:r>
          <a:endParaRPr kumimoji="1" lang="ja-JP"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29</xdr:col>
      <xdr:colOff>3400425</xdr:colOff>
      <xdr:row>11</xdr:row>
      <xdr:rowOff>228599</xdr:rowOff>
    </xdr:from>
    <xdr:to>
      <xdr:col>30</xdr:col>
      <xdr:colOff>866775</xdr:colOff>
      <xdr:row>14</xdr:row>
      <xdr:rowOff>552450</xdr:rowOff>
    </xdr:to>
    <xdr:sp macro="" textlink="">
      <xdr:nvSpPr>
        <xdr:cNvPr id="20" name="額縁 26">
          <a:hlinkClick xmlns:r="http://schemas.openxmlformats.org/officeDocument/2006/relationships" r:id="rId7"/>
          <a:extLst>
            <a:ext uri="{FF2B5EF4-FFF2-40B4-BE49-F238E27FC236}">
              <a16:creationId xmlns:a16="http://schemas.microsoft.com/office/drawing/2014/main" id="{CC1AF1EE-2078-448E-9BB1-5CD6A3A58CA6}"/>
            </a:ext>
          </a:extLst>
        </xdr:cNvPr>
        <xdr:cNvSpPr>
          <a:spLocks/>
        </xdr:cNvSpPr>
      </xdr:nvSpPr>
      <xdr:spPr>
        <a:xfrm>
          <a:off x="16135350" y="3543299"/>
          <a:ext cx="1323975" cy="1552576"/>
        </a:xfrm>
        <a:prstGeom prst="bevel">
          <a:avLst/>
        </a:prstGeom>
        <a:solidFill>
          <a:schemeClr val="accent5">
            <a:lumMod val="40000"/>
            <a:lumOff val="60000"/>
          </a:schemeClr>
        </a:solidFill>
        <a:ln w="12700" cap="flat" cmpd="sng" algn="ctr">
          <a:solidFill>
            <a:srgbClr val="00B050"/>
          </a:solidFill>
          <a:prstDash val="solid"/>
          <a:miter lim="800000"/>
        </a:ln>
        <a:effectLst/>
      </xdr:spPr>
      <xdr:txBody>
        <a:bodyPr vertOverflow="clip" horzOverflow="clip" rtlCol="0" anchor="ctr"/>
        <a:lstStyle/>
        <a:p>
          <a:pPr marL="0" indent="0" algn="ctr">
            <a:lnSpc>
              <a:spcPts val="1200"/>
            </a:lnSpc>
          </a:pPr>
          <a:r>
            <a:rPr kumimoji="1" lang="ja-JP" altLang="en-US"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a:t>
          </a:r>
          <a:r>
            <a:rPr kumimoji="1" lang="ja-JP" altLang="ja-JP"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用</a:t>
          </a:r>
          <a:r>
            <a:rPr kumimoji="1" lang="ja-JP" altLang="en-US"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名札</a:t>
          </a:r>
          <a:endParaRPr kumimoji="1" lang="en-US" altLang="ja-JP"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endParaRPr kumimoji="1" lang="ja-JP" altLang="ja-JP" sz="1050" b="1" i="0" u="none" strike="noStrike" kern="0" cap="none" spc="0" normalizeH="0" baseline="0">
            <a:ln>
              <a:noFill/>
            </a:ln>
            <a:solidFill>
              <a:schemeClr val="accent5">
                <a:lumMod val="40000"/>
                <a:lumOff val="6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7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80</a:t>
          </a:r>
          <a:r>
            <a:rPr kumimoji="1" lang="en-US"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9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25</xdr:col>
      <xdr:colOff>711199</xdr:colOff>
      <xdr:row>11</xdr:row>
      <xdr:rowOff>238125</xdr:rowOff>
    </xdr:from>
    <xdr:to>
      <xdr:col>26</xdr:col>
      <xdr:colOff>1066799</xdr:colOff>
      <xdr:row>15</xdr:row>
      <xdr:rowOff>4175</xdr:rowOff>
    </xdr:to>
    <xdr:sp macro="" textlink="">
      <xdr:nvSpPr>
        <xdr:cNvPr id="21" name="額縁 16">
          <a:hlinkClick xmlns:r="http://schemas.openxmlformats.org/officeDocument/2006/relationships" r:id="rId8"/>
          <a:extLst>
            <a:ext uri="{FF2B5EF4-FFF2-40B4-BE49-F238E27FC236}">
              <a16:creationId xmlns:a16="http://schemas.microsoft.com/office/drawing/2014/main" id="{53088263-C5A1-4ABD-98FD-BC4D7858D236}"/>
            </a:ext>
          </a:extLst>
        </xdr:cNvPr>
        <xdr:cNvSpPr>
          <a:spLocks/>
        </xdr:cNvSpPr>
      </xdr:nvSpPr>
      <xdr:spPr>
        <a:xfrm>
          <a:off x="8912224" y="3552825"/>
          <a:ext cx="1317625" cy="1566275"/>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mn-ea"/>
              <a:ea typeface="+mn-ea"/>
              <a:cs typeface="Meiryo UI" panose="020B0604030504040204" pitchFamily="50" charset="-128"/>
            </a:rPr>
            <a:t>メニュー</a:t>
          </a:r>
          <a:endParaRPr kumimoji="1" lang="en-US" altLang="ja-JP" sz="1800" b="1" i="0" u="none" strike="noStrike" kern="0" cap="none" spc="0" normalizeH="0" baseline="0" noProof="0">
            <a:ln>
              <a:noFill/>
            </a:ln>
            <a:solidFill>
              <a:srgbClr val="FF0000"/>
            </a:solidFill>
            <a:effectLst/>
            <a:uLnTx/>
            <a:uFillTx/>
            <a:latin typeface="+mn-ea"/>
            <a:ea typeface="+mn-ea"/>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endParaRPr kumimoji="1" lang="en-US" altLang="ja-JP" sz="1800" b="1" i="0" u="none" strike="noStrike" kern="0" cap="none" spc="0" normalizeH="0" baseline="0" noProof="0">
            <a:ln>
              <a:noFill/>
            </a:ln>
            <a:solidFill>
              <a:srgbClr val="FF0000"/>
            </a:solidFill>
            <a:effectLst/>
            <a:uLnTx/>
            <a:uFillTx/>
            <a:latin typeface="+mn-ea"/>
            <a:ea typeface="+mn-ea"/>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n-ea"/>
              <a:ea typeface="+mn-ea"/>
              <a:cs typeface="Meiryo UI" panose="020B0604030504040204" pitchFamily="50" charset="-128"/>
            </a:rPr>
            <a:t>（特別支援）</a:t>
          </a:r>
        </a:p>
      </xdr:txBody>
    </xdr:sp>
    <xdr:clientData/>
  </xdr:twoCellAnchor>
  <xdr:twoCellAnchor editAs="oneCell">
    <xdr:from>
      <xdr:col>13</xdr:col>
      <xdr:colOff>238125</xdr:colOff>
      <xdr:row>23</xdr:row>
      <xdr:rowOff>323850</xdr:rowOff>
    </xdr:from>
    <xdr:to>
      <xdr:col>14</xdr:col>
      <xdr:colOff>89373</xdr:colOff>
      <xdr:row>23</xdr:row>
      <xdr:rowOff>446928</xdr:rowOff>
    </xdr:to>
    <xdr:pic>
      <xdr:nvPicPr>
        <xdr:cNvPr id="4" name="図 3">
          <a:extLst>
            <a:ext uri="{FF2B5EF4-FFF2-40B4-BE49-F238E27FC236}">
              <a16:creationId xmlns:a16="http://schemas.microsoft.com/office/drawing/2014/main" id="{9B10A8CF-EAB8-2F13-1015-C9D0D6951770}"/>
            </a:ext>
          </a:extLst>
        </xdr:cNvPr>
        <xdr:cNvPicPr>
          <a:picLocks noChangeAspect="1"/>
        </xdr:cNvPicPr>
      </xdr:nvPicPr>
      <xdr:blipFill>
        <a:blip xmlns:r="http://schemas.openxmlformats.org/officeDocument/2006/relationships" r:embed="rId9"/>
        <a:stretch>
          <a:fillRect/>
        </a:stretch>
      </xdr:blipFill>
      <xdr:spPr>
        <a:xfrm>
          <a:off x="5048250" y="8772525"/>
          <a:ext cx="127473" cy="12307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55</xdr:col>
      <xdr:colOff>99060</xdr:colOff>
      <xdr:row>1</xdr:row>
      <xdr:rowOff>0</xdr:rowOff>
    </xdr:from>
    <xdr:to>
      <xdr:col>57</xdr:col>
      <xdr:colOff>7753</xdr:colOff>
      <xdr:row>35</xdr:row>
      <xdr:rowOff>15240</xdr:rowOff>
    </xdr:to>
    <xdr:grpSp>
      <xdr:nvGrpSpPr>
        <xdr:cNvPr id="2" name="グループ化 1">
          <a:extLst>
            <a:ext uri="{FF2B5EF4-FFF2-40B4-BE49-F238E27FC236}">
              <a16:creationId xmlns:a16="http://schemas.microsoft.com/office/drawing/2014/main" id="{00000000-0008-0000-0C00-000002000000}"/>
            </a:ext>
          </a:extLst>
        </xdr:cNvPr>
        <xdr:cNvGrpSpPr/>
      </xdr:nvGrpSpPr>
      <xdr:grpSpPr>
        <a:xfrm>
          <a:off x="7042785" y="304800"/>
          <a:ext cx="842143" cy="7511415"/>
          <a:chOff x="6935574" y="228600"/>
          <a:chExt cx="836827" cy="10981077"/>
        </a:xfrm>
      </xdr:grpSpPr>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6935574" y="4895851"/>
            <a:ext cx="408202" cy="6313826"/>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詳しくは、　　　　　　　　  をご覧ください。</a:t>
            </a:r>
          </a:p>
        </xdr:txBody>
      </xdr:sp>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7364200" y="4878049"/>
            <a:ext cx="408201" cy="3094307"/>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○当会ホームページより</a:t>
            </a:r>
            <a:endParaRPr kumimoji="1" lang="en-US" altLang="ja-JP"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5" name="テキスト ボックス 4">
            <a:extLst>
              <a:ext uri="{FF2B5EF4-FFF2-40B4-BE49-F238E27FC236}">
                <a16:creationId xmlns:a16="http://schemas.microsoft.com/office/drawing/2014/main" id="{00000000-0008-0000-0C00-000005000000}"/>
              </a:ext>
            </a:extLst>
          </xdr:cNvPr>
          <xdr:cNvSpPr txBox="1"/>
        </xdr:nvSpPr>
        <xdr:spPr>
          <a:xfrm rot="5400000">
            <a:off x="5771445" y="7304600"/>
            <a:ext cx="2740558" cy="401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rPr>
              <a:t>http://www.kyoubi.or.jp </a:t>
            </a:r>
            <a:endParaRPr kumimoji="1" lang="ja-JP" altLang="en-US" sz="105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nvGrpSpPr>
          <xdr:cNvPr id="6" name="グループ化 5">
            <a:extLst>
              <a:ext uri="{FF2B5EF4-FFF2-40B4-BE49-F238E27FC236}">
                <a16:creationId xmlns:a16="http://schemas.microsoft.com/office/drawing/2014/main" id="{00000000-0008-0000-0C00-000006000000}"/>
              </a:ext>
            </a:extLst>
          </xdr:cNvPr>
          <xdr:cNvGrpSpPr/>
        </xdr:nvGrpSpPr>
        <xdr:grpSpPr>
          <a:xfrm>
            <a:off x="7032591" y="228600"/>
            <a:ext cx="627489" cy="4770930"/>
            <a:chOff x="7032591" y="228600"/>
            <a:chExt cx="627489" cy="4770930"/>
          </a:xfrm>
        </xdr:grpSpPr>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7265998" y="228600"/>
              <a:ext cx="394082" cy="453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noAutofit/>
            </a:bodyPr>
            <a:lstStyle/>
            <a:p>
              <a:r>
                <a:rPr kumimoji="1" lang="ja-JP" altLang="en-US" sz="1200">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rPr>
                <a:t>○</a:t>
              </a:r>
              <a:r>
                <a:rPr kumimoji="1" lang="ja-JP" altLang="en-US"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rPr>
                <a:t>Ａ３サイズのままご応募ください</a:t>
              </a:r>
              <a:endParaRPr kumimoji="1" lang="en-US" altLang="ja-JP"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9" name="テキスト ボックス 8">
              <a:extLst>
                <a:ext uri="{FF2B5EF4-FFF2-40B4-BE49-F238E27FC236}">
                  <a16:creationId xmlns:a16="http://schemas.microsoft.com/office/drawing/2014/main" id="{00000000-0008-0000-0C00-000009000000}"/>
                </a:ext>
              </a:extLst>
            </xdr:cNvPr>
            <xdr:cNvSpPr txBox="1"/>
          </xdr:nvSpPr>
          <xdr:spPr>
            <a:xfrm>
              <a:off x="7032591" y="228600"/>
              <a:ext cx="404006" cy="477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spAutoFit/>
            </a:bodyPr>
            <a:lstStyle/>
            <a:p>
              <a:r>
                <a:rPr kumimoji="1" lang="ja-JP" altLang="en-US" sz="1200">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a:t>
              </a:r>
              <a:r>
                <a:rPr kumimoji="1" lang="ja-JP" altLang="ja-JP"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太わく内</a:t>
              </a:r>
              <a:r>
                <a:rPr kumimoji="1" lang="ja-JP" altLang="en-US"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のみ</a:t>
              </a:r>
              <a:r>
                <a:rPr kumimoji="1" lang="ja-JP" altLang="ja-JP"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楷書でご記入ください</a:t>
              </a:r>
              <a:endParaRPr kumimoji="1" lang="ja-JP" altLang="en-US"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7145124" y="4886325"/>
            <a:ext cx="408201" cy="6313826"/>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a:t>
            </a:r>
            <a:r>
              <a:rPr kumimoji="1" lang="ja-JP" altLang="ja-JP" sz="1100" b="1" i="0" u="none" strike="noStrike" kern="0" cap="none" spc="0" normalizeH="0" baseline="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応募者名簿・作品名札が</a:t>
            </a:r>
            <a:r>
              <a:rPr kumimoji="1" lang="ja-JP" altLang="en-US" sz="110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ダウンロードできます。</a:t>
            </a:r>
            <a:endParaRPr kumimoji="1" lang="en-US" altLang="ja-JP" sz="110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clientData/>
  </xdr:twoCellAnchor>
  <xdr:twoCellAnchor>
    <xdr:from>
      <xdr:col>56</xdr:col>
      <xdr:colOff>788670</xdr:colOff>
      <xdr:row>46</xdr:row>
      <xdr:rowOff>186690</xdr:rowOff>
    </xdr:from>
    <xdr:to>
      <xdr:col>61</xdr:col>
      <xdr:colOff>40005</xdr:colOff>
      <xdr:row>48</xdr:row>
      <xdr:rowOff>3810</xdr:rowOff>
    </xdr:to>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7770495" y="10187940"/>
          <a:ext cx="594360" cy="27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chemeClr val="bg1">
                  <a:lumMod val="50000"/>
                </a:schemeClr>
              </a:solidFill>
              <a:latin typeface="Meiryo UI" panose="020B0604030504040204" pitchFamily="50" charset="-128"/>
              <a:ea typeface="Meiryo UI" panose="020B0604030504040204" pitchFamily="50" charset="-128"/>
            </a:rPr>
            <a:t>氏名</a:t>
          </a:r>
        </a:p>
      </xdr:txBody>
    </xdr:sp>
    <xdr:clientData/>
  </xdr:twoCellAnchor>
  <xdr:oneCellAnchor>
    <xdr:from>
      <xdr:col>1</xdr:col>
      <xdr:colOff>32385</xdr:colOff>
      <xdr:row>0</xdr:row>
      <xdr:rowOff>45719</xdr:rowOff>
    </xdr:from>
    <xdr:ext cx="1273901" cy="226423"/>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54849" y="45719"/>
          <a:ext cx="1273901" cy="226423"/>
        </a:xfrm>
        <a:prstGeom prst="rect">
          <a:avLst/>
        </a:prstGeom>
        <a:solidFill>
          <a:srgbClr val="FFFFCC"/>
        </a:solidFill>
        <a:ln w="12700" cmpd="sng">
          <a:solidFill>
            <a:schemeClr val="bg1">
              <a:lumMod val="50000"/>
            </a:schemeClr>
          </a:solidFill>
          <a:beve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8000" rIns="108000" bIns="18000" rtlCol="0" anchor="ctr" anchorCtr="0">
          <a:noAutofit/>
        </a:bodyPr>
        <a:lstStyle/>
        <a:p>
          <a:r>
            <a:rPr kumimoji="1" lang="ja-JP" altLang="en-US" sz="110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rPr>
            <a:t>特別支援学校用</a:t>
          </a:r>
          <a:endParaRPr kumimoji="1" lang="en-US" altLang="ja-JP" sz="110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62</xdr:col>
      <xdr:colOff>0</xdr:colOff>
      <xdr:row>0</xdr:row>
      <xdr:rowOff>22860</xdr:rowOff>
    </xdr:from>
    <xdr:to>
      <xdr:col>112</xdr:col>
      <xdr:colOff>83820</xdr:colOff>
      <xdr:row>0</xdr:row>
      <xdr:rowOff>274320</xdr:rowOff>
    </xdr:to>
    <xdr:sp macro="" textlink="">
      <xdr:nvSpPr>
        <xdr:cNvPr id="19" name="正方形/長方形 18">
          <a:extLst>
            <a:ext uri="{FF2B5EF4-FFF2-40B4-BE49-F238E27FC236}">
              <a16:creationId xmlns:a16="http://schemas.microsoft.com/office/drawing/2014/main" id="{00000000-0008-0000-0C00-000013000000}"/>
            </a:ext>
          </a:extLst>
        </xdr:cNvPr>
        <xdr:cNvSpPr/>
      </xdr:nvSpPr>
      <xdr:spPr>
        <a:xfrm>
          <a:off x="8534400" y="22860"/>
          <a:ext cx="6351270" cy="251460"/>
        </a:xfrm>
        <a:prstGeom prst="rect">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accent5">
                  <a:lumMod val="50000"/>
                </a:schemeClr>
              </a:solidFill>
            </a:rPr>
            <a:t>障がい種別（番号で記入のこと）</a:t>
          </a:r>
          <a:r>
            <a:rPr kumimoji="1" lang="ja-JP" altLang="en-US" sz="1000">
              <a:solidFill>
                <a:schemeClr val="accent5">
                  <a:lumMod val="50000"/>
                </a:schemeClr>
              </a:solidFill>
            </a:rPr>
            <a:t>　①視覚障がい ②聴覚障がい ③知的障がい ④肢体不自由 ⑤病弱</a:t>
          </a:r>
        </a:p>
      </xdr:txBody>
    </xdr:sp>
    <xdr:clientData/>
  </xdr:twoCellAnchor>
  <xdr:twoCellAnchor>
    <xdr:from>
      <xdr:col>65</xdr:col>
      <xdr:colOff>76200</xdr:colOff>
      <xdr:row>48</xdr:row>
      <xdr:rowOff>114300</xdr:rowOff>
    </xdr:from>
    <xdr:to>
      <xdr:col>68</xdr:col>
      <xdr:colOff>2381</xdr:colOff>
      <xdr:row>49</xdr:row>
      <xdr:rowOff>135731</xdr:rowOff>
    </xdr:to>
    <xdr:sp macro="" textlink="">
      <xdr:nvSpPr>
        <xdr:cNvPr id="20" name="正方形/長方形 19">
          <a:extLst>
            <a:ext uri="{FF2B5EF4-FFF2-40B4-BE49-F238E27FC236}">
              <a16:creationId xmlns:a16="http://schemas.microsoft.com/office/drawing/2014/main" id="{00000000-0008-0000-0C00-000014000000}"/>
            </a:ext>
          </a:extLst>
        </xdr:cNvPr>
        <xdr:cNvSpPr/>
      </xdr:nvSpPr>
      <xdr:spPr>
        <a:xfrm>
          <a:off x="8896350" y="10572750"/>
          <a:ext cx="297656" cy="2500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bg2">
                  <a:lumMod val="50000"/>
                </a:schemeClr>
              </a:solidFill>
            </a:rPr>
            <a:t>㊞</a:t>
          </a:r>
        </a:p>
      </xdr:txBody>
    </xdr:sp>
    <xdr:clientData/>
  </xdr:twoCellAnchor>
  <xdr:twoCellAnchor>
    <xdr:from>
      <xdr:col>114</xdr:col>
      <xdr:colOff>43543</xdr:colOff>
      <xdr:row>1</xdr:row>
      <xdr:rowOff>10885</xdr:rowOff>
    </xdr:from>
    <xdr:to>
      <xdr:col>130</xdr:col>
      <xdr:colOff>609599</xdr:colOff>
      <xdr:row>3</xdr:row>
      <xdr:rowOff>228606</xdr:rowOff>
    </xdr:to>
    <xdr:sp macro="" textlink="">
      <xdr:nvSpPr>
        <xdr:cNvPr id="22" name="額縁 16">
          <a:hlinkClick xmlns:r="http://schemas.openxmlformats.org/officeDocument/2006/relationships" r:id="rId1"/>
          <a:extLst>
            <a:ext uri="{FF2B5EF4-FFF2-40B4-BE49-F238E27FC236}">
              <a16:creationId xmlns:a16="http://schemas.microsoft.com/office/drawing/2014/main" id="{00000000-0008-0000-0C00-000016000000}"/>
            </a:ext>
          </a:extLst>
        </xdr:cNvPr>
        <xdr:cNvSpPr>
          <a:spLocks/>
        </xdr:cNvSpPr>
      </xdr:nvSpPr>
      <xdr:spPr>
        <a:xfrm>
          <a:off x="14782800" y="326571"/>
          <a:ext cx="1807028" cy="696692"/>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a:t>
          </a:r>
          <a:r>
            <a:rPr kumimoji="1" lang="en-US" altLang="ja-JP" sz="5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5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特別支援</a:t>
          </a:r>
          <a:r>
            <a:rPr kumimoji="1" lang="en-US" altLang="ja-JP" sz="5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に戻る</a:t>
          </a:r>
          <a:endParaRPr kumimoji="1" lang="ja-JP" altLang="en-US" sz="9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114</xdr:col>
      <xdr:colOff>43543</xdr:colOff>
      <xdr:row>5</xdr:row>
      <xdr:rowOff>32664</xdr:rowOff>
    </xdr:from>
    <xdr:to>
      <xdr:col>130</xdr:col>
      <xdr:colOff>609601</xdr:colOff>
      <xdr:row>8</xdr:row>
      <xdr:rowOff>6</xdr:rowOff>
    </xdr:to>
    <xdr:sp macro="" textlink="">
      <xdr:nvSpPr>
        <xdr:cNvPr id="17" name="額縁 17">
          <a:hlinkClick xmlns:r="http://schemas.openxmlformats.org/officeDocument/2006/relationships" r:id="rId2"/>
          <a:extLst>
            <a:ext uri="{FF2B5EF4-FFF2-40B4-BE49-F238E27FC236}">
              <a16:creationId xmlns:a16="http://schemas.microsoft.com/office/drawing/2014/main" id="{00000000-0008-0000-0C00-000011000000}"/>
            </a:ext>
          </a:extLst>
        </xdr:cNvPr>
        <xdr:cNvSpPr>
          <a:spLocks/>
        </xdr:cNvSpPr>
      </xdr:nvSpPr>
      <xdr:spPr>
        <a:xfrm>
          <a:off x="14782800" y="1306293"/>
          <a:ext cx="1807030" cy="685799"/>
        </a:xfrm>
        <a:prstGeom prst="bevel">
          <a:avLst/>
        </a:prstGeom>
        <a:solidFill>
          <a:schemeClr val="accent2">
            <a:lumMod val="60000"/>
            <a:lumOff val="40000"/>
          </a:schemeClr>
        </a:solidFill>
        <a:ln w="12700" cap="flat" cmpd="sng" algn="ctr">
          <a:solidFill>
            <a:schemeClr val="accent2">
              <a:lumMod val="50000"/>
            </a:schemeClr>
          </a:solidFill>
          <a:prstDash val="solid"/>
          <a:miter lim="800000"/>
        </a:ln>
        <a:effectLst/>
      </xdr:spPr>
      <xdr:txBody>
        <a:bodyPr vertOverflow="clip" horzOverflow="clip" rtlCol="0" anchor="ctr"/>
        <a:lstStyle/>
        <a:p>
          <a:pPr algn="ctr">
            <a:lnSpc>
              <a:spcPts val="1200"/>
            </a:lnSpc>
          </a:pPr>
          <a:r>
            <a:rPr kumimoji="1" lang="ja-JP" altLang="en-US"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114</xdr:col>
      <xdr:colOff>54430</xdr:colOff>
      <xdr:row>9</xdr:row>
      <xdr:rowOff>32665</xdr:rowOff>
    </xdr:from>
    <xdr:to>
      <xdr:col>130</xdr:col>
      <xdr:colOff>609600</xdr:colOff>
      <xdr:row>13</xdr:row>
      <xdr:rowOff>217721</xdr:rowOff>
    </xdr:to>
    <xdr:sp macro="" textlink="">
      <xdr:nvSpPr>
        <xdr:cNvPr id="18" name="額縁 23">
          <a:hlinkClick xmlns:r="http://schemas.openxmlformats.org/officeDocument/2006/relationships" r:id="rId3"/>
          <a:extLst>
            <a:ext uri="{FF2B5EF4-FFF2-40B4-BE49-F238E27FC236}">
              <a16:creationId xmlns:a16="http://schemas.microsoft.com/office/drawing/2014/main" id="{00000000-0008-0000-0C00-000012000000}"/>
            </a:ext>
          </a:extLst>
        </xdr:cNvPr>
        <xdr:cNvSpPr>
          <a:spLocks/>
        </xdr:cNvSpPr>
      </xdr:nvSpPr>
      <xdr:spPr>
        <a:xfrm>
          <a:off x="14793687" y="2264236"/>
          <a:ext cx="1796142" cy="1142999"/>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algn="ctr">
            <a:lnSpc>
              <a:spcPts val="1200"/>
            </a:lnSpc>
          </a:pPr>
          <a:r>
            <a:rPr kumimoji="1" lang="ja-JP" altLang="en-US"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1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endParaRPr kumimoji="1" lang="en-US" altLang="ja-JP"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1~40</a:t>
          </a:r>
          <a:endParaRPr lang="ja-JP" altLang="ja-JP" sz="1400">
            <a:solidFill>
              <a:schemeClr val="tx1"/>
            </a:solidFill>
            <a:effectLst/>
          </a:endParaRPr>
        </a:p>
      </xdr:txBody>
    </xdr:sp>
    <xdr:clientData/>
  </xdr:twoCellAnchor>
  <xdr:twoCellAnchor>
    <xdr:from>
      <xdr:col>114</xdr:col>
      <xdr:colOff>54430</xdr:colOff>
      <xdr:row>15</xdr:row>
      <xdr:rowOff>10892</xdr:rowOff>
    </xdr:from>
    <xdr:to>
      <xdr:col>130</xdr:col>
      <xdr:colOff>609602</xdr:colOff>
      <xdr:row>19</xdr:row>
      <xdr:rowOff>228606</xdr:rowOff>
    </xdr:to>
    <xdr:sp macro="" textlink="">
      <xdr:nvSpPr>
        <xdr:cNvPr id="21" name="額縁 24">
          <a:hlinkClick xmlns:r="http://schemas.openxmlformats.org/officeDocument/2006/relationships" r:id="rId4"/>
          <a:extLst>
            <a:ext uri="{FF2B5EF4-FFF2-40B4-BE49-F238E27FC236}">
              <a16:creationId xmlns:a16="http://schemas.microsoft.com/office/drawing/2014/main" id="{00000000-0008-0000-0C00-000015000000}"/>
            </a:ext>
          </a:extLst>
        </xdr:cNvPr>
        <xdr:cNvSpPr>
          <a:spLocks/>
        </xdr:cNvSpPr>
      </xdr:nvSpPr>
      <xdr:spPr>
        <a:xfrm>
          <a:off x="14793687" y="3679378"/>
          <a:ext cx="1796144" cy="1175657"/>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41~80</a:t>
          </a: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114</xdr:col>
      <xdr:colOff>66675</xdr:colOff>
      <xdr:row>21</xdr:row>
      <xdr:rowOff>19050</xdr:rowOff>
    </xdr:from>
    <xdr:to>
      <xdr:col>130</xdr:col>
      <xdr:colOff>619125</xdr:colOff>
      <xdr:row>25</xdr:row>
      <xdr:rowOff>219075</xdr:rowOff>
    </xdr:to>
    <xdr:sp macro="" textlink="">
      <xdr:nvSpPr>
        <xdr:cNvPr id="14" name="額縁 26">
          <a:hlinkClick xmlns:r="http://schemas.openxmlformats.org/officeDocument/2006/relationships" r:id="rId5"/>
          <a:extLst>
            <a:ext uri="{FF2B5EF4-FFF2-40B4-BE49-F238E27FC236}">
              <a16:creationId xmlns:a16="http://schemas.microsoft.com/office/drawing/2014/main" id="{2E2BB0AA-34EE-4992-8D63-EBEFD4AB8C2A}"/>
            </a:ext>
          </a:extLst>
        </xdr:cNvPr>
        <xdr:cNvSpPr>
          <a:spLocks/>
        </xdr:cNvSpPr>
      </xdr:nvSpPr>
      <xdr:spPr>
        <a:xfrm>
          <a:off x="15182850" y="4895850"/>
          <a:ext cx="1924050" cy="1114425"/>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en-US"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a:t>
          </a:r>
          <a:r>
            <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用</a:t>
          </a:r>
          <a:r>
            <a:rPr kumimoji="1" lang="ja-JP" altLang="en-US"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名札</a:t>
          </a:r>
          <a:endParaRPr kumimoji="1" lang="ja-JP" altLang="ja-JP" sz="1400" b="1" i="0" u="none" strike="noStrike" kern="0" cap="none" spc="0" normalizeH="0" baseline="0">
            <a:ln>
              <a:noFill/>
            </a:ln>
            <a:solidFill>
              <a:schemeClr val="accent5">
                <a:lumMod val="40000"/>
                <a:lumOff val="6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37</xdr:col>
      <xdr:colOff>66675</xdr:colOff>
      <xdr:row>48</xdr:row>
      <xdr:rowOff>28575</xdr:rowOff>
    </xdr:from>
    <xdr:ext cx="285750" cy="272562"/>
    <xdr:pic>
      <xdr:nvPicPr>
        <xdr:cNvPr id="26" name="図 25">
          <a:extLst>
            <a:ext uri="{FF2B5EF4-FFF2-40B4-BE49-F238E27FC236}">
              <a16:creationId xmlns:a16="http://schemas.microsoft.com/office/drawing/2014/main" id="{F15ACA01-C4C7-4A7B-97D1-9BB28E6BC394}"/>
            </a:ext>
          </a:extLst>
        </xdr:cNvPr>
        <xdr:cNvPicPr>
          <a:picLocks noChangeAspect="1"/>
        </xdr:cNvPicPr>
      </xdr:nvPicPr>
      <xdr:blipFill>
        <a:blip xmlns:r="http://schemas.openxmlformats.org/officeDocument/2006/relationships" r:embed="rId6"/>
        <a:stretch>
          <a:fillRect/>
        </a:stretch>
      </xdr:blipFill>
      <xdr:spPr>
        <a:xfrm>
          <a:off x="4638675" y="10487025"/>
          <a:ext cx="285750" cy="272562"/>
        </a:xfrm>
        <a:prstGeom prst="rect">
          <a:avLst/>
        </a:prstGeom>
        <a:ln>
          <a:solidFill>
            <a:schemeClr val="bg1">
              <a:lumMod val="50000"/>
            </a:schemeClr>
          </a:solidFill>
        </a:ln>
      </xdr:spPr>
    </xdr:pic>
    <xdr:clientData/>
  </xdr:oneCellAnchor>
  <xdr:twoCellAnchor editAs="oneCell">
    <xdr:from>
      <xdr:col>42</xdr:col>
      <xdr:colOff>47627</xdr:colOff>
      <xdr:row>33</xdr:row>
      <xdr:rowOff>95251</xdr:rowOff>
    </xdr:from>
    <xdr:to>
      <xdr:col>56</xdr:col>
      <xdr:colOff>162161</xdr:colOff>
      <xdr:row>49</xdr:row>
      <xdr:rowOff>85726</xdr:rowOff>
    </xdr:to>
    <xdr:pic>
      <xdr:nvPicPr>
        <xdr:cNvPr id="13" name="図 12">
          <a:extLst>
            <a:ext uri="{FF2B5EF4-FFF2-40B4-BE49-F238E27FC236}">
              <a16:creationId xmlns:a16="http://schemas.microsoft.com/office/drawing/2014/main" id="{3C8C423D-E964-B4B6-705F-45751BE598B8}"/>
            </a:ext>
          </a:extLst>
        </xdr:cNvPr>
        <xdr:cNvPicPr>
          <a:picLocks noChangeAspect="1"/>
        </xdr:cNvPicPr>
      </xdr:nvPicPr>
      <xdr:blipFill>
        <a:blip xmlns:r="http://schemas.openxmlformats.org/officeDocument/2006/relationships" r:embed="rId7"/>
        <a:stretch>
          <a:fillRect/>
        </a:stretch>
      </xdr:blipFill>
      <xdr:spPr>
        <a:xfrm>
          <a:off x="5324477" y="7610476"/>
          <a:ext cx="1905234" cy="31623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5</xdr:col>
      <xdr:colOff>76200</xdr:colOff>
      <xdr:row>0</xdr:row>
      <xdr:rowOff>133349</xdr:rowOff>
    </xdr:from>
    <xdr:to>
      <xdr:col>20</xdr:col>
      <xdr:colOff>18825</xdr:colOff>
      <xdr:row>0</xdr:row>
      <xdr:rowOff>1213349</xdr:rowOff>
    </xdr:to>
    <xdr:sp macro="" textlink="">
      <xdr:nvSpPr>
        <xdr:cNvPr id="43" name="額縁 16">
          <a:hlinkClick xmlns:r="http://schemas.openxmlformats.org/officeDocument/2006/relationships" r:id="rId1"/>
          <a:extLst>
            <a:ext uri="{FF2B5EF4-FFF2-40B4-BE49-F238E27FC236}">
              <a16:creationId xmlns:a16="http://schemas.microsoft.com/office/drawing/2014/main" id="{00000000-0008-0000-0D00-00002B000000}"/>
            </a:ext>
          </a:extLst>
        </xdr:cNvPr>
        <xdr:cNvSpPr>
          <a:spLocks/>
        </xdr:cNvSpPr>
      </xdr:nvSpPr>
      <xdr:spPr>
        <a:xfrm>
          <a:off x="695325" y="133349"/>
          <a:ext cx="1800000" cy="108000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a:t>
          </a:r>
          <a:endParaRPr kumimoji="1" lang="en-US" altLang="ja-JP" sz="20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特別支援</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endPar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21</xdr:col>
      <xdr:colOff>9525</xdr:colOff>
      <xdr:row>0</xdr:row>
      <xdr:rowOff>126281</xdr:rowOff>
    </xdr:from>
    <xdr:to>
      <xdr:col>35</xdr:col>
      <xdr:colOff>75975</xdr:colOff>
      <xdr:row>0</xdr:row>
      <xdr:rowOff>1206281</xdr:rowOff>
    </xdr:to>
    <xdr:sp macro="" textlink="">
      <xdr:nvSpPr>
        <xdr:cNvPr id="58" name="額縁 17">
          <a:hlinkClick xmlns:r="http://schemas.openxmlformats.org/officeDocument/2006/relationships" r:id="rId2"/>
          <a:extLst>
            <a:ext uri="{FF2B5EF4-FFF2-40B4-BE49-F238E27FC236}">
              <a16:creationId xmlns:a16="http://schemas.microsoft.com/office/drawing/2014/main" id="{00000000-0008-0000-0D00-00003A000000}"/>
            </a:ext>
          </a:extLst>
        </xdr:cNvPr>
        <xdr:cNvSpPr>
          <a:spLocks/>
        </xdr:cNvSpPr>
      </xdr:nvSpPr>
      <xdr:spPr>
        <a:xfrm>
          <a:off x="2609850" y="126281"/>
          <a:ext cx="1800000" cy="1080000"/>
        </a:xfrm>
        <a:prstGeom prst="bevel">
          <a:avLst/>
        </a:prstGeom>
        <a:solidFill>
          <a:schemeClr val="accent2">
            <a:lumMod val="60000"/>
            <a:lumOff val="40000"/>
          </a:schemeClr>
        </a:solidFill>
        <a:ln w="12700" cap="flat" cmpd="sng" algn="ctr">
          <a:solidFill>
            <a:schemeClr val="accent2">
              <a:lumMod val="50000"/>
            </a:schemeClr>
          </a:solidFill>
          <a:prstDash val="solid"/>
          <a:miter lim="800000"/>
        </a:ln>
        <a:effectLst/>
      </xdr:spPr>
      <xdr:txBody>
        <a:bodyPr vertOverflow="clip" horzOverflow="clip" rtlCol="0" anchor="ctr"/>
        <a:lstStyle/>
        <a:p>
          <a:pPr algn="ctr">
            <a:lnSpc>
              <a:spcPts val="1200"/>
            </a:lnSpc>
          </a:pPr>
          <a:r>
            <a:rPr kumimoji="1" lang="ja-JP" altLang="en-US"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40</xdr:col>
      <xdr:colOff>87085</xdr:colOff>
      <xdr:row>0</xdr:row>
      <xdr:rowOff>120294</xdr:rowOff>
    </xdr:from>
    <xdr:to>
      <xdr:col>51</xdr:col>
      <xdr:colOff>67810</xdr:colOff>
      <xdr:row>0</xdr:row>
      <xdr:rowOff>1200294</xdr:rowOff>
    </xdr:to>
    <xdr:sp macro="" textlink="">
      <xdr:nvSpPr>
        <xdr:cNvPr id="71" name="額縁 23">
          <a:hlinkClick xmlns:r="http://schemas.openxmlformats.org/officeDocument/2006/relationships" r:id="rId3"/>
          <a:extLst>
            <a:ext uri="{FF2B5EF4-FFF2-40B4-BE49-F238E27FC236}">
              <a16:creationId xmlns:a16="http://schemas.microsoft.com/office/drawing/2014/main" id="{00000000-0008-0000-0D00-000047000000}"/>
            </a:ext>
          </a:extLst>
        </xdr:cNvPr>
        <xdr:cNvSpPr>
          <a:spLocks/>
        </xdr:cNvSpPr>
      </xdr:nvSpPr>
      <xdr:spPr>
        <a:xfrm>
          <a:off x="5040085" y="120294"/>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algn="ctr">
            <a:lnSpc>
              <a:spcPts val="1200"/>
            </a:lnSpc>
          </a:pPr>
          <a:r>
            <a:rPr kumimoji="1" lang="ja-JP" altLang="en-US" sz="14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1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endParaRPr kumimoji="1" lang="en-US" altLang="ja-JP" sz="14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105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1~40</a:t>
          </a:r>
          <a:endParaRPr lang="ja-JP" altLang="ja-JP" sz="1400">
            <a:solidFill>
              <a:schemeClr val="bg2">
                <a:lumMod val="75000"/>
              </a:schemeClr>
            </a:solidFill>
            <a:effectLst/>
          </a:endParaRPr>
        </a:p>
      </xdr:txBody>
    </xdr:sp>
    <xdr:clientData/>
  </xdr:twoCellAnchor>
  <xdr:twoCellAnchor>
    <xdr:from>
      <xdr:col>53</xdr:col>
      <xdr:colOff>1362</xdr:colOff>
      <xdr:row>0</xdr:row>
      <xdr:rowOff>125737</xdr:rowOff>
    </xdr:from>
    <xdr:to>
      <xdr:col>67</xdr:col>
      <xdr:colOff>67812</xdr:colOff>
      <xdr:row>0</xdr:row>
      <xdr:rowOff>1196212</xdr:rowOff>
    </xdr:to>
    <xdr:sp macro="" textlink="">
      <xdr:nvSpPr>
        <xdr:cNvPr id="72" name="額縁 24">
          <a:hlinkClick xmlns:r="http://schemas.openxmlformats.org/officeDocument/2006/relationships" r:id="rId4"/>
          <a:extLst>
            <a:ext uri="{FF2B5EF4-FFF2-40B4-BE49-F238E27FC236}">
              <a16:creationId xmlns:a16="http://schemas.microsoft.com/office/drawing/2014/main" id="{00000000-0008-0000-0D00-000048000000}"/>
            </a:ext>
          </a:extLst>
        </xdr:cNvPr>
        <xdr:cNvSpPr>
          <a:spLocks/>
        </xdr:cNvSpPr>
      </xdr:nvSpPr>
      <xdr:spPr>
        <a:xfrm>
          <a:off x="7021287" y="125737"/>
          <a:ext cx="1800000" cy="1070475"/>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41~80</a:t>
          </a: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68</xdr:col>
      <xdr:colOff>111125</xdr:colOff>
      <xdr:row>0</xdr:row>
      <xdr:rowOff>120649</xdr:rowOff>
    </xdr:from>
    <xdr:to>
      <xdr:col>83</xdr:col>
      <xdr:colOff>53750</xdr:colOff>
      <xdr:row>0</xdr:row>
      <xdr:rowOff>1200649</xdr:rowOff>
    </xdr:to>
    <xdr:sp macro="" textlink="">
      <xdr:nvSpPr>
        <xdr:cNvPr id="3" name="額縁 26">
          <a:hlinkClick xmlns:r="http://schemas.openxmlformats.org/officeDocument/2006/relationships" r:id="rId5"/>
          <a:extLst>
            <a:ext uri="{FF2B5EF4-FFF2-40B4-BE49-F238E27FC236}">
              <a16:creationId xmlns:a16="http://schemas.microsoft.com/office/drawing/2014/main" id="{2FD18EEE-9C08-4C25-B1AD-201C3B35C875}"/>
            </a:ext>
          </a:extLst>
        </xdr:cNvPr>
        <xdr:cNvSpPr>
          <a:spLocks/>
        </xdr:cNvSpPr>
      </xdr:nvSpPr>
      <xdr:spPr>
        <a:xfrm>
          <a:off x="8988425" y="120649"/>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en-US"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a:t>
          </a:r>
          <a:r>
            <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用</a:t>
          </a:r>
          <a:r>
            <a:rPr kumimoji="1" lang="ja-JP" altLang="en-US"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名札</a:t>
          </a:r>
          <a:endParaRPr kumimoji="1" lang="ja-JP" altLang="ja-JP" sz="1400" b="1" i="0" u="none" strike="noStrike" kern="0" cap="none" spc="0" normalizeH="0" baseline="0">
            <a:ln>
              <a:noFill/>
            </a:ln>
            <a:solidFill>
              <a:schemeClr val="accent5">
                <a:lumMod val="40000"/>
                <a:lumOff val="6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37</xdr:col>
      <xdr:colOff>66675</xdr:colOff>
      <xdr:row>19</xdr:row>
      <xdr:rowOff>28575</xdr:rowOff>
    </xdr:from>
    <xdr:ext cx="285750" cy="272562"/>
    <xdr:pic>
      <xdr:nvPicPr>
        <xdr:cNvPr id="10" name="図 9">
          <a:extLst>
            <a:ext uri="{FF2B5EF4-FFF2-40B4-BE49-F238E27FC236}">
              <a16:creationId xmlns:a16="http://schemas.microsoft.com/office/drawing/2014/main" id="{8DD5C4AC-F876-4483-BA65-75EBC7F614B7}"/>
            </a:ext>
          </a:extLst>
        </xdr:cNvPr>
        <xdr:cNvPicPr>
          <a:picLocks noChangeAspect="1"/>
        </xdr:cNvPicPr>
      </xdr:nvPicPr>
      <xdr:blipFill>
        <a:blip xmlns:r="http://schemas.openxmlformats.org/officeDocument/2006/relationships" r:embed="rId6"/>
        <a:stretch>
          <a:fillRect/>
        </a:stretch>
      </xdr:blipFill>
      <xdr:spPr>
        <a:xfrm>
          <a:off x="4638675" y="10487025"/>
          <a:ext cx="285750" cy="272562"/>
        </a:xfrm>
        <a:prstGeom prst="rect">
          <a:avLst/>
        </a:prstGeom>
        <a:ln>
          <a:solidFill>
            <a:schemeClr val="bg1">
              <a:lumMod val="50000"/>
            </a:schemeClr>
          </a:solidFill>
        </a:ln>
      </xdr:spPr>
    </xdr:pic>
    <xdr:clientData/>
  </xdr:oneCellAnchor>
  <xdr:oneCellAnchor>
    <xdr:from>
      <xdr:col>81</xdr:col>
      <xdr:colOff>66675</xdr:colOff>
      <xdr:row>19</xdr:row>
      <xdr:rowOff>28575</xdr:rowOff>
    </xdr:from>
    <xdr:ext cx="285750" cy="272562"/>
    <xdr:pic>
      <xdr:nvPicPr>
        <xdr:cNvPr id="20" name="図 19">
          <a:extLst>
            <a:ext uri="{FF2B5EF4-FFF2-40B4-BE49-F238E27FC236}">
              <a16:creationId xmlns:a16="http://schemas.microsoft.com/office/drawing/2014/main" id="{3232C3F0-524F-4D4E-A8CE-8134AB73C5A8}"/>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43</xdr:row>
      <xdr:rowOff>28575</xdr:rowOff>
    </xdr:from>
    <xdr:ext cx="285750" cy="272562"/>
    <xdr:pic>
      <xdr:nvPicPr>
        <xdr:cNvPr id="22" name="図 21">
          <a:extLst>
            <a:ext uri="{FF2B5EF4-FFF2-40B4-BE49-F238E27FC236}">
              <a16:creationId xmlns:a16="http://schemas.microsoft.com/office/drawing/2014/main" id="{4A3B12CA-04D6-4A92-952C-250A478C4F4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43</xdr:row>
      <xdr:rowOff>28575</xdr:rowOff>
    </xdr:from>
    <xdr:ext cx="285750" cy="272562"/>
    <xdr:pic>
      <xdr:nvPicPr>
        <xdr:cNvPr id="24" name="図 23">
          <a:extLst>
            <a:ext uri="{FF2B5EF4-FFF2-40B4-BE49-F238E27FC236}">
              <a16:creationId xmlns:a16="http://schemas.microsoft.com/office/drawing/2014/main" id="{3D675A05-E92F-46FD-95CF-0A631ADB74BD}"/>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67</xdr:row>
      <xdr:rowOff>28575</xdr:rowOff>
    </xdr:from>
    <xdr:ext cx="285750" cy="272562"/>
    <xdr:pic>
      <xdr:nvPicPr>
        <xdr:cNvPr id="26" name="図 25">
          <a:extLst>
            <a:ext uri="{FF2B5EF4-FFF2-40B4-BE49-F238E27FC236}">
              <a16:creationId xmlns:a16="http://schemas.microsoft.com/office/drawing/2014/main" id="{6BDCB859-02A9-4E1F-B641-58BD2096DD78}"/>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67</xdr:row>
      <xdr:rowOff>28575</xdr:rowOff>
    </xdr:from>
    <xdr:ext cx="285750" cy="272562"/>
    <xdr:pic>
      <xdr:nvPicPr>
        <xdr:cNvPr id="28" name="図 27">
          <a:extLst>
            <a:ext uri="{FF2B5EF4-FFF2-40B4-BE49-F238E27FC236}">
              <a16:creationId xmlns:a16="http://schemas.microsoft.com/office/drawing/2014/main" id="{3044B564-506F-488B-BDEA-732532F9C9D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91</xdr:row>
      <xdr:rowOff>28575</xdr:rowOff>
    </xdr:from>
    <xdr:ext cx="285750" cy="272562"/>
    <xdr:pic>
      <xdr:nvPicPr>
        <xdr:cNvPr id="30" name="図 29">
          <a:extLst>
            <a:ext uri="{FF2B5EF4-FFF2-40B4-BE49-F238E27FC236}">
              <a16:creationId xmlns:a16="http://schemas.microsoft.com/office/drawing/2014/main" id="{7D6F749E-B20A-4BAE-ABD0-77C3F75080F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91</xdr:row>
      <xdr:rowOff>28575</xdr:rowOff>
    </xdr:from>
    <xdr:ext cx="285750" cy="272562"/>
    <xdr:pic>
      <xdr:nvPicPr>
        <xdr:cNvPr id="32" name="図 31">
          <a:extLst>
            <a:ext uri="{FF2B5EF4-FFF2-40B4-BE49-F238E27FC236}">
              <a16:creationId xmlns:a16="http://schemas.microsoft.com/office/drawing/2014/main" id="{29414108-8D64-47CE-9076-20240695465D}"/>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115</xdr:row>
      <xdr:rowOff>28575</xdr:rowOff>
    </xdr:from>
    <xdr:ext cx="285750" cy="272562"/>
    <xdr:pic>
      <xdr:nvPicPr>
        <xdr:cNvPr id="34" name="図 33">
          <a:extLst>
            <a:ext uri="{FF2B5EF4-FFF2-40B4-BE49-F238E27FC236}">
              <a16:creationId xmlns:a16="http://schemas.microsoft.com/office/drawing/2014/main" id="{AFE6CB53-D713-4373-BEAC-7F817781B810}"/>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115</xdr:row>
      <xdr:rowOff>28575</xdr:rowOff>
    </xdr:from>
    <xdr:ext cx="285750" cy="272562"/>
    <xdr:pic>
      <xdr:nvPicPr>
        <xdr:cNvPr id="38" name="図 37">
          <a:extLst>
            <a:ext uri="{FF2B5EF4-FFF2-40B4-BE49-F238E27FC236}">
              <a16:creationId xmlns:a16="http://schemas.microsoft.com/office/drawing/2014/main" id="{41A0ECD2-C0E1-451F-BD2D-EBFB9BD3C571}"/>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139</xdr:row>
      <xdr:rowOff>28575</xdr:rowOff>
    </xdr:from>
    <xdr:ext cx="285750" cy="272562"/>
    <xdr:pic>
      <xdr:nvPicPr>
        <xdr:cNvPr id="40" name="図 39">
          <a:extLst>
            <a:ext uri="{FF2B5EF4-FFF2-40B4-BE49-F238E27FC236}">
              <a16:creationId xmlns:a16="http://schemas.microsoft.com/office/drawing/2014/main" id="{B0CD980D-949A-43AF-8233-B26E553EE36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139</xdr:row>
      <xdr:rowOff>28575</xdr:rowOff>
    </xdr:from>
    <xdr:ext cx="285750" cy="272562"/>
    <xdr:pic>
      <xdr:nvPicPr>
        <xdr:cNvPr id="42" name="図 41">
          <a:extLst>
            <a:ext uri="{FF2B5EF4-FFF2-40B4-BE49-F238E27FC236}">
              <a16:creationId xmlns:a16="http://schemas.microsoft.com/office/drawing/2014/main" id="{63B74926-BCE8-4A03-A918-2DF4D25CFA7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163</xdr:row>
      <xdr:rowOff>28575</xdr:rowOff>
    </xdr:from>
    <xdr:ext cx="285750" cy="272562"/>
    <xdr:pic>
      <xdr:nvPicPr>
        <xdr:cNvPr id="73" name="図 72">
          <a:extLst>
            <a:ext uri="{FF2B5EF4-FFF2-40B4-BE49-F238E27FC236}">
              <a16:creationId xmlns:a16="http://schemas.microsoft.com/office/drawing/2014/main" id="{8EDCEC9A-0602-45B5-BF0A-6C58505EED2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163</xdr:row>
      <xdr:rowOff>28575</xdr:rowOff>
    </xdr:from>
    <xdr:ext cx="285750" cy="272562"/>
    <xdr:pic>
      <xdr:nvPicPr>
        <xdr:cNvPr id="75" name="図 74">
          <a:extLst>
            <a:ext uri="{FF2B5EF4-FFF2-40B4-BE49-F238E27FC236}">
              <a16:creationId xmlns:a16="http://schemas.microsoft.com/office/drawing/2014/main" id="{FF998CBA-BCB5-4420-BE2C-B47BF333132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211</xdr:row>
      <xdr:rowOff>28575</xdr:rowOff>
    </xdr:from>
    <xdr:ext cx="285750" cy="272562"/>
    <xdr:pic>
      <xdr:nvPicPr>
        <xdr:cNvPr id="99" name="図 98">
          <a:extLst>
            <a:ext uri="{FF2B5EF4-FFF2-40B4-BE49-F238E27FC236}">
              <a16:creationId xmlns:a16="http://schemas.microsoft.com/office/drawing/2014/main" id="{F8EF6B9B-635A-4CE8-8806-9B67C42CDBE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211</xdr:row>
      <xdr:rowOff>28575</xdr:rowOff>
    </xdr:from>
    <xdr:ext cx="285750" cy="272562"/>
    <xdr:pic>
      <xdr:nvPicPr>
        <xdr:cNvPr id="101" name="図 100">
          <a:extLst>
            <a:ext uri="{FF2B5EF4-FFF2-40B4-BE49-F238E27FC236}">
              <a16:creationId xmlns:a16="http://schemas.microsoft.com/office/drawing/2014/main" id="{AAA8DE21-FF43-487A-8232-A9F51EE7294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235</xdr:row>
      <xdr:rowOff>28575</xdr:rowOff>
    </xdr:from>
    <xdr:ext cx="285750" cy="272562"/>
    <xdr:pic>
      <xdr:nvPicPr>
        <xdr:cNvPr id="103" name="図 102">
          <a:extLst>
            <a:ext uri="{FF2B5EF4-FFF2-40B4-BE49-F238E27FC236}">
              <a16:creationId xmlns:a16="http://schemas.microsoft.com/office/drawing/2014/main" id="{50DD971C-F8F1-4186-8267-D6F0DD97608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235</xdr:row>
      <xdr:rowOff>28575</xdr:rowOff>
    </xdr:from>
    <xdr:ext cx="285750" cy="272562"/>
    <xdr:pic>
      <xdr:nvPicPr>
        <xdr:cNvPr id="105" name="図 104">
          <a:extLst>
            <a:ext uri="{FF2B5EF4-FFF2-40B4-BE49-F238E27FC236}">
              <a16:creationId xmlns:a16="http://schemas.microsoft.com/office/drawing/2014/main" id="{DE825C41-F221-4B68-B6F4-C0B3E154E68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259</xdr:row>
      <xdr:rowOff>28575</xdr:rowOff>
    </xdr:from>
    <xdr:ext cx="285750" cy="272562"/>
    <xdr:pic>
      <xdr:nvPicPr>
        <xdr:cNvPr id="107" name="図 106">
          <a:extLst>
            <a:ext uri="{FF2B5EF4-FFF2-40B4-BE49-F238E27FC236}">
              <a16:creationId xmlns:a16="http://schemas.microsoft.com/office/drawing/2014/main" id="{0B094371-D3A7-4AEA-9EBF-E1D846A0A3F3}"/>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259</xdr:row>
      <xdr:rowOff>28575</xdr:rowOff>
    </xdr:from>
    <xdr:ext cx="285750" cy="272562"/>
    <xdr:pic>
      <xdr:nvPicPr>
        <xdr:cNvPr id="109" name="図 108">
          <a:extLst>
            <a:ext uri="{FF2B5EF4-FFF2-40B4-BE49-F238E27FC236}">
              <a16:creationId xmlns:a16="http://schemas.microsoft.com/office/drawing/2014/main" id="{715B33D2-3DEA-4CCD-B12B-C79B09567B0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283</xdr:row>
      <xdr:rowOff>28575</xdr:rowOff>
    </xdr:from>
    <xdr:ext cx="285750" cy="272562"/>
    <xdr:pic>
      <xdr:nvPicPr>
        <xdr:cNvPr id="111" name="図 110">
          <a:extLst>
            <a:ext uri="{FF2B5EF4-FFF2-40B4-BE49-F238E27FC236}">
              <a16:creationId xmlns:a16="http://schemas.microsoft.com/office/drawing/2014/main" id="{BC612C10-DD96-4F82-BC69-EAA5D7D8857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283</xdr:row>
      <xdr:rowOff>28575</xdr:rowOff>
    </xdr:from>
    <xdr:ext cx="285750" cy="272562"/>
    <xdr:pic>
      <xdr:nvPicPr>
        <xdr:cNvPr id="113" name="図 112">
          <a:extLst>
            <a:ext uri="{FF2B5EF4-FFF2-40B4-BE49-F238E27FC236}">
              <a16:creationId xmlns:a16="http://schemas.microsoft.com/office/drawing/2014/main" id="{8A08CB87-970E-418B-947B-E718C29945C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307</xdr:row>
      <xdr:rowOff>28575</xdr:rowOff>
    </xdr:from>
    <xdr:ext cx="285750" cy="272562"/>
    <xdr:pic>
      <xdr:nvPicPr>
        <xdr:cNvPr id="117" name="図 116">
          <a:extLst>
            <a:ext uri="{FF2B5EF4-FFF2-40B4-BE49-F238E27FC236}">
              <a16:creationId xmlns:a16="http://schemas.microsoft.com/office/drawing/2014/main" id="{D2E920E7-0473-4B7B-B927-85F189068BC3}"/>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307</xdr:row>
      <xdr:rowOff>28575</xdr:rowOff>
    </xdr:from>
    <xdr:ext cx="285750" cy="272562"/>
    <xdr:pic>
      <xdr:nvPicPr>
        <xdr:cNvPr id="121" name="図 120">
          <a:extLst>
            <a:ext uri="{FF2B5EF4-FFF2-40B4-BE49-F238E27FC236}">
              <a16:creationId xmlns:a16="http://schemas.microsoft.com/office/drawing/2014/main" id="{8BB4F4D1-3CE7-49D0-B27F-E54F26BC7DA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331</xdr:row>
      <xdr:rowOff>28575</xdr:rowOff>
    </xdr:from>
    <xdr:ext cx="285750" cy="272562"/>
    <xdr:pic>
      <xdr:nvPicPr>
        <xdr:cNvPr id="123" name="図 122">
          <a:extLst>
            <a:ext uri="{FF2B5EF4-FFF2-40B4-BE49-F238E27FC236}">
              <a16:creationId xmlns:a16="http://schemas.microsoft.com/office/drawing/2014/main" id="{2707368A-9023-474B-9667-C61D4438081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331</xdr:row>
      <xdr:rowOff>28575</xdr:rowOff>
    </xdr:from>
    <xdr:ext cx="285750" cy="272562"/>
    <xdr:pic>
      <xdr:nvPicPr>
        <xdr:cNvPr id="125" name="図 124">
          <a:extLst>
            <a:ext uri="{FF2B5EF4-FFF2-40B4-BE49-F238E27FC236}">
              <a16:creationId xmlns:a16="http://schemas.microsoft.com/office/drawing/2014/main" id="{769EE44D-A3EA-48F0-B649-6FD9AB186820}"/>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355</xdr:row>
      <xdr:rowOff>28575</xdr:rowOff>
    </xdr:from>
    <xdr:ext cx="285750" cy="272562"/>
    <xdr:pic>
      <xdr:nvPicPr>
        <xdr:cNvPr id="127" name="図 126">
          <a:extLst>
            <a:ext uri="{FF2B5EF4-FFF2-40B4-BE49-F238E27FC236}">
              <a16:creationId xmlns:a16="http://schemas.microsoft.com/office/drawing/2014/main" id="{F0676B41-5EE2-40E8-AC79-C0D8FD4382CA}"/>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355</xdr:row>
      <xdr:rowOff>28575</xdr:rowOff>
    </xdr:from>
    <xdr:ext cx="285750" cy="272562"/>
    <xdr:pic>
      <xdr:nvPicPr>
        <xdr:cNvPr id="129" name="図 128">
          <a:extLst>
            <a:ext uri="{FF2B5EF4-FFF2-40B4-BE49-F238E27FC236}">
              <a16:creationId xmlns:a16="http://schemas.microsoft.com/office/drawing/2014/main" id="{109E2219-A42A-4A4D-B0EA-C9C64931679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379</xdr:row>
      <xdr:rowOff>28575</xdr:rowOff>
    </xdr:from>
    <xdr:ext cx="285750" cy="272562"/>
    <xdr:pic>
      <xdr:nvPicPr>
        <xdr:cNvPr id="133" name="図 132">
          <a:extLst>
            <a:ext uri="{FF2B5EF4-FFF2-40B4-BE49-F238E27FC236}">
              <a16:creationId xmlns:a16="http://schemas.microsoft.com/office/drawing/2014/main" id="{180C1116-97B4-41A3-A81B-FF5DFF54F4CB}"/>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379</xdr:row>
      <xdr:rowOff>28575</xdr:rowOff>
    </xdr:from>
    <xdr:ext cx="285750" cy="272562"/>
    <xdr:pic>
      <xdr:nvPicPr>
        <xdr:cNvPr id="135" name="図 134">
          <a:extLst>
            <a:ext uri="{FF2B5EF4-FFF2-40B4-BE49-F238E27FC236}">
              <a16:creationId xmlns:a16="http://schemas.microsoft.com/office/drawing/2014/main" id="{1BA56834-CDDE-4A35-9EEF-6313868E860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403</xdr:row>
      <xdr:rowOff>28575</xdr:rowOff>
    </xdr:from>
    <xdr:ext cx="285750" cy="272562"/>
    <xdr:pic>
      <xdr:nvPicPr>
        <xdr:cNvPr id="137" name="図 136">
          <a:extLst>
            <a:ext uri="{FF2B5EF4-FFF2-40B4-BE49-F238E27FC236}">
              <a16:creationId xmlns:a16="http://schemas.microsoft.com/office/drawing/2014/main" id="{9B8FB598-F11A-45C8-B837-FBBFA6A16D4B}"/>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403</xdr:row>
      <xdr:rowOff>28575</xdr:rowOff>
    </xdr:from>
    <xdr:ext cx="285750" cy="272562"/>
    <xdr:pic>
      <xdr:nvPicPr>
        <xdr:cNvPr id="139" name="図 138">
          <a:extLst>
            <a:ext uri="{FF2B5EF4-FFF2-40B4-BE49-F238E27FC236}">
              <a16:creationId xmlns:a16="http://schemas.microsoft.com/office/drawing/2014/main" id="{55A7A107-20B5-4355-8C57-3F01EAD30730}"/>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427</xdr:row>
      <xdr:rowOff>28575</xdr:rowOff>
    </xdr:from>
    <xdr:ext cx="285750" cy="272562"/>
    <xdr:pic>
      <xdr:nvPicPr>
        <xdr:cNvPr id="143" name="図 142">
          <a:extLst>
            <a:ext uri="{FF2B5EF4-FFF2-40B4-BE49-F238E27FC236}">
              <a16:creationId xmlns:a16="http://schemas.microsoft.com/office/drawing/2014/main" id="{4C699B94-4C6F-48A0-95FC-4AE2B4379F4F}"/>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427</xdr:row>
      <xdr:rowOff>28575</xdr:rowOff>
    </xdr:from>
    <xdr:ext cx="285750" cy="272562"/>
    <xdr:pic>
      <xdr:nvPicPr>
        <xdr:cNvPr id="145" name="図 144">
          <a:extLst>
            <a:ext uri="{FF2B5EF4-FFF2-40B4-BE49-F238E27FC236}">
              <a16:creationId xmlns:a16="http://schemas.microsoft.com/office/drawing/2014/main" id="{11CD6D6B-544B-4237-BD02-2BD7104033C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451</xdr:row>
      <xdr:rowOff>28575</xdr:rowOff>
    </xdr:from>
    <xdr:ext cx="285750" cy="272562"/>
    <xdr:pic>
      <xdr:nvPicPr>
        <xdr:cNvPr id="147" name="図 146">
          <a:extLst>
            <a:ext uri="{FF2B5EF4-FFF2-40B4-BE49-F238E27FC236}">
              <a16:creationId xmlns:a16="http://schemas.microsoft.com/office/drawing/2014/main" id="{062B6FBC-EE56-4777-A1C0-FD8B602104B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451</xdr:row>
      <xdr:rowOff>28575</xdr:rowOff>
    </xdr:from>
    <xdr:ext cx="285750" cy="272562"/>
    <xdr:pic>
      <xdr:nvPicPr>
        <xdr:cNvPr id="151" name="図 150">
          <a:extLst>
            <a:ext uri="{FF2B5EF4-FFF2-40B4-BE49-F238E27FC236}">
              <a16:creationId xmlns:a16="http://schemas.microsoft.com/office/drawing/2014/main" id="{466A0D17-8BCC-49FC-92EA-5278101D0EB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475</xdr:row>
      <xdr:rowOff>28575</xdr:rowOff>
    </xdr:from>
    <xdr:ext cx="285750" cy="272562"/>
    <xdr:pic>
      <xdr:nvPicPr>
        <xdr:cNvPr id="153" name="図 152">
          <a:extLst>
            <a:ext uri="{FF2B5EF4-FFF2-40B4-BE49-F238E27FC236}">
              <a16:creationId xmlns:a16="http://schemas.microsoft.com/office/drawing/2014/main" id="{BEBA08DC-5677-4C00-B1DB-352223FF79D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475</xdr:row>
      <xdr:rowOff>28575</xdr:rowOff>
    </xdr:from>
    <xdr:ext cx="285750" cy="272562"/>
    <xdr:pic>
      <xdr:nvPicPr>
        <xdr:cNvPr id="155" name="図 154">
          <a:extLst>
            <a:ext uri="{FF2B5EF4-FFF2-40B4-BE49-F238E27FC236}">
              <a16:creationId xmlns:a16="http://schemas.microsoft.com/office/drawing/2014/main" id="{388C9151-74F5-4E31-8FC7-6BEFA92E268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82</xdr:col>
      <xdr:colOff>31750</xdr:colOff>
      <xdr:row>187</xdr:row>
      <xdr:rowOff>95250</xdr:rowOff>
    </xdr:from>
    <xdr:ext cx="285750" cy="272562"/>
    <xdr:pic>
      <xdr:nvPicPr>
        <xdr:cNvPr id="2" name="図 1">
          <a:extLst>
            <a:ext uri="{FF2B5EF4-FFF2-40B4-BE49-F238E27FC236}">
              <a16:creationId xmlns:a16="http://schemas.microsoft.com/office/drawing/2014/main" id="{FE134A35-93E4-4E44-9AD4-0B822625299A}"/>
            </a:ext>
          </a:extLst>
        </xdr:cNvPr>
        <xdr:cNvPicPr>
          <a:picLocks noChangeAspect="1"/>
        </xdr:cNvPicPr>
      </xdr:nvPicPr>
      <xdr:blipFill>
        <a:blip xmlns:r="http://schemas.openxmlformats.org/officeDocument/2006/relationships" r:embed="rId6"/>
        <a:stretch>
          <a:fillRect/>
        </a:stretch>
      </xdr:blipFill>
      <xdr:spPr>
        <a:xfrm>
          <a:off x="10604500" y="59150250"/>
          <a:ext cx="285750" cy="272562"/>
        </a:xfrm>
        <a:prstGeom prst="rect">
          <a:avLst/>
        </a:prstGeom>
        <a:ln>
          <a:solidFill>
            <a:schemeClr val="bg1">
              <a:lumMod val="50000"/>
            </a:schemeClr>
          </a:solidFill>
        </a:ln>
      </xdr:spPr>
    </xdr:pic>
    <xdr:clientData/>
  </xdr:oneCellAnchor>
  <xdr:oneCellAnchor>
    <xdr:from>
      <xdr:col>38</xdr:col>
      <xdr:colOff>79375</xdr:colOff>
      <xdr:row>187</xdr:row>
      <xdr:rowOff>127000</xdr:rowOff>
    </xdr:from>
    <xdr:ext cx="285750" cy="272562"/>
    <xdr:pic>
      <xdr:nvPicPr>
        <xdr:cNvPr id="4" name="図 3">
          <a:extLst>
            <a:ext uri="{FF2B5EF4-FFF2-40B4-BE49-F238E27FC236}">
              <a16:creationId xmlns:a16="http://schemas.microsoft.com/office/drawing/2014/main" id="{1D23E1B6-3D7A-4F10-89C3-03C10D711B26}"/>
            </a:ext>
          </a:extLst>
        </xdr:cNvPr>
        <xdr:cNvPicPr>
          <a:picLocks noChangeAspect="1"/>
        </xdr:cNvPicPr>
      </xdr:nvPicPr>
      <xdr:blipFill>
        <a:blip xmlns:r="http://schemas.openxmlformats.org/officeDocument/2006/relationships" r:embed="rId6"/>
        <a:stretch>
          <a:fillRect/>
        </a:stretch>
      </xdr:blipFill>
      <xdr:spPr>
        <a:xfrm>
          <a:off x="4905375" y="59182000"/>
          <a:ext cx="285750" cy="272562"/>
        </a:xfrm>
        <a:prstGeom prst="rect">
          <a:avLst/>
        </a:prstGeom>
        <a:ln>
          <a:solidFill>
            <a:schemeClr val="bg1">
              <a:lumMod val="50000"/>
            </a:schemeClr>
          </a:solidFill>
        </a:ln>
      </xdr:spPr>
    </xdr:pic>
    <xdr:clientData/>
  </xdr:oneCellAnchor>
  <xdr:twoCellAnchor editAs="oneCell">
    <xdr:from>
      <xdr:col>24</xdr:col>
      <xdr:colOff>0</xdr:colOff>
      <xdr:row>21</xdr:row>
      <xdr:rowOff>53163</xdr:rowOff>
    </xdr:from>
    <xdr:to>
      <xdr:col>41</xdr:col>
      <xdr:colOff>71524</xdr:colOff>
      <xdr:row>21</xdr:row>
      <xdr:rowOff>234683</xdr:rowOff>
    </xdr:to>
    <xdr:pic>
      <xdr:nvPicPr>
        <xdr:cNvPr id="11" name="図 10">
          <a:extLst>
            <a:ext uri="{FF2B5EF4-FFF2-40B4-BE49-F238E27FC236}">
              <a16:creationId xmlns:a16="http://schemas.microsoft.com/office/drawing/2014/main" id="{4E3CF616-3C14-4A81-B98D-816F5F2C994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377763"/>
          <a:ext cx="2176549" cy="181520"/>
        </a:xfrm>
        <a:prstGeom prst="rect">
          <a:avLst/>
        </a:prstGeom>
      </xdr:spPr>
    </xdr:pic>
    <xdr:clientData/>
  </xdr:twoCellAnchor>
  <xdr:twoCellAnchor editAs="oneCell">
    <xdr:from>
      <xdr:col>68</xdr:col>
      <xdr:colOff>0</xdr:colOff>
      <xdr:row>21</xdr:row>
      <xdr:rowOff>47625</xdr:rowOff>
    </xdr:from>
    <xdr:to>
      <xdr:col>85</xdr:col>
      <xdr:colOff>71524</xdr:colOff>
      <xdr:row>21</xdr:row>
      <xdr:rowOff>229145</xdr:rowOff>
    </xdr:to>
    <xdr:pic>
      <xdr:nvPicPr>
        <xdr:cNvPr id="12" name="図 11">
          <a:extLst>
            <a:ext uri="{FF2B5EF4-FFF2-40B4-BE49-F238E27FC236}">
              <a16:creationId xmlns:a16="http://schemas.microsoft.com/office/drawing/2014/main" id="{251B1814-ED28-40AA-BA74-6C3F6DBC4E5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6372225"/>
          <a:ext cx="2176549" cy="181520"/>
        </a:xfrm>
        <a:prstGeom prst="rect">
          <a:avLst/>
        </a:prstGeom>
      </xdr:spPr>
    </xdr:pic>
    <xdr:clientData/>
  </xdr:twoCellAnchor>
  <xdr:twoCellAnchor editAs="oneCell">
    <xdr:from>
      <xdr:col>24</xdr:col>
      <xdr:colOff>0</xdr:colOff>
      <xdr:row>45</xdr:row>
      <xdr:rowOff>47625</xdr:rowOff>
    </xdr:from>
    <xdr:to>
      <xdr:col>41</xdr:col>
      <xdr:colOff>71524</xdr:colOff>
      <xdr:row>45</xdr:row>
      <xdr:rowOff>229145</xdr:rowOff>
    </xdr:to>
    <xdr:pic>
      <xdr:nvPicPr>
        <xdr:cNvPr id="13" name="図 12">
          <a:extLst>
            <a:ext uri="{FF2B5EF4-FFF2-40B4-BE49-F238E27FC236}">
              <a16:creationId xmlns:a16="http://schemas.microsoft.com/office/drawing/2014/main" id="{F225105E-6D34-4AEE-B9E1-21B9154DA03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3992225"/>
          <a:ext cx="2176549" cy="181520"/>
        </a:xfrm>
        <a:prstGeom prst="rect">
          <a:avLst/>
        </a:prstGeom>
      </xdr:spPr>
    </xdr:pic>
    <xdr:clientData/>
  </xdr:twoCellAnchor>
  <xdr:twoCellAnchor editAs="oneCell">
    <xdr:from>
      <xdr:col>68</xdr:col>
      <xdr:colOff>0</xdr:colOff>
      <xdr:row>45</xdr:row>
      <xdr:rowOff>47625</xdr:rowOff>
    </xdr:from>
    <xdr:to>
      <xdr:col>85</xdr:col>
      <xdr:colOff>71524</xdr:colOff>
      <xdr:row>45</xdr:row>
      <xdr:rowOff>229145</xdr:rowOff>
    </xdr:to>
    <xdr:pic>
      <xdr:nvPicPr>
        <xdr:cNvPr id="14" name="図 13">
          <a:extLst>
            <a:ext uri="{FF2B5EF4-FFF2-40B4-BE49-F238E27FC236}">
              <a16:creationId xmlns:a16="http://schemas.microsoft.com/office/drawing/2014/main" id="{6B12A6FB-0F86-41D3-BC42-FEB0EF3B3E5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3992225"/>
          <a:ext cx="2176549" cy="181520"/>
        </a:xfrm>
        <a:prstGeom prst="rect">
          <a:avLst/>
        </a:prstGeom>
      </xdr:spPr>
    </xdr:pic>
    <xdr:clientData/>
  </xdr:twoCellAnchor>
  <xdr:twoCellAnchor editAs="oneCell">
    <xdr:from>
      <xdr:col>24</xdr:col>
      <xdr:colOff>0</xdr:colOff>
      <xdr:row>69</xdr:row>
      <xdr:rowOff>47625</xdr:rowOff>
    </xdr:from>
    <xdr:to>
      <xdr:col>41</xdr:col>
      <xdr:colOff>71524</xdr:colOff>
      <xdr:row>69</xdr:row>
      <xdr:rowOff>229145</xdr:rowOff>
    </xdr:to>
    <xdr:pic>
      <xdr:nvPicPr>
        <xdr:cNvPr id="15" name="図 14">
          <a:extLst>
            <a:ext uri="{FF2B5EF4-FFF2-40B4-BE49-F238E27FC236}">
              <a16:creationId xmlns:a16="http://schemas.microsoft.com/office/drawing/2014/main" id="{4FD44ABA-EC88-4DAD-BEFE-AD7AA6A52A3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21612225"/>
          <a:ext cx="2176549" cy="181520"/>
        </a:xfrm>
        <a:prstGeom prst="rect">
          <a:avLst/>
        </a:prstGeom>
      </xdr:spPr>
    </xdr:pic>
    <xdr:clientData/>
  </xdr:twoCellAnchor>
  <xdr:twoCellAnchor editAs="oneCell">
    <xdr:from>
      <xdr:col>68</xdr:col>
      <xdr:colOff>0</xdr:colOff>
      <xdr:row>69</xdr:row>
      <xdr:rowOff>47625</xdr:rowOff>
    </xdr:from>
    <xdr:to>
      <xdr:col>85</xdr:col>
      <xdr:colOff>71524</xdr:colOff>
      <xdr:row>69</xdr:row>
      <xdr:rowOff>229145</xdr:rowOff>
    </xdr:to>
    <xdr:pic>
      <xdr:nvPicPr>
        <xdr:cNvPr id="17" name="図 16">
          <a:extLst>
            <a:ext uri="{FF2B5EF4-FFF2-40B4-BE49-F238E27FC236}">
              <a16:creationId xmlns:a16="http://schemas.microsoft.com/office/drawing/2014/main" id="{594F50C6-C01B-45AF-9C1B-22BBAE0D088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21612225"/>
          <a:ext cx="2176549" cy="181520"/>
        </a:xfrm>
        <a:prstGeom prst="rect">
          <a:avLst/>
        </a:prstGeom>
      </xdr:spPr>
    </xdr:pic>
    <xdr:clientData/>
  </xdr:twoCellAnchor>
  <xdr:twoCellAnchor editAs="oneCell">
    <xdr:from>
      <xdr:col>24</xdr:col>
      <xdr:colOff>0</xdr:colOff>
      <xdr:row>93</xdr:row>
      <xdr:rowOff>47625</xdr:rowOff>
    </xdr:from>
    <xdr:to>
      <xdr:col>41</xdr:col>
      <xdr:colOff>71524</xdr:colOff>
      <xdr:row>93</xdr:row>
      <xdr:rowOff>229145</xdr:rowOff>
    </xdr:to>
    <xdr:pic>
      <xdr:nvPicPr>
        <xdr:cNvPr id="18" name="図 17">
          <a:extLst>
            <a:ext uri="{FF2B5EF4-FFF2-40B4-BE49-F238E27FC236}">
              <a16:creationId xmlns:a16="http://schemas.microsoft.com/office/drawing/2014/main" id="{57EAB5D1-D353-44E9-B854-8D7F4A22C1A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29232225"/>
          <a:ext cx="2176549" cy="181520"/>
        </a:xfrm>
        <a:prstGeom prst="rect">
          <a:avLst/>
        </a:prstGeom>
      </xdr:spPr>
    </xdr:pic>
    <xdr:clientData/>
  </xdr:twoCellAnchor>
  <xdr:twoCellAnchor editAs="oneCell">
    <xdr:from>
      <xdr:col>68</xdr:col>
      <xdr:colOff>0</xdr:colOff>
      <xdr:row>93</xdr:row>
      <xdr:rowOff>57150</xdr:rowOff>
    </xdr:from>
    <xdr:to>
      <xdr:col>85</xdr:col>
      <xdr:colOff>71524</xdr:colOff>
      <xdr:row>93</xdr:row>
      <xdr:rowOff>238670</xdr:rowOff>
    </xdr:to>
    <xdr:pic>
      <xdr:nvPicPr>
        <xdr:cNvPr id="35" name="図 34">
          <a:extLst>
            <a:ext uri="{FF2B5EF4-FFF2-40B4-BE49-F238E27FC236}">
              <a16:creationId xmlns:a16="http://schemas.microsoft.com/office/drawing/2014/main" id="{E11929C6-8453-4830-98C3-095F65D71B7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29241750"/>
          <a:ext cx="2176549" cy="181520"/>
        </a:xfrm>
        <a:prstGeom prst="rect">
          <a:avLst/>
        </a:prstGeom>
      </xdr:spPr>
    </xdr:pic>
    <xdr:clientData/>
  </xdr:twoCellAnchor>
  <xdr:twoCellAnchor editAs="oneCell">
    <xdr:from>
      <xdr:col>24</xdr:col>
      <xdr:colOff>0</xdr:colOff>
      <xdr:row>117</xdr:row>
      <xdr:rowOff>47625</xdr:rowOff>
    </xdr:from>
    <xdr:to>
      <xdr:col>41</xdr:col>
      <xdr:colOff>71524</xdr:colOff>
      <xdr:row>117</xdr:row>
      <xdr:rowOff>229145</xdr:rowOff>
    </xdr:to>
    <xdr:pic>
      <xdr:nvPicPr>
        <xdr:cNvPr id="36" name="図 35">
          <a:extLst>
            <a:ext uri="{FF2B5EF4-FFF2-40B4-BE49-F238E27FC236}">
              <a16:creationId xmlns:a16="http://schemas.microsoft.com/office/drawing/2014/main" id="{289F7851-46AC-4D5A-89CA-2DC99060023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36852225"/>
          <a:ext cx="2176549" cy="181520"/>
        </a:xfrm>
        <a:prstGeom prst="rect">
          <a:avLst/>
        </a:prstGeom>
      </xdr:spPr>
    </xdr:pic>
    <xdr:clientData/>
  </xdr:twoCellAnchor>
  <xdr:twoCellAnchor editAs="oneCell">
    <xdr:from>
      <xdr:col>68</xdr:col>
      <xdr:colOff>0</xdr:colOff>
      <xdr:row>117</xdr:row>
      <xdr:rowOff>47625</xdr:rowOff>
    </xdr:from>
    <xdr:to>
      <xdr:col>85</xdr:col>
      <xdr:colOff>71524</xdr:colOff>
      <xdr:row>117</xdr:row>
      <xdr:rowOff>229145</xdr:rowOff>
    </xdr:to>
    <xdr:pic>
      <xdr:nvPicPr>
        <xdr:cNvPr id="44" name="図 43">
          <a:extLst>
            <a:ext uri="{FF2B5EF4-FFF2-40B4-BE49-F238E27FC236}">
              <a16:creationId xmlns:a16="http://schemas.microsoft.com/office/drawing/2014/main" id="{1DF20F1F-4F24-43D0-8B30-553829E0F1B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36852225"/>
          <a:ext cx="2176549" cy="181520"/>
        </a:xfrm>
        <a:prstGeom prst="rect">
          <a:avLst/>
        </a:prstGeom>
      </xdr:spPr>
    </xdr:pic>
    <xdr:clientData/>
  </xdr:twoCellAnchor>
  <xdr:twoCellAnchor editAs="oneCell">
    <xdr:from>
      <xdr:col>24</xdr:col>
      <xdr:colOff>0</xdr:colOff>
      <xdr:row>141</xdr:row>
      <xdr:rowOff>47625</xdr:rowOff>
    </xdr:from>
    <xdr:to>
      <xdr:col>41</xdr:col>
      <xdr:colOff>71524</xdr:colOff>
      <xdr:row>141</xdr:row>
      <xdr:rowOff>229145</xdr:rowOff>
    </xdr:to>
    <xdr:pic>
      <xdr:nvPicPr>
        <xdr:cNvPr id="45" name="図 44">
          <a:extLst>
            <a:ext uri="{FF2B5EF4-FFF2-40B4-BE49-F238E27FC236}">
              <a16:creationId xmlns:a16="http://schemas.microsoft.com/office/drawing/2014/main" id="{53BBCD3D-B29E-4EE5-8EC3-9B2ADB0CB63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44472225"/>
          <a:ext cx="2176549" cy="181520"/>
        </a:xfrm>
        <a:prstGeom prst="rect">
          <a:avLst/>
        </a:prstGeom>
      </xdr:spPr>
    </xdr:pic>
    <xdr:clientData/>
  </xdr:twoCellAnchor>
  <xdr:twoCellAnchor editAs="oneCell">
    <xdr:from>
      <xdr:col>68</xdr:col>
      <xdr:colOff>0</xdr:colOff>
      <xdr:row>141</xdr:row>
      <xdr:rowOff>47625</xdr:rowOff>
    </xdr:from>
    <xdr:to>
      <xdr:col>85</xdr:col>
      <xdr:colOff>71524</xdr:colOff>
      <xdr:row>141</xdr:row>
      <xdr:rowOff>229145</xdr:rowOff>
    </xdr:to>
    <xdr:pic>
      <xdr:nvPicPr>
        <xdr:cNvPr id="46" name="図 45">
          <a:extLst>
            <a:ext uri="{FF2B5EF4-FFF2-40B4-BE49-F238E27FC236}">
              <a16:creationId xmlns:a16="http://schemas.microsoft.com/office/drawing/2014/main" id="{61633A20-C1C8-4F49-9380-7B0A9ED4E05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44472225"/>
          <a:ext cx="2176549" cy="181520"/>
        </a:xfrm>
        <a:prstGeom prst="rect">
          <a:avLst/>
        </a:prstGeom>
      </xdr:spPr>
    </xdr:pic>
    <xdr:clientData/>
  </xdr:twoCellAnchor>
  <xdr:twoCellAnchor editAs="oneCell">
    <xdr:from>
      <xdr:col>24</xdr:col>
      <xdr:colOff>0</xdr:colOff>
      <xdr:row>165</xdr:row>
      <xdr:rowOff>47625</xdr:rowOff>
    </xdr:from>
    <xdr:to>
      <xdr:col>41</xdr:col>
      <xdr:colOff>71524</xdr:colOff>
      <xdr:row>165</xdr:row>
      <xdr:rowOff>229145</xdr:rowOff>
    </xdr:to>
    <xdr:pic>
      <xdr:nvPicPr>
        <xdr:cNvPr id="47" name="図 46">
          <a:extLst>
            <a:ext uri="{FF2B5EF4-FFF2-40B4-BE49-F238E27FC236}">
              <a16:creationId xmlns:a16="http://schemas.microsoft.com/office/drawing/2014/main" id="{8020BC66-6A74-4EA2-9E08-BC5053758A6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52092225"/>
          <a:ext cx="2176549" cy="181520"/>
        </a:xfrm>
        <a:prstGeom prst="rect">
          <a:avLst/>
        </a:prstGeom>
      </xdr:spPr>
    </xdr:pic>
    <xdr:clientData/>
  </xdr:twoCellAnchor>
  <xdr:twoCellAnchor editAs="oneCell">
    <xdr:from>
      <xdr:col>68</xdr:col>
      <xdr:colOff>0</xdr:colOff>
      <xdr:row>165</xdr:row>
      <xdr:rowOff>47625</xdr:rowOff>
    </xdr:from>
    <xdr:to>
      <xdr:col>85</xdr:col>
      <xdr:colOff>71524</xdr:colOff>
      <xdr:row>165</xdr:row>
      <xdr:rowOff>229145</xdr:rowOff>
    </xdr:to>
    <xdr:pic>
      <xdr:nvPicPr>
        <xdr:cNvPr id="49" name="図 48">
          <a:extLst>
            <a:ext uri="{FF2B5EF4-FFF2-40B4-BE49-F238E27FC236}">
              <a16:creationId xmlns:a16="http://schemas.microsoft.com/office/drawing/2014/main" id="{7067B72F-F53D-44FC-AF02-2DE2838DDDC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52092225"/>
          <a:ext cx="2176549" cy="181520"/>
        </a:xfrm>
        <a:prstGeom prst="rect">
          <a:avLst/>
        </a:prstGeom>
      </xdr:spPr>
    </xdr:pic>
    <xdr:clientData/>
  </xdr:twoCellAnchor>
  <xdr:twoCellAnchor editAs="oneCell">
    <xdr:from>
      <xdr:col>24</xdr:col>
      <xdr:colOff>0</xdr:colOff>
      <xdr:row>189</xdr:row>
      <xdr:rowOff>47625</xdr:rowOff>
    </xdr:from>
    <xdr:to>
      <xdr:col>41</xdr:col>
      <xdr:colOff>71524</xdr:colOff>
      <xdr:row>189</xdr:row>
      <xdr:rowOff>229145</xdr:rowOff>
    </xdr:to>
    <xdr:pic>
      <xdr:nvPicPr>
        <xdr:cNvPr id="50" name="図 49">
          <a:extLst>
            <a:ext uri="{FF2B5EF4-FFF2-40B4-BE49-F238E27FC236}">
              <a16:creationId xmlns:a16="http://schemas.microsoft.com/office/drawing/2014/main" id="{F613569C-5128-4759-A0C5-EDFBD4EE756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59712225"/>
          <a:ext cx="2176549" cy="181520"/>
        </a:xfrm>
        <a:prstGeom prst="rect">
          <a:avLst/>
        </a:prstGeom>
      </xdr:spPr>
    </xdr:pic>
    <xdr:clientData/>
  </xdr:twoCellAnchor>
  <xdr:twoCellAnchor editAs="oneCell">
    <xdr:from>
      <xdr:col>68</xdr:col>
      <xdr:colOff>0</xdr:colOff>
      <xdr:row>189</xdr:row>
      <xdr:rowOff>47625</xdr:rowOff>
    </xdr:from>
    <xdr:to>
      <xdr:col>85</xdr:col>
      <xdr:colOff>71524</xdr:colOff>
      <xdr:row>189</xdr:row>
      <xdr:rowOff>229145</xdr:rowOff>
    </xdr:to>
    <xdr:pic>
      <xdr:nvPicPr>
        <xdr:cNvPr id="51" name="図 50">
          <a:extLst>
            <a:ext uri="{FF2B5EF4-FFF2-40B4-BE49-F238E27FC236}">
              <a16:creationId xmlns:a16="http://schemas.microsoft.com/office/drawing/2014/main" id="{D2681504-561F-4A1F-B833-575774D4C03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59712225"/>
          <a:ext cx="2176549" cy="181520"/>
        </a:xfrm>
        <a:prstGeom prst="rect">
          <a:avLst/>
        </a:prstGeom>
      </xdr:spPr>
    </xdr:pic>
    <xdr:clientData/>
  </xdr:twoCellAnchor>
  <xdr:twoCellAnchor editAs="oneCell">
    <xdr:from>
      <xdr:col>24</xdr:col>
      <xdr:colOff>0</xdr:colOff>
      <xdr:row>213</xdr:row>
      <xdr:rowOff>47625</xdr:rowOff>
    </xdr:from>
    <xdr:to>
      <xdr:col>41</xdr:col>
      <xdr:colOff>71524</xdr:colOff>
      <xdr:row>213</xdr:row>
      <xdr:rowOff>229145</xdr:rowOff>
    </xdr:to>
    <xdr:pic>
      <xdr:nvPicPr>
        <xdr:cNvPr id="52" name="図 51">
          <a:extLst>
            <a:ext uri="{FF2B5EF4-FFF2-40B4-BE49-F238E27FC236}">
              <a16:creationId xmlns:a16="http://schemas.microsoft.com/office/drawing/2014/main" id="{D0F19FBE-81C0-4ADB-944B-488BD02D5C7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7332225"/>
          <a:ext cx="2176549" cy="181520"/>
        </a:xfrm>
        <a:prstGeom prst="rect">
          <a:avLst/>
        </a:prstGeom>
      </xdr:spPr>
    </xdr:pic>
    <xdr:clientData/>
  </xdr:twoCellAnchor>
  <xdr:twoCellAnchor editAs="oneCell">
    <xdr:from>
      <xdr:col>68</xdr:col>
      <xdr:colOff>0</xdr:colOff>
      <xdr:row>213</xdr:row>
      <xdr:rowOff>47625</xdr:rowOff>
    </xdr:from>
    <xdr:to>
      <xdr:col>85</xdr:col>
      <xdr:colOff>71524</xdr:colOff>
      <xdr:row>213</xdr:row>
      <xdr:rowOff>229145</xdr:rowOff>
    </xdr:to>
    <xdr:pic>
      <xdr:nvPicPr>
        <xdr:cNvPr id="53" name="図 52">
          <a:extLst>
            <a:ext uri="{FF2B5EF4-FFF2-40B4-BE49-F238E27FC236}">
              <a16:creationId xmlns:a16="http://schemas.microsoft.com/office/drawing/2014/main" id="{D8C64FB6-8DA0-4428-AF8F-14A764CB7CB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67332225"/>
          <a:ext cx="2176549" cy="181520"/>
        </a:xfrm>
        <a:prstGeom prst="rect">
          <a:avLst/>
        </a:prstGeom>
      </xdr:spPr>
    </xdr:pic>
    <xdr:clientData/>
  </xdr:twoCellAnchor>
  <xdr:twoCellAnchor editAs="oneCell">
    <xdr:from>
      <xdr:col>24</xdr:col>
      <xdr:colOff>0</xdr:colOff>
      <xdr:row>237</xdr:row>
      <xdr:rowOff>47625</xdr:rowOff>
    </xdr:from>
    <xdr:to>
      <xdr:col>41</xdr:col>
      <xdr:colOff>71524</xdr:colOff>
      <xdr:row>237</xdr:row>
      <xdr:rowOff>229145</xdr:rowOff>
    </xdr:to>
    <xdr:pic>
      <xdr:nvPicPr>
        <xdr:cNvPr id="54" name="図 53">
          <a:extLst>
            <a:ext uri="{FF2B5EF4-FFF2-40B4-BE49-F238E27FC236}">
              <a16:creationId xmlns:a16="http://schemas.microsoft.com/office/drawing/2014/main" id="{2AB58018-C179-4749-8582-0DC10C660A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74952225"/>
          <a:ext cx="2176549" cy="181520"/>
        </a:xfrm>
        <a:prstGeom prst="rect">
          <a:avLst/>
        </a:prstGeom>
      </xdr:spPr>
    </xdr:pic>
    <xdr:clientData/>
  </xdr:twoCellAnchor>
  <xdr:twoCellAnchor editAs="oneCell">
    <xdr:from>
      <xdr:col>67</xdr:col>
      <xdr:colOff>104775</xdr:colOff>
      <xdr:row>237</xdr:row>
      <xdr:rowOff>76200</xdr:rowOff>
    </xdr:from>
    <xdr:to>
      <xdr:col>85</xdr:col>
      <xdr:colOff>52474</xdr:colOff>
      <xdr:row>237</xdr:row>
      <xdr:rowOff>257720</xdr:rowOff>
    </xdr:to>
    <xdr:pic>
      <xdr:nvPicPr>
        <xdr:cNvPr id="55" name="図 54">
          <a:extLst>
            <a:ext uri="{FF2B5EF4-FFF2-40B4-BE49-F238E27FC236}">
              <a16:creationId xmlns:a16="http://schemas.microsoft.com/office/drawing/2014/main" id="{82815959-625B-4CA3-A169-D5DAB5AF5AD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76247625"/>
          <a:ext cx="2176549" cy="181520"/>
        </a:xfrm>
        <a:prstGeom prst="rect">
          <a:avLst/>
        </a:prstGeom>
      </xdr:spPr>
    </xdr:pic>
    <xdr:clientData/>
  </xdr:twoCellAnchor>
  <xdr:twoCellAnchor editAs="oneCell">
    <xdr:from>
      <xdr:col>24</xdr:col>
      <xdr:colOff>0</xdr:colOff>
      <xdr:row>261</xdr:row>
      <xdr:rowOff>47625</xdr:rowOff>
    </xdr:from>
    <xdr:to>
      <xdr:col>41</xdr:col>
      <xdr:colOff>71524</xdr:colOff>
      <xdr:row>261</xdr:row>
      <xdr:rowOff>229145</xdr:rowOff>
    </xdr:to>
    <xdr:pic>
      <xdr:nvPicPr>
        <xdr:cNvPr id="56" name="図 55">
          <a:extLst>
            <a:ext uri="{FF2B5EF4-FFF2-40B4-BE49-F238E27FC236}">
              <a16:creationId xmlns:a16="http://schemas.microsoft.com/office/drawing/2014/main" id="{F3FBD835-5260-4894-8F85-643CA24E4DC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82572225"/>
          <a:ext cx="2176549" cy="181520"/>
        </a:xfrm>
        <a:prstGeom prst="rect">
          <a:avLst/>
        </a:prstGeom>
      </xdr:spPr>
    </xdr:pic>
    <xdr:clientData/>
  </xdr:twoCellAnchor>
  <xdr:twoCellAnchor editAs="oneCell">
    <xdr:from>
      <xdr:col>67</xdr:col>
      <xdr:colOff>104775</xdr:colOff>
      <xdr:row>261</xdr:row>
      <xdr:rowOff>76200</xdr:rowOff>
    </xdr:from>
    <xdr:to>
      <xdr:col>85</xdr:col>
      <xdr:colOff>52474</xdr:colOff>
      <xdr:row>261</xdr:row>
      <xdr:rowOff>257720</xdr:rowOff>
    </xdr:to>
    <xdr:pic>
      <xdr:nvPicPr>
        <xdr:cNvPr id="59" name="図 58">
          <a:extLst>
            <a:ext uri="{FF2B5EF4-FFF2-40B4-BE49-F238E27FC236}">
              <a16:creationId xmlns:a16="http://schemas.microsoft.com/office/drawing/2014/main" id="{EFEA7F54-EFD5-4005-AEA9-20E4FDF8896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83867625"/>
          <a:ext cx="2176549" cy="181520"/>
        </a:xfrm>
        <a:prstGeom prst="rect">
          <a:avLst/>
        </a:prstGeom>
      </xdr:spPr>
    </xdr:pic>
    <xdr:clientData/>
  </xdr:twoCellAnchor>
  <xdr:twoCellAnchor editAs="oneCell">
    <xdr:from>
      <xdr:col>24</xdr:col>
      <xdr:colOff>0</xdr:colOff>
      <xdr:row>285</xdr:row>
      <xdr:rowOff>47625</xdr:rowOff>
    </xdr:from>
    <xdr:to>
      <xdr:col>41</xdr:col>
      <xdr:colOff>71524</xdr:colOff>
      <xdr:row>285</xdr:row>
      <xdr:rowOff>229145</xdr:rowOff>
    </xdr:to>
    <xdr:pic>
      <xdr:nvPicPr>
        <xdr:cNvPr id="60" name="図 59">
          <a:extLst>
            <a:ext uri="{FF2B5EF4-FFF2-40B4-BE49-F238E27FC236}">
              <a16:creationId xmlns:a16="http://schemas.microsoft.com/office/drawing/2014/main" id="{FA02EA71-6A6B-47FB-A4AD-C838FB346BA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90192225"/>
          <a:ext cx="2176549" cy="181520"/>
        </a:xfrm>
        <a:prstGeom prst="rect">
          <a:avLst/>
        </a:prstGeom>
      </xdr:spPr>
    </xdr:pic>
    <xdr:clientData/>
  </xdr:twoCellAnchor>
  <xdr:twoCellAnchor editAs="oneCell">
    <xdr:from>
      <xdr:col>67</xdr:col>
      <xdr:colOff>104775</xdr:colOff>
      <xdr:row>285</xdr:row>
      <xdr:rowOff>76200</xdr:rowOff>
    </xdr:from>
    <xdr:to>
      <xdr:col>85</xdr:col>
      <xdr:colOff>52474</xdr:colOff>
      <xdr:row>285</xdr:row>
      <xdr:rowOff>257720</xdr:rowOff>
    </xdr:to>
    <xdr:pic>
      <xdr:nvPicPr>
        <xdr:cNvPr id="61" name="図 60">
          <a:extLst>
            <a:ext uri="{FF2B5EF4-FFF2-40B4-BE49-F238E27FC236}">
              <a16:creationId xmlns:a16="http://schemas.microsoft.com/office/drawing/2014/main" id="{B17F778B-D3AF-486A-997E-D144620CB21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91487625"/>
          <a:ext cx="2176549" cy="181520"/>
        </a:xfrm>
        <a:prstGeom prst="rect">
          <a:avLst/>
        </a:prstGeom>
      </xdr:spPr>
    </xdr:pic>
    <xdr:clientData/>
  </xdr:twoCellAnchor>
  <xdr:twoCellAnchor editAs="oneCell">
    <xdr:from>
      <xdr:col>23</xdr:col>
      <xdr:colOff>104775</xdr:colOff>
      <xdr:row>309</xdr:row>
      <xdr:rowOff>76200</xdr:rowOff>
    </xdr:from>
    <xdr:to>
      <xdr:col>41</xdr:col>
      <xdr:colOff>52474</xdr:colOff>
      <xdr:row>309</xdr:row>
      <xdr:rowOff>257720</xdr:rowOff>
    </xdr:to>
    <xdr:pic>
      <xdr:nvPicPr>
        <xdr:cNvPr id="62" name="図 61">
          <a:extLst>
            <a:ext uri="{FF2B5EF4-FFF2-40B4-BE49-F238E27FC236}">
              <a16:creationId xmlns:a16="http://schemas.microsoft.com/office/drawing/2014/main" id="{38207FB0-4106-471A-B97B-8E30F363DA6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99107625"/>
          <a:ext cx="2176549" cy="181520"/>
        </a:xfrm>
        <a:prstGeom prst="rect">
          <a:avLst/>
        </a:prstGeom>
      </xdr:spPr>
    </xdr:pic>
    <xdr:clientData/>
  </xdr:twoCellAnchor>
  <xdr:twoCellAnchor editAs="oneCell">
    <xdr:from>
      <xdr:col>67</xdr:col>
      <xdr:colOff>104775</xdr:colOff>
      <xdr:row>309</xdr:row>
      <xdr:rowOff>76200</xdr:rowOff>
    </xdr:from>
    <xdr:to>
      <xdr:col>85</xdr:col>
      <xdr:colOff>52474</xdr:colOff>
      <xdr:row>309</xdr:row>
      <xdr:rowOff>257720</xdr:rowOff>
    </xdr:to>
    <xdr:pic>
      <xdr:nvPicPr>
        <xdr:cNvPr id="63" name="図 62">
          <a:extLst>
            <a:ext uri="{FF2B5EF4-FFF2-40B4-BE49-F238E27FC236}">
              <a16:creationId xmlns:a16="http://schemas.microsoft.com/office/drawing/2014/main" id="{E64BF728-DE72-4493-B497-E9E685308F7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99107625"/>
          <a:ext cx="2176549" cy="181520"/>
        </a:xfrm>
        <a:prstGeom prst="rect">
          <a:avLst/>
        </a:prstGeom>
      </xdr:spPr>
    </xdr:pic>
    <xdr:clientData/>
  </xdr:twoCellAnchor>
  <xdr:twoCellAnchor editAs="oneCell">
    <xdr:from>
      <xdr:col>23</xdr:col>
      <xdr:colOff>114300</xdr:colOff>
      <xdr:row>333</xdr:row>
      <xdr:rowOff>76200</xdr:rowOff>
    </xdr:from>
    <xdr:to>
      <xdr:col>41</xdr:col>
      <xdr:colOff>61999</xdr:colOff>
      <xdr:row>333</xdr:row>
      <xdr:rowOff>257720</xdr:rowOff>
    </xdr:to>
    <xdr:pic>
      <xdr:nvPicPr>
        <xdr:cNvPr id="64" name="図 63">
          <a:extLst>
            <a:ext uri="{FF2B5EF4-FFF2-40B4-BE49-F238E27FC236}">
              <a16:creationId xmlns:a16="http://schemas.microsoft.com/office/drawing/2014/main" id="{4AECD286-A005-4747-8FEA-7007A92A7F1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62275" y="106727625"/>
          <a:ext cx="2176549" cy="181520"/>
        </a:xfrm>
        <a:prstGeom prst="rect">
          <a:avLst/>
        </a:prstGeom>
      </xdr:spPr>
    </xdr:pic>
    <xdr:clientData/>
  </xdr:twoCellAnchor>
  <xdr:twoCellAnchor editAs="oneCell">
    <xdr:from>
      <xdr:col>67</xdr:col>
      <xdr:colOff>104775</xdr:colOff>
      <xdr:row>333</xdr:row>
      <xdr:rowOff>76200</xdr:rowOff>
    </xdr:from>
    <xdr:to>
      <xdr:col>85</xdr:col>
      <xdr:colOff>52474</xdr:colOff>
      <xdr:row>333</xdr:row>
      <xdr:rowOff>257720</xdr:rowOff>
    </xdr:to>
    <xdr:pic>
      <xdr:nvPicPr>
        <xdr:cNvPr id="65" name="図 64">
          <a:extLst>
            <a:ext uri="{FF2B5EF4-FFF2-40B4-BE49-F238E27FC236}">
              <a16:creationId xmlns:a16="http://schemas.microsoft.com/office/drawing/2014/main" id="{E4D62764-387F-4991-A8F7-0BA80A41504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06727625"/>
          <a:ext cx="2176549" cy="181520"/>
        </a:xfrm>
        <a:prstGeom prst="rect">
          <a:avLst/>
        </a:prstGeom>
      </xdr:spPr>
    </xdr:pic>
    <xdr:clientData/>
  </xdr:twoCellAnchor>
  <xdr:twoCellAnchor editAs="oneCell">
    <xdr:from>
      <xdr:col>24</xdr:col>
      <xdr:colOff>0</xdr:colOff>
      <xdr:row>357</xdr:row>
      <xdr:rowOff>47625</xdr:rowOff>
    </xdr:from>
    <xdr:to>
      <xdr:col>41</xdr:col>
      <xdr:colOff>71524</xdr:colOff>
      <xdr:row>357</xdr:row>
      <xdr:rowOff>229145</xdr:rowOff>
    </xdr:to>
    <xdr:pic>
      <xdr:nvPicPr>
        <xdr:cNvPr id="66" name="図 65">
          <a:extLst>
            <a:ext uri="{FF2B5EF4-FFF2-40B4-BE49-F238E27FC236}">
              <a16:creationId xmlns:a16="http://schemas.microsoft.com/office/drawing/2014/main" id="{EA8AFFCE-8C94-48CA-9CF8-7AB54D2D26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13052225"/>
          <a:ext cx="2176549" cy="181520"/>
        </a:xfrm>
        <a:prstGeom prst="rect">
          <a:avLst/>
        </a:prstGeom>
      </xdr:spPr>
    </xdr:pic>
    <xdr:clientData/>
  </xdr:twoCellAnchor>
  <xdr:twoCellAnchor editAs="oneCell">
    <xdr:from>
      <xdr:col>68</xdr:col>
      <xdr:colOff>0</xdr:colOff>
      <xdr:row>357</xdr:row>
      <xdr:rowOff>47625</xdr:rowOff>
    </xdr:from>
    <xdr:to>
      <xdr:col>85</xdr:col>
      <xdr:colOff>71524</xdr:colOff>
      <xdr:row>357</xdr:row>
      <xdr:rowOff>229145</xdr:rowOff>
    </xdr:to>
    <xdr:pic>
      <xdr:nvPicPr>
        <xdr:cNvPr id="67" name="図 66">
          <a:extLst>
            <a:ext uri="{FF2B5EF4-FFF2-40B4-BE49-F238E27FC236}">
              <a16:creationId xmlns:a16="http://schemas.microsoft.com/office/drawing/2014/main" id="{C1FB506A-3194-4486-B16D-9F4403CD767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13052225"/>
          <a:ext cx="2176549" cy="181520"/>
        </a:xfrm>
        <a:prstGeom prst="rect">
          <a:avLst/>
        </a:prstGeom>
      </xdr:spPr>
    </xdr:pic>
    <xdr:clientData/>
  </xdr:twoCellAnchor>
  <xdr:twoCellAnchor editAs="oneCell">
    <xdr:from>
      <xdr:col>24</xdr:col>
      <xdr:colOff>0</xdr:colOff>
      <xdr:row>381</xdr:row>
      <xdr:rowOff>47625</xdr:rowOff>
    </xdr:from>
    <xdr:to>
      <xdr:col>41</xdr:col>
      <xdr:colOff>71524</xdr:colOff>
      <xdr:row>381</xdr:row>
      <xdr:rowOff>229145</xdr:rowOff>
    </xdr:to>
    <xdr:pic>
      <xdr:nvPicPr>
        <xdr:cNvPr id="68" name="図 67">
          <a:extLst>
            <a:ext uri="{FF2B5EF4-FFF2-40B4-BE49-F238E27FC236}">
              <a16:creationId xmlns:a16="http://schemas.microsoft.com/office/drawing/2014/main" id="{F2D66C76-DE2B-4764-8AF3-E6DFE30816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20672225"/>
          <a:ext cx="2176549" cy="181520"/>
        </a:xfrm>
        <a:prstGeom prst="rect">
          <a:avLst/>
        </a:prstGeom>
      </xdr:spPr>
    </xdr:pic>
    <xdr:clientData/>
  </xdr:twoCellAnchor>
  <xdr:twoCellAnchor editAs="oneCell">
    <xdr:from>
      <xdr:col>68</xdr:col>
      <xdr:colOff>0</xdr:colOff>
      <xdr:row>381</xdr:row>
      <xdr:rowOff>47625</xdr:rowOff>
    </xdr:from>
    <xdr:to>
      <xdr:col>85</xdr:col>
      <xdr:colOff>71524</xdr:colOff>
      <xdr:row>381</xdr:row>
      <xdr:rowOff>229145</xdr:rowOff>
    </xdr:to>
    <xdr:pic>
      <xdr:nvPicPr>
        <xdr:cNvPr id="69" name="図 68">
          <a:extLst>
            <a:ext uri="{FF2B5EF4-FFF2-40B4-BE49-F238E27FC236}">
              <a16:creationId xmlns:a16="http://schemas.microsoft.com/office/drawing/2014/main" id="{AD97A7A6-1718-43E3-8B08-89C0F854B4A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20672225"/>
          <a:ext cx="2176549" cy="181520"/>
        </a:xfrm>
        <a:prstGeom prst="rect">
          <a:avLst/>
        </a:prstGeom>
      </xdr:spPr>
    </xdr:pic>
    <xdr:clientData/>
  </xdr:twoCellAnchor>
  <xdr:twoCellAnchor editAs="oneCell">
    <xdr:from>
      <xdr:col>24</xdr:col>
      <xdr:colOff>0</xdr:colOff>
      <xdr:row>405</xdr:row>
      <xdr:rowOff>47625</xdr:rowOff>
    </xdr:from>
    <xdr:to>
      <xdr:col>41</xdr:col>
      <xdr:colOff>71524</xdr:colOff>
      <xdr:row>405</xdr:row>
      <xdr:rowOff>229145</xdr:rowOff>
    </xdr:to>
    <xdr:pic>
      <xdr:nvPicPr>
        <xdr:cNvPr id="70" name="図 69">
          <a:extLst>
            <a:ext uri="{FF2B5EF4-FFF2-40B4-BE49-F238E27FC236}">
              <a16:creationId xmlns:a16="http://schemas.microsoft.com/office/drawing/2014/main" id="{BA93847B-F498-4C83-89CC-E52EF9DDAE3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28292225"/>
          <a:ext cx="2176549" cy="181520"/>
        </a:xfrm>
        <a:prstGeom prst="rect">
          <a:avLst/>
        </a:prstGeom>
      </xdr:spPr>
    </xdr:pic>
    <xdr:clientData/>
  </xdr:twoCellAnchor>
  <xdr:twoCellAnchor editAs="oneCell">
    <xdr:from>
      <xdr:col>68</xdr:col>
      <xdr:colOff>0</xdr:colOff>
      <xdr:row>405</xdr:row>
      <xdr:rowOff>47625</xdr:rowOff>
    </xdr:from>
    <xdr:to>
      <xdr:col>85</xdr:col>
      <xdr:colOff>71524</xdr:colOff>
      <xdr:row>405</xdr:row>
      <xdr:rowOff>229145</xdr:rowOff>
    </xdr:to>
    <xdr:pic>
      <xdr:nvPicPr>
        <xdr:cNvPr id="76" name="図 75">
          <a:extLst>
            <a:ext uri="{FF2B5EF4-FFF2-40B4-BE49-F238E27FC236}">
              <a16:creationId xmlns:a16="http://schemas.microsoft.com/office/drawing/2014/main" id="{27C52A5B-B219-45EC-89BF-8A4CA22BF33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28292225"/>
          <a:ext cx="2176549" cy="181520"/>
        </a:xfrm>
        <a:prstGeom prst="rect">
          <a:avLst/>
        </a:prstGeom>
      </xdr:spPr>
    </xdr:pic>
    <xdr:clientData/>
  </xdr:twoCellAnchor>
  <xdr:twoCellAnchor editAs="oneCell">
    <xdr:from>
      <xdr:col>24</xdr:col>
      <xdr:colOff>0</xdr:colOff>
      <xdr:row>429</xdr:row>
      <xdr:rowOff>47625</xdr:rowOff>
    </xdr:from>
    <xdr:to>
      <xdr:col>41</xdr:col>
      <xdr:colOff>71524</xdr:colOff>
      <xdr:row>429</xdr:row>
      <xdr:rowOff>229145</xdr:rowOff>
    </xdr:to>
    <xdr:pic>
      <xdr:nvPicPr>
        <xdr:cNvPr id="77" name="図 76">
          <a:extLst>
            <a:ext uri="{FF2B5EF4-FFF2-40B4-BE49-F238E27FC236}">
              <a16:creationId xmlns:a16="http://schemas.microsoft.com/office/drawing/2014/main" id="{5A2D49DA-B3E6-4DD9-A6A7-6EC138FA278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35912225"/>
          <a:ext cx="2176549" cy="181520"/>
        </a:xfrm>
        <a:prstGeom prst="rect">
          <a:avLst/>
        </a:prstGeom>
      </xdr:spPr>
    </xdr:pic>
    <xdr:clientData/>
  </xdr:twoCellAnchor>
  <xdr:twoCellAnchor editAs="oneCell">
    <xdr:from>
      <xdr:col>68</xdr:col>
      <xdr:colOff>0</xdr:colOff>
      <xdr:row>429</xdr:row>
      <xdr:rowOff>47625</xdr:rowOff>
    </xdr:from>
    <xdr:to>
      <xdr:col>85</xdr:col>
      <xdr:colOff>71524</xdr:colOff>
      <xdr:row>429</xdr:row>
      <xdr:rowOff>229145</xdr:rowOff>
    </xdr:to>
    <xdr:pic>
      <xdr:nvPicPr>
        <xdr:cNvPr id="78" name="図 77">
          <a:extLst>
            <a:ext uri="{FF2B5EF4-FFF2-40B4-BE49-F238E27FC236}">
              <a16:creationId xmlns:a16="http://schemas.microsoft.com/office/drawing/2014/main" id="{DB00A4A7-B0B8-485A-86BF-19FCBAFD335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35912225"/>
          <a:ext cx="2176549" cy="181520"/>
        </a:xfrm>
        <a:prstGeom prst="rect">
          <a:avLst/>
        </a:prstGeom>
      </xdr:spPr>
    </xdr:pic>
    <xdr:clientData/>
  </xdr:twoCellAnchor>
  <xdr:twoCellAnchor editAs="oneCell">
    <xdr:from>
      <xdr:col>24</xdr:col>
      <xdr:colOff>0</xdr:colOff>
      <xdr:row>453</xdr:row>
      <xdr:rowOff>47625</xdr:rowOff>
    </xdr:from>
    <xdr:to>
      <xdr:col>41</xdr:col>
      <xdr:colOff>71524</xdr:colOff>
      <xdr:row>453</xdr:row>
      <xdr:rowOff>229145</xdr:rowOff>
    </xdr:to>
    <xdr:pic>
      <xdr:nvPicPr>
        <xdr:cNvPr id="79" name="図 78">
          <a:extLst>
            <a:ext uri="{FF2B5EF4-FFF2-40B4-BE49-F238E27FC236}">
              <a16:creationId xmlns:a16="http://schemas.microsoft.com/office/drawing/2014/main" id="{C55A2CD3-CB21-4089-9E80-27FF8DE9E2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43532225"/>
          <a:ext cx="2176549" cy="181520"/>
        </a:xfrm>
        <a:prstGeom prst="rect">
          <a:avLst/>
        </a:prstGeom>
      </xdr:spPr>
    </xdr:pic>
    <xdr:clientData/>
  </xdr:twoCellAnchor>
  <xdr:twoCellAnchor editAs="oneCell">
    <xdr:from>
      <xdr:col>68</xdr:col>
      <xdr:colOff>0</xdr:colOff>
      <xdr:row>453</xdr:row>
      <xdr:rowOff>47625</xdr:rowOff>
    </xdr:from>
    <xdr:to>
      <xdr:col>85</xdr:col>
      <xdr:colOff>71524</xdr:colOff>
      <xdr:row>453</xdr:row>
      <xdr:rowOff>229145</xdr:rowOff>
    </xdr:to>
    <xdr:pic>
      <xdr:nvPicPr>
        <xdr:cNvPr id="80" name="図 79">
          <a:extLst>
            <a:ext uri="{FF2B5EF4-FFF2-40B4-BE49-F238E27FC236}">
              <a16:creationId xmlns:a16="http://schemas.microsoft.com/office/drawing/2014/main" id="{BE021C72-6708-4DBE-BAA9-1AB687D15B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43532225"/>
          <a:ext cx="2176549" cy="181520"/>
        </a:xfrm>
        <a:prstGeom prst="rect">
          <a:avLst/>
        </a:prstGeom>
      </xdr:spPr>
    </xdr:pic>
    <xdr:clientData/>
  </xdr:twoCellAnchor>
  <xdr:twoCellAnchor editAs="oneCell">
    <xdr:from>
      <xdr:col>24</xdr:col>
      <xdr:colOff>0</xdr:colOff>
      <xdr:row>477</xdr:row>
      <xdr:rowOff>47625</xdr:rowOff>
    </xdr:from>
    <xdr:to>
      <xdr:col>41</xdr:col>
      <xdr:colOff>71524</xdr:colOff>
      <xdr:row>477</xdr:row>
      <xdr:rowOff>229145</xdr:rowOff>
    </xdr:to>
    <xdr:pic>
      <xdr:nvPicPr>
        <xdr:cNvPr id="81" name="図 80">
          <a:extLst>
            <a:ext uri="{FF2B5EF4-FFF2-40B4-BE49-F238E27FC236}">
              <a16:creationId xmlns:a16="http://schemas.microsoft.com/office/drawing/2014/main" id="{BE530005-1EAA-4BC4-94DB-B69B07A2C22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51152225"/>
          <a:ext cx="2176549" cy="181520"/>
        </a:xfrm>
        <a:prstGeom prst="rect">
          <a:avLst/>
        </a:prstGeom>
      </xdr:spPr>
    </xdr:pic>
    <xdr:clientData/>
  </xdr:twoCellAnchor>
  <xdr:twoCellAnchor editAs="oneCell">
    <xdr:from>
      <xdr:col>68</xdr:col>
      <xdr:colOff>0</xdr:colOff>
      <xdr:row>477</xdr:row>
      <xdr:rowOff>47625</xdr:rowOff>
    </xdr:from>
    <xdr:to>
      <xdr:col>85</xdr:col>
      <xdr:colOff>71524</xdr:colOff>
      <xdr:row>477</xdr:row>
      <xdr:rowOff>229145</xdr:rowOff>
    </xdr:to>
    <xdr:pic>
      <xdr:nvPicPr>
        <xdr:cNvPr id="82" name="図 81">
          <a:extLst>
            <a:ext uri="{FF2B5EF4-FFF2-40B4-BE49-F238E27FC236}">
              <a16:creationId xmlns:a16="http://schemas.microsoft.com/office/drawing/2014/main" id="{00ED673C-71E4-40B4-851E-A3230B80B6B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51152225"/>
          <a:ext cx="2176549" cy="1815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76200</xdr:colOff>
      <xdr:row>0</xdr:row>
      <xdr:rowOff>123825</xdr:rowOff>
    </xdr:from>
    <xdr:to>
      <xdr:col>20</xdr:col>
      <xdr:colOff>18825</xdr:colOff>
      <xdr:row>0</xdr:row>
      <xdr:rowOff>1203825</xdr:rowOff>
    </xdr:to>
    <xdr:sp macro="" textlink="">
      <xdr:nvSpPr>
        <xdr:cNvPr id="44" name="額縁 16">
          <a:hlinkClick xmlns:r="http://schemas.openxmlformats.org/officeDocument/2006/relationships" r:id="rId1"/>
          <a:extLst>
            <a:ext uri="{FF2B5EF4-FFF2-40B4-BE49-F238E27FC236}">
              <a16:creationId xmlns:a16="http://schemas.microsoft.com/office/drawing/2014/main" id="{00000000-0008-0000-0E00-00002C000000}"/>
            </a:ext>
          </a:extLst>
        </xdr:cNvPr>
        <xdr:cNvSpPr>
          <a:spLocks/>
        </xdr:cNvSpPr>
      </xdr:nvSpPr>
      <xdr:spPr>
        <a:xfrm>
          <a:off x="695325" y="123825"/>
          <a:ext cx="1800000" cy="108000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a:t>
          </a:r>
          <a:endParaRPr kumimoji="1" lang="en-US" altLang="ja-JP" sz="20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特別支援</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endPar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21</xdr:col>
      <xdr:colOff>9525</xdr:colOff>
      <xdr:row>0</xdr:row>
      <xdr:rowOff>122526</xdr:rowOff>
    </xdr:from>
    <xdr:to>
      <xdr:col>35</xdr:col>
      <xdr:colOff>75975</xdr:colOff>
      <xdr:row>0</xdr:row>
      <xdr:rowOff>1202526</xdr:rowOff>
    </xdr:to>
    <xdr:sp macro="" textlink="">
      <xdr:nvSpPr>
        <xdr:cNvPr id="45" name="額縁 17">
          <a:hlinkClick xmlns:r="http://schemas.openxmlformats.org/officeDocument/2006/relationships" r:id="rId2"/>
          <a:extLst>
            <a:ext uri="{FF2B5EF4-FFF2-40B4-BE49-F238E27FC236}">
              <a16:creationId xmlns:a16="http://schemas.microsoft.com/office/drawing/2014/main" id="{00000000-0008-0000-0E00-00002D000000}"/>
            </a:ext>
          </a:extLst>
        </xdr:cNvPr>
        <xdr:cNvSpPr>
          <a:spLocks/>
        </xdr:cNvSpPr>
      </xdr:nvSpPr>
      <xdr:spPr>
        <a:xfrm>
          <a:off x="2609850" y="122526"/>
          <a:ext cx="1800000" cy="1080000"/>
        </a:xfrm>
        <a:prstGeom prst="bevel">
          <a:avLst/>
        </a:prstGeom>
        <a:solidFill>
          <a:schemeClr val="accent2">
            <a:lumMod val="60000"/>
            <a:lumOff val="40000"/>
          </a:schemeClr>
        </a:solidFill>
        <a:ln w="12700" cap="flat" cmpd="sng" algn="ctr">
          <a:solidFill>
            <a:schemeClr val="accent2">
              <a:lumMod val="50000"/>
            </a:schemeClr>
          </a:solidFill>
          <a:prstDash val="solid"/>
          <a:miter lim="800000"/>
        </a:ln>
        <a:effectLst/>
      </xdr:spPr>
      <xdr:txBody>
        <a:bodyPr vertOverflow="clip" horzOverflow="clip" rtlCol="0" anchor="ctr"/>
        <a:lstStyle/>
        <a:p>
          <a:pPr algn="ctr">
            <a:lnSpc>
              <a:spcPts val="1200"/>
            </a:lnSpc>
          </a:pPr>
          <a:r>
            <a:rPr kumimoji="1" lang="ja-JP" altLang="en-US"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40</xdr:col>
      <xdr:colOff>87087</xdr:colOff>
      <xdr:row>0</xdr:row>
      <xdr:rowOff>118120</xdr:rowOff>
    </xdr:from>
    <xdr:to>
      <xdr:col>51</xdr:col>
      <xdr:colOff>67812</xdr:colOff>
      <xdr:row>0</xdr:row>
      <xdr:rowOff>1198120</xdr:rowOff>
    </xdr:to>
    <xdr:sp macro="" textlink="">
      <xdr:nvSpPr>
        <xdr:cNvPr id="46" name="額縁 23">
          <a:hlinkClick xmlns:r="http://schemas.openxmlformats.org/officeDocument/2006/relationships" r:id="rId3"/>
          <a:extLst>
            <a:ext uri="{FF2B5EF4-FFF2-40B4-BE49-F238E27FC236}">
              <a16:creationId xmlns:a16="http://schemas.microsoft.com/office/drawing/2014/main" id="{00000000-0008-0000-0E00-00002E000000}"/>
            </a:ext>
          </a:extLst>
        </xdr:cNvPr>
        <xdr:cNvSpPr>
          <a:spLocks/>
        </xdr:cNvSpPr>
      </xdr:nvSpPr>
      <xdr:spPr>
        <a:xfrm>
          <a:off x="5040087" y="118120"/>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algn="ctr">
            <a:lnSpc>
              <a:spcPts val="1200"/>
            </a:lnSpc>
          </a:pPr>
          <a:r>
            <a:rPr kumimoji="1" lang="ja-JP" altLang="en-US"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1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endParaRPr kumimoji="1" lang="en-US" altLang="ja-JP"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1~40</a:t>
          </a:r>
          <a:endParaRPr lang="ja-JP" altLang="ja-JP" sz="1400">
            <a:solidFill>
              <a:schemeClr val="tx1"/>
            </a:solidFill>
            <a:effectLst/>
          </a:endParaRPr>
        </a:p>
      </xdr:txBody>
    </xdr:sp>
    <xdr:clientData/>
  </xdr:twoCellAnchor>
  <xdr:twoCellAnchor>
    <xdr:from>
      <xdr:col>53</xdr:col>
      <xdr:colOff>1362</xdr:colOff>
      <xdr:row>0</xdr:row>
      <xdr:rowOff>120091</xdr:rowOff>
    </xdr:from>
    <xdr:to>
      <xdr:col>67</xdr:col>
      <xdr:colOff>67812</xdr:colOff>
      <xdr:row>0</xdr:row>
      <xdr:rowOff>1200091</xdr:rowOff>
    </xdr:to>
    <xdr:sp macro="" textlink="">
      <xdr:nvSpPr>
        <xdr:cNvPr id="47" name="額縁 24">
          <a:hlinkClick xmlns:r="http://schemas.openxmlformats.org/officeDocument/2006/relationships" r:id="rId4"/>
          <a:extLst>
            <a:ext uri="{FF2B5EF4-FFF2-40B4-BE49-F238E27FC236}">
              <a16:creationId xmlns:a16="http://schemas.microsoft.com/office/drawing/2014/main" id="{00000000-0008-0000-0E00-00002F000000}"/>
            </a:ext>
          </a:extLst>
        </xdr:cNvPr>
        <xdr:cNvSpPr>
          <a:spLocks/>
        </xdr:cNvSpPr>
      </xdr:nvSpPr>
      <xdr:spPr>
        <a:xfrm>
          <a:off x="7021287" y="120091"/>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ja-JP"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5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41~80</a:t>
          </a:r>
          <a:endParaRPr kumimoji="1" lang="ja-JP" altLang="ja-JP"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68</xdr:col>
      <xdr:colOff>114300</xdr:colOff>
      <xdr:row>0</xdr:row>
      <xdr:rowOff>120299</xdr:rowOff>
    </xdr:from>
    <xdr:to>
      <xdr:col>83</xdr:col>
      <xdr:colOff>56925</xdr:colOff>
      <xdr:row>0</xdr:row>
      <xdr:rowOff>1200299</xdr:rowOff>
    </xdr:to>
    <xdr:sp macro="" textlink="">
      <xdr:nvSpPr>
        <xdr:cNvPr id="42" name="額縁 26">
          <a:hlinkClick xmlns:r="http://schemas.openxmlformats.org/officeDocument/2006/relationships" r:id="rId5"/>
          <a:extLst>
            <a:ext uri="{FF2B5EF4-FFF2-40B4-BE49-F238E27FC236}">
              <a16:creationId xmlns:a16="http://schemas.microsoft.com/office/drawing/2014/main" id="{F8877257-A738-40A1-B542-F99109D4786C}"/>
            </a:ext>
          </a:extLst>
        </xdr:cNvPr>
        <xdr:cNvSpPr>
          <a:spLocks/>
        </xdr:cNvSpPr>
      </xdr:nvSpPr>
      <xdr:spPr>
        <a:xfrm>
          <a:off x="8991600" y="120299"/>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en-US"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a:t>
          </a:r>
          <a:r>
            <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用</a:t>
          </a:r>
          <a:r>
            <a:rPr kumimoji="1" lang="ja-JP" altLang="en-US"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名札</a:t>
          </a:r>
          <a:endParaRPr kumimoji="1" lang="ja-JP" altLang="ja-JP" sz="1400" b="1" i="0" u="none" strike="noStrike" kern="0" cap="none" spc="0" normalizeH="0" baseline="0">
            <a:ln>
              <a:noFill/>
            </a:ln>
            <a:solidFill>
              <a:schemeClr val="accent5">
                <a:lumMod val="40000"/>
                <a:lumOff val="60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0"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0"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37</xdr:col>
      <xdr:colOff>66675</xdr:colOff>
      <xdr:row>19</xdr:row>
      <xdr:rowOff>28575</xdr:rowOff>
    </xdr:from>
    <xdr:ext cx="285750" cy="272562"/>
    <xdr:pic>
      <xdr:nvPicPr>
        <xdr:cNvPr id="49" name="図 48">
          <a:extLst>
            <a:ext uri="{FF2B5EF4-FFF2-40B4-BE49-F238E27FC236}">
              <a16:creationId xmlns:a16="http://schemas.microsoft.com/office/drawing/2014/main" id="{CC022351-2C61-4E20-AFB1-983DE5267102}"/>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19</xdr:row>
      <xdr:rowOff>28575</xdr:rowOff>
    </xdr:from>
    <xdr:ext cx="285750" cy="272562"/>
    <xdr:pic>
      <xdr:nvPicPr>
        <xdr:cNvPr id="51" name="図 50">
          <a:extLst>
            <a:ext uri="{FF2B5EF4-FFF2-40B4-BE49-F238E27FC236}">
              <a16:creationId xmlns:a16="http://schemas.microsoft.com/office/drawing/2014/main" id="{7E1A9723-9E71-4850-8908-6B53F9C65A0F}"/>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43</xdr:row>
      <xdr:rowOff>28575</xdr:rowOff>
    </xdr:from>
    <xdr:ext cx="285750" cy="272562"/>
    <xdr:pic>
      <xdr:nvPicPr>
        <xdr:cNvPr id="55" name="図 54">
          <a:extLst>
            <a:ext uri="{FF2B5EF4-FFF2-40B4-BE49-F238E27FC236}">
              <a16:creationId xmlns:a16="http://schemas.microsoft.com/office/drawing/2014/main" id="{E5059ED4-03AF-4176-8E3F-37D4B1EDB40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43</xdr:row>
      <xdr:rowOff>28575</xdr:rowOff>
    </xdr:from>
    <xdr:ext cx="285750" cy="272562"/>
    <xdr:pic>
      <xdr:nvPicPr>
        <xdr:cNvPr id="57" name="図 56">
          <a:extLst>
            <a:ext uri="{FF2B5EF4-FFF2-40B4-BE49-F238E27FC236}">
              <a16:creationId xmlns:a16="http://schemas.microsoft.com/office/drawing/2014/main" id="{ACF595EA-35C9-4342-9381-FF17C2504E6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67</xdr:row>
      <xdr:rowOff>28575</xdr:rowOff>
    </xdr:from>
    <xdr:ext cx="285750" cy="272562"/>
    <xdr:pic>
      <xdr:nvPicPr>
        <xdr:cNvPr id="59" name="図 58">
          <a:extLst>
            <a:ext uri="{FF2B5EF4-FFF2-40B4-BE49-F238E27FC236}">
              <a16:creationId xmlns:a16="http://schemas.microsoft.com/office/drawing/2014/main" id="{36154F73-5915-4CA9-B1FE-BC859576AC71}"/>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67</xdr:row>
      <xdr:rowOff>28575</xdr:rowOff>
    </xdr:from>
    <xdr:ext cx="285750" cy="272562"/>
    <xdr:pic>
      <xdr:nvPicPr>
        <xdr:cNvPr id="61" name="図 60">
          <a:extLst>
            <a:ext uri="{FF2B5EF4-FFF2-40B4-BE49-F238E27FC236}">
              <a16:creationId xmlns:a16="http://schemas.microsoft.com/office/drawing/2014/main" id="{CE89C4AB-E68F-4606-8F16-9BFAD674B69B}"/>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91</xdr:row>
      <xdr:rowOff>28575</xdr:rowOff>
    </xdr:from>
    <xdr:ext cx="285750" cy="272562"/>
    <xdr:pic>
      <xdr:nvPicPr>
        <xdr:cNvPr id="63" name="図 62">
          <a:extLst>
            <a:ext uri="{FF2B5EF4-FFF2-40B4-BE49-F238E27FC236}">
              <a16:creationId xmlns:a16="http://schemas.microsoft.com/office/drawing/2014/main" id="{4B501498-B9D6-42C1-B276-7CA6972C6DED}"/>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91</xdr:row>
      <xdr:rowOff>28575</xdr:rowOff>
    </xdr:from>
    <xdr:ext cx="285750" cy="272562"/>
    <xdr:pic>
      <xdr:nvPicPr>
        <xdr:cNvPr id="65" name="図 64">
          <a:extLst>
            <a:ext uri="{FF2B5EF4-FFF2-40B4-BE49-F238E27FC236}">
              <a16:creationId xmlns:a16="http://schemas.microsoft.com/office/drawing/2014/main" id="{20D92C91-196D-482A-B21A-4C9573693F7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115</xdr:row>
      <xdr:rowOff>28575</xdr:rowOff>
    </xdr:from>
    <xdr:ext cx="285750" cy="272562"/>
    <xdr:pic>
      <xdr:nvPicPr>
        <xdr:cNvPr id="67" name="図 66">
          <a:extLst>
            <a:ext uri="{FF2B5EF4-FFF2-40B4-BE49-F238E27FC236}">
              <a16:creationId xmlns:a16="http://schemas.microsoft.com/office/drawing/2014/main" id="{F1014926-7138-4954-993A-EAA03641550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115</xdr:row>
      <xdr:rowOff>28575</xdr:rowOff>
    </xdr:from>
    <xdr:ext cx="285750" cy="272562"/>
    <xdr:pic>
      <xdr:nvPicPr>
        <xdr:cNvPr id="71" name="図 70">
          <a:extLst>
            <a:ext uri="{FF2B5EF4-FFF2-40B4-BE49-F238E27FC236}">
              <a16:creationId xmlns:a16="http://schemas.microsoft.com/office/drawing/2014/main" id="{97745B3A-3DCE-4537-B9A0-9F18A96BF69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139</xdr:row>
      <xdr:rowOff>28575</xdr:rowOff>
    </xdr:from>
    <xdr:ext cx="285750" cy="272562"/>
    <xdr:pic>
      <xdr:nvPicPr>
        <xdr:cNvPr id="73" name="図 72">
          <a:extLst>
            <a:ext uri="{FF2B5EF4-FFF2-40B4-BE49-F238E27FC236}">
              <a16:creationId xmlns:a16="http://schemas.microsoft.com/office/drawing/2014/main" id="{97F4A5B0-9523-4683-B6BD-674FEB29C31D}"/>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139</xdr:row>
      <xdr:rowOff>28575</xdr:rowOff>
    </xdr:from>
    <xdr:ext cx="285750" cy="272562"/>
    <xdr:pic>
      <xdr:nvPicPr>
        <xdr:cNvPr id="75" name="図 74">
          <a:extLst>
            <a:ext uri="{FF2B5EF4-FFF2-40B4-BE49-F238E27FC236}">
              <a16:creationId xmlns:a16="http://schemas.microsoft.com/office/drawing/2014/main" id="{FC421D11-FC31-4311-9FA7-C0023B6899D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163</xdr:row>
      <xdr:rowOff>28575</xdr:rowOff>
    </xdr:from>
    <xdr:ext cx="285750" cy="272562"/>
    <xdr:pic>
      <xdr:nvPicPr>
        <xdr:cNvPr id="77" name="図 76">
          <a:extLst>
            <a:ext uri="{FF2B5EF4-FFF2-40B4-BE49-F238E27FC236}">
              <a16:creationId xmlns:a16="http://schemas.microsoft.com/office/drawing/2014/main" id="{046EFEB8-692E-4156-88A8-DA23545F886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163</xdr:row>
      <xdr:rowOff>28575</xdr:rowOff>
    </xdr:from>
    <xdr:ext cx="285750" cy="272562"/>
    <xdr:pic>
      <xdr:nvPicPr>
        <xdr:cNvPr id="81" name="図 80">
          <a:extLst>
            <a:ext uri="{FF2B5EF4-FFF2-40B4-BE49-F238E27FC236}">
              <a16:creationId xmlns:a16="http://schemas.microsoft.com/office/drawing/2014/main" id="{557AB9E1-5E76-4CFB-85B7-D7CA61A914D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187</xdr:row>
      <xdr:rowOff>28575</xdr:rowOff>
    </xdr:from>
    <xdr:ext cx="285750" cy="272562"/>
    <xdr:pic>
      <xdr:nvPicPr>
        <xdr:cNvPr id="85" name="図 84">
          <a:extLst>
            <a:ext uri="{FF2B5EF4-FFF2-40B4-BE49-F238E27FC236}">
              <a16:creationId xmlns:a16="http://schemas.microsoft.com/office/drawing/2014/main" id="{102145E0-038D-4937-ABBE-8FF3F9D7129A}"/>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187</xdr:row>
      <xdr:rowOff>28575</xdr:rowOff>
    </xdr:from>
    <xdr:ext cx="285750" cy="272562"/>
    <xdr:pic>
      <xdr:nvPicPr>
        <xdr:cNvPr id="87" name="図 86">
          <a:extLst>
            <a:ext uri="{FF2B5EF4-FFF2-40B4-BE49-F238E27FC236}">
              <a16:creationId xmlns:a16="http://schemas.microsoft.com/office/drawing/2014/main" id="{8F3C8032-16FD-4692-8C43-06C2A449AC1F}"/>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211</xdr:row>
      <xdr:rowOff>28575</xdr:rowOff>
    </xdr:from>
    <xdr:ext cx="285750" cy="272562"/>
    <xdr:pic>
      <xdr:nvPicPr>
        <xdr:cNvPr id="89" name="図 88">
          <a:extLst>
            <a:ext uri="{FF2B5EF4-FFF2-40B4-BE49-F238E27FC236}">
              <a16:creationId xmlns:a16="http://schemas.microsoft.com/office/drawing/2014/main" id="{8460A544-ECCE-44AE-BA77-BA484B543130}"/>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211</xdr:row>
      <xdr:rowOff>28575</xdr:rowOff>
    </xdr:from>
    <xdr:ext cx="285750" cy="272562"/>
    <xdr:pic>
      <xdr:nvPicPr>
        <xdr:cNvPr id="93" name="図 92">
          <a:extLst>
            <a:ext uri="{FF2B5EF4-FFF2-40B4-BE49-F238E27FC236}">
              <a16:creationId xmlns:a16="http://schemas.microsoft.com/office/drawing/2014/main" id="{5F5F2B37-80FF-4436-8C58-0C5A0D24EBB3}"/>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235</xdr:row>
      <xdr:rowOff>28575</xdr:rowOff>
    </xdr:from>
    <xdr:ext cx="285750" cy="272562"/>
    <xdr:pic>
      <xdr:nvPicPr>
        <xdr:cNvPr id="95" name="図 94">
          <a:extLst>
            <a:ext uri="{FF2B5EF4-FFF2-40B4-BE49-F238E27FC236}">
              <a16:creationId xmlns:a16="http://schemas.microsoft.com/office/drawing/2014/main" id="{8FBD5F3F-EBEA-4793-A02F-B13B540C7C3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235</xdr:row>
      <xdr:rowOff>28575</xdr:rowOff>
    </xdr:from>
    <xdr:ext cx="285750" cy="272562"/>
    <xdr:pic>
      <xdr:nvPicPr>
        <xdr:cNvPr id="99" name="図 98">
          <a:extLst>
            <a:ext uri="{FF2B5EF4-FFF2-40B4-BE49-F238E27FC236}">
              <a16:creationId xmlns:a16="http://schemas.microsoft.com/office/drawing/2014/main" id="{EA13296A-28BC-4070-86B8-3EF4C9D5C08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259</xdr:row>
      <xdr:rowOff>28575</xdr:rowOff>
    </xdr:from>
    <xdr:ext cx="285750" cy="272562"/>
    <xdr:pic>
      <xdr:nvPicPr>
        <xdr:cNvPr id="101" name="図 100">
          <a:extLst>
            <a:ext uri="{FF2B5EF4-FFF2-40B4-BE49-F238E27FC236}">
              <a16:creationId xmlns:a16="http://schemas.microsoft.com/office/drawing/2014/main" id="{2B2B3647-A73B-454B-9DBD-A93E84C98E62}"/>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259</xdr:row>
      <xdr:rowOff>28575</xdr:rowOff>
    </xdr:from>
    <xdr:ext cx="285750" cy="272562"/>
    <xdr:pic>
      <xdr:nvPicPr>
        <xdr:cNvPr id="105" name="図 104">
          <a:extLst>
            <a:ext uri="{FF2B5EF4-FFF2-40B4-BE49-F238E27FC236}">
              <a16:creationId xmlns:a16="http://schemas.microsoft.com/office/drawing/2014/main" id="{7658D44D-01C4-46FB-90FA-3FF560DF8F71}"/>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283</xdr:row>
      <xdr:rowOff>28575</xdr:rowOff>
    </xdr:from>
    <xdr:ext cx="285750" cy="272562"/>
    <xdr:pic>
      <xdr:nvPicPr>
        <xdr:cNvPr id="109" name="図 108">
          <a:extLst>
            <a:ext uri="{FF2B5EF4-FFF2-40B4-BE49-F238E27FC236}">
              <a16:creationId xmlns:a16="http://schemas.microsoft.com/office/drawing/2014/main" id="{D12DE3B4-0A0A-43A3-8337-DB9050B1CF7F}"/>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283</xdr:row>
      <xdr:rowOff>28575</xdr:rowOff>
    </xdr:from>
    <xdr:ext cx="285750" cy="272562"/>
    <xdr:pic>
      <xdr:nvPicPr>
        <xdr:cNvPr id="111" name="図 110">
          <a:extLst>
            <a:ext uri="{FF2B5EF4-FFF2-40B4-BE49-F238E27FC236}">
              <a16:creationId xmlns:a16="http://schemas.microsoft.com/office/drawing/2014/main" id="{84B9591F-8B3D-4A1E-A8CD-3DC6489409D8}"/>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307</xdr:row>
      <xdr:rowOff>28575</xdr:rowOff>
    </xdr:from>
    <xdr:ext cx="285750" cy="272562"/>
    <xdr:pic>
      <xdr:nvPicPr>
        <xdr:cNvPr id="113" name="図 112">
          <a:extLst>
            <a:ext uri="{FF2B5EF4-FFF2-40B4-BE49-F238E27FC236}">
              <a16:creationId xmlns:a16="http://schemas.microsoft.com/office/drawing/2014/main" id="{A0A166B9-50AE-4EE2-A84C-F5EAE5A4338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307</xdr:row>
      <xdr:rowOff>28575</xdr:rowOff>
    </xdr:from>
    <xdr:ext cx="285750" cy="272562"/>
    <xdr:pic>
      <xdr:nvPicPr>
        <xdr:cNvPr id="115" name="図 114">
          <a:extLst>
            <a:ext uri="{FF2B5EF4-FFF2-40B4-BE49-F238E27FC236}">
              <a16:creationId xmlns:a16="http://schemas.microsoft.com/office/drawing/2014/main" id="{29059F88-F24F-4D3E-B6AA-822FA96CD66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331</xdr:row>
      <xdr:rowOff>28575</xdr:rowOff>
    </xdr:from>
    <xdr:ext cx="285750" cy="272562"/>
    <xdr:pic>
      <xdr:nvPicPr>
        <xdr:cNvPr id="119" name="図 118">
          <a:extLst>
            <a:ext uri="{FF2B5EF4-FFF2-40B4-BE49-F238E27FC236}">
              <a16:creationId xmlns:a16="http://schemas.microsoft.com/office/drawing/2014/main" id="{CB472017-F870-4B4F-9069-F9A71E4CF0D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331</xdr:row>
      <xdr:rowOff>28575</xdr:rowOff>
    </xdr:from>
    <xdr:ext cx="285750" cy="272562"/>
    <xdr:pic>
      <xdr:nvPicPr>
        <xdr:cNvPr id="121" name="図 120">
          <a:extLst>
            <a:ext uri="{FF2B5EF4-FFF2-40B4-BE49-F238E27FC236}">
              <a16:creationId xmlns:a16="http://schemas.microsoft.com/office/drawing/2014/main" id="{07ED7B0D-32ED-47C6-8957-37A1A428601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355</xdr:row>
      <xdr:rowOff>28575</xdr:rowOff>
    </xdr:from>
    <xdr:ext cx="285750" cy="272562"/>
    <xdr:pic>
      <xdr:nvPicPr>
        <xdr:cNvPr id="123" name="図 122">
          <a:extLst>
            <a:ext uri="{FF2B5EF4-FFF2-40B4-BE49-F238E27FC236}">
              <a16:creationId xmlns:a16="http://schemas.microsoft.com/office/drawing/2014/main" id="{26A79793-1D8D-4050-8373-0DE394B51A3B}"/>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355</xdr:row>
      <xdr:rowOff>28575</xdr:rowOff>
    </xdr:from>
    <xdr:ext cx="285750" cy="272562"/>
    <xdr:pic>
      <xdr:nvPicPr>
        <xdr:cNvPr id="127" name="図 126">
          <a:extLst>
            <a:ext uri="{FF2B5EF4-FFF2-40B4-BE49-F238E27FC236}">
              <a16:creationId xmlns:a16="http://schemas.microsoft.com/office/drawing/2014/main" id="{27BA481C-CF3D-440B-A9F0-BD00F9D28181}"/>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379</xdr:row>
      <xdr:rowOff>28575</xdr:rowOff>
    </xdr:from>
    <xdr:ext cx="285750" cy="272562"/>
    <xdr:pic>
      <xdr:nvPicPr>
        <xdr:cNvPr id="129" name="図 128">
          <a:extLst>
            <a:ext uri="{FF2B5EF4-FFF2-40B4-BE49-F238E27FC236}">
              <a16:creationId xmlns:a16="http://schemas.microsoft.com/office/drawing/2014/main" id="{DBFD060F-F847-4E33-BED0-E75324A9E2AD}"/>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379</xdr:row>
      <xdr:rowOff>28575</xdr:rowOff>
    </xdr:from>
    <xdr:ext cx="285750" cy="272562"/>
    <xdr:pic>
      <xdr:nvPicPr>
        <xdr:cNvPr id="131" name="図 130">
          <a:extLst>
            <a:ext uri="{FF2B5EF4-FFF2-40B4-BE49-F238E27FC236}">
              <a16:creationId xmlns:a16="http://schemas.microsoft.com/office/drawing/2014/main" id="{7082C12C-4FA8-410C-A55B-8A7C40D0082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403</xdr:row>
      <xdr:rowOff>28575</xdr:rowOff>
    </xdr:from>
    <xdr:ext cx="285750" cy="272562"/>
    <xdr:pic>
      <xdr:nvPicPr>
        <xdr:cNvPr id="135" name="図 134">
          <a:extLst>
            <a:ext uri="{FF2B5EF4-FFF2-40B4-BE49-F238E27FC236}">
              <a16:creationId xmlns:a16="http://schemas.microsoft.com/office/drawing/2014/main" id="{798F5D8B-BA71-4A37-90ED-CE82E9F0142A}"/>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403</xdr:row>
      <xdr:rowOff>28575</xdr:rowOff>
    </xdr:from>
    <xdr:ext cx="285750" cy="272562"/>
    <xdr:pic>
      <xdr:nvPicPr>
        <xdr:cNvPr id="137" name="図 136">
          <a:extLst>
            <a:ext uri="{FF2B5EF4-FFF2-40B4-BE49-F238E27FC236}">
              <a16:creationId xmlns:a16="http://schemas.microsoft.com/office/drawing/2014/main" id="{971E03D4-5E36-4701-81D4-74C3BF5C001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427</xdr:row>
      <xdr:rowOff>28575</xdr:rowOff>
    </xdr:from>
    <xdr:ext cx="285750" cy="272562"/>
    <xdr:pic>
      <xdr:nvPicPr>
        <xdr:cNvPr id="141" name="図 140">
          <a:extLst>
            <a:ext uri="{FF2B5EF4-FFF2-40B4-BE49-F238E27FC236}">
              <a16:creationId xmlns:a16="http://schemas.microsoft.com/office/drawing/2014/main" id="{7EB1624D-BC75-480D-A6E0-A8A9BF7CA37F}"/>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427</xdr:row>
      <xdr:rowOff>28575</xdr:rowOff>
    </xdr:from>
    <xdr:ext cx="285750" cy="272562"/>
    <xdr:pic>
      <xdr:nvPicPr>
        <xdr:cNvPr id="145" name="図 144">
          <a:extLst>
            <a:ext uri="{FF2B5EF4-FFF2-40B4-BE49-F238E27FC236}">
              <a16:creationId xmlns:a16="http://schemas.microsoft.com/office/drawing/2014/main" id="{C6E8FA44-16ED-4609-BB9E-B8AADB8293ED}"/>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451</xdr:row>
      <xdr:rowOff>28575</xdr:rowOff>
    </xdr:from>
    <xdr:ext cx="285750" cy="272562"/>
    <xdr:pic>
      <xdr:nvPicPr>
        <xdr:cNvPr id="147" name="図 146">
          <a:extLst>
            <a:ext uri="{FF2B5EF4-FFF2-40B4-BE49-F238E27FC236}">
              <a16:creationId xmlns:a16="http://schemas.microsoft.com/office/drawing/2014/main" id="{8544EEC9-31DB-4F49-8926-D96FAF451CFA}"/>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451</xdr:row>
      <xdr:rowOff>28575</xdr:rowOff>
    </xdr:from>
    <xdr:ext cx="285750" cy="272562"/>
    <xdr:pic>
      <xdr:nvPicPr>
        <xdr:cNvPr id="151" name="図 150">
          <a:extLst>
            <a:ext uri="{FF2B5EF4-FFF2-40B4-BE49-F238E27FC236}">
              <a16:creationId xmlns:a16="http://schemas.microsoft.com/office/drawing/2014/main" id="{0F374DFF-80B7-4C86-BF67-713E00C5D185}"/>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475</xdr:row>
      <xdr:rowOff>28575</xdr:rowOff>
    </xdr:from>
    <xdr:ext cx="285750" cy="272562"/>
    <xdr:pic>
      <xdr:nvPicPr>
        <xdr:cNvPr id="153" name="図 152">
          <a:extLst>
            <a:ext uri="{FF2B5EF4-FFF2-40B4-BE49-F238E27FC236}">
              <a16:creationId xmlns:a16="http://schemas.microsoft.com/office/drawing/2014/main" id="{48B4BD7D-A135-4F6D-A589-3C767B3A710D}"/>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475</xdr:row>
      <xdr:rowOff>28575</xdr:rowOff>
    </xdr:from>
    <xdr:ext cx="285750" cy="272562"/>
    <xdr:pic>
      <xdr:nvPicPr>
        <xdr:cNvPr id="155" name="図 154">
          <a:extLst>
            <a:ext uri="{FF2B5EF4-FFF2-40B4-BE49-F238E27FC236}">
              <a16:creationId xmlns:a16="http://schemas.microsoft.com/office/drawing/2014/main" id="{932245FD-ABDB-4B0C-BD74-A7465C5460C1}"/>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twoCellAnchor editAs="oneCell">
    <xdr:from>
      <xdr:col>24</xdr:col>
      <xdr:colOff>0</xdr:colOff>
      <xdr:row>21</xdr:row>
      <xdr:rowOff>47625</xdr:rowOff>
    </xdr:from>
    <xdr:to>
      <xdr:col>41</xdr:col>
      <xdr:colOff>71524</xdr:colOff>
      <xdr:row>21</xdr:row>
      <xdr:rowOff>229145</xdr:rowOff>
    </xdr:to>
    <xdr:pic>
      <xdr:nvPicPr>
        <xdr:cNvPr id="2" name="図 1">
          <a:extLst>
            <a:ext uri="{FF2B5EF4-FFF2-40B4-BE49-F238E27FC236}">
              <a16:creationId xmlns:a16="http://schemas.microsoft.com/office/drawing/2014/main" id="{8AA28F50-E989-49E1-97B5-36091C7ED32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372225"/>
          <a:ext cx="2176549" cy="181520"/>
        </a:xfrm>
        <a:prstGeom prst="rect">
          <a:avLst/>
        </a:prstGeom>
      </xdr:spPr>
    </xdr:pic>
    <xdr:clientData/>
  </xdr:twoCellAnchor>
  <xdr:twoCellAnchor editAs="oneCell">
    <xdr:from>
      <xdr:col>67</xdr:col>
      <xdr:colOff>104775</xdr:colOff>
      <xdr:row>21</xdr:row>
      <xdr:rowOff>57150</xdr:rowOff>
    </xdr:from>
    <xdr:to>
      <xdr:col>85</xdr:col>
      <xdr:colOff>52474</xdr:colOff>
      <xdr:row>21</xdr:row>
      <xdr:rowOff>238670</xdr:rowOff>
    </xdr:to>
    <xdr:pic>
      <xdr:nvPicPr>
        <xdr:cNvPr id="3" name="図 2">
          <a:extLst>
            <a:ext uri="{FF2B5EF4-FFF2-40B4-BE49-F238E27FC236}">
              <a16:creationId xmlns:a16="http://schemas.microsoft.com/office/drawing/2014/main" id="{8FB18E09-CCF4-4E06-9D9A-A93192E11D9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7648575"/>
          <a:ext cx="2176549" cy="181520"/>
        </a:xfrm>
        <a:prstGeom prst="rect">
          <a:avLst/>
        </a:prstGeom>
      </xdr:spPr>
    </xdr:pic>
    <xdr:clientData/>
  </xdr:twoCellAnchor>
  <xdr:twoCellAnchor editAs="oneCell">
    <xdr:from>
      <xdr:col>24</xdr:col>
      <xdr:colOff>0</xdr:colOff>
      <xdr:row>45</xdr:row>
      <xdr:rowOff>57150</xdr:rowOff>
    </xdr:from>
    <xdr:to>
      <xdr:col>41</xdr:col>
      <xdr:colOff>71524</xdr:colOff>
      <xdr:row>45</xdr:row>
      <xdr:rowOff>238670</xdr:rowOff>
    </xdr:to>
    <xdr:pic>
      <xdr:nvPicPr>
        <xdr:cNvPr id="4" name="図 3">
          <a:extLst>
            <a:ext uri="{FF2B5EF4-FFF2-40B4-BE49-F238E27FC236}">
              <a16:creationId xmlns:a16="http://schemas.microsoft.com/office/drawing/2014/main" id="{CC09A062-48C2-432D-B215-C01A92E64E4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4001750"/>
          <a:ext cx="2176549" cy="181520"/>
        </a:xfrm>
        <a:prstGeom prst="rect">
          <a:avLst/>
        </a:prstGeom>
      </xdr:spPr>
    </xdr:pic>
    <xdr:clientData/>
  </xdr:twoCellAnchor>
  <xdr:twoCellAnchor editAs="oneCell">
    <xdr:from>
      <xdr:col>67</xdr:col>
      <xdr:colOff>104775</xdr:colOff>
      <xdr:row>45</xdr:row>
      <xdr:rowOff>66675</xdr:rowOff>
    </xdr:from>
    <xdr:to>
      <xdr:col>85</xdr:col>
      <xdr:colOff>52474</xdr:colOff>
      <xdr:row>45</xdr:row>
      <xdr:rowOff>248195</xdr:rowOff>
    </xdr:to>
    <xdr:pic>
      <xdr:nvPicPr>
        <xdr:cNvPr id="5" name="図 4">
          <a:extLst>
            <a:ext uri="{FF2B5EF4-FFF2-40B4-BE49-F238E27FC236}">
              <a16:creationId xmlns:a16="http://schemas.microsoft.com/office/drawing/2014/main" id="{58AE1973-0A6D-417D-8325-1B7DB5F20F0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5278100"/>
          <a:ext cx="2176549" cy="181520"/>
        </a:xfrm>
        <a:prstGeom prst="rect">
          <a:avLst/>
        </a:prstGeom>
      </xdr:spPr>
    </xdr:pic>
    <xdr:clientData/>
  </xdr:twoCellAnchor>
  <xdr:twoCellAnchor editAs="oneCell">
    <xdr:from>
      <xdr:col>24</xdr:col>
      <xdr:colOff>0</xdr:colOff>
      <xdr:row>69</xdr:row>
      <xdr:rowOff>47625</xdr:rowOff>
    </xdr:from>
    <xdr:to>
      <xdr:col>41</xdr:col>
      <xdr:colOff>71524</xdr:colOff>
      <xdr:row>69</xdr:row>
      <xdr:rowOff>229145</xdr:rowOff>
    </xdr:to>
    <xdr:pic>
      <xdr:nvPicPr>
        <xdr:cNvPr id="6" name="図 5">
          <a:extLst>
            <a:ext uri="{FF2B5EF4-FFF2-40B4-BE49-F238E27FC236}">
              <a16:creationId xmlns:a16="http://schemas.microsoft.com/office/drawing/2014/main" id="{CEC4316B-FF99-466A-9A90-ADFDB684A69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21612225"/>
          <a:ext cx="2176549" cy="181520"/>
        </a:xfrm>
        <a:prstGeom prst="rect">
          <a:avLst/>
        </a:prstGeom>
      </xdr:spPr>
    </xdr:pic>
    <xdr:clientData/>
  </xdr:twoCellAnchor>
  <xdr:twoCellAnchor editAs="oneCell">
    <xdr:from>
      <xdr:col>68</xdr:col>
      <xdr:colOff>0</xdr:colOff>
      <xdr:row>69</xdr:row>
      <xdr:rowOff>66675</xdr:rowOff>
    </xdr:from>
    <xdr:to>
      <xdr:col>85</xdr:col>
      <xdr:colOff>71524</xdr:colOff>
      <xdr:row>69</xdr:row>
      <xdr:rowOff>248195</xdr:rowOff>
    </xdr:to>
    <xdr:pic>
      <xdr:nvPicPr>
        <xdr:cNvPr id="7" name="図 6">
          <a:extLst>
            <a:ext uri="{FF2B5EF4-FFF2-40B4-BE49-F238E27FC236}">
              <a16:creationId xmlns:a16="http://schemas.microsoft.com/office/drawing/2014/main" id="{42C70D15-8B30-4001-83F5-F4E2854AA8F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21631275"/>
          <a:ext cx="2176549" cy="181520"/>
        </a:xfrm>
        <a:prstGeom prst="rect">
          <a:avLst/>
        </a:prstGeom>
      </xdr:spPr>
    </xdr:pic>
    <xdr:clientData/>
  </xdr:twoCellAnchor>
  <xdr:twoCellAnchor editAs="oneCell">
    <xdr:from>
      <xdr:col>24</xdr:col>
      <xdr:colOff>0</xdr:colOff>
      <xdr:row>93</xdr:row>
      <xdr:rowOff>66675</xdr:rowOff>
    </xdr:from>
    <xdr:to>
      <xdr:col>41</xdr:col>
      <xdr:colOff>71524</xdr:colOff>
      <xdr:row>93</xdr:row>
      <xdr:rowOff>248195</xdr:rowOff>
    </xdr:to>
    <xdr:pic>
      <xdr:nvPicPr>
        <xdr:cNvPr id="8" name="図 7">
          <a:extLst>
            <a:ext uri="{FF2B5EF4-FFF2-40B4-BE49-F238E27FC236}">
              <a16:creationId xmlns:a16="http://schemas.microsoft.com/office/drawing/2014/main" id="{2D3DA60C-B01E-412C-9909-9FE24824915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29251275"/>
          <a:ext cx="2176549" cy="181520"/>
        </a:xfrm>
        <a:prstGeom prst="rect">
          <a:avLst/>
        </a:prstGeom>
      </xdr:spPr>
    </xdr:pic>
    <xdr:clientData/>
  </xdr:twoCellAnchor>
  <xdr:twoCellAnchor editAs="oneCell">
    <xdr:from>
      <xdr:col>68</xdr:col>
      <xdr:colOff>0</xdr:colOff>
      <xdr:row>93</xdr:row>
      <xdr:rowOff>57150</xdr:rowOff>
    </xdr:from>
    <xdr:to>
      <xdr:col>85</xdr:col>
      <xdr:colOff>71524</xdr:colOff>
      <xdr:row>93</xdr:row>
      <xdr:rowOff>238670</xdr:rowOff>
    </xdr:to>
    <xdr:pic>
      <xdr:nvPicPr>
        <xdr:cNvPr id="10" name="図 9">
          <a:extLst>
            <a:ext uri="{FF2B5EF4-FFF2-40B4-BE49-F238E27FC236}">
              <a16:creationId xmlns:a16="http://schemas.microsoft.com/office/drawing/2014/main" id="{74C4741B-C8BD-496D-96DA-EF70389E63E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29241750"/>
          <a:ext cx="2176549" cy="181520"/>
        </a:xfrm>
        <a:prstGeom prst="rect">
          <a:avLst/>
        </a:prstGeom>
      </xdr:spPr>
    </xdr:pic>
    <xdr:clientData/>
  </xdr:twoCellAnchor>
  <xdr:twoCellAnchor editAs="oneCell">
    <xdr:from>
      <xdr:col>24</xdr:col>
      <xdr:colOff>0</xdr:colOff>
      <xdr:row>117</xdr:row>
      <xdr:rowOff>57150</xdr:rowOff>
    </xdr:from>
    <xdr:to>
      <xdr:col>41</xdr:col>
      <xdr:colOff>71524</xdr:colOff>
      <xdr:row>117</xdr:row>
      <xdr:rowOff>238670</xdr:rowOff>
    </xdr:to>
    <xdr:pic>
      <xdr:nvPicPr>
        <xdr:cNvPr id="11" name="図 10">
          <a:extLst>
            <a:ext uri="{FF2B5EF4-FFF2-40B4-BE49-F238E27FC236}">
              <a16:creationId xmlns:a16="http://schemas.microsoft.com/office/drawing/2014/main" id="{21E3B89A-8B13-4BFC-94AE-65F1901AD29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36861750"/>
          <a:ext cx="2176549" cy="181520"/>
        </a:xfrm>
        <a:prstGeom prst="rect">
          <a:avLst/>
        </a:prstGeom>
      </xdr:spPr>
    </xdr:pic>
    <xdr:clientData/>
  </xdr:twoCellAnchor>
  <xdr:twoCellAnchor editAs="oneCell">
    <xdr:from>
      <xdr:col>68</xdr:col>
      <xdr:colOff>0</xdr:colOff>
      <xdr:row>117</xdr:row>
      <xdr:rowOff>57150</xdr:rowOff>
    </xdr:from>
    <xdr:to>
      <xdr:col>85</xdr:col>
      <xdr:colOff>71524</xdr:colOff>
      <xdr:row>117</xdr:row>
      <xdr:rowOff>238670</xdr:rowOff>
    </xdr:to>
    <xdr:pic>
      <xdr:nvPicPr>
        <xdr:cNvPr id="12" name="図 11">
          <a:extLst>
            <a:ext uri="{FF2B5EF4-FFF2-40B4-BE49-F238E27FC236}">
              <a16:creationId xmlns:a16="http://schemas.microsoft.com/office/drawing/2014/main" id="{9901E0B2-BF62-4C23-A91B-BDD9B3913A0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36861750"/>
          <a:ext cx="2176549" cy="181520"/>
        </a:xfrm>
        <a:prstGeom prst="rect">
          <a:avLst/>
        </a:prstGeom>
      </xdr:spPr>
    </xdr:pic>
    <xdr:clientData/>
  </xdr:twoCellAnchor>
  <xdr:twoCellAnchor editAs="oneCell">
    <xdr:from>
      <xdr:col>24</xdr:col>
      <xdr:colOff>0</xdr:colOff>
      <xdr:row>141</xdr:row>
      <xdr:rowOff>66675</xdr:rowOff>
    </xdr:from>
    <xdr:to>
      <xdr:col>41</xdr:col>
      <xdr:colOff>71524</xdr:colOff>
      <xdr:row>141</xdr:row>
      <xdr:rowOff>248195</xdr:rowOff>
    </xdr:to>
    <xdr:pic>
      <xdr:nvPicPr>
        <xdr:cNvPr id="13" name="図 12">
          <a:extLst>
            <a:ext uri="{FF2B5EF4-FFF2-40B4-BE49-F238E27FC236}">
              <a16:creationId xmlns:a16="http://schemas.microsoft.com/office/drawing/2014/main" id="{5F3A5003-B176-4FD6-A3E7-0FA3F96253D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44491275"/>
          <a:ext cx="2176549" cy="181520"/>
        </a:xfrm>
        <a:prstGeom prst="rect">
          <a:avLst/>
        </a:prstGeom>
      </xdr:spPr>
    </xdr:pic>
    <xdr:clientData/>
  </xdr:twoCellAnchor>
  <xdr:twoCellAnchor editAs="oneCell">
    <xdr:from>
      <xdr:col>68</xdr:col>
      <xdr:colOff>0</xdr:colOff>
      <xdr:row>141</xdr:row>
      <xdr:rowOff>66675</xdr:rowOff>
    </xdr:from>
    <xdr:to>
      <xdr:col>85</xdr:col>
      <xdr:colOff>71524</xdr:colOff>
      <xdr:row>141</xdr:row>
      <xdr:rowOff>248195</xdr:rowOff>
    </xdr:to>
    <xdr:pic>
      <xdr:nvPicPr>
        <xdr:cNvPr id="14" name="図 13">
          <a:extLst>
            <a:ext uri="{FF2B5EF4-FFF2-40B4-BE49-F238E27FC236}">
              <a16:creationId xmlns:a16="http://schemas.microsoft.com/office/drawing/2014/main" id="{E9B67E48-11D9-4053-BAFE-C144E3E973B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44491275"/>
          <a:ext cx="2176549" cy="181520"/>
        </a:xfrm>
        <a:prstGeom prst="rect">
          <a:avLst/>
        </a:prstGeom>
      </xdr:spPr>
    </xdr:pic>
    <xdr:clientData/>
  </xdr:twoCellAnchor>
  <xdr:twoCellAnchor editAs="oneCell">
    <xdr:from>
      <xdr:col>24</xdr:col>
      <xdr:colOff>0</xdr:colOff>
      <xdr:row>165</xdr:row>
      <xdr:rowOff>47625</xdr:rowOff>
    </xdr:from>
    <xdr:to>
      <xdr:col>41</xdr:col>
      <xdr:colOff>71524</xdr:colOff>
      <xdr:row>165</xdr:row>
      <xdr:rowOff>229145</xdr:rowOff>
    </xdr:to>
    <xdr:pic>
      <xdr:nvPicPr>
        <xdr:cNvPr id="15" name="図 14">
          <a:extLst>
            <a:ext uri="{FF2B5EF4-FFF2-40B4-BE49-F238E27FC236}">
              <a16:creationId xmlns:a16="http://schemas.microsoft.com/office/drawing/2014/main" id="{19DB656C-302C-4AAC-AC37-47980B3A67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52092225"/>
          <a:ext cx="2176549" cy="181520"/>
        </a:xfrm>
        <a:prstGeom prst="rect">
          <a:avLst/>
        </a:prstGeom>
      </xdr:spPr>
    </xdr:pic>
    <xdr:clientData/>
  </xdr:twoCellAnchor>
  <xdr:twoCellAnchor editAs="oneCell">
    <xdr:from>
      <xdr:col>68</xdr:col>
      <xdr:colOff>0</xdr:colOff>
      <xdr:row>165</xdr:row>
      <xdr:rowOff>47625</xdr:rowOff>
    </xdr:from>
    <xdr:to>
      <xdr:col>85</xdr:col>
      <xdr:colOff>71524</xdr:colOff>
      <xdr:row>165</xdr:row>
      <xdr:rowOff>229145</xdr:rowOff>
    </xdr:to>
    <xdr:pic>
      <xdr:nvPicPr>
        <xdr:cNvPr id="16" name="図 15">
          <a:extLst>
            <a:ext uri="{FF2B5EF4-FFF2-40B4-BE49-F238E27FC236}">
              <a16:creationId xmlns:a16="http://schemas.microsoft.com/office/drawing/2014/main" id="{1FCB6527-A34B-4802-BA0A-0ECDBE67F4A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52092225"/>
          <a:ext cx="2176549" cy="181520"/>
        </a:xfrm>
        <a:prstGeom prst="rect">
          <a:avLst/>
        </a:prstGeom>
      </xdr:spPr>
    </xdr:pic>
    <xdr:clientData/>
  </xdr:twoCellAnchor>
  <xdr:twoCellAnchor editAs="oneCell">
    <xdr:from>
      <xdr:col>24</xdr:col>
      <xdr:colOff>0</xdr:colOff>
      <xdr:row>189</xdr:row>
      <xdr:rowOff>47625</xdr:rowOff>
    </xdr:from>
    <xdr:to>
      <xdr:col>41</xdr:col>
      <xdr:colOff>71524</xdr:colOff>
      <xdr:row>189</xdr:row>
      <xdr:rowOff>229145</xdr:rowOff>
    </xdr:to>
    <xdr:pic>
      <xdr:nvPicPr>
        <xdr:cNvPr id="17" name="図 16">
          <a:extLst>
            <a:ext uri="{FF2B5EF4-FFF2-40B4-BE49-F238E27FC236}">
              <a16:creationId xmlns:a16="http://schemas.microsoft.com/office/drawing/2014/main" id="{AB0C75C7-0698-4094-BFB7-A1F651562B4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59712225"/>
          <a:ext cx="2176549" cy="181520"/>
        </a:xfrm>
        <a:prstGeom prst="rect">
          <a:avLst/>
        </a:prstGeom>
      </xdr:spPr>
    </xdr:pic>
    <xdr:clientData/>
  </xdr:twoCellAnchor>
  <xdr:twoCellAnchor editAs="oneCell">
    <xdr:from>
      <xdr:col>68</xdr:col>
      <xdr:colOff>0</xdr:colOff>
      <xdr:row>189</xdr:row>
      <xdr:rowOff>47625</xdr:rowOff>
    </xdr:from>
    <xdr:to>
      <xdr:col>85</xdr:col>
      <xdr:colOff>71524</xdr:colOff>
      <xdr:row>189</xdr:row>
      <xdr:rowOff>229145</xdr:rowOff>
    </xdr:to>
    <xdr:pic>
      <xdr:nvPicPr>
        <xdr:cNvPr id="18" name="図 17">
          <a:extLst>
            <a:ext uri="{FF2B5EF4-FFF2-40B4-BE49-F238E27FC236}">
              <a16:creationId xmlns:a16="http://schemas.microsoft.com/office/drawing/2014/main" id="{260FBC3E-A264-44DF-A6C9-DA8585DA4D4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59712225"/>
          <a:ext cx="2176549" cy="181520"/>
        </a:xfrm>
        <a:prstGeom prst="rect">
          <a:avLst/>
        </a:prstGeom>
      </xdr:spPr>
    </xdr:pic>
    <xdr:clientData/>
  </xdr:twoCellAnchor>
  <xdr:twoCellAnchor editAs="oneCell">
    <xdr:from>
      <xdr:col>24</xdr:col>
      <xdr:colOff>0</xdr:colOff>
      <xdr:row>213</xdr:row>
      <xdr:rowOff>57150</xdr:rowOff>
    </xdr:from>
    <xdr:to>
      <xdr:col>41</xdr:col>
      <xdr:colOff>71524</xdr:colOff>
      <xdr:row>213</xdr:row>
      <xdr:rowOff>238670</xdr:rowOff>
    </xdr:to>
    <xdr:pic>
      <xdr:nvPicPr>
        <xdr:cNvPr id="20" name="図 19">
          <a:extLst>
            <a:ext uri="{FF2B5EF4-FFF2-40B4-BE49-F238E27FC236}">
              <a16:creationId xmlns:a16="http://schemas.microsoft.com/office/drawing/2014/main" id="{79F7A3F3-D79D-422B-8590-9F2041FBEFF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7341750"/>
          <a:ext cx="2176549" cy="181520"/>
        </a:xfrm>
        <a:prstGeom prst="rect">
          <a:avLst/>
        </a:prstGeom>
      </xdr:spPr>
    </xdr:pic>
    <xdr:clientData/>
  </xdr:twoCellAnchor>
  <xdr:twoCellAnchor editAs="oneCell">
    <xdr:from>
      <xdr:col>68</xdr:col>
      <xdr:colOff>0</xdr:colOff>
      <xdr:row>213</xdr:row>
      <xdr:rowOff>57150</xdr:rowOff>
    </xdr:from>
    <xdr:to>
      <xdr:col>85</xdr:col>
      <xdr:colOff>71524</xdr:colOff>
      <xdr:row>213</xdr:row>
      <xdr:rowOff>238670</xdr:rowOff>
    </xdr:to>
    <xdr:pic>
      <xdr:nvPicPr>
        <xdr:cNvPr id="21" name="図 20">
          <a:extLst>
            <a:ext uri="{FF2B5EF4-FFF2-40B4-BE49-F238E27FC236}">
              <a16:creationId xmlns:a16="http://schemas.microsoft.com/office/drawing/2014/main" id="{0BF2872C-7CCC-4B35-8DC8-F5E73441428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67341750"/>
          <a:ext cx="2176549" cy="181520"/>
        </a:xfrm>
        <a:prstGeom prst="rect">
          <a:avLst/>
        </a:prstGeom>
      </xdr:spPr>
    </xdr:pic>
    <xdr:clientData/>
  </xdr:twoCellAnchor>
  <xdr:twoCellAnchor editAs="oneCell">
    <xdr:from>
      <xdr:col>24</xdr:col>
      <xdr:colOff>0</xdr:colOff>
      <xdr:row>237</xdr:row>
      <xdr:rowOff>47625</xdr:rowOff>
    </xdr:from>
    <xdr:to>
      <xdr:col>41</xdr:col>
      <xdr:colOff>71524</xdr:colOff>
      <xdr:row>237</xdr:row>
      <xdr:rowOff>229145</xdr:rowOff>
    </xdr:to>
    <xdr:pic>
      <xdr:nvPicPr>
        <xdr:cNvPr id="22" name="図 21">
          <a:extLst>
            <a:ext uri="{FF2B5EF4-FFF2-40B4-BE49-F238E27FC236}">
              <a16:creationId xmlns:a16="http://schemas.microsoft.com/office/drawing/2014/main" id="{527ABD49-B9CC-4DB7-BE8C-881525C4A22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74952225"/>
          <a:ext cx="2176549" cy="181520"/>
        </a:xfrm>
        <a:prstGeom prst="rect">
          <a:avLst/>
        </a:prstGeom>
      </xdr:spPr>
    </xdr:pic>
    <xdr:clientData/>
  </xdr:twoCellAnchor>
  <xdr:twoCellAnchor editAs="oneCell">
    <xdr:from>
      <xdr:col>68</xdr:col>
      <xdr:colOff>0</xdr:colOff>
      <xdr:row>237</xdr:row>
      <xdr:rowOff>47625</xdr:rowOff>
    </xdr:from>
    <xdr:to>
      <xdr:col>85</xdr:col>
      <xdr:colOff>71524</xdr:colOff>
      <xdr:row>237</xdr:row>
      <xdr:rowOff>229145</xdr:rowOff>
    </xdr:to>
    <xdr:pic>
      <xdr:nvPicPr>
        <xdr:cNvPr id="24" name="図 23">
          <a:extLst>
            <a:ext uri="{FF2B5EF4-FFF2-40B4-BE49-F238E27FC236}">
              <a16:creationId xmlns:a16="http://schemas.microsoft.com/office/drawing/2014/main" id="{B24DA547-9643-4E21-87BB-EF32473AEA1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74952225"/>
          <a:ext cx="2176549" cy="181520"/>
        </a:xfrm>
        <a:prstGeom prst="rect">
          <a:avLst/>
        </a:prstGeom>
      </xdr:spPr>
    </xdr:pic>
    <xdr:clientData/>
  </xdr:twoCellAnchor>
  <xdr:twoCellAnchor editAs="oneCell">
    <xdr:from>
      <xdr:col>24</xdr:col>
      <xdr:colOff>0</xdr:colOff>
      <xdr:row>261</xdr:row>
      <xdr:rowOff>47625</xdr:rowOff>
    </xdr:from>
    <xdr:to>
      <xdr:col>41</xdr:col>
      <xdr:colOff>71524</xdr:colOff>
      <xdr:row>261</xdr:row>
      <xdr:rowOff>229145</xdr:rowOff>
    </xdr:to>
    <xdr:pic>
      <xdr:nvPicPr>
        <xdr:cNvPr id="25" name="図 24">
          <a:extLst>
            <a:ext uri="{FF2B5EF4-FFF2-40B4-BE49-F238E27FC236}">
              <a16:creationId xmlns:a16="http://schemas.microsoft.com/office/drawing/2014/main" id="{A7B23666-7D6B-4119-9940-EEE305E7094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82572225"/>
          <a:ext cx="2176549" cy="181520"/>
        </a:xfrm>
        <a:prstGeom prst="rect">
          <a:avLst/>
        </a:prstGeom>
      </xdr:spPr>
    </xdr:pic>
    <xdr:clientData/>
  </xdr:twoCellAnchor>
  <xdr:twoCellAnchor editAs="oneCell">
    <xdr:from>
      <xdr:col>68</xdr:col>
      <xdr:colOff>0</xdr:colOff>
      <xdr:row>261</xdr:row>
      <xdr:rowOff>57150</xdr:rowOff>
    </xdr:from>
    <xdr:to>
      <xdr:col>85</xdr:col>
      <xdr:colOff>71524</xdr:colOff>
      <xdr:row>261</xdr:row>
      <xdr:rowOff>238670</xdr:rowOff>
    </xdr:to>
    <xdr:pic>
      <xdr:nvPicPr>
        <xdr:cNvPr id="27" name="図 26">
          <a:extLst>
            <a:ext uri="{FF2B5EF4-FFF2-40B4-BE49-F238E27FC236}">
              <a16:creationId xmlns:a16="http://schemas.microsoft.com/office/drawing/2014/main" id="{C51733ED-63E0-4A79-B09E-95BD5FE75D5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82581750"/>
          <a:ext cx="2176549" cy="181520"/>
        </a:xfrm>
        <a:prstGeom prst="rect">
          <a:avLst/>
        </a:prstGeom>
      </xdr:spPr>
    </xdr:pic>
    <xdr:clientData/>
  </xdr:twoCellAnchor>
  <xdr:twoCellAnchor editAs="oneCell">
    <xdr:from>
      <xdr:col>24</xdr:col>
      <xdr:colOff>0</xdr:colOff>
      <xdr:row>285</xdr:row>
      <xdr:rowOff>47625</xdr:rowOff>
    </xdr:from>
    <xdr:to>
      <xdr:col>41</xdr:col>
      <xdr:colOff>71524</xdr:colOff>
      <xdr:row>285</xdr:row>
      <xdr:rowOff>229145</xdr:rowOff>
    </xdr:to>
    <xdr:pic>
      <xdr:nvPicPr>
        <xdr:cNvPr id="28" name="図 27">
          <a:extLst>
            <a:ext uri="{FF2B5EF4-FFF2-40B4-BE49-F238E27FC236}">
              <a16:creationId xmlns:a16="http://schemas.microsoft.com/office/drawing/2014/main" id="{BB90C3AF-4CA9-4D29-A1B9-50B0E3003D9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90192225"/>
          <a:ext cx="2176549" cy="181520"/>
        </a:xfrm>
        <a:prstGeom prst="rect">
          <a:avLst/>
        </a:prstGeom>
      </xdr:spPr>
    </xdr:pic>
    <xdr:clientData/>
  </xdr:twoCellAnchor>
  <xdr:twoCellAnchor editAs="oneCell">
    <xdr:from>
      <xdr:col>68</xdr:col>
      <xdr:colOff>0</xdr:colOff>
      <xdr:row>285</xdr:row>
      <xdr:rowOff>66675</xdr:rowOff>
    </xdr:from>
    <xdr:to>
      <xdr:col>85</xdr:col>
      <xdr:colOff>71524</xdr:colOff>
      <xdr:row>285</xdr:row>
      <xdr:rowOff>248195</xdr:rowOff>
    </xdr:to>
    <xdr:pic>
      <xdr:nvPicPr>
        <xdr:cNvPr id="30" name="図 29">
          <a:extLst>
            <a:ext uri="{FF2B5EF4-FFF2-40B4-BE49-F238E27FC236}">
              <a16:creationId xmlns:a16="http://schemas.microsoft.com/office/drawing/2014/main" id="{0FE650E6-4905-47A7-947F-A11EBEE718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90211275"/>
          <a:ext cx="2176549" cy="181520"/>
        </a:xfrm>
        <a:prstGeom prst="rect">
          <a:avLst/>
        </a:prstGeom>
      </xdr:spPr>
    </xdr:pic>
    <xdr:clientData/>
  </xdr:twoCellAnchor>
  <xdr:twoCellAnchor editAs="oneCell">
    <xdr:from>
      <xdr:col>24</xdr:col>
      <xdr:colOff>0</xdr:colOff>
      <xdr:row>309</xdr:row>
      <xdr:rowOff>57150</xdr:rowOff>
    </xdr:from>
    <xdr:to>
      <xdr:col>41</xdr:col>
      <xdr:colOff>71524</xdr:colOff>
      <xdr:row>309</xdr:row>
      <xdr:rowOff>238670</xdr:rowOff>
    </xdr:to>
    <xdr:pic>
      <xdr:nvPicPr>
        <xdr:cNvPr id="31" name="図 30">
          <a:extLst>
            <a:ext uri="{FF2B5EF4-FFF2-40B4-BE49-F238E27FC236}">
              <a16:creationId xmlns:a16="http://schemas.microsoft.com/office/drawing/2014/main" id="{5D0D89B6-A29D-4321-AC3E-83565E8F59C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97821750"/>
          <a:ext cx="2176549" cy="181520"/>
        </a:xfrm>
        <a:prstGeom prst="rect">
          <a:avLst/>
        </a:prstGeom>
      </xdr:spPr>
    </xdr:pic>
    <xdr:clientData/>
  </xdr:twoCellAnchor>
  <xdr:twoCellAnchor editAs="oneCell">
    <xdr:from>
      <xdr:col>68</xdr:col>
      <xdr:colOff>0</xdr:colOff>
      <xdr:row>309</xdr:row>
      <xdr:rowOff>47625</xdr:rowOff>
    </xdr:from>
    <xdr:to>
      <xdr:col>85</xdr:col>
      <xdr:colOff>71524</xdr:colOff>
      <xdr:row>309</xdr:row>
      <xdr:rowOff>229145</xdr:rowOff>
    </xdr:to>
    <xdr:pic>
      <xdr:nvPicPr>
        <xdr:cNvPr id="32" name="図 31">
          <a:extLst>
            <a:ext uri="{FF2B5EF4-FFF2-40B4-BE49-F238E27FC236}">
              <a16:creationId xmlns:a16="http://schemas.microsoft.com/office/drawing/2014/main" id="{6609671A-8C90-49FA-BC01-00418516F49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97812225"/>
          <a:ext cx="2176549" cy="181520"/>
        </a:xfrm>
        <a:prstGeom prst="rect">
          <a:avLst/>
        </a:prstGeom>
      </xdr:spPr>
    </xdr:pic>
    <xdr:clientData/>
  </xdr:twoCellAnchor>
  <xdr:twoCellAnchor editAs="oneCell">
    <xdr:from>
      <xdr:col>67</xdr:col>
      <xdr:colOff>104775</xdr:colOff>
      <xdr:row>333</xdr:row>
      <xdr:rowOff>76200</xdr:rowOff>
    </xdr:from>
    <xdr:to>
      <xdr:col>85</xdr:col>
      <xdr:colOff>52474</xdr:colOff>
      <xdr:row>333</xdr:row>
      <xdr:rowOff>257720</xdr:rowOff>
    </xdr:to>
    <xdr:pic>
      <xdr:nvPicPr>
        <xdr:cNvPr id="19" name="図 18">
          <a:extLst>
            <a:ext uri="{FF2B5EF4-FFF2-40B4-BE49-F238E27FC236}">
              <a16:creationId xmlns:a16="http://schemas.microsoft.com/office/drawing/2014/main" id="{68A92311-91C1-49B9-8C6D-57BAC692E83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06727625"/>
          <a:ext cx="2176549" cy="181520"/>
        </a:xfrm>
        <a:prstGeom prst="rect">
          <a:avLst/>
        </a:prstGeom>
      </xdr:spPr>
    </xdr:pic>
    <xdr:clientData/>
  </xdr:twoCellAnchor>
  <xdr:twoCellAnchor editAs="oneCell">
    <xdr:from>
      <xdr:col>23</xdr:col>
      <xdr:colOff>104775</xdr:colOff>
      <xdr:row>333</xdr:row>
      <xdr:rowOff>76200</xdr:rowOff>
    </xdr:from>
    <xdr:to>
      <xdr:col>41</xdr:col>
      <xdr:colOff>52474</xdr:colOff>
      <xdr:row>333</xdr:row>
      <xdr:rowOff>257720</xdr:rowOff>
    </xdr:to>
    <xdr:pic>
      <xdr:nvPicPr>
        <xdr:cNvPr id="23" name="図 22">
          <a:extLst>
            <a:ext uri="{FF2B5EF4-FFF2-40B4-BE49-F238E27FC236}">
              <a16:creationId xmlns:a16="http://schemas.microsoft.com/office/drawing/2014/main" id="{249E975E-2477-45FB-8AB1-B91BA805965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106727625"/>
          <a:ext cx="2176549" cy="181520"/>
        </a:xfrm>
        <a:prstGeom prst="rect">
          <a:avLst/>
        </a:prstGeom>
      </xdr:spPr>
    </xdr:pic>
    <xdr:clientData/>
  </xdr:twoCellAnchor>
  <xdr:twoCellAnchor editAs="oneCell">
    <xdr:from>
      <xdr:col>67</xdr:col>
      <xdr:colOff>104775</xdr:colOff>
      <xdr:row>357</xdr:row>
      <xdr:rowOff>76200</xdr:rowOff>
    </xdr:from>
    <xdr:to>
      <xdr:col>85</xdr:col>
      <xdr:colOff>52474</xdr:colOff>
      <xdr:row>357</xdr:row>
      <xdr:rowOff>257720</xdr:rowOff>
    </xdr:to>
    <xdr:pic>
      <xdr:nvPicPr>
        <xdr:cNvPr id="26" name="図 25">
          <a:extLst>
            <a:ext uri="{FF2B5EF4-FFF2-40B4-BE49-F238E27FC236}">
              <a16:creationId xmlns:a16="http://schemas.microsoft.com/office/drawing/2014/main" id="{AC3FC559-9E5C-449E-A287-88802CFEEE2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14347625"/>
          <a:ext cx="2176549" cy="181520"/>
        </a:xfrm>
        <a:prstGeom prst="rect">
          <a:avLst/>
        </a:prstGeom>
      </xdr:spPr>
    </xdr:pic>
    <xdr:clientData/>
  </xdr:twoCellAnchor>
  <xdr:twoCellAnchor editAs="oneCell">
    <xdr:from>
      <xdr:col>23</xdr:col>
      <xdr:colOff>104775</xdr:colOff>
      <xdr:row>357</xdr:row>
      <xdr:rowOff>76200</xdr:rowOff>
    </xdr:from>
    <xdr:to>
      <xdr:col>41</xdr:col>
      <xdr:colOff>52474</xdr:colOff>
      <xdr:row>357</xdr:row>
      <xdr:rowOff>257720</xdr:rowOff>
    </xdr:to>
    <xdr:pic>
      <xdr:nvPicPr>
        <xdr:cNvPr id="29" name="図 28">
          <a:extLst>
            <a:ext uri="{FF2B5EF4-FFF2-40B4-BE49-F238E27FC236}">
              <a16:creationId xmlns:a16="http://schemas.microsoft.com/office/drawing/2014/main" id="{8753740B-CFD5-4F6C-9391-00F58D69A50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114347625"/>
          <a:ext cx="2176549" cy="181520"/>
        </a:xfrm>
        <a:prstGeom prst="rect">
          <a:avLst/>
        </a:prstGeom>
      </xdr:spPr>
    </xdr:pic>
    <xdr:clientData/>
  </xdr:twoCellAnchor>
  <xdr:twoCellAnchor editAs="oneCell">
    <xdr:from>
      <xdr:col>67</xdr:col>
      <xdr:colOff>104775</xdr:colOff>
      <xdr:row>381</xdr:row>
      <xdr:rowOff>76200</xdr:rowOff>
    </xdr:from>
    <xdr:to>
      <xdr:col>85</xdr:col>
      <xdr:colOff>52474</xdr:colOff>
      <xdr:row>381</xdr:row>
      <xdr:rowOff>257720</xdr:rowOff>
    </xdr:to>
    <xdr:pic>
      <xdr:nvPicPr>
        <xdr:cNvPr id="34" name="図 33">
          <a:extLst>
            <a:ext uri="{FF2B5EF4-FFF2-40B4-BE49-F238E27FC236}">
              <a16:creationId xmlns:a16="http://schemas.microsoft.com/office/drawing/2014/main" id="{525E2DA2-D9ED-463D-8186-AF1857A7010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21967625"/>
          <a:ext cx="2176549" cy="181520"/>
        </a:xfrm>
        <a:prstGeom prst="rect">
          <a:avLst/>
        </a:prstGeom>
      </xdr:spPr>
    </xdr:pic>
    <xdr:clientData/>
  </xdr:twoCellAnchor>
  <xdr:twoCellAnchor editAs="oneCell">
    <xdr:from>
      <xdr:col>23</xdr:col>
      <xdr:colOff>104775</xdr:colOff>
      <xdr:row>381</xdr:row>
      <xdr:rowOff>66675</xdr:rowOff>
    </xdr:from>
    <xdr:to>
      <xdr:col>41</xdr:col>
      <xdr:colOff>52474</xdr:colOff>
      <xdr:row>381</xdr:row>
      <xdr:rowOff>248195</xdr:rowOff>
    </xdr:to>
    <xdr:pic>
      <xdr:nvPicPr>
        <xdr:cNvPr id="35" name="図 34">
          <a:extLst>
            <a:ext uri="{FF2B5EF4-FFF2-40B4-BE49-F238E27FC236}">
              <a16:creationId xmlns:a16="http://schemas.microsoft.com/office/drawing/2014/main" id="{8BDD2905-6A64-4964-91B8-25B70326D17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121958100"/>
          <a:ext cx="2176549" cy="181520"/>
        </a:xfrm>
        <a:prstGeom prst="rect">
          <a:avLst/>
        </a:prstGeom>
      </xdr:spPr>
    </xdr:pic>
    <xdr:clientData/>
  </xdr:twoCellAnchor>
  <xdr:twoCellAnchor editAs="oneCell">
    <xdr:from>
      <xdr:col>67</xdr:col>
      <xdr:colOff>104775</xdr:colOff>
      <xdr:row>405</xdr:row>
      <xdr:rowOff>76200</xdr:rowOff>
    </xdr:from>
    <xdr:to>
      <xdr:col>85</xdr:col>
      <xdr:colOff>52474</xdr:colOff>
      <xdr:row>405</xdr:row>
      <xdr:rowOff>257720</xdr:rowOff>
    </xdr:to>
    <xdr:pic>
      <xdr:nvPicPr>
        <xdr:cNvPr id="36" name="図 35">
          <a:extLst>
            <a:ext uri="{FF2B5EF4-FFF2-40B4-BE49-F238E27FC236}">
              <a16:creationId xmlns:a16="http://schemas.microsoft.com/office/drawing/2014/main" id="{E8D08A7D-48A7-4355-872F-9F9C146D913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29587625"/>
          <a:ext cx="2176549" cy="181520"/>
        </a:xfrm>
        <a:prstGeom prst="rect">
          <a:avLst/>
        </a:prstGeom>
      </xdr:spPr>
    </xdr:pic>
    <xdr:clientData/>
  </xdr:twoCellAnchor>
  <xdr:twoCellAnchor editAs="oneCell">
    <xdr:from>
      <xdr:col>23</xdr:col>
      <xdr:colOff>104775</xdr:colOff>
      <xdr:row>405</xdr:row>
      <xdr:rowOff>76200</xdr:rowOff>
    </xdr:from>
    <xdr:to>
      <xdr:col>41</xdr:col>
      <xdr:colOff>52474</xdr:colOff>
      <xdr:row>405</xdr:row>
      <xdr:rowOff>257720</xdr:rowOff>
    </xdr:to>
    <xdr:pic>
      <xdr:nvPicPr>
        <xdr:cNvPr id="38" name="図 37">
          <a:extLst>
            <a:ext uri="{FF2B5EF4-FFF2-40B4-BE49-F238E27FC236}">
              <a16:creationId xmlns:a16="http://schemas.microsoft.com/office/drawing/2014/main" id="{DAD017D5-22B5-45D0-8E90-B925314CFED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129587625"/>
          <a:ext cx="2176549" cy="181520"/>
        </a:xfrm>
        <a:prstGeom prst="rect">
          <a:avLst/>
        </a:prstGeom>
      </xdr:spPr>
    </xdr:pic>
    <xdr:clientData/>
  </xdr:twoCellAnchor>
  <xdr:twoCellAnchor editAs="oneCell">
    <xdr:from>
      <xdr:col>67</xdr:col>
      <xdr:colOff>104775</xdr:colOff>
      <xdr:row>429</xdr:row>
      <xdr:rowOff>76200</xdr:rowOff>
    </xdr:from>
    <xdr:to>
      <xdr:col>85</xdr:col>
      <xdr:colOff>52474</xdr:colOff>
      <xdr:row>429</xdr:row>
      <xdr:rowOff>257720</xdr:rowOff>
    </xdr:to>
    <xdr:pic>
      <xdr:nvPicPr>
        <xdr:cNvPr id="39" name="図 38">
          <a:extLst>
            <a:ext uri="{FF2B5EF4-FFF2-40B4-BE49-F238E27FC236}">
              <a16:creationId xmlns:a16="http://schemas.microsoft.com/office/drawing/2014/main" id="{500CB328-BE57-4F95-B149-AA172ECE41B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37207625"/>
          <a:ext cx="2176549" cy="181520"/>
        </a:xfrm>
        <a:prstGeom prst="rect">
          <a:avLst/>
        </a:prstGeom>
      </xdr:spPr>
    </xdr:pic>
    <xdr:clientData/>
  </xdr:twoCellAnchor>
  <xdr:twoCellAnchor editAs="oneCell">
    <xdr:from>
      <xdr:col>23</xdr:col>
      <xdr:colOff>104775</xdr:colOff>
      <xdr:row>429</xdr:row>
      <xdr:rowOff>76200</xdr:rowOff>
    </xdr:from>
    <xdr:to>
      <xdr:col>41</xdr:col>
      <xdr:colOff>52474</xdr:colOff>
      <xdr:row>429</xdr:row>
      <xdr:rowOff>257720</xdr:rowOff>
    </xdr:to>
    <xdr:pic>
      <xdr:nvPicPr>
        <xdr:cNvPr id="40" name="図 39">
          <a:extLst>
            <a:ext uri="{FF2B5EF4-FFF2-40B4-BE49-F238E27FC236}">
              <a16:creationId xmlns:a16="http://schemas.microsoft.com/office/drawing/2014/main" id="{54C6BD7E-414F-4ABB-BBEA-EA0C57C297D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137207625"/>
          <a:ext cx="2176549" cy="181520"/>
        </a:xfrm>
        <a:prstGeom prst="rect">
          <a:avLst/>
        </a:prstGeom>
      </xdr:spPr>
    </xdr:pic>
    <xdr:clientData/>
  </xdr:twoCellAnchor>
  <xdr:twoCellAnchor editAs="oneCell">
    <xdr:from>
      <xdr:col>67</xdr:col>
      <xdr:colOff>104775</xdr:colOff>
      <xdr:row>453</xdr:row>
      <xdr:rowOff>76200</xdr:rowOff>
    </xdr:from>
    <xdr:to>
      <xdr:col>85</xdr:col>
      <xdr:colOff>52474</xdr:colOff>
      <xdr:row>453</xdr:row>
      <xdr:rowOff>257720</xdr:rowOff>
    </xdr:to>
    <xdr:pic>
      <xdr:nvPicPr>
        <xdr:cNvPr id="41" name="図 40">
          <a:extLst>
            <a:ext uri="{FF2B5EF4-FFF2-40B4-BE49-F238E27FC236}">
              <a16:creationId xmlns:a16="http://schemas.microsoft.com/office/drawing/2014/main" id="{BB0B1D9B-2350-4425-BA86-B49977A104B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44827625"/>
          <a:ext cx="2176549" cy="181520"/>
        </a:xfrm>
        <a:prstGeom prst="rect">
          <a:avLst/>
        </a:prstGeom>
      </xdr:spPr>
    </xdr:pic>
    <xdr:clientData/>
  </xdr:twoCellAnchor>
  <xdr:twoCellAnchor editAs="oneCell">
    <xdr:from>
      <xdr:col>23</xdr:col>
      <xdr:colOff>104775</xdr:colOff>
      <xdr:row>453</xdr:row>
      <xdr:rowOff>76200</xdr:rowOff>
    </xdr:from>
    <xdr:to>
      <xdr:col>41</xdr:col>
      <xdr:colOff>52474</xdr:colOff>
      <xdr:row>453</xdr:row>
      <xdr:rowOff>257720</xdr:rowOff>
    </xdr:to>
    <xdr:pic>
      <xdr:nvPicPr>
        <xdr:cNvPr id="48" name="図 47">
          <a:extLst>
            <a:ext uri="{FF2B5EF4-FFF2-40B4-BE49-F238E27FC236}">
              <a16:creationId xmlns:a16="http://schemas.microsoft.com/office/drawing/2014/main" id="{7B445F96-78D6-4651-8570-D1F92F638BC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144827625"/>
          <a:ext cx="2176549" cy="181520"/>
        </a:xfrm>
        <a:prstGeom prst="rect">
          <a:avLst/>
        </a:prstGeom>
      </xdr:spPr>
    </xdr:pic>
    <xdr:clientData/>
  </xdr:twoCellAnchor>
  <xdr:twoCellAnchor editAs="oneCell">
    <xdr:from>
      <xdr:col>67</xdr:col>
      <xdr:colOff>104775</xdr:colOff>
      <xdr:row>477</xdr:row>
      <xdr:rowOff>76200</xdr:rowOff>
    </xdr:from>
    <xdr:to>
      <xdr:col>85</xdr:col>
      <xdr:colOff>52474</xdr:colOff>
      <xdr:row>477</xdr:row>
      <xdr:rowOff>257720</xdr:rowOff>
    </xdr:to>
    <xdr:pic>
      <xdr:nvPicPr>
        <xdr:cNvPr id="52" name="図 51">
          <a:extLst>
            <a:ext uri="{FF2B5EF4-FFF2-40B4-BE49-F238E27FC236}">
              <a16:creationId xmlns:a16="http://schemas.microsoft.com/office/drawing/2014/main" id="{884E82B4-44F3-4E88-89DB-C5BD80F814B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858250" y="152447625"/>
          <a:ext cx="2176549" cy="181520"/>
        </a:xfrm>
        <a:prstGeom prst="rect">
          <a:avLst/>
        </a:prstGeom>
      </xdr:spPr>
    </xdr:pic>
    <xdr:clientData/>
  </xdr:twoCellAnchor>
  <xdr:twoCellAnchor editAs="oneCell">
    <xdr:from>
      <xdr:col>23</xdr:col>
      <xdr:colOff>104775</xdr:colOff>
      <xdr:row>477</xdr:row>
      <xdr:rowOff>76200</xdr:rowOff>
    </xdr:from>
    <xdr:to>
      <xdr:col>41</xdr:col>
      <xdr:colOff>52474</xdr:colOff>
      <xdr:row>477</xdr:row>
      <xdr:rowOff>257720</xdr:rowOff>
    </xdr:to>
    <xdr:pic>
      <xdr:nvPicPr>
        <xdr:cNvPr id="54" name="図 53">
          <a:extLst>
            <a:ext uri="{FF2B5EF4-FFF2-40B4-BE49-F238E27FC236}">
              <a16:creationId xmlns:a16="http://schemas.microsoft.com/office/drawing/2014/main" id="{69D9F7AA-C37B-4F91-856E-431CDF0EEF0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52750" y="152447625"/>
          <a:ext cx="2176549" cy="18152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5</xdr:col>
      <xdr:colOff>66675</xdr:colOff>
      <xdr:row>0</xdr:row>
      <xdr:rowOff>123825</xdr:rowOff>
    </xdr:from>
    <xdr:to>
      <xdr:col>20</xdr:col>
      <xdr:colOff>9300</xdr:colOff>
      <xdr:row>0</xdr:row>
      <xdr:rowOff>1203825</xdr:rowOff>
    </xdr:to>
    <xdr:sp macro="" textlink="">
      <xdr:nvSpPr>
        <xdr:cNvPr id="49" name="額縁 16">
          <a:hlinkClick xmlns:r="http://schemas.openxmlformats.org/officeDocument/2006/relationships" r:id="rId1"/>
          <a:extLst>
            <a:ext uri="{FF2B5EF4-FFF2-40B4-BE49-F238E27FC236}">
              <a16:creationId xmlns:a16="http://schemas.microsoft.com/office/drawing/2014/main" id="{00000000-0008-0000-0F00-000031000000}"/>
            </a:ext>
          </a:extLst>
        </xdr:cNvPr>
        <xdr:cNvSpPr>
          <a:spLocks/>
        </xdr:cNvSpPr>
      </xdr:nvSpPr>
      <xdr:spPr>
        <a:xfrm>
          <a:off x="685800" y="123825"/>
          <a:ext cx="1800000" cy="108000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a:t>
          </a:r>
          <a:endParaRPr kumimoji="1" lang="en-US" altLang="ja-JP" sz="20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特別支援</a:t>
          </a:r>
          <a:r>
            <a:rPr kumimoji="1" lang="en-US" altLang="ja-JP"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endParaRPr kumimoji="1" lang="ja-JP" altLang="en-US" sz="11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21</xdr:col>
      <xdr:colOff>0</xdr:colOff>
      <xdr:row>0</xdr:row>
      <xdr:rowOff>116756</xdr:rowOff>
    </xdr:from>
    <xdr:to>
      <xdr:col>35</xdr:col>
      <xdr:colOff>66450</xdr:colOff>
      <xdr:row>0</xdr:row>
      <xdr:rowOff>1196756</xdr:rowOff>
    </xdr:to>
    <xdr:sp macro="" textlink="">
      <xdr:nvSpPr>
        <xdr:cNvPr id="50" name="額縁 17">
          <a:hlinkClick xmlns:r="http://schemas.openxmlformats.org/officeDocument/2006/relationships" r:id="rId2"/>
          <a:extLst>
            <a:ext uri="{FF2B5EF4-FFF2-40B4-BE49-F238E27FC236}">
              <a16:creationId xmlns:a16="http://schemas.microsoft.com/office/drawing/2014/main" id="{00000000-0008-0000-0F00-000032000000}"/>
            </a:ext>
          </a:extLst>
        </xdr:cNvPr>
        <xdr:cNvSpPr>
          <a:spLocks/>
        </xdr:cNvSpPr>
      </xdr:nvSpPr>
      <xdr:spPr>
        <a:xfrm>
          <a:off x="2600325" y="116756"/>
          <a:ext cx="1800000" cy="1080000"/>
        </a:xfrm>
        <a:prstGeom prst="bevel">
          <a:avLst/>
        </a:prstGeom>
        <a:solidFill>
          <a:schemeClr val="accent2">
            <a:lumMod val="60000"/>
            <a:lumOff val="40000"/>
          </a:schemeClr>
        </a:solidFill>
        <a:ln w="12700" cap="flat" cmpd="sng" algn="ctr">
          <a:solidFill>
            <a:schemeClr val="accent2">
              <a:lumMod val="50000"/>
            </a:schemeClr>
          </a:solidFill>
          <a:prstDash val="solid"/>
          <a:miter lim="800000"/>
        </a:ln>
        <a:effectLst/>
      </xdr:spPr>
      <xdr:txBody>
        <a:bodyPr vertOverflow="clip" horzOverflow="clip" rtlCol="0" anchor="ctr"/>
        <a:lstStyle/>
        <a:p>
          <a:pPr algn="ctr">
            <a:lnSpc>
              <a:spcPts val="1200"/>
            </a:lnSpc>
          </a:pPr>
          <a:r>
            <a:rPr kumimoji="1" lang="ja-JP" altLang="en-US"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20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40</xdr:col>
      <xdr:colOff>87087</xdr:colOff>
      <xdr:row>0</xdr:row>
      <xdr:rowOff>120294</xdr:rowOff>
    </xdr:from>
    <xdr:to>
      <xdr:col>51</xdr:col>
      <xdr:colOff>67812</xdr:colOff>
      <xdr:row>0</xdr:row>
      <xdr:rowOff>1200294</xdr:rowOff>
    </xdr:to>
    <xdr:sp macro="" textlink="">
      <xdr:nvSpPr>
        <xdr:cNvPr id="51" name="額縁 23">
          <a:hlinkClick xmlns:r="http://schemas.openxmlformats.org/officeDocument/2006/relationships" r:id="rId3"/>
          <a:extLst>
            <a:ext uri="{FF2B5EF4-FFF2-40B4-BE49-F238E27FC236}">
              <a16:creationId xmlns:a16="http://schemas.microsoft.com/office/drawing/2014/main" id="{00000000-0008-0000-0F00-000033000000}"/>
            </a:ext>
          </a:extLst>
        </xdr:cNvPr>
        <xdr:cNvSpPr>
          <a:spLocks/>
        </xdr:cNvSpPr>
      </xdr:nvSpPr>
      <xdr:spPr>
        <a:xfrm>
          <a:off x="5040087" y="120294"/>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algn="ctr">
            <a:lnSpc>
              <a:spcPts val="1200"/>
            </a:lnSpc>
          </a:pPr>
          <a:r>
            <a:rPr kumimoji="1" lang="ja-JP" altLang="en-US"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1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endParaRPr kumimoji="1" lang="en-US" altLang="ja-JP"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105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1~40</a:t>
          </a:r>
          <a:endParaRPr lang="ja-JP" altLang="ja-JP" sz="1400">
            <a:solidFill>
              <a:schemeClr val="tx1"/>
            </a:solidFill>
            <a:effectLst/>
          </a:endParaRPr>
        </a:p>
      </xdr:txBody>
    </xdr:sp>
    <xdr:clientData/>
  </xdr:twoCellAnchor>
  <xdr:twoCellAnchor>
    <xdr:from>
      <xdr:col>52</xdr:col>
      <xdr:colOff>115662</xdr:colOff>
      <xdr:row>0</xdr:row>
      <xdr:rowOff>116212</xdr:rowOff>
    </xdr:from>
    <xdr:to>
      <xdr:col>67</xdr:col>
      <xdr:colOff>58287</xdr:colOff>
      <xdr:row>0</xdr:row>
      <xdr:rowOff>1196212</xdr:rowOff>
    </xdr:to>
    <xdr:sp macro="" textlink="">
      <xdr:nvSpPr>
        <xdr:cNvPr id="52" name="額縁 24">
          <a:hlinkClick xmlns:r="http://schemas.openxmlformats.org/officeDocument/2006/relationships" r:id="rId4"/>
          <a:extLst>
            <a:ext uri="{FF2B5EF4-FFF2-40B4-BE49-F238E27FC236}">
              <a16:creationId xmlns:a16="http://schemas.microsoft.com/office/drawing/2014/main" id="{00000000-0008-0000-0F00-000034000000}"/>
            </a:ext>
          </a:extLst>
        </xdr:cNvPr>
        <xdr:cNvSpPr>
          <a:spLocks/>
        </xdr:cNvSpPr>
      </xdr:nvSpPr>
      <xdr:spPr>
        <a:xfrm>
          <a:off x="7011762" y="116212"/>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0"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0"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0"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5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rPr>
            <a:t>41~80</a:t>
          </a:r>
          <a:endParaRPr kumimoji="1" lang="ja-JP" altLang="ja-JP" sz="1400" b="1" i="0" u="none" strike="noStrike" kern="0" cap="none" spc="0" normalizeH="0" baseline="0">
            <a:ln>
              <a:noFill/>
            </a:ln>
            <a:solidFill>
              <a:schemeClr val="tx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69</xdr:col>
      <xdr:colOff>0</xdr:colOff>
      <xdr:row>0</xdr:row>
      <xdr:rowOff>123825</xdr:rowOff>
    </xdr:from>
    <xdr:to>
      <xdr:col>83</xdr:col>
      <xdr:colOff>66450</xdr:colOff>
      <xdr:row>0</xdr:row>
      <xdr:rowOff>1203825</xdr:rowOff>
    </xdr:to>
    <xdr:sp macro="" textlink="">
      <xdr:nvSpPr>
        <xdr:cNvPr id="42" name="額縁 26">
          <a:hlinkClick xmlns:r="http://schemas.openxmlformats.org/officeDocument/2006/relationships" r:id="rId5"/>
          <a:extLst>
            <a:ext uri="{FF2B5EF4-FFF2-40B4-BE49-F238E27FC236}">
              <a16:creationId xmlns:a16="http://schemas.microsoft.com/office/drawing/2014/main" id="{22808066-C515-47A5-A1D1-45B6F189D505}"/>
            </a:ext>
          </a:extLst>
        </xdr:cNvPr>
        <xdr:cNvSpPr>
          <a:spLocks/>
        </xdr:cNvSpPr>
      </xdr:nvSpPr>
      <xdr:spPr>
        <a:xfrm>
          <a:off x="9001125" y="123825"/>
          <a:ext cx="1800000" cy="1080000"/>
        </a:xfrm>
        <a:prstGeom prst="bevel">
          <a:avLst/>
        </a:prstGeom>
        <a:solidFill>
          <a:schemeClr val="accent5">
            <a:lumMod val="40000"/>
            <a:lumOff val="60000"/>
          </a:schemeClr>
        </a:solidFill>
        <a:ln w="12700" cap="flat" cmpd="sng" algn="ctr">
          <a:solidFill>
            <a:schemeClr val="accent5">
              <a:lumMod val="50000"/>
            </a:schemeClr>
          </a:solidFill>
          <a:prstDash val="solid"/>
          <a:miter lim="800000"/>
        </a:ln>
        <a:effectLst/>
      </xdr:spPr>
      <xdr:txBody>
        <a:bodyPr vertOverflow="clip" horzOverflow="clip" rtlCol="0" anchor="ctr"/>
        <a:lstStyle/>
        <a:p>
          <a:pPr marL="0" indent="0" algn="ctr">
            <a:lnSpc>
              <a:spcPts val="1200"/>
            </a:lnSpc>
          </a:pPr>
          <a:r>
            <a:rPr kumimoji="1" lang="ja-JP" altLang="en-US"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a:t>
          </a:r>
          <a:r>
            <a:rPr kumimoji="1" lang="ja-JP" altLang="ja-JP"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用</a:t>
          </a:r>
          <a:r>
            <a:rPr kumimoji="1" lang="ja-JP" altLang="en-US"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名札</a:t>
          </a:r>
          <a:endParaRPr kumimoji="1" lang="ja-JP" altLang="ja-JP"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1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1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400" b="0"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4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en-US" altLang="ja-JP" sz="11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11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37</xdr:col>
      <xdr:colOff>66675</xdr:colOff>
      <xdr:row>19</xdr:row>
      <xdr:rowOff>28575</xdr:rowOff>
    </xdr:from>
    <xdr:ext cx="285750" cy="272562"/>
    <xdr:pic>
      <xdr:nvPicPr>
        <xdr:cNvPr id="44" name="図 43">
          <a:extLst>
            <a:ext uri="{FF2B5EF4-FFF2-40B4-BE49-F238E27FC236}">
              <a16:creationId xmlns:a16="http://schemas.microsoft.com/office/drawing/2014/main" id="{78DA2663-BC4B-496B-B389-4F67526E9E4A}"/>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19</xdr:row>
      <xdr:rowOff>28575</xdr:rowOff>
    </xdr:from>
    <xdr:ext cx="285750" cy="272562"/>
    <xdr:pic>
      <xdr:nvPicPr>
        <xdr:cNvPr id="54" name="図 53">
          <a:extLst>
            <a:ext uri="{FF2B5EF4-FFF2-40B4-BE49-F238E27FC236}">
              <a16:creationId xmlns:a16="http://schemas.microsoft.com/office/drawing/2014/main" id="{BCC3DED9-01D7-4518-BE96-B07D660337B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43</xdr:row>
      <xdr:rowOff>28575</xdr:rowOff>
    </xdr:from>
    <xdr:ext cx="285750" cy="272562"/>
    <xdr:pic>
      <xdr:nvPicPr>
        <xdr:cNvPr id="56" name="図 55">
          <a:extLst>
            <a:ext uri="{FF2B5EF4-FFF2-40B4-BE49-F238E27FC236}">
              <a16:creationId xmlns:a16="http://schemas.microsoft.com/office/drawing/2014/main" id="{4BC82B2B-BA1B-418E-870E-AB1D414F51D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43</xdr:row>
      <xdr:rowOff>28575</xdr:rowOff>
    </xdr:from>
    <xdr:ext cx="285750" cy="272562"/>
    <xdr:pic>
      <xdr:nvPicPr>
        <xdr:cNvPr id="58" name="図 57">
          <a:extLst>
            <a:ext uri="{FF2B5EF4-FFF2-40B4-BE49-F238E27FC236}">
              <a16:creationId xmlns:a16="http://schemas.microsoft.com/office/drawing/2014/main" id="{82A4D85C-53B2-4980-A757-9EF1A69AED5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67</xdr:row>
      <xdr:rowOff>28575</xdr:rowOff>
    </xdr:from>
    <xdr:ext cx="285750" cy="272562"/>
    <xdr:pic>
      <xdr:nvPicPr>
        <xdr:cNvPr id="60" name="図 59">
          <a:extLst>
            <a:ext uri="{FF2B5EF4-FFF2-40B4-BE49-F238E27FC236}">
              <a16:creationId xmlns:a16="http://schemas.microsoft.com/office/drawing/2014/main" id="{BCA5299A-8CD1-40BC-9B99-5FDE335B6088}"/>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67</xdr:row>
      <xdr:rowOff>28575</xdr:rowOff>
    </xdr:from>
    <xdr:ext cx="285750" cy="272562"/>
    <xdr:pic>
      <xdr:nvPicPr>
        <xdr:cNvPr id="62" name="図 61">
          <a:extLst>
            <a:ext uri="{FF2B5EF4-FFF2-40B4-BE49-F238E27FC236}">
              <a16:creationId xmlns:a16="http://schemas.microsoft.com/office/drawing/2014/main" id="{D05C8FED-BA91-49D4-A948-2E183BE9D200}"/>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91</xdr:row>
      <xdr:rowOff>28575</xdr:rowOff>
    </xdr:from>
    <xdr:ext cx="285750" cy="272562"/>
    <xdr:pic>
      <xdr:nvPicPr>
        <xdr:cNvPr id="64" name="図 63">
          <a:extLst>
            <a:ext uri="{FF2B5EF4-FFF2-40B4-BE49-F238E27FC236}">
              <a16:creationId xmlns:a16="http://schemas.microsoft.com/office/drawing/2014/main" id="{FA39228D-4FB2-471A-89B8-DD90C10B8BD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91</xdr:row>
      <xdr:rowOff>28575</xdr:rowOff>
    </xdr:from>
    <xdr:ext cx="285750" cy="272562"/>
    <xdr:pic>
      <xdr:nvPicPr>
        <xdr:cNvPr id="66" name="図 65">
          <a:extLst>
            <a:ext uri="{FF2B5EF4-FFF2-40B4-BE49-F238E27FC236}">
              <a16:creationId xmlns:a16="http://schemas.microsoft.com/office/drawing/2014/main" id="{03D08259-E673-44EB-AE7E-AD654C18812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115</xdr:row>
      <xdr:rowOff>28575</xdr:rowOff>
    </xdr:from>
    <xdr:ext cx="285750" cy="272562"/>
    <xdr:pic>
      <xdr:nvPicPr>
        <xdr:cNvPr id="70" name="図 69">
          <a:extLst>
            <a:ext uri="{FF2B5EF4-FFF2-40B4-BE49-F238E27FC236}">
              <a16:creationId xmlns:a16="http://schemas.microsoft.com/office/drawing/2014/main" id="{6BA4CC66-92BB-4B4D-BFFA-D7AB2A0C0FC8}"/>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115</xdr:row>
      <xdr:rowOff>28575</xdr:rowOff>
    </xdr:from>
    <xdr:ext cx="285750" cy="272562"/>
    <xdr:pic>
      <xdr:nvPicPr>
        <xdr:cNvPr id="72" name="図 71">
          <a:extLst>
            <a:ext uri="{FF2B5EF4-FFF2-40B4-BE49-F238E27FC236}">
              <a16:creationId xmlns:a16="http://schemas.microsoft.com/office/drawing/2014/main" id="{47A08AF9-A15D-4FB9-9819-F646A511CBE3}"/>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139</xdr:row>
      <xdr:rowOff>28575</xdr:rowOff>
    </xdr:from>
    <xdr:ext cx="285750" cy="272562"/>
    <xdr:pic>
      <xdr:nvPicPr>
        <xdr:cNvPr id="74" name="図 73">
          <a:extLst>
            <a:ext uri="{FF2B5EF4-FFF2-40B4-BE49-F238E27FC236}">
              <a16:creationId xmlns:a16="http://schemas.microsoft.com/office/drawing/2014/main" id="{41F6B05E-8239-4EB8-BB0F-4C0D6762B22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139</xdr:row>
      <xdr:rowOff>28575</xdr:rowOff>
    </xdr:from>
    <xdr:ext cx="285750" cy="272562"/>
    <xdr:pic>
      <xdr:nvPicPr>
        <xdr:cNvPr id="76" name="図 75">
          <a:extLst>
            <a:ext uri="{FF2B5EF4-FFF2-40B4-BE49-F238E27FC236}">
              <a16:creationId xmlns:a16="http://schemas.microsoft.com/office/drawing/2014/main" id="{AED4CC00-44FD-4045-9F24-E0B03C87EC7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163</xdr:row>
      <xdr:rowOff>28575</xdr:rowOff>
    </xdr:from>
    <xdr:ext cx="285750" cy="272562"/>
    <xdr:pic>
      <xdr:nvPicPr>
        <xdr:cNvPr id="80" name="図 79">
          <a:extLst>
            <a:ext uri="{FF2B5EF4-FFF2-40B4-BE49-F238E27FC236}">
              <a16:creationId xmlns:a16="http://schemas.microsoft.com/office/drawing/2014/main" id="{27A13574-F3E5-46C4-B6C3-BD27D2B65F7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163</xdr:row>
      <xdr:rowOff>28575</xdr:rowOff>
    </xdr:from>
    <xdr:ext cx="285750" cy="272562"/>
    <xdr:pic>
      <xdr:nvPicPr>
        <xdr:cNvPr id="82" name="図 81">
          <a:extLst>
            <a:ext uri="{FF2B5EF4-FFF2-40B4-BE49-F238E27FC236}">
              <a16:creationId xmlns:a16="http://schemas.microsoft.com/office/drawing/2014/main" id="{498E74FE-9690-460F-AA05-A5E2CE3CDF7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187</xdr:row>
      <xdr:rowOff>28575</xdr:rowOff>
    </xdr:from>
    <xdr:ext cx="285750" cy="272562"/>
    <xdr:pic>
      <xdr:nvPicPr>
        <xdr:cNvPr id="84" name="図 83">
          <a:extLst>
            <a:ext uri="{FF2B5EF4-FFF2-40B4-BE49-F238E27FC236}">
              <a16:creationId xmlns:a16="http://schemas.microsoft.com/office/drawing/2014/main" id="{16A742A2-89FD-43AF-A756-5813D0D0CB28}"/>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187</xdr:row>
      <xdr:rowOff>28575</xdr:rowOff>
    </xdr:from>
    <xdr:ext cx="285750" cy="272562"/>
    <xdr:pic>
      <xdr:nvPicPr>
        <xdr:cNvPr id="86" name="図 85">
          <a:extLst>
            <a:ext uri="{FF2B5EF4-FFF2-40B4-BE49-F238E27FC236}">
              <a16:creationId xmlns:a16="http://schemas.microsoft.com/office/drawing/2014/main" id="{304AC10B-AE73-48C5-9190-4A27955DFBDB}"/>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211</xdr:row>
      <xdr:rowOff>28575</xdr:rowOff>
    </xdr:from>
    <xdr:ext cx="285750" cy="272562"/>
    <xdr:pic>
      <xdr:nvPicPr>
        <xdr:cNvPr id="88" name="図 87">
          <a:extLst>
            <a:ext uri="{FF2B5EF4-FFF2-40B4-BE49-F238E27FC236}">
              <a16:creationId xmlns:a16="http://schemas.microsoft.com/office/drawing/2014/main" id="{AE791B25-EEF8-40CF-AEE3-5A9BE57161EA}"/>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211</xdr:row>
      <xdr:rowOff>28575</xdr:rowOff>
    </xdr:from>
    <xdr:ext cx="285750" cy="272562"/>
    <xdr:pic>
      <xdr:nvPicPr>
        <xdr:cNvPr id="92" name="図 91">
          <a:extLst>
            <a:ext uri="{FF2B5EF4-FFF2-40B4-BE49-F238E27FC236}">
              <a16:creationId xmlns:a16="http://schemas.microsoft.com/office/drawing/2014/main" id="{8F7FFE75-E794-4195-86AB-9EE268502B9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235</xdr:row>
      <xdr:rowOff>28575</xdr:rowOff>
    </xdr:from>
    <xdr:ext cx="285750" cy="272562"/>
    <xdr:pic>
      <xdr:nvPicPr>
        <xdr:cNvPr id="94" name="図 93">
          <a:extLst>
            <a:ext uri="{FF2B5EF4-FFF2-40B4-BE49-F238E27FC236}">
              <a16:creationId xmlns:a16="http://schemas.microsoft.com/office/drawing/2014/main" id="{9C8DB032-78CC-471E-BB3A-E77D13B5F552}"/>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235</xdr:row>
      <xdr:rowOff>28575</xdr:rowOff>
    </xdr:from>
    <xdr:ext cx="285750" cy="272562"/>
    <xdr:pic>
      <xdr:nvPicPr>
        <xdr:cNvPr id="98" name="図 97">
          <a:extLst>
            <a:ext uri="{FF2B5EF4-FFF2-40B4-BE49-F238E27FC236}">
              <a16:creationId xmlns:a16="http://schemas.microsoft.com/office/drawing/2014/main" id="{0FDE13B4-2190-41A8-904F-6BA616B974A1}"/>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259</xdr:row>
      <xdr:rowOff>28575</xdr:rowOff>
    </xdr:from>
    <xdr:ext cx="285750" cy="272562"/>
    <xdr:pic>
      <xdr:nvPicPr>
        <xdr:cNvPr id="102" name="図 101">
          <a:extLst>
            <a:ext uri="{FF2B5EF4-FFF2-40B4-BE49-F238E27FC236}">
              <a16:creationId xmlns:a16="http://schemas.microsoft.com/office/drawing/2014/main" id="{04755425-23B3-4809-B32D-932917B83C72}"/>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259</xdr:row>
      <xdr:rowOff>28575</xdr:rowOff>
    </xdr:from>
    <xdr:ext cx="285750" cy="272562"/>
    <xdr:pic>
      <xdr:nvPicPr>
        <xdr:cNvPr id="104" name="図 103">
          <a:extLst>
            <a:ext uri="{FF2B5EF4-FFF2-40B4-BE49-F238E27FC236}">
              <a16:creationId xmlns:a16="http://schemas.microsoft.com/office/drawing/2014/main" id="{F170B55E-ABE0-4589-A30A-2B16183B5D4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40</xdr:col>
      <xdr:colOff>49530</xdr:colOff>
      <xdr:row>283</xdr:row>
      <xdr:rowOff>170945</xdr:rowOff>
    </xdr:from>
    <xdr:ext cx="281940" cy="219997"/>
    <xdr:sp macro="" textlink="">
      <xdr:nvSpPr>
        <xdr:cNvPr id="105" name="テキスト ボックス 104">
          <a:extLst>
            <a:ext uri="{FF2B5EF4-FFF2-40B4-BE49-F238E27FC236}">
              <a16:creationId xmlns:a16="http://schemas.microsoft.com/office/drawing/2014/main" id="{6EE79ADF-B2E8-43C5-B796-131DCD027231}"/>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37</xdr:col>
      <xdr:colOff>66675</xdr:colOff>
      <xdr:row>283</xdr:row>
      <xdr:rowOff>28575</xdr:rowOff>
    </xdr:from>
    <xdr:ext cx="285750" cy="272562"/>
    <xdr:pic>
      <xdr:nvPicPr>
        <xdr:cNvPr id="106" name="図 105">
          <a:extLst>
            <a:ext uri="{FF2B5EF4-FFF2-40B4-BE49-F238E27FC236}">
              <a16:creationId xmlns:a16="http://schemas.microsoft.com/office/drawing/2014/main" id="{14BD330B-DCED-4699-A687-EDD5E78C10A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84</xdr:col>
      <xdr:colOff>49530</xdr:colOff>
      <xdr:row>283</xdr:row>
      <xdr:rowOff>170945</xdr:rowOff>
    </xdr:from>
    <xdr:ext cx="281940" cy="219997"/>
    <xdr:sp macro="" textlink="">
      <xdr:nvSpPr>
        <xdr:cNvPr id="107" name="テキスト ボックス 106">
          <a:extLst>
            <a:ext uri="{FF2B5EF4-FFF2-40B4-BE49-F238E27FC236}">
              <a16:creationId xmlns:a16="http://schemas.microsoft.com/office/drawing/2014/main" id="{5470254E-F68A-4CFE-ABD8-78080E5E5D36}"/>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81</xdr:col>
      <xdr:colOff>66675</xdr:colOff>
      <xdr:row>283</xdr:row>
      <xdr:rowOff>28575</xdr:rowOff>
    </xdr:from>
    <xdr:ext cx="285750" cy="272562"/>
    <xdr:pic>
      <xdr:nvPicPr>
        <xdr:cNvPr id="108" name="図 107">
          <a:extLst>
            <a:ext uri="{FF2B5EF4-FFF2-40B4-BE49-F238E27FC236}">
              <a16:creationId xmlns:a16="http://schemas.microsoft.com/office/drawing/2014/main" id="{81EFBC0B-2917-4538-8332-BA082A26A62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307</xdr:row>
      <xdr:rowOff>28575</xdr:rowOff>
    </xdr:from>
    <xdr:ext cx="285750" cy="272562"/>
    <xdr:pic>
      <xdr:nvPicPr>
        <xdr:cNvPr id="112" name="図 111">
          <a:extLst>
            <a:ext uri="{FF2B5EF4-FFF2-40B4-BE49-F238E27FC236}">
              <a16:creationId xmlns:a16="http://schemas.microsoft.com/office/drawing/2014/main" id="{AEBCBFA5-F9E8-49F9-9EC9-4C4F9349685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307</xdr:row>
      <xdr:rowOff>28575</xdr:rowOff>
    </xdr:from>
    <xdr:ext cx="285750" cy="272562"/>
    <xdr:pic>
      <xdr:nvPicPr>
        <xdr:cNvPr id="116" name="図 115">
          <a:extLst>
            <a:ext uri="{FF2B5EF4-FFF2-40B4-BE49-F238E27FC236}">
              <a16:creationId xmlns:a16="http://schemas.microsoft.com/office/drawing/2014/main" id="{D42D645D-042B-4650-AA29-9380FD858336}"/>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331</xdr:row>
      <xdr:rowOff>28575</xdr:rowOff>
    </xdr:from>
    <xdr:ext cx="285750" cy="272562"/>
    <xdr:pic>
      <xdr:nvPicPr>
        <xdr:cNvPr id="118" name="図 117">
          <a:extLst>
            <a:ext uri="{FF2B5EF4-FFF2-40B4-BE49-F238E27FC236}">
              <a16:creationId xmlns:a16="http://schemas.microsoft.com/office/drawing/2014/main" id="{CDE761AC-E24F-4018-B0F2-0D9F95095CF9}"/>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331</xdr:row>
      <xdr:rowOff>28575</xdr:rowOff>
    </xdr:from>
    <xdr:ext cx="285750" cy="272562"/>
    <xdr:pic>
      <xdr:nvPicPr>
        <xdr:cNvPr id="120" name="図 119">
          <a:extLst>
            <a:ext uri="{FF2B5EF4-FFF2-40B4-BE49-F238E27FC236}">
              <a16:creationId xmlns:a16="http://schemas.microsoft.com/office/drawing/2014/main" id="{8576E560-0C94-433C-BB8A-F50A2E98698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355</xdr:row>
      <xdr:rowOff>28575</xdr:rowOff>
    </xdr:from>
    <xdr:ext cx="285750" cy="272562"/>
    <xdr:pic>
      <xdr:nvPicPr>
        <xdr:cNvPr id="122" name="図 121">
          <a:extLst>
            <a:ext uri="{FF2B5EF4-FFF2-40B4-BE49-F238E27FC236}">
              <a16:creationId xmlns:a16="http://schemas.microsoft.com/office/drawing/2014/main" id="{C29AF456-A8D7-4BDC-8978-80BA75AA59B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355</xdr:row>
      <xdr:rowOff>28575</xdr:rowOff>
    </xdr:from>
    <xdr:ext cx="285750" cy="272562"/>
    <xdr:pic>
      <xdr:nvPicPr>
        <xdr:cNvPr id="124" name="図 123">
          <a:extLst>
            <a:ext uri="{FF2B5EF4-FFF2-40B4-BE49-F238E27FC236}">
              <a16:creationId xmlns:a16="http://schemas.microsoft.com/office/drawing/2014/main" id="{324A4C13-34A1-4E5A-B881-4C3AA6AAE76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379</xdr:row>
      <xdr:rowOff>28575</xdr:rowOff>
    </xdr:from>
    <xdr:ext cx="285750" cy="272562"/>
    <xdr:pic>
      <xdr:nvPicPr>
        <xdr:cNvPr id="126" name="図 125">
          <a:extLst>
            <a:ext uri="{FF2B5EF4-FFF2-40B4-BE49-F238E27FC236}">
              <a16:creationId xmlns:a16="http://schemas.microsoft.com/office/drawing/2014/main" id="{62E4A85B-C093-4796-A900-7B326A4DCA7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379</xdr:row>
      <xdr:rowOff>28575</xdr:rowOff>
    </xdr:from>
    <xdr:ext cx="285750" cy="272562"/>
    <xdr:pic>
      <xdr:nvPicPr>
        <xdr:cNvPr id="128" name="図 127">
          <a:extLst>
            <a:ext uri="{FF2B5EF4-FFF2-40B4-BE49-F238E27FC236}">
              <a16:creationId xmlns:a16="http://schemas.microsoft.com/office/drawing/2014/main" id="{27D20F7C-2ACD-4CF2-8646-68EBEC49F352}"/>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37</xdr:col>
      <xdr:colOff>66675</xdr:colOff>
      <xdr:row>403</xdr:row>
      <xdr:rowOff>28575</xdr:rowOff>
    </xdr:from>
    <xdr:ext cx="285750" cy="272562"/>
    <xdr:pic>
      <xdr:nvPicPr>
        <xdr:cNvPr id="130" name="図 129">
          <a:extLst>
            <a:ext uri="{FF2B5EF4-FFF2-40B4-BE49-F238E27FC236}">
              <a16:creationId xmlns:a16="http://schemas.microsoft.com/office/drawing/2014/main" id="{47DDA189-BDFD-4B8D-A3C1-D8F1B5B6B81C}"/>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81</xdr:col>
      <xdr:colOff>66675</xdr:colOff>
      <xdr:row>403</xdr:row>
      <xdr:rowOff>28575</xdr:rowOff>
    </xdr:from>
    <xdr:ext cx="285750" cy="272562"/>
    <xdr:pic>
      <xdr:nvPicPr>
        <xdr:cNvPr id="132" name="図 131">
          <a:extLst>
            <a:ext uri="{FF2B5EF4-FFF2-40B4-BE49-F238E27FC236}">
              <a16:creationId xmlns:a16="http://schemas.microsoft.com/office/drawing/2014/main" id="{F1C8F64B-B27C-4608-B2BD-57D8027FBC48}"/>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40</xdr:col>
      <xdr:colOff>49530</xdr:colOff>
      <xdr:row>427</xdr:row>
      <xdr:rowOff>170945</xdr:rowOff>
    </xdr:from>
    <xdr:ext cx="281940" cy="219997"/>
    <xdr:sp macro="" textlink="">
      <xdr:nvSpPr>
        <xdr:cNvPr id="135" name="テキスト ボックス 134">
          <a:extLst>
            <a:ext uri="{FF2B5EF4-FFF2-40B4-BE49-F238E27FC236}">
              <a16:creationId xmlns:a16="http://schemas.microsoft.com/office/drawing/2014/main" id="{DD6F6BDE-D72B-4097-997D-E3D306E24889}"/>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37</xdr:col>
      <xdr:colOff>66675</xdr:colOff>
      <xdr:row>427</xdr:row>
      <xdr:rowOff>28575</xdr:rowOff>
    </xdr:from>
    <xdr:ext cx="285750" cy="272562"/>
    <xdr:pic>
      <xdr:nvPicPr>
        <xdr:cNvPr id="136" name="図 135">
          <a:extLst>
            <a:ext uri="{FF2B5EF4-FFF2-40B4-BE49-F238E27FC236}">
              <a16:creationId xmlns:a16="http://schemas.microsoft.com/office/drawing/2014/main" id="{1CBC6519-F0B5-473B-8D76-158F9C2E6137}"/>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84</xdr:col>
      <xdr:colOff>49530</xdr:colOff>
      <xdr:row>427</xdr:row>
      <xdr:rowOff>170945</xdr:rowOff>
    </xdr:from>
    <xdr:ext cx="281940" cy="219997"/>
    <xdr:sp macro="" textlink="">
      <xdr:nvSpPr>
        <xdr:cNvPr id="137" name="テキスト ボックス 136">
          <a:extLst>
            <a:ext uri="{FF2B5EF4-FFF2-40B4-BE49-F238E27FC236}">
              <a16:creationId xmlns:a16="http://schemas.microsoft.com/office/drawing/2014/main" id="{D8E45E52-C977-4E61-A603-AA750E7D3902}"/>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81</xdr:col>
      <xdr:colOff>66675</xdr:colOff>
      <xdr:row>427</xdr:row>
      <xdr:rowOff>28575</xdr:rowOff>
    </xdr:from>
    <xdr:ext cx="285750" cy="272562"/>
    <xdr:pic>
      <xdr:nvPicPr>
        <xdr:cNvPr id="138" name="図 137">
          <a:extLst>
            <a:ext uri="{FF2B5EF4-FFF2-40B4-BE49-F238E27FC236}">
              <a16:creationId xmlns:a16="http://schemas.microsoft.com/office/drawing/2014/main" id="{20F490CB-F1DD-49DD-A501-68DDEA4E28F4}"/>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40</xdr:col>
      <xdr:colOff>49530</xdr:colOff>
      <xdr:row>451</xdr:row>
      <xdr:rowOff>170945</xdr:rowOff>
    </xdr:from>
    <xdr:ext cx="281940" cy="219997"/>
    <xdr:sp macro="" textlink="">
      <xdr:nvSpPr>
        <xdr:cNvPr id="141" name="テキスト ボックス 140">
          <a:extLst>
            <a:ext uri="{FF2B5EF4-FFF2-40B4-BE49-F238E27FC236}">
              <a16:creationId xmlns:a16="http://schemas.microsoft.com/office/drawing/2014/main" id="{EF84E965-B865-40AC-8D23-9261259FDFA3}"/>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37</xdr:col>
      <xdr:colOff>66675</xdr:colOff>
      <xdr:row>451</xdr:row>
      <xdr:rowOff>28575</xdr:rowOff>
    </xdr:from>
    <xdr:ext cx="285750" cy="272562"/>
    <xdr:pic>
      <xdr:nvPicPr>
        <xdr:cNvPr id="142" name="図 141">
          <a:extLst>
            <a:ext uri="{FF2B5EF4-FFF2-40B4-BE49-F238E27FC236}">
              <a16:creationId xmlns:a16="http://schemas.microsoft.com/office/drawing/2014/main" id="{DD540249-07C8-41E5-B531-34580128D53E}"/>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84</xdr:col>
      <xdr:colOff>49530</xdr:colOff>
      <xdr:row>451</xdr:row>
      <xdr:rowOff>170945</xdr:rowOff>
    </xdr:from>
    <xdr:ext cx="281940" cy="219997"/>
    <xdr:sp macro="" textlink="">
      <xdr:nvSpPr>
        <xdr:cNvPr id="145" name="テキスト ボックス 144">
          <a:extLst>
            <a:ext uri="{FF2B5EF4-FFF2-40B4-BE49-F238E27FC236}">
              <a16:creationId xmlns:a16="http://schemas.microsoft.com/office/drawing/2014/main" id="{874BA38B-69B2-45BD-B6AF-241B71A856EA}"/>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81</xdr:col>
      <xdr:colOff>66675</xdr:colOff>
      <xdr:row>451</xdr:row>
      <xdr:rowOff>28575</xdr:rowOff>
    </xdr:from>
    <xdr:ext cx="285750" cy="272562"/>
    <xdr:pic>
      <xdr:nvPicPr>
        <xdr:cNvPr id="146" name="図 145">
          <a:extLst>
            <a:ext uri="{FF2B5EF4-FFF2-40B4-BE49-F238E27FC236}">
              <a16:creationId xmlns:a16="http://schemas.microsoft.com/office/drawing/2014/main" id="{0A8A9F60-6768-4721-AA53-582FE65CB723}"/>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40</xdr:col>
      <xdr:colOff>49530</xdr:colOff>
      <xdr:row>475</xdr:row>
      <xdr:rowOff>170945</xdr:rowOff>
    </xdr:from>
    <xdr:ext cx="281940" cy="219997"/>
    <xdr:sp macro="" textlink="">
      <xdr:nvSpPr>
        <xdr:cNvPr id="147" name="テキスト ボックス 146">
          <a:extLst>
            <a:ext uri="{FF2B5EF4-FFF2-40B4-BE49-F238E27FC236}">
              <a16:creationId xmlns:a16="http://schemas.microsoft.com/office/drawing/2014/main" id="{91E629D3-072B-47B3-9995-FDD2CD321DA1}"/>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37</xdr:col>
      <xdr:colOff>66675</xdr:colOff>
      <xdr:row>475</xdr:row>
      <xdr:rowOff>28575</xdr:rowOff>
    </xdr:from>
    <xdr:ext cx="285750" cy="272562"/>
    <xdr:pic>
      <xdr:nvPicPr>
        <xdr:cNvPr id="148" name="図 147">
          <a:extLst>
            <a:ext uri="{FF2B5EF4-FFF2-40B4-BE49-F238E27FC236}">
              <a16:creationId xmlns:a16="http://schemas.microsoft.com/office/drawing/2014/main" id="{0616442B-97A0-49DD-AA32-113E4986399B}"/>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oneCellAnchor>
    <xdr:from>
      <xdr:col>84</xdr:col>
      <xdr:colOff>49530</xdr:colOff>
      <xdr:row>475</xdr:row>
      <xdr:rowOff>170945</xdr:rowOff>
    </xdr:from>
    <xdr:ext cx="281940" cy="219997"/>
    <xdr:sp macro="" textlink="">
      <xdr:nvSpPr>
        <xdr:cNvPr id="151" name="テキスト ボックス 150">
          <a:extLst>
            <a:ext uri="{FF2B5EF4-FFF2-40B4-BE49-F238E27FC236}">
              <a16:creationId xmlns:a16="http://schemas.microsoft.com/office/drawing/2014/main" id="{1E593FDF-3637-4F19-B734-22FFF33AA268}"/>
            </a:ext>
          </a:extLst>
        </xdr:cNvPr>
        <xdr:cNvSpPr txBox="1"/>
      </xdr:nvSpPr>
      <xdr:spPr>
        <a:xfrm>
          <a:off x="5002530" y="3218945"/>
          <a:ext cx="281940" cy="21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r>
            <a:rPr kumimoji="1" lang="en-US" altLang="ja-JP" sz="1100" b="1">
              <a:solidFill>
                <a:schemeClr val="bg1">
                  <a:lumMod val="50000"/>
                </a:schemeClr>
              </a:solidFill>
              <a:latin typeface="ＤＦＰ平成丸ゴシック体NW4J4" panose="020F0400000000000000" pitchFamily="50" charset="-128"/>
              <a:ea typeface="ＤＦＰ平成丸ゴシック体NW4J4" panose="020F0400000000000000" pitchFamily="50" charset="-128"/>
            </a:rPr>
            <a:t>83</a:t>
          </a:r>
        </a:p>
      </xdr:txBody>
    </xdr:sp>
    <xdr:clientData/>
  </xdr:oneCellAnchor>
  <xdr:oneCellAnchor>
    <xdr:from>
      <xdr:col>81</xdr:col>
      <xdr:colOff>66675</xdr:colOff>
      <xdr:row>475</xdr:row>
      <xdr:rowOff>28575</xdr:rowOff>
    </xdr:from>
    <xdr:ext cx="285750" cy="272562"/>
    <xdr:pic>
      <xdr:nvPicPr>
        <xdr:cNvPr id="152" name="図 151">
          <a:extLst>
            <a:ext uri="{FF2B5EF4-FFF2-40B4-BE49-F238E27FC236}">
              <a16:creationId xmlns:a16="http://schemas.microsoft.com/office/drawing/2014/main" id="{186142C1-36B4-4C19-854F-58EDF67F402A}"/>
            </a:ext>
          </a:extLst>
        </xdr:cNvPr>
        <xdr:cNvPicPr>
          <a:picLocks noChangeAspect="1"/>
        </xdr:cNvPicPr>
      </xdr:nvPicPr>
      <xdr:blipFill>
        <a:blip xmlns:r="http://schemas.openxmlformats.org/officeDocument/2006/relationships" r:embed="rId6"/>
        <a:stretch>
          <a:fillRect/>
        </a:stretch>
      </xdr:blipFill>
      <xdr:spPr>
        <a:xfrm>
          <a:off x="4648200" y="3076575"/>
          <a:ext cx="285750" cy="272562"/>
        </a:xfrm>
        <a:prstGeom prst="rect">
          <a:avLst/>
        </a:prstGeom>
        <a:ln>
          <a:solidFill>
            <a:schemeClr val="bg1">
              <a:lumMod val="50000"/>
            </a:schemeClr>
          </a:solidFill>
        </a:ln>
      </xdr:spPr>
    </xdr:pic>
    <xdr:clientData/>
  </xdr:oneCellAnchor>
  <xdr:twoCellAnchor editAs="oneCell">
    <xdr:from>
      <xdr:col>24</xdr:col>
      <xdr:colOff>0</xdr:colOff>
      <xdr:row>21</xdr:row>
      <xdr:rowOff>47625</xdr:rowOff>
    </xdr:from>
    <xdr:to>
      <xdr:col>41</xdr:col>
      <xdr:colOff>71524</xdr:colOff>
      <xdr:row>21</xdr:row>
      <xdr:rowOff>229145</xdr:rowOff>
    </xdr:to>
    <xdr:pic>
      <xdr:nvPicPr>
        <xdr:cNvPr id="2" name="図 1">
          <a:extLst>
            <a:ext uri="{FF2B5EF4-FFF2-40B4-BE49-F238E27FC236}">
              <a16:creationId xmlns:a16="http://schemas.microsoft.com/office/drawing/2014/main" id="{1E0016CB-9DD5-436D-8B10-3FD71BE0E4F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372225"/>
          <a:ext cx="2176549" cy="181520"/>
        </a:xfrm>
        <a:prstGeom prst="rect">
          <a:avLst/>
        </a:prstGeom>
      </xdr:spPr>
    </xdr:pic>
    <xdr:clientData/>
  </xdr:twoCellAnchor>
  <xdr:twoCellAnchor editAs="oneCell">
    <xdr:from>
      <xdr:col>68</xdr:col>
      <xdr:colOff>0</xdr:colOff>
      <xdr:row>21</xdr:row>
      <xdr:rowOff>47625</xdr:rowOff>
    </xdr:from>
    <xdr:to>
      <xdr:col>85</xdr:col>
      <xdr:colOff>71524</xdr:colOff>
      <xdr:row>21</xdr:row>
      <xdr:rowOff>229145</xdr:rowOff>
    </xdr:to>
    <xdr:pic>
      <xdr:nvPicPr>
        <xdr:cNvPr id="3" name="図 2">
          <a:extLst>
            <a:ext uri="{FF2B5EF4-FFF2-40B4-BE49-F238E27FC236}">
              <a16:creationId xmlns:a16="http://schemas.microsoft.com/office/drawing/2014/main" id="{BD724403-E877-4769-AD86-831C0F64F4C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6372225"/>
          <a:ext cx="2176549" cy="181520"/>
        </a:xfrm>
        <a:prstGeom prst="rect">
          <a:avLst/>
        </a:prstGeom>
      </xdr:spPr>
    </xdr:pic>
    <xdr:clientData/>
  </xdr:twoCellAnchor>
  <xdr:twoCellAnchor editAs="oneCell">
    <xdr:from>
      <xdr:col>24</xdr:col>
      <xdr:colOff>0</xdr:colOff>
      <xdr:row>45</xdr:row>
      <xdr:rowOff>47625</xdr:rowOff>
    </xdr:from>
    <xdr:to>
      <xdr:col>41</xdr:col>
      <xdr:colOff>71524</xdr:colOff>
      <xdr:row>45</xdr:row>
      <xdr:rowOff>229145</xdr:rowOff>
    </xdr:to>
    <xdr:pic>
      <xdr:nvPicPr>
        <xdr:cNvPr id="4" name="図 3">
          <a:extLst>
            <a:ext uri="{FF2B5EF4-FFF2-40B4-BE49-F238E27FC236}">
              <a16:creationId xmlns:a16="http://schemas.microsoft.com/office/drawing/2014/main" id="{E99DA52E-79A7-4BEE-A64A-8B475B14630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3992225"/>
          <a:ext cx="2176549" cy="181520"/>
        </a:xfrm>
        <a:prstGeom prst="rect">
          <a:avLst/>
        </a:prstGeom>
      </xdr:spPr>
    </xdr:pic>
    <xdr:clientData/>
  </xdr:twoCellAnchor>
  <xdr:twoCellAnchor editAs="oneCell">
    <xdr:from>
      <xdr:col>68</xdr:col>
      <xdr:colOff>0</xdr:colOff>
      <xdr:row>45</xdr:row>
      <xdr:rowOff>47625</xdr:rowOff>
    </xdr:from>
    <xdr:to>
      <xdr:col>85</xdr:col>
      <xdr:colOff>71524</xdr:colOff>
      <xdr:row>45</xdr:row>
      <xdr:rowOff>229145</xdr:rowOff>
    </xdr:to>
    <xdr:pic>
      <xdr:nvPicPr>
        <xdr:cNvPr id="6" name="図 5">
          <a:extLst>
            <a:ext uri="{FF2B5EF4-FFF2-40B4-BE49-F238E27FC236}">
              <a16:creationId xmlns:a16="http://schemas.microsoft.com/office/drawing/2014/main" id="{A208CEB1-B411-4931-843F-A406CA2E1D7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3992225"/>
          <a:ext cx="2176549" cy="181520"/>
        </a:xfrm>
        <a:prstGeom prst="rect">
          <a:avLst/>
        </a:prstGeom>
      </xdr:spPr>
    </xdr:pic>
    <xdr:clientData/>
  </xdr:twoCellAnchor>
  <xdr:twoCellAnchor editAs="oneCell">
    <xdr:from>
      <xdr:col>24</xdr:col>
      <xdr:colOff>0</xdr:colOff>
      <xdr:row>69</xdr:row>
      <xdr:rowOff>47625</xdr:rowOff>
    </xdr:from>
    <xdr:to>
      <xdr:col>41</xdr:col>
      <xdr:colOff>71524</xdr:colOff>
      <xdr:row>69</xdr:row>
      <xdr:rowOff>229145</xdr:rowOff>
    </xdr:to>
    <xdr:pic>
      <xdr:nvPicPr>
        <xdr:cNvPr id="7" name="図 6">
          <a:extLst>
            <a:ext uri="{FF2B5EF4-FFF2-40B4-BE49-F238E27FC236}">
              <a16:creationId xmlns:a16="http://schemas.microsoft.com/office/drawing/2014/main" id="{88C90D53-D5DE-46DE-8DF5-C92158A03A5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21536025"/>
          <a:ext cx="2176549" cy="181520"/>
        </a:xfrm>
        <a:prstGeom prst="rect">
          <a:avLst/>
        </a:prstGeom>
      </xdr:spPr>
    </xdr:pic>
    <xdr:clientData/>
  </xdr:twoCellAnchor>
  <xdr:twoCellAnchor editAs="oneCell">
    <xdr:from>
      <xdr:col>68</xdr:col>
      <xdr:colOff>0</xdr:colOff>
      <xdr:row>69</xdr:row>
      <xdr:rowOff>47625</xdr:rowOff>
    </xdr:from>
    <xdr:to>
      <xdr:col>85</xdr:col>
      <xdr:colOff>71524</xdr:colOff>
      <xdr:row>69</xdr:row>
      <xdr:rowOff>229145</xdr:rowOff>
    </xdr:to>
    <xdr:pic>
      <xdr:nvPicPr>
        <xdr:cNvPr id="9" name="図 8">
          <a:extLst>
            <a:ext uri="{FF2B5EF4-FFF2-40B4-BE49-F238E27FC236}">
              <a16:creationId xmlns:a16="http://schemas.microsoft.com/office/drawing/2014/main" id="{B4D46D0B-5725-4226-A9BC-2E20C1E28DF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21536025"/>
          <a:ext cx="2176549" cy="181520"/>
        </a:xfrm>
        <a:prstGeom prst="rect">
          <a:avLst/>
        </a:prstGeom>
      </xdr:spPr>
    </xdr:pic>
    <xdr:clientData/>
  </xdr:twoCellAnchor>
  <xdr:twoCellAnchor editAs="oneCell">
    <xdr:from>
      <xdr:col>24</xdr:col>
      <xdr:colOff>0</xdr:colOff>
      <xdr:row>93</xdr:row>
      <xdr:rowOff>47625</xdr:rowOff>
    </xdr:from>
    <xdr:to>
      <xdr:col>41</xdr:col>
      <xdr:colOff>71524</xdr:colOff>
      <xdr:row>93</xdr:row>
      <xdr:rowOff>229145</xdr:rowOff>
    </xdr:to>
    <xdr:pic>
      <xdr:nvPicPr>
        <xdr:cNvPr id="10" name="図 9">
          <a:extLst>
            <a:ext uri="{FF2B5EF4-FFF2-40B4-BE49-F238E27FC236}">
              <a16:creationId xmlns:a16="http://schemas.microsoft.com/office/drawing/2014/main" id="{57BA91F0-3B21-4DF3-A210-28A0989E696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29079825"/>
          <a:ext cx="2176549" cy="181520"/>
        </a:xfrm>
        <a:prstGeom prst="rect">
          <a:avLst/>
        </a:prstGeom>
      </xdr:spPr>
    </xdr:pic>
    <xdr:clientData/>
  </xdr:twoCellAnchor>
  <xdr:twoCellAnchor editAs="oneCell">
    <xdr:from>
      <xdr:col>68</xdr:col>
      <xdr:colOff>0</xdr:colOff>
      <xdr:row>93</xdr:row>
      <xdr:rowOff>47625</xdr:rowOff>
    </xdr:from>
    <xdr:to>
      <xdr:col>85</xdr:col>
      <xdr:colOff>71524</xdr:colOff>
      <xdr:row>93</xdr:row>
      <xdr:rowOff>229145</xdr:rowOff>
    </xdr:to>
    <xdr:pic>
      <xdr:nvPicPr>
        <xdr:cNvPr id="11" name="図 10">
          <a:extLst>
            <a:ext uri="{FF2B5EF4-FFF2-40B4-BE49-F238E27FC236}">
              <a16:creationId xmlns:a16="http://schemas.microsoft.com/office/drawing/2014/main" id="{9B6D5339-E0DC-4A60-8174-55CB23D401B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29079825"/>
          <a:ext cx="2176549" cy="181520"/>
        </a:xfrm>
        <a:prstGeom prst="rect">
          <a:avLst/>
        </a:prstGeom>
      </xdr:spPr>
    </xdr:pic>
    <xdr:clientData/>
  </xdr:twoCellAnchor>
  <xdr:twoCellAnchor editAs="oneCell">
    <xdr:from>
      <xdr:col>24</xdr:col>
      <xdr:colOff>0</xdr:colOff>
      <xdr:row>117</xdr:row>
      <xdr:rowOff>47625</xdr:rowOff>
    </xdr:from>
    <xdr:to>
      <xdr:col>41</xdr:col>
      <xdr:colOff>71524</xdr:colOff>
      <xdr:row>117</xdr:row>
      <xdr:rowOff>229145</xdr:rowOff>
    </xdr:to>
    <xdr:pic>
      <xdr:nvPicPr>
        <xdr:cNvPr id="12" name="図 11">
          <a:extLst>
            <a:ext uri="{FF2B5EF4-FFF2-40B4-BE49-F238E27FC236}">
              <a16:creationId xmlns:a16="http://schemas.microsoft.com/office/drawing/2014/main" id="{F2A7F945-3121-4260-8BF1-872093AC68E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36623625"/>
          <a:ext cx="2176549" cy="181520"/>
        </a:xfrm>
        <a:prstGeom prst="rect">
          <a:avLst/>
        </a:prstGeom>
      </xdr:spPr>
    </xdr:pic>
    <xdr:clientData/>
  </xdr:twoCellAnchor>
  <xdr:twoCellAnchor editAs="oneCell">
    <xdr:from>
      <xdr:col>68</xdr:col>
      <xdr:colOff>0</xdr:colOff>
      <xdr:row>117</xdr:row>
      <xdr:rowOff>47625</xdr:rowOff>
    </xdr:from>
    <xdr:to>
      <xdr:col>85</xdr:col>
      <xdr:colOff>71524</xdr:colOff>
      <xdr:row>117</xdr:row>
      <xdr:rowOff>229145</xdr:rowOff>
    </xdr:to>
    <xdr:pic>
      <xdr:nvPicPr>
        <xdr:cNvPr id="13" name="図 12">
          <a:extLst>
            <a:ext uri="{FF2B5EF4-FFF2-40B4-BE49-F238E27FC236}">
              <a16:creationId xmlns:a16="http://schemas.microsoft.com/office/drawing/2014/main" id="{D85434EE-455F-4D9D-AF19-92560BB033B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36623625"/>
          <a:ext cx="2176549" cy="181520"/>
        </a:xfrm>
        <a:prstGeom prst="rect">
          <a:avLst/>
        </a:prstGeom>
      </xdr:spPr>
    </xdr:pic>
    <xdr:clientData/>
  </xdr:twoCellAnchor>
  <xdr:twoCellAnchor editAs="oneCell">
    <xdr:from>
      <xdr:col>24</xdr:col>
      <xdr:colOff>0</xdr:colOff>
      <xdr:row>141</xdr:row>
      <xdr:rowOff>47625</xdr:rowOff>
    </xdr:from>
    <xdr:to>
      <xdr:col>41</xdr:col>
      <xdr:colOff>71524</xdr:colOff>
      <xdr:row>141</xdr:row>
      <xdr:rowOff>229145</xdr:rowOff>
    </xdr:to>
    <xdr:pic>
      <xdr:nvPicPr>
        <xdr:cNvPr id="14" name="図 13">
          <a:extLst>
            <a:ext uri="{FF2B5EF4-FFF2-40B4-BE49-F238E27FC236}">
              <a16:creationId xmlns:a16="http://schemas.microsoft.com/office/drawing/2014/main" id="{AB926BD2-D636-4F1D-AF3E-A2B134DE84B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44167425"/>
          <a:ext cx="2176549" cy="181520"/>
        </a:xfrm>
        <a:prstGeom prst="rect">
          <a:avLst/>
        </a:prstGeom>
      </xdr:spPr>
    </xdr:pic>
    <xdr:clientData/>
  </xdr:twoCellAnchor>
  <xdr:twoCellAnchor editAs="oneCell">
    <xdr:from>
      <xdr:col>68</xdr:col>
      <xdr:colOff>0</xdr:colOff>
      <xdr:row>141</xdr:row>
      <xdr:rowOff>47625</xdr:rowOff>
    </xdr:from>
    <xdr:to>
      <xdr:col>85</xdr:col>
      <xdr:colOff>71524</xdr:colOff>
      <xdr:row>141</xdr:row>
      <xdr:rowOff>229145</xdr:rowOff>
    </xdr:to>
    <xdr:pic>
      <xdr:nvPicPr>
        <xdr:cNvPr id="15" name="図 14">
          <a:extLst>
            <a:ext uri="{FF2B5EF4-FFF2-40B4-BE49-F238E27FC236}">
              <a16:creationId xmlns:a16="http://schemas.microsoft.com/office/drawing/2014/main" id="{EFC2DB05-367D-4134-97C8-0C6D726AC7D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44167425"/>
          <a:ext cx="2176549" cy="181520"/>
        </a:xfrm>
        <a:prstGeom prst="rect">
          <a:avLst/>
        </a:prstGeom>
      </xdr:spPr>
    </xdr:pic>
    <xdr:clientData/>
  </xdr:twoCellAnchor>
  <xdr:twoCellAnchor editAs="oneCell">
    <xdr:from>
      <xdr:col>24</xdr:col>
      <xdr:colOff>0</xdr:colOff>
      <xdr:row>165</xdr:row>
      <xdr:rowOff>47625</xdr:rowOff>
    </xdr:from>
    <xdr:to>
      <xdr:col>41</xdr:col>
      <xdr:colOff>71524</xdr:colOff>
      <xdr:row>165</xdr:row>
      <xdr:rowOff>229145</xdr:rowOff>
    </xdr:to>
    <xdr:pic>
      <xdr:nvPicPr>
        <xdr:cNvPr id="16" name="図 15">
          <a:extLst>
            <a:ext uri="{FF2B5EF4-FFF2-40B4-BE49-F238E27FC236}">
              <a16:creationId xmlns:a16="http://schemas.microsoft.com/office/drawing/2014/main" id="{600E5CA1-916A-4C8D-9B2A-0E732E3BE94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51711225"/>
          <a:ext cx="2176549" cy="181520"/>
        </a:xfrm>
        <a:prstGeom prst="rect">
          <a:avLst/>
        </a:prstGeom>
      </xdr:spPr>
    </xdr:pic>
    <xdr:clientData/>
  </xdr:twoCellAnchor>
  <xdr:twoCellAnchor editAs="oneCell">
    <xdr:from>
      <xdr:col>68</xdr:col>
      <xdr:colOff>0</xdr:colOff>
      <xdr:row>165</xdr:row>
      <xdr:rowOff>47625</xdr:rowOff>
    </xdr:from>
    <xdr:to>
      <xdr:col>85</xdr:col>
      <xdr:colOff>71524</xdr:colOff>
      <xdr:row>165</xdr:row>
      <xdr:rowOff>229145</xdr:rowOff>
    </xdr:to>
    <xdr:pic>
      <xdr:nvPicPr>
        <xdr:cNvPr id="17" name="図 16">
          <a:extLst>
            <a:ext uri="{FF2B5EF4-FFF2-40B4-BE49-F238E27FC236}">
              <a16:creationId xmlns:a16="http://schemas.microsoft.com/office/drawing/2014/main" id="{309160D0-E06E-4F48-AD22-AB2ADC7A3B2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51711225"/>
          <a:ext cx="2176549" cy="181520"/>
        </a:xfrm>
        <a:prstGeom prst="rect">
          <a:avLst/>
        </a:prstGeom>
      </xdr:spPr>
    </xdr:pic>
    <xdr:clientData/>
  </xdr:twoCellAnchor>
  <xdr:twoCellAnchor editAs="oneCell">
    <xdr:from>
      <xdr:col>24</xdr:col>
      <xdr:colOff>0</xdr:colOff>
      <xdr:row>189</xdr:row>
      <xdr:rowOff>47625</xdr:rowOff>
    </xdr:from>
    <xdr:to>
      <xdr:col>41</xdr:col>
      <xdr:colOff>71524</xdr:colOff>
      <xdr:row>189</xdr:row>
      <xdr:rowOff>229145</xdr:rowOff>
    </xdr:to>
    <xdr:pic>
      <xdr:nvPicPr>
        <xdr:cNvPr id="18" name="図 17">
          <a:extLst>
            <a:ext uri="{FF2B5EF4-FFF2-40B4-BE49-F238E27FC236}">
              <a16:creationId xmlns:a16="http://schemas.microsoft.com/office/drawing/2014/main" id="{D4600978-EE92-4CDC-9BA0-6C3205231E8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59255025"/>
          <a:ext cx="2176549" cy="181520"/>
        </a:xfrm>
        <a:prstGeom prst="rect">
          <a:avLst/>
        </a:prstGeom>
      </xdr:spPr>
    </xdr:pic>
    <xdr:clientData/>
  </xdr:twoCellAnchor>
  <xdr:twoCellAnchor editAs="oneCell">
    <xdr:from>
      <xdr:col>68</xdr:col>
      <xdr:colOff>0</xdr:colOff>
      <xdr:row>189</xdr:row>
      <xdr:rowOff>47625</xdr:rowOff>
    </xdr:from>
    <xdr:to>
      <xdr:col>85</xdr:col>
      <xdr:colOff>71524</xdr:colOff>
      <xdr:row>189</xdr:row>
      <xdr:rowOff>229145</xdr:rowOff>
    </xdr:to>
    <xdr:pic>
      <xdr:nvPicPr>
        <xdr:cNvPr id="19" name="図 18">
          <a:extLst>
            <a:ext uri="{FF2B5EF4-FFF2-40B4-BE49-F238E27FC236}">
              <a16:creationId xmlns:a16="http://schemas.microsoft.com/office/drawing/2014/main" id="{E0D25DF1-339E-4FB0-BBE9-F2937828151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59255025"/>
          <a:ext cx="2176549" cy="181520"/>
        </a:xfrm>
        <a:prstGeom prst="rect">
          <a:avLst/>
        </a:prstGeom>
      </xdr:spPr>
    </xdr:pic>
    <xdr:clientData/>
  </xdr:twoCellAnchor>
  <xdr:twoCellAnchor editAs="oneCell">
    <xdr:from>
      <xdr:col>24</xdr:col>
      <xdr:colOff>0</xdr:colOff>
      <xdr:row>213</xdr:row>
      <xdr:rowOff>47625</xdr:rowOff>
    </xdr:from>
    <xdr:to>
      <xdr:col>41</xdr:col>
      <xdr:colOff>71524</xdr:colOff>
      <xdr:row>213</xdr:row>
      <xdr:rowOff>229145</xdr:rowOff>
    </xdr:to>
    <xdr:pic>
      <xdr:nvPicPr>
        <xdr:cNvPr id="20" name="図 19">
          <a:extLst>
            <a:ext uri="{FF2B5EF4-FFF2-40B4-BE49-F238E27FC236}">
              <a16:creationId xmlns:a16="http://schemas.microsoft.com/office/drawing/2014/main" id="{A3D5F8AA-5451-4E5B-ACA7-8B8CEF385E6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66798825"/>
          <a:ext cx="2176549" cy="181520"/>
        </a:xfrm>
        <a:prstGeom prst="rect">
          <a:avLst/>
        </a:prstGeom>
      </xdr:spPr>
    </xdr:pic>
    <xdr:clientData/>
  </xdr:twoCellAnchor>
  <xdr:twoCellAnchor editAs="oneCell">
    <xdr:from>
      <xdr:col>68</xdr:col>
      <xdr:colOff>0</xdr:colOff>
      <xdr:row>213</xdr:row>
      <xdr:rowOff>47625</xdr:rowOff>
    </xdr:from>
    <xdr:to>
      <xdr:col>85</xdr:col>
      <xdr:colOff>71524</xdr:colOff>
      <xdr:row>213</xdr:row>
      <xdr:rowOff>229145</xdr:rowOff>
    </xdr:to>
    <xdr:pic>
      <xdr:nvPicPr>
        <xdr:cNvPr id="21" name="図 20">
          <a:extLst>
            <a:ext uri="{FF2B5EF4-FFF2-40B4-BE49-F238E27FC236}">
              <a16:creationId xmlns:a16="http://schemas.microsoft.com/office/drawing/2014/main" id="{E89319CC-4881-4DDB-9A00-398CE2CC212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66798825"/>
          <a:ext cx="2176549" cy="181520"/>
        </a:xfrm>
        <a:prstGeom prst="rect">
          <a:avLst/>
        </a:prstGeom>
      </xdr:spPr>
    </xdr:pic>
    <xdr:clientData/>
  </xdr:twoCellAnchor>
  <xdr:twoCellAnchor editAs="oneCell">
    <xdr:from>
      <xdr:col>24</xdr:col>
      <xdr:colOff>0</xdr:colOff>
      <xdr:row>237</xdr:row>
      <xdr:rowOff>47625</xdr:rowOff>
    </xdr:from>
    <xdr:to>
      <xdr:col>41</xdr:col>
      <xdr:colOff>71524</xdr:colOff>
      <xdr:row>237</xdr:row>
      <xdr:rowOff>229145</xdr:rowOff>
    </xdr:to>
    <xdr:pic>
      <xdr:nvPicPr>
        <xdr:cNvPr id="22" name="図 21">
          <a:extLst>
            <a:ext uri="{FF2B5EF4-FFF2-40B4-BE49-F238E27FC236}">
              <a16:creationId xmlns:a16="http://schemas.microsoft.com/office/drawing/2014/main" id="{D3C4F82D-4853-4471-84D7-EB2790882AE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74342625"/>
          <a:ext cx="2176549" cy="181520"/>
        </a:xfrm>
        <a:prstGeom prst="rect">
          <a:avLst/>
        </a:prstGeom>
      </xdr:spPr>
    </xdr:pic>
    <xdr:clientData/>
  </xdr:twoCellAnchor>
  <xdr:twoCellAnchor editAs="oneCell">
    <xdr:from>
      <xdr:col>68</xdr:col>
      <xdr:colOff>0</xdr:colOff>
      <xdr:row>237</xdr:row>
      <xdr:rowOff>47625</xdr:rowOff>
    </xdr:from>
    <xdr:to>
      <xdr:col>85</xdr:col>
      <xdr:colOff>71524</xdr:colOff>
      <xdr:row>237</xdr:row>
      <xdr:rowOff>229145</xdr:rowOff>
    </xdr:to>
    <xdr:pic>
      <xdr:nvPicPr>
        <xdr:cNvPr id="23" name="図 22">
          <a:extLst>
            <a:ext uri="{FF2B5EF4-FFF2-40B4-BE49-F238E27FC236}">
              <a16:creationId xmlns:a16="http://schemas.microsoft.com/office/drawing/2014/main" id="{58B59231-D750-4901-A450-034F75654A1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74342625"/>
          <a:ext cx="2176549" cy="181520"/>
        </a:xfrm>
        <a:prstGeom prst="rect">
          <a:avLst/>
        </a:prstGeom>
      </xdr:spPr>
    </xdr:pic>
    <xdr:clientData/>
  </xdr:twoCellAnchor>
  <xdr:twoCellAnchor editAs="oneCell">
    <xdr:from>
      <xdr:col>24</xdr:col>
      <xdr:colOff>0</xdr:colOff>
      <xdr:row>261</xdr:row>
      <xdr:rowOff>47625</xdr:rowOff>
    </xdr:from>
    <xdr:to>
      <xdr:col>41</xdr:col>
      <xdr:colOff>71524</xdr:colOff>
      <xdr:row>261</xdr:row>
      <xdr:rowOff>229145</xdr:rowOff>
    </xdr:to>
    <xdr:pic>
      <xdr:nvPicPr>
        <xdr:cNvPr id="24" name="図 23">
          <a:extLst>
            <a:ext uri="{FF2B5EF4-FFF2-40B4-BE49-F238E27FC236}">
              <a16:creationId xmlns:a16="http://schemas.microsoft.com/office/drawing/2014/main" id="{55773568-7B9B-4E92-8061-105438284FD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81886425"/>
          <a:ext cx="2176549" cy="181520"/>
        </a:xfrm>
        <a:prstGeom prst="rect">
          <a:avLst/>
        </a:prstGeom>
      </xdr:spPr>
    </xdr:pic>
    <xdr:clientData/>
  </xdr:twoCellAnchor>
  <xdr:twoCellAnchor editAs="oneCell">
    <xdr:from>
      <xdr:col>68</xdr:col>
      <xdr:colOff>0</xdr:colOff>
      <xdr:row>261</xdr:row>
      <xdr:rowOff>47625</xdr:rowOff>
    </xdr:from>
    <xdr:to>
      <xdr:col>85</xdr:col>
      <xdr:colOff>71524</xdr:colOff>
      <xdr:row>261</xdr:row>
      <xdr:rowOff>229145</xdr:rowOff>
    </xdr:to>
    <xdr:pic>
      <xdr:nvPicPr>
        <xdr:cNvPr id="25" name="図 24">
          <a:extLst>
            <a:ext uri="{FF2B5EF4-FFF2-40B4-BE49-F238E27FC236}">
              <a16:creationId xmlns:a16="http://schemas.microsoft.com/office/drawing/2014/main" id="{697E7347-FF24-471E-ADFA-40A552E599E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81886425"/>
          <a:ext cx="2176549" cy="181520"/>
        </a:xfrm>
        <a:prstGeom prst="rect">
          <a:avLst/>
        </a:prstGeom>
      </xdr:spPr>
    </xdr:pic>
    <xdr:clientData/>
  </xdr:twoCellAnchor>
  <xdr:twoCellAnchor editAs="oneCell">
    <xdr:from>
      <xdr:col>24</xdr:col>
      <xdr:colOff>0</xdr:colOff>
      <xdr:row>285</xdr:row>
      <xdr:rowOff>47625</xdr:rowOff>
    </xdr:from>
    <xdr:to>
      <xdr:col>41</xdr:col>
      <xdr:colOff>71524</xdr:colOff>
      <xdr:row>285</xdr:row>
      <xdr:rowOff>229145</xdr:rowOff>
    </xdr:to>
    <xdr:pic>
      <xdr:nvPicPr>
        <xdr:cNvPr id="26" name="図 25">
          <a:extLst>
            <a:ext uri="{FF2B5EF4-FFF2-40B4-BE49-F238E27FC236}">
              <a16:creationId xmlns:a16="http://schemas.microsoft.com/office/drawing/2014/main" id="{B58AC94C-8D75-458E-AACD-08E45BD9076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89430225"/>
          <a:ext cx="2176549" cy="181520"/>
        </a:xfrm>
        <a:prstGeom prst="rect">
          <a:avLst/>
        </a:prstGeom>
      </xdr:spPr>
    </xdr:pic>
    <xdr:clientData/>
  </xdr:twoCellAnchor>
  <xdr:twoCellAnchor editAs="oneCell">
    <xdr:from>
      <xdr:col>68</xdr:col>
      <xdr:colOff>0</xdr:colOff>
      <xdr:row>285</xdr:row>
      <xdr:rowOff>47625</xdr:rowOff>
    </xdr:from>
    <xdr:to>
      <xdr:col>85</xdr:col>
      <xdr:colOff>71524</xdr:colOff>
      <xdr:row>285</xdr:row>
      <xdr:rowOff>229145</xdr:rowOff>
    </xdr:to>
    <xdr:pic>
      <xdr:nvPicPr>
        <xdr:cNvPr id="27" name="図 26">
          <a:extLst>
            <a:ext uri="{FF2B5EF4-FFF2-40B4-BE49-F238E27FC236}">
              <a16:creationId xmlns:a16="http://schemas.microsoft.com/office/drawing/2014/main" id="{D53D473C-79AC-4BD3-BBA1-133746E93E5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89430225"/>
          <a:ext cx="2176549" cy="181520"/>
        </a:xfrm>
        <a:prstGeom prst="rect">
          <a:avLst/>
        </a:prstGeom>
      </xdr:spPr>
    </xdr:pic>
    <xdr:clientData/>
  </xdr:twoCellAnchor>
  <xdr:twoCellAnchor editAs="oneCell">
    <xdr:from>
      <xdr:col>24</xdr:col>
      <xdr:colOff>0</xdr:colOff>
      <xdr:row>309</xdr:row>
      <xdr:rowOff>47625</xdr:rowOff>
    </xdr:from>
    <xdr:to>
      <xdr:col>41</xdr:col>
      <xdr:colOff>71524</xdr:colOff>
      <xdr:row>309</xdr:row>
      <xdr:rowOff>229145</xdr:rowOff>
    </xdr:to>
    <xdr:pic>
      <xdr:nvPicPr>
        <xdr:cNvPr id="28" name="図 27">
          <a:extLst>
            <a:ext uri="{FF2B5EF4-FFF2-40B4-BE49-F238E27FC236}">
              <a16:creationId xmlns:a16="http://schemas.microsoft.com/office/drawing/2014/main" id="{86A08709-CC8F-4613-A3A7-D9186A2F35B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96974025"/>
          <a:ext cx="2176549" cy="181520"/>
        </a:xfrm>
        <a:prstGeom prst="rect">
          <a:avLst/>
        </a:prstGeom>
      </xdr:spPr>
    </xdr:pic>
    <xdr:clientData/>
  </xdr:twoCellAnchor>
  <xdr:twoCellAnchor editAs="oneCell">
    <xdr:from>
      <xdr:col>68</xdr:col>
      <xdr:colOff>0</xdr:colOff>
      <xdr:row>309</xdr:row>
      <xdr:rowOff>47625</xdr:rowOff>
    </xdr:from>
    <xdr:to>
      <xdr:col>85</xdr:col>
      <xdr:colOff>71524</xdr:colOff>
      <xdr:row>309</xdr:row>
      <xdr:rowOff>229145</xdr:rowOff>
    </xdr:to>
    <xdr:pic>
      <xdr:nvPicPr>
        <xdr:cNvPr id="29" name="図 28">
          <a:extLst>
            <a:ext uri="{FF2B5EF4-FFF2-40B4-BE49-F238E27FC236}">
              <a16:creationId xmlns:a16="http://schemas.microsoft.com/office/drawing/2014/main" id="{E5C5E3D4-38BD-48D5-9FD8-E3AE20E7AF7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96974025"/>
          <a:ext cx="2176549" cy="181520"/>
        </a:xfrm>
        <a:prstGeom prst="rect">
          <a:avLst/>
        </a:prstGeom>
      </xdr:spPr>
    </xdr:pic>
    <xdr:clientData/>
  </xdr:twoCellAnchor>
  <xdr:twoCellAnchor editAs="oneCell">
    <xdr:from>
      <xdr:col>24</xdr:col>
      <xdr:colOff>0</xdr:colOff>
      <xdr:row>333</xdr:row>
      <xdr:rowOff>47625</xdr:rowOff>
    </xdr:from>
    <xdr:to>
      <xdr:col>41</xdr:col>
      <xdr:colOff>71524</xdr:colOff>
      <xdr:row>333</xdr:row>
      <xdr:rowOff>229145</xdr:rowOff>
    </xdr:to>
    <xdr:pic>
      <xdr:nvPicPr>
        <xdr:cNvPr id="30" name="図 29">
          <a:extLst>
            <a:ext uri="{FF2B5EF4-FFF2-40B4-BE49-F238E27FC236}">
              <a16:creationId xmlns:a16="http://schemas.microsoft.com/office/drawing/2014/main" id="{64422003-1CA9-4A75-B33A-B77BF86AA66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04517825"/>
          <a:ext cx="2176549" cy="181520"/>
        </a:xfrm>
        <a:prstGeom prst="rect">
          <a:avLst/>
        </a:prstGeom>
      </xdr:spPr>
    </xdr:pic>
    <xdr:clientData/>
  </xdr:twoCellAnchor>
  <xdr:twoCellAnchor editAs="oneCell">
    <xdr:from>
      <xdr:col>68</xdr:col>
      <xdr:colOff>0</xdr:colOff>
      <xdr:row>333</xdr:row>
      <xdr:rowOff>47625</xdr:rowOff>
    </xdr:from>
    <xdr:to>
      <xdr:col>85</xdr:col>
      <xdr:colOff>71524</xdr:colOff>
      <xdr:row>333</xdr:row>
      <xdr:rowOff>229145</xdr:rowOff>
    </xdr:to>
    <xdr:pic>
      <xdr:nvPicPr>
        <xdr:cNvPr id="31" name="図 30">
          <a:extLst>
            <a:ext uri="{FF2B5EF4-FFF2-40B4-BE49-F238E27FC236}">
              <a16:creationId xmlns:a16="http://schemas.microsoft.com/office/drawing/2014/main" id="{396E0361-3192-4E13-922E-7B50FC3D420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04517825"/>
          <a:ext cx="2176549" cy="181520"/>
        </a:xfrm>
        <a:prstGeom prst="rect">
          <a:avLst/>
        </a:prstGeom>
      </xdr:spPr>
    </xdr:pic>
    <xdr:clientData/>
  </xdr:twoCellAnchor>
  <xdr:twoCellAnchor editAs="oneCell">
    <xdr:from>
      <xdr:col>24</xdr:col>
      <xdr:colOff>0</xdr:colOff>
      <xdr:row>357</xdr:row>
      <xdr:rowOff>47625</xdr:rowOff>
    </xdr:from>
    <xdr:to>
      <xdr:col>41</xdr:col>
      <xdr:colOff>71524</xdr:colOff>
      <xdr:row>357</xdr:row>
      <xdr:rowOff>229145</xdr:rowOff>
    </xdr:to>
    <xdr:pic>
      <xdr:nvPicPr>
        <xdr:cNvPr id="32" name="図 31">
          <a:extLst>
            <a:ext uri="{FF2B5EF4-FFF2-40B4-BE49-F238E27FC236}">
              <a16:creationId xmlns:a16="http://schemas.microsoft.com/office/drawing/2014/main" id="{07DC33B1-E7D0-44A4-ADBF-CFE75D21A8B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12061625"/>
          <a:ext cx="2176549" cy="181520"/>
        </a:xfrm>
        <a:prstGeom prst="rect">
          <a:avLst/>
        </a:prstGeom>
      </xdr:spPr>
    </xdr:pic>
    <xdr:clientData/>
  </xdr:twoCellAnchor>
  <xdr:twoCellAnchor editAs="oneCell">
    <xdr:from>
      <xdr:col>68</xdr:col>
      <xdr:colOff>0</xdr:colOff>
      <xdr:row>357</xdr:row>
      <xdr:rowOff>47625</xdr:rowOff>
    </xdr:from>
    <xdr:to>
      <xdr:col>85</xdr:col>
      <xdr:colOff>71524</xdr:colOff>
      <xdr:row>357</xdr:row>
      <xdr:rowOff>229145</xdr:rowOff>
    </xdr:to>
    <xdr:pic>
      <xdr:nvPicPr>
        <xdr:cNvPr id="34" name="図 33">
          <a:extLst>
            <a:ext uri="{FF2B5EF4-FFF2-40B4-BE49-F238E27FC236}">
              <a16:creationId xmlns:a16="http://schemas.microsoft.com/office/drawing/2014/main" id="{EB27424E-DDF0-4858-953C-31A6347FFAB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12061625"/>
          <a:ext cx="2176549" cy="181520"/>
        </a:xfrm>
        <a:prstGeom prst="rect">
          <a:avLst/>
        </a:prstGeom>
      </xdr:spPr>
    </xdr:pic>
    <xdr:clientData/>
  </xdr:twoCellAnchor>
  <xdr:twoCellAnchor editAs="oneCell">
    <xdr:from>
      <xdr:col>24</xdr:col>
      <xdr:colOff>0</xdr:colOff>
      <xdr:row>381</xdr:row>
      <xdr:rowOff>47625</xdr:rowOff>
    </xdr:from>
    <xdr:to>
      <xdr:col>41</xdr:col>
      <xdr:colOff>71524</xdr:colOff>
      <xdr:row>381</xdr:row>
      <xdr:rowOff>229145</xdr:rowOff>
    </xdr:to>
    <xdr:pic>
      <xdr:nvPicPr>
        <xdr:cNvPr id="35" name="図 34">
          <a:extLst>
            <a:ext uri="{FF2B5EF4-FFF2-40B4-BE49-F238E27FC236}">
              <a16:creationId xmlns:a16="http://schemas.microsoft.com/office/drawing/2014/main" id="{3E366575-E1EA-49E8-8E58-CD24E6087D9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19605425"/>
          <a:ext cx="2176549" cy="181520"/>
        </a:xfrm>
        <a:prstGeom prst="rect">
          <a:avLst/>
        </a:prstGeom>
      </xdr:spPr>
    </xdr:pic>
    <xdr:clientData/>
  </xdr:twoCellAnchor>
  <xdr:twoCellAnchor editAs="oneCell">
    <xdr:from>
      <xdr:col>68</xdr:col>
      <xdr:colOff>0</xdr:colOff>
      <xdr:row>381</xdr:row>
      <xdr:rowOff>47625</xdr:rowOff>
    </xdr:from>
    <xdr:to>
      <xdr:col>85</xdr:col>
      <xdr:colOff>71524</xdr:colOff>
      <xdr:row>381</xdr:row>
      <xdr:rowOff>229145</xdr:rowOff>
    </xdr:to>
    <xdr:pic>
      <xdr:nvPicPr>
        <xdr:cNvPr id="37" name="図 36">
          <a:extLst>
            <a:ext uri="{FF2B5EF4-FFF2-40B4-BE49-F238E27FC236}">
              <a16:creationId xmlns:a16="http://schemas.microsoft.com/office/drawing/2014/main" id="{059A700A-A31E-4FE6-8759-1133976929C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19605425"/>
          <a:ext cx="2176549" cy="181520"/>
        </a:xfrm>
        <a:prstGeom prst="rect">
          <a:avLst/>
        </a:prstGeom>
      </xdr:spPr>
    </xdr:pic>
    <xdr:clientData/>
  </xdr:twoCellAnchor>
  <xdr:twoCellAnchor editAs="oneCell">
    <xdr:from>
      <xdr:col>24</xdr:col>
      <xdr:colOff>0</xdr:colOff>
      <xdr:row>405</xdr:row>
      <xdr:rowOff>47625</xdr:rowOff>
    </xdr:from>
    <xdr:to>
      <xdr:col>41</xdr:col>
      <xdr:colOff>71524</xdr:colOff>
      <xdr:row>405</xdr:row>
      <xdr:rowOff>229145</xdr:rowOff>
    </xdr:to>
    <xdr:pic>
      <xdr:nvPicPr>
        <xdr:cNvPr id="38" name="図 37">
          <a:extLst>
            <a:ext uri="{FF2B5EF4-FFF2-40B4-BE49-F238E27FC236}">
              <a16:creationId xmlns:a16="http://schemas.microsoft.com/office/drawing/2014/main" id="{D3FE3B57-ACDF-4B2B-BC7D-1A6A86B22D6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27149225"/>
          <a:ext cx="2176549" cy="181520"/>
        </a:xfrm>
        <a:prstGeom prst="rect">
          <a:avLst/>
        </a:prstGeom>
      </xdr:spPr>
    </xdr:pic>
    <xdr:clientData/>
  </xdr:twoCellAnchor>
  <xdr:twoCellAnchor editAs="oneCell">
    <xdr:from>
      <xdr:col>68</xdr:col>
      <xdr:colOff>0</xdr:colOff>
      <xdr:row>405</xdr:row>
      <xdr:rowOff>47625</xdr:rowOff>
    </xdr:from>
    <xdr:to>
      <xdr:col>85</xdr:col>
      <xdr:colOff>71524</xdr:colOff>
      <xdr:row>405</xdr:row>
      <xdr:rowOff>229145</xdr:rowOff>
    </xdr:to>
    <xdr:pic>
      <xdr:nvPicPr>
        <xdr:cNvPr id="39" name="図 38">
          <a:extLst>
            <a:ext uri="{FF2B5EF4-FFF2-40B4-BE49-F238E27FC236}">
              <a16:creationId xmlns:a16="http://schemas.microsoft.com/office/drawing/2014/main" id="{14E3EEB3-3AA3-40C2-8352-AE2C03A5809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27149225"/>
          <a:ext cx="2176549" cy="181520"/>
        </a:xfrm>
        <a:prstGeom prst="rect">
          <a:avLst/>
        </a:prstGeom>
      </xdr:spPr>
    </xdr:pic>
    <xdr:clientData/>
  </xdr:twoCellAnchor>
  <xdr:twoCellAnchor editAs="oneCell">
    <xdr:from>
      <xdr:col>24</xdr:col>
      <xdr:colOff>0</xdr:colOff>
      <xdr:row>429</xdr:row>
      <xdr:rowOff>57150</xdr:rowOff>
    </xdr:from>
    <xdr:to>
      <xdr:col>41</xdr:col>
      <xdr:colOff>71524</xdr:colOff>
      <xdr:row>429</xdr:row>
      <xdr:rowOff>238670</xdr:rowOff>
    </xdr:to>
    <xdr:pic>
      <xdr:nvPicPr>
        <xdr:cNvPr id="40" name="図 39">
          <a:extLst>
            <a:ext uri="{FF2B5EF4-FFF2-40B4-BE49-F238E27FC236}">
              <a16:creationId xmlns:a16="http://schemas.microsoft.com/office/drawing/2014/main" id="{99B784B1-52FD-4699-8643-DB3C3B1D1EF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34702550"/>
          <a:ext cx="2176549" cy="181520"/>
        </a:xfrm>
        <a:prstGeom prst="rect">
          <a:avLst/>
        </a:prstGeom>
      </xdr:spPr>
    </xdr:pic>
    <xdr:clientData/>
  </xdr:twoCellAnchor>
  <xdr:twoCellAnchor editAs="oneCell">
    <xdr:from>
      <xdr:col>68</xdr:col>
      <xdr:colOff>0</xdr:colOff>
      <xdr:row>429</xdr:row>
      <xdr:rowOff>57150</xdr:rowOff>
    </xdr:from>
    <xdr:to>
      <xdr:col>85</xdr:col>
      <xdr:colOff>71524</xdr:colOff>
      <xdr:row>429</xdr:row>
      <xdr:rowOff>238670</xdr:rowOff>
    </xdr:to>
    <xdr:pic>
      <xdr:nvPicPr>
        <xdr:cNvPr id="41" name="図 40">
          <a:extLst>
            <a:ext uri="{FF2B5EF4-FFF2-40B4-BE49-F238E27FC236}">
              <a16:creationId xmlns:a16="http://schemas.microsoft.com/office/drawing/2014/main" id="{E5F598A4-111E-450D-A662-5F88F56860C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34702550"/>
          <a:ext cx="2176549" cy="181520"/>
        </a:xfrm>
        <a:prstGeom prst="rect">
          <a:avLst/>
        </a:prstGeom>
      </xdr:spPr>
    </xdr:pic>
    <xdr:clientData/>
  </xdr:twoCellAnchor>
  <xdr:twoCellAnchor editAs="oneCell">
    <xdr:from>
      <xdr:col>24</xdr:col>
      <xdr:colOff>0</xdr:colOff>
      <xdr:row>453</xdr:row>
      <xdr:rowOff>57150</xdr:rowOff>
    </xdr:from>
    <xdr:to>
      <xdr:col>41</xdr:col>
      <xdr:colOff>71524</xdr:colOff>
      <xdr:row>453</xdr:row>
      <xdr:rowOff>238670</xdr:rowOff>
    </xdr:to>
    <xdr:pic>
      <xdr:nvPicPr>
        <xdr:cNvPr id="45" name="図 44">
          <a:extLst>
            <a:ext uri="{FF2B5EF4-FFF2-40B4-BE49-F238E27FC236}">
              <a16:creationId xmlns:a16="http://schemas.microsoft.com/office/drawing/2014/main" id="{E7F89E79-FB5E-4B96-BCD8-0D168A43BB8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42246350"/>
          <a:ext cx="2176549" cy="181520"/>
        </a:xfrm>
        <a:prstGeom prst="rect">
          <a:avLst/>
        </a:prstGeom>
      </xdr:spPr>
    </xdr:pic>
    <xdr:clientData/>
  </xdr:twoCellAnchor>
  <xdr:twoCellAnchor editAs="oneCell">
    <xdr:from>
      <xdr:col>68</xdr:col>
      <xdr:colOff>0</xdr:colOff>
      <xdr:row>453</xdr:row>
      <xdr:rowOff>57150</xdr:rowOff>
    </xdr:from>
    <xdr:to>
      <xdr:col>85</xdr:col>
      <xdr:colOff>71524</xdr:colOff>
      <xdr:row>453</xdr:row>
      <xdr:rowOff>238670</xdr:rowOff>
    </xdr:to>
    <xdr:pic>
      <xdr:nvPicPr>
        <xdr:cNvPr id="46" name="図 45">
          <a:extLst>
            <a:ext uri="{FF2B5EF4-FFF2-40B4-BE49-F238E27FC236}">
              <a16:creationId xmlns:a16="http://schemas.microsoft.com/office/drawing/2014/main" id="{CE91A984-F879-4800-996D-177A9BABE55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42246350"/>
          <a:ext cx="2176549" cy="181520"/>
        </a:xfrm>
        <a:prstGeom prst="rect">
          <a:avLst/>
        </a:prstGeom>
      </xdr:spPr>
    </xdr:pic>
    <xdr:clientData/>
  </xdr:twoCellAnchor>
  <xdr:twoCellAnchor editAs="oneCell">
    <xdr:from>
      <xdr:col>24</xdr:col>
      <xdr:colOff>0</xdr:colOff>
      <xdr:row>477</xdr:row>
      <xdr:rowOff>57150</xdr:rowOff>
    </xdr:from>
    <xdr:to>
      <xdr:col>41</xdr:col>
      <xdr:colOff>71524</xdr:colOff>
      <xdr:row>477</xdr:row>
      <xdr:rowOff>238670</xdr:rowOff>
    </xdr:to>
    <xdr:pic>
      <xdr:nvPicPr>
        <xdr:cNvPr id="47" name="図 46">
          <a:extLst>
            <a:ext uri="{FF2B5EF4-FFF2-40B4-BE49-F238E27FC236}">
              <a16:creationId xmlns:a16="http://schemas.microsoft.com/office/drawing/2014/main" id="{D7BB8F64-D314-4DE6-B0A6-EC67160B4DB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71800" y="149790150"/>
          <a:ext cx="2176549" cy="181520"/>
        </a:xfrm>
        <a:prstGeom prst="rect">
          <a:avLst/>
        </a:prstGeom>
      </xdr:spPr>
    </xdr:pic>
    <xdr:clientData/>
  </xdr:twoCellAnchor>
  <xdr:twoCellAnchor editAs="oneCell">
    <xdr:from>
      <xdr:col>68</xdr:col>
      <xdr:colOff>0</xdr:colOff>
      <xdr:row>477</xdr:row>
      <xdr:rowOff>57150</xdr:rowOff>
    </xdr:from>
    <xdr:to>
      <xdr:col>85</xdr:col>
      <xdr:colOff>71524</xdr:colOff>
      <xdr:row>477</xdr:row>
      <xdr:rowOff>238670</xdr:rowOff>
    </xdr:to>
    <xdr:pic>
      <xdr:nvPicPr>
        <xdr:cNvPr id="48" name="図 47">
          <a:extLst>
            <a:ext uri="{FF2B5EF4-FFF2-40B4-BE49-F238E27FC236}">
              <a16:creationId xmlns:a16="http://schemas.microsoft.com/office/drawing/2014/main" id="{26A4B975-EF79-45B2-A0FE-01C29A96E15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724900" y="149790150"/>
          <a:ext cx="2176549" cy="18152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59</xdr:col>
      <xdr:colOff>33478</xdr:colOff>
      <xdr:row>2</xdr:row>
      <xdr:rowOff>333375</xdr:rowOff>
    </xdr:from>
    <xdr:to>
      <xdr:col>63</xdr:col>
      <xdr:colOff>100544</xdr:colOff>
      <xdr:row>15</xdr:row>
      <xdr:rowOff>104775</xdr:rowOff>
    </xdr:to>
    <xdr:grpSp>
      <xdr:nvGrpSpPr>
        <xdr:cNvPr id="2" name="グループ化 1">
          <a:extLst>
            <a:ext uri="{FF2B5EF4-FFF2-40B4-BE49-F238E27FC236}">
              <a16:creationId xmlns:a16="http://schemas.microsoft.com/office/drawing/2014/main" id="{00000000-0008-0000-1000-000002000000}"/>
            </a:ext>
          </a:extLst>
        </xdr:cNvPr>
        <xdr:cNvGrpSpPr/>
      </xdr:nvGrpSpPr>
      <xdr:grpSpPr>
        <a:xfrm>
          <a:off x="7339153" y="361950"/>
          <a:ext cx="562366" cy="2924175"/>
          <a:chOff x="7093993" y="228601"/>
          <a:chExt cx="566931" cy="2987181"/>
        </a:xfrm>
      </xdr:grpSpPr>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7266843" y="228601"/>
            <a:ext cx="394081" cy="295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noAutofit/>
          </a:bodyPr>
          <a:lstStyle/>
          <a:p>
            <a:r>
              <a:rPr kumimoji="1" lang="ja-JP" altLang="en-US" sz="1050">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rPr>
              <a:t>○Ａ３サイズのままご応募ください</a:t>
            </a:r>
            <a:endParaRPr kumimoji="1" lang="en-US" altLang="ja-JP" sz="1050">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7093993" y="228601"/>
            <a:ext cx="341760" cy="29871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spAutoFit/>
          </a:bodyPr>
          <a:lstStyle/>
          <a:p>
            <a:r>
              <a:rPr kumimoji="1" lang="ja-JP" altLang="en-US" sz="1050">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a:t>
            </a:r>
            <a:r>
              <a:rPr kumimoji="1" lang="ja-JP" altLang="ja-JP" sz="1050">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太わく内</a:t>
            </a:r>
            <a:r>
              <a:rPr kumimoji="1" lang="ja-JP" altLang="en-US" sz="1050">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のみ</a:t>
            </a:r>
            <a:r>
              <a:rPr kumimoji="1" lang="ja-JP" altLang="ja-JP" sz="1050">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楷書でご記入ください</a:t>
            </a:r>
            <a:endParaRPr kumimoji="1" lang="ja-JP" altLang="en-US" sz="1050">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clientData/>
  </xdr:twoCellAnchor>
  <xdr:twoCellAnchor>
    <xdr:from>
      <xdr:col>58</xdr:col>
      <xdr:colOff>40409</xdr:colOff>
      <xdr:row>14</xdr:row>
      <xdr:rowOff>151736</xdr:rowOff>
    </xdr:from>
    <xdr:to>
      <xdr:col>64</xdr:col>
      <xdr:colOff>123823</xdr:colOff>
      <xdr:row>33</xdr:row>
      <xdr:rowOff>219075</xdr:rowOff>
    </xdr:to>
    <xdr:grpSp>
      <xdr:nvGrpSpPr>
        <xdr:cNvPr id="5" name="グループ化 4">
          <a:extLst>
            <a:ext uri="{FF2B5EF4-FFF2-40B4-BE49-F238E27FC236}">
              <a16:creationId xmlns:a16="http://schemas.microsoft.com/office/drawing/2014/main" id="{00000000-0008-0000-1000-000005000000}"/>
            </a:ext>
          </a:extLst>
        </xdr:cNvPr>
        <xdr:cNvGrpSpPr/>
      </xdr:nvGrpSpPr>
      <xdr:grpSpPr>
        <a:xfrm>
          <a:off x="7222259" y="3104486"/>
          <a:ext cx="826364" cy="4410739"/>
          <a:chOff x="4117111" y="3542114"/>
          <a:chExt cx="826365" cy="5773842"/>
        </a:xfrm>
      </xdr:grpSpPr>
      <xdr:sp macro="" textlink="">
        <xdr:nvSpPr>
          <xdr:cNvPr id="6" name="テキスト ボックス 5">
            <a:extLst>
              <a:ext uri="{FF2B5EF4-FFF2-40B4-BE49-F238E27FC236}">
                <a16:creationId xmlns:a16="http://schemas.microsoft.com/office/drawing/2014/main" id="{00000000-0008-0000-1000-000006000000}"/>
              </a:ext>
            </a:extLst>
          </xdr:cNvPr>
          <xdr:cNvSpPr txBox="1"/>
        </xdr:nvSpPr>
        <xdr:spPr>
          <a:xfrm rot="5400000">
            <a:off x="3002222" y="5957465"/>
            <a:ext cx="2631607" cy="401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rPr>
              <a:t>http://www.kyoubi.or.jp </a:t>
            </a:r>
            <a:endParaRPr kumimoji="1" lang="ja-JP" altLang="en-US" sz="110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nvGrpSpPr>
          <xdr:cNvPr id="7" name="グループ化 6">
            <a:extLst>
              <a:ext uri="{FF2B5EF4-FFF2-40B4-BE49-F238E27FC236}">
                <a16:creationId xmlns:a16="http://schemas.microsoft.com/office/drawing/2014/main" id="{00000000-0008-0000-1000-000007000000}"/>
              </a:ext>
            </a:extLst>
          </xdr:cNvPr>
          <xdr:cNvGrpSpPr/>
        </xdr:nvGrpSpPr>
        <xdr:grpSpPr>
          <a:xfrm>
            <a:off x="4171949" y="3542114"/>
            <a:ext cx="771527" cy="5773842"/>
            <a:chOff x="7248524" y="4875614"/>
            <a:chExt cx="771527" cy="5773842"/>
          </a:xfrm>
        </xdr:grpSpPr>
        <xdr:sp macro="" textlink="">
          <xdr:nvSpPr>
            <xdr:cNvPr id="8" name="テキスト ボックス 7">
              <a:extLst>
                <a:ext uri="{FF2B5EF4-FFF2-40B4-BE49-F238E27FC236}">
                  <a16:creationId xmlns:a16="http://schemas.microsoft.com/office/drawing/2014/main" id="{00000000-0008-0000-1000-000008000000}"/>
                </a:ext>
              </a:extLst>
            </xdr:cNvPr>
            <xdr:cNvSpPr txBox="1"/>
          </xdr:nvSpPr>
          <xdr:spPr>
            <a:xfrm>
              <a:off x="7248524" y="4875614"/>
              <a:ext cx="354397" cy="5773842"/>
            </a:xfrm>
            <a:prstGeom prst="rect">
              <a:avLst/>
            </a:prstGeom>
            <a:noFill/>
            <a:ln w="9525" cmpd="sng">
              <a:noFill/>
            </a:ln>
            <a:effectLst/>
          </xdr:spPr>
          <xdr:txBody>
            <a:bodyPr vertOverflow="clip" horzOverflow="clip" vert="wordArtVertRtl"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a:t>
              </a:r>
              <a:r>
                <a:rPr kumimoji="1" lang="ja-JP" altLang="en-US" sz="105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詳しくは、　　　　　　　　　　　　をご覧ください。</a:t>
              </a: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a:t>
              </a:r>
            </a:p>
          </xdr:txBody>
        </xdr:sp>
        <xdr:sp macro="" textlink="">
          <xdr:nvSpPr>
            <xdr:cNvPr id="9" name="テキスト ボックス 8">
              <a:extLst>
                <a:ext uri="{FF2B5EF4-FFF2-40B4-BE49-F238E27FC236}">
                  <a16:creationId xmlns:a16="http://schemas.microsoft.com/office/drawing/2014/main" id="{00000000-0008-0000-1000-000009000000}"/>
                </a:ext>
              </a:extLst>
            </xdr:cNvPr>
            <xdr:cNvSpPr txBox="1"/>
          </xdr:nvSpPr>
          <xdr:spPr>
            <a:xfrm>
              <a:off x="7635266" y="4878049"/>
              <a:ext cx="384785" cy="2803062"/>
            </a:xfrm>
            <a:prstGeom prst="rect">
              <a:avLst/>
            </a:prstGeom>
            <a:noFill/>
            <a:ln w="9525" cmpd="sng">
              <a:noFill/>
            </a:ln>
            <a:effectLst/>
          </xdr:spPr>
          <xdr:txBody>
            <a:bodyPr vertOverflow="clip" horzOverflow="clip" vert="wordArtVertRtl"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○当会ホームページより</a:t>
              </a:r>
              <a:endParaRPr kumimoji="1" lang="en-US" altLang="ja-JP" sz="105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10" name="テキスト ボックス 9">
              <a:extLst>
                <a:ext uri="{FF2B5EF4-FFF2-40B4-BE49-F238E27FC236}">
                  <a16:creationId xmlns:a16="http://schemas.microsoft.com/office/drawing/2014/main" id="{00000000-0008-0000-1000-00000A000000}"/>
                </a:ext>
              </a:extLst>
            </xdr:cNvPr>
            <xdr:cNvSpPr txBox="1"/>
          </xdr:nvSpPr>
          <xdr:spPr>
            <a:xfrm>
              <a:off x="7416190" y="4886329"/>
              <a:ext cx="384785" cy="5370074"/>
            </a:xfrm>
            <a:prstGeom prst="rect">
              <a:avLst/>
            </a:prstGeom>
            <a:noFill/>
            <a:ln w="9525" cmpd="sng">
              <a:noFill/>
            </a:ln>
            <a:effectLst/>
          </xdr:spPr>
          <xdr:txBody>
            <a:bodyPr vertOverflow="clip" horzOverflow="clip" vert="wordArtVertRtl"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a:t>
              </a:r>
              <a:r>
                <a:rPr kumimoji="1" lang="ja-JP" altLang="ja-JP" sz="1050" b="1" i="0" u="none" strike="noStrike" kern="0" cap="none" spc="0" normalizeH="0" baseline="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応募者名簿・作品名札が</a:t>
              </a:r>
              <a:r>
                <a:rPr kumimoji="1" lang="ja-JP" altLang="en-US" sz="105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ダウンロードできます。</a:t>
              </a:r>
              <a:endParaRPr kumimoji="1" lang="en-US" altLang="ja-JP" sz="105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grpSp>
    <xdr:clientData/>
  </xdr:twoCellAnchor>
  <xdr:oneCellAnchor>
    <xdr:from>
      <xdr:col>1</xdr:col>
      <xdr:colOff>17145</xdr:colOff>
      <xdr:row>0</xdr:row>
      <xdr:rowOff>15240</xdr:rowOff>
    </xdr:from>
    <xdr:ext cx="1076325" cy="269236"/>
    <xdr:sp macro="" textlink="">
      <xdr:nvSpPr>
        <xdr:cNvPr id="11" name="テキスト ボックス 10">
          <a:extLst>
            <a:ext uri="{FF2B5EF4-FFF2-40B4-BE49-F238E27FC236}">
              <a16:creationId xmlns:a16="http://schemas.microsoft.com/office/drawing/2014/main" id="{00000000-0008-0000-1000-00000B000000}"/>
            </a:ext>
          </a:extLst>
        </xdr:cNvPr>
        <xdr:cNvSpPr txBox="1"/>
      </xdr:nvSpPr>
      <xdr:spPr>
        <a:xfrm>
          <a:off x="131445" y="15240"/>
          <a:ext cx="1076325" cy="269236"/>
        </a:xfrm>
        <a:prstGeom prst="rect">
          <a:avLst/>
        </a:prstGeom>
        <a:noFill/>
        <a:ln w="12700" cmpd="sng">
          <a:solidFill>
            <a:schemeClr val="bg1">
              <a:lumMod val="50000"/>
            </a:schemeClr>
          </a:solidFill>
          <a:beve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8000" rIns="108000" bIns="18000" rtlCol="0" anchor="ctr" anchorCtr="0">
          <a:spAutoFit/>
        </a:bodyPr>
        <a:lstStyle/>
        <a:p>
          <a:r>
            <a:rPr kumimoji="1" lang="ja-JP" altLang="en-US" sz="1100" b="0">
              <a:solidFill>
                <a:schemeClr val="tx1"/>
              </a:solidFill>
              <a:latin typeface="Meiryo UI" panose="020B0604030504040204" pitchFamily="50" charset="-128"/>
              <a:ea typeface="Meiryo UI" panose="020B0604030504040204" pitchFamily="50" charset="-128"/>
              <a:cs typeface="Meiryo UI" panose="020B0604030504040204" pitchFamily="50" charset="-128"/>
            </a:rPr>
            <a:t>特別支援学校</a:t>
          </a:r>
          <a:endParaRPr kumimoji="1" lang="en-US" altLang="ja-JP" sz="1100" b="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114</xdr:col>
      <xdr:colOff>79374</xdr:colOff>
      <xdr:row>0</xdr:row>
      <xdr:rowOff>17145</xdr:rowOff>
    </xdr:from>
    <xdr:ext cx="1076325" cy="269236"/>
    <xdr:sp macro="" textlink="">
      <xdr:nvSpPr>
        <xdr:cNvPr id="12" name="テキスト ボックス 11">
          <a:extLst>
            <a:ext uri="{FF2B5EF4-FFF2-40B4-BE49-F238E27FC236}">
              <a16:creationId xmlns:a16="http://schemas.microsoft.com/office/drawing/2014/main" id="{00000000-0008-0000-1000-00000C000000}"/>
            </a:ext>
          </a:extLst>
        </xdr:cNvPr>
        <xdr:cNvSpPr txBox="1"/>
      </xdr:nvSpPr>
      <xdr:spPr>
        <a:xfrm>
          <a:off x="14557374" y="17145"/>
          <a:ext cx="1076325" cy="269236"/>
        </a:xfrm>
        <a:prstGeom prst="rect">
          <a:avLst/>
        </a:prstGeom>
        <a:noFill/>
        <a:ln w="12700" cmpd="sng">
          <a:solidFill>
            <a:schemeClr val="bg1">
              <a:lumMod val="50000"/>
            </a:schemeClr>
          </a:solidFill>
          <a:beve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8000" rIns="108000" bIns="18000" rtlCol="0" anchor="ctr" anchorCtr="0">
          <a:spAutoFit/>
        </a:bodyPr>
        <a:lstStyle/>
        <a:p>
          <a:r>
            <a:rPr kumimoji="1" lang="ja-JP" altLang="en-US" sz="1100" b="0">
              <a:solidFill>
                <a:schemeClr val="tx1"/>
              </a:solidFill>
              <a:latin typeface="Meiryo UI" panose="020B0604030504040204" pitchFamily="50" charset="-128"/>
              <a:ea typeface="Meiryo UI" panose="020B0604030504040204" pitchFamily="50" charset="-128"/>
              <a:cs typeface="Meiryo UI" panose="020B0604030504040204" pitchFamily="50" charset="-128"/>
            </a:rPr>
            <a:t>特別支援学校</a:t>
          </a:r>
          <a:endParaRPr kumimoji="1" lang="en-US" altLang="ja-JP" sz="1100" b="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editAs="oneCell">
    <xdr:from>
      <xdr:col>38</xdr:col>
      <xdr:colOff>70976</xdr:colOff>
      <xdr:row>50</xdr:row>
      <xdr:rowOff>28574</xdr:rowOff>
    </xdr:from>
    <xdr:to>
      <xdr:col>41</xdr:col>
      <xdr:colOff>19050</xdr:colOff>
      <xdr:row>51</xdr:row>
      <xdr:rowOff>104775</xdr:rowOff>
    </xdr:to>
    <xdr:pic>
      <xdr:nvPicPr>
        <xdr:cNvPr id="14" name="図 13">
          <a:extLst>
            <a:ext uri="{FF2B5EF4-FFF2-40B4-BE49-F238E27FC236}">
              <a16:creationId xmlns:a16="http://schemas.microsoft.com/office/drawing/2014/main" id="{5EEFCCF1-177D-034E-F06A-2386F2E23978}"/>
            </a:ext>
          </a:extLst>
        </xdr:cNvPr>
        <xdr:cNvPicPr>
          <a:picLocks noChangeAspect="1"/>
        </xdr:cNvPicPr>
      </xdr:nvPicPr>
      <xdr:blipFill>
        <a:blip xmlns:r="http://schemas.openxmlformats.org/officeDocument/2006/relationships" r:embed="rId1"/>
        <a:stretch>
          <a:fillRect/>
        </a:stretch>
      </xdr:blipFill>
      <xdr:spPr>
        <a:xfrm>
          <a:off x="4776326" y="10582274"/>
          <a:ext cx="319549" cy="304801"/>
        </a:xfrm>
        <a:prstGeom prst="rect">
          <a:avLst/>
        </a:prstGeom>
      </xdr:spPr>
    </xdr:pic>
    <xdr:clientData/>
  </xdr:twoCellAnchor>
  <xdr:twoCellAnchor editAs="oneCell">
    <xdr:from>
      <xdr:col>43</xdr:col>
      <xdr:colOff>76200</xdr:colOff>
      <xdr:row>35</xdr:row>
      <xdr:rowOff>104775</xdr:rowOff>
    </xdr:from>
    <xdr:to>
      <xdr:col>58</xdr:col>
      <xdr:colOff>100798</xdr:colOff>
      <xdr:row>51</xdr:row>
      <xdr:rowOff>95250</xdr:rowOff>
    </xdr:to>
    <xdr:pic>
      <xdr:nvPicPr>
        <xdr:cNvPr id="19" name="図 18">
          <a:extLst>
            <a:ext uri="{FF2B5EF4-FFF2-40B4-BE49-F238E27FC236}">
              <a16:creationId xmlns:a16="http://schemas.microsoft.com/office/drawing/2014/main" id="{856259E6-8680-B9BF-B9E5-719ADCCAC235}"/>
            </a:ext>
          </a:extLst>
        </xdr:cNvPr>
        <xdr:cNvPicPr>
          <a:picLocks noChangeAspect="1"/>
        </xdr:cNvPicPr>
      </xdr:nvPicPr>
      <xdr:blipFill>
        <a:blip xmlns:r="http://schemas.openxmlformats.org/officeDocument/2006/relationships" r:embed="rId2"/>
        <a:stretch>
          <a:fillRect/>
        </a:stretch>
      </xdr:blipFill>
      <xdr:spPr>
        <a:xfrm>
          <a:off x="5400675" y="7753350"/>
          <a:ext cx="1881973" cy="31242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81</xdr:col>
      <xdr:colOff>32876</xdr:colOff>
      <xdr:row>18</xdr:row>
      <xdr:rowOff>28574</xdr:rowOff>
    </xdr:from>
    <xdr:to>
      <xdr:col>83</xdr:col>
      <xdr:colOff>104775</xdr:colOff>
      <xdr:row>19</xdr:row>
      <xdr:rowOff>133350</xdr:rowOff>
    </xdr:to>
    <xdr:pic>
      <xdr:nvPicPr>
        <xdr:cNvPr id="11" name="図 10">
          <a:extLst>
            <a:ext uri="{FF2B5EF4-FFF2-40B4-BE49-F238E27FC236}">
              <a16:creationId xmlns:a16="http://schemas.microsoft.com/office/drawing/2014/main" id="{82D33540-D74E-42E5-BAE5-0044969E9AB5}"/>
            </a:ext>
          </a:extLst>
        </xdr:cNvPr>
        <xdr:cNvPicPr>
          <a:picLocks noChangeAspect="1"/>
        </xdr:cNvPicPr>
      </xdr:nvPicPr>
      <xdr:blipFill>
        <a:blip xmlns:r="http://schemas.openxmlformats.org/officeDocument/2006/relationships" r:embed="rId1"/>
        <a:stretch>
          <a:fillRect/>
        </a:stretch>
      </xdr:blipFill>
      <xdr:spPr>
        <a:xfrm>
          <a:off x="4614401" y="10582274"/>
          <a:ext cx="319549" cy="304801"/>
        </a:xfrm>
        <a:prstGeom prst="rect">
          <a:avLst/>
        </a:prstGeom>
      </xdr:spPr>
    </xdr:pic>
    <xdr:clientData/>
  </xdr:twoCellAnchor>
  <xdr:oneCellAnchor>
    <xdr:from>
      <xdr:col>37</xdr:col>
      <xdr:colOff>32876</xdr:colOff>
      <xdr:row>18</xdr:row>
      <xdr:rowOff>28574</xdr:rowOff>
    </xdr:from>
    <xdr:ext cx="319549" cy="304801"/>
    <xdr:pic>
      <xdr:nvPicPr>
        <xdr:cNvPr id="19" name="図 18">
          <a:extLst>
            <a:ext uri="{FF2B5EF4-FFF2-40B4-BE49-F238E27FC236}">
              <a16:creationId xmlns:a16="http://schemas.microsoft.com/office/drawing/2014/main" id="{E864242A-F829-48F2-B55A-01AC559F49EC}"/>
            </a:ext>
          </a:extLst>
        </xdr:cNvPr>
        <xdr:cNvPicPr>
          <a:picLocks noChangeAspect="1"/>
        </xdr:cNvPicPr>
      </xdr:nvPicPr>
      <xdr:blipFill>
        <a:blip xmlns:r="http://schemas.openxmlformats.org/officeDocument/2006/relationships" r:embed="rId1"/>
        <a:stretch>
          <a:fillRect/>
        </a:stretch>
      </xdr:blipFill>
      <xdr:spPr>
        <a:xfrm>
          <a:off x="10215101" y="3114674"/>
          <a:ext cx="319549" cy="304801"/>
        </a:xfrm>
        <a:prstGeom prst="rect">
          <a:avLst/>
        </a:prstGeom>
      </xdr:spPr>
    </xdr:pic>
    <xdr:clientData/>
  </xdr:oneCellAnchor>
  <xdr:twoCellAnchor editAs="oneCell">
    <xdr:from>
      <xdr:col>24</xdr:col>
      <xdr:colOff>31750</xdr:colOff>
      <xdr:row>20</xdr:row>
      <xdr:rowOff>79375</xdr:rowOff>
    </xdr:from>
    <xdr:to>
      <xdr:col>41</xdr:col>
      <xdr:colOff>49299</xdr:colOff>
      <xdr:row>20</xdr:row>
      <xdr:rowOff>260895</xdr:rowOff>
    </xdr:to>
    <xdr:pic>
      <xdr:nvPicPr>
        <xdr:cNvPr id="3" name="図 2">
          <a:extLst>
            <a:ext uri="{FF2B5EF4-FFF2-40B4-BE49-F238E27FC236}">
              <a16:creationId xmlns:a16="http://schemas.microsoft.com/office/drawing/2014/main" id="{B83C86C6-C98B-4167-9E4F-B0EAC14C80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9750" y="6365875"/>
          <a:ext cx="2176549" cy="181520"/>
        </a:xfrm>
        <a:prstGeom prst="rect">
          <a:avLst/>
        </a:prstGeom>
      </xdr:spPr>
    </xdr:pic>
    <xdr:clientData/>
  </xdr:twoCellAnchor>
  <xdr:twoCellAnchor editAs="oneCell">
    <xdr:from>
      <xdr:col>68</xdr:col>
      <xdr:colOff>31750</xdr:colOff>
      <xdr:row>20</xdr:row>
      <xdr:rowOff>79375</xdr:rowOff>
    </xdr:from>
    <xdr:to>
      <xdr:col>85</xdr:col>
      <xdr:colOff>49299</xdr:colOff>
      <xdr:row>20</xdr:row>
      <xdr:rowOff>260895</xdr:rowOff>
    </xdr:to>
    <xdr:pic>
      <xdr:nvPicPr>
        <xdr:cNvPr id="4" name="図 3">
          <a:extLst>
            <a:ext uri="{FF2B5EF4-FFF2-40B4-BE49-F238E27FC236}">
              <a16:creationId xmlns:a16="http://schemas.microsoft.com/office/drawing/2014/main" id="{94D5DCC6-004F-474E-A6BD-61A76FCF23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53500" y="6365875"/>
          <a:ext cx="2176549" cy="18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4</xdr:row>
      <xdr:rowOff>38100</xdr:rowOff>
    </xdr:from>
    <xdr:to>
      <xdr:col>19</xdr:col>
      <xdr:colOff>515100</xdr:colOff>
      <xdr:row>5</xdr:row>
      <xdr:rowOff>378375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100-000002000000}"/>
            </a:ext>
          </a:extLst>
        </xdr:cNvPr>
        <xdr:cNvSpPr>
          <a:spLocks/>
        </xdr:cNvSpPr>
      </xdr:nvSpPr>
      <xdr:spPr>
        <a:xfrm>
          <a:off x="9801225" y="1343025"/>
          <a:ext cx="1620000" cy="721275"/>
        </a:xfrm>
        <a:prstGeom prst="bevel">
          <a:avLst/>
        </a:prstGeom>
        <a:solidFill>
          <a:schemeClr val="tx1">
            <a:lumMod val="50000"/>
            <a:lumOff val="5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bg2"/>
              </a:solidFill>
              <a:latin typeface="Meiryo UI" panose="020B0604030504040204" pitchFamily="50" charset="-128"/>
              <a:ea typeface="Meiryo UI" panose="020B0604030504040204" pitchFamily="50" charset="-128"/>
              <a:cs typeface="Meiryo UI" panose="020B0604030504040204" pitchFamily="50" charset="-128"/>
            </a:rPr>
            <a:t>手書き用</a:t>
          </a:r>
          <a:endParaRPr kumimoji="1" lang="en-US" altLang="ja-JP" sz="1200" b="1">
            <a:solidFill>
              <a:schemeClr val="bg2"/>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rPr>
            <a:t>応募者名簿</a:t>
          </a:r>
          <a:r>
            <a:rPr kumimoji="1" lang="en-US" altLang="ja-JP"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rPr>
            <a:t>)</a:t>
          </a:r>
          <a:endParaRPr kumimoji="1" lang="ja-JP" altLang="en-US"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26670</xdr:colOff>
      <xdr:row>5</xdr:row>
      <xdr:rowOff>161925</xdr:rowOff>
    </xdr:from>
    <xdr:to>
      <xdr:col>8</xdr:col>
      <xdr:colOff>304620</xdr:colOff>
      <xdr:row>6</xdr:row>
      <xdr:rowOff>60825</xdr:rowOff>
    </xdr:to>
    <xdr:sp macro="" textlink="">
      <xdr:nvSpPr>
        <xdr:cNvPr id="8" name="額縁 7">
          <a:hlinkClick xmlns:r="http://schemas.openxmlformats.org/officeDocument/2006/relationships" r:id="rId2"/>
          <a:extLst>
            <a:ext uri="{FF2B5EF4-FFF2-40B4-BE49-F238E27FC236}">
              <a16:creationId xmlns:a16="http://schemas.microsoft.com/office/drawing/2014/main" id="{00000000-0008-0000-0100-000008000000}"/>
            </a:ext>
          </a:extLst>
        </xdr:cNvPr>
        <xdr:cNvSpPr>
          <a:spLocks/>
        </xdr:cNvSpPr>
      </xdr:nvSpPr>
      <xdr:spPr>
        <a:xfrm>
          <a:off x="3379470" y="1847850"/>
          <a:ext cx="1440000" cy="1080000"/>
        </a:xfrm>
        <a:prstGeom prst="bevel">
          <a:avLst/>
        </a:prstGeom>
        <a:solidFill>
          <a:srgbClr val="00B050"/>
        </a:solidFill>
        <a:ln w="28575" cap="flat" cmpd="sng" algn="ctr">
          <a:solidFill>
            <a:schemeClr val="accent6">
              <a:lumMod val="40000"/>
              <a:lumOff val="60000"/>
            </a:schemeClr>
          </a:solidFill>
          <a:prstDash val="solid"/>
          <a:miter lim="800000"/>
        </a:ln>
        <a:effectLst/>
        <a:scene3d>
          <a:camera prst="orthographicFront"/>
          <a:lightRig rig="threePt" dir="t"/>
        </a:scene3d>
        <a:sp3d prstMaterial="matte"/>
      </xdr:spPr>
      <xdr:txBody>
        <a:bodyPr vertOverflow="clip" horzOverflow="clip" rtlCol="0" anchor="ctr"/>
        <a:lstStyle/>
        <a:p>
          <a:pPr algn="ctr">
            <a:lnSpc>
              <a:spcPts val="1600"/>
            </a:lnSpc>
          </a:pPr>
          <a:r>
            <a:rPr kumimoji="1" lang="ja-JP"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応募者名簿</a:t>
          </a:r>
          <a:endPar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endParaRPr kumimoji="1" lang="en-US" altLang="ja-JP" sz="12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1100" b="1">
              <a:solidFill>
                <a:schemeClr val="bg1"/>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cs typeface="Meiryo UI" panose="020B0604030504040204" pitchFamily="50" charset="-128"/>
            </a:rPr>
            <a:t>提出添付用</a:t>
          </a:r>
          <a:r>
            <a:rPr kumimoji="1" lang="en-US" altLang="ja-JP" sz="1100" b="1">
              <a:solidFill>
                <a:schemeClr val="bg1"/>
              </a:solidFill>
              <a:latin typeface="Meiryo UI" panose="020B0604030504040204" pitchFamily="50" charset="-128"/>
              <a:ea typeface="Meiryo UI" panose="020B0604030504040204" pitchFamily="50" charset="-128"/>
              <a:cs typeface="Meiryo UI" panose="020B0604030504040204" pitchFamily="50" charset="-128"/>
            </a:rPr>
            <a:t>)</a:t>
          </a:r>
          <a:endParaRPr kumimoji="1" lang="ja-JP" altLang="ja-JP" sz="11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8</xdr:col>
      <xdr:colOff>434339</xdr:colOff>
      <xdr:row>5</xdr:row>
      <xdr:rowOff>171450</xdr:rowOff>
    </xdr:from>
    <xdr:to>
      <xdr:col>11</xdr:col>
      <xdr:colOff>23264</xdr:colOff>
      <xdr:row>6</xdr:row>
      <xdr:rowOff>70350</xdr:rowOff>
    </xdr:to>
    <xdr:sp macro="" textlink="">
      <xdr:nvSpPr>
        <xdr:cNvPr id="9" name="額縁 8">
          <a:hlinkClick xmlns:r="http://schemas.openxmlformats.org/officeDocument/2006/relationships" r:id="rId3"/>
          <a:extLst>
            <a:ext uri="{FF2B5EF4-FFF2-40B4-BE49-F238E27FC236}">
              <a16:creationId xmlns:a16="http://schemas.microsoft.com/office/drawing/2014/main" id="{00000000-0008-0000-0100-000009000000}"/>
            </a:ext>
          </a:extLst>
        </xdr:cNvPr>
        <xdr:cNvSpPr>
          <a:spLocks/>
        </xdr:cNvSpPr>
      </xdr:nvSpPr>
      <xdr:spPr>
        <a:xfrm>
          <a:off x="4949189" y="1857375"/>
          <a:ext cx="1332000" cy="1080000"/>
        </a:xfrm>
        <a:prstGeom prst="bevel">
          <a:avLst/>
        </a:prstGeom>
        <a:solidFill>
          <a:schemeClr val="accent2">
            <a:lumMod val="75000"/>
          </a:schemeClr>
        </a:solidFill>
        <a:ln w="28575" cap="flat" cmpd="sng" algn="ctr">
          <a:solidFill>
            <a:schemeClr val="accent4">
              <a:lumMod val="40000"/>
              <a:lumOff val="60000"/>
            </a:schemeClr>
          </a:solidFill>
          <a:prstDash val="solid"/>
          <a:miter lim="800000"/>
        </a:ln>
        <a:effectLst/>
      </xdr:spPr>
      <xdr:txBody>
        <a:bodyPr vertOverflow="clip" horzOverflow="clip" rtlCol="0" anchor="ctr"/>
        <a:lstStyle/>
        <a:p>
          <a:pPr algn="ctr">
            <a:lnSpc>
              <a:spcPts val="1200"/>
            </a:lnSpc>
          </a:pPr>
          <a:r>
            <a:rPr kumimoji="1" lang="ja-JP" altLang="en-US" sz="12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0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200"/>
            </a:lnSpc>
          </a:pPr>
          <a:endParaRPr kumimoji="1" lang="en-US" altLang="ja-JP" sz="10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9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2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1100">
            <a:solidFill>
              <a:schemeClr val="bg1"/>
            </a:solidFill>
            <a:effectLst/>
            <a:latin typeface="Meiryo UI" panose="020B0604030504040204" pitchFamily="50" charset="-128"/>
            <a:ea typeface="Meiryo UI" panose="020B0604030504040204" pitchFamily="50" charset="-128"/>
          </a:endParaRPr>
        </a:p>
      </xdr:txBody>
    </xdr:sp>
    <xdr:clientData/>
  </xdr:twoCellAnchor>
  <xdr:twoCellAnchor>
    <xdr:from>
      <xdr:col>11</xdr:col>
      <xdr:colOff>123824</xdr:colOff>
      <xdr:row>5</xdr:row>
      <xdr:rowOff>171450</xdr:rowOff>
    </xdr:from>
    <xdr:to>
      <xdr:col>13</xdr:col>
      <xdr:colOff>293774</xdr:colOff>
      <xdr:row>6</xdr:row>
      <xdr:rowOff>70350</xdr:rowOff>
    </xdr:to>
    <xdr:sp macro="" textlink="">
      <xdr:nvSpPr>
        <xdr:cNvPr id="12" name="額縁 11">
          <a:hlinkClick xmlns:r="http://schemas.openxmlformats.org/officeDocument/2006/relationships" r:id="rId4"/>
          <a:extLst>
            <a:ext uri="{FF2B5EF4-FFF2-40B4-BE49-F238E27FC236}">
              <a16:creationId xmlns:a16="http://schemas.microsoft.com/office/drawing/2014/main" id="{00000000-0008-0000-0100-00000C000000}"/>
            </a:ext>
          </a:extLst>
        </xdr:cNvPr>
        <xdr:cNvSpPr>
          <a:spLocks/>
        </xdr:cNvSpPr>
      </xdr:nvSpPr>
      <xdr:spPr>
        <a:xfrm>
          <a:off x="6381749" y="1857375"/>
          <a:ext cx="1332000" cy="1080000"/>
        </a:xfrm>
        <a:prstGeom prst="bevel">
          <a:avLst/>
        </a:prstGeom>
        <a:solidFill>
          <a:schemeClr val="accent2">
            <a:lumMod val="75000"/>
          </a:schemeClr>
        </a:solidFill>
        <a:ln w="28575" cap="flat" cmpd="sng" algn="ctr">
          <a:solidFill>
            <a:schemeClr val="accent4">
              <a:lumMod val="40000"/>
              <a:lumOff val="60000"/>
            </a:schemeClr>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9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41</a:t>
          </a:r>
          <a:r>
            <a:rPr kumimoji="1" lang="ja-JP" altLang="en-US"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80</a:t>
          </a:r>
          <a:endParaRPr kumimoji="1" lang="ja-JP" altLang="ja-JP" sz="9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13</xdr:col>
      <xdr:colOff>386713</xdr:colOff>
      <xdr:row>5</xdr:row>
      <xdr:rowOff>171450</xdr:rowOff>
    </xdr:from>
    <xdr:to>
      <xdr:col>15</xdr:col>
      <xdr:colOff>556663</xdr:colOff>
      <xdr:row>6</xdr:row>
      <xdr:rowOff>70350</xdr:rowOff>
    </xdr:to>
    <xdr:sp macro="" textlink="">
      <xdr:nvSpPr>
        <xdr:cNvPr id="15" name="額縁 14">
          <a:hlinkClick xmlns:r="http://schemas.openxmlformats.org/officeDocument/2006/relationships" r:id="rId5"/>
          <a:extLst>
            <a:ext uri="{FF2B5EF4-FFF2-40B4-BE49-F238E27FC236}">
              <a16:creationId xmlns:a16="http://schemas.microsoft.com/office/drawing/2014/main" id="{00000000-0008-0000-0100-00000F000000}"/>
            </a:ext>
          </a:extLst>
        </xdr:cNvPr>
        <xdr:cNvSpPr>
          <a:spLocks/>
        </xdr:cNvSpPr>
      </xdr:nvSpPr>
      <xdr:spPr>
        <a:xfrm>
          <a:off x="7806688" y="1857375"/>
          <a:ext cx="1332000" cy="1080000"/>
        </a:xfrm>
        <a:prstGeom prst="bevel">
          <a:avLst/>
        </a:prstGeom>
        <a:solidFill>
          <a:schemeClr val="accent2">
            <a:lumMod val="75000"/>
          </a:schemeClr>
        </a:solidFill>
        <a:ln w="28575" cap="flat" cmpd="sng" algn="ctr">
          <a:solidFill>
            <a:schemeClr val="accent4">
              <a:lumMod val="40000"/>
              <a:lumOff val="60000"/>
            </a:schemeClr>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000"/>
            </a:lnSpc>
          </a:pPr>
          <a:endParaRPr kumimoji="1" lang="en-US" altLang="ja-JP"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8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ja-JP" altLang="en-US"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600" b="1" i="0" u="none" strike="noStrike" kern="0" cap="none" spc="0" normalizeH="0" baseline="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17</xdr:col>
      <xdr:colOff>57150</xdr:colOff>
      <xdr:row>5</xdr:row>
      <xdr:rowOff>438150</xdr:rowOff>
    </xdr:from>
    <xdr:to>
      <xdr:col>19</xdr:col>
      <xdr:colOff>515100</xdr:colOff>
      <xdr:row>5</xdr:row>
      <xdr:rowOff>1095375</xdr:rowOff>
    </xdr:to>
    <xdr:sp macro="" textlink="">
      <xdr:nvSpPr>
        <xdr:cNvPr id="17" name="額縁 16">
          <a:hlinkClick xmlns:r="http://schemas.openxmlformats.org/officeDocument/2006/relationships" r:id="rId6"/>
          <a:extLst>
            <a:ext uri="{FF2B5EF4-FFF2-40B4-BE49-F238E27FC236}">
              <a16:creationId xmlns:a16="http://schemas.microsoft.com/office/drawing/2014/main" id="{00000000-0008-0000-0100-000011000000}"/>
            </a:ext>
          </a:extLst>
        </xdr:cNvPr>
        <xdr:cNvSpPr>
          <a:spLocks/>
        </xdr:cNvSpPr>
      </xdr:nvSpPr>
      <xdr:spPr>
        <a:xfrm>
          <a:off x="9801225" y="2124075"/>
          <a:ext cx="1620000" cy="657225"/>
        </a:xfrm>
        <a:prstGeom prst="bevel">
          <a:avLst/>
        </a:prstGeom>
        <a:solidFill>
          <a:schemeClr val="tx1">
            <a:lumMod val="50000"/>
            <a:lumOff val="50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bg2"/>
              </a:solidFill>
              <a:latin typeface="Meiryo UI" panose="020B0604030504040204" pitchFamily="50" charset="-128"/>
              <a:ea typeface="Meiryo UI" panose="020B0604030504040204" pitchFamily="50" charset="-128"/>
              <a:cs typeface="Meiryo UI" panose="020B0604030504040204" pitchFamily="50" charset="-128"/>
            </a:rPr>
            <a:t>手書き用</a:t>
          </a:r>
          <a:endParaRPr kumimoji="1" lang="en-US" altLang="ja-JP" sz="1200" b="1">
            <a:solidFill>
              <a:schemeClr val="bg2"/>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rPr>
            <a:t>作品用名札</a:t>
          </a:r>
          <a:r>
            <a:rPr kumimoji="1" lang="en-US" altLang="ja-JP"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rPr>
            <a:t>) </a:t>
          </a:r>
          <a:endParaRPr kumimoji="1" lang="ja-JP" altLang="en-US" sz="900" b="1">
            <a:solidFill>
              <a:schemeClr val="bg2">
                <a:lumMod val="9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0</xdr:colOff>
      <xdr:row>8</xdr:row>
      <xdr:rowOff>266699</xdr:rowOff>
    </xdr:from>
    <xdr:to>
      <xdr:col>4</xdr:col>
      <xdr:colOff>514350</xdr:colOff>
      <xdr:row>12</xdr:row>
      <xdr:rowOff>219075</xdr:rowOff>
    </xdr:to>
    <xdr:sp macro="" textlink="">
      <xdr:nvSpPr>
        <xdr:cNvPr id="5" name="額縁 16">
          <a:hlinkClick xmlns:r="http://schemas.openxmlformats.org/officeDocument/2006/relationships" r:id="rId7"/>
          <a:extLst>
            <a:ext uri="{FF2B5EF4-FFF2-40B4-BE49-F238E27FC236}">
              <a16:creationId xmlns:a16="http://schemas.microsoft.com/office/drawing/2014/main" id="{00000000-0008-0000-0100-000005000000}"/>
            </a:ext>
          </a:extLst>
        </xdr:cNvPr>
        <xdr:cNvSpPr>
          <a:spLocks/>
        </xdr:cNvSpPr>
      </xdr:nvSpPr>
      <xdr:spPr>
        <a:xfrm>
          <a:off x="1609725" y="3400424"/>
          <a:ext cx="1095375" cy="809626"/>
        </a:xfrm>
        <a:prstGeom prst="bevel">
          <a:avLst/>
        </a:prstGeom>
        <a:solidFill>
          <a:schemeClr val="accent2">
            <a:lumMod val="40000"/>
            <a:lumOff val="60000"/>
          </a:schemeClr>
        </a:solidFill>
        <a:ln w="12700" cap="flat" cmpd="sng" algn="ctr">
          <a:solidFill>
            <a:schemeClr val="tx2">
              <a:lumMod val="60000"/>
              <a:lumOff val="40000"/>
            </a:scheme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BIZ UDP明朝 Medium" panose="02020500000000000000" pitchFamily="18" charset="-128"/>
              <a:ea typeface="BIZ UDP明朝 Medium" panose="02020500000000000000" pitchFamily="18" charset="-128"/>
              <a:cs typeface="Meiryo UI" panose="020B0604030504040204" pitchFamily="50" charset="-128"/>
            </a:rPr>
            <a:t>記入例</a:t>
          </a:r>
          <a:endParaRPr kumimoji="1" lang="en-US" altLang="ja-JP" sz="1200" b="1" i="0" u="none" strike="noStrike" kern="0" cap="none" spc="0" normalizeH="0" baseline="0" noProof="0">
            <a:ln>
              <a:noFill/>
            </a:ln>
            <a:solidFill>
              <a:srgbClr val="FF0000"/>
            </a:solidFill>
            <a:effectLst/>
            <a:uLnTx/>
            <a:uFillTx/>
            <a:latin typeface="BIZ UDP明朝 Medium" panose="02020500000000000000" pitchFamily="18" charset="-128"/>
            <a:ea typeface="BIZ UDP明朝 Medium" panose="02020500000000000000" pitchFamily="18" charset="-128"/>
            <a:cs typeface="Meiryo UI" panose="020B0604030504040204" pitchFamily="50" charset="-128"/>
          </a:endParaRPr>
        </a:p>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FF0000"/>
              </a:solidFill>
              <a:effectLst/>
              <a:uLnTx/>
              <a:uFillTx/>
              <a:latin typeface="BIZ UDP明朝 Medium" panose="02020500000000000000" pitchFamily="18" charset="-128"/>
              <a:ea typeface="BIZ UDP明朝 Medium" panose="02020500000000000000" pitchFamily="18" charset="-128"/>
              <a:cs typeface="Meiryo UI" panose="020B0604030504040204" pitchFamily="50" charset="-128"/>
            </a:rPr>
            <a:t>ここをクリック</a:t>
          </a:r>
          <a:endParaRPr kumimoji="1" lang="ja-JP" altLang="en-US" sz="1050" b="1" i="0" u="none" strike="noStrike" kern="0" cap="none" spc="0" normalizeH="0" baseline="0" noProof="0">
            <a:ln>
              <a:noFill/>
            </a:ln>
            <a:solidFill>
              <a:srgbClr val="FF0000"/>
            </a:solidFill>
            <a:effectLst/>
            <a:uLnTx/>
            <a:uFillTx/>
            <a:latin typeface="BIZ UDP明朝 Medium" panose="02020500000000000000" pitchFamily="18" charset="-128"/>
            <a:ea typeface="BIZ UDP明朝 Medium" panose="02020500000000000000" pitchFamily="18" charset="-128"/>
            <a:cs typeface="Meiryo UI" panose="020B0604030504040204" pitchFamily="50" charset="-128"/>
          </a:endParaRPr>
        </a:p>
      </xdr:txBody>
    </xdr:sp>
    <xdr:clientData/>
  </xdr:twoCellAnchor>
  <xdr:twoCellAnchor>
    <xdr:from>
      <xdr:col>18</xdr:col>
      <xdr:colOff>91440</xdr:colOff>
      <xdr:row>1</xdr:row>
      <xdr:rowOff>85725</xdr:rowOff>
    </xdr:from>
    <xdr:to>
      <xdr:col>19</xdr:col>
      <xdr:colOff>514350</xdr:colOff>
      <xdr:row>1</xdr:row>
      <xdr:rowOff>625725</xdr:rowOff>
    </xdr:to>
    <xdr:sp macro="" textlink="">
      <xdr:nvSpPr>
        <xdr:cNvPr id="10" name="額縁 16">
          <a:hlinkClick xmlns:r="http://schemas.openxmlformats.org/officeDocument/2006/relationships" r:id="rId8"/>
          <a:extLst>
            <a:ext uri="{FF2B5EF4-FFF2-40B4-BE49-F238E27FC236}">
              <a16:creationId xmlns:a16="http://schemas.microsoft.com/office/drawing/2014/main" id="{00000000-0008-0000-0100-00000A000000}"/>
            </a:ext>
          </a:extLst>
        </xdr:cNvPr>
        <xdr:cNvSpPr>
          <a:spLocks/>
        </xdr:cNvSpPr>
      </xdr:nvSpPr>
      <xdr:spPr>
        <a:xfrm>
          <a:off x="10416540" y="247650"/>
          <a:ext cx="1003935" cy="540000"/>
        </a:xfrm>
        <a:prstGeom prst="bevel">
          <a:avLst/>
        </a:prstGeom>
        <a:solidFill>
          <a:schemeClr val="tx2">
            <a:lumMod val="40000"/>
            <a:lumOff val="60000"/>
          </a:schemeClr>
        </a:solidFill>
        <a:ln w="12700" cap="flat" cmpd="sng" algn="ctr">
          <a:solidFill>
            <a:schemeClr val="tx2">
              <a:lumMod val="75000"/>
            </a:scheme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表 紙</a:t>
          </a:r>
          <a:endParaRPr kumimoji="1" lang="ja-JP" altLang="en-US" sz="11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10</xdr:col>
      <xdr:colOff>276225</xdr:colOff>
      <xdr:row>21</xdr:row>
      <xdr:rowOff>1</xdr:rowOff>
    </xdr:from>
    <xdr:to>
      <xdr:col>17</xdr:col>
      <xdr:colOff>295275</xdr:colOff>
      <xdr:row>21</xdr:row>
      <xdr:rowOff>495300</xdr:rowOff>
    </xdr:to>
    <xdr:sp macro="" textlink="">
      <xdr:nvSpPr>
        <xdr:cNvPr id="4" name="額縁 16">
          <a:hlinkClick xmlns:r="http://schemas.openxmlformats.org/officeDocument/2006/relationships" r:id="rId9"/>
          <a:extLst>
            <a:ext uri="{FF2B5EF4-FFF2-40B4-BE49-F238E27FC236}">
              <a16:creationId xmlns:a16="http://schemas.microsoft.com/office/drawing/2014/main" id="{00000000-0008-0000-0100-000004000000}"/>
            </a:ext>
          </a:extLst>
        </xdr:cNvPr>
        <xdr:cNvSpPr>
          <a:spLocks/>
        </xdr:cNvSpPr>
      </xdr:nvSpPr>
      <xdr:spPr>
        <a:xfrm>
          <a:off x="5953125" y="6248401"/>
          <a:ext cx="4086225" cy="495299"/>
        </a:xfrm>
        <a:prstGeom prst="bevel">
          <a:avLst/>
        </a:prstGeom>
        <a:solidFill>
          <a:schemeClr val="accent5">
            <a:lumMod val="75000"/>
          </a:scheme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en-US" altLang="ja-JP" sz="1400" b="1">
              <a:solidFill>
                <a:srgbClr val="FFFF00"/>
              </a:solidFill>
              <a:latin typeface="Meiryo UI" panose="020B0604030504040204" pitchFamily="50" charset="-128"/>
              <a:ea typeface="Meiryo UI" panose="020B0604030504040204" pitchFamily="50" charset="-128"/>
              <a:cs typeface="Meiryo UI" panose="020B0604030504040204" pitchFamily="50" charset="-128"/>
            </a:rPr>
            <a:t>zenkokuten.entry@kyoubi.or.jp</a:t>
          </a:r>
          <a:endParaRPr kumimoji="1" lang="ja-JP" altLang="en-US" sz="1400" b="1">
            <a:solidFill>
              <a:srgbClr val="FFFF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323848</xdr:colOff>
      <xdr:row>2</xdr:row>
      <xdr:rowOff>190501</xdr:rowOff>
    </xdr:from>
    <xdr:to>
      <xdr:col>4</xdr:col>
      <xdr:colOff>455023</xdr:colOff>
      <xdr:row>6</xdr:row>
      <xdr:rowOff>160726</xdr:rowOff>
    </xdr:to>
    <xdr:sp macro="" textlink="">
      <xdr:nvSpPr>
        <xdr:cNvPr id="6" name="四角形: 角を丸くする 5">
          <a:hlinkClick xmlns:r="http://schemas.openxmlformats.org/officeDocument/2006/relationships" r:id="rId10"/>
          <a:extLst>
            <a:ext uri="{FF2B5EF4-FFF2-40B4-BE49-F238E27FC236}">
              <a16:creationId xmlns:a16="http://schemas.microsoft.com/office/drawing/2014/main" id="{DF9AE4BE-F9EB-43E9-991C-D21CF9822068}"/>
            </a:ext>
          </a:extLst>
        </xdr:cNvPr>
        <xdr:cNvSpPr/>
      </xdr:nvSpPr>
      <xdr:spPr>
        <a:xfrm>
          <a:off x="485773" y="1047751"/>
          <a:ext cx="2160000" cy="1980000"/>
        </a:xfrm>
        <a:prstGeom prst="roundRect">
          <a:avLst/>
        </a:prstGeom>
        <a:solidFill>
          <a:schemeClr val="accent1"/>
        </a:solidFill>
        <a:ln>
          <a:solidFill>
            <a:schemeClr val="accent2">
              <a:lumMod val="60000"/>
              <a:lumOff val="40000"/>
            </a:schemeClr>
          </a:solidFill>
        </a:ln>
        <a:effectLst>
          <a:glow rad="190500">
            <a:schemeClr val="accent5">
              <a:lumMod val="75000"/>
              <a:alpha val="50000"/>
            </a:schemeClr>
          </a:glow>
          <a:outerShdw blurRad="63500" dir="3000000" sx="102000" sy="102000" algn="ctr" rotWithShape="0">
            <a:prstClr val="black">
              <a:alpha val="40000"/>
            </a:prstClr>
          </a:outerShdw>
        </a:effectLst>
        <a:scene3d>
          <a:camera prst="orthographicFront"/>
          <a:lightRig rig="soft" dir="t"/>
        </a:scene3d>
        <a:sp3d contourW="12700">
          <a:bevelT w="412750" prst="cross"/>
          <a:contourClr>
            <a:schemeClr val="tx2">
              <a:lumMod val="40000"/>
              <a:lumOff val="60000"/>
            </a:schemeClr>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b="1"/>
        </a:p>
        <a:p>
          <a:pPr algn="l"/>
          <a:r>
            <a:rPr kumimoji="1" lang="en-US" altLang="ja-JP" sz="2400" b="1" baseline="0">
              <a:latin typeface="+mn-lt"/>
              <a:ea typeface="+mn-ea"/>
            </a:rPr>
            <a:t>    </a:t>
          </a:r>
          <a:r>
            <a:rPr kumimoji="1" lang="ja-JP" altLang="en-US" sz="2400" b="1" baseline="0">
              <a:latin typeface="+mn-lt"/>
              <a:ea typeface="+mn-ea"/>
            </a:rPr>
            <a:t>基本情報</a:t>
          </a:r>
          <a:r>
            <a:rPr kumimoji="1" lang="en-US" altLang="ja-JP" sz="2400" b="1" baseline="0">
              <a:latin typeface="+mn-lt"/>
              <a:ea typeface="+mn-ea"/>
            </a:rPr>
            <a:t> </a:t>
          </a:r>
        </a:p>
        <a:p>
          <a:pPr algn="l"/>
          <a:r>
            <a:rPr kumimoji="1" lang="ja-JP" altLang="en-US" sz="2800" b="1" baseline="0">
              <a:latin typeface="ＭＳ Ｐゴシック" panose="020B0600070205080204" pitchFamily="50" charset="-128"/>
              <a:ea typeface="ＭＳ Ｐゴシック" panose="020B0600070205080204" pitchFamily="50" charset="-128"/>
            </a:rPr>
            <a:t> 入力シート</a:t>
          </a:r>
          <a:endParaRPr kumimoji="1" lang="en-US" altLang="ja-JP" sz="2800" b="1" baseline="0">
            <a:latin typeface="ＭＳ Ｐゴシック" panose="020B0600070205080204" pitchFamily="50" charset="-128"/>
            <a:ea typeface="ＭＳ Ｐゴシック" panose="020B0600070205080204" pitchFamily="50" charset="-128"/>
          </a:endParaRPr>
        </a:p>
        <a:p>
          <a:pPr algn="l"/>
          <a:r>
            <a:rPr kumimoji="1" lang="ja-JP" altLang="en-US" sz="2000" b="1" baseline="0">
              <a:latin typeface="ＭＳ Ｐゴシック" panose="020B0600070205080204" pitchFamily="50" charset="-128"/>
              <a:ea typeface="ＭＳ Ｐゴシック" panose="020B0600070205080204" pitchFamily="50" charset="-128"/>
            </a:rPr>
            <a:t>　</a:t>
          </a:r>
          <a:r>
            <a:rPr kumimoji="1" lang="ja-JP" altLang="en-US" sz="900" b="1" baseline="0">
              <a:latin typeface="ＭＳ Ｐゴシック" panose="020B0600070205080204" pitchFamily="50" charset="-128"/>
              <a:ea typeface="ＭＳ Ｐゴシック" panose="020B0600070205080204" pitchFamily="50" charset="-128"/>
            </a:rPr>
            <a:t>　   </a:t>
          </a:r>
          <a:r>
            <a:rPr kumimoji="1" lang="ja-JP" altLang="en-US" sz="1600" b="1" baseline="0">
              <a:latin typeface="ＭＳ Ｐゴシック" panose="020B0600070205080204" pitchFamily="50" charset="-128"/>
              <a:ea typeface="ＭＳ Ｐゴシック" panose="020B0600070205080204" pitchFamily="50" charset="-128"/>
            </a:rPr>
            <a:t>ここをクリック</a:t>
          </a:r>
          <a:endParaRPr kumimoji="1" lang="ja-JP" altLang="en-US" sz="2400" b="1">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104774</xdr:colOff>
      <xdr:row>7</xdr:row>
      <xdr:rowOff>16883</xdr:rowOff>
    </xdr:from>
    <xdr:to>
      <xdr:col>24</xdr:col>
      <xdr:colOff>104775</xdr:colOff>
      <xdr:row>18</xdr:row>
      <xdr:rowOff>153855</xdr:rowOff>
    </xdr:to>
    <xdr:pic>
      <xdr:nvPicPr>
        <xdr:cNvPr id="12" name="図 11">
          <a:extLst>
            <a:ext uri="{FF2B5EF4-FFF2-40B4-BE49-F238E27FC236}">
              <a16:creationId xmlns:a16="http://schemas.microsoft.com/office/drawing/2014/main" id="{5C271659-F37E-FF2C-221E-C84F2DDC7615}"/>
            </a:ext>
          </a:extLst>
        </xdr:cNvPr>
        <xdr:cNvPicPr>
          <a:picLocks noChangeAspect="1"/>
        </xdr:cNvPicPr>
      </xdr:nvPicPr>
      <xdr:blipFill>
        <a:blip xmlns:r="http://schemas.openxmlformats.org/officeDocument/2006/relationships" r:embed="rId1"/>
        <a:stretch>
          <a:fillRect/>
        </a:stretch>
      </xdr:blipFill>
      <xdr:spPr>
        <a:xfrm>
          <a:off x="11420474" y="1588508"/>
          <a:ext cx="3429001" cy="2022922"/>
        </a:xfrm>
        <a:prstGeom prst="rect">
          <a:avLst/>
        </a:prstGeom>
        <a:ln>
          <a:solidFill>
            <a:srgbClr val="00B050"/>
          </a:solidFill>
        </a:ln>
      </xdr:spPr>
    </xdr:pic>
    <xdr:clientData/>
  </xdr:twoCellAnchor>
  <xdr:twoCellAnchor editAs="oneCell">
    <xdr:from>
      <xdr:col>10</xdr:col>
      <xdr:colOff>239590</xdr:colOff>
      <xdr:row>6</xdr:row>
      <xdr:rowOff>167639</xdr:rowOff>
    </xdr:from>
    <xdr:to>
      <xdr:col>17</xdr:col>
      <xdr:colOff>213360</xdr:colOff>
      <xdr:row>29</xdr:row>
      <xdr:rowOff>41855</xdr:rowOff>
    </xdr:to>
    <xdr:pic>
      <xdr:nvPicPr>
        <xdr:cNvPr id="49" name="図 48">
          <a:extLst>
            <a:ext uri="{FF2B5EF4-FFF2-40B4-BE49-F238E27FC236}">
              <a16:creationId xmlns:a16="http://schemas.microsoft.com/office/drawing/2014/main" id="{00000000-0008-0000-0900-000031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a:off x="5428810" y="1684019"/>
          <a:ext cx="4240970" cy="3739461"/>
        </a:xfrm>
        <a:prstGeom prst="rect">
          <a:avLst/>
        </a:prstGeom>
        <a:ln w="9525">
          <a:solidFill>
            <a:schemeClr val="accent6">
              <a:lumMod val="75000"/>
            </a:schemeClr>
          </a:solidFill>
        </a:ln>
      </xdr:spPr>
    </xdr:pic>
    <xdr:clientData/>
  </xdr:twoCellAnchor>
  <xdr:twoCellAnchor editAs="oneCell">
    <xdr:from>
      <xdr:col>0</xdr:col>
      <xdr:colOff>350520</xdr:colOff>
      <xdr:row>19</xdr:row>
      <xdr:rowOff>91440</xdr:rowOff>
    </xdr:from>
    <xdr:to>
      <xdr:col>6</xdr:col>
      <xdr:colOff>274320</xdr:colOff>
      <xdr:row>30</xdr:row>
      <xdr:rowOff>94454</xdr:rowOff>
    </xdr:to>
    <xdr:pic>
      <xdr:nvPicPr>
        <xdr:cNvPr id="18" name="図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350520" y="3680460"/>
          <a:ext cx="3581400" cy="1856579"/>
        </a:xfrm>
        <a:prstGeom prst="rect">
          <a:avLst/>
        </a:prstGeom>
        <a:ln>
          <a:solidFill>
            <a:schemeClr val="accent6">
              <a:lumMod val="75000"/>
            </a:schemeClr>
          </a:solidFill>
        </a:ln>
      </xdr:spPr>
    </xdr:pic>
    <xdr:clientData/>
  </xdr:twoCellAnchor>
  <xdr:twoCellAnchor editAs="oneCell">
    <xdr:from>
      <xdr:col>0</xdr:col>
      <xdr:colOff>356910</xdr:colOff>
      <xdr:row>8</xdr:row>
      <xdr:rowOff>76750</xdr:rowOff>
    </xdr:from>
    <xdr:to>
      <xdr:col>6</xdr:col>
      <xdr:colOff>259080</xdr:colOff>
      <xdr:row>19</xdr:row>
      <xdr:rowOff>30480</xdr:rowOff>
    </xdr:to>
    <xdr:pic>
      <xdr:nvPicPr>
        <xdr:cNvPr id="17" name="図 16">
          <a:extLst>
            <a:ext uri="{FF2B5EF4-FFF2-40B4-BE49-F238E27FC236}">
              <a16:creationId xmlns:a16="http://schemas.microsoft.com/office/drawing/2014/main" id="{00000000-0008-0000-0900-000011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a:ext>
          </a:extLst>
        </a:blip>
        <a:srcRect/>
        <a:stretch/>
      </xdr:blipFill>
      <xdr:spPr>
        <a:xfrm>
          <a:off x="356910" y="1819825"/>
          <a:ext cx="4016970" cy="1839680"/>
        </a:xfrm>
        <a:prstGeom prst="rect">
          <a:avLst/>
        </a:prstGeom>
        <a:ln w="9525">
          <a:solidFill>
            <a:schemeClr val="accent6">
              <a:lumMod val="75000"/>
            </a:schemeClr>
          </a:solidFill>
        </a:ln>
      </xdr:spPr>
    </xdr:pic>
    <xdr:clientData/>
  </xdr:twoCellAnchor>
  <xdr:twoCellAnchor>
    <xdr:from>
      <xdr:col>6</xdr:col>
      <xdr:colOff>106681</xdr:colOff>
      <xdr:row>14</xdr:row>
      <xdr:rowOff>82867</xdr:rowOff>
    </xdr:from>
    <xdr:to>
      <xdr:col>14</xdr:col>
      <xdr:colOff>573405</xdr:colOff>
      <xdr:row>24</xdr:row>
      <xdr:rowOff>134304</xdr:rowOff>
    </xdr:to>
    <xdr:cxnSp macro="">
      <xdr:nvCxnSpPr>
        <xdr:cNvPr id="10" name="直線矢印コネクタ 9">
          <a:extLst>
            <a:ext uri="{FF2B5EF4-FFF2-40B4-BE49-F238E27FC236}">
              <a16:creationId xmlns:a16="http://schemas.microsoft.com/office/drawing/2014/main" id="{00000000-0008-0000-0900-00000A000000}"/>
            </a:ext>
          </a:extLst>
        </xdr:cNvPr>
        <xdr:cNvCxnSpPr>
          <a:stCxn id="27" idx="3"/>
          <a:endCxn id="38" idx="1"/>
        </xdr:cNvCxnSpPr>
      </xdr:nvCxnSpPr>
      <xdr:spPr>
        <a:xfrm>
          <a:off x="4221481" y="2854642"/>
          <a:ext cx="4914899" cy="1765937"/>
        </a:xfrm>
        <a:prstGeom prst="straightConnector1">
          <a:avLst/>
        </a:prstGeom>
        <a:ln>
          <a:solidFill>
            <a:schemeClr val="accent5">
              <a:lumMod val="40000"/>
              <a:lumOff val="60000"/>
            </a:schemeClr>
          </a:solidFill>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6</xdr:col>
      <xdr:colOff>228601</xdr:colOff>
      <xdr:row>9</xdr:row>
      <xdr:rowOff>91440</xdr:rowOff>
    </xdr:from>
    <xdr:to>
      <xdr:col>11</xdr:col>
      <xdr:colOff>291466</xdr:colOff>
      <xdr:row>24</xdr:row>
      <xdr:rowOff>30480</xdr:rowOff>
    </xdr:to>
    <xdr:cxnSp macro="">
      <xdr:nvCxnSpPr>
        <xdr:cNvPr id="14" name="直線矢印コネクタ 13">
          <a:extLst>
            <a:ext uri="{FF2B5EF4-FFF2-40B4-BE49-F238E27FC236}">
              <a16:creationId xmlns:a16="http://schemas.microsoft.com/office/drawing/2014/main" id="{00000000-0008-0000-0900-00000E000000}"/>
            </a:ext>
          </a:extLst>
        </xdr:cNvPr>
        <xdr:cNvCxnSpPr>
          <a:stCxn id="46" idx="3"/>
          <a:endCxn id="52" idx="2"/>
        </xdr:cNvCxnSpPr>
      </xdr:nvCxnSpPr>
      <xdr:spPr>
        <a:xfrm flipV="1">
          <a:off x="3886201" y="2004060"/>
          <a:ext cx="2204085" cy="245364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228601</xdr:colOff>
      <xdr:row>15</xdr:row>
      <xdr:rowOff>19050</xdr:rowOff>
    </xdr:from>
    <xdr:to>
      <xdr:col>19</xdr:col>
      <xdr:colOff>177166</xdr:colOff>
      <xdr:row>24</xdr:row>
      <xdr:rowOff>30480</xdr:rowOff>
    </xdr:to>
    <xdr:cxnSp macro="">
      <xdr:nvCxnSpPr>
        <xdr:cNvPr id="16" name="直線矢印コネクタ 15">
          <a:extLst>
            <a:ext uri="{FF2B5EF4-FFF2-40B4-BE49-F238E27FC236}">
              <a16:creationId xmlns:a16="http://schemas.microsoft.com/office/drawing/2014/main" id="{00000000-0008-0000-0900-000010000000}"/>
            </a:ext>
          </a:extLst>
        </xdr:cNvPr>
        <xdr:cNvCxnSpPr>
          <a:stCxn id="46" idx="3"/>
          <a:endCxn id="55" idx="1"/>
        </xdr:cNvCxnSpPr>
      </xdr:nvCxnSpPr>
      <xdr:spPr>
        <a:xfrm flipV="1">
          <a:off x="4343401" y="2962275"/>
          <a:ext cx="7149465" cy="155448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106681</xdr:colOff>
      <xdr:row>10</xdr:row>
      <xdr:rowOff>26670</xdr:rowOff>
    </xdr:from>
    <xdr:to>
      <xdr:col>20</xdr:col>
      <xdr:colOff>91441</xdr:colOff>
      <xdr:row>14</xdr:row>
      <xdr:rowOff>82867</xdr:rowOff>
    </xdr:to>
    <xdr:cxnSp macro="">
      <xdr:nvCxnSpPr>
        <xdr:cNvPr id="19" name="直線矢印コネクタ 18">
          <a:extLst>
            <a:ext uri="{FF2B5EF4-FFF2-40B4-BE49-F238E27FC236}">
              <a16:creationId xmlns:a16="http://schemas.microsoft.com/office/drawing/2014/main" id="{00000000-0008-0000-0900-000013000000}"/>
            </a:ext>
          </a:extLst>
        </xdr:cNvPr>
        <xdr:cNvCxnSpPr>
          <a:stCxn id="27" idx="3"/>
          <a:endCxn id="23" idx="1"/>
        </xdr:cNvCxnSpPr>
      </xdr:nvCxnSpPr>
      <xdr:spPr>
        <a:xfrm flipV="1">
          <a:off x="4221481" y="2112645"/>
          <a:ext cx="7871460" cy="741997"/>
        </a:xfrm>
        <a:prstGeom prst="straightConnector1">
          <a:avLst/>
        </a:prstGeom>
        <a:ln>
          <a:solidFill>
            <a:schemeClr val="accent5">
              <a:lumMod val="40000"/>
              <a:lumOff val="60000"/>
            </a:schemeClr>
          </a:solidFill>
          <a:tailEnd type="triangle"/>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0</xdr:col>
      <xdr:colOff>114300</xdr:colOff>
      <xdr:row>3</xdr:row>
      <xdr:rowOff>7620</xdr:rowOff>
    </xdr:from>
    <xdr:to>
      <xdr:col>7</xdr:col>
      <xdr:colOff>182880</xdr:colOff>
      <xdr:row>36</xdr:row>
      <xdr:rowOff>137160</xdr:rowOff>
    </xdr:to>
    <xdr:sp macro="" textlink="">
      <xdr:nvSpPr>
        <xdr:cNvPr id="24" name="角丸四角形 23">
          <a:extLst>
            <a:ext uri="{FF2B5EF4-FFF2-40B4-BE49-F238E27FC236}">
              <a16:creationId xmlns:a16="http://schemas.microsoft.com/office/drawing/2014/main" id="{00000000-0008-0000-0900-000018000000}"/>
            </a:ext>
          </a:extLst>
        </xdr:cNvPr>
        <xdr:cNvSpPr/>
      </xdr:nvSpPr>
      <xdr:spPr>
        <a:xfrm>
          <a:off x="114300" y="1196340"/>
          <a:ext cx="4076700" cy="5661660"/>
        </a:xfrm>
        <a:prstGeom prst="roundRect">
          <a:avLst/>
        </a:prstGeom>
        <a:noFill/>
        <a:ln w="57150">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118111</xdr:colOff>
      <xdr:row>3</xdr:row>
      <xdr:rowOff>38100</xdr:rowOff>
    </xdr:from>
    <xdr:to>
      <xdr:col>25</xdr:col>
      <xdr:colOff>255271</xdr:colOff>
      <xdr:row>36</xdr:row>
      <xdr:rowOff>144780</xdr:rowOff>
    </xdr:to>
    <xdr:sp macro="" textlink="">
      <xdr:nvSpPr>
        <xdr:cNvPr id="25" name="角丸四角形 24">
          <a:extLst>
            <a:ext uri="{FF2B5EF4-FFF2-40B4-BE49-F238E27FC236}">
              <a16:creationId xmlns:a16="http://schemas.microsoft.com/office/drawing/2014/main" id="{00000000-0008-0000-0900-000019000000}"/>
            </a:ext>
          </a:extLst>
        </xdr:cNvPr>
        <xdr:cNvSpPr/>
      </xdr:nvSpPr>
      <xdr:spPr>
        <a:xfrm>
          <a:off x="5728336" y="942975"/>
          <a:ext cx="9728835" cy="5688330"/>
        </a:xfrm>
        <a:prstGeom prst="round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388621</xdr:colOff>
      <xdr:row>0</xdr:row>
      <xdr:rowOff>293370</xdr:rowOff>
    </xdr:from>
    <xdr:to>
      <xdr:col>25</xdr:col>
      <xdr:colOff>243841</xdr:colOff>
      <xdr:row>1</xdr:row>
      <xdr:rowOff>662940</xdr:rowOff>
    </xdr:to>
    <xdr:sp macro="" textlink="">
      <xdr:nvSpPr>
        <xdr:cNvPr id="9" name="額縁 16">
          <a:hlinkClick xmlns:r="http://schemas.openxmlformats.org/officeDocument/2006/relationships" r:id="rId5"/>
          <a:extLst>
            <a:ext uri="{FF2B5EF4-FFF2-40B4-BE49-F238E27FC236}">
              <a16:creationId xmlns:a16="http://schemas.microsoft.com/office/drawing/2014/main" id="{00000000-0008-0000-0900-000009000000}"/>
            </a:ext>
          </a:extLst>
        </xdr:cNvPr>
        <xdr:cNvSpPr>
          <a:spLocks/>
        </xdr:cNvSpPr>
      </xdr:nvSpPr>
      <xdr:spPr>
        <a:xfrm>
          <a:off x="12298681" y="293370"/>
          <a:ext cx="1485900" cy="71247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メニューに戻る</a:t>
          </a:r>
          <a:endParaRPr kumimoji="1" lang="ja-JP" altLang="en-US" sz="9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76200</xdr:colOff>
      <xdr:row>31</xdr:row>
      <xdr:rowOff>144780</xdr:rowOff>
    </xdr:from>
    <xdr:to>
      <xdr:col>5</xdr:col>
      <xdr:colOff>0</xdr:colOff>
      <xdr:row>36</xdr:row>
      <xdr:rowOff>45720</xdr:rowOff>
    </xdr:to>
    <xdr:sp macro="" textlink="">
      <xdr:nvSpPr>
        <xdr:cNvPr id="11" name="額縁 16">
          <a:hlinkClick xmlns:r="http://schemas.openxmlformats.org/officeDocument/2006/relationships" r:id="rId6"/>
          <a:extLst>
            <a:ext uri="{FF2B5EF4-FFF2-40B4-BE49-F238E27FC236}">
              <a16:creationId xmlns:a16="http://schemas.microsoft.com/office/drawing/2014/main" id="{00000000-0008-0000-0900-00000B000000}"/>
            </a:ext>
          </a:extLst>
        </xdr:cNvPr>
        <xdr:cNvSpPr>
          <a:spLocks/>
        </xdr:cNvSpPr>
      </xdr:nvSpPr>
      <xdr:spPr>
        <a:xfrm>
          <a:off x="1295400" y="5745480"/>
          <a:ext cx="1752600" cy="739140"/>
        </a:xfrm>
        <a:prstGeom prst="bevel">
          <a:avLst/>
        </a:prstGeom>
        <a:solidFill>
          <a:schemeClr val="accent2"/>
        </a:solidFill>
        <a:ln w="12700" cap="flat" cmpd="sng" algn="ctr">
          <a:solidFill>
            <a:srgbClr val="FFFF00"/>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①入力シートへ</a:t>
          </a:r>
          <a:endParaRPr kumimoji="1" lang="ja-JP" altLang="en-US" sz="105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20</xdr:col>
      <xdr:colOff>91441</xdr:colOff>
      <xdr:row>7</xdr:row>
      <xdr:rowOff>100965</xdr:rowOff>
    </xdr:from>
    <xdr:to>
      <xdr:col>21</xdr:col>
      <xdr:colOff>381000</xdr:colOff>
      <xdr:row>12</xdr:row>
      <xdr:rowOff>123825</xdr:rowOff>
    </xdr:to>
    <xdr:sp macro="" textlink="">
      <xdr:nvSpPr>
        <xdr:cNvPr id="23" name="四角形: 角を丸くする 22">
          <a:extLst>
            <a:ext uri="{FF2B5EF4-FFF2-40B4-BE49-F238E27FC236}">
              <a16:creationId xmlns:a16="http://schemas.microsoft.com/office/drawing/2014/main" id="{00000000-0008-0000-0900-000017000000}"/>
            </a:ext>
          </a:extLst>
        </xdr:cNvPr>
        <xdr:cNvSpPr/>
      </xdr:nvSpPr>
      <xdr:spPr>
        <a:xfrm>
          <a:off x="12092941" y="1672590"/>
          <a:ext cx="975359" cy="880110"/>
        </a:xfrm>
        <a:prstGeom prst="roundRect">
          <a:avLst/>
        </a:prstGeom>
        <a:noFill/>
        <a:ln w="2540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502920</xdr:colOff>
      <xdr:row>10</xdr:row>
      <xdr:rowOff>38100</xdr:rowOff>
    </xdr:from>
    <xdr:to>
      <xdr:col>6</xdr:col>
      <xdr:colOff>106681</xdr:colOff>
      <xdr:row>18</xdr:row>
      <xdr:rowOff>127634</xdr:rowOff>
    </xdr:to>
    <xdr:sp macro="" textlink="">
      <xdr:nvSpPr>
        <xdr:cNvPr id="27" name="四角形: 角を丸くする 26">
          <a:extLst>
            <a:ext uri="{FF2B5EF4-FFF2-40B4-BE49-F238E27FC236}">
              <a16:creationId xmlns:a16="http://schemas.microsoft.com/office/drawing/2014/main" id="{00000000-0008-0000-0900-00001B000000}"/>
            </a:ext>
          </a:extLst>
        </xdr:cNvPr>
        <xdr:cNvSpPr/>
      </xdr:nvSpPr>
      <xdr:spPr>
        <a:xfrm>
          <a:off x="1188720" y="2124075"/>
          <a:ext cx="3032761" cy="1461134"/>
        </a:xfrm>
        <a:prstGeom prst="roundRect">
          <a:avLst/>
        </a:prstGeom>
        <a:noFill/>
        <a:ln w="2540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573405</xdr:colOff>
      <xdr:row>23</xdr:row>
      <xdr:rowOff>83821</xdr:rowOff>
    </xdr:from>
    <xdr:to>
      <xdr:col>17</xdr:col>
      <xdr:colOff>104775</xdr:colOff>
      <xdr:row>26</xdr:row>
      <xdr:rowOff>22861</xdr:rowOff>
    </xdr:to>
    <xdr:sp macro="" textlink="">
      <xdr:nvSpPr>
        <xdr:cNvPr id="38" name="四角形: 角を丸くする 37">
          <a:extLst>
            <a:ext uri="{FF2B5EF4-FFF2-40B4-BE49-F238E27FC236}">
              <a16:creationId xmlns:a16="http://schemas.microsoft.com/office/drawing/2014/main" id="{00000000-0008-0000-0900-000026000000}"/>
            </a:ext>
          </a:extLst>
        </xdr:cNvPr>
        <xdr:cNvSpPr/>
      </xdr:nvSpPr>
      <xdr:spPr>
        <a:xfrm>
          <a:off x="8201025" y="4450081"/>
          <a:ext cx="1360170" cy="441960"/>
        </a:xfrm>
        <a:prstGeom prst="roundRect">
          <a:avLst/>
        </a:prstGeom>
        <a:noFill/>
        <a:ln w="25400" cap="flat" cmpd="sng" algn="ctr">
          <a:solidFill>
            <a:srgbClr val="4472C4">
              <a:lumMod val="40000"/>
              <a:lumOff val="6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234315</xdr:colOff>
      <xdr:row>9</xdr:row>
      <xdr:rowOff>104775</xdr:rowOff>
    </xdr:from>
    <xdr:to>
      <xdr:col>10</xdr:col>
      <xdr:colOff>9524</xdr:colOff>
      <xdr:row>15</xdr:row>
      <xdr:rowOff>3810</xdr:rowOff>
    </xdr:to>
    <xdr:sp macro="" textlink="">
      <xdr:nvSpPr>
        <xdr:cNvPr id="43" name="正方形/長方形 42">
          <a:extLst>
            <a:ext uri="{FF2B5EF4-FFF2-40B4-BE49-F238E27FC236}">
              <a16:creationId xmlns:a16="http://schemas.microsoft.com/office/drawing/2014/main" id="{00000000-0008-0000-0900-00002B000000}"/>
            </a:ext>
          </a:extLst>
        </xdr:cNvPr>
        <xdr:cNvSpPr/>
      </xdr:nvSpPr>
      <xdr:spPr>
        <a:xfrm>
          <a:off x="4739640" y="2019300"/>
          <a:ext cx="1089659" cy="9277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左のシートに</a:t>
          </a:r>
          <a:endParaRPr kumimoji="1" lang="en-US" altLang="ja-JP" sz="1100" b="1">
            <a:solidFill>
              <a:srgbClr val="FF0000"/>
            </a:solidFill>
          </a:endParaRPr>
        </a:p>
        <a:p>
          <a:pPr algn="l"/>
          <a:r>
            <a:rPr kumimoji="1" lang="ja-JP" altLang="en-US" sz="1100" b="1">
              <a:solidFill>
                <a:srgbClr val="FF0000"/>
              </a:solidFill>
            </a:rPr>
            <a:t>入力すれば</a:t>
          </a:r>
          <a:endParaRPr kumimoji="1" lang="en-US" altLang="ja-JP" sz="1100" b="1">
            <a:solidFill>
              <a:srgbClr val="FF0000"/>
            </a:solidFill>
          </a:endParaRPr>
        </a:p>
        <a:p>
          <a:pPr algn="l"/>
          <a:r>
            <a:rPr kumimoji="1" lang="ja-JP" altLang="en-US" sz="1100" b="1">
              <a:solidFill>
                <a:srgbClr val="FF0000"/>
              </a:solidFill>
            </a:rPr>
            <a:t>反映されます</a:t>
          </a:r>
        </a:p>
      </xdr:txBody>
    </xdr:sp>
    <xdr:clientData/>
  </xdr:twoCellAnchor>
  <xdr:twoCellAnchor>
    <xdr:from>
      <xdr:col>8</xdr:col>
      <xdr:colOff>26670</xdr:colOff>
      <xdr:row>6</xdr:row>
      <xdr:rowOff>28575</xdr:rowOff>
    </xdr:from>
    <xdr:to>
      <xdr:col>8</xdr:col>
      <xdr:colOff>754380</xdr:colOff>
      <xdr:row>9</xdr:row>
      <xdr:rowOff>95250</xdr:rowOff>
    </xdr:to>
    <xdr:sp macro="" textlink="">
      <xdr:nvSpPr>
        <xdr:cNvPr id="44" name="矢印: 右 43">
          <a:extLst>
            <a:ext uri="{FF2B5EF4-FFF2-40B4-BE49-F238E27FC236}">
              <a16:creationId xmlns:a16="http://schemas.microsoft.com/office/drawing/2014/main" id="{00000000-0008-0000-0900-00002C000000}"/>
            </a:ext>
          </a:extLst>
        </xdr:cNvPr>
        <xdr:cNvSpPr/>
      </xdr:nvSpPr>
      <xdr:spPr>
        <a:xfrm>
          <a:off x="4874895" y="1428750"/>
          <a:ext cx="727710" cy="581025"/>
        </a:xfrm>
        <a:prstGeom prst="rightArrow">
          <a:avLst/>
        </a:prstGeom>
        <a:solidFill>
          <a:schemeClr val="accent6">
            <a:lumMod val="60000"/>
            <a:lumOff val="40000"/>
          </a:schemeClr>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369571</xdr:colOff>
      <xdr:row>23</xdr:row>
      <xdr:rowOff>53340</xdr:rowOff>
    </xdr:from>
    <xdr:to>
      <xdr:col>6</xdr:col>
      <xdr:colOff>228601</xdr:colOff>
      <xdr:row>25</xdr:row>
      <xdr:rowOff>7620</xdr:rowOff>
    </xdr:to>
    <xdr:sp macro="" textlink="">
      <xdr:nvSpPr>
        <xdr:cNvPr id="46" name="四角形: 角を丸くする 45">
          <a:extLst>
            <a:ext uri="{FF2B5EF4-FFF2-40B4-BE49-F238E27FC236}">
              <a16:creationId xmlns:a16="http://schemas.microsoft.com/office/drawing/2014/main" id="{00000000-0008-0000-0900-00002E000000}"/>
            </a:ext>
          </a:extLst>
        </xdr:cNvPr>
        <xdr:cNvSpPr/>
      </xdr:nvSpPr>
      <xdr:spPr>
        <a:xfrm>
          <a:off x="979171" y="4312920"/>
          <a:ext cx="2907030" cy="289560"/>
        </a:xfrm>
        <a:prstGeom prst="roundRect">
          <a:avLst/>
        </a:prstGeom>
        <a:noFill/>
        <a:ln w="25400" cap="flat" cmpd="sng" algn="ctr">
          <a:solidFill>
            <a:srgbClr val="92D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13</xdr:col>
      <xdr:colOff>601981</xdr:colOff>
      <xdr:row>26</xdr:row>
      <xdr:rowOff>99060</xdr:rowOff>
    </xdr:from>
    <xdr:to>
      <xdr:col>14</xdr:col>
      <xdr:colOff>441960</xdr:colOff>
      <xdr:row>27</xdr:row>
      <xdr:rowOff>106680</xdr:rowOff>
    </xdr:to>
    <xdr:sp macro="" textlink="">
      <xdr:nvSpPr>
        <xdr:cNvPr id="50" name="四角形: 角を丸くする 49">
          <a:extLst>
            <a:ext uri="{FF2B5EF4-FFF2-40B4-BE49-F238E27FC236}">
              <a16:creationId xmlns:a16="http://schemas.microsoft.com/office/drawing/2014/main" id="{00000000-0008-0000-0900-000032000000}"/>
            </a:ext>
          </a:extLst>
        </xdr:cNvPr>
        <xdr:cNvSpPr/>
      </xdr:nvSpPr>
      <xdr:spPr>
        <a:xfrm>
          <a:off x="7620001" y="4968240"/>
          <a:ext cx="449579" cy="175260"/>
        </a:xfrm>
        <a:prstGeom prst="roundRect">
          <a:avLst/>
        </a:prstGeom>
        <a:noFill/>
        <a:ln w="2540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537211</xdr:colOff>
      <xdr:row>8</xdr:row>
      <xdr:rowOff>30481</xdr:rowOff>
    </xdr:from>
    <xdr:to>
      <xdr:col>12</xdr:col>
      <xdr:colOff>45720</xdr:colOff>
      <xdr:row>9</xdr:row>
      <xdr:rowOff>91440</xdr:rowOff>
    </xdr:to>
    <xdr:sp macro="" textlink="">
      <xdr:nvSpPr>
        <xdr:cNvPr id="52" name="四角形: 角を丸くする 51">
          <a:extLst>
            <a:ext uri="{FF2B5EF4-FFF2-40B4-BE49-F238E27FC236}">
              <a16:creationId xmlns:a16="http://schemas.microsoft.com/office/drawing/2014/main" id="{00000000-0008-0000-0900-000034000000}"/>
            </a:ext>
          </a:extLst>
        </xdr:cNvPr>
        <xdr:cNvSpPr/>
      </xdr:nvSpPr>
      <xdr:spPr>
        <a:xfrm>
          <a:off x="5726431" y="1882141"/>
          <a:ext cx="727709" cy="228599"/>
        </a:xfrm>
        <a:prstGeom prst="roundRect">
          <a:avLst/>
        </a:prstGeom>
        <a:noFill/>
        <a:ln w="25400" cap="flat" cmpd="sng" algn="ctr">
          <a:solidFill>
            <a:srgbClr val="92D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19</xdr:col>
      <xdr:colOff>177166</xdr:colOff>
      <xdr:row>12</xdr:row>
      <xdr:rowOff>133350</xdr:rowOff>
    </xdr:from>
    <xdr:to>
      <xdr:col>21</xdr:col>
      <xdr:colOff>409576</xdr:colOff>
      <xdr:row>17</xdr:row>
      <xdr:rowOff>76200</xdr:rowOff>
    </xdr:to>
    <xdr:sp macro="" textlink="">
      <xdr:nvSpPr>
        <xdr:cNvPr id="55" name="四角形: 角を丸くする 54">
          <a:extLst>
            <a:ext uri="{FF2B5EF4-FFF2-40B4-BE49-F238E27FC236}">
              <a16:creationId xmlns:a16="http://schemas.microsoft.com/office/drawing/2014/main" id="{00000000-0008-0000-0900-000037000000}"/>
            </a:ext>
          </a:extLst>
        </xdr:cNvPr>
        <xdr:cNvSpPr/>
      </xdr:nvSpPr>
      <xdr:spPr>
        <a:xfrm>
          <a:off x="11492866" y="2562225"/>
          <a:ext cx="1604010" cy="800100"/>
        </a:xfrm>
        <a:prstGeom prst="roundRect">
          <a:avLst/>
        </a:prstGeom>
        <a:noFill/>
        <a:ln w="25400" cap="flat" cmpd="sng" algn="ctr">
          <a:solidFill>
            <a:srgbClr val="92D05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129541</xdr:colOff>
      <xdr:row>21</xdr:row>
      <xdr:rowOff>114300</xdr:rowOff>
    </xdr:from>
    <xdr:to>
      <xdr:col>12</xdr:col>
      <xdr:colOff>441960</xdr:colOff>
      <xdr:row>24</xdr:row>
      <xdr:rowOff>99060</xdr:rowOff>
    </xdr:to>
    <xdr:sp macro="" textlink="">
      <xdr:nvSpPr>
        <xdr:cNvPr id="26" name="四角形: 角を丸くする 49">
          <a:extLst>
            <a:ext uri="{FF2B5EF4-FFF2-40B4-BE49-F238E27FC236}">
              <a16:creationId xmlns:a16="http://schemas.microsoft.com/office/drawing/2014/main" id="{00000000-0008-0000-0900-00001A000000}"/>
            </a:ext>
          </a:extLst>
        </xdr:cNvPr>
        <xdr:cNvSpPr/>
      </xdr:nvSpPr>
      <xdr:spPr>
        <a:xfrm>
          <a:off x="5928361" y="4145280"/>
          <a:ext cx="922019" cy="487680"/>
        </a:xfrm>
        <a:prstGeom prst="roundRect">
          <a:avLst/>
        </a:prstGeom>
        <a:noFill/>
        <a:ln w="25400">
          <a:solidFill>
            <a:schemeClr val="accent5">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167640</xdr:colOff>
      <xdr:row>32</xdr:row>
      <xdr:rowOff>53340</xdr:rowOff>
    </xdr:from>
    <xdr:to>
      <xdr:col>15</xdr:col>
      <xdr:colOff>381000</xdr:colOff>
      <xdr:row>36</xdr:row>
      <xdr:rowOff>62864</xdr:rowOff>
    </xdr:to>
    <xdr:sp macro="" textlink="">
      <xdr:nvSpPr>
        <xdr:cNvPr id="28" name="額縁 27">
          <a:hlinkClick xmlns:r="http://schemas.openxmlformats.org/officeDocument/2006/relationships" r:id="rId7"/>
          <a:extLst>
            <a:ext uri="{FF2B5EF4-FFF2-40B4-BE49-F238E27FC236}">
              <a16:creationId xmlns:a16="http://schemas.microsoft.com/office/drawing/2014/main" id="{00000000-0008-0000-0900-00001C000000}"/>
            </a:ext>
          </a:extLst>
        </xdr:cNvPr>
        <xdr:cNvSpPr>
          <a:spLocks/>
        </xdr:cNvSpPr>
      </xdr:nvSpPr>
      <xdr:spPr>
        <a:xfrm>
          <a:off x="6576060" y="6103620"/>
          <a:ext cx="2042160" cy="680084"/>
        </a:xfrm>
        <a:prstGeom prst="bevel">
          <a:avLst/>
        </a:prstGeom>
        <a:solidFill>
          <a:schemeClr val="accent6">
            <a:lumMod val="75000"/>
          </a:schemeClr>
        </a:solidFill>
        <a:ln w="12700" cap="flat" cmpd="sng" algn="ctr">
          <a:solidFill>
            <a:srgbClr val="FFFF00"/>
          </a:solidFill>
          <a:prstDash val="solid"/>
          <a:miter lim="800000"/>
        </a:ln>
        <a:effectLst/>
      </xdr:spPr>
      <xdr:txBody>
        <a:bodyPr vertOverflow="clip" horzOverflow="clip" rtlCol="0" anchor="ctr"/>
        <a:lstStyle/>
        <a:p>
          <a:pPr algn="ctr">
            <a:lnSpc>
              <a:spcPts val="1600"/>
            </a:lnSpc>
          </a:pPr>
          <a:r>
            <a:rPr kumimoji="1" lang="ja-JP" altLang="ja-JP" sz="1400" b="1">
              <a:solidFill>
                <a:srgbClr val="F4F3F9"/>
              </a:solidFill>
              <a:latin typeface="BIZ UDP明朝 Medium" panose="02020500000000000000" pitchFamily="18" charset="-128"/>
              <a:ea typeface="BIZ UDP明朝 Medium" panose="02020500000000000000" pitchFamily="18" charset="-128"/>
              <a:cs typeface="Meiryo UI" panose="020B0604030504040204" pitchFamily="50" charset="-128"/>
            </a:rPr>
            <a:t>応募者名簿</a:t>
          </a:r>
          <a:endParaRPr kumimoji="1" lang="en-US" altLang="ja-JP" sz="1400" b="1">
            <a:solidFill>
              <a:srgbClr val="F4F3F9"/>
            </a:solidFill>
            <a:latin typeface="BIZ UDP明朝 Medium" panose="02020500000000000000" pitchFamily="18" charset="-128"/>
            <a:ea typeface="BIZ UDP明朝 Medium" panose="02020500000000000000" pitchFamily="18" charset="-128"/>
            <a:cs typeface="Meiryo UI" panose="020B0604030504040204" pitchFamily="50" charset="-128"/>
          </a:endParaRPr>
        </a:p>
        <a:p>
          <a:pPr algn="ctr">
            <a:lnSpc>
              <a:spcPts val="1600"/>
            </a:lnSpc>
          </a:pPr>
          <a:r>
            <a:rPr kumimoji="1" lang="en-US" altLang="ja-JP" sz="1100" b="1">
              <a:solidFill>
                <a:srgbClr val="F4F3F9"/>
              </a:solidFill>
              <a:latin typeface="BIZ UDP明朝 Medium" panose="02020500000000000000" pitchFamily="18" charset="-128"/>
              <a:ea typeface="BIZ UDP明朝 Medium" panose="02020500000000000000" pitchFamily="18" charset="-128"/>
              <a:cs typeface="Meiryo UI" panose="020B0604030504040204" pitchFamily="50" charset="-128"/>
            </a:rPr>
            <a:t>(</a:t>
          </a:r>
          <a:r>
            <a:rPr kumimoji="1" lang="ja-JP" altLang="en-US" sz="1000" b="1">
              <a:solidFill>
                <a:srgbClr val="F4F3F9"/>
              </a:solidFill>
              <a:latin typeface="BIZ UDP明朝 Medium" panose="02020500000000000000" pitchFamily="18" charset="-128"/>
              <a:ea typeface="BIZ UDP明朝 Medium" panose="02020500000000000000" pitchFamily="18" charset="-128"/>
              <a:cs typeface="Meiryo UI" panose="020B0604030504040204" pitchFamily="50" charset="-128"/>
            </a:rPr>
            <a:t>提出添付用</a:t>
          </a:r>
          <a:r>
            <a:rPr kumimoji="1" lang="en-US" altLang="ja-JP" sz="1100" b="1">
              <a:solidFill>
                <a:srgbClr val="F4F3F9"/>
              </a:solidFill>
              <a:latin typeface="BIZ UDP明朝 Medium" panose="02020500000000000000" pitchFamily="18" charset="-128"/>
              <a:ea typeface="BIZ UDP明朝 Medium" panose="02020500000000000000" pitchFamily="18" charset="-128"/>
              <a:cs typeface="Meiryo UI" panose="020B0604030504040204" pitchFamily="50" charset="-128"/>
            </a:rPr>
            <a:t>)</a:t>
          </a:r>
          <a:endParaRPr kumimoji="1" lang="ja-JP" altLang="ja-JP" sz="1100" b="1">
            <a:solidFill>
              <a:srgbClr val="F4F3F9"/>
            </a:solidFill>
            <a:latin typeface="BIZ UDP明朝 Medium" panose="02020500000000000000" pitchFamily="18" charset="-128"/>
            <a:ea typeface="BIZ UDP明朝 Medium" panose="02020500000000000000" pitchFamily="18" charset="-128"/>
            <a:cs typeface="Meiryo UI" panose="020B0604030504040204" pitchFamily="50" charset="-128"/>
          </a:endParaRPr>
        </a:p>
      </xdr:txBody>
    </xdr:sp>
    <xdr:clientData/>
  </xdr:twoCellAnchor>
  <xdr:twoCellAnchor>
    <xdr:from>
      <xdr:col>19</xdr:col>
      <xdr:colOff>7620</xdr:colOff>
      <xdr:row>30</xdr:row>
      <xdr:rowOff>0</xdr:rowOff>
    </xdr:from>
    <xdr:to>
      <xdr:col>20</xdr:col>
      <xdr:colOff>472440</xdr:colOff>
      <xdr:row>35</xdr:row>
      <xdr:rowOff>17146</xdr:rowOff>
    </xdr:to>
    <xdr:sp macro="" textlink="">
      <xdr:nvSpPr>
        <xdr:cNvPr id="31" name="額縁 30">
          <a:hlinkClick xmlns:r="http://schemas.openxmlformats.org/officeDocument/2006/relationships" r:id="rId8"/>
          <a:extLst>
            <a:ext uri="{FF2B5EF4-FFF2-40B4-BE49-F238E27FC236}">
              <a16:creationId xmlns:a16="http://schemas.microsoft.com/office/drawing/2014/main" id="{00000000-0008-0000-0900-00001F000000}"/>
            </a:ext>
          </a:extLst>
        </xdr:cNvPr>
        <xdr:cNvSpPr>
          <a:spLocks/>
        </xdr:cNvSpPr>
      </xdr:nvSpPr>
      <xdr:spPr>
        <a:xfrm>
          <a:off x="10088880" y="5433060"/>
          <a:ext cx="1074420" cy="855346"/>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algn="ctr">
            <a:lnSpc>
              <a:spcPts val="1200"/>
            </a:lnSpc>
          </a:pPr>
          <a:r>
            <a:rPr kumimoji="1" lang="ja-JP" altLang="en-US" sz="9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9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7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7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7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r>
            <a:rPr kumimoji="1" lang="en-US" altLang="ja-JP" sz="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900">
            <a:solidFill>
              <a:srgbClr val="F4F3F9"/>
            </a:solidFill>
            <a:effectLst/>
            <a:latin typeface="Meiryo UI" panose="020B0604030504040204" pitchFamily="50" charset="-128"/>
            <a:ea typeface="Meiryo UI" panose="020B0604030504040204" pitchFamily="50" charset="-128"/>
          </a:endParaRPr>
        </a:p>
      </xdr:txBody>
    </xdr:sp>
    <xdr:clientData/>
  </xdr:twoCellAnchor>
  <xdr:twoCellAnchor>
    <xdr:from>
      <xdr:col>20</xdr:col>
      <xdr:colOff>571501</xdr:colOff>
      <xdr:row>30</xdr:row>
      <xdr:rowOff>7620</xdr:rowOff>
    </xdr:from>
    <xdr:to>
      <xdr:col>22</xdr:col>
      <xdr:colOff>396241</xdr:colOff>
      <xdr:row>35</xdr:row>
      <xdr:rowOff>1906</xdr:rowOff>
    </xdr:to>
    <xdr:sp macro="" textlink="">
      <xdr:nvSpPr>
        <xdr:cNvPr id="32" name="額縁 31">
          <a:hlinkClick xmlns:r="http://schemas.openxmlformats.org/officeDocument/2006/relationships" r:id="rId8"/>
          <a:extLst>
            <a:ext uri="{FF2B5EF4-FFF2-40B4-BE49-F238E27FC236}">
              <a16:creationId xmlns:a16="http://schemas.microsoft.com/office/drawing/2014/main" id="{00000000-0008-0000-0900-000020000000}"/>
            </a:ext>
          </a:extLst>
        </xdr:cNvPr>
        <xdr:cNvSpPr>
          <a:spLocks/>
        </xdr:cNvSpPr>
      </xdr:nvSpPr>
      <xdr:spPr>
        <a:xfrm>
          <a:off x="11262361" y="5440680"/>
          <a:ext cx="1043940" cy="832486"/>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algn="ctr">
            <a:lnSpc>
              <a:spcPts val="1200"/>
            </a:lnSpc>
          </a:pPr>
          <a:r>
            <a:rPr kumimoji="1" lang="ja-JP" altLang="en-US" sz="9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9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7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7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7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000"/>
            </a:lnSpc>
          </a:pPr>
          <a:r>
            <a:rPr kumimoji="1" lang="en-US" altLang="ja-JP" sz="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900">
            <a:solidFill>
              <a:srgbClr val="F4F3F9"/>
            </a:solidFill>
            <a:effectLst/>
            <a:latin typeface="Meiryo UI" panose="020B0604030504040204" pitchFamily="50" charset="-128"/>
            <a:ea typeface="Meiryo UI" panose="020B0604030504040204" pitchFamily="50" charset="-128"/>
          </a:endParaRPr>
        </a:p>
      </xdr:txBody>
    </xdr:sp>
    <xdr:clientData/>
  </xdr:twoCellAnchor>
  <xdr:twoCellAnchor>
    <xdr:from>
      <xdr:col>22</xdr:col>
      <xdr:colOff>487681</xdr:colOff>
      <xdr:row>30</xdr:row>
      <xdr:rowOff>0</xdr:rowOff>
    </xdr:from>
    <xdr:to>
      <xdr:col>24</xdr:col>
      <xdr:colOff>274320</xdr:colOff>
      <xdr:row>34</xdr:row>
      <xdr:rowOff>156209</xdr:rowOff>
    </xdr:to>
    <xdr:sp macro="" textlink="">
      <xdr:nvSpPr>
        <xdr:cNvPr id="35" name="額縁 34">
          <a:hlinkClick xmlns:r="http://schemas.openxmlformats.org/officeDocument/2006/relationships" r:id="rId9"/>
          <a:extLst>
            <a:ext uri="{FF2B5EF4-FFF2-40B4-BE49-F238E27FC236}">
              <a16:creationId xmlns:a16="http://schemas.microsoft.com/office/drawing/2014/main" id="{00000000-0008-0000-0900-000023000000}"/>
            </a:ext>
          </a:extLst>
        </xdr:cNvPr>
        <xdr:cNvSpPr>
          <a:spLocks/>
        </xdr:cNvSpPr>
      </xdr:nvSpPr>
      <xdr:spPr>
        <a:xfrm>
          <a:off x="12397741" y="5433060"/>
          <a:ext cx="1005839" cy="826769"/>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000"/>
            </a:lnSpc>
          </a:pPr>
          <a:r>
            <a:rPr kumimoji="1" lang="en-US" altLang="ja-JP" sz="5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ja-JP" altLang="en-US"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3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171450</xdr:colOff>
      <xdr:row>10</xdr:row>
      <xdr:rowOff>108716</xdr:rowOff>
    </xdr:from>
    <xdr:to>
      <xdr:col>11</xdr:col>
      <xdr:colOff>75572</xdr:colOff>
      <xdr:row>10</xdr:row>
      <xdr:rowOff>295276</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4419600" y="3013841"/>
          <a:ext cx="180347" cy="186560"/>
          <a:chOff x="6091588" y="5142029"/>
          <a:chExt cx="146117" cy="143845"/>
        </a:xfrm>
      </xdr:grpSpPr>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6091588" y="5142029"/>
            <a:ext cx="146117" cy="143845"/>
          </a:xfrm>
          <a:prstGeom prst="rect">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二等辺三角形 25">
            <a:extLst>
              <a:ext uri="{FF2B5EF4-FFF2-40B4-BE49-F238E27FC236}">
                <a16:creationId xmlns:a16="http://schemas.microsoft.com/office/drawing/2014/main" id="{00000000-0008-0000-0200-00001A000000}"/>
              </a:ext>
            </a:extLst>
          </xdr:cNvPr>
          <xdr:cNvSpPr/>
        </xdr:nvSpPr>
        <xdr:spPr>
          <a:xfrm flipV="1">
            <a:off x="6110257" y="5168821"/>
            <a:ext cx="105594" cy="93787"/>
          </a:xfrm>
          <a:prstGeom prst="triangle">
            <a:avLst>
              <a:gd name="adj" fmla="val 49702"/>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grpSp>
    <xdr:clientData/>
  </xdr:twoCellAnchor>
  <xdr:twoCellAnchor>
    <xdr:from>
      <xdr:col>4</xdr:col>
      <xdr:colOff>1361</xdr:colOff>
      <xdr:row>10</xdr:row>
      <xdr:rowOff>235676</xdr:rowOff>
    </xdr:from>
    <xdr:to>
      <xdr:col>4</xdr:col>
      <xdr:colOff>171450</xdr:colOff>
      <xdr:row>10</xdr:row>
      <xdr:rowOff>381000</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2592161" y="3140801"/>
          <a:ext cx="170089" cy="145324"/>
          <a:chOff x="6091588" y="5142029"/>
          <a:chExt cx="146117" cy="143845"/>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6091588" y="5142029"/>
            <a:ext cx="146117" cy="143845"/>
          </a:xfrm>
          <a:prstGeom prst="rect">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二等辺三角形 10">
            <a:extLst>
              <a:ext uri="{FF2B5EF4-FFF2-40B4-BE49-F238E27FC236}">
                <a16:creationId xmlns:a16="http://schemas.microsoft.com/office/drawing/2014/main" id="{00000000-0008-0000-0200-00000B000000}"/>
              </a:ext>
            </a:extLst>
          </xdr:cNvPr>
          <xdr:cNvSpPr/>
        </xdr:nvSpPr>
        <xdr:spPr>
          <a:xfrm flipV="1">
            <a:off x="6110257" y="5168821"/>
            <a:ext cx="105594" cy="93787"/>
          </a:xfrm>
          <a:prstGeom prst="triangle">
            <a:avLst>
              <a:gd name="adj" fmla="val 49702"/>
            </a:avLst>
          </a:prstGeom>
          <a:solidFill>
            <a:schemeClr val="tx1">
              <a:lumMod val="65000"/>
              <a:lumOff val="3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grpSp>
    <xdr:clientData/>
  </xdr:twoCellAnchor>
  <xdr:twoCellAnchor>
    <xdr:from>
      <xdr:col>26</xdr:col>
      <xdr:colOff>111918</xdr:colOff>
      <xdr:row>14</xdr:row>
      <xdr:rowOff>23813</xdr:rowOff>
    </xdr:from>
    <xdr:to>
      <xdr:col>26</xdr:col>
      <xdr:colOff>1314450</xdr:colOff>
      <xdr:row>16</xdr:row>
      <xdr:rowOff>95456</xdr:rowOff>
    </xdr:to>
    <xdr:sp macro="" textlink="">
      <xdr:nvSpPr>
        <xdr:cNvPr id="17" name="額縁 16">
          <a:hlinkClick xmlns:r="http://schemas.openxmlformats.org/officeDocument/2006/relationships" r:id="rId1"/>
          <a:extLst>
            <a:ext uri="{FF2B5EF4-FFF2-40B4-BE49-F238E27FC236}">
              <a16:creationId xmlns:a16="http://schemas.microsoft.com/office/drawing/2014/main" id="{00000000-0008-0000-0200-000011000000}"/>
            </a:ext>
          </a:extLst>
        </xdr:cNvPr>
        <xdr:cNvSpPr>
          <a:spLocks/>
        </xdr:cNvSpPr>
      </xdr:nvSpPr>
      <xdr:spPr>
        <a:xfrm>
          <a:off x="9084468" y="4281488"/>
          <a:ext cx="1202532" cy="1214643"/>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a:t>
          </a:r>
          <a:endParaRPr kumimoji="1" lang="en-US" altLang="ja-JP" sz="16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26</xdr:col>
      <xdr:colOff>1395412</xdr:colOff>
      <xdr:row>14</xdr:row>
      <xdr:rowOff>23812</xdr:rowOff>
    </xdr:from>
    <xdr:to>
      <xdr:col>27</xdr:col>
      <xdr:colOff>1028700</xdr:colOff>
      <xdr:row>16</xdr:row>
      <xdr:rowOff>101011</xdr:rowOff>
    </xdr:to>
    <xdr:sp macro="" textlink="">
      <xdr:nvSpPr>
        <xdr:cNvPr id="13" name="額縁 16">
          <a:hlinkClick xmlns:r="http://schemas.openxmlformats.org/officeDocument/2006/relationships" r:id="rId2"/>
          <a:extLst>
            <a:ext uri="{FF2B5EF4-FFF2-40B4-BE49-F238E27FC236}">
              <a16:creationId xmlns:a16="http://schemas.microsoft.com/office/drawing/2014/main" id="{00000000-0008-0000-0200-00000D000000}"/>
            </a:ext>
          </a:extLst>
        </xdr:cNvPr>
        <xdr:cNvSpPr>
          <a:spLocks/>
        </xdr:cNvSpPr>
      </xdr:nvSpPr>
      <xdr:spPr>
        <a:xfrm>
          <a:off x="10367962" y="4281487"/>
          <a:ext cx="1204913" cy="1220199"/>
        </a:xfrm>
        <a:prstGeom prst="bevel">
          <a:avLst/>
        </a:prstGeom>
        <a:solidFill>
          <a:srgbClr val="FFFF00"/>
        </a:solidFill>
        <a:ln w="12700" cap="flat" cmpd="sng" algn="ctr">
          <a:solidFill>
            <a:schemeClr val="tx2">
              <a:lumMod val="75000"/>
            </a:scheme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記入例</a:t>
          </a:r>
          <a:endPar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8</xdr:col>
      <xdr:colOff>246289</xdr:colOff>
      <xdr:row>15</xdr:row>
      <xdr:rowOff>24040</xdr:rowOff>
    </xdr:from>
    <xdr:to>
      <xdr:col>21</xdr:col>
      <xdr:colOff>161924</xdr:colOff>
      <xdr:row>15</xdr:row>
      <xdr:rowOff>527503</xdr:rowOff>
    </xdr:to>
    <xdr:sp macro="" textlink="">
      <xdr:nvSpPr>
        <xdr:cNvPr id="3" name="額縁 16">
          <a:hlinkClick xmlns:r="http://schemas.openxmlformats.org/officeDocument/2006/relationships" r:id="rId3"/>
          <a:extLst>
            <a:ext uri="{FF2B5EF4-FFF2-40B4-BE49-F238E27FC236}">
              <a16:creationId xmlns:a16="http://schemas.microsoft.com/office/drawing/2014/main" id="{00000000-0008-0000-0200-000003000000}"/>
            </a:ext>
          </a:extLst>
        </xdr:cNvPr>
        <xdr:cNvSpPr>
          <a:spLocks/>
        </xdr:cNvSpPr>
      </xdr:nvSpPr>
      <xdr:spPr>
        <a:xfrm>
          <a:off x="3941989" y="4786540"/>
          <a:ext cx="3506560" cy="503463"/>
        </a:xfrm>
        <a:prstGeom prst="bevel">
          <a:avLst/>
        </a:prstGeom>
        <a:solidFill>
          <a:schemeClr val="accent5">
            <a:lumMod val="75000"/>
          </a:schemeClr>
        </a:solidFill>
        <a:ln>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en-US" altLang="ja-JP" sz="1400" b="1">
              <a:solidFill>
                <a:schemeClr val="bg1"/>
              </a:solidFill>
              <a:latin typeface="Meiryo UI" panose="020B0604030504040204" pitchFamily="50" charset="-128"/>
              <a:ea typeface="Meiryo UI" panose="020B0604030504040204" pitchFamily="50" charset="-128"/>
              <a:cs typeface="Meiryo UI" panose="020B0604030504040204" pitchFamily="50" charset="-128"/>
            </a:rPr>
            <a:t>zenkokuten.entry@kyoubi.or.jp</a:t>
          </a:r>
          <a:endParaRPr kumimoji="1" lang="ja-JP" altLang="en-US" sz="14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27</xdr:col>
      <xdr:colOff>1114426</xdr:colOff>
      <xdr:row>14</xdr:row>
      <xdr:rowOff>0</xdr:rowOff>
    </xdr:from>
    <xdr:to>
      <xdr:col>28</xdr:col>
      <xdr:colOff>847725</xdr:colOff>
      <xdr:row>16</xdr:row>
      <xdr:rowOff>107997</xdr:rowOff>
    </xdr:to>
    <xdr:sp macro="" textlink="">
      <xdr:nvSpPr>
        <xdr:cNvPr id="15" name="額縁 14">
          <a:hlinkClick xmlns:r="http://schemas.openxmlformats.org/officeDocument/2006/relationships" r:id="rId4"/>
          <a:extLst>
            <a:ext uri="{FF2B5EF4-FFF2-40B4-BE49-F238E27FC236}">
              <a16:creationId xmlns:a16="http://schemas.microsoft.com/office/drawing/2014/main" id="{00000000-0008-0000-0200-00000F000000}"/>
            </a:ext>
          </a:extLst>
        </xdr:cNvPr>
        <xdr:cNvSpPr>
          <a:spLocks/>
        </xdr:cNvSpPr>
      </xdr:nvSpPr>
      <xdr:spPr>
        <a:xfrm>
          <a:off x="11658601" y="4257675"/>
          <a:ext cx="1304924" cy="1250997"/>
        </a:xfrm>
        <a:prstGeom prst="bevel">
          <a:avLst/>
        </a:prstGeom>
        <a:solidFill>
          <a:schemeClr val="accent6">
            <a:lumMod val="75000"/>
          </a:schemeClr>
        </a:solidFill>
        <a:ln w="12700" cap="flat" cmpd="sng" algn="ctr">
          <a:solidFill>
            <a:srgbClr val="FFFF00"/>
          </a:solidFill>
          <a:prstDash val="solid"/>
          <a:miter lim="800000"/>
        </a:ln>
        <a:effectLst/>
      </xdr:spPr>
      <xdr:txBody>
        <a:bodyPr vertOverflow="clip" horzOverflow="clip" rtlCol="0" anchor="ctr"/>
        <a:lstStyle/>
        <a:p>
          <a:pPr algn="ctr">
            <a:lnSpc>
              <a:spcPts val="1600"/>
            </a:lnSpc>
          </a:pPr>
          <a:r>
            <a:rPr kumimoji="1" lang="ja-JP" altLang="ja-JP" sz="1200" b="1">
              <a:solidFill>
                <a:srgbClr val="F4F3F9"/>
              </a:solidFill>
              <a:latin typeface="Meiryo UI" panose="020B0604030504040204" pitchFamily="50" charset="-128"/>
              <a:ea typeface="Meiryo UI" panose="020B0604030504040204" pitchFamily="50" charset="-128"/>
              <a:cs typeface="Meiryo UI" panose="020B0604030504040204" pitchFamily="50" charset="-128"/>
            </a:rPr>
            <a:t>応募者名簿</a:t>
          </a:r>
          <a:endParaRPr kumimoji="1" lang="en-US" altLang="ja-JP" sz="1200" b="1">
            <a:solidFill>
              <a:srgbClr val="F4F3F9"/>
            </a:solidFill>
            <a:latin typeface="Meiryo UI" panose="020B0604030504040204" pitchFamily="50" charset="-128"/>
            <a:ea typeface="Meiryo UI" panose="020B0604030504040204" pitchFamily="50" charset="-128"/>
            <a:cs typeface="Meiryo UI" panose="020B0604030504040204" pitchFamily="50" charset="-128"/>
          </a:endParaRPr>
        </a:p>
        <a:p>
          <a:pPr algn="ctr">
            <a:lnSpc>
              <a:spcPts val="1600"/>
            </a:lnSpc>
          </a:pPr>
          <a:r>
            <a:rPr kumimoji="1" lang="en-US" altLang="ja-JP" sz="1000" b="1">
              <a:solidFill>
                <a:srgbClr val="F4F3F9"/>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800" b="1">
              <a:solidFill>
                <a:srgbClr val="F4F3F9"/>
              </a:solidFill>
              <a:latin typeface="Meiryo UI" panose="020B0604030504040204" pitchFamily="50" charset="-128"/>
              <a:ea typeface="Meiryo UI" panose="020B0604030504040204" pitchFamily="50" charset="-128"/>
              <a:cs typeface="Meiryo UI" panose="020B0604030504040204" pitchFamily="50" charset="-128"/>
            </a:rPr>
            <a:t>提出添付用</a:t>
          </a:r>
          <a:r>
            <a:rPr kumimoji="1" lang="en-US" altLang="ja-JP" sz="1000" b="1">
              <a:solidFill>
                <a:srgbClr val="F4F3F9"/>
              </a:solidFill>
              <a:latin typeface="Meiryo UI" panose="020B0604030504040204" pitchFamily="50" charset="-128"/>
              <a:ea typeface="Meiryo UI" panose="020B0604030504040204" pitchFamily="50" charset="-128"/>
              <a:cs typeface="Meiryo UI" panose="020B0604030504040204" pitchFamily="50" charset="-128"/>
            </a:rPr>
            <a:t>)</a:t>
          </a:r>
          <a:endParaRPr kumimoji="1" lang="ja-JP" altLang="ja-JP" sz="1000" b="1">
            <a:solidFill>
              <a:srgbClr val="F4F3F9"/>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28</xdr:col>
      <xdr:colOff>3609976</xdr:colOff>
      <xdr:row>14</xdr:row>
      <xdr:rowOff>1</xdr:rowOff>
    </xdr:from>
    <xdr:to>
      <xdr:col>29</xdr:col>
      <xdr:colOff>1009651</xdr:colOff>
      <xdr:row>16</xdr:row>
      <xdr:rowOff>114301</xdr:rowOff>
    </xdr:to>
    <xdr:sp macro="" textlink="">
      <xdr:nvSpPr>
        <xdr:cNvPr id="2" name="額縁 27">
          <a:hlinkClick xmlns:r="http://schemas.openxmlformats.org/officeDocument/2006/relationships" r:id="rId5"/>
          <a:extLst>
            <a:ext uri="{FF2B5EF4-FFF2-40B4-BE49-F238E27FC236}">
              <a16:creationId xmlns:a16="http://schemas.microsoft.com/office/drawing/2014/main" id="{3BA1B878-9297-4204-AC05-2F716098DC7D}"/>
            </a:ext>
          </a:extLst>
        </xdr:cNvPr>
        <xdr:cNvSpPr>
          <a:spLocks/>
        </xdr:cNvSpPr>
      </xdr:nvSpPr>
      <xdr:spPr>
        <a:xfrm>
          <a:off x="15725776" y="4257676"/>
          <a:ext cx="1257300" cy="12573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1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1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000"/>
            </a:lnSpc>
          </a:pPr>
          <a:endPar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05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ja-JP" altLang="en-US"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5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28</xdr:col>
      <xdr:colOff>2257426</xdr:colOff>
      <xdr:row>14</xdr:row>
      <xdr:rowOff>9527</xdr:rowOff>
    </xdr:from>
    <xdr:to>
      <xdr:col>28</xdr:col>
      <xdr:colOff>3533776</xdr:colOff>
      <xdr:row>16</xdr:row>
      <xdr:rowOff>114301</xdr:rowOff>
    </xdr:to>
    <xdr:sp macro="" textlink="">
      <xdr:nvSpPr>
        <xdr:cNvPr id="4" name="額縁 53">
          <a:hlinkClick xmlns:r="http://schemas.openxmlformats.org/officeDocument/2006/relationships" r:id="rId6"/>
          <a:extLst>
            <a:ext uri="{FF2B5EF4-FFF2-40B4-BE49-F238E27FC236}">
              <a16:creationId xmlns:a16="http://schemas.microsoft.com/office/drawing/2014/main" id="{A17A4ECE-3E26-43D6-A273-C4E6018A2B11}"/>
            </a:ext>
          </a:extLst>
        </xdr:cNvPr>
        <xdr:cNvSpPr>
          <a:spLocks/>
        </xdr:cNvSpPr>
      </xdr:nvSpPr>
      <xdr:spPr>
        <a:xfrm>
          <a:off x="14373226" y="4267202"/>
          <a:ext cx="1276350" cy="1247774"/>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05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05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05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41</a:t>
          </a:r>
          <a:r>
            <a:rPr kumimoji="1" lang="ja-JP" altLang="en-US"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5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80</a:t>
          </a:r>
          <a:endParaRPr kumimoji="1" lang="ja-JP" altLang="ja-JP" sz="7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28</xdr:col>
      <xdr:colOff>951436</xdr:colOff>
      <xdr:row>13</xdr:row>
      <xdr:rowOff>188109</xdr:rowOff>
    </xdr:from>
    <xdr:to>
      <xdr:col>28</xdr:col>
      <xdr:colOff>2171700</xdr:colOff>
      <xdr:row>16</xdr:row>
      <xdr:rowOff>111852</xdr:rowOff>
    </xdr:to>
    <xdr:sp macro="" textlink="">
      <xdr:nvSpPr>
        <xdr:cNvPr id="6" name="額縁 52">
          <a:hlinkClick xmlns:r="http://schemas.openxmlformats.org/officeDocument/2006/relationships" r:id="rId7"/>
          <a:extLst>
            <a:ext uri="{FF2B5EF4-FFF2-40B4-BE49-F238E27FC236}">
              <a16:creationId xmlns:a16="http://schemas.microsoft.com/office/drawing/2014/main" id="{F068A286-178F-48F0-B2D0-31CD0D362BC0}"/>
            </a:ext>
          </a:extLst>
        </xdr:cNvPr>
        <xdr:cNvSpPr>
          <a:spLocks/>
        </xdr:cNvSpPr>
      </xdr:nvSpPr>
      <xdr:spPr>
        <a:xfrm>
          <a:off x="13067236" y="4255284"/>
          <a:ext cx="1220264" cy="1257243"/>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algn="ctr">
            <a:lnSpc>
              <a:spcPts val="1200"/>
            </a:lnSpc>
          </a:pPr>
          <a:r>
            <a:rPr kumimoji="1" lang="ja-JP" altLang="en-US" sz="105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05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8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8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8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200"/>
            </a:lnSpc>
          </a:pPr>
          <a:endParaRPr kumimoji="1" lang="en-US" altLang="ja-JP" sz="8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7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05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05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5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1000">
            <a:solidFill>
              <a:srgbClr val="F4F3F9"/>
            </a:solidFill>
            <a:effectLst/>
            <a:latin typeface="Meiryo UI" panose="020B0604030504040204" pitchFamily="50" charset="-128"/>
            <a:ea typeface="Meiryo UI" panose="020B0604030504040204" pitchFamily="50" charset="-128"/>
          </a:endParaRPr>
        </a:p>
      </xdr:txBody>
    </xdr:sp>
    <xdr:clientData/>
  </xdr:twoCellAnchor>
  <xdr:twoCellAnchor>
    <xdr:from>
      <xdr:col>24</xdr:col>
      <xdr:colOff>161940</xdr:colOff>
      <xdr:row>14</xdr:row>
      <xdr:rowOff>23814</xdr:rowOff>
    </xdr:from>
    <xdr:to>
      <xdr:col>26</xdr:col>
      <xdr:colOff>28589</xdr:colOff>
      <xdr:row>16</xdr:row>
      <xdr:rowOff>95456</xdr:rowOff>
    </xdr:to>
    <xdr:sp macro="" textlink="">
      <xdr:nvSpPr>
        <xdr:cNvPr id="7" name="額縁 16">
          <a:hlinkClick xmlns:r="http://schemas.openxmlformats.org/officeDocument/2006/relationships" r:id="rId8"/>
          <a:extLst>
            <a:ext uri="{FF2B5EF4-FFF2-40B4-BE49-F238E27FC236}">
              <a16:creationId xmlns:a16="http://schemas.microsoft.com/office/drawing/2014/main" id="{4D059F1B-9E4D-46FE-AF4F-BC0E714C531B}"/>
            </a:ext>
          </a:extLst>
        </xdr:cNvPr>
        <xdr:cNvSpPr>
          <a:spLocks/>
        </xdr:cNvSpPr>
      </xdr:nvSpPr>
      <xdr:spPr>
        <a:xfrm>
          <a:off x="7820040" y="4281489"/>
          <a:ext cx="1181099" cy="1214642"/>
        </a:xfrm>
        <a:prstGeom prst="bevel">
          <a:avLst/>
        </a:prstGeom>
        <a:solidFill>
          <a:srgbClr val="6699FF"/>
        </a:solidFill>
        <a:ln w="12700" cap="flat" cmpd="sng" algn="ctr">
          <a:solidFill>
            <a:schemeClr val="tx2">
              <a:lumMod val="75000"/>
            </a:scheme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20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rPr>
            <a:t>表 紙</a:t>
          </a:r>
          <a:endParaRPr kumimoji="1" lang="ja-JP" altLang="en-US" sz="1400" b="1" i="0" u="none" strike="noStrike" kern="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55</xdr:col>
      <xdr:colOff>99060</xdr:colOff>
      <xdr:row>0</xdr:row>
      <xdr:rowOff>304800</xdr:rowOff>
    </xdr:from>
    <xdr:to>
      <xdr:col>57</xdr:col>
      <xdr:colOff>7753</xdr:colOff>
      <xdr:row>35</xdr:row>
      <xdr:rowOff>15240</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6947535" y="247650"/>
          <a:ext cx="842143" cy="7511415"/>
          <a:chOff x="6935574" y="228600"/>
          <a:chExt cx="836827" cy="10981077"/>
        </a:xfrm>
      </xdr:grpSpPr>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6935574" y="4895851"/>
            <a:ext cx="408202" cy="6313826"/>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詳しくは、　　　　　　　　  をご覧ください。</a:t>
            </a:r>
          </a:p>
        </xdr:txBody>
      </xdr:sp>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7364200" y="4878049"/>
            <a:ext cx="408201" cy="3094307"/>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○当会ホームページより</a:t>
            </a:r>
            <a:endParaRPr kumimoji="1" lang="en-US" altLang="ja-JP"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rot="5400000">
            <a:off x="5771445" y="7304600"/>
            <a:ext cx="2740558" cy="401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rPr>
              <a:t>http://www.kyoubi.or.jp </a:t>
            </a:r>
            <a:endParaRPr kumimoji="1" lang="ja-JP" altLang="en-US" sz="105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nvGrpSpPr>
          <xdr:cNvPr id="21" name="グループ化 20">
            <a:extLst>
              <a:ext uri="{FF2B5EF4-FFF2-40B4-BE49-F238E27FC236}">
                <a16:creationId xmlns:a16="http://schemas.microsoft.com/office/drawing/2014/main" id="{00000000-0008-0000-0300-000015000000}"/>
              </a:ext>
            </a:extLst>
          </xdr:cNvPr>
          <xdr:cNvGrpSpPr/>
        </xdr:nvGrpSpPr>
        <xdr:grpSpPr>
          <a:xfrm>
            <a:off x="7032591" y="228600"/>
            <a:ext cx="627489" cy="4770930"/>
            <a:chOff x="7032591" y="228600"/>
            <a:chExt cx="627489" cy="4770930"/>
          </a:xfrm>
        </xdr:grpSpPr>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7265998" y="228600"/>
              <a:ext cx="394082" cy="453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noAutofit/>
            </a:bodyPr>
            <a:lstStyle/>
            <a:p>
              <a:r>
                <a:rPr kumimoji="1" lang="ja-JP" altLang="en-US" sz="1200">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rPr>
                <a:t>○</a:t>
              </a:r>
              <a:r>
                <a:rPr kumimoji="1" lang="ja-JP" altLang="en-US"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rPr>
                <a:t>Ａ３サイズのままご応募ください</a:t>
              </a:r>
              <a:endParaRPr kumimoji="1" lang="en-US" altLang="ja-JP"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7032591" y="228600"/>
              <a:ext cx="404006" cy="477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spAutoFit/>
            </a:bodyPr>
            <a:lstStyle/>
            <a:p>
              <a:r>
                <a:rPr kumimoji="1" lang="ja-JP" altLang="en-US" sz="1200">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a:t>
              </a:r>
              <a:r>
                <a:rPr kumimoji="1" lang="ja-JP" altLang="ja-JP"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太わく内</a:t>
              </a:r>
              <a:r>
                <a:rPr kumimoji="1" lang="ja-JP" altLang="en-US"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のみ</a:t>
              </a:r>
              <a:r>
                <a:rPr kumimoji="1" lang="ja-JP" altLang="ja-JP"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楷書でご記入ください</a:t>
              </a:r>
              <a:endParaRPr kumimoji="1" lang="ja-JP" altLang="en-US"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7145124" y="4886325"/>
            <a:ext cx="408201" cy="6313826"/>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a:t>
            </a:r>
            <a:r>
              <a:rPr kumimoji="1" lang="ja-JP" altLang="ja-JP" sz="1100" b="1" i="0" u="none" strike="noStrike" kern="0" cap="none" spc="0" normalizeH="0" baseline="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応募者名簿・作品名札が</a:t>
            </a:r>
            <a:r>
              <a:rPr kumimoji="1" lang="ja-JP" altLang="en-US" sz="110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ダウンロードできます。</a:t>
            </a:r>
            <a:endParaRPr kumimoji="1" lang="en-US" altLang="ja-JP" sz="110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clientData/>
  </xdr:twoCellAnchor>
  <xdr:twoCellAnchor>
    <xdr:from>
      <xdr:col>56</xdr:col>
      <xdr:colOff>752950</xdr:colOff>
      <xdr:row>46</xdr:row>
      <xdr:rowOff>167640</xdr:rowOff>
    </xdr:from>
    <xdr:to>
      <xdr:col>61</xdr:col>
      <xdr:colOff>9047</xdr:colOff>
      <xdr:row>47</xdr:row>
      <xdr:rowOff>213360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396638" y="10002203"/>
          <a:ext cx="541972" cy="27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chemeClr val="bg1">
                  <a:lumMod val="50000"/>
                </a:schemeClr>
              </a:solidFill>
              <a:latin typeface="Meiryo UI" panose="020B0604030504040204" pitchFamily="50" charset="-128"/>
              <a:ea typeface="Meiryo UI" panose="020B0604030504040204" pitchFamily="50" charset="-128"/>
            </a:rPr>
            <a:t>氏名</a:t>
          </a:r>
        </a:p>
      </xdr:txBody>
    </xdr:sp>
    <xdr:clientData/>
  </xdr:twoCellAnchor>
  <xdr:twoCellAnchor>
    <xdr:from>
      <xdr:col>65</xdr:col>
      <xdr:colOff>59531</xdr:colOff>
      <xdr:row>48</xdr:row>
      <xdr:rowOff>95250</xdr:rowOff>
    </xdr:from>
    <xdr:to>
      <xdr:col>68</xdr:col>
      <xdr:colOff>0</xdr:colOff>
      <xdr:row>49</xdr:row>
      <xdr:rowOff>119062</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465344" y="10382250"/>
          <a:ext cx="297656" cy="2500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bg2">
                  <a:lumMod val="50000"/>
                </a:schemeClr>
              </a:solidFill>
            </a:rPr>
            <a:t>㊞</a:t>
          </a:r>
        </a:p>
      </xdr:txBody>
    </xdr:sp>
    <xdr:clientData/>
  </xdr:twoCellAnchor>
  <xdr:twoCellAnchor>
    <xdr:from>
      <xdr:col>113</xdr:col>
      <xdr:colOff>310727</xdr:colOff>
      <xdr:row>1</xdr:row>
      <xdr:rowOff>79587</xdr:rowOff>
    </xdr:from>
    <xdr:to>
      <xdr:col>119</xdr:col>
      <xdr:colOff>562187</xdr:colOff>
      <xdr:row>3</xdr:row>
      <xdr:rowOff>98637</xdr:rowOff>
    </xdr:to>
    <xdr:sp macro="" textlink="">
      <xdr:nvSpPr>
        <xdr:cNvPr id="15" name="額縁 14">
          <a:hlinkClick xmlns:r="http://schemas.openxmlformats.org/officeDocument/2006/relationships" r:id="rId1"/>
          <a:extLst>
            <a:ext uri="{FF2B5EF4-FFF2-40B4-BE49-F238E27FC236}">
              <a16:creationId xmlns:a16="http://schemas.microsoft.com/office/drawing/2014/main" id="{00000000-0008-0000-0300-00000F000000}"/>
            </a:ext>
          </a:extLst>
        </xdr:cNvPr>
        <xdr:cNvSpPr>
          <a:spLocks/>
        </xdr:cNvSpPr>
      </xdr:nvSpPr>
      <xdr:spPr>
        <a:xfrm>
          <a:off x="13767647" y="331047"/>
          <a:ext cx="1485900" cy="49149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メニューに戻る</a:t>
          </a:r>
          <a:endParaRPr kumimoji="1" lang="ja-JP" altLang="en-US" sz="9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113</xdr:col>
      <xdr:colOff>312420</xdr:colOff>
      <xdr:row>6</xdr:row>
      <xdr:rowOff>91440</xdr:rowOff>
    </xdr:from>
    <xdr:to>
      <xdr:col>119</xdr:col>
      <xdr:colOff>533400</xdr:colOff>
      <xdr:row>12</xdr:row>
      <xdr:rowOff>55246</xdr:rowOff>
    </xdr:to>
    <xdr:sp macro="" textlink="">
      <xdr:nvSpPr>
        <xdr:cNvPr id="26" name="額縁 25">
          <a:hlinkClick xmlns:r="http://schemas.openxmlformats.org/officeDocument/2006/relationships" r:id="rId2"/>
          <a:extLst>
            <a:ext uri="{FF2B5EF4-FFF2-40B4-BE49-F238E27FC236}">
              <a16:creationId xmlns:a16="http://schemas.microsoft.com/office/drawing/2014/main" id="{00000000-0008-0000-0300-00001A000000}"/>
            </a:ext>
          </a:extLst>
        </xdr:cNvPr>
        <xdr:cNvSpPr>
          <a:spLocks/>
        </xdr:cNvSpPr>
      </xdr:nvSpPr>
      <xdr:spPr>
        <a:xfrm>
          <a:off x="13769340" y="1524000"/>
          <a:ext cx="1455420" cy="1381126"/>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algn="ctr">
            <a:lnSpc>
              <a:spcPts val="1200"/>
            </a:lnSpc>
          </a:pPr>
          <a:r>
            <a:rPr kumimoji="1" lang="ja-JP" altLang="en-US"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200"/>
            </a:lnSpc>
          </a:pPr>
          <a:endPar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9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1100">
            <a:solidFill>
              <a:srgbClr val="F4F3F9"/>
            </a:solidFill>
            <a:effectLst/>
            <a:latin typeface="Meiryo UI" panose="020B0604030504040204" pitchFamily="50" charset="-128"/>
            <a:ea typeface="Meiryo UI" panose="020B0604030504040204" pitchFamily="50" charset="-128"/>
          </a:endParaRPr>
        </a:p>
      </xdr:txBody>
    </xdr:sp>
    <xdr:clientData/>
  </xdr:twoCellAnchor>
  <xdr:twoCellAnchor>
    <xdr:from>
      <xdr:col>113</xdr:col>
      <xdr:colOff>320040</xdr:colOff>
      <xdr:row>12</xdr:row>
      <xdr:rowOff>213361</xdr:rowOff>
    </xdr:from>
    <xdr:to>
      <xdr:col>119</xdr:col>
      <xdr:colOff>525780</xdr:colOff>
      <xdr:row>18</xdr:row>
      <xdr:rowOff>167640</xdr:rowOff>
    </xdr:to>
    <xdr:sp macro="" textlink="">
      <xdr:nvSpPr>
        <xdr:cNvPr id="27" name="額縁 26">
          <a:hlinkClick xmlns:r="http://schemas.openxmlformats.org/officeDocument/2006/relationships" r:id="rId3"/>
          <a:extLst>
            <a:ext uri="{FF2B5EF4-FFF2-40B4-BE49-F238E27FC236}">
              <a16:creationId xmlns:a16="http://schemas.microsoft.com/office/drawing/2014/main" id="{00000000-0008-0000-0300-00001B000000}"/>
            </a:ext>
          </a:extLst>
        </xdr:cNvPr>
        <xdr:cNvSpPr>
          <a:spLocks/>
        </xdr:cNvSpPr>
      </xdr:nvSpPr>
      <xdr:spPr>
        <a:xfrm>
          <a:off x="13776960" y="3063241"/>
          <a:ext cx="1440180" cy="1371599"/>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41</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80</a:t>
          </a:r>
          <a:endParaRPr kumimoji="1" lang="ja-JP"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113</xdr:col>
      <xdr:colOff>335280</xdr:colOff>
      <xdr:row>19</xdr:row>
      <xdr:rowOff>144780</xdr:rowOff>
    </xdr:from>
    <xdr:to>
      <xdr:col>119</xdr:col>
      <xdr:colOff>518160</xdr:colOff>
      <xdr:row>25</xdr:row>
      <xdr:rowOff>91440</xdr:rowOff>
    </xdr:to>
    <xdr:sp macro="" textlink="">
      <xdr:nvSpPr>
        <xdr:cNvPr id="28" name="額縁 27">
          <a:hlinkClick xmlns:r="http://schemas.openxmlformats.org/officeDocument/2006/relationships" r:id="rId4"/>
          <a:extLst>
            <a:ext uri="{FF2B5EF4-FFF2-40B4-BE49-F238E27FC236}">
              <a16:creationId xmlns:a16="http://schemas.microsoft.com/office/drawing/2014/main" id="{00000000-0008-0000-0300-00001C000000}"/>
            </a:ext>
          </a:extLst>
        </xdr:cNvPr>
        <xdr:cNvSpPr>
          <a:spLocks/>
        </xdr:cNvSpPr>
      </xdr:nvSpPr>
      <xdr:spPr>
        <a:xfrm>
          <a:off x="13792200" y="4648200"/>
          <a:ext cx="1417320" cy="136398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000"/>
            </a:lnSpc>
          </a:pPr>
          <a:endPar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6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113</xdr:col>
      <xdr:colOff>297180</xdr:colOff>
      <xdr:row>3</xdr:row>
      <xdr:rowOff>198120</xdr:rowOff>
    </xdr:from>
    <xdr:to>
      <xdr:col>119</xdr:col>
      <xdr:colOff>556260</xdr:colOff>
      <xdr:row>5</xdr:row>
      <xdr:rowOff>213360</xdr:rowOff>
    </xdr:to>
    <xdr:sp macro="" textlink="">
      <xdr:nvSpPr>
        <xdr:cNvPr id="30" name="額縁 29">
          <a:hlinkClick xmlns:r="http://schemas.openxmlformats.org/officeDocument/2006/relationships" r:id="rId5"/>
          <a:extLst>
            <a:ext uri="{FF2B5EF4-FFF2-40B4-BE49-F238E27FC236}">
              <a16:creationId xmlns:a16="http://schemas.microsoft.com/office/drawing/2014/main" id="{00000000-0008-0000-0300-00001E000000}"/>
            </a:ext>
          </a:extLst>
        </xdr:cNvPr>
        <xdr:cNvSpPr>
          <a:spLocks/>
        </xdr:cNvSpPr>
      </xdr:nvSpPr>
      <xdr:spPr>
        <a:xfrm>
          <a:off x="13754100" y="922020"/>
          <a:ext cx="1493520" cy="487680"/>
        </a:xfrm>
        <a:prstGeom prst="bevel">
          <a:avLst/>
        </a:prstGeom>
        <a:solidFill>
          <a:schemeClr val="accent2"/>
        </a:solidFill>
        <a:ln>
          <a:solidFill>
            <a:schemeClr val="accent4">
              <a:lumMod val="40000"/>
              <a:lumOff val="60000"/>
            </a:schemeClr>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lnSpc>
              <a:spcPts val="1200"/>
            </a:lnSpc>
          </a:pPr>
          <a:r>
            <a:rPr kumimoji="1" lang="ja-JP" altLang="en-US"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13</xdr:col>
      <xdr:colOff>40821</xdr:colOff>
      <xdr:row>47</xdr:row>
      <xdr:rowOff>224515</xdr:rowOff>
    </xdr:from>
    <xdr:to>
      <xdr:col>35</xdr:col>
      <xdr:colOff>81647</xdr:colOff>
      <xdr:row>50</xdr:row>
      <xdr:rowOff>54429</xdr:rowOff>
    </xdr:to>
    <xdr:grpSp>
      <xdr:nvGrpSpPr>
        <xdr:cNvPr id="6" name="グループ化 5">
          <a:extLst>
            <a:ext uri="{FF2B5EF4-FFF2-40B4-BE49-F238E27FC236}">
              <a16:creationId xmlns:a16="http://schemas.microsoft.com/office/drawing/2014/main" id="{750EA95C-F01E-48BF-96F8-AF2B7F04B780}"/>
            </a:ext>
          </a:extLst>
        </xdr:cNvPr>
        <xdr:cNvGrpSpPr/>
      </xdr:nvGrpSpPr>
      <xdr:grpSpPr>
        <a:xfrm>
          <a:off x="1650546" y="10397215"/>
          <a:ext cx="2803076" cy="515714"/>
          <a:chOff x="1632857" y="3068408"/>
          <a:chExt cx="2735040" cy="523878"/>
        </a:xfrm>
      </xdr:grpSpPr>
      <xdr:grpSp>
        <xdr:nvGrpSpPr>
          <xdr:cNvPr id="7" name="グループ化 6">
            <a:extLst>
              <a:ext uri="{FF2B5EF4-FFF2-40B4-BE49-F238E27FC236}">
                <a16:creationId xmlns:a16="http://schemas.microsoft.com/office/drawing/2014/main" id="{CDE027B6-79BC-56A3-3871-A058A84E434A}"/>
              </a:ext>
            </a:extLst>
          </xdr:cNvPr>
          <xdr:cNvGrpSpPr/>
        </xdr:nvGrpSpPr>
        <xdr:grpSpPr>
          <a:xfrm>
            <a:off x="3694340" y="3139087"/>
            <a:ext cx="673557" cy="351145"/>
            <a:chOff x="4080169" y="3105150"/>
            <a:chExt cx="634514" cy="329576"/>
          </a:xfrm>
        </xdr:grpSpPr>
        <xdr:pic>
          <xdr:nvPicPr>
            <xdr:cNvPr id="9" name="図 8">
              <a:extLst>
                <a:ext uri="{FF2B5EF4-FFF2-40B4-BE49-F238E27FC236}">
                  <a16:creationId xmlns:a16="http://schemas.microsoft.com/office/drawing/2014/main" id="{0C3D93E4-355E-E08C-A54C-A7677EC23D8F}"/>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10" name="図 9">
              <a:extLst>
                <a:ext uri="{FF2B5EF4-FFF2-40B4-BE49-F238E27FC236}">
                  <a16:creationId xmlns:a16="http://schemas.microsoft.com/office/drawing/2014/main" id="{A41C2169-2514-24C0-61CD-97ECEBD19F75}"/>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8" name="正方形/長方形 7">
            <a:extLst>
              <a:ext uri="{FF2B5EF4-FFF2-40B4-BE49-F238E27FC236}">
                <a16:creationId xmlns:a16="http://schemas.microsoft.com/office/drawing/2014/main" id="{70462310-AD80-96EE-2F9F-ACF6DEE55C58}"/>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editAs="oneCell">
    <xdr:from>
      <xdr:col>42</xdr:col>
      <xdr:colOff>66674</xdr:colOff>
      <xdr:row>33</xdr:row>
      <xdr:rowOff>95250</xdr:rowOff>
    </xdr:from>
    <xdr:to>
      <xdr:col>56</xdr:col>
      <xdr:colOff>215097</xdr:colOff>
      <xdr:row>49</xdr:row>
      <xdr:rowOff>47625</xdr:rowOff>
    </xdr:to>
    <xdr:pic>
      <xdr:nvPicPr>
        <xdr:cNvPr id="11" name="図 10">
          <a:extLst>
            <a:ext uri="{FF2B5EF4-FFF2-40B4-BE49-F238E27FC236}">
              <a16:creationId xmlns:a16="http://schemas.microsoft.com/office/drawing/2014/main" id="{74713515-959A-2EF6-A435-0FF07B15C64D}"/>
            </a:ext>
          </a:extLst>
        </xdr:cNvPr>
        <xdr:cNvPicPr>
          <a:picLocks noChangeAspect="1"/>
        </xdr:cNvPicPr>
      </xdr:nvPicPr>
      <xdr:blipFill>
        <a:blip xmlns:r="http://schemas.openxmlformats.org/officeDocument/2006/relationships" r:embed="rId8"/>
        <a:stretch>
          <a:fillRect/>
        </a:stretch>
      </xdr:blipFill>
      <xdr:spPr>
        <a:xfrm>
          <a:off x="5305424" y="7553325"/>
          <a:ext cx="1881973" cy="3124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95250</xdr:colOff>
      <xdr:row>0</xdr:row>
      <xdr:rowOff>110490</xdr:rowOff>
    </xdr:from>
    <xdr:to>
      <xdr:col>26</xdr:col>
      <xdr:colOff>105525</xdr:colOff>
      <xdr:row>0</xdr:row>
      <xdr:rowOff>1190490</xdr:rowOff>
    </xdr:to>
    <xdr:sp macro="" textlink="">
      <xdr:nvSpPr>
        <xdr:cNvPr id="51" name="額縁 50">
          <a:hlinkClick xmlns:r="http://schemas.openxmlformats.org/officeDocument/2006/relationships" r:id="rId1"/>
          <a:extLst>
            <a:ext uri="{FF2B5EF4-FFF2-40B4-BE49-F238E27FC236}">
              <a16:creationId xmlns:a16="http://schemas.microsoft.com/office/drawing/2014/main" id="{00000000-0008-0000-0400-000033000000}"/>
            </a:ext>
          </a:extLst>
        </xdr:cNvPr>
        <xdr:cNvSpPr>
          <a:spLocks/>
        </xdr:cNvSpPr>
      </xdr:nvSpPr>
      <xdr:spPr>
        <a:xfrm>
          <a:off x="1704975" y="110490"/>
          <a:ext cx="1620000" cy="108000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メニューに戻る</a:t>
          </a:r>
          <a:endParaRPr kumimoji="1" lang="ja-JP" altLang="en-US" sz="105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28</xdr:col>
      <xdr:colOff>99060</xdr:colOff>
      <xdr:row>0</xdr:row>
      <xdr:rowOff>116205</xdr:rowOff>
    </xdr:from>
    <xdr:to>
      <xdr:col>41</xdr:col>
      <xdr:colOff>109335</xdr:colOff>
      <xdr:row>0</xdr:row>
      <xdr:rowOff>1196205</xdr:rowOff>
    </xdr:to>
    <xdr:sp macro="" textlink="">
      <xdr:nvSpPr>
        <xdr:cNvPr id="52" name="額縁 51">
          <a:hlinkClick xmlns:r="http://schemas.openxmlformats.org/officeDocument/2006/relationships" r:id="rId2"/>
          <a:extLst>
            <a:ext uri="{FF2B5EF4-FFF2-40B4-BE49-F238E27FC236}">
              <a16:creationId xmlns:a16="http://schemas.microsoft.com/office/drawing/2014/main" id="{00000000-0008-0000-0400-000034000000}"/>
            </a:ext>
          </a:extLst>
        </xdr:cNvPr>
        <xdr:cNvSpPr>
          <a:spLocks/>
        </xdr:cNvSpPr>
      </xdr:nvSpPr>
      <xdr:spPr>
        <a:xfrm>
          <a:off x="3566160" y="116205"/>
          <a:ext cx="1620000" cy="1080000"/>
        </a:xfrm>
        <a:prstGeom prst="bevel">
          <a:avLst/>
        </a:prstGeom>
        <a:solidFill>
          <a:schemeClr val="accent2"/>
        </a:solidFill>
        <a:ln>
          <a:solidFill>
            <a:schemeClr val="accent4">
              <a:lumMod val="40000"/>
              <a:lumOff val="60000"/>
            </a:schemeClr>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lnSpc>
              <a:spcPts val="1200"/>
            </a:lnSpc>
          </a:pPr>
          <a:r>
            <a:rPr kumimoji="1" lang="ja-JP" altLang="en-US" sz="1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1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43</xdr:col>
      <xdr:colOff>19050</xdr:colOff>
      <xdr:row>0</xdr:row>
      <xdr:rowOff>123825</xdr:rowOff>
    </xdr:from>
    <xdr:to>
      <xdr:col>54</xdr:col>
      <xdr:colOff>48375</xdr:colOff>
      <xdr:row>0</xdr:row>
      <xdr:rowOff>1203825</xdr:rowOff>
    </xdr:to>
    <xdr:sp macro="" textlink="">
      <xdr:nvSpPr>
        <xdr:cNvPr id="53" name="額縁 52">
          <a:hlinkClick xmlns:r="http://schemas.openxmlformats.org/officeDocument/2006/relationships" r:id="rId3"/>
          <a:extLst>
            <a:ext uri="{FF2B5EF4-FFF2-40B4-BE49-F238E27FC236}">
              <a16:creationId xmlns:a16="http://schemas.microsoft.com/office/drawing/2014/main" id="{00000000-0008-0000-0400-000035000000}"/>
            </a:ext>
          </a:extLst>
        </xdr:cNvPr>
        <xdr:cNvSpPr>
          <a:spLocks/>
        </xdr:cNvSpPr>
      </xdr:nvSpPr>
      <xdr:spPr>
        <a:xfrm>
          <a:off x="5572125" y="123825"/>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algn="ctr">
            <a:lnSpc>
              <a:spcPts val="1200"/>
            </a:lnSpc>
          </a:pPr>
          <a:r>
            <a:rPr kumimoji="1" lang="ja-JP" altLang="en-US" sz="12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0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200"/>
            </a:lnSpc>
          </a:pPr>
          <a:endParaRPr kumimoji="1" lang="en-US" altLang="ja-JP" sz="10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9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2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noProof="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1100">
            <a:solidFill>
              <a:schemeClr val="bg2">
                <a:lumMod val="75000"/>
              </a:schemeClr>
            </a:solidFill>
            <a:effectLst/>
            <a:latin typeface="Meiryo UI" panose="020B0604030504040204" pitchFamily="50" charset="-128"/>
            <a:ea typeface="Meiryo UI" panose="020B0604030504040204" pitchFamily="50" charset="-128"/>
          </a:endParaRPr>
        </a:p>
      </xdr:txBody>
    </xdr:sp>
    <xdr:clientData/>
  </xdr:twoCellAnchor>
  <xdr:twoCellAnchor>
    <xdr:from>
      <xdr:col>56</xdr:col>
      <xdr:colOff>55245</xdr:colOff>
      <xdr:row>0</xdr:row>
      <xdr:rowOff>116206</xdr:rowOff>
    </xdr:from>
    <xdr:to>
      <xdr:col>69</xdr:col>
      <xdr:colOff>65520</xdr:colOff>
      <xdr:row>0</xdr:row>
      <xdr:rowOff>1196206</xdr:rowOff>
    </xdr:to>
    <xdr:sp macro="" textlink="">
      <xdr:nvSpPr>
        <xdr:cNvPr id="54" name="額縁 53">
          <a:hlinkClick xmlns:r="http://schemas.openxmlformats.org/officeDocument/2006/relationships" r:id="rId4"/>
          <a:extLst>
            <a:ext uri="{FF2B5EF4-FFF2-40B4-BE49-F238E27FC236}">
              <a16:creationId xmlns:a16="http://schemas.microsoft.com/office/drawing/2014/main" id="{00000000-0008-0000-0400-000036000000}"/>
            </a:ext>
          </a:extLst>
        </xdr:cNvPr>
        <xdr:cNvSpPr>
          <a:spLocks/>
        </xdr:cNvSpPr>
      </xdr:nvSpPr>
      <xdr:spPr>
        <a:xfrm>
          <a:off x="7446645" y="116206"/>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41</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80</a:t>
          </a:r>
          <a:endParaRPr kumimoji="1" lang="ja-JP"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71</xdr:col>
      <xdr:colOff>50165</xdr:colOff>
      <xdr:row>0</xdr:row>
      <xdr:rowOff>124460</xdr:rowOff>
    </xdr:from>
    <xdr:to>
      <xdr:col>84</xdr:col>
      <xdr:colOff>60440</xdr:colOff>
      <xdr:row>0</xdr:row>
      <xdr:rowOff>1204460</xdr:rowOff>
    </xdr:to>
    <xdr:sp macro="" textlink="">
      <xdr:nvSpPr>
        <xdr:cNvPr id="55" name="額縁 54">
          <a:hlinkClick xmlns:r="http://schemas.openxmlformats.org/officeDocument/2006/relationships" r:id="rId5"/>
          <a:extLst>
            <a:ext uri="{FF2B5EF4-FFF2-40B4-BE49-F238E27FC236}">
              <a16:creationId xmlns:a16="http://schemas.microsoft.com/office/drawing/2014/main" id="{00000000-0008-0000-0400-000037000000}"/>
            </a:ext>
          </a:extLst>
        </xdr:cNvPr>
        <xdr:cNvSpPr>
          <a:spLocks/>
        </xdr:cNvSpPr>
      </xdr:nvSpPr>
      <xdr:spPr>
        <a:xfrm>
          <a:off x="9298940" y="124460"/>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000"/>
            </a:lnSpc>
          </a:pPr>
          <a:endPar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6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12246</xdr:colOff>
      <xdr:row>187</xdr:row>
      <xdr:rowOff>9525</xdr:rowOff>
    </xdr:from>
    <xdr:to>
      <xdr:col>80</xdr:col>
      <xdr:colOff>53072</xdr:colOff>
      <xdr:row>188</xdr:row>
      <xdr:rowOff>190500</xdr:rowOff>
    </xdr:to>
    <xdr:grpSp>
      <xdr:nvGrpSpPr>
        <xdr:cNvPr id="485" name="グループ化 484">
          <a:extLst>
            <a:ext uri="{FF2B5EF4-FFF2-40B4-BE49-F238E27FC236}">
              <a16:creationId xmlns:a16="http://schemas.microsoft.com/office/drawing/2014/main" id="{DEA2AC4A-BEC3-4146-93A0-4E3921E276AB}"/>
            </a:ext>
          </a:extLst>
        </xdr:cNvPr>
        <xdr:cNvGrpSpPr/>
      </xdr:nvGrpSpPr>
      <xdr:grpSpPr>
        <a:xfrm>
          <a:off x="7651296" y="60312300"/>
          <a:ext cx="2764976" cy="495300"/>
          <a:chOff x="1632857" y="3068408"/>
          <a:chExt cx="2735040" cy="523878"/>
        </a:xfrm>
      </xdr:grpSpPr>
      <xdr:grpSp>
        <xdr:nvGrpSpPr>
          <xdr:cNvPr id="486" name="グループ化 485">
            <a:extLst>
              <a:ext uri="{FF2B5EF4-FFF2-40B4-BE49-F238E27FC236}">
                <a16:creationId xmlns:a16="http://schemas.microsoft.com/office/drawing/2014/main" id="{02ADBDAA-2D1D-FC8A-A847-C7FCAFCA1246}"/>
              </a:ext>
            </a:extLst>
          </xdr:cNvPr>
          <xdr:cNvGrpSpPr/>
        </xdr:nvGrpSpPr>
        <xdr:grpSpPr>
          <a:xfrm>
            <a:off x="3694340" y="3139087"/>
            <a:ext cx="673557" cy="351145"/>
            <a:chOff x="4080169" y="3105150"/>
            <a:chExt cx="634514" cy="329576"/>
          </a:xfrm>
        </xdr:grpSpPr>
        <xdr:pic>
          <xdr:nvPicPr>
            <xdr:cNvPr id="488" name="図 487">
              <a:extLst>
                <a:ext uri="{FF2B5EF4-FFF2-40B4-BE49-F238E27FC236}">
                  <a16:creationId xmlns:a16="http://schemas.microsoft.com/office/drawing/2014/main" id="{30E02214-4506-C7D8-F1A3-07673F280BB9}"/>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89" name="図 488">
              <a:extLst>
                <a:ext uri="{FF2B5EF4-FFF2-40B4-BE49-F238E27FC236}">
                  <a16:creationId xmlns:a16="http://schemas.microsoft.com/office/drawing/2014/main" id="{2A0538BC-B582-C6A2-0D60-9041A972FE7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87" name="正方形/長方形 486">
            <a:extLst>
              <a:ext uri="{FF2B5EF4-FFF2-40B4-BE49-F238E27FC236}">
                <a16:creationId xmlns:a16="http://schemas.microsoft.com/office/drawing/2014/main" id="{9CE98625-69CF-1660-EB60-B2680AA8739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57</xdr:col>
      <xdr:colOff>117020</xdr:colOff>
      <xdr:row>211</xdr:row>
      <xdr:rowOff>5440</xdr:rowOff>
    </xdr:from>
    <xdr:to>
      <xdr:col>80</xdr:col>
      <xdr:colOff>85724</xdr:colOff>
      <xdr:row>212</xdr:row>
      <xdr:rowOff>209550</xdr:rowOff>
    </xdr:to>
    <xdr:grpSp>
      <xdr:nvGrpSpPr>
        <xdr:cNvPr id="495" name="グループ化 494">
          <a:extLst>
            <a:ext uri="{FF2B5EF4-FFF2-40B4-BE49-F238E27FC236}">
              <a16:creationId xmlns:a16="http://schemas.microsoft.com/office/drawing/2014/main" id="{2C7931E5-6D01-4E78-9E4E-7BB3A42DC122}"/>
            </a:ext>
          </a:extLst>
        </xdr:cNvPr>
        <xdr:cNvGrpSpPr/>
      </xdr:nvGrpSpPr>
      <xdr:grpSpPr>
        <a:xfrm>
          <a:off x="7632245" y="67928215"/>
          <a:ext cx="2816679" cy="518435"/>
          <a:chOff x="1632857" y="3068408"/>
          <a:chExt cx="2735040" cy="523878"/>
        </a:xfrm>
      </xdr:grpSpPr>
      <xdr:grpSp>
        <xdr:nvGrpSpPr>
          <xdr:cNvPr id="496" name="グループ化 495">
            <a:extLst>
              <a:ext uri="{FF2B5EF4-FFF2-40B4-BE49-F238E27FC236}">
                <a16:creationId xmlns:a16="http://schemas.microsoft.com/office/drawing/2014/main" id="{64D0FF05-F18B-D390-D0BC-2C667F23189C}"/>
              </a:ext>
            </a:extLst>
          </xdr:cNvPr>
          <xdr:cNvGrpSpPr/>
        </xdr:nvGrpSpPr>
        <xdr:grpSpPr>
          <a:xfrm>
            <a:off x="3694340" y="3139087"/>
            <a:ext cx="673557" cy="351145"/>
            <a:chOff x="4080169" y="3105150"/>
            <a:chExt cx="634514" cy="329576"/>
          </a:xfrm>
        </xdr:grpSpPr>
        <xdr:pic>
          <xdr:nvPicPr>
            <xdr:cNvPr id="498" name="図 497">
              <a:extLst>
                <a:ext uri="{FF2B5EF4-FFF2-40B4-BE49-F238E27FC236}">
                  <a16:creationId xmlns:a16="http://schemas.microsoft.com/office/drawing/2014/main" id="{6CC76F7D-E695-1D24-234A-15EEA6EC7499}"/>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99" name="図 498">
              <a:extLst>
                <a:ext uri="{FF2B5EF4-FFF2-40B4-BE49-F238E27FC236}">
                  <a16:creationId xmlns:a16="http://schemas.microsoft.com/office/drawing/2014/main" id="{0D6D0B81-5DC8-C315-B426-604C6C375612}"/>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97" name="正方形/長方形 496">
            <a:extLst>
              <a:ext uri="{FF2B5EF4-FFF2-40B4-BE49-F238E27FC236}">
                <a16:creationId xmlns:a16="http://schemas.microsoft.com/office/drawing/2014/main" id="{EFC205F2-F2CD-D919-2EFF-F2DC0F21CAE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13</xdr:col>
      <xdr:colOff>104775</xdr:colOff>
      <xdr:row>211</xdr:row>
      <xdr:rowOff>19050</xdr:rowOff>
    </xdr:from>
    <xdr:to>
      <xdr:col>36</xdr:col>
      <xdr:colOff>73479</xdr:colOff>
      <xdr:row>212</xdr:row>
      <xdr:rowOff>223160</xdr:rowOff>
    </xdr:to>
    <xdr:grpSp>
      <xdr:nvGrpSpPr>
        <xdr:cNvPr id="10" name="グループ化 9">
          <a:extLst>
            <a:ext uri="{FF2B5EF4-FFF2-40B4-BE49-F238E27FC236}">
              <a16:creationId xmlns:a16="http://schemas.microsoft.com/office/drawing/2014/main" id="{CE8CD00C-89A6-4F51-98ED-E3A633BCF67F}"/>
            </a:ext>
          </a:extLst>
        </xdr:cNvPr>
        <xdr:cNvGrpSpPr/>
      </xdr:nvGrpSpPr>
      <xdr:grpSpPr>
        <a:xfrm>
          <a:off x="1714500" y="67941825"/>
          <a:ext cx="2816679" cy="518435"/>
          <a:chOff x="1632857" y="3068408"/>
          <a:chExt cx="2735040" cy="523878"/>
        </a:xfrm>
      </xdr:grpSpPr>
      <xdr:grpSp>
        <xdr:nvGrpSpPr>
          <xdr:cNvPr id="11" name="グループ化 10">
            <a:extLst>
              <a:ext uri="{FF2B5EF4-FFF2-40B4-BE49-F238E27FC236}">
                <a16:creationId xmlns:a16="http://schemas.microsoft.com/office/drawing/2014/main" id="{40096DAF-24EA-37E5-D831-C87399BE4490}"/>
              </a:ext>
            </a:extLst>
          </xdr:cNvPr>
          <xdr:cNvGrpSpPr/>
        </xdr:nvGrpSpPr>
        <xdr:grpSpPr>
          <a:xfrm>
            <a:off x="3694340" y="3139087"/>
            <a:ext cx="673557" cy="351145"/>
            <a:chOff x="4080169" y="3105150"/>
            <a:chExt cx="634514" cy="329576"/>
          </a:xfrm>
        </xdr:grpSpPr>
        <xdr:pic>
          <xdr:nvPicPr>
            <xdr:cNvPr id="13" name="図 12">
              <a:extLst>
                <a:ext uri="{FF2B5EF4-FFF2-40B4-BE49-F238E27FC236}">
                  <a16:creationId xmlns:a16="http://schemas.microsoft.com/office/drawing/2014/main" id="{DC14DBAB-E284-60F4-ABE7-C51CB95284D9}"/>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14" name="図 13">
              <a:extLst>
                <a:ext uri="{FF2B5EF4-FFF2-40B4-BE49-F238E27FC236}">
                  <a16:creationId xmlns:a16="http://schemas.microsoft.com/office/drawing/2014/main" id="{1AC35B3C-3947-EBE4-8446-2754FB496204}"/>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12" name="正方形/長方形 11">
            <a:extLst>
              <a:ext uri="{FF2B5EF4-FFF2-40B4-BE49-F238E27FC236}">
                <a16:creationId xmlns:a16="http://schemas.microsoft.com/office/drawing/2014/main" id="{48AC7B9A-C9C8-DA71-39E6-96CD47EC019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9525</xdr:colOff>
      <xdr:row>187</xdr:row>
      <xdr:rowOff>9525</xdr:rowOff>
    </xdr:from>
    <xdr:to>
      <xdr:col>36</xdr:col>
      <xdr:colOff>50351</xdr:colOff>
      <xdr:row>188</xdr:row>
      <xdr:rowOff>190500</xdr:rowOff>
    </xdr:to>
    <xdr:grpSp>
      <xdr:nvGrpSpPr>
        <xdr:cNvPr id="15" name="グループ化 14">
          <a:extLst>
            <a:ext uri="{FF2B5EF4-FFF2-40B4-BE49-F238E27FC236}">
              <a16:creationId xmlns:a16="http://schemas.microsoft.com/office/drawing/2014/main" id="{50637101-F2BF-4586-BAA3-4E17EB763237}"/>
            </a:ext>
          </a:extLst>
        </xdr:cNvPr>
        <xdr:cNvGrpSpPr/>
      </xdr:nvGrpSpPr>
      <xdr:grpSpPr>
        <a:xfrm>
          <a:off x="1743075" y="60312300"/>
          <a:ext cx="2764976" cy="495300"/>
          <a:chOff x="1632857" y="3068408"/>
          <a:chExt cx="2735040" cy="523878"/>
        </a:xfrm>
      </xdr:grpSpPr>
      <xdr:grpSp>
        <xdr:nvGrpSpPr>
          <xdr:cNvPr id="16" name="グループ化 15">
            <a:extLst>
              <a:ext uri="{FF2B5EF4-FFF2-40B4-BE49-F238E27FC236}">
                <a16:creationId xmlns:a16="http://schemas.microsoft.com/office/drawing/2014/main" id="{E5A8CCC6-1627-F0ED-7380-5F31326FC170}"/>
              </a:ext>
            </a:extLst>
          </xdr:cNvPr>
          <xdr:cNvGrpSpPr/>
        </xdr:nvGrpSpPr>
        <xdr:grpSpPr>
          <a:xfrm>
            <a:off x="3694340" y="3139087"/>
            <a:ext cx="673557" cy="351145"/>
            <a:chOff x="4080169" y="3105150"/>
            <a:chExt cx="634514" cy="329576"/>
          </a:xfrm>
        </xdr:grpSpPr>
        <xdr:pic>
          <xdr:nvPicPr>
            <xdr:cNvPr id="18" name="図 17">
              <a:extLst>
                <a:ext uri="{FF2B5EF4-FFF2-40B4-BE49-F238E27FC236}">
                  <a16:creationId xmlns:a16="http://schemas.microsoft.com/office/drawing/2014/main" id="{48783A8E-9DF3-CAA1-16E1-19780660410E}"/>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19" name="図 18">
              <a:extLst>
                <a:ext uri="{FF2B5EF4-FFF2-40B4-BE49-F238E27FC236}">
                  <a16:creationId xmlns:a16="http://schemas.microsoft.com/office/drawing/2014/main" id="{1C36DB30-3395-2C46-0CFE-FBC272DF08D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17" name="正方形/長方形 16">
            <a:extLst>
              <a:ext uri="{FF2B5EF4-FFF2-40B4-BE49-F238E27FC236}">
                <a16:creationId xmlns:a16="http://schemas.microsoft.com/office/drawing/2014/main" id="{8FBBB6F2-8DBB-B26D-45B8-474D3AF513C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15</xdr:col>
      <xdr:colOff>0</xdr:colOff>
      <xdr:row>163</xdr:row>
      <xdr:rowOff>0</xdr:rowOff>
    </xdr:from>
    <xdr:to>
      <xdr:col>37</xdr:col>
      <xdr:colOff>40826</xdr:colOff>
      <xdr:row>164</xdr:row>
      <xdr:rowOff>180975</xdr:rowOff>
    </xdr:to>
    <xdr:grpSp>
      <xdr:nvGrpSpPr>
        <xdr:cNvPr id="20" name="グループ化 19">
          <a:extLst>
            <a:ext uri="{FF2B5EF4-FFF2-40B4-BE49-F238E27FC236}">
              <a16:creationId xmlns:a16="http://schemas.microsoft.com/office/drawing/2014/main" id="{147FA045-08BE-4396-BB35-E867C6CB5F96}"/>
            </a:ext>
          </a:extLst>
        </xdr:cNvPr>
        <xdr:cNvGrpSpPr/>
      </xdr:nvGrpSpPr>
      <xdr:grpSpPr>
        <a:xfrm>
          <a:off x="1857375" y="52682775"/>
          <a:ext cx="2764976" cy="495300"/>
          <a:chOff x="1632857" y="3068408"/>
          <a:chExt cx="2735040" cy="523878"/>
        </a:xfrm>
      </xdr:grpSpPr>
      <xdr:grpSp>
        <xdr:nvGrpSpPr>
          <xdr:cNvPr id="21" name="グループ化 20">
            <a:extLst>
              <a:ext uri="{FF2B5EF4-FFF2-40B4-BE49-F238E27FC236}">
                <a16:creationId xmlns:a16="http://schemas.microsoft.com/office/drawing/2014/main" id="{42ADF6CE-0CB0-058C-19B7-48768E081837}"/>
              </a:ext>
            </a:extLst>
          </xdr:cNvPr>
          <xdr:cNvGrpSpPr/>
        </xdr:nvGrpSpPr>
        <xdr:grpSpPr>
          <a:xfrm>
            <a:off x="3694340" y="3139087"/>
            <a:ext cx="673557" cy="351145"/>
            <a:chOff x="4080169" y="3105150"/>
            <a:chExt cx="634514" cy="329576"/>
          </a:xfrm>
        </xdr:grpSpPr>
        <xdr:pic>
          <xdr:nvPicPr>
            <xdr:cNvPr id="23" name="図 22">
              <a:extLst>
                <a:ext uri="{FF2B5EF4-FFF2-40B4-BE49-F238E27FC236}">
                  <a16:creationId xmlns:a16="http://schemas.microsoft.com/office/drawing/2014/main" id="{9D1937FF-21DE-2E48-2834-A97F8E28E75A}"/>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4" name="図 23">
              <a:extLst>
                <a:ext uri="{FF2B5EF4-FFF2-40B4-BE49-F238E27FC236}">
                  <a16:creationId xmlns:a16="http://schemas.microsoft.com/office/drawing/2014/main" id="{83B0F7DF-5179-3FF5-8107-4A3A96F89E1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2" name="正方形/長方形 21">
            <a:extLst>
              <a:ext uri="{FF2B5EF4-FFF2-40B4-BE49-F238E27FC236}">
                <a16:creationId xmlns:a16="http://schemas.microsoft.com/office/drawing/2014/main" id="{EA66C0E3-2068-9EF9-9A6B-E6C4677E70E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163</xdr:row>
      <xdr:rowOff>0</xdr:rowOff>
    </xdr:from>
    <xdr:to>
      <xdr:col>80</xdr:col>
      <xdr:colOff>40826</xdr:colOff>
      <xdr:row>164</xdr:row>
      <xdr:rowOff>180975</xdr:rowOff>
    </xdr:to>
    <xdr:grpSp>
      <xdr:nvGrpSpPr>
        <xdr:cNvPr id="25" name="グループ化 24">
          <a:extLst>
            <a:ext uri="{FF2B5EF4-FFF2-40B4-BE49-F238E27FC236}">
              <a16:creationId xmlns:a16="http://schemas.microsoft.com/office/drawing/2014/main" id="{7D5070DA-7BF6-49A7-BA4D-60225DE20814}"/>
            </a:ext>
          </a:extLst>
        </xdr:cNvPr>
        <xdr:cNvGrpSpPr/>
      </xdr:nvGrpSpPr>
      <xdr:grpSpPr>
        <a:xfrm>
          <a:off x="7639050" y="52682775"/>
          <a:ext cx="2764976" cy="495300"/>
          <a:chOff x="1632857" y="3068408"/>
          <a:chExt cx="2735040" cy="523878"/>
        </a:xfrm>
      </xdr:grpSpPr>
      <xdr:grpSp>
        <xdr:nvGrpSpPr>
          <xdr:cNvPr id="26" name="グループ化 25">
            <a:extLst>
              <a:ext uri="{FF2B5EF4-FFF2-40B4-BE49-F238E27FC236}">
                <a16:creationId xmlns:a16="http://schemas.microsoft.com/office/drawing/2014/main" id="{7F228937-FF19-727B-51CD-A2BB402E4B1D}"/>
              </a:ext>
            </a:extLst>
          </xdr:cNvPr>
          <xdr:cNvGrpSpPr/>
        </xdr:nvGrpSpPr>
        <xdr:grpSpPr>
          <a:xfrm>
            <a:off x="3694340" y="3139087"/>
            <a:ext cx="673557" cy="351145"/>
            <a:chOff x="4080169" y="3105150"/>
            <a:chExt cx="634514" cy="329576"/>
          </a:xfrm>
        </xdr:grpSpPr>
        <xdr:pic>
          <xdr:nvPicPr>
            <xdr:cNvPr id="28" name="図 27">
              <a:extLst>
                <a:ext uri="{FF2B5EF4-FFF2-40B4-BE49-F238E27FC236}">
                  <a16:creationId xmlns:a16="http://schemas.microsoft.com/office/drawing/2014/main" id="{261863AC-9805-7945-DAAB-45A332ADDE7F}"/>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9" name="図 28">
              <a:extLst>
                <a:ext uri="{FF2B5EF4-FFF2-40B4-BE49-F238E27FC236}">
                  <a16:creationId xmlns:a16="http://schemas.microsoft.com/office/drawing/2014/main" id="{C4EF69EA-8DCF-A167-D644-C59931A76F0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7" name="正方形/長方形 26">
            <a:extLst>
              <a:ext uri="{FF2B5EF4-FFF2-40B4-BE49-F238E27FC236}">
                <a16:creationId xmlns:a16="http://schemas.microsoft.com/office/drawing/2014/main" id="{D4EFB3EB-583A-6A58-C599-3B129543F333}"/>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57</xdr:col>
      <xdr:colOff>0</xdr:colOff>
      <xdr:row>139</xdr:row>
      <xdr:rowOff>0</xdr:rowOff>
    </xdr:from>
    <xdr:to>
      <xdr:col>79</xdr:col>
      <xdr:colOff>40826</xdr:colOff>
      <xdr:row>140</xdr:row>
      <xdr:rowOff>180975</xdr:rowOff>
    </xdr:to>
    <xdr:grpSp>
      <xdr:nvGrpSpPr>
        <xdr:cNvPr id="30" name="グループ化 29">
          <a:extLst>
            <a:ext uri="{FF2B5EF4-FFF2-40B4-BE49-F238E27FC236}">
              <a16:creationId xmlns:a16="http://schemas.microsoft.com/office/drawing/2014/main" id="{A25D5A43-86C5-4653-B78B-8D2733F152F5}"/>
            </a:ext>
          </a:extLst>
        </xdr:cNvPr>
        <xdr:cNvGrpSpPr/>
      </xdr:nvGrpSpPr>
      <xdr:grpSpPr>
        <a:xfrm>
          <a:off x="7515225" y="45062775"/>
          <a:ext cx="2764976" cy="495300"/>
          <a:chOff x="1632857" y="3068408"/>
          <a:chExt cx="2735040" cy="523878"/>
        </a:xfrm>
      </xdr:grpSpPr>
      <xdr:grpSp>
        <xdr:nvGrpSpPr>
          <xdr:cNvPr id="31" name="グループ化 30">
            <a:extLst>
              <a:ext uri="{FF2B5EF4-FFF2-40B4-BE49-F238E27FC236}">
                <a16:creationId xmlns:a16="http://schemas.microsoft.com/office/drawing/2014/main" id="{EDBB36CF-3758-CBCE-FF03-5349916261D3}"/>
              </a:ext>
            </a:extLst>
          </xdr:cNvPr>
          <xdr:cNvGrpSpPr/>
        </xdr:nvGrpSpPr>
        <xdr:grpSpPr>
          <a:xfrm>
            <a:off x="3694340" y="3139087"/>
            <a:ext cx="673557" cy="351145"/>
            <a:chOff x="4080169" y="3105150"/>
            <a:chExt cx="634514" cy="329576"/>
          </a:xfrm>
        </xdr:grpSpPr>
        <xdr:pic>
          <xdr:nvPicPr>
            <xdr:cNvPr id="449" name="図 448">
              <a:extLst>
                <a:ext uri="{FF2B5EF4-FFF2-40B4-BE49-F238E27FC236}">
                  <a16:creationId xmlns:a16="http://schemas.microsoft.com/office/drawing/2014/main" id="{BE782170-8A8E-C394-305B-9FEA3F5E6337}"/>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60" name="図 459">
              <a:extLst>
                <a:ext uri="{FF2B5EF4-FFF2-40B4-BE49-F238E27FC236}">
                  <a16:creationId xmlns:a16="http://schemas.microsoft.com/office/drawing/2014/main" id="{D97D326D-9B03-1EA5-56CD-D6AC2CA9434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48" name="正方形/長方形 447">
            <a:extLst>
              <a:ext uri="{FF2B5EF4-FFF2-40B4-BE49-F238E27FC236}">
                <a16:creationId xmlns:a16="http://schemas.microsoft.com/office/drawing/2014/main" id="{8944E7F2-FB8F-6DFE-343D-C2948F985F7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139</xdr:row>
      <xdr:rowOff>0</xdr:rowOff>
    </xdr:from>
    <xdr:to>
      <xdr:col>36</xdr:col>
      <xdr:colOff>40826</xdr:colOff>
      <xdr:row>140</xdr:row>
      <xdr:rowOff>180975</xdr:rowOff>
    </xdr:to>
    <xdr:grpSp>
      <xdr:nvGrpSpPr>
        <xdr:cNvPr id="461" name="グループ化 460">
          <a:extLst>
            <a:ext uri="{FF2B5EF4-FFF2-40B4-BE49-F238E27FC236}">
              <a16:creationId xmlns:a16="http://schemas.microsoft.com/office/drawing/2014/main" id="{D1026D25-4913-45BA-8D19-B777CABFDCB5}"/>
            </a:ext>
          </a:extLst>
        </xdr:cNvPr>
        <xdr:cNvGrpSpPr/>
      </xdr:nvGrpSpPr>
      <xdr:grpSpPr>
        <a:xfrm>
          <a:off x="1733550" y="45062775"/>
          <a:ext cx="2764976" cy="495300"/>
          <a:chOff x="1632857" y="3068408"/>
          <a:chExt cx="2735040" cy="523878"/>
        </a:xfrm>
      </xdr:grpSpPr>
      <xdr:grpSp>
        <xdr:nvGrpSpPr>
          <xdr:cNvPr id="462" name="グループ化 461">
            <a:extLst>
              <a:ext uri="{FF2B5EF4-FFF2-40B4-BE49-F238E27FC236}">
                <a16:creationId xmlns:a16="http://schemas.microsoft.com/office/drawing/2014/main" id="{6155FAEC-90C5-2048-718C-5EDA1DB29ECC}"/>
              </a:ext>
            </a:extLst>
          </xdr:cNvPr>
          <xdr:cNvGrpSpPr/>
        </xdr:nvGrpSpPr>
        <xdr:grpSpPr>
          <a:xfrm>
            <a:off x="3694340" y="3139087"/>
            <a:ext cx="673557" cy="351145"/>
            <a:chOff x="4080169" y="3105150"/>
            <a:chExt cx="634514" cy="329576"/>
          </a:xfrm>
        </xdr:grpSpPr>
        <xdr:pic>
          <xdr:nvPicPr>
            <xdr:cNvPr id="464" name="図 463">
              <a:extLst>
                <a:ext uri="{FF2B5EF4-FFF2-40B4-BE49-F238E27FC236}">
                  <a16:creationId xmlns:a16="http://schemas.microsoft.com/office/drawing/2014/main" id="{F3C44FA2-35E2-88F5-0BE5-CE304CE4EAF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2" name="図 31">
              <a:extLst>
                <a:ext uri="{FF2B5EF4-FFF2-40B4-BE49-F238E27FC236}">
                  <a16:creationId xmlns:a16="http://schemas.microsoft.com/office/drawing/2014/main" id="{BA72B3F7-0A92-FE4D-3F1D-48E21429993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63" name="正方形/長方形 462">
            <a:extLst>
              <a:ext uri="{FF2B5EF4-FFF2-40B4-BE49-F238E27FC236}">
                <a16:creationId xmlns:a16="http://schemas.microsoft.com/office/drawing/2014/main" id="{8B916F81-978F-219B-1407-36B81EFBE138}"/>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115</xdr:row>
      <xdr:rowOff>0</xdr:rowOff>
    </xdr:from>
    <xdr:to>
      <xdr:col>36</xdr:col>
      <xdr:colOff>40826</xdr:colOff>
      <xdr:row>116</xdr:row>
      <xdr:rowOff>180975</xdr:rowOff>
    </xdr:to>
    <xdr:grpSp>
      <xdr:nvGrpSpPr>
        <xdr:cNvPr id="33" name="グループ化 32">
          <a:extLst>
            <a:ext uri="{FF2B5EF4-FFF2-40B4-BE49-F238E27FC236}">
              <a16:creationId xmlns:a16="http://schemas.microsoft.com/office/drawing/2014/main" id="{4DF32DAC-443E-47A8-AC8A-A65A3486E70C}"/>
            </a:ext>
          </a:extLst>
        </xdr:cNvPr>
        <xdr:cNvGrpSpPr/>
      </xdr:nvGrpSpPr>
      <xdr:grpSpPr>
        <a:xfrm>
          <a:off x="1733550" y="37442775"/>
          <a:ext cx="2764976" cy="495300"/>
          <a:chOff x="1632857" y="3068408"/>
          <a:chExt cx="2735040" cy="523878"/>
        </a:xfrm>
      </xdr:grpSpPr>
      <xdr:grpSp>
        <xdr:nvGrpSpPr>
          <xdr:cNvPr id="34" name="グループ化 33">
            <a:extLst>
              <a:ext uri="{FF2B5EF4-FFF2-40B4-BE49-F238E27FC236}">
                <a16:creationId xmlns:a16="http://schemas.microsoft.com/office/drawing/2014/main" id="{50774B3A-2A11-7557-CA31-E3C3061662BC}"/>
              </a:ext>
            </a:extLst>
          </xdr:cNvPr>
          <xdr:cNvGrpSpPr/>
        </xdr:nvGrpSpPr>
        <xdr:grpSpPr>
          <a:xfrm>
            <a:off x="3694340" y="3139087"/>
            <a:ext cx="673557" cy="351145"/>
            <a:chOff x="4080169" y="3105150"/>
            <a:chExt cx="634514" cy="329576"/>
          </a:xfrm>
        </xdr:grpSpPr>
        <xdr:pic>
          <xdr:nvPicPr>
            <xdr:cNvPr id="36" name="図 35">
              <a:extLst>
                <a:ext uri="{FF2B5EF4-FFF2-40B4-BE49-F238E27FC236}">
                  <a16:creationId xmlns:a16="http://schemas.microsoft.com/office/drawing/2014/main" id="{B20B1E4A-810A-D73A-D87E-7FF9E22EE66C}"/>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7" name="図 36">
              <a:extLst>
                <a:ext uri="{FF2B5EF4-FFF2-40B4-BE49-F238E27FC236}">
                  <a16:creationId xmlns:a16="http://schemas.microsoft.com/office/drawing/2014/main" id="{AAD4D2AD-76D6-852B-64A0-757A8E12052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5" name="正方形/長方形 34">
            <a:extLst>
              <a:ext uri="{FF2B5EF4-FFF2-40B4-BE49-F238E27FC236}">
                <a16:creationId xmlns:a16="http://schemas.microsoft.com/office/drawing/2014/main" id="{24009EE2-746C-6171-1715-7C573D3B0FD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115</xdr:row>
      <xdr:rowOff>0</xdr:rowOff>
    </xdr:from>
    <xdr:to>
      <xdr:col>80</xdr:col>
      <xdr:colOff>40826</xdr:colOff>
      <xdr:row>116</xdr:row>
      <xdr:rowOff>180975</xdr:rowOff>
    </xdr:to>
    <xdr:grpSp>
      <xdr:nvGrpSpPr>
        <xdr:cNvPr id="38" name="グループ化 37">
          <a:extLst>
            <a:ext uri="{FF2B5EF4-FFF2-40B4-BE49-F238E27FC236}">
              <a16:creationId xmlns:a16="http://schemas.microsoft.com/office/drawing/2014/main" id="{56D2E2E2-C9AB-4257-B2B2-3EEA3A71805C}"/>
            </a:ext>
          </a:extLst>
        </xdr:cNvPr>
        <xdr:cNvGrpSpPr/>
      </xdr:nvGrpSpPr>
      <xdr:grpSpPr>
        <a:xfrm>
          <a:off x="7639050" y="37442775"/>
          <a:ext cx="2764976" cy="495300"/>
          <a:chOff x="1632857" y="3068408"/>
          <a:chExt cx="2735040" cy="523878"/>
        </a:xfrm>
      </xdr:grpSpPr>
      <xdr:grpSp>
        <xdr:nvGrpSpPr>
          <xdr:cNvPr id="39" name="グループ化 38">
            <a:extLst>
              <a:ext uri="{FF2B5EF4-FFF2-40B4-BE49-F238E27FC236}">
                <a16:creationId xmlns:a16="http://schemas.microsoft.com/office/drawing/2014/main" id="{8F1BBA4C-4021-82E1-77AF-B13D775D9DE6}"/>
              </a:ext>
            </a:extLst>
          </xdr:cNvPr>
          <xdr:cNvGrpSpPr/>
        </xdr:nvGrpSpPr>
        <xdr:grpSpPr>
          <a:xfrm>
            <a:off x="3694340" y="3139087"/>
            <a:ext cx="673557" cy="351145"/>
            <a:chOff x="4080169" y="3105150"/>
            <a:chExt cx="634514" cy="329576"/>
          </a:xfrm>
        </xdr:grpSpPr>
        <xdr:pic>
          <xdr:nvPicPr>
            <xdr:cNvPr id="41" name="図 40">
              <a:extLst>
                <a:ext uri="{FF2B5EF4-FFF2-40B4-BE49-F238E27FC236}">
                  <a16:creationId xmlns:a16="http://schemas.microsoft.com/office/drawing/2014/main" id="{D410AFD5-BE15-74CD-F957-3526A740AFF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2" name="図 41">
              <a:extLst>
                <a:ext uri="{FF2B5EF4-FFF2-40B4-BE49-F238E27FC236}">
                  <a16:creationId xmlns:a16="http://schemas.microsoft.com/office/drawing/2014/main" id="{26B12AB3-4BA5-A5E7-2DE8-7DAB23B91F3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0" name="正方形/長方形 39">
            <a:extLst>
              <a:ext uri="{FF2B5EF4-FFF2-40B4-BE49-F238E27FC236}">
                <a16:creationId xmlns:a16="http://schemas.microsoft.com/office/drawing/2014/main" id="{4CA86751-45F5-F63A-0758-37A9F483909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91</xdr:row>
      <xdr:rowOff>0</xdr:rowOff>
    </xdr:from>
    <xdr:to>
      <xdr:col>80</xdr:col>
      <xdr:colOff>40826</xdr:colOff>
      <xdr:row>92</xdr:row>
      <xdr:rowOff>180975</xdr:rowOff>
    </xdr:to>
    <xdr:grpSp>
      <xdr:nvGrpSpPr>
        <xdr:cNvPr id="43" name="グループ化 42">
          <a:extLst>
            <a:ext uri="{FF2B5EF4-FFF2-40B4-BE49-F238E27FC236}">
              <a16:creationId xmlns:a16="http://schemas.microsoft.com/office/drawing/2014/main" id="{2EFA5877-450E-4270-9B24-76DE1C461A48}"/>
            </a:ext>
          </a:extLst>
        </xdr:cNvPr>
        <xdr:cNvGrpSpPr/>
      </xdr:nvGrpSpPr>
      <xdr:grpSpPr>
        <a:xfrm>
          <a:off x="7639050" y="29822775"/>
          <a:ext cx="2764976" cy="495300"/>
          <a:chOff x="1632857" y="3068408"/>
          <a:chExt cx="2735040" cy="523878"/>
        </a:xfrm>
      </xdr:grpSpPr>
      <xdr:grpSp>
        <xdr:nvGrpSpPr>
          <xdr:cNvPr id="44" name="グループ化 43">
            <a:extLst>
              <a:ext uri="{FF2B5EF4-FFF2-40B4-BE49-F238E27FC236}">
                <a16:creationId xmlns:a16="http://schemas.microsoft.com/office/drawing/2014/main" id="{75D18B1D-08FB-4A49-04E9-354291C65366}"/>
              </a:ext>
            </a:extLst>
          </xdr:cNvPr>
          <xdr:cNvGrpSpPr/>
        </xdr:nvGrpSpPr>
        <xdr:grpSpPr>
          <a:xfrm>
            <a:off x="3694340" y="3139087"/>
            <a:ext cx="673557" cy="351145"/>
            <a:chOff x="4080169" y="3105150"/>
            <a:chExt cx="634514" cy="329576"/>
          </a:xfrm>
        </xdr:grpSpPr>
        <xdr:pic>
          <xdr:nvPicPr>
            <xdr:cNvPr id="46" name="図 45">
              <a:extLst>
                <a:ext uri="{FF2B5EF4-FFF2-40B4-BE49-F238E27FC236}">
                  <a16:creationId xmlns:a16="http://schemas.microsoft.com/office/drawing/2014/main" id="{8509B619-E089-71A1-CEBE-B8A04F3B84B6}"/>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7" name="図 46">
              <a:extLst>
                <a:ext uri="{FF2B5EF4-FFF2-40B4-BE49-F238E27FC236}">
                  <a16:creationId xmlns:a16="http://schemas.microsoft.com/office/drawing/2014/main" id="{6AB08196-EEAA-ACB5-9D97-4C51EA8536E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5" name="正方形/長方形 44">
            <a:extLst>
              <a:ext uri="{FF2B5EF4-FFF2-40B4-BE49-F238E27FC236}">
                <a16:creationId xmlns:a16="http://schemas.microsoft.com/office/drawing/2014/main" id="{CE0987CC-C909-EF70-BB5E-9A90C27FE9B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91</xdr:row>
      <xdr:rowOff>0</xdr:rowOff>
    </xdr:from>
    <xdr:to>
      <xdr:col>36</xdr:col>
      <xdr:colOff>40826</xdr:colOff>
      <xdr:row>92</xdr:row>
      <xdr:rowOff>180975</xdr:rowOff>
    </xdr:to>
    <xdr:grpSp>
      <xdr:nvGrpSpPr>
        <xdr:cNvPr id="48" name="グループ化 47">
          <a:extLst>
            <a:ext uri="{FF2B5EF4-FFF2-40B4-BE49-F238E27FC236}">
              <a16:creationId xmlns:a16="http://schemas.microsoft.com/office/drawing/2014/main" id="{EEC0DFDD-64A1-4382-859B-3A84EC553F31}"/>
            </a:ext>
          </a:extLst>
        </xdr:cNvPr>
        <xdr:cNvGrpSpPr/>
      </xdr:nvGrpSpPr>
      <xdr:grpSpPr>
        <a:xfrm>
          <a:off x="1733550" y="29822775"/>
          <a:ext cx="2764976" cy="495300"/>
          <a:chOff x="1632857" y="3068408"/>
          <a:chExt cx="2735040" cy="523878"/>
        </a:xfrm>
      </xdr:grpSpPr>
      <xdr:grpSp>
        <xdr:nvGrpSpPr>
          <xdr:cNvPr id="49" name="グループ化 48">
            <a:extLst>
              <a:ext uri="{FF2B5EF4-FFF2-40B4-BE49-F238E27FC236}">
                <a16:creationId xmlns:a16="http://schemas.microsoft.com/office/drawing/2014/main" id="{FD7A0321-90E2-5BB4-1B7C-2832F40E2716}"/>
              </a:ext>
            </a:extLst>
          </xdr:cNvPr>
          <xdr:cNvGrpSpPr/>
        </xdr:nvGrpSpPr>
        <xdr:grpSpPr>
          <a:xfrm>
            <a:off x="3694340" y="3139087"/>
            <a:ext cx="673557" cy="351145"/>
            <a:chOff x="4080169" y="3105150"/>
            <a:chExt cx="634514" cy="329576"/>
          </a:xfrm>
        </xdr:grpSpPr>
        <xdr:pic>
          <xdr:nvPicPr>
            <xdr:cNvPr id="56" name="図 55">
              <a:extLst>
                <a:ext uri="{FF2B5EF4-FFF2-40B4-BE49-F238E27FC236}">
                  <a16:creationId xmlns:a16="http://schemas.microsoft.com/office/drawing/2014/main" id="{78360A76-6FC0-4E95-12D4-B45AD8CC104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7" name="図 56">
              <a:extLst>
                <a:ext uri="{FF2B5EF4-FFF2-40B4-BE49-F238E27FC236}">
                  <a16:creationId xmlns:a16="http://schemas.microsoft.com/office/drawing/2014/main" id="{487384DE-D185-954F-31DF-9F583B9F05B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0" name="正方形/長方形 49">
            <a:extLst>
              <a:ext uri="{FF2B5EF4-FFF2-40B4-BE49-F238E27FC236}">
                <a16:creationId xmlns:a16="http://schemas.microsoft.com/office/drawing/2014/main" id="{1D58740E-F53D-153F-8720-26559A7F850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67</xdr:row>
      <xdr:rowOff>0</xdr:rowOff>
    </xdr:from>
    <xdr:to>
      <xdr:col>36</xdr:col>
      <xdr:colOff>40826</xdr:colOff>
      <xdr:row>68</xdr:row>
      <xdr:rowOff>180975</xdr:rowOff>
    </xdr:to>
    <xdr:grpSp>
      <xdr:nvGrpSpPr>
        <xdr:cNvPr id="58" name="グループ化 57">
          <a:extLst>
            <a:ext uri="{FF2B5EF4-FFF2-40B4-BE49-F238E27FC236}">
              <a16:creationId xmlns:a16="http://schemas.microsoft.com/office/drawing/2014/main" id="{B50B69E7-E1CC-4B3B-A0E1-2FB39D167110}"/>
            </a:ext>
          </a:extLst>
        </xdr:cNvPr>
        <xdr:cNvGrpSpPr/>
      </xdr:nvGrpSpPr>
      <xdr:grpSpPr>
        <a:xfrm>
          <a:off x="1733550" y="22202775"/>
          <a:ext cx="2764976" cy="495300"/>
          <a:chOff x="1632857" y="3068408"/>
          <a:chExt cx="2735040" cy="523878"/>
        </a:xfrm>
      </xdr:grpSpPr>
      <xdr:grpSp>
        <xdr:nvGrpSpPr>
          <xdr:cNvPr id="59" name="グループ化 58">
            <a:extLst>
              <a:ext uri="{FF2B5EF4-FFF2-40B4-BE49-F238E27FC236}">
                <a16:creationId xmlns:a16="http://schemas.microsoft.com/office/drawing/2014/main" id="{72CE7967-1DD4-28ED-427D-722891A663BE}"/>
              </a:ext>
            </a:extLst>
          </xdr:cNvPr>
          <xdr:cNvGrpSpPr/>
        </xdr:nvGrpSpPr>
        <xdr:grpSpPr>
          <a:xfrm>
            <a:off x="3694340" y="3139087"/>
            <a:ext cx="673557" cy="351145"/>
            <a:chOff x="4080169" y="3105150"/>
            <a:chExt cx="634514" cy="329576"/>
          </a:xfrm>
        </xdr:grpSpPr>
        <xdr:pic>
          <xdr:nvPicPr>
            <xdr:cNvPr id="61" name="図 60">
              <a:extLst>
                <a:ext uri="{FF2B5EF4-FFF2-40B4-BE49-F238E27FC236}">
                  <a16:creationId xmlns:a16="http://schemas.microsoft.com/office/drawing/2014/main" id="{ED6A656B-C927-4DFD-DCAC-6D99FAEA41B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2" name="図 61">
              <a:extLst>
                <a:ext uri="{FF2B5EF4-FFF2-40B4-BE49-F238E27FC236}">
                  <a16:creationId xmlns:a16="http://schemas.microsoft.com/office/drawing/2014/main" id="{B56D8D96-24F1-2C39-F0AC-C8D9B32FC0D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0" name="正方形/長方形 59">
            <a:extLst>
              <a:ext uri="{FF2B5EF4-FFF2-40B4-BE49-F238E27FC236}">
                <a16:creationId xmlns:a16="http://schemas.microsoft.com/office/drawing/2014/main" id="{875D0B47-4BE7-B512-9C77-FFF0AA9A6566}"/>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67</xdr:row>
      <xdr:rowOff>0</xdr:rowOff>
    </xdr:from>
    <xdr:to>
      <xdr:col>80</xdr:col>
      <xdr:colOff>40826</xdr:colOff>
      <xdr:row>68</xdr:row>
      <xdr:rowOff>180975</xdr:rowOff>
    </xdr:to>
    <xdr:grpSp>
      <xdr:nvGrpSpPr>
        <xdr:cNvPr id="63" name="グループ化 62">
          <a:extLst>
            <a:ext uri="{FF2B5EF4-FFF2-40B4-BE49-F238E27FC236}">
              <a16:creationId xmlns:a16="http://schemas.microsoft.com/office/drawing/2014/main" id="{22835CED-91E0-4919-98FE-33239278FB8C}"/>
            </a:ext>
          </a:extLst>
        </xdr:cNvPr>
        <xdr:cNvGrpSpPr/>
      </xdr:nvGrpSpPr>
      <xdr:grpSpPr>
        <a:xfrm>
          <a:off x="7639050" y="22202775"/>
          <a:ext cx="2764976" cy="495300"/>
          <a:chOff x="1632857" y="3068408"/>
          <a:chExt cx="2735040" cy="523878"/>
        </a:xfrm>
      </xdr:grpSpPr>
      <xdr:grpSp>
        <xdr:nvGrpSpPr>
          <xdr:cNvPr id="500" name="グループ化 499">
            <a:extLst>
              <a:ext uri="{FF2B5EF4-FFF2-40B4-BE49-F238E27FC236}">
                <a16:creationId xmlns:a16="http://schemas.microsoft.com/office/drawing/2014/main" id="{616A000C-5985-136F-80F8-4C895522F12B}"/>
              </a:ext>
            </a:extLst>
          </xdr:cNvPr>
          <xdr:cNvGrpSpPr/>
        </xdr:nvGrpSpPr>
        <xdr:grpSpPr>
          <a:xfrm>
            <a:off x="3694340" y="3139087"/>
            <a:ext cx="673557" cy="351145"/>
            <a:chOff x="4080169" y="3105150"/>
            <a:chExt cx="634514" cy="329576"/>
          </a:xfrm>
        </xdr:grpSpPr>
        <xdr:pic>
          <xdr:nvPicPr>
            <xdr:cNvPr id="502" name="図 501">
              <a:extLst>
                <a:ext uri="{FF2B5EF4-FFF2-40B4-BE49-F238E27FC236}">
                  <a16:creationId xmlns:a16="http://schemas.microsoft.com/office/drawing/2014/main" id="{2C0A0BD9-74FD-C666-AE90-FEA7A312F60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03" name="図 502">
              <a:extLst>
                <a:ext uri="{FF2B5EF4-FFF2-40B4-BE49-F238E27FC236}">
                  <a16:creationId xmlns:a16="http://schemas.microsoft.com/office/drawing/2014/main" id="{87A7A201-DBB1-AD77-55C5-6899DC6AFFC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01" name="正方形/長方形 500">
            <a:extLst>
              <a:ext uri="{FF2B5EF4-FFF2-40B4-BE49-F238E27FC236}">
                <a16:creationId xmlns:a16="http://schemas.microsoft.com/office/drawing/2014/main" id="{A6F15024-8A1B-C5B8-B970-28FCDA6B2860}"/>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43</xdr:row>
      <xdr:rowOff>0</xdr:rowOff>
    </xdr:from>
    <xdr:to>
      <xdr:col>80</xdr:col>
      <xdr:colOff>40826</xdr:colOff>
      <xdr:row>44</xdr:row>
      <xdr:rowOff>180975</xdr:rowOff>
    </xdr:to>
    <xdr:grpSp>
      <xdr:nvGrpSpPr>
        <xdr:cNvPr id="504" name="グループ化 503">
          <a:extLst>
            <a:ext uri="{FF2B5EF4-FFF2-40B4-BE49-F238E27FC236}">
              <a16:creationId xmlns:a16="http://schemas.microsoft.com/office/drawing/2014/main" id="{6C73A829-D6CB-4AFC-9DB6-7271542A0B3F}"/>
            </a:ext>
          </a:extLst>
        </xdr:cNvPr>
        <xdr:cNvGrpSpPr/>
      </xdr:nvGrpSpPr>
      <xdr:grpSpPr>
        <a:xfrm>
          <a:off x="7639050" y="14582775"/>
          <a:ext cx="2764976" cy="495300"/>
          <a:chOff x="1632857" y="3068408"/>
          <a:chExt cx="2735040" cy="523878"/>
        </a:xfrm>
      </xdr:grpSpPr>
      <xdr:grpSp>
        <xdr:nvGrpSpPr>
          <xdr:cNvPr id="510" name="グループ化 509">
            <a:extLst>
              <a:ext uri="{FF2B5EF4-FFF2-40B4-BE49-F238E27FC236}">
                <a16:creationId xmlns:a16="http://schemas.microsoft.com/office/drawing/2014/main" id="{FFB1F08A-AD01-E2B9-B283-059D4ED6C615}"/>
              </a:ext>
            </a:extLst>
          </xdr:cNvPr>
          <xdr:cNvGrpSpPr/>
        </xdr:nvGrpSpPr>
        <xdr:grpSpPr>
          <a:xfrm>
            <a:off x="3694340" y="3139087"/>
            <a:ext cx="673557" cy="351145"/>
            <a:chOff x="4080169" y="3105150"/>
            <a:chExt cx="634514" cy="329576"/>
          </a:xfrm>
        </xdr:grpSpPr>
        <xdr:pic>
          <xdr:nvPicPr>
            <xdr:cNvPr id="512" name="図 511">
              <a:extLst>
                <a:ext uri="{FF2B5EF4-FFF2-40B4-BE49-F238E27FC236}">
                  <a16:creationId xmlns:a16="http://schemas.microsoft.com/office/drawing/2014/main" id="{6A4DBBF7-1392-02DF-FF7A-2373E971D0A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13" name="図 512">
              <a:extLst>
                <a:ext uri="{FF2B5EF4-FFF2-40B4-BE49-F238E27FC236}">
                  <a16:creationId xmlns:a16="http://schemas.microsoft.com/office/drawing/2014/main" id="{E5CCCA77-EC3E-46A2-8D33-C8307D2C5209}"/>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11" name="正方形/長方形 510">
            <a:extLst>
              <a:ext uri="{FF2B5EF4-FFF2-40B4-BE49-F238E27FC236}">
                <a16:creationId xmlns:a16="http://schemas.microsoft.com/office/drawing/2014/main" id="{FEC1F7A7-FB2A-1D58-0365-D05B07601EF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43</xdr:row>
      <xdr:rowOff>0</xdr:rowOff>
    </xdr:from>
    <xdr:to>
      <xdr:col>36</xdr:col>
      <xdr:colOff>40826</xdr:colOff>
      <xdr:row>44</xdr:row>
      <xdr:rowOff>180975</xdr:rowOff>
    </xdr:to>
    <xdr:grpSp>
      <xdr:nvGrpSpPr>
        <xdr:cNvPr id="514" name="グループ化 513">
          <a:extLst>
            <a:ext uri="{FF2B5EF4-FFF2-40B4-BE49-F238E27FC236}">
              <a16:creationId xmlns:a16="http://schemas.microsoft.com/office/drawing/2014/main" id="{0D44CF17-A705-4632-B94E-7F39B420A677}"/>
            </a:ext>
          </a:extLst>
        </xdr:cNvPr>
        <xdr:cNvGrpSpPr/>
      </xdr:nvGrpSpPr>
      <xdr:grpSpPr>
        <a:xfrm>
          <a:off x="1733550" y="14582775"/>
          <a:ext cx="2764976" cy="495300"/>
          <a:chOff x="1632857" y="3068408"/>
          <a:chExt cx="2735040" cy="523878"/>
        </a:xfrm>
      </xdr:grpSpPr>
      <xdr:grpSp>
        <xdr:nvGrpSpPr>
          <xdr:cNvPr id="525" name="グループ化 524">
            <a:extLst>
              <a:ext uri="{FF2B5EF4-FFF2-40B4-BE49-F238E27FC236}">
                <a16:creationId xmlns:a16="http://schemas.microsoft.com/office/drawing/2014/main" id="{B36D2B01-F990-B836-78A4-1F01873B1F69}"/>
              </a:ext>
            </a:extLst>
          </xdr:cNvPr>
          <xdr:cNvGrpSpPr/>
        </xdr:nvGrpSpPr>
        <xdr:grpSpPr>
          <a:xfrm>
            <a:off x="3694340" y="3139087"/>
            <a:ext cx="673557" cy="351145"/>
            <a:chOff x="4080169" y="3105150"/>
            <a:chExt cx="634514" cy="329576"/>
          </a:xfrm>
        </xdr:grpSpPr>
        <xdr:pic>
          <xdr:nvPicPr>
            <xdr:cNvPr id="527" name="図 526">
              <a:extLst>
                <a:ext uri="{FF2B5EF4-FFF2-40B4-BE49-F238E27FC236}">
                  <a16:creationId xmlns:a16="http://schemas.microsoft.com/office/drawing/2014/main" id="{D17E7585-58FA-ADEB-DE2E-D68CC0459504}"/>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28" name="図 527">
              <a:extLst>
                <a:ext uri="{FF2B5EF4-FFF2-40B4-BE49-F238E27FC236}">
                  <a16:creationId xmlns:a16="http://schemas.microsoft.com/office/drawing/2014/main" id="{3FCCB512-9F22-EBC6-23B2-0AD7837340F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26" name="正方形/長方形 525">
            <a:extLst>
              <a:ext uri="{FF2B5EF4-FFF2-40B4-BE49-F238E27FC236}">
                <a16:creationId xmlns:a16="http://schemas.microsoft.com/office/drawing/2014/main" id="{AA5F09B6-8E37-F87C-9E0C-F2DF05020989}"/>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19</xdr:row>
      <xdr:rowOff>0</xdr:rowOff>
    </xdr:from>
    <xdr:to>
      <xdr:col>36</xdr:col>
      <xdr:colOff>40826</xdr:colOff>
      <xdr:row>20</xdr:row>
      <xdr:rowOff>180975</xdr:rowOff>
    </xdr:to>
    <xdr:grpSp>
      <xdr:nvGrpSpPr>
        <xdr:cNvPr id="529" name="グループ化 528">
          <a:extLst>
            <a:ext uri="{FF2B5EF4-FFF2-40B4-BE49-F238E27FC236}">
              <a16:creationId xmlns:a16="http://schemas.microsoft.com/office/drawing/2014/main" id="{1A8614D6-7325-4867-8372-8BCBBBB12BF1}"/>
            </a:ext>
          </a:extLst>
        </xdr:cNvPr>
        <xdr:cNvGrpSpPr/>
      </xdr:nvGrpSpPr>
      <xdr:grpSpPr>
        <a:xfrm>
          <a:off x="1733550" y="6962775"/>
          <a:ext cx="2764976" cy="495300"/>
          <a:chOff x="1632857" y="3068408"/>
          <a:chExt cx="2735040" cy="523878"/>
        </a:xfrm>
      </xdr:grpSpPr>
      <xdr:grpSp>
        <xdr:nvGrpSpPr>
          <xdr:cNvPr id="550" name="グループ化 549">
            <a:extLst>
              <a:ext uri="{FF2B5EF4-FFF2-40B4-BE49-F238E27FC236}">
                <a16:creationId xmlns:a16="http://schemas.microsoft.com/office/drawing/2014/main" id="{1601E359-A3F1-3AF5-0B3E-47AB2F2DAEE1}"/>
              </a:ext>
            </a:extLst>
          </xdr:cNvPr>
          <xdr:cNvGrpSpPr/>
        </xdr:nvGrpSpPr>
        <xdr:grpSpPr>
          <a:xfrm>
            <a:off x="3694340" y="3139087"/>
            <a:ext cx="673557" cy="351145"/>
            <a:chOff x="4080169" y="3105150"/>
            <a:chExt cx="634514" cy="329576"/>
          </a:xfrm>
        </xdr:grpSpPr>
        <xdr:pic>
          <xdr:nvPicPr>
            <xdr:cNvPr id="552" name="図 551">
              <a:extLst>
                <a:ext uri="{FF2B5EF4-FFF2-40B4-BE49-F238E27FC236}">
                  <a16:creationId xmlns:a16="http://schemas.microsoft.com/office/drawing/2014/main" id="{C07FE666-AACE-7FEC-AC8A-9E05D1151A6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53" name="図 552">
              <a:extLst>
                <a:ext uri="{FF2B5EF4-FFF2-40B4-BE49-F238E27FC236}">
                  <a16:creationId xmlns:a16="http://schemas.microsoft.com/office/drawing/2014/main" id="{86E158E9-6709-4C92-5CB7-9B3FD89937A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51" name="正方形/長方形 550">
            <a:extLst>
              <a:ext uri="{FF2B5EF4-FFF2-40B4-BE49-F238E27FC236}">
                <a16:creationId xmlns:a16="http://schemas.microsoft.com/office/drawing/2014/main" id="{3E389E92-0EEC-0E36-9524-C9D863F22B9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19</xdr:row>
      <xdr:rowOff>0</xdr:rowOff>
    </xdr:from>
    <xdr:to>
      <xdr:col>80</xdr:col>
      <xdr:colOff>40826</xdr:colOff>
      <xdr:row>20</xdr:row>
      <xdr:rowOff>180975</xdr:rowOff>
    </xdr:to>
    <xdr:grpSp>
      <xdr:nvGrpSpPr>
        <xdr:cNvPr id="554" name="グループ化 553">
          <a:extLst>
            <a:ext uri="{FF2B5EF4-FFF2-40B4-BE49-F238E27FC236}">
              <a16:creationId xmlns:a16="http://schemas.microsoft.com/office/drawing/2014/main" id="{92695C1A-FC7F-4000-8BA6-472D4E13CF76}"/>
            </a:ext>
          </a:extLst>
        </xdr:cNvPr>
        <xdr:cNvGrpSpPr/>
      </xdr:nvGrpSpPr>
      <xdr:grpSpPr>
        <a:xfrm>
          <a:off x="7639050" y="6962775"/>
          <a:ext cx="2764976" cy="495300"/>
          <a:chOff x="1632857" y="3068408"/>
          <a:chExt cx="2735040" cy="523878"/>
        </a:xfrm>
      </xdr:grpSpPr>
      <xdr:grpSp>
        <xdr:nvGrpSpPr>
          <xdr:cNvPr id="565" name="グループ化 564">
            <a:extLst>
              <a:ext uri="{FF2B5EF4-FFF2-40B4-BE49-F238E27FC236}">
                <a16:creationId xmlns:a16="http://schemas.microsoft.com/office/drawing/2014/main" id="{C293000D-CECD-94AD-93B7-9BF07CFD80A8}"/>
              </a:ext>
            </a:extLst>
          </xdr:cNvPr>
          <xdr:cNvGrpSpPr/>
        </xdr:nvGrpSpPr>
        <xdr:grpSpPr>
          <a:xfrm>
            <a:off x="3694340" y="3139087"/>
            <a:ext cx="673557" cy="351145"/>
            <a:chOff x="4080169" y="3105150"/>
            <a:chExt cx="634514" cy="329576"/>
          </a:xfrm>
        </xdr:grpSpPr>
        <xdr:pic>
          <xdr:nvPicPr>
            <xdr:cNvPr id="567" name="図 566">
              <a:extLst>
                <a:ext uri="{FF2B5EF4-FFF2-40B4-BE49-F238E27FC236}">
                  <a16:creationId xmlns:a16="http://schemas.microsoft.com/office/drawing/2014/main" id="{984EE0AE-9EFC-E2E0-2B40-B154BFE99FD4}"/>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68" name="図 567">
              <a:extLst>
                <a:ext uri="{FF2B5EF4-FFF2-40B4-BE49-F238E27FC236}">
                  <a16:creationId xmlns:a16="http://schemas.microsoft.com/office/drawing/2014/main" id="{35ECBC64-A9A0-059C-4FD3-716564E3D12B}"/>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66" name="正方形/長方形 565">
            <a:extLst>
              <a:ext uri="{FF2B5EF4-FFF2-40B4-BE49-F238E27FC236}">
                <a16:creationId xmlns:a16="http://schemas.microsoft.com/office/drawing/2014/main" id="{0EBFCA32-33B6-4507-12ED-EBDECBD9814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235</xdr:row>
      <xdr:rowOff>0</xdr:rowOff>
    </xdr:from>
    <xdr:to>
      <xdr:col>36</xdr:col>
      <xdr:colOff>40826</xdr:colOff>
      <xdr:row>236</xdr:row>
      <xdr:rowOff>180975</xdr:rowOff>
    </xdr:to>
    <xdr:grpSp>
      <xdr:nvGrpSpPr>
        <xdr:cNvPr id="569" name="グループ化 568">
          <a:extLst>
            <a:ext uri="{FF2B5EF4-FFF2-40B4-BE49-F238E27FC236}">
              <a16:creationId xmlns:a16="http://schemas.microsoft.com/office/drawing/2014/main" id="{697C73A0-0348-4F8E-9DAB-5EA8F939D24F}"/>
            </a:ext>
          </a:extLst>
        </xdr:cNvPr>
        <xdr:cNvGrpSpPr/>
      </xdr:nvGrpSpPr>
      <xdr:grpSpPr>
        <a:xfrm>
          <a:off x="1733550" y="75542775"/>
          <a:ext cx="2764976" cy="495300"/>
          <a:chOff x="1632857" y="3068408"/>
          <a:chExt cx="2735040" cy="523878"/>
        </a:xfrm>
      </xdr:grpSpPr>
      <xdr:grpSp>
        <xdr:nvGrpSpPr>
          <xdr:cNvPr id="585" name="グループ化 584">
            <a:extLst>
              <a:ext uri="{FF2B5EF4-FFF2-40B4-BE49-F238E27FC236}">
                <a16:creationId xmlns:a16="http://schemas.microsoft.com/office/drawing/2014/main" id="{A2D0552D-15F7-E3E3-CECD-3CB3A9EDE1F6}"/>
              </a:ext>
            </a:extLst>
          </xdr:cNvPr>
          <xdr:cNvGrpSpPr/>
        </xdr:nvGrpSpPr>
        <xdr:grpSpPr>
          <a:xfrm>
            <a:off x="3694340" y="3139087"/>
            <a:ext cx="673557" cy="351145"/>
            <a:chOff x="4080169" y="3105150"/>
            <a:chExt cx="634514" cy="329576"/>
          </a:xfrm>
        </xdr:grpSpPr>
        <xdr:pic>
          <xdr:nvPicPr>
            <xdr:cNvPr id="587" name="図 586">
              <a:extLst>
                <a:ext uri="{FF2B5EF4-FFF2-40B4-BE49-F238E27FC236}">
                  <a16:creationId xmlns:a16="http://schemas.microsoft.com/office/drawing/2014/main" id="{1F976FC4-CC45-0183-0E69-271BF73B3E1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88" name="図 587">
              <a:extLst>
                <a:ext uri="{FF2B5EF4-FFF2-40B4-BE49-F238E27FC236}">
                  <a16:creationId xmlns:a16="http://schemas.microsoft.com/office/drawing/2014/main" id="{09E07F69-DAD0-1512-59AB-0027EDD6ADF5}"/>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86" name="正方形/長方形 585">
            <a:extLst>
              <a:ext uri="{FF2B5EF4-FFF2-40B4-BE49-F238E27FC236}">
                <a16:creationId xmlns:a16="http://schemas.microsoft.com/office/drawing/2014/main" id="{95A56C7C-E9FA-151D-CF4D-45BE9DFD9AE0}"/>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235</xdr:row>
      <xdr:rowOff>0</xdr:rowOff>
    </xdr:from>
    <xdr:to>
      <xdr:col>80</xdr:col>
      <xdr:colOff>40826</xdr:colOff>
      <xdr:row>236</xdr:row>
      <xdr:rowOff>180975</xdr:rowOff>
    </xdr:to>
    <xdr:grpSp>
      <xdr:nvGrpSpPr>
        <xdr:cNvPr id="589" name="グループ化 588">
          <a:extLst>
            <a:ext uri="{FF2B5EF4-FFF2-40B4-BE49-F238E27FC236}">
              <a16:creationId xmlns:a16="http://schemas.microsoft.com/office/drawing/2014/main" id="{AD5BAA80-0169-49DC-87B2-64582833BA58}"/>
            </a:ext>
          </a:extLst>
        </xdr:cNvPr>
        <xdr:cNvGrpSpPr/>
      </xdr:nvGrpSpPr>
      <xdr:grpSpPr>
        <a:xfrm>
          <a:off x="7639050" y="75542775"/>
          <a:ext cx="2764976" cy="495300"/>
          <a:chOff x="1632857" y="3068408"/>
          <a:chExt cx="2735040" cy="523878"/>
        </a:xfrm>
      </xdr:grpSpPr>
      <xdr:grpSp>
        <xdr:nvGrpSpPr>
          <xdr:cNvPr id="595" name="グループ化 594">
            <a:extLst>
              <a:ext uri="{FF2B5EF4-FFF2-40B4-BE49-F238E27FC236}">
                <a16:creationId xmlns:a16="http://schemas.microsoft.com/office/drawing/2014/main" id="{C44C5D1E-633D-FCE8-4D81-123B51548F71}"/>
              </a:ext>
            </a:extLst>
          </xdr:cNvPr>
          <xdr:cNvGrpSpPr/>
        </xdr:nvGrpSpPr>
        <xdr:grpSpPr>
          <a:xfrm>
            <a:off x="3694340" y="3139087"/>
            <a:ext cx="673557" cy="351145"/>
            <a:chOff x="4080169" y="3105150"/>
            <a:chExt cx="634514" cy="329576"/>
          </a:xfrm>
        </xdr:grpSpPr>
        <xdr:pic>
          <xdr:nvPicPr>
            <xdr:cNvPr id="597" name="図 596">
              <a:extLst>
                <a:ext uri="{FF2B5EF4-FFF2-40B4-BE49-F238E27FC236}">
                  <a16:creationId xmlns:a16="http://schemas.microsoft.com/office/drawing/2014/main" id="{4753A81E-17B3-783F-3EC2-E8D156A9C0D6}"/>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98" name="図 597">
              <a:extLst>
                <a:ext uri="{FF2B5EF4-FFF2-40B4-BE49-F238E27FC236}">
                  <a16:creationId xmlns:a16="http://schemas.microsoft.com/office/drawing/2014/main" id="{6A29FA53-9E5F-093F-3B2C-80CB7AF4383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96" name="正方形/長方形 595">
            <a:extLst>
              <a:ext uri="{FF2B5EF4-FFF2-40B4-BE49-F238E27FC236}">
                <a16:creationId xmlns:a16="http://schemas.microsoft.com/office/drawing/2014/main" id="{F696785B-BF94-CD7B-AF2B-14ECBA0EB15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259</xdr:row>
      <xdr:rowOff>0</xdr:rowOff>
    </xdr:from>
    <xdr:to>
      <xdr:col>36</xdr:col>
      <xdr:colOff>40826</xdr:colOff>
      <xdr:row>260</xdr:row>
      <xdr:rowOff>180975</xdr:rowOff>
    </xdr:to>
    <xdr:grpSp>
      <xdr:nvGrpSpPr>
        <xdr:cNvPr id="599" name="グループ化 598">
          <a:extLst>
            <a:ext uri="{FF2B5EF4-FFF2-40B4-BE49-F238E27FC236}">
              <a16:creationId xmlns:a16="http://schemas.microsoft.com/office/drawing/2014/main" id="{E43C5DAB-6855-4806-B95D-AA845E139C88}"/>
            </a:ext>
          </a:extLst>
        </xdr:cNvPr>
        <xdr:cNvGrpSpPr/>
      </xdr:nvGrpSpPr>
      <xdr:grpSpPr>
        <a:xfrm>
          <a:off x="1733550" y="83162775"/>
          <a:ext cx="2764976" cy="495300"/>
          <a:chOff x="1632857" y="3068408"/>
          <a:chExt cx="2735040" cy="523878"/>
        </a:xfrm>
      </xdr:grpSpPr>
      <xdr:grpSp>
        <xdr:nvGrpSpPr>
          <xdr:cNvPr id="605" name="グループ化 604">
            <a:extLst>
              <a:ext uri="{FF2B5EF4-FFF2-40B4-BE49-F238E27FC236}">
                <a16:creationId xmlns:a16="http://schemas.microsoft.com/office/drawing/2014/main" id="{5CF35120-1B04-2DB4-B385-C37415D81FC1}"/>
              </a:ext>
            </a:extLst>
          </xdr:cNvPr>
          <xdr:cNvGrpSpPr/>
        </xdr:nvGrpSpPr>
        <xdr:grpSpPr>
          <a:xfrm>
            <a:off x="3694340" y="3139087"/>
            <a:ext cx="673557" cy="351145"/>
            <a:chOff x="4080169" y="3105150"/>
            <a:chExt cx="634514" cy="329576"/>
          </a:xfrm>
        </xdr:grpSpPr>
        <xdr:pic>
          <xdr:nvPicPr>
            <xdr:cNvPr id="607" name="図 606">
              <a:extLst>
                <a:ext uri="{FF2B5EF4-FFF2-40B4-BE49-F238E27FC236}">
                  <a16:creationId xmlns:a16="http://schemas.microsoft.com/office/drawing/2014/main" id="{4ACAB993-5427-4ECC-31C7-412FE5E5A50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84" name="図 383">
              <a:extLst>
                <a:ext uri="{FF2B5EF4-FFF2-40B4-BE49-F238E27FC236}">
                  <a16:creationId xmlns:a16="http://schemas.microsoft.com/office/drawing/2014/main" id="{1F2BE64E-5D4D-DC8F-8143-29C047FD5502}"/>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06" name="正方形/長方形 605">
            <a:extLst>
              <a:ext uri="{FF2B5EF4-FFF2-40B4-BE49-F238E27FC236}">
                <a16:creationId xmlns:a16="http://schemas.microsoft.com/office/drawing/2014/main" id="{688A0532-A9B7-296D-1FEA-ADD2FA0C386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259</xdr:row>
      <xdr:rowOff>0</xdr:rowOff>
    </xdr:from>
    <xdr:to>
      <xdr:col>80</xdr:col>
      <xdr:colOff>40826</xdr:colOff>
      <xdr:row>260</xdr:row>
      <xdr:rowOff>180975</xdr:rowOff>
    </xdr:to>
    <xdr:grpSp>
      <xdr:nvGrpSpPr>
        <xdr:cNvPr id="385" name="グループ化 384">
          <a:extLst>
            <a:ext uri="{FF2B5EF4-FFF2-40B4-BE49-F238E27FC236}">
              <a16:creationId xmlns:a16="http://schemas.microsoft.com/office/drawing/2014/main" id="{AEF9ED00-3850-44AA-8A1C-32E00D4B2EDE}"/>
            </a:ext>
          </a:extLst>
        </xdr:cNvPr>
        <xdr:cNvGrpSpPr/>
      </xdr:nvGrpSpPr>
      <xdr:grpSpPr>
        <a:xfrm>
          <a:off x="7639050" y="83162775"/>
          <a:ext cx="2764976" cy="495300"/>
          <a:chOff x="1632857" y="3068408"/>
          <a:chExt cx="2735040" cy="523878"/>
        </a:xfrm>
      </xdr:grpSpPr>
      <xdr:grpSp>
        <xdr:nvGrpSpPr>
          <xdr:cNvPr id="386" name="グループ化 385">
            <a:extLst>
              <a:ext uri="{FF2B5EF4-FFF2-40B4-BE49-F238E27FC236}">
                <a16:creationId xmlns:a16="http://schemas.microsoft.com/office/drawing/2014/main" id="{177A491B-C96F-8895-9790-5EB7C0ED9915}"/>
              </a:ext>
            </a:extLst>
          </xdr:cNvPr>
          <xdr:cNvGrpSpPr/>
        </xdr:nvGrpSpPr>
        <xdr:grpSpPr>
          <a:xfrm>
            <a:off x="3694340" y="3139087"/>
            <a:ext cx="673557" cy="351145"/>
            <a:chOff x="4080169" y="3105150"/>
            <a:chExt cx="634514" cy="329576"/>
          </a:xfrm>
        </xdr:grpSpPr>
        <xdr:pic>
          <xdr:nvPicPr>
            <xdr:cNvPr id="388" name="図 387">
              <a:extLst>
                <a:ext uri="{FF2B5EF4-FFF2-40B4-BE49-F238E27FC236}">
                  <a16:creationId xmlns:a16="http://schemas.microsoft.com/office/drawing/2014/main" id="{42852D10-30B1-B65A-473B-A6507355F01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89" name="図 388">
              <a:extLst>
                <a:ext uri="{FF2B5EF4-FFF2-40B4-BE49-F238E27FC236}">
                  <a16:creationId xmlns:a16="http://schemas.microsoft.com/office/drawing/2014/main" id="{6E84FB5A-3A24-77E9-41BB-55FD9288821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87" name="正方形/長方形 386">
            <a:extLst>
              <a:ext uri="{FF2B5EF4-FFF2-40B4-BE49-F238E27FC236}">
                <a16:creationId xmlns:a16="http://schemas.microsoft.com/office/drawing/2014/main" id="{0914DBAA-D4DC-0C7C-3F1F-B6CF513B8E8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283</xdr:row>
      <xdr:rowOff>0</xdr:rowOff>
    </xdr:from>
    <xdr:to>
      <xdr:col>80</xdr:col>
      <xdr:colOff>40826</xdr:colOff>
      <xdr:row>284</xdr:row>
      <xdr:rowOff>180975</xdr:rowOff>
    </xdr:to>
    <xdr:grpSp>
      <xdr:nvGrpSpPr>
        <xdr:cNvPr id="390" name="グループ化 389">
          <a:extLst>
            <a:ext uri="{FF2B5EF4-FFF2-40B4-BE49-F238E27FC236}">
              <a16:creationId xmlns:a16="http://schemas.microsoft.com/office/drawing/2014/main" id="{3707994A-938F-4873-9DA7-504EAFB023F2}"/>
            </a:ext>
          </a:extLst>
        </xdr:cNvPr>
        <xdr:cNvGrpSpPr/>
      </xdr:nvGrpSpPr>
      <xdr:grpSpPr>
        <a:xfrm>
          <a:off x="7639050" y="90782775"/>
          <a:ext cx="2764976" cy="495300"/>
          <a:chOff x="1632857" y="3068408"/>
          <a:chExt cx="2735040" cy="523878"/>
        </a:xfrm>
      </xdr:grpSpPr>
      <xdr:grpSp>
        <xdr:nvGrpSpPr>
          <xdr:cNvPr id="391" name="グループ化 390">
            <a:extLst>
              <a:ext uri="{FF2B5EF4-FFF2-40B4-BE49-F238E27FC236}">
                <a16:creationId xmlns:a16="http://schemas.microsoft.com/office/drawing/2014/main" id="{7445BCB9-9D67-637A-D440-5DDD95E083D0}"/>
              </a:ext>
            </a:extLst>
          </xdr:cNvPr>
          <xdr:cNvGrpSpPr/>
        </xdr:nvGrpSpPr>
        <xdr:grpSpPr>
          <a:xfrm>
            <a:off x="3694340" y="3139087"/>
            <a:ext cx="673557" cy="351145"/>
            <a:chOff x="4080169" y="3105150"/>
            <a:chExt cx="634514" cy="329576"/>
          </a:xfrm>
        </xdr:grpSpPr>
        <xdr:pic>
          <xdr:nvPicPr>
            <xdr:cNvPr id="393" name="図 392">
              <a:extLst>
                <a:ext uri="{FF2B5EF4-FFF2-40B4-BE49-F238E27FC236}">
                  <a16:creationId xmlns:a16="http://schemas.microsoft.com/office/drawing/2014/main" id="{33EC94AC-26A7-5B73-CFE6-3731637FADD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94" name="図 393">
              <a:extLst>
                <a:ext uri="{FF2B5EF4-FFF2-40B4-BE49-F238E27FC236}">
                  <a16:creationId xmlns:a16="http://schemas.microsoft.com/office/drawing/2014/main" id="{BB1065E5-C59C-2303-3345-5428EA5F3807}"/>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92" name="正方形/長方形 391">
            <a:extLst>
              <a:ext uri="{FF2B5EF4-FFF2-40B4-BE49-F238E27FC236}">
                <a16:creationId xmlns:a16="http://schemas.microsoft.com/office/drawing/2014/main" id="{75986656-6FD1-2A05-1E0B-E375D80CB8C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283</xdr:row>
      <xdr:rowOff>0</xdr:rowOff>
    </xdr:from>
    <xdr:to>
      <xdr:col>36</xdr:col>
      <xdr:colOff>40826</xdr:colOff>
      <xdr:row>284</xdr:row>
      <xdr:rowOff>180975</xdr:rowOff>
    </xdr:to>
    <xdr:grpSp>
      <xdr:nvGrpSpPr>
        <xdr:cNvPr id="395" name="グループ化 394">
          <a:extLst>
            <a:ext uri="{FF2B5EF4-FFF2-40B4-BE49-F238E27FC236}">
              <a16:creationId xmlns:a16="http://schemas.microsoft.com/office/drawing/2014/main" id="{814D8D1A-224B-4B7D-8DC9-6D2A8E78DF50}"/>
            </a:ext>
          </a:extLst>
        </xdr:cNvPr>
        <xdr:cNvGrpSpPr/>
      </xdr:nvGrpSpPr>
      <xdr:grpSpPr>
        <a:xfrm>
          <a:off x="1733550" y="90782775"/>
          <a:ext cx="2764976" cy="495300"/>
          <a:chOff x="1632857" y="3068408"/>
          <a:chExt cx="2735040" cy="523878"/>
        </a:xfrm>
      </xdr:grpSpPr>
      <xdr:grpSp>
        <xdr:nvGrpSpPr>
          <xdr:cNvPr id="396" name="グループ化 395">
            <a:extLst>
              <a:ext uri="{FF2B5EF4-FFF2-40B4-BE49-F238E27FC236}">
                <a16:creationId xmlns:a16="http://schemas.microsoft.com/office/drawing/2014/main" id="{7EE7839D-C3A5-9546-AE5E-5193E0C15EBE}"/>
              </a:ext>
            </a:extLst>
          </xdr:cNvPr>
          <xdr:cNvGrpSpPr/>
        </xdr:nvGrpSpPr>
        <xdr:grpSpPr>
          <a:xfrm>
            <a:off x="3694340" y="3139087"/>
            <a:ext cx="673557" cy="351145"/>
            <a:chOff x="4080169" y="3105150"/>
            <a:chExt cx="634514" cy="329576"/>
          </a:xfrm>
        </xdr:grpSpPr>
        <xdr:pic>
          <xdr:nvPicPr>
            <xdr:cNvPr id="398" name="図 397">
              <a:extLst>
                <a:ext uri="{FF2B5EF4-FFF2-40B4-BE49-F238E27FC236}">
                  <a16:creationId xmlns:a16="http://schemas.microsoft.com/office/drawing/2014/main" id="{7170E2F4-DEFE-C32D-E34B-3E47A9E48C84}"/>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99" name="図 398">
              <a:extLst>
                <a:ext uri="{FF2B5EF4-FFF2-40B4-BE49-F238E27FC236}">
                  <a16:creationId xmlns:a16="http://schemas.microsoft.com/office/drawing/2014/main" id="{12E9DA3B-C1DE-46CB-9459-1E1A3802586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97" name="正方形/長方形 396">
            <a:extLst>
              <a:ext uri="{FF2B5EF4-FFF2-40B4-BE49-F238E27FC236}">
                <a16:creationId xmlns:a16="http://schemas.microsoft.com/office/drawing/2014/main" id="{E2A17E20-87D9-CCE6-D2FA-4702CB4D7418}"/>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307</xdr:row>
      <xdr:rowOff>0</xdr:rowOff>
    </xdr:from>
    <xdr:to>
      <xdr:col>36</xdr:col>
      <xdr:colOff>40826</xdr:colOff>
      <xdr:row>308</xdr:row>
      <xdr:rowOff>180975</xdr:rowOff>
    </xdr:to>
    <xdr:grpSp>
      <xdr:nvGrpSpPr>
        <xdr:cNvPr id="608" name="グループ化 607">
          <a:extLst>
            <a:ext uri="{FF2B5EF4-FFF2-40B4-BE49-F238E27FC236}">
              <a16:creationId xmlns:a16="http://schemas.microsoft.com/office/drawing/2014/main" id="{393ABA86-ADFF-4B23-A509-CD2E69758089}"/>
            </a:ext>
          </a:extLst>
        </xdr:cNvPr>
        <xdr:cNvGrpSpPr/>
      </xdr:nvGrpSpPr>
      <xdr:grpSpPr>
        <a:xfrm>
          <a:off x="1733550" y="98402775"/>
          <a:ext cx="2764976" cy="495300"/>
          <a:chOff x="1632857" y="3068408"/>
          <a:chExt cx="2735040" cy="523878"/>
        </a:xfrm>
      </xdr:grpSpPr>
      <xdr:grpSp>
        <xdr:nvGrpSpPr>
          <xdr:cNvPr id="609" name="グループ化 608">
            <a:extLst>
              <a:ext uri="{FF2B5EF4-FFF2-40B4-BE49-F238E27FC236}">
                <a16:creationId xmlns:a16="http://schemas.microsoft.com/office/drawing/2014/main" id="{76C5BA15-2509-EEC4-AE11-FDED9668D0FB}"/>
              </a:ext>
            </a:extLst>
          </xdr:cNvPr>
          <xdr:cNvGrpSpPr/>
        </xdr:nvGrpSpPr>
        <xdr:grpSpPr>
          <a:xfrm>
            <a:off x="3694340" y="3139087"/>
            <a:ext cx="673557" cy="351145"/>
            <a:chOff x="4080169" y="3105150"/>
            <a:chExt cx="634514" cy="329576"/>
          </a:xfrm>
        </xdr:grpSpPr>
        <xdr:pic>
          <xdr:nvPicPr>
            <xdr:cNvPr id="446" name="図 445">
              <a:extLst>
                <a:ext uri="{FF2B5EF4-FFF2-40B4-BE49-F238E27FC236}">
                  <a16:creationId xmlns:a16="http://schemas.microsoft.com/office/drawing/2014/main" id="{EF3189AF-713E-7545-CD43-2CC03F6B30E6}"/>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47" name="図 446">
              <a:extLst>
                <a:ext uri="{FF2B5EF4-FFF2-40B4-BE49-F238E27FC236}">
                  <a16:creationId xmlns:a16="http://schemas.microsoft.com/office/drawing/2014/main" id="{886BD48B-E5CD-97F9-9A8D-604C8C251EB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45" name="正方形/長方形 444">
            <a:extLst>
              <a:ext uri="{FF2B5EF4-FFF2-40B4-BE49-F238E27FC236}">
                <a16:creationId xmlns:a16="http://schemas.microsoft.com/office/drawing/2014/main" id="{FC3B7994-3F6D-758D-CA72-1E3E8991851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307</xdr:row>
      <xdr:rowOff>0</xdr:rowOff>
    </xdr:from>
    <xdr:to>
      <xdr:col>80</xdr:col>
      <xdr:colOff>40826</xdr:colOff>
      <xdr:row>308</xdr:row>
      <xdr:rowOff>180975</xdr:rowOff>
    </xdr:to>
    <xdr:grpSp>
      <xdr:nvGrpSpPr>
        <xdr:cNvPr id="640" name="グループ化 639">
          <a:extLst>
            <a:ext uri="{FF2B5EF4-FFF2-40B4-BE49-F238E27FC236}">
              <a16:creationId xmlns:a16="http://schemas.microsoft.com/office/drawing/2014/main" id="{3FB8A1D8-2A37-4294-BDCB-742C13179A2D}"/>
            </a:ext>
          </a:extLst>
        </xdr:cNvPr>
        <xdr:cNvGrpSpPr/>
      </xdr:nvGrpSpPr>
      <xdr:grpSpPr>
        <a:xfrm>
          <a:off x="7639050" y="98402775"/>
          <a:ext cx="2764976" cy="495300"/>
          <a:chOff x="1632857" y="3068408"/>
          <a:chExt cx="2735040" cy="523878"/>
        </a:xfrm>
      </xdr:grpSpPr>
      <xdr:grpSp>
        <xdr:nvGrpSpPr>
          <xdr:cNvPr id="641" name="グループ化 640">
            <a:extLst>
              <a:ext uri="{FF2B5EF4-FFF2-40B4-BE49-F238E27FC236}">
                <a16:creationId xmlns:a16="http://schemas.microsoft.com/office/drawing/2014/main" id="{CBE1758C-E16E-DB38-8084-48A9BE7E2787}"/>
              </a:ext>
            </a:extLst>
          </xdr:cNvPr>
          <xdr:cNvGrpSpPr/>
        </xdr:nvGrpSpPr>
        <xdr:grpSpPr>
          <a:xfrm>
            <a:off x="3694340" y="3139087"/>
            <a:ext cx="673557" cy="351145"/>
            <a:chOff x="4080169" y="3105150"/>
            <a:chExt cx="634514" cy="329576"/>
          </a:xfrm>
        </xdr:grpSpPr>
        <xdr:pic>
          <xdr:nvPicPr>
            <xdr:cNvPr id="643" name="図 642">
              <a:extLst>
                <a:ext uri="{FF2B5EF4-FFF2-40B4-BE49-F238E27FC236}">
                  <a16:creationId xmlns:a16="http://schemas.microsoft.com/office/drawing/2014/main" id="{FE6E88E1-2140-FC62-D4F8-38C062DC804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44" name="図 643">
              <a:extLst>
                <a:ext uri="{FF2B5EF4-FFF2-40B4-BE49-F238E27FC236}">
                  <a16:creationId xmlns:a16="http://schemas.microsoft.com/office/drawing/2014/main" id="{39718A53-0ECA-BD95-7AFF-7FD888680879}"/>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42" name="正方形/長方形 641">
            <a:extLst>
              <a:ext uri="{FF2B5EF4-FFF2-40B4-BE49-F238E27FC236}">
                <a16:creationId xmlns:a16="http://schemas.microsoft.com/office/drawing/2014/main" id="{1B380649-06CC-57D3-D35A-310D4F4627C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331</xdr:row>
      <xdr:rowOff>0</xdr:rowOff>
    </xdr:from>
    <xdr:to>
      <xdr:col>80</xdr:col>
      <xdr:colOff>40826</xdr:colOff>
      <xdr:row>332</xdr:row>
      <xdr:rowOff>180975</xdr:rowOff>
    </xdr:to>
    <xdr:grpSp>
      <xdr:nvGrpSpPr>
        <xdr:cNvPr id="650" name="グループ化 649">
          <a:extLst>
            <a:ext uri="{FF2B5EF4-FFF2-40B4-BE49-F238E27FC236}">
              <a16:creationId xmlns:a16="http://schemas.microsoft.com/office/drawing/2014/main" id="{0203FB7C-AC26-4C91-B209-619AB7D3BFFA}"/>
            </a:ext>
          </a:extLst>
        </xdr:cNvPr>
        <xdr:cNvGrpSpPr/>
      </xdr:nvGrpSpPr>
      <xdr:grpSpPr>
        <a:xfrm>
          <a:off x="7639050" y="106022775"/>
          <a:ext cx="2764976" cy="495300"/>
          <a:chOff x="1632857" y="3068408"/>
          <a:chExt cx="2735040" cy="523878"/>
        </a:xfrm>
      </xdr:grpSpPr>
      <xdr:grpSp>
        <xdr:nvGrpSpPr>
          <xdr:cNvPr id="651" name="グループ化 650">
            <a:extLst>
              <a:ext uri="{FF2B5EF4-FFF2-40B4-BE49-F238E27FC236}">
                <a16:creationId xmlns:a16="http://schemas.microsoft.com/office/drawing/2014/main" id="{46A4E059-2BFD-EDE1-C85D-D3CF5DB8CDD7}"/>
              </a:ext>
            </a:extLst>
          </xdr:cNvPr>
          <xdr:cNvGrpSpPr/>
        </xdr:nvGrpSpPr>
        <xdr:grpSpPr>
          <a:xfrm>
            <a:off x="3694340" y="3139087"/>
            <a:ext cx="673557" cy="351145"/>
            <a:chOff x="4080169" y="3105150"/>
            <a:chExt cx="634514" cy="329576"/>
          </a:xfrm>
        </xdr:grpSpPr>
        <xdr:pic>
          <xdr:nvPicPr>
            <xdr:cNvPr id="653" name="図 652">
              <a:extLst>
                <a:ext uri="{FF2B5EF4-FFF2-40B4-BE49-F238E27FC236}">
                  <a16:creationId xmlns:a16="http://schemas.microsoft.com/office/drawing/2014/main" id="{395FEC3D-AED5-DD7F-FCB3-081574F389C9}"/>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54" name="図 653">
              <a:extLst>
                <a:ext uri="{FF2B5EF4-FFF2-40B4-BE49-F238E27FC236}">
                  <a16:creationId xmlns:a16="http://schemas.microsoft.com/office/drawing/2014/main" id="{6A606AA1-7786-7CCB-AB4B-08CC5F4A51D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52" name="正方形/長方形 651">
            <a:extLst>
              <a:ext uri="{FF2B5EF4-FFF2-40B4-BE49-F238E27FC236}">
                <a16:creationId xmlns:a16="http://schemas.microsoft.com/office/drawing/2014/main" id="{21CB104C-8DD9-82DA-0B15-222B6952BEA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331</xdr:row>
      <xdr:rowOff>0</xdr:rowOff>
    </xdr:from>
    <xdr:to>
      <xdr:col>36</xdr:col>
      <xdr:colOff>40826</xdr:colOff>
      <xdr:row>332</xdr:row>
      <xdr:rowOff>180975</xdr:rowOff>
    </xdr:to>
    <xdr:grpSp>
      <xdr:nvGrpSpPr>
        <xdr:cNvPr id="660" name="グループ化 659">
          <a:extLst>
            <a:ext uri="{FF2B5EF4-FFF2-40B4-BE49-F238E27FC236}">
              <a16:creationId xmlns:a16="http://schemas.microsoft.com/office/drawing/2014/main" id="{F5EB4173-3CFA-4134-9F37-881F00180D16}"/>
            </a:ext>
          </a:extLst>
        </xdr:cNvPr>
        <xdr:cNvGrpSpPr/>
      </xdr:nvGrpSpPr>
      <xdr:grpSpPr>
        <a:xfrm>
          <a:off x="1733550" y="106022775"/>
          <a:ext cx="2764976" cy="495300"/>
          <a:chOff x="1632857" y="3068408"/>
          <a:chExt cx="2735040" cy="523878"/>
        </a:xfrm>
      </xdr:grpSpPr>
      <xdr:grpSp>
        <xdr:nvGrpSpPr>
          <xdr:cNvPr id="661" name="グループ化 660">
            <a:extLst>
              <a:ext uri="{FF2B5EF4-FFF2-40B4-BE49-F238E27FC236}">
                <a16:creationId xmlns:a16="http://schemas.microsoft.com/office/drawing/2014/main" id="{D13AFF0A-1AD6-7800-FED1-1F221194E137}"/>
              </a:ext>
            </a:extLst>
          </xdr:cNvPr>
          <xdr:cNvGrpSpPr/>
        </xdr:nvGrpSpPr>
        <xdr:grpSpPr>
          <a:xfrm>
            <a:off x="3694340" y="3139087"/>
            <a:ext cx="673557" cy="351145"/>
            <a:chOff x="4080169" y="3105150"/>
            <a:chExt cx="634514" cy="329576"/>
          </a:xfrm>
        </xdr:grpSpPr>
        <xdr:pic>
          <xdr:nvPicPr>
            <xdr:cNvPr id="663" name="図 662">
              <a:extLst>
                <a:ext uri="{FF2B5EF4-FFF2-40B4-BE49-F238E27FC236}">
                  <a16:creationId xmlns:a16="http://schemas.microsoft.com/office/drawing/2014/main" id="{91241A20-D6EF-CAA6-95A4-3A580031919A}"/>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64" name="図 663">
              <a:extLst>
                <a:ext uri="{FF2B5EF4-FFF2-40B4-BE49-F238E27FC236}">
                  <a16:creationId xmlns:a16="http://schemas.microsoft.com/office/drawing/2014/main" id="{EA8EE295-EA32-DA8B-58D3-A3C6778F580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62" name="正方形/長方形 661">
            <a:extLst>
              <a:ext uri="{FF2B5EF4-FFF2-40B4-BE49-F238E27FC236}">
                <a16:creationId xmlns:a16="http://schemas.microsoft.com/office/drawing/2014/main" id="{D2EE6C19-C78C-C52C-9C0E-4544598D5BF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355</xdr:row>
      <xdr:rowOff>0</xdr:rowOff>
    </xdr:from>
    <xdr:to>
      <xdr:col>36</xdr:col>
      <xdr:colOff>40826</xdr:colOff>
      <xdr:row>356</xdr:row>
      <xdr:rowOff>180975</xdr:rowOff>
    </xdr:to>
    <xdr:grpSp>
      <xdr:nvGrpSpPr>
        <xdr:cNvPr id="665" name="グループ化 664">
          <a:extLst>
            <a:ext uri="{FF2B5EF4-FFF2-40B4-BE49-F238E27FC236}">
              <a16:creationId xmlns:a16="http://schemas.microsoft.com/office/drawing/2014/main" id="{1C3DC42E-43BA-45DE-B3D4-EF5217FC49B2}"/>
            </a:ext>
          </a:extLst>
        </xdr:cNvPr>
        <xdr:cNvGrpSpPr/>
      </xdr:nvGrpSpPr>
      <xdr:grpSpPr>
        <a:xfrm>
          <a:off x="1733550" y="113642775"/>
          <a:ext cx="2764976" cy="495300"/>
          <a:chOff x="1632857" y="3068408"/>
          <a:chExt cx="2735040" cy="523878"/>
        </a:xfrm>
      </xdr:grpSpPr>
      <xdr:grpSp>
        <xdr:nvGrpSpPr>
          <xdr:cNvPr id="666" name="グループ化 665">
            <a:extLst>
              <a:ext uri="{FF2B5EF4-FFF2-40B4-BE49-F238E27FC236}">
                <a16:creationId xmlns:a16="http://schemas.microsoft.com/office/drawing/2014/main" id="{73BD393C-899A-B628-243B-6B5D88D66D07}"/>
              </a:ext>
            </a:extLst>
          </xdr:cNvPr>
          <xdr:cNvGrpSpPr/>
        </xdr:nvGrpSpPr>
        <xdr:grpSpPr>
          <a:xfrm>
            <a:off x="3694340" y="3139087"/>
            <a:ext cx="673557" cy="351145"/>
            <a:chOff x="4080169" y="3105150"/>
            <a:chExt cx="634514" cy="329576"/>
          </a:xfrm>
        </xdr:grpSpPr>
        <xdr:pic>
          <xdr:nvPicPr>
            <xdr:cNvPr id="668" name="図 667">
              <a:extLst>
                <a:ext uri="{FF2B5EF4-FFF2-40B4-BE49-F238E27FC236}">
                  <a16:creationId xmlns:a16="http://schemas.microsoft.com/office/drawing/2014/main" id="{E77EDAF2-818D-724C-463D-3CFD5E54650E}"/>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69" name="図 668">
              <a:extLst>
                <a:ext uri="{FF2B5EF4-FFF2-40B4-BE49-F238E27FC236}">
                  <a16:creationId xmlns:a16="http://schemas.microsoft.com/office/drawing/2014/main" id="{7391BD48-8387-5D3A-3D69-E4FA79AC524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67" name="正方形/長方形 666">
            <a:extLst>
              <a:ext uri="{FF2B5EF4-FFF2-40B4-BE49-F238E27FC236}">
                <a16:creationId xmlns:a16="http://schemas.microsoft.com/office/drawing/2014/main" id="{25CE385D-86D0-AF8E-45EC-BAED1CF4AFF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355</xdr:row>
      <xdr:rowOff>0</xdr:rowOff>
    </xdr:from>
    <xdr:to>
      <xdr:col>80</xdr:col>
      <xdr:colOff>40826</xdr:colOff>
      <xdr:row>356</xdr:row>
      <xdr:rowOff>180975</xdr:rowOff>
    </xdr:to>
    <xdr:grpSp>
      <xdr:nvGrpSpPr>
        <xdr:cNvPr id="670" name="グループ化 669">
          <a:extLst>
            <a:ext uri="{FF2B5EF4-FFF2-40B4-BE49-F238E27FC236}">
              <a16:creationId xmlns:a16="http://schemas.microsoft.com/office/drawing/2014/main" id="{67437EC9-9F47-46A8-B27C-18AE63857725}"/>
            </a:ext>
          </a:extLst>
        </xdr:cNvPr>
        <xdr:cNvGrpSpPr/>
      </xdr:nvGrpSpPr>
      <xdr:grpSpPr>
        <a:xfrm>
          <a:off x="7639050" y="113642775"/>
          <a:ext cx="2764976" cy="495300"/>
          <a:chOff x="1632857" y="3068408"/>
          <a:chExt cx="2735040" cy="523878"/>
        </a:xfrm>
      </xdr:grpSpPr>
      <xdr:grpSp>
        <xdr:nvGrpSpPr>
          <xdr:cNvPr id="671" name="グループ化 670">
            <a:extLst>
              <a:ext uri="{FF2B5EF4-FFF2-40B4-BE49-F238E27FC236}">
                <a16:creationId xmlns:a16="http://schemas.microsoft.com/office/drawing/2014/main" id="{FF594B65-E052-E184-C14F-13AC969E0F8E}"/>
              </a:ext>
            </a:extLst>
          </xdr:cNvPr>
          <xdr:cNvGrpSpPr/>
        </xdr:nvGrpSpPr>
        <xdr:grpSpPr>
          <a:xfrm>
            <a:off x="3694340" y="3139087"/>
            <a:ext cx="673557" cy="351145"/>
            <a:chOff x="4080169" y="3105150"/>
            <a:chExt cx="634514" cy="329576"/>
          </a:xfrm>
        </xdr:grpSpPr>
        <xdr:pic>
          <xdr:nvPicPr>
            <xdr:cNvPr id="673" name="図 672">
              <a:extLst>
                <a:ext uri="{FF2B5EF4-FFF2-40B4-BE49-F238E27FC236}">
                  <a16:creationId xmlns:a16="http://schemas.microsoft.com/office/drawing/2014/main" id="{2DCAA6A7-46C7-91F7-E9BB-2C7BC7AA3F1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74" name="図 673">
              <a:extLst>
                <a:ext uri="{FF2B5EF4-FFF2-40B4-BE49-F238E27FC236}">
                  <a16:creationId xmlns:a16="http://schemas.microsoft.com/office/drawing/2014/main" id="{CDD7B2F5-6803-7EDF-36C4-F4770FF4767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72" name="正方形/長方形 671">
            <a:extLst>
              <a:ext uri="{FF2B5EF4-FFF2-40B4-BE49-F238E27FC236}">
                <a16:creationId xmlns:a16="http://schemas.microsoft.com/office/drawing/2014/main" id="{6D903FAE-AB52-4D9B-9888-4344A9C8D399}"/>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379</xdr:row>
      <xdr:rowOff>0</xdr:rowOff>
    </xdr:from>
    <xdr:to>
      <xdr:col>80</xdr:col>
      <xdr:colOff>40826</xdr:colOff>
      <xdr:row>380</xdr:row>
      <xdr:rowOff>180975</xdr:rowOff>
    </xdr:to>
    <xdr:grpSp>
      <xdr:nvGrpSpPr>
        <xdr:cNvPr id="675" name="グループ化 674">
          <a:extLst>
            <a:ext uri="{FF2B5EF4-FFF2-40B4-BE49-F238E27FC236}">
              <a16:creationId xmlns:a16="http://schemas.microsoft.com/office/drawing/2014/main" id="{2988C57D-C315-4CC1-AAF8-EC176CB3BA52}"/>
            </a:ext>
          </a:extLst>
        </xdr:cNvPr>
        <xdr:cNvGrpSpPr/>
      </xdr:nvGrpSpPr>
      <xdr:grpSpPr>
        <a:xfrm>
          <a:off x="7639050" y="121262775"/>
          <a:ext cx="2764976" cy="495300"/>
          <a:chOff x="1632857" y="3068408"/>
          <a:chExt cx="2735040" cy="523878"/>
        </a:xfrm>
      </xdr:grpSpPr>
      <xdr:grpSp>
        <xdr:nvGrpSpPr>
          <xdr:cNvPr id="676" name="グループ化 675">
            <a:extLst>
              <a:ext uri="{FF2B5EF4-FFF2-40B4-BE49-F238E27FC236}">
                <a16:creationId xmlns:a16="http://schemas.microsoft.com/office/drawing/2014/main" id="{1F3A8606-9988-C3EA-3807-EE6FBE4BEB8E}"/>
              </a:ext>
            </a:extLst>
          </xdr:cNvPr>
          <xdr:cNvGrpSpPr/>
        </xdr:nvGrpSpPr>
        <xdr:grpSpPr>
          <a:xfrm>
            <a:off x="3694340" y="3139087"/>
            <a:ext cx="673557" cy="351145"/>
            <a:chOff x="4080169" y="3105150"/>
            <a:chExt cx="634514" cy="329576"/>
          </a:xfrm>
        </xdr:grpSpPr>
        <xdr:pic>
          <xdr:nvPicPr>
            <xdr:cNvPr id="678" name="図 677">
              <a:extLst>
                <a:ext uri="{FF2B5EF4-FFF2-40B4-BE49-F238E27FC236}">
                  <a16:creationId xmlns:a16="http://schemas.microsoft.com/office/drawing/2014/main" id="{89FB6077-F4B9-D891-E64B-5C499AB491FC}"/>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79" name="図 678">
              <a:extLst>
                <a:ext uri="{FF2B5EF4-FFF2-40B4-BE49-F238E27FC236}">
                  <a16:creationId xmlns:a16="http://schemas.microsoft.com/office/drawing/2014/main" id="{C128F76A-EBBB-131A-CDEE-F2540CFED44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77" name="正方形/長方形 676">
            <a:extLst>
              <a:ext uri="{FF2B5EF4-FFF2-40B4-BE49-F238E27FC236}">
                <a16:creationId xmlns:a16="http://schemas.microsoft.com/office/drawing/2014/main" id="{33E032FA-5580-FB69-8B79-A4C3166DC6D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379</xdr:row>
      <xdr:rowOff>0</xdr:rowOff>
    </xdr:from>
    <xdr:to>
      <xdr:col>36</xdr:col>
      <xdr:colOff>40826</xdr:colOff>
      <xdr:row>380</xdr:row>
      <xdr:rowOff>180975</xdr:rowOff>
    </xdr:to>
    <xdr:grpSp>
      <xdr:nvGrpSpPr>
        <xdr:cNvPr id="680" name="グループ化 679">
          <a:extLst>
            <a:ext uri="{FF2B5EF4-FFF2-40B4-BE49-F238E27FC236}">
              <a16:creationId xmlns:a16="http://schemas.microsoft.com/office/drawing/2014/main" id="{F5B7AB42-0DD0-44D9-BA19-EF55E3DB2728}"/>
            </a:ext>
          </a:extLst>
        </xdr:cNvPr>
        <xdr:cNvGrpSpPr/>
      </xdr:nvGrpSpPr>
      <xdr:grpSpPr>
        <a:xfrm>
          <a:off x="1733550" y="121262775"/>
          <a:ext cx="2764976" cy="495300"/>
          <a:chOff x="1632857" y="3068408"/>
          <a:chExt cx="2735040" cy="523878"/>
        </a:xfrm>
      </xdr:grpSpPr>
      <xdr:grpSp>
        <xdr:nvGrpSpPr>
          <xdr:cNvPr id="681" name="グループ化 680">
            <a:extLst>
              <a:ext uri="{FF2B5EF4-FFF2-40B4-BE49-F238E27FC236}">
                <a16:creationId xmlns:a16="http://schemas.microsoft.com/office/drawing/2014/main" id="{ED3BDE0B-87EA-0183-B463-DFE26A85A57F}"/>
              </a:ext>
            </a:extLst>
          </xdr:cNvPr>
          <xdr:cNvGrpSpPr/>
        </xdr:nvGrpSpPr>
        <xdr:grpSpPr>
          <a:xfrm>
            <a:off x="3694340" y="3139087"/>
            <a:ext cx="673557" cy="351145"/>
            <a:chOff x="4080169" y="3105150"/>
            <a:chExt cx="634514" cy="329576"/>
          </a:xfrm>
        </xdr:grpSpPr>
        <xdr:pic>
          <xdr:nvPicPr>
            <xdr:cNvPr id="683" name="図 682">
              <a:extLst>
                <a:ext uri="{FF2B5EF4-FFF2-40B4-BE49-F238E27FC236}">
                  <a16:creationId xmlns:a16="http://schemas.microsoft.com/office/drawing/2014/main" id="{0D1B9EFD-8CF8-75C5-C203-EF0AFFBAC9D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84" name="図 683">
              <a:extLst>
                <a:ext uri="{FF2B5EF4-FFF2-40B4-BE49-F238E27FC236}">
                  <a16:creationId xmlns:a16="http://schemas.microsoft.com/office/drawing/2014/main" id="{B9390B9B-57EE-5AC2-B3FA-8DC209E2498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82" name="正方形/長方形 681">
            <a:extLst>
              <a:ext uri="{FF2B5EF4-FFF2-40B4-BE49-F238E27FC236}">
                <a16:creationId xmlns:a16="http://schemas.microsoft.com/office/drawing/2014/main" id="{A7CA64C8-9F5D-DE7A-8744-2D0EB002A4BC}"/>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403</xdr:row>
      <xdr:rowOff>0</xdr:rowOff>
    </xdr:from>
    <xdr:to>
      <xdr:col>36</xdr:col>
      <xdr:colOff>40826</xdr:colOff>
      <xdr:row>404</xdr:row>
      <xdr:rowOff>180975</xdr:rowOff>
    </xdr:to>
    <xdr:grpSp>
      <xdr:nvGrpSpPr>
        <xdr:cNvPr id="685" name="グループ化 684">
          <a:extLst>
            <a:ext uri="{FF2B5EF4-FFF2-40B4-BE49-F238E27FC236}">
              <a16:creationId xmlns:a16="http://schemas.microsoft.com/office/drawing/2014/main" id="{FDF4A191-C5E8-4359-9103-259B08761A1D}"/>
            </a:ext>
          </a:extLst>
        </xdr:cNvPr>
        <xdr:cNvGrpSpPr/>
      </xdr:nvGrpSpPr>
      <xdr:grpSpPr>
        <a:xfrm>
          <a:off x="1733550" y="128882775"/>
          <a:ext cx="2764976" cy="495300"/>
          <a:chOff x="1632857" y="3068408"/>
          <a:chExt cx="2735040" cy="523878"/>
        </a:xfrm>
      </xdr:grpSpPr>
      <xdr:grpSp>
        <xdr:nvGrpSpPr>
          <xdr:cNvPr id="686" name="グループ化 685">
            <a:extLst>
              <a:ext uri="{FF2B5EF4-FFF2-40B4-BE49-F238E27FC236}">
                <a16:creationId xmlns:a16="http://schemas.microsoft.com/office/drawing/2014/main" id="{0BA9CAC1-3A07-1C8E-F893-F530BD8B53AE}"/>
              </a:ext>
            </a:extLst>
          </xdr:cNvPr>
          <xdr:cNvGrpSpPr/>
        </xdr:nvGrpSpPr>
        <xdr:grpSpPr>
          <a:xfrm>
            <a:off x="3694340" y="3139087"/>
            <a:ext cx="673557" cy="351145"/>
            <a:chOff x="4080169" y="3105150"/>
            <a:chExt cx="634514" cy="329576"/>
          </a:xfrm>
        </xdr:grpSpPr>
        <xdr:pic>
          <xdr:nvPicPr>
            <xdr:cNvPr id="688" name="図 687">
              <a:extLst>
                <a:ext uri="{FF2B5EF4-FFF2-40B4-BE49-F238E27FC236}">
                  <a16:creationId xmlns:a16="http://schemas.microsoft.com/office/drawing/2014/main" id="{0093D744-1C0E-C1F7-FE9A-66D192CB14F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89" name="図 688">
              <a:extLst>
                <a:ext uri="{FF2B5EF4-FFF2-40B4-BE49-F238E27FC236}">
                  <a16:creationId xmlns:a16="http://schemas.microsoft.com/office/drawing/2014/main" id="{CF138B45-8119-6759-47C4-682C538BCE15}"/>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87" name="正方形/長方形 686">
            <a:extLst>
              <a:ext uri="{FF2B5EF4-FFF2-40B4-BE49-F238E27FC236}">
                <a16:creationId xmlns:a16="http://schemas.microsoft.com/office/drawing/2014/main" id="{417BBEB8-58D3-DBB6-11EA-A6ECF262CE3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403</xdr:row>
      <xdr:rowOff>0</xdr:rowOff>
    </xdr:from>
    <xdr:to>
      <xdr:col>80</xdr:col>
      <xdr:colOff>40826</xdr:colOff>
      <xdr:row>404</xdr:row>
      <xdr:rowOff>180975</xdr:rowOff>
    </xdr:to>
    <xdr:grpSp>
      <xdr:nvGrpSpPr>
        <xdr:cNvPr id="690" name="グループ化 689">
          <a:extLst>
            <a:ext uri="{FF2B5EF4-FFF2-40B4-BE49-F238E27FC236}">
              <a16:creationId xmlns:a16="http://schemas.microsoft.com/office/drawing/2014/main" id="{ADC52FC9-4ADD-4D40-9325-1DE0AF4DA240}"/>
            </a:ext>
          </a:extLst>
        </xdr:cNvPr>
        <xdr:cNvGrpSpPr/>
      </xdr:nvGrpSpPr>
      <xdr:grpSpPr>
        <a:xfrm>
          <a:off x="7639050" y="128882775"/>
          <a:ext cx="2764976" cy="495300"/>
          <a:chOff x="1632857" y="3068408"/>
          <a:chExt cx="2735040" cy="523878"/>
        </a:xfrm>
      </xdr:grpSpPr>
      <xdr:grpSp>
        <xdr:nvGrpSpPr>
          <xdr:cNvPr id="691" name="グループ化 690">
            <a:extLst>
              <a:ext uri="{FF2B5EF4-FFF2-40B4-BE49-F238E27FC236}">
                <a16:creationId xmlns:a16="http://schemas.microsoft.com/office/drawing/2014/main" id="{B5519B5B-504C-E2B5-899E-6FB0160E1132}"/>
              </a:ext>
            </a:extLst>
          </xdr:cNvPr>
          <xdr:cNvGrpSpPr/>
        </xdr:nvGrpSpPr>
        <xdr:grpSpPr>
          <a:xfrm>
            <a:off x="3694340" y="3139087"/>
            <a:ext cx="673557" cy="351145"/>
            <a:chOff x="4080169" y="3105150"/>
            <a:chExt cx="634514" cy="329576"/>
          </a:xfrm>
        </xdr:grpSpPr>
        <xdr:pic>
          <xdr:nvPicPr>
            <xdr:cNvPr id="693" name="図 692">
              <a:extLst>
                <a:ext uri="{FF2B5EF4-FFF2-40B4-BE49-F238E27FC236}">
                  <a16:creationId xmlns:a16="http://schemas.microsoft.com/office/drawing/2014/main" id="{3918EED0-397D-E245-21E5-BBAC4DCF6A9F}"/>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94" name="図 693">
              <a:extLst>
                <a:ext uri="{FF2B5EF4-FFF2-40B4-BE49-F238E27FC236}">
                  <a16:creationId xmlns:a16="http://schemas.microsoft.com/office/drawing/2014/main" id="{9BD014A3-7013-9C13-9D4B-3699C7AE94BB}"/>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92" name="正方形/長方形 691">
            <a:extLst>
              <a:ext uri="{FF2B5EF4-FFF2-40B4-BE49-F238E27FC236}">
                <a16:creationId xmlns:a16="http://schemas.microsoft.com/office/drawing/2014/main" id="{979E11E9-D0DE-6FE2-54DF-8FC8B6430F7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427</xdr:row>
      <xdr:rowOff>0</xdr:rowOff>
    </xdr:from>
    <xdr:to>
      <xdr:col>36</xdr:col>
      <xdr:colOff>40826</xdr:colOff>
      <xdr:row>428</xdr:row>
      <xdr:rowOff>180975</xdr:rowOff>
    </xdr:to>
    <xdr:grpSp>
      <xdr:nvGrpSpPr>
        <xdr:cNvPr id="695" name="グループ化 694">
          <a:extLst>
            <a:ext uri="{FF2B5EF4-FFF2-40B4-BE49-F238E27FC236}">
              <a16:creationId xmlns:a16="http://schemas.microsoft.com/office/drawing/2014/main" id="{85A161F5-1407-426A-B3AB-24C3A8B099B6}"/>
            </a:ext>
          </a:extLst>
        </xdr:cNvPr>
        <xdr:cNvGrpSpPr/>
      </xdr:nvGrpSpPr>
      <xdr:grpSpPr>
        <a:xfrm>
          <a:off x="1733550" y="136502775"/>
          <a:ext cx="2764976" cy="495300"/>
          <a:chOff x="1632857" y="3068408"/>
          <a:chExt cx="2735040" cy="523878"/>
        </a:xfrm>
      </xdr:grpSpPr>
      <xdr:grpSp>
        <xdr:nvGrpSpPr>
          <xdr:cNvPr id="696" name="グループ化 695">
            <a:extLst>
              <a:ext uri="{FF2B5EF4-FFF2-40B4-BE49-F238E27FC236}">
                <a16:creationId xmlns:a16="http://schemas.microsoft.com/office/drawing/2014/main" id="{19E132ED-B159-85D5-F024-838643A85002}"/>
              </a:ext>
            </a:extLst>
          </xdr:cNvPr>
          <xdr:cNvGrpSpPr/>
        </xdr:nvGrpSpPr>
        <xdr:grpSpPr>
          <a:xfrm>
            <a:off x="3694340" y="3139087"/>
            <a:ext cx="673557" cy="351145"/>
            <a:chOff x="4080169" y="3105150"/>
            <a:chExt cx="634514" cy="329576"/>
          </a:xfrm>
        </xdr:grpSpPr>
        <xdr:pic>
          <xdr:nvPicPr>
            <xdr:cNvPr id="698" name="図 697">
              <a:extLst>
                <a:ext uri="{FF2B5EF4-FFF2-40B4-BE49-F238E27FC236}">
                  <a16:creationId xmlns:a16="http://schemas.microsoft.com/office/drawing/2014/main" id="{02E5BCD1-BA29-8FE2-ABE6-E354D557D76A}"/>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99" name="図 698">
              <a:extLst>
                <a:ext uri="{FF2B5EF4-FFF2-40B4-BE49-F238E27FC236}">
                  <a16:creationId xmlns:a16="http://schemas.microsoft.com/office/drawing/2014/main" id="{AD173F00-079F-24A7-86AC-61EA580C20E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97" name="正方形/長方形 696">
            <a:extLst>
              <a:ext uri="{FF2B5EF4-FFF2-40B4-BE49-F238E27FC236}">
                <a16:creationId xmlns:a16="http://schemas.microsoft.com/office/drawing/2014/main" id="{4F0071A3-A021-6010-9390-7D1550FAA820}"/>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427</xdr:row>
      <xdr:rowOff>0</xdr:rowOff>
    </xdr:from>
    <xdr:to>
      <xdr:col>80</xdr:col>
      <xdr:colOff>40826</xdr:colOff>
      <xdr:row>428</xdr:row>
      <xdr:rowOff>180975</xdr:rowOff>
    </xdr:to>
    <xdr:grpSp>
      <xdr:nvGrpSpPr>
        <xdr:cNvPr id="700" name="グループ化 699">
          <a:extLst>
            <a:ext uri="{FF2B5EF4-FFF2-40B4-BE49-F238E27FC236}">
              <a16:creationId xmlns:a16="http://schemas.microsoft.com/office/drawing/2014/main" id="{ED9F95F6-918F-4A23-A5FE-5CF911DAF28C}"/>
            </a:ext>
          </a:extLst>
        </xdr:cNvPr>
        <xdr:cNvGrpSpPr/>
      </xdr:nvGrpSpPr>
      <xdr:grpSpPr>
        <a:xfrm>
          <a:off x="7639050" y="136502775"/>
          <a:ext cx="2764976" cy="495300"/>
          <a:chOff x="1632857" y="3068408"/>
          <a:chExt cx="2735040" cy="523878"/>
        </a:xfrm>
      </xdr:grpSpPr>
      <xdr:grpSp>
        <xdr:nvGrpSpPr>
          <xdr:cNvPr id="701" name="グループ化 700">
            <a:extLst>
              <a:ext uri="{FF2B5EF4-FFF2-40B4-BE49-F238E27FC236}">
                <a16:creationId xmlns:a16="http://schemas.microsoft.com/office/drawing/2014/main" id="{044D7ECB-65A0-6956-32A9-B8A0C299009F}"/>
              </a:ext>
            </a:extLst>
          </xdr:cNvPr>
          <xdr:cNvGrpSpPr/>
        </xdr:nvGrpSpPr>
        <xdr:grpSpPr>
          <a:xfrm>
            <a:off x="3694340" y="3139087"/>
            <a:ext cx="673557" cy="351145"/>
            <a:chOff x="4080169" y="3105150"/>
            <a:chExt cx="634514" cy="329576"/>
          </a:xfrm>
        </xdr:grpSpPr>
        <xdr:pic>
          <xdr:nvPicPr>
            <xdr:cNvPr id="703" name="図 702">
              <a:extLst>
                <a:ext uri="{FF2B5EF4-FFF2-40B4-BE49-F238E27FC236}">
                  <a16:creationId xmlns:a16="http://schemas.microsoft.com/office/drawing/2014/main" id="{7F3567F4-5F29-19B9-F593-D457BCFB11A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704" name="図 703">
              <a:extLst>
                <a:ext uri="{FF2B5EF4-FFF2-40B4-BE49-F238E27FC236}">
                  <a16:creationId xmlns:a16="http://schemas.microsoft.com/office/drawing/2014/main" id="{C4CED07C-6D9F-4841-3AEB-22D77A3EC3A4}"/>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702" name="正方形/長方形 701">
            <a:extLst>
              <a:ext uri="{FF2B5EF4-FFF2-40B4-BE49-F238E27FC236}">
                <a16:creationId xmlns:a16="http://schemas.microsoft.com/office/drawing/2014/main" id="{AEF0F333-7D13-6016-8C71-572C4A84AB9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451</xdr:row>
      <xdr:rowOff>0</xdr:rowOff>
    </xdr:from>
    <xdr:to>
      <xdr:col>80</xdr:col>
      <xdr:colOff>40826</xdr:colOff>
      <xdr:row>452</xdr:row>
      <xdr:rowOff>180975</xdr:rowOff>
    </xdr:to>
    <xdr:grpSp>
      <xdr:nvGrpSpPr>
        <xdr:cNvPr id="705" name="グループ化 704">
          <a:extLst>
            <a:ext uri="{FF2B5EF4-FFF2-40B4-BE49-F238E27FC236}">
              <a16:creationId xmlns:a16="http://schemas.microsoft.com/office/drawing/2014/main" id="{1FA2FACD-3B72-4606-A54E-C3554C6B9115}"/>
            </a:ext>
          </a:extLst>
        </xdr:cNvPr>
        <xdr:cNvGrpSpPr/>
      </xdr:nvGrpSpPr>
      <xdr:grpSpPr>
        <a:xfrm>
          <a:off x="7639050" y="144122775"/>
          <a:ext cx="2764976" cy="495300"/>
          <a:chOff x="1632857" y="3068408"/>
          <a:chExt cx="2735040" cy="523878"/>
        </a:xfrm>
      </xdr:grpSpPr>
      <xdr:grpSp>
        <xdr:nvGrpSpPr>
          <xdr:cNvPr id="706" name="グループ化 705">
            <a:extLst>
              <a:ext uri="{FF2B5EF4-FFF2-40B4-BE49-F238E27FC236}">
                <a16:creationId xmlns:a16="http://schemas.microsoft.com/office/drawing/2014/main" id="{E696672D-58B6-56B4-AACD-7D3E65752EAD}"/>
              </a:ext>
            </a:extLst>
          </xdr:cNvPr>
          <xdr:cNvGrpSpPr/>
        </xdr:nvGrpSpPr>
        <xdr:grpSpPr>
          <a:xfrm>
            <a:off x="3694340" y="3139087"/>
            <a:ext cx="673557" cy="351145"/>
            <a:chOff x="4080169" y="3105150"/>
            <a:chExt cx="634514" cy="329576"/>
          </a:xfrm>
        </xdr:grpSpPr>
        <xdr:pic>
          <xdr:nvPicPr>
            <xdr:cNvPr id="708" name="図 707">
              <a:extLst>
                <a:ext uri="{FF2B5EF4-FFF2-40B4-BE49-F238E27FC236}">
                  <a16:creationId xmlns:a16="http://schemas.microsoft.com/office/drawing/2014/main" id="{B0C99EED-40C7-BE6A-683E-C251E2DD627C}"/>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709" name="図 708">
              <a:extLst>
                <a:ext uri="{FF2B5EF4-FFF2-40B4-BE49-F238E27FC236}">
                  <a16:creationId xmlns:a16="http://schemas.microsoft.com/office/drawing/2014/main" id="{2CCA5F1F-129F-D2F4-C56A-3DB33BA31B8D}"/>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707" name="正方形/長方形 706">
            <a:extLst>
              <a:ext uri="{FF2B5EF4-FFF2-40B4-BE49-F238E27FC236}">
                <a16:creationId xmlns:a16="http://schemas.microsoft.com/office/drawing/2014/main" id="{C8DCAC64-1EA0-A0DC-61BD-7C1628D3B5C6}"/>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451</xdr:row>
      <xdr:rowOff>0</xdr:rowOff>
    </xdr:from>
    <xdr:to>
      <xdr:col>36</xdr:col>
      <xdr:colOff>40826</xdr:colOff>
      <xdr:row>452</xdr:row>
      <xdr:rowOff>180975</xdr:rowOff>
    </xdr:to>
    <xdr:grpSp>
      <xdr:nvGrpSpPr>
        <xdr:cNvPr id="710" name="グループ化 709">
          <a:extLst>
            <a:ext uri="{FF2B5EF4-FFF2-40B4-BE49-F238E27FC236}">
              <a16:creationId xmlns:a16="http://schemas.microsoft.com/office/drawing/2014/main" id="{B1D83939-6778-4F22-BE60-D43848FBE489}"/>
            </a:ext>
          </a:extLst>
        </xdr:cNvPr>
        <xdr:cNvGrpSpPr/>
      </xdr:nvGrpSpPr>
      <xdr:grpSpPr>
        <a:xfrm>
          <a:off x="1733550" y="144122775"/>
          <a:ext cx="2764976" cy="495300"/>
          <a:chOff x="1632857" y="3068408"/>
          <a:chExt cx="2735040" cy="523878"/>
        </a:xfrm>
      </xdr:grpSpPr>
      <xdr:grpSp>
        <xdr:nvGrpSpPr>
          <xdr:cNvPr id="711" name="グループ化 710">
            <a:extLst>
              <a:ext uri="{FF2B5EF4-FFF2-40B4-BE49-F238E27FC236}">
                <a16:creationId xmlns:a16="http://schemas.microsoft.com/office/drawing/2014/main" id="{F473C502-73AB-7D7F-2805-08FFBBBFA545}"/>
              </a:ext>
            </a:extLst>
          </xdr:cNvPr>
          <xdr:cNvGrpSpPr/>
        </xdr:nvGrpSpPr>
        <xdr:grpSpPr>
          <a:xfrm>
            <a:off x="3694340" y="3139087"/>
            <a:ext cx="673557" cy="351145"/>
            <a:chOff x="4080169" y="3105150"/>
            <a:chExt cx="634514" cy="329576"/>
          </a:xfrm>
        </xdr:grpSpPr>
        <xdr:pic>
          <xdr:nvPicPr>
            <xdr:cNvPr id="713" name="図 712">
              <a:extLst>
                <a:ext uri="{FF2B5EF4-FFF2-40B4-BE49-F238E27FC236}">
                  <a16:creationId xmlns:a16="http://schemas.microsoft.com/office/drawing/2014/main" id="{2173D86C-7F9E-557A-35C2-2F145A78B19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714" name="図 713">
              <a:extLst>
                <a:ext uri="{FF2B5EF4-FFF2-40B4-BE49-F238E27FC236}">
                  <a16:creationId xmlns:a16="http://schemas.microsoft.com/office/drawing/2014/main" id="{C433CDC8-F9C5-4234-83D4-7EEEA9E53B2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712" name="正方形/長方形 711">
            <a:extLst>
              <a:ext uri="{FF2B5EF4-FFF2-40B4-BE49-F238E27FC236}">
                <a16:creationId xmlns:a16="http://schemas.microsoft.com/office/drawing/2014/main" id="{2D881867-A1B5-FC7E-939C-996333A9A74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475</xdr:row>
      <xdr:rowOff>0</xdr:rowOff>
    </xdr:from>
    <xdr:to>
      <xdr:col>36</xdr:col>
      <xdr:colOff>40826</xdr:colOff>
      <xdr:row>476</xdr:row>
      <xdr:rowOff>180975</xdr:rowOff>
    </xdr:to>
    <xdr:grpSp>
      <xdr:nvGrpSpPr>
        <xdr:cNvPr id="715" name="グループ化 714">
          <a:extLst>
            <a:ext uri="{FF2B5EF4-FFF2-40B4-BE49-F238E27FC236}">
              <a16:creationId xmlns:a16="http://schemas.microsoft.com/office/drawing/2014/main" id="{164EAFAF-CD09-487F-A236-F9F9845E127D}"/>
            </a:ext>
          </a:extLst>
        </xdr:cNvPr>
        <xdr:cNvGrpSpPr/>
      </xdr:nvGrpSpPr>
      <xdr:grpSpPr>
        <a:xfrm>
          <a:off x="1733550" y="151742775"/>
          <a:ext cx="2764976" cy="495300"/>
          <a:chOff x="1632857" y="3068408"/>
          <a:chExt cx="2735040" cy="523878"/>
        </a:xfrm>
      </xdr:grpSpPr>
      <xdr:grpSp>
        <xdr:nvGrpSpPr>
          <xdr:cNvPr id="716" name="グループ化 715">
            <a:extLst>
              <a:ext uri="{FF2B5EF4-FFF2-40B4-BE49-F238E27FC236}">
                <a16:creationId xmlns:a16="http://schemas.microsoft.com/office/drawing/2014/main" id="{81F38312-69E8-CF7B-F88C-6291C7D9910B}"/>
              </a:ext>
            </a:extLst>
          </xdr:cNvPr>
          <xdr:cNvGrpSpPr/>
        </xdr:nvGrpSpPr>
        <xdr:grpSpPr>
          <a:xfrm>
            <a:off x="3694340" y="3139087"/>
            <a:ext cx="673557" cy="351145"/>
            <a:chOff x="4080169" y="3105150"/>
            <a:chExt cx="634514" cy="329576"/>
          </a:xfrm>
        </xdr:grpSpPr>
        <xdr:pic>
          <xdr:nvPicPr>
            <xdr:cNvPr id="718" name="図 717">
              <a:extLst>
                <a:ext uri="{FF2B5EF4-FFF2-40B4-BE49-F238E27FC236}">
                  <a16:creationId xmlns:a16="http://schemas.microsoft.com/office/drawing/2014/main" id="{226CDB24-24DD-49DE-B6EA-F3A825768EA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719" name="図 718">
              <a:extLst>
                <a:ext uri="{FF2B5EF4-FFF2-40B4-BE49-F238E27FC236}">
                  <a16:creationId xmlns:a16="http://schemas.microsoft.com/office/drawing/2014/main" id="{802F1D9E-2795-A7F7-8003-DF147B273C12}"/>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717" name="正方形/長方形 716">
            <a:extLst>
              <a:ext uri="{FF2B5EF4-FFF2-40B4-BE49-F238E27FC236}">
                <a16:creationId xmlns:a16="http://schemas.microsoft.com/office/drawing/2014/main" id="{77EFEEBD-080C-C218-6197-5AD7EDF7127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475</xdr:row>
      <xdr:rowOff>0</xdr:rowOff>
    </xdr:from>
    <xdr:to>
      <xdr:col>80</xdr:col>
      <xdr:colOff>40826</xdr:colOff>
      <xdr:row>476</xdr:row>
      <xdr:rowOff>180975</xdr:rowOff>
    </xdr:to>
    <xdr:grpSp>
      <xdr:nvGrpSpPr>
        <xdr:cNvPr id="720" name="グループ化 719">
          <a:extLst>
            <a:ext uri="{FF2B5EF4-FFF2-40B4-BE49-F238E27FC236}">
              <a16:creationId xmlns:a16="http://schemas.microsoft.com/office/drawing/2014/main" id="{FD26DFC1-4C8C-4BF5-86C7-0530330BA340}"/>
            </a:ext>
          </a:extLst>
        </xdr:cNvPr>
        <xdr:cNvGrpSpPr/>
      </xdr:nvGrpSpPr>
      <xdr:grpSpPr>
        <a:xfrm>
          <a:off x="7639050" y="151742775"/>
          <a:ext cx="2764976" cy="495300"/>
          <a:chOff x="1632857" y="3068408"/>
          <a:chExt cx="2735040" cy="523878"/>
        </a:xfrm>
      </xdr:grpSpPr>
      <xdr:grpSp>
        <xdr:nvGrpSpPr>
          <xdr:cNvPr id="721" name="グループ化 720">
            <a:extLst>
              <a:ext uri="{FF2B5EF4-FFF2-40B4-BE49-F238E27FC236}">
                <a16:creationId xmlns:a16="http://schemas.microsoft.com/office/drawing/2014/main" id="{68F661EE-44A2-78AD-F608-334C03C49685}"/>
              </a:ext>
            </a:extLst>
          </xdr:cNvPr>
          <xdr:cNvGrpSpPr/>
        </xdr:nvGrpSpPr>
        <xdr:grpSpPr>
          <a:xfrm>
            <a:off x="3694340" y="3139087"/>
            <a:ext cx="673557" cy="351145"/>
            <a:chOff x="4080169" y="3105150"/>
            <a:chExt cx="634514" cy="329576"/>
          </a:xfrm>
        </xdr:grpSpPr>
        <xdr:pic>
          <xdr:nvPicPr>
            <xdr:cNvPr id="723" name="図 722">
              <a:extLst>
                <a:ext uri="{FF2B5EF4-FFF2-40B4-BE49-F238E27FC236}">
                  <a16:creationId xmlns:a16="http://schemas.microsoft.com/office/drawing/2014/main" id="{CE35E348-001F-5E7E-CB6E-9E03387DC041}"/>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724" name="図 723">
              <a:extLst>
                <a:ext uri="{FF2B5EF4-FFF2-40B4-BE49-F238E27FC236}">
                  <a16:creationId xmlns:a16="http://schemas.microsoft.com/office/drawing/2014/main" id="{A8368BB4-CFB8-77D3-2B5F-9A98C73EE57B}"/>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722" name="正方形/長方形 721">
            <a:extLst>
              <a:ext uri="{FF2B5EF4-FFF2-40B4-BE49-F238E27FC236}">
                <a16:creationId xmlns:a16="http://schemas.microsoft.com/office/drawing/2014/main" id="{36AB4996-BFBE-0456-D4F7-6539E2C7DD1E}"/>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editAs="oneCell">
    <xdr:from>
      <xdr:col>23</xdr:col>
      <xdr:colOff>114300</xdr:colOff>
      <xdr:row>21</xdr:row>
      <xdr:rowOff>47625</xdr:rowOff>
    </xdr:from>
    <xdr:to>
      <xdr:col>41</xdr:col>
      <xdr:colOff>61999</xdr:colOff>
      <xdr:row>21</xdr:row>
      <xdr:rowOff>229145</xdr:rowOff>
    </xdr:to>
    <xdr:pic>
      <xdr:nvPicPr>
        <xdr:cNvPr id="2" name="図 1">
          <a:extLst>
            <a:ext uri="{FF2B5EF4-FFF2-40B4-BE49-F238E27FC236}">
              <a16:creationId xmlns:a16="http://schemas.microsoft.com/office/drawing/2014/main" id="{B148F86A-7CA2-4385-B219-6842D14059A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6372225"/>
          <a:ext cx="2176549" cy="181520"/>
        </a:xfrm>
        <a:prstGeom prst="rect">
          <a:avLst/>
        </a:prstGeom>
      </xdr:spPr>
    </xdr:pic>
    <xdr:clientData/>
  </xdr:twoCellAnchor>
  <xdr:twoCellAnchor editAs="oneCell">
    <xdr:from>
      <xdr:col>67</xdr:col>
      <xdr:colOff>114300</xdr:colOff>
      <xdr:row>21</xdr:row>
      <xdr:rowOff>57150</xdr:rowOff>
    </xdr:from>
    <xdr:to>
      <xdr:col>85</xdr:col>
      <xdr:colOff>61999</xdr:colOff>
      <xdr:row>21</xdr:row>
      <xdr:rowOff>238670</xdr:rowOff>
    </xdr:to>
    <xdr:pic>
      <xdr:nvPicPr>
        <xdr:cNvPr id="3" name="図 2">
          <a:extLst>
            <a:ext uri="{FF2B5EF4-FFF2-40B4-BE49-F238E27FC236}">
              <a16:creationId xmlns:a16="http://schemas.microsoft.com/office/drawing/2014/main" id="{EE696CDD-60DF-4C9E-A02C-D1B00C1F2AD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6381750"/>
          <a:ext cx="2176549" cy="181520"/>
        </a:xfrm>
        <a:prstGeom prst="rect">
          <a:avLst/>
        </a:prstGeom>
      </xdr:spPr>
    </xdr:pic>
    <xdr:clientData/>
  </xdr:twoCellAnchor>
  <xdr:twoCellAnchor editAs="oneCell">
    <xdr:from>
      <xdr:col>67</xdr:col>
      <xdr:colOff>114300</xdr:colOff>
      <xdr:row>45</xdr:row>
      <xdr:rowOff>66675</xdr:rowOff>
    </xdr:from>
    <xdr:to>
      <xdr:col>85</xdr:col>
      <xdr:colOff>61999</xdr:colOff>
      <xdr:row>45</xdr:row>
      <xdr:rowOff>248195</xdr:rowOff>
    </xdr:to>
    <xdr:pic>
      <xdr:nvPicPr>
        <xdr:cNvPr id="4" name="図 3">
          <a:extLst>
            <a:ext uri="{FF2B5EF4-FFF2-40B4-BE49-F238E27FC236}">
              <a16:creationId xmlns:a16="http://schemas.microsoft.com/office/drawing/2014/main" id="{F8E15896-7AD4-4AEA-9E61-F5833D45945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14011275"/>
          <a:ext cx="2176549" cy="181520"/>
        </a:xfrm>
        <a:prstGeom prst="rect">
          <a:avLst/>
        </a:prstGeom>
      </xdr:spPr>
    </xdr:pic>
    <xdr:clientData/>
  </xdr:twoCellAnchor>
  <xdr:twoCellAnchor editAs="oneCell">
    <xdr:from>
      <xdr:col>24</xdr:col>
      <xdr:colOff>0</xdr:colOff>
      <xdr:row>45</xdr:row>
      <xdr:rowOff>66675</xdr:rowOff>
    </xdr:from>
    <xdr:to>
      <xdr:col>41</xdr:col>
      <xdr:colOff>71524</xdr:colOff>
      <xdr:row>45</xdr:row>
      <xdr:rowOff>248195</xdr:rowOff>
    </xdr:to>
    <xdr:pic>
      <xdr:nvPicPr>
        <xdr:cNvPr id="5" name="図 4">
          <a:extLst>
            <a:ext uri="{FF2B5EF4-FFF2-40B4-BE49-F238E27FC236}">
              <a16:creationId xmlns:a16="http://schemas.microsoft.com/office/drawing/2014/main" id="{A2C40378-69A0-4203-9772-A6BFE25C512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14011275"/>
          <a:ext cx="2176549" cy="181520"/>
        </a:xfrm>
        <a:prstGeom prst="rect">
          <a:avLst/>
        </a:prstGeom>
      </xdr:spPr>
    </xdr:pic>
    <xdr:clientData/>
  </xdr:twoCellAnchor>
  <xdr:twoCellAnchor editAs="oneCell">
    <xdr:from>
      <xdr:col>68</xdr:col>
      <xdr:colOff>0</xdr:colOff>
      <xdr:row>69</xdr:row>
      <xdr:rowOff>76200</xdr:rowOff>
    </xdr:from>
    <xdr:to>
      <xdr:col>85</xdr:col>
      <xdr:colOff>71524</xdr:colOff>
      <xdr:row>69</xdr:row>
      <xdr:rowOff>257720</xdr:rowOff>
    </xdr:to>
    <xdr:pic>
      <xdr:nvPicPr>
        <xdr:cNvPr id="8" name="図 7">
          <a:extLst>
            <a:ext uri="{FF2B5EF4-FFF2-40B4-BE49-F238E27FC236}">
              <a16:creationId xmlns:a16="http://schemas.microsoft.com/office/drawing/2014/main" id="{8F4C13D3-2436-4817-BB1E-E0B7A3E66C4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9700" y="21640800"/>
          <a:ext cx="2176549" cy="181520"/>
        </a:xfrm>
        <a:prstGeom prst="rect">
          <a:avLst/>
        </a:prstGeom>
      </xdr:spPr>
    </xdr:pic>
    <xdr:clientData/>
  </xdr:twoCellAnchor>
  <xdr:twoCellAnchor editAs="oneCell">
    <xdr:from>
      <xdr:col>24</xdr:col>
      <xdr:colOff>0</xdr:colOff>
      <xdr:row>69</xdr:row>
      <xdr:rowOff>66675</xdr:rowOff>
    </xdr:from>
    <xdr:to>
      <xdr:col>41</xdr:col>
      <xdr:colOff>71524</xdr:colOff>
      <xdr:row>69</xdr:row>
      <xdr:rowOff>248195</xdr:rowOff>
    </xdr:to>
    <xdr:pic>
      <xdr:nvPicPr>
        <xdr:cNvPr id="9" name="図 8">
          <a:extLst>
            <a:ext uri="{FF2B5EF4-FFF2-40B4-BE49-F238E27FC236}">
              <a16:creationId xmlns:a16="http://schemas.microsoft.com/office/drawing/2014/main" id="{03A48639-32A5-441B-BE00-D5CAE966A06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21631275"/>
          <a:ext cx="2176549" cy="181520"/>
        </a:xfrm>
        <a:prstGeom prst="rect">
          <a:avLst/>
        </a:prstGeom>
      </xdr:spPr>
    </xdr:pic>
    <xdr:clientData/>
  </xdr:twoCellAnchor>
  <xdr:twoCellAnchor editAs="oneCell">
    <xdr:from>
      <xdr:col>24</xdr:col>
      <xdr:colOff>0</xdr:colOff>
      <xdr:row>93</xdr:row>
      <xdr:rowOff>66675</xdr:rowOff>
    </xdr:from>
    <xdr:to>
      <xdr:col>41</xdr:col>
      <xdr:colOff>71524</xdr:colOff>
      <xdr:row>93</xdr:row>
      <xdr:rowOff>248195</xdr:rowOff>
    </xdr:to>
    <xdr:pic>
      <xdr:nvPicPr>
        <xdr:cNvPr id="400" name="図 399">
          <a:extLst>
            <a:ext uri="{FF2B5EF4-FFF2-40B4-BE49-F238E27FC236}">
              <a16:creationId xmlns:a16="http://schemas.microsoft.com/office/drawing/2014/main" id="{2946CF85-616F-4C06-9DA6-628FDF039E9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29251275"/>
          <a:ext cx="2176549" cy="181520"/>
        </a:xfrm>
        <a:prstGeom prst="rect">
          <a:avLst/>
        </a:prstGeom>
      </xdr:spPr>
    </xdr:pic>
    <xdr:clientData/>
  </xdr:twoCellAnchor>
  <xdr:twoCellAnchor editAs="oneCell">
    <xdr:from>
      <xdr:col>67</xdr:col>
      <xdr:colOff>114300</xdr:colOff>
      <xdr:row>93</xdr:row>
      <xdr:rowOff>66675</xdr:rowOff>
    </xdr:from>
    <xdr:to>
      <xdr:col>85</xdr:col>
      <xdr:colOff>61999</xdr:colOff>
      <xdr:row>93</xdr:row>
      <xdr:rowOff>248195</xdr:rowOff>
    </xdr:to>
    <xdr:pic>
      <xdr:nvPicPr>
        <xdr:cNvPr id="401" name="図 400">
          <a:extLst>
            <a:ext uri="{FF2B5EF4-FFF2-40B4-BE49-F238E27FC236}">
              <a16:creationId xmlns:a16="http://schemas.microsoft.com/office/drawing/2014/main" id="{72DBA33A-2F9A-4EFB-B2FC-61FF9603BFB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29251275"/>
          <a:ext cx="2176549" cy="181520"/>
        </a:xfrm>
        <a:prstGeom prst="rect">
          <a:avLst/>
        </a:prstGeom>
      </xdr:spPr>
    </xdr:pic>
    <xdr:clientData/>
  </xdr:twoCellAnchor>
  <xdr:twoCellAnchor editAs="oneCell">
    <xdr:from>
      <xdr:col>67</xdr:col>
      <xdr:colOff>114300</xdr:colOff>
      <xdr:row>117</xdr:row>
      <xdr:rowOff>76200</xdr:rowOff>
    </xdr:from>
    <xdr:to>
      <xdr:col>85</xdr:col>
      <xdr:colOff>61999</xdr:colOff>
      <xdr:row>117</xdr:row>
      <xdr:rowOff>257720</xdr:rowOff>
    </xdr:to>
    <xdr:pic>
      <xdr:nvPicPr>
        <xdr:cNvPr id="402" name="図 401">
          <a:extLst>
            <a:ext uri="{FF2B5EF4-FFF2-40B4-BE49-F238E27FC236}">
              <a16:creationId xmlns:a16="http://schemas.microsoft.com/office/drawing/2014/main" id="{B716CB96-9ACB-441A-A906-5850CF1B37E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36880800"/>
          <a:ext cx="2176549" cy="181520"/>
        </a:xfrm>
        <a:prstGeom prst="rect">
          <a:avLst/>
        </a:prstGeom>
      </xdr:spPr>
    </xdr:pic>
    <xdr:clientData/>
  </xdr:twoCellAnchor>
  <xdr:twoCellAnchor editAs="oneCell">
    <xdr:from>
      <xdr:col>23</xdr:col>
      <xdr:colOff>114300</xdr:colOff>
      <xdr:row>117</xdr:row>
      <xdr:rowOff>76200</xdr:rowOff>
    </xdr:from>
    <xdr:to>
      <xdr:col>41</xdr:col>
      <xdr:colOff>61999</xdr:colOff>
      <xdr:row>117</xdr:row>
      <xdr:rowOff>257720</xdr:rowOff>
    </xdr:to>
    <xdr:pic>
      <xdr:nvPicPr>
        <xdr:cNvPr id="403" name="図 402">
          <a:extLst>
            <a:ext uri="{FF2B5EF4-FFF2-40B4-BE49-F238E27FC236}">
              <a16:creationId xmlns:a16="http://schemas.microsoft.com/office/drawing/2014/main" id="{0E1AF512-3382-4292-8F95-65E3AFEE7AC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36880800"/>
          <a:ext cx="2176549" cy="181520"/>
        </a:xfrm>
        <a:prstGeom prst="rect">
          <a:avLst/>
        </a:prstGeom>
      </xdr:spPr>
    </xdr:pic>
    <xdr:clientData/>
  </xdr:twoCellAnchor>
  <xdr:twoCellAnchor editAs="oneCell">
    <xdr:from>
      <xdr:col>23</xdr:col>
      <xdr:colOff>114300</xdr:colOff>
      <xdr:row>141</xdr:row>
      <xdr:rowOff>76200</xdr:rowOff>
    </xdr:from>
    <xdr:to>
      <xdr:col>41</xdr:col>
      <xdr:colOff>61999</xdr:colOff>
      <xdr:row>141</xdr:row>
      <xdr:rowOff>257720</xdr:rowOff>
    </xdr:to>
    <xdr:pic>
      <xdr:nvPicPr>
        <xdr:cNvPr id="404" name="図 403">
          <a:extLst>
            <a:ext uri="{FF2B5EF4-FFF2-40B4-BE49-F238E27FC236}">
              <a16:creationId xmlns:a16="http://schemas.microsoft.com/office/drawing/2014/main" id="{18D311C4-B619-40C2-B655-306B0D8DBCB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44500800"/>
          <a:ext cx="2176549" cy="181520"/>
        </a:xfrm>
        <a:prstGeom prst="rect">
          <a:avLst/>
        </a:prstGeom>
      </xdr:spPr>
    </xdr:pic>
    <xdr:clientData/>
  </xdr:twoCellAnchor>
  <xdr:twoCellAnchor editAs="oneCell">
    <xdr:from>
      <xdr:col>67</xdr:col>
      <xdr:colOff>95250</xdr:colOff>
      <xdr:row>141</xdr:row>
      <xdr:rowOff>76200</xdr:rowOff>
    </xdr:from>
    <xdr:to>
      <xdr:col>85</xdr:col>
      <xdr:colOff>42949</xdr:colOff>
      <xdr:row>141</xdr:row>
      <xdr:rowOff>257720</xdr:rowOff>
    </xdr:to>
    <xdr:pic>
      <xdr:nvPicPr>
        <xdr:cNvPr id="405" name="図 404">
          <a:extLst>
            <a:ext uri="{FF2B5EF4-FFF2-40B4-BE49-F238E27FC236}">
              <a16:creationId xmlns:a16="http://schemas.microsoft.com/office/drawing/2014/main" id="{30663B53-835B-43D9-AFE9-ED200863F76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01125" y="44500800"/>
          <a:ext cx="2176549" cy="181520"/>
        </a:xfrm>
        <a:prstGeom prst="rect">
          <a:avLst/>
        </a:prstGeom>
      </xdr:spPr>
    </xdr:pic>
    <xdr:clientData/>
  </xdr:twoCellAnchor>
  <xdr:twoCellAnchor editAs="oneCell">
    <xdr:from>
      <xdr:col>67</xdr:col>
      <xdr:colOff>114300</xdr:colOff>
      <xdr:row>165</xdr:row>
      <xdr:rowOff>66675</xdr:rowOff>
    </xdr:from>
    <xdr:to>
      <xdr:col>85</xdr:col>
      <xdr:colOff>61999</xdr:colOff>
      <xdr:row>165</xdr:row>
      <xdr:rowOff>248195</xdr:rowOff>
    </xdr:to>
    <xdr:pic>
      <xdr:nvPicPr>
        <xdr:cNvPr id="406" name="図 405">
          <a:extLst>
            <a:ext uri="{FF2B5EF4-FFF2-40B4-BE49-F238E27FC236}">
              <a16:creationId xmlns:a16="http://schemas.microsoft.com/office/drawing/2014/main" id="{0BE55922-ECC1-4C53-BC2F-61A201D3B56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52111275"/>
          <a:ext cx="2176549" cy="181520"/>
        </a:xfrm>
        <a:prstGeom prst="rect">
          <a:avLst/>
        </a:prstGeom>
      </xdr:spPr>
    </xdr:pic>
    <xdr:clientData/>
  </xdr:twoCellAnchor>
  <xdr:twoCellAnchor editAs="oneCell">
    <xdr:from>
      <xdr:col>23</xdr:col>
      <xdr:colOff>114300</xdr:colOff>
      <xdr:row>165</xdr:row>
      <xdr:rowOff>76200</xdr:rowOff>
    </xdr:from>
    <xdr:to>
      <xdr:col>41</xdr:col>
      <xdr:colOff>61999</xdr:colOff>
      <xdr:row>165</xdr:row>
      <xdr:rowOff>257720</xdr:rowOff>
    </xdr:to>
    <xdr:pic>
      <xdr:nvPicPr>
        <xdr:cNvPr id="407" name="図 406">
          <a:extLst>
            <a:ext uri="{FF2B5EF4-FFF2-40B4-BE49-F238E27FC236}">
              <a16:creationId xmlns:a16="http://schemas.microsoft.com/office/drawing/2014/main" id="{79CB8D19-43CF-4592-8833-DD520FDA1DE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52120800"/>
          <a:ext cx="2176549" cy="181520"/>
        </a:xfrm>
        <a:prstGeom prst="rect">
          <a:avLst/>
        </a:prstGeom>
      </xdr:spPr>
    </xdr:pic>
    <xdr:clientData/>
  </xdr:twoCellAnchor>
  <xdr:twoCellAnchor editAs="oneCell">
    <xdr:from>
      <xdr:col>24</xdr:col>
      <xdr:colOff>0</xdr:colOff>
      <xdr:row>189</xdr:row>
      <xdr:rowOff>76200</xdr:rowOff>
    </xdr:from>
    <xdr:to>
      <xdr:col>41</xdr:col>
      <xdr:colOff>71524</xdr:colOff>
      <xdr:row>189</xdr:row>
      <xdr:rowOff>257720</xdr:rowOff>
    </xdr:to>
    <xdr:pic>
      <xdr:nvPicPr>
        <xdr:cNvPr id="408" name="図 407">
          <a:extLst>
            <a:ext uri="{FF2B5EF4-FFF2-40B4-BE49-F238E27FC236}">
              <a16:creationId xmlns:a16="http://schemas.microsoft.com/office/drawing/2014/main" id="{B75229F8-F18E-430F-8AB5-98832372650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59740800"/>
          <a:ext cx="2176549" cy="181520"/>
        </a:xfrm>
        <a:prstGeom prst="rect">
          <a:avLst/>
        </a:prstGeom>
      </xdr:spPr>
    </xdr:pic>
    <xdr:clientData/>
  </xdr:twoCellAnchor>
  <xdr:twoCellAnchor editAs="oneCell">
    <xdr:from>
      <xdr:col>67</xdr:col>
      <xdr:colOff>114300</xdr:colOff>
      <xdr:row>189</xdr:row>
      <xdr:rowOff>76200</xdr:rowOff>
    </xdr:from>
    <xdr:to>
      <xdr:col>85</xdr:col>
      <xdr:colOff>61999</xdr:colOff>
      <xdr:row>189</xdr:row>
      <xdr:rowOff>257720</xdr:rowOff>
    </xdr:to>
    <xdr:pic>
      <xdr:nvPicPr>
        <xdr:cNvPr id="409" name="図 408">
          <a:extLst>
            <a:ext uri="{FF2B5EF4-FFF2-40B4-BE49-F238E27FC236}">
              <a16:creationId xmlns:a16="http://schemas.microsoft.com/office/drawing/2014/main" id="{96124352-B176-4743-8253-9B5F766FECE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59740800"/>
          <a:ext cx="2176549" cy="181520"/>
        </a:xfrm>
        <a:prstGeom prst="rect">
          <a:avLst/>
        </a:prstGeom>
      </xdr:spPr>
    </xdr:pic>
    <xdr:clientData/>
  </xdr:twoCellAnchor>
  <xdr:twoCellAnchor editAs="oneCell">
    <xdr:from>
      <xdr:col>24</xdr:col>
      <xdr:colOff>0</xdr:colOff>
      <xdr:row>213</xdr:row>
      <xdr:rowOff>76200</xdr:rowOff>
    </xdr:from>
    <xdr:to>
      <xdr:col>41</xdr:col>
      <xdr:colOff>71524</xdr:colOff>
      <xdr:row>213</xdr:row>
      <xdr:rowOff>257720</xdr:rowOff>
    </xdr:to>
    <xdr:pic>
      <xdr:nvPicPr>
        <xdr:cNvPr id="410" name="図 409">
          <a:extLst>
            <a:ext uri="{FF2B5EF4-FFF2-40B4-BE49-F238E27FC236}">
              <a16:creationId xmlns:a16="http://schemas.microsoft.com/office/drawing/2014/main" id="{06ECE123-EC0A-43B7-B65E-BA48BAEDD19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67360800"/>
          <a:ext cx="2176549" cy="181520"/>
        </a:xfrm>
        <a:prstGeom prst="rect">
          <a:avLst/>
        </a:prstGeom>
      </xdr:spPr>
    </xdr:pic>
    <xdr:clientData/>
  </xdr:twoCellAnchor>
  <xdr:twoCellAnchor editAs="oneCell">
    <xdr:from>
      <xdr:col>67</xdr:col>
      <xdr:colOff>95250</xdr:colOff>
      <xdr:row>213</xdr:row>
      <xdr:rowOff>76200</xdr:rowOff>
    </xdr:from>
    <xdr:to>
      <xdr:col>85</xdr:col>
      <xdr:colOff>42949</xdr:colOff>
      <xdr:row>213</xdr:row>
      <xdr:rowOff>257720</xdr:rowOff>
    </xdr:to>
    <xdr:pic>
      <xdr:nvPicPr>
        <xdr:cNvPr id="411" name="図 410">
          <a:extLst>
            <a:ext uri="{FF2B5EF4-FFF2-40B4-BE49-F238E27FC236}">
              <a16:creationId xmlns:a16="http://schemas.microsoft.com/office/drawing/2014/main" id="{FCD5F917-3142-4E56-A1A3-4C0496E9E9B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01125" y="67360800"/>
          <a:ext cx="2176549" cy="181520"/>
        </a:xfrm>
        <a:prstGeom prst="rect">
          <a:avLst/>
        </a:prstGeom>
      </xdr:spPr>
    </xdr:pic>
    <xdr:clientData/>
  </xdr:twoCellAnchor>
  <xdr:twoCellAnchor editAs="oneCell">
    <xdr:from>
      <xdr:col>67</xdr:col>
      <xdr:colOff>104775</xdr:colOff>
      <xdr:row>237</xdr:row>
      <xdr:rowOff>76200</xdr:rowOff>
    </xdr:from>
    <xdr:to>
      <xdr:col>85</xdr:col>
      <xdr:colOff>52474</xdr:colOff>
      <xdr:row>237</xdr:row>
      <xdr:rowOff>257720</xdr:rowOff>
    </xdr:to>
    <xdr:pic>
      <xdr:nvPicPr>
        <xdr:cNvPr id="412" name="図 411">
          <a:extLst>
            <a:ext uri="{FF2B5EF4-FFF2-40B4-BE49-F238E27FC236}">
              <a16:creationId xmlns:a16="http://schemas.microsoft.com/office/drawing/2014/main" id="{3F3E70EE-6193-4511-B21C-CB73102AC3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74980800"/>
          <a:ext cx="2176549" cy="181520"/>
        </a:xfrm>
        <a:prstGeom prst="rect">
          <a:avLst/>
        </a:prstGeom>
      </xdr:spPr>
    </xdr:pic>
    <xdr:clientData/>
  </xdr:twoCellAnchor>
  <xdr:twoCellAnchor editAs="oneCell">
    <xdr:from>
      <xdr:col>23</xdr:col>
      <xdr:colOff>114300</xdr:colOff>
      <xdr:row>237</xdr:row>
      <xdr:rowOff>76200</xdr:rowOff>
    </xdr:from>
    <xdr:to>
      <xdr:col>41</xdr:col>
      <xdr:colOff>61999</xdr:colOff>
      <xdr:row>237</xdr:row>
      <xdr:rowOff>257720</xdr:rowOff>
    </xdr:to>
    <xdr:pic>
      <xdr:nvPicPr>
        <xdr:cNvPr id="413" name="図 412">
          <a:extLst>
            <a:ext uri="{FF2B5EF4-FFF2-40B4-BE49-F238E27FC236}">
              <a16:creationId xmlns:a16="http://schemas.microsoft.com/office/drawing/2014/main" id="{B75D7BA6-575A-4E4A-B4AF-C535C33263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74980800"/>
          <a:ext cx="2176549" cy="181520"/>
        </a:xfrm>
        <a:prstGeom prst="rect">
          <a:avLst/>
        </a:prstGeom>
      </xdr:spPr>
    </xdr:pic>
    <xdr:clientData/>
  </xdr:twoCellAnchor>
  <xdr:twoCellAnchor editAs="oneCell">
    <xdr:from>
      <xdr:col>23</xdr:col>
      <xdr:colOff>114300</xdr:colOff>
      <xdr:row>261</xdr:row>
      <xdr:rowOff>76200</xdr:rowOff>
    </xdr:from>
    <xdr:to>
      <xdr:col>41</xdr:col>
      <xdr:colOff>61999</xdr:colOff>
      <xdr:row>261</xdr:row>
      <xdr:rowOff>257720</xdr:rowOff>
    </xdr:to>
    <xdr:pic>
      <xdr:nvPicPr>
        <xdr:cNvPr id="414" name="図 413">
          <a:extLst>
            <a:ext uri="{FF2B5EF4-FFF2-40B4-BE49-F238E27FC236}">
              <a16:creationId xmlns:a16="http://schemas.microsoft.com/office/drawing/2014/main" id="{E1F87383-9522-4755-B442-62447FE848C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82600800"/>
          <a:ext cx="2176549" cy="181520"/>
        </a:xfrm>
        <a:prstGeom prst="rect">
          <a:avLst/>
        </a:prstGeom>
      </xdr:spPr>
    </xdr:pic>
    <xdr:clientData/>
  </xdr:twoCellAnchor>
  <xdr:twoCellAnchor editAs="oneCell">
    <xdr:from>
      <xdr:col>67</xdr:col>
      <xdr:colOff>114300</xdr:colOff>
      <xdr:row>261</xdr:row>
      <xdr:rowOff>76200</xdr:rowOff>
    </xdr:from>
    <xdr:to>
      <xdr:col>85</xdr:col>
      <xdr:colOff>61999</xdr:colOff>
      <xdr:row>261</xdr:row>
      <xdr:rowOff>257720</xdr:rowOff>
    </xdr:to>
    <xdr:pic>
      <xdr:nvPicPr>
        <xdr:cNvPr id="415" name="図 414">
          <a:extLst>
            <a:ext uri="{FF2B5EF4-FFF2-40B4-BE49-F238E27FC236}">
              <a16:creationId xmlns:a16="http://schemas.microsoft.com/office/drawing/2014/main" id="{5113AC48-8EC8-4576-9AD6-BCCF6007F24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82600800"/>
          <a:ext cx="2176549" cy="181520"/>
        </a:xfrm>
        <a:prstGeom prst="rect">
          <a:avLst/>
        </a:prstGeom>
      </xdr:spPr>
    </xdr:pic>
    <xdr:clientData/>
  </xdr:twoCellAnchor>
  <xdr:twoCellAnchor editAs="oneCell">
    <xdr:from>
      <xdr:col>67</xdr:col>
      <xdr:colOff>114300</xdr:colOff>
      <xdr:row>285</xdr:row>
      <xdr:rowOff>76200</xdr:rowOff>
    </xdr:from>
    <xdr:to>
      <xdr:col>85</xdr:col>
      <xdr:colOff>61999</xdr:colOff>
      <xdr:row>285</xdr:row>
      <xdr:rowOff>257720</xdr:rowOff>
    </xdr:to>
    <xdr:pic>
      <xdr:nvPicPr>
        <xdr:cNvPr id="416" name="図 415">
          <a:extLst>
            <a:ext uri="{FF2B5EF4-FFF2-40B4-BE49-F238E27FC236}">
              <a16:creationId xmlns:a16="http://schemas.microsoft.com/office/drawing/2014/main" id="{48BCA50F-A384-4BC3-992B-309D232A91F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90220800"/>
          <a:ext cx="2176549" cy="181520"/>
        </a:xfrm>
        <a:prstGeom prst="rect">
          <a:avLst/>
        </a:prstGeom>
      </xdr:spPr>
    </xdr:pic>
    <xdr:clientData/>
  </xdr:twoCellAnchor>
  <xdr:twoCellAnchor editAs="oneCell">
    <xdr:from>
      <xdr:col>23</xdr:col>
      <xdr:colOff>114300</xdr:colOff>
      <xdr:row>285</xdr:row>
      <xdr:rowOff>76200</xdr:rowOff>
    </xdr:from>
    <xdr:to>
      <xdr:col>41</xdr:col>
      <xdr:colOff>61999</xdr:colOff>
      <xdr:row>285</xdr:row>
      <xdr:rowOff>257720</xdr:rowOff>
    </xdr:to>
    <xdr:pic>
      <xdr:nvPicPr>
        <xdr:cNvPr id="417" name="図 416">
          <a:extLst>
            <a:ext uri="{FF2B5EF4-FFF2-40B4-BE49-F238E27FC236}">
              <a16:creationId xmlns:a16="http://schemas.microsoft.com/office/drawing/2014/main" id="{A8AEAC5F-7DEF-4E12-BB7C-779A22B3802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90220800"/>
          <a:ext cx="2176549" cy="181520"/>
        </a:xfrm>
        <a:prstGeom prst="rect">
          <a:avLst/>
        </a:prstGeom>
      </xdr:spPr>
    </xdr:pic>
    <xdr:clientData/>
  </xdr:twoCellAnchor>
  <xdr:twoCellAnchor editAs="oneCell">
    <xdr:from>
      <xdr:col>67</xdr:col>
      <xdr:colOff>95250</xdr:colOff>
      <xdr:row>309</xdr:row>
      <xdr:rowOff>76200</xdr:rowOff>
    </xdr:from>
    <xdr:to>
      <xdr:col>85</xdr:col>
      <xdr:colOff>42949</xdr:colOff>
      <xdr:row>309</xdr:row>
      <xdr:rowOff>257720</xdr:rowOff>
    </xdr:to>
    <xdr:pic>
      <xdr:nvPicPr>
        <xdr:cNvPr id="418" name="図 417">
          <a:extLst>
            <a:ext uri="{FF2B5EF4-FFF2-40B4-BE49-F238E27FC236}">
              <a16:creationId xmlns:a16="http://schemas.microsoft.com/office/drawing/2014/main" id="{840D404A-64B1-4145-A423-A6C51E1554E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01125" y="97840800"/>
          <a:ext cx="2176549" cy="181520"/>
        </a:xfrm>
        <a:prstGeom prst="rect">
          <a:avLst/>
        </a:prstGeom>
      </xdr:spPr>
    </xdr:pic>
    <xdr:clientData/>
  </xdr:twoCellAnchor>
  <xdr:twoCellAnchor editAs="oneCell">
    <xdr:from>
      <xdr:col>23</xdr:col>
      <xdr:colOff>104775</xdr:colOff>
      <xdr:row>309</xdr:row>
      <xdr:rowOff>76200</xdr:rowOff>
    </xdr:from>
    <xdr:to>
      <xdr:col>41</xdr:col>
      <xdr:colOff>52474</xdr:colOff>
      <xdr:row>309</xdr:row>
      <xdr:rowOff>257720</xdr:rowOff>
    </xdr:to>
    <xdr:pic>
      <xdr:nvPicPr>
        <xdr:cNvPr id="419" name="図 418">
          <a:extLst>
            <a:ext uri="{FF2B5EF4-FFF2-40B4-BE49-F238E27FC236}">
              <a16:creationId xmlns:a16="http://schemas.microsoft.com/office/drawing/2014/main" id="{C6602D63-D6FF-473C-9A50-E13B916F547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97840800"/>
          <a:ext cx="2176549" cy="181520"/>
        </a:xfrm>
        <a:prstGeom prst="rect">
          <a:avLst/>
        </a:prstGeom>
      </xdr:spPr>
    </xdr:pic>
    <xdr:clientData/>
  </xdr:twoCellAnchor>
  <xdr:twoCellAnchor editAs="oneCell">
    <xdr:from>
      <xdr:col>67</xdr:col>
      <xdr:colOff>104775</xdr:colOff>
      <xdr:row>333</xdr:row>
      <xdr:rowOff>76200</xdr:rowOff>
    </xdr:from>
    <xdr:to>
      <xdr:col>85</xdr:col>
      <xdr:colOff>52474</xdr:colOff>
      <xdr:row>333</xdr:row>
      <xdr:rowOff>257720</xdr:rowOff>
    </xdr:to>
    <xdr:pic>
      <xdr:nvPicPr>
        <xdr:cNvPr id="420" name="図 419">
          <a:extLst>
            <a:ext uri="{FF2B5EF4-FFF2-40B4-BE49-F238E27FC236}">
              <a16:creationId xmlns:a16="http://schemas.microsoft.com/office/drawing/2014/main" id="{465C56BE-2B25-4DE6-AF33-81CE38FB7F5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05460800"/>
          <a:ext cx="2176549" cy="181520"/>
        </a:xfrm>
        <a:prstGeom prst="rect">
          <a:avLst/>
        </a:prstGeom>
      </xdr:spPr>
    </xdr:pic>
    <xdr:clientData/>
  </xdr:twoCellAnchor>
  <xdr:twoCellAnchor editAs="oneCell">
    <xdr:from>
      <xdr:col>23</xdr:col>
      <xdr:colOff>104775</xdr:colOff>
      <xdr:row>333</xdr:row>
      <xdr:rowOff>85725</xdr:rowOff>
    </xdr:from>
    <xdr:to>
      <xdr:col>41</xdr:col>
      <xdr:colOff>52474</xdr:colOff>
      <xdr:row>333</xdr:row>
      <xdr:rowOff>267245</xdr:rowOff>
    </xdr:to>
    <xdr:pic>
      <xdr:nvPicPr>
        <xdr:cNvPr id="421" name="図 420">
          <a:extLst>
            <a:ext uri="{FF2B5EF4-FFF2-40B4-BE49-F238E27FC236}">
              <a16:creationId xmlns:a16="http://schemas.microsoft.com/office/drawing/2014/main" id="{BE07D2E5-C804-46C4-80BB-EE2153C7AD1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05470325"/>
          <a:ext cx="2176549" cy="181520"/>
        </a:xfrm>
        <a:prstGeom prst="rect">
          <a:avLst/>
        </a:prstGeom>
      </xdr:spPr>
    </xdr:pic>
    <xdr:clientData/>
  </xdr:twoCellAnchor>
  <xdr:twoCellAnchor editAs="oneCell">
    <xdr:from>
      <xdr:col>67</xdr:col>
      <xdr:colOff>95250</xdr:colOff>
      <xdr:row>357</xdr:row>
      <xdr:rowOff>66675</xdr:rowOff>
    </xdr:from>
    <xdr:to>
      <xdr:col>85</xdr:col>
      <xdr:colOff>42949</xdr:colOff>
      <xdr:row>357</xdr:row>
      <xdr:rowOff>248195</xdr:rowOff>
    </xdr:to>
    <xdr:pic>
      <xdr:nvPicPr>
        <xdr:cNvPr id="422" name="図 421">
          <a:extLst>
            <a:ext uri="{FF2B5EF4-FFF2-40B4-BE49-F238E27FC236}">
              <a16:creationId xmlns:a16="http://schemas.microsoft.com/office/drawing/2014/main" id="{318B8176-2728-429A-A508-5A9B6E9A1FD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01125" y="113071275"/>
          <a:ext cx="2176549" cy="181520"/>
        </a:xfrm>
        <a:prstGeom prst="rect">
          <a:avLst/>
        </a:prstGeom>
      </xdr:spPr>
    </xdr:pic>
    <xdr:clientData/>
  </xdr:twoCellAnchor>
  <xdr:twoCellAnchor editAs="oneCell">
    <xdr:from>
      <xdr:col>23</xdr:col>
      <xdr:colOff>104775</xdr:colOff>
      <xdr:row>357</xdr:row>
      <xdr:rowOff>76200</xdr:rowOff>
    </xdr:from>
    <xdr:to>
      <xdr:col>41</xdr:col>
      <xdr:colOff>52474</xdr:colOff>
      <xdr:row>357</xdr:row>
      <xdr:rowOff>257720</xdr:rowOff>
    </xdr:to>
    <xdr:pic>
      <xdr:nvPicPr>
        <xdr:cNvPr id="423" name="図 422">
          <a:extLst>
            <a:ext uri="{FF2B5EF4-FFF2-40B4-BE49-F238E27FC236}">
              <a16:creationId xmlns:a16="http://schemas.microsoft.com/office/drawing/2014/main" id="{841891C7-2D8B-496F-BF48-254ACCFCE74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13080800"/>
          <a:ext cx="2176549" cy="181520"/>
        </a:xfrm>
        <a:prstGeom prst="rect">
          <a:avLst/>
        </a:prstGeom>
      </xdr:spPr>
    </xdr:pic>
    <xdr:clientData/>
  </xdr:twoCellAnchor>
  <xdr:twoCellAnchor editAs="oneCell">
    <xdr:from>
      <xdr:col>67</xdr:col>
      <xdr:colOff>104775</xdr:colOff>
      <xdr:row>381</xdr:row>
      <xdr:rowOff>76200</xdr:rowOff>
    </xdr:from>
    <xdr:to>
      <xdr:col>85</xdr:col>
      <xdr:colOff>52474</xdr:colOff>
      <xdr:row>381</xdr:row>
      <xdr:rowOff>257720</xdr:rowOff>
    </xdr:to>
    <xdr:pic>
      <xdr:nvPicPr>
        <xdr:cNvPr id="424" name="図 423">
          <a:extLst>
            <a:ext uri="{FF2B5EF4-FFF2-40B4-BE49-F238E27FC236}">
              <a16:creationId xmlns:a16="http://schemas.microsoft.com/office/drawing/2014/main" id="{579D6906-EB7B-48CE-8422-2788E7EAA62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20700800"/>
          <a:ext cx="2176549" cy="181520"/>
        </a:xfrm>
        <a:prstGeom prst="rect">
          <a:avLst/>
        </a:prstGeom>
      </xdr:spPr>
    </xdr:pic>
    <xdr:clientData/>
  </xdr:twoCellAnchor>
  <xdr:twoCellAnchor editAs="oneCell">
    <xdr:from>
      <xdr:col>23</xdr:col>
      <xdr:colOff>104775</xdr:colOff>
      <xdr:row>381</xdr:row>
      <xdr:rowOff>76200</xdr:rowOff>
    </xdr:from>
    <xdr:to>
      <xdr:col>41</xdr:col>
      <xdr:colOff>52474</xdr:colOff>
      <xdr:row>381</xdr:row>
      <xdr:rowOff>257720</xdr:rowOff>
    </xdr:to>
    <xdr:pic>
      <xdr:nvPicPr>
        <xdr:cNvPr id="425" name="図 424">
          <a:extLst>
            <a:ext uri="{FF2B5EF4-FFF2-40B4-BE49-F238E27FC236}">
              <a16:creationId xmlns:a16="http://schemas.microsoft.com/office/drawing/2014/main" id="{40A19B52-5610-497A-9355-FF4D3EEED25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20700800"/>
          <a:ext cx="2176549" cy="181520"/>
        </a:xfrm>
        <a:prstGeom prst="rect">
          <a:avLst/>
        </a:prstGeom>
      </xdr:spPr>
    </xdr:pic>
    <xdr:clientData/>
  </xdr:twoCellAnchor>
  <xdr:twoCellAnchor editAs="oneCell">
    <xdr:from>
      <xdr:col>67</xdr:col>
      <xdr:colOff>104775</xdr:colOff>
      <xdr:row>405</xdr:row>
      <xdr:rowOff>76200</xdr:rowOff>
    </xdr:from>
    <xdr:to>
      <xdr:col>85</xdr:col>
      <xdr:colOff>52474</xdr:colOff>
      <xdr:row>405</xdr:row>
      <xdr:rowOff>257720</xdr:rowOff>
    </xdr:to>
    <xdr:pic>
      <xdr:nvPicPr>
        <xdr:cNvPr id="426" name="図 425">
          <a:extLst>
            <a:ext uri="{FF2B5EF4-FFF2-40B4-BE49-F238E27FC236}">
              <a16:creationId xmlns:a16="http://schemas.microsoft.com/office/drawing/2014/main" id="{FFDB83B7-D406-406E-A622-12E7CCD543F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28320800"/>
          <a:ext cx="2176549" cy="181520"/>
        </a:xfrm>
        <a:prstGeom prst="rect">
          <a:avLst/>
        </a:prstGeom>
      </xdr:spPr>
    </xdr:pic>
    <xdr:clientData/>
  </xdr:twoCellAnchor>
  <xdr:twoCellAnchor editAs="oneCell">
    <xdr:from>
      <xdr:col>23</xdr:col>
      <xdr:colOff>114300</xdr:colOff>
      <xdr:row>405</xdr:row>
      <xdr:rowOff>66675</xdr:rowOff>
    </xdr:from>
    <xdr:to>
      <xdr:col>41</xdr:col>
      <xdr:colOff>61999</xdr:colOff>
      <xdr:row>405</xdr:row>
      <xdr:rowOff>248195</xdr:rowOff>
    </xdr:to>
    <xdr:pic>
      <xdr:nvPicPr>
        <xdr:cNvPr id="427" name="図 426">
          <a:extLst>
            <a:ext uri="{FF2B5EF4-FFF2-40B4-BE49-F238E27FC236}">
              <a16:creationId xmlns:a16="http://schemas.microsoft.com/office/drawing/2014/main" id="{C6FABCC4-7D0E-49C5-9C07-121E13905EC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28311275"/>
          <a:ext cx="2176549" cy="181520"/>
        </a:xfrm>
        <a:prstGeom prst="rect">
          <a:avLst/>
        </a:prstGeom>
      </xdr:spPr>
    </xdr:pic>
    <xdr:clientData/>
  </xdr:twoCellAnchor>
  <xdr:twoCellAnchor editAs="oneCell">
    <xdr:from>
      <xdr:col>23</xdr:col>
      <xdr:colOff>114300</xdr:colOff>
      <xdr:row>429</xdr:row>
      <xdr:rowOff>66675</xdr:rowOff>
    </xdr:from>
    <xdr:to>
      <xdr:col>41</xdr:col>
      <xdr:colOff>61999</xdr:colOff>
      <xdr:row>429</xdr:row>
      <xdr:rowOff>248195</xdr:rowOff>
    </xdr:to>
    <xdr:pic>
      <xdr:nvPicPr>
        <xdr:cNvPr id="428" name="図 427">
          <a:extLst>
            <a:ext uri="{FF2B5EF4-FFF2-40B4-BE49-F238E27FC236}">
              <a16:creationId xmlns:a16="http://schemas.microsoft.com/office/drawing/2014/main" id="{44AF0A65-2F04-43CD-A6A6-7480541F357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35931275"/>
          <a:ext cx="2176549" cy="181520"/>
        </a:xfrm>
        <a:prstGeom prst="rect">
          <a:avLst/>
        </a:prstGeom>
      </xdr:spPr>
    </xdr:pic>
    <xdr:clientData/>
  </xdr:twoCellAnchor>
  <xdr:twoCellAnchor editAs="oneCell">
    <xdr:from>
      <xdr:col>67</xdr:col>
      <xdr:colOff>114300</xdr:colOff>
      <xdr:row>429</xdr:row>
      <xdr:rowOff>66675</xdr:rowOff>
    </xdr:from>
    <xdr:to>
      <xdr:col>85</xdr:col>
      <xdr:colOff>61999</xdr:colOff>
      <xdr:row>429</xdr:row>
      <xdr:rowOff>248195</xdr:rowOff>
    </xdr:to>
    <xdr:pic>
      <xdr:nvPicPr>
        <xdr:cNvPr id="429" name="図 428">
          <a:extLst>
            <a:ext uri="{FF2B5EF4-FFF2-40B4-BE49-F238E27FC236}">
              <a16:creationId xmlns:a16="http://schemas.microsoft.com/office/drawing/2014/main" id="{887967E1-1D79-4A09-8D6C-65D07C9CC61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135931275"/>
          <a:ext cx="2176549" cy="181520"/>
        </a:xfrm>
        <a:prstGeom prst="rect">
          <a:avLst/>
        </a:prstGeom>
      </xdr:spPr>
    </xdr:pic>
    <xdr:clientData/>
  </xdr:twoCellAnchor>
  <xdr:twoCellAnchor editAs="oneCell">
    <xdr:from>
      <xdr:col>24</xdr:col>
      <xdr:colOff>0</xdr:colOff>
      <xdr:row>453</xdr:row>
      <xdr:rowOff>76200</xdr:rowOff>
    </xdr:from>
    <xdr:to>
      <xdr:col>41</xdr:col>
      <xdr:colOff>71524</xdr:colOff>
      <xdr:row>453</xdr:row>
      <xdr:rowOff>257720</xdr:rowOff>
    </xdr:to>
    <xdr:pic>
      <xdr:nvPicPr>
        <xdr:cNvPr id="430" name="図 429">
          <a:extLst>
            <a:ext uri="{FF2B5EF4-FFF2-40B4-BE49-F238E27FC236}">
              <a16:creationId xmlns:a16="http://schemas.microsoft.com/office/drawing/2014/main" id="{DECF368E-FA4A-447A-9946-FE853BD36BF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143560800"/>
          <a:ext cx="2176549" cy="181520"/>
        </a:xfrm>
        <a:prstGeom prst="rect">
          <a:avLst/>
        </a:prstGeom>
      </xdr:spPr>
    </xdr:pic>
    <xdr:clientData/>
  </xdr:twoCellAnchor>
  <xdr:twoCellAnchor editAs="oneCell">
    <xdr:from>
      <xdr:col>67</xdr:col>
      <xdr:colOff>114300</xdr:colOff>
      <xdr:row>453</xdr:row>
      <xdr:rowOff>66675</xdr:rowOff>
    </xdr:from>
    <xdr:to>
      <xdr:col>85</xdr:col>
      <xdr:colOff>61999</xdr:colOff>
      <xdr:row>453</xdr:row>
      <xdr:rowOff>248195</xdr:rowOff>
    </xdr:to>
    <xdr:pic>
      <xdr:nvPicPr>
        <xdr:cNvPr id="431" name="図 430">
          <a:extLst>
            <a:ext uri="{FF2B5EF4-FFF2-40B4-BE49-F238E27FC236}">
              <a16:creationId xmlns:a16="http://schemas.microsoft.com/office/drawing/2014/main" id="{1E0B59D3-994E-4C14-A142-6A66EEE9191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143551275"/>
          <a:ext cx="2176549" cy="181520"/>
        </a:xfrm>
        <a:prstGeom prst="rect">
          <a:avLst/>
        </a:prstGeom>
      </xdr:spPr>
    </xdr:pic>
    <xdr:clientData/>
  </xdr:twoCellAnchor>
  <xdr:twoCellAnchor editAs="oneCell">
    <xdr:from>
      <xdr:col>24</xdr:col>
      <xdr:colOff>0</xdr:colOff>
      <xdr:row>477</xdr:row>
      <xdr:rowOff>66675</xdr:rowOff>
    </xdr:from>
    <xdr:to>
      <xdr:col>41</xdr:col>
      <xdr:colOff>71524</xdr:colOff>
      <xdr:row>477</xdr:row>
      <xdr:rowOff>248195</xdr:rowOff>
    </xdr:to>
    <xdr:pic>
      <xdr:nvPicPr>
        <xdr:cNvPr id="432" name="図 431">
          <a:extLst>
            <a:ext uri="{FF2B5EF4-FFF2-40B4-BE49-F238E27FC236}">
              <a16:creationId xmlns:a16="http://schemas.microsoft.com/office/drawing/2014/main" id="{D57A9D23-78AB-42E6-B820-A31A0111BFE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151171275"/>
          <a:ext cx="2176549" cy="181520"/>
        </a:xfrm>
        <a:prstGeom prst="rect">
          <a:avLst/>
        </a:prstGeom>
      </xdr:spPr>
    </xdr:pic>
    <xdr:clientData/>
  </xdr:twoCellAnchor>
  <xdr:twoCellAnchor editAs="oneCell">
    <xdr:from>
      <xdr:col>67</xdr:col>
      <xdr:colOff>104775</xdr:colOff>
      <xdr:row>477</xdr:row>
      <xdr:rowOff>66675</xdr:rowOff>
    </xdr:from>
    <xdr:to>
      <xdr:col>85</xdr:col>
      <xdr:colOff>52474</xdr:colOff>
      <xdr:row>477</xdr:row>
      <xdr:rowOff>248195</xdr:rowOff>
    </xdr:to>
    <xdr:pic>
      <xdr:nvPicPr>
        <xdr:cNvPr id="433" name="図 432">
          <a:extLst>
            <a:ext uri="{FF2B5EF4-FFF2-40B4-BE49-F238E27FC236}">
              <a16:creationId xmlns:a16="http://schemas.microsoft.com/office/drawing/2014/main" id="{732B6903-3EA0-47EC-96B7-876FAC905A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51171275"/>
          <a:ext cx="2176549" cy="1815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13</xdr:col>
      <xdr:colOff>51435</xdr:colOff>
      <xdr:row>0</xdr:row>
      <xdr:rowOff>123825</xdr:rowOff>
    </xdr:from>
    <xdr:to>
      <xdr:col>26</xdr:col>
      <xdr:colOff>61710</xdr:colOff>
      <xdr:row>0</xdr:row>
      <xdr:rowOff>1203825</xdr:rowOff>
    </xdr:to>
    <xdr:sp macro="" textlink="">
      <xdr:nvSpPr>
        <xdr:cNvPr id="48" name="額縁 47">
          <a:hlinkClick xmlns:r="http://schemas.openxmlformats.org/officeDocument/2006/relationships" r:id="rId1"/>
          <a:extLst>
            <a:ext uri="{FF2B5EF4-FFF2-40B4-BE49-F238E27FC236}">
              <a16:creationId xmlns:a16="http://schemas.microsoft.com/office/drawing/2014/main" id="{00000000-0008-0000-0500-000030000000}"/>
            </a:ext>
          </a:extLst>
        </xdr:cNvPr>
        <xdr:cNvSpPr>
          <a:spLocks/>
        </xdr:cNvSpPr>
      </xdr:nvSpPr>
      <xdr:spPr>
        <a:xfrm>
          <a:off x="1661160" y="123825"/>
          <a:ext cx="1620000" cy="108000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メニューに戻る</a:t>
          </a:r>
        </a:p>
      </xdr:txBody>
    </xdr:sp>
    <xdr:clientData/>
  </xdr:twoCellAnchor>
  <xdr:twoCellAnchor>
    <xdr:from>
      <xdr:col>28</xdr:col>
      <xdr:colOff>45720</xdr:colOff>
      <xdr:row>0</xdr:row>
      <xdr:rowOff>110490</xdr:rowOff>
    </xdr:from>
    <xdr:to>
      <xdr:col>41</xdr:col>
      <xdr:colOff>55995</xdr:colOff>
      <xdr:row>0</xdr:row>
      <xdr:rowOff>1190490</xdr:rowOff>
    </xdr:to>
    <xdr:sp macro="" textlink="">
      <xdr:nvSpPr>
        <xdr:cNvPr id="49" name="額縁 48">
          <a:hlinkClick xmlns:r="http://schemas.openxmlformats.org/officeDocument/2006/relationships" r:id="rId2"/>
          <a:extLst>
            <a:ext uri="{FF2B5EF4-FFF2-40B4-BE49-F238E27FC236}">
              <a16:creationId xmlns:a16="http://schemas.microsoft.com/office/drawing/2014/main" id="{00000000-0008-0000-0500-000031000000}"/>
            </a:ext>
          </a:extLst>
        </xdr:cNvPr>
        <xdr:cNvSpPr>
          <a:spLocks/>
        </xdr:cNvSpPr>
      </xdr:nvSpPr>
      <xdr:spPr>
        <a:xfrm>
          <a:off x="3512820" y="110490"/>
          <a:ext cx="1620000" cy="1080000"/>
        </a:xfrm>
        <a:prstGeom prst="bevel">
          <a:avLst/>
        </a:prstGeom>
        <a:solidFill>
          <a:schemeClr val="accent2"/>
        </a:solidFill>
        <a:ln>
          <a:solidFill>
            <a:schemeClr val="accent4">
              <a:lumMod val="40000"/>
              <a:lumOff val="60000"/>
            </a:schemeClr>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lnSpc>
              <a:spcPts val="1200"/>
            </a:lnSpc>
          </a:pPr>
          <a:r>
            <a:rPr kumimoji="1" lang="ja-JP" altLang="en-US" sz="1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1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43</xdr:col>
      <xdr:colOff>32385</xdr:colOff>
      <xdr:row>0</xdr:row>
      <xdr:rowOff>127635</xdr:rowOff>
    </xdr:from>
    <xdr:to>
      <xdr:col>54</xdr:col>
      <xdr:colOff>61710</xdr:colOff>
      <xdr:row>0</xdr:row>
      <xdr:rowOff>1207635</xdr:rowOff>
    </xdr:to>
    <xdr:sp macro="" textlink="">
      <xdr:nvSpPr>
        <xdr:cNvPr id="50" name="額縁 49">
          <a:hlinkClick xmlns:r="http://schemas.openxmlformats.org/officeDocument/2006/relationships" r:id="rId3"/>
          <a:extLst>
            <a:ext uri="{FF2B5EF4-FFF2-40B4-BE49-F238E27FC236}">
              <a16:creationId xmlns:a16="http://schemas.microsoft.com/office/drawing/2014/main" id="{00000000-0008-0000-0500-000032000000}"/>
            </a:ext>
          </a:extLst>
        </xdr:cNvPr>
        <xdr:cNvSpPr>
          <a:spLocks/>
        </xdr:cNvSpPr>
      </xdr:nvSpPr>
      <xdr:spPr>
        <a:xfrm>
          <a:off x="5585460" y="127635"/>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algn="ctr">
            <a:lnSpc>
              <a:spcPts val="1200"/>
            </a:lnSpc>
          </a:pPr>
          <a:r>
            <a:rPr kumimoji="1" lang="ja-JP" altLang="en-US"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200"/>
            </a:lnSpc>
          </a:pPr>
          <a:endPar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9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1100">
            <a:solidFill>
              <a:srgbClr val="F4F3F9"/>
            </a:solidFill>
            <a:effectLst/>
            <a:latin typeface="Meiryo UI" panose="020B0604030504040204" pitchFamily="50" charset="-128"/>
            <a:ea typeface="Meiryo UI" panose="020B0604030504040204" pitchFamily="50" charset="-128"/>
          </a:endParaRPr>
        </a:p>
      </xdr:txBody>
    </xdr:sp>
    <xdr:clientData/>
  </xdr:twoCellAnchor>
  <xdr:twoCellAnchor>
    <xdr:from>
      <xdr:col>56</xdr:col>
      <xdr:colOff>49530</xdr:colOff>
      <xdr:row>0</xdr:row>
      <xdr:rowOff>120015</xdr:rowOff>
    </xdr:from>
    <xdr:to>
      <xdr:col>69</xdr:col>
      <xdr:colOff>59805</xdr:colOff>
      <xdr:row>0</xdr:row>
      <xdr:rowOff>1200015</xdr:rowOff>
    </xdr:to>
    <xdr:sp macro="" textlink="">
      <xdr:nvSpPr>
        <xdr:cNvPr id="51" name="額縁 50">
          <a:hlinkClick xmlns:r="http://schemas.openxmlformats.org/officeDocument/2006/relationships" r:id="rId4"/>
          <a:extLst>
            <a:ext uri="{FF2B5EF4-FFF2-40B4-BE49-F238E27FC236}">
              <a16:creationId xmlns:a16="http://schemas.microsoft.com/office/drawing/2014/main" id="{00000000-0008-0000-0500-000033000000}"/>
            </a:ext>
          </a:extLst>
        </xdr:cNvPr>
        <xdr:cNvSpPr>
          <a:spLocks/>
        </xdr:cNvSpPr>
      </xdr:nvSpPr>
      <xdr:spPr>
        <a:xfrm>
          <a:off x="7440930" y="120015"/>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9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41</a:t>
          </a:r>
          <a:r>
            <a:rPr kumimoji="1" lang="ja-JP" altLang="en-US"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80</a:t>
          </a:r>
          <a:endParaRPr kumimoji="1" lang="ja-JP" altLang="ja-JP" sz="9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71</xdr:col>
      <xdr:colOff>57150</xdr:colOff>
      <xdr:row>0</xdr:row>
      <xdr:rowOff>121920</xdr:rowOff>
    </xdr:from>
    <xdr:to>
      <xdr:col>84</xdr:col>
      <xdr:colOff>67425</xdr:colOff>
      <xdr:row>0</xdr:row>
      <xdr:rowOff>1201920</xdr:rowOff>
    </xdr:to>
    <xdr:sp macro="" textlink="">
      <xdr:nvSpPr>
        <xdr:cNvPr id="52" name="額縁 51">
          <a:hlinkClick xmlns:r="http://schemas.openxmlformats.org/officeDocument/2006/relationships" r:id="rId5"/>
          <a:extLst>
            <a:ext uri="{FF2B5EF4-FFF2-40B4-BE49-F238E27FC236}">
              <a16:creationId xmlns:a16="http://schemas.microsoft.com/office/drawing/2014/main" id="{00000000-0008-0000-0500-000034000000}"/>
            </a:ext>
          </a:extLst>
        </xdr:cNvPr>
        <xdr:cNvSpPr>
          <a:spLocks/>
        </xdr:cNvSpPr>
      </xdr:nvSpPr>
      <xdr:spPr>
        <a:xfrm>
          <a:off x="9305925" y="121920"/>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000"/>
            </a:lnSpc>
          </a:pPr>
          <a:endPar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8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6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14</xdr:col>
      <xdr:colOff>0</xdr:colOff>
      <xdr:row>19</xdr:row>
      <xdr:rowOff>0</xdr:rowOff>
    </xdr:from>
    <xdr:to>
      <xdr:col>36</xdr:col>
      <xdr:colOff>40826</xdr:colOff>
      <xdr:row>20</xdr:row>
      <xdr:rowOff>180975</xdr:rowOff>
    </xdr:to>
    <xdr:grpSp>
      <xdr:nvGrpSpPr>
        <xdr:cNvPr id="7" name="グループ化 6">
          <a:extLst>
            <a:ext uri="{FF2B5EF4-FFF2-40B4-BE49-F238E27FC236}">
              <a16:creationId xmlns:a16="http://schemas.microsoft.com/office/drawing/2014/main" id="{5FD9970C-3154-4103-A3A2-CD5A98A0565B}"/>
            </a:ext>
          </a:extLst>
        </xdr:cNvPr>
        <xdr:cNvGrpSpPr/>
      </xdr:nvGrpSpPr>
      <xdr:grpSpPr>
        <a:xfrm>
          <a:off x="1733550" y="6962775"/>
          <a:ext cx="2764976" cy="495300"/>
          <a:chOff x="1632857" y="3068408"/>
          <a:chExt cx="2735040" cy="523878"/>
        </a:xfrm>
      </xdr:grpSpPr>
      <xdr:grpSp>
        <xdr:nvGrpSpPr>
          <xdr:cNvPr id="8" name="グループ化 7">
            <a:extLst>
              <a:ext uri="{FF2B5EF4-FFF2-40B4-BE49-F238E27FC236}">
                <a16:creationId xmlns:a16="http://schemas.microsoft.com/office/drawing/2014/main" id="{B9D1618B-A20F-DDB2-1FD8-1FB0C0D5E411}"/>
              </a:ext>
            </a:extLst>
          </xdr:cNvPr>
          <xdr:cNvGrpSpPr/>
        </xdr:nvGrpSpPr>
        <xdr:grpSpPr>
          <a:xfrm>
            <a:off x="3694340" y="3139087"/>
            <a:ext cx="673557" cy="351145"/>
            <a:chOff x="4080169" y="3105150"/>
            <a:chExt cx="634514" cy="329576"/>
          </a:xfrm>
        </xdr:grpSpPr>
        <xdr:pic>
          <xdr:nvPicPr>
            <xdr:cNvPr id="10" name="図 9">
              <a:extLst>
                <a:ext uri="{FF2B5EF4-FFF2-40B4-BE49-F238E27FC236}">
                  <a16:creationId xmlns:a16="http://schemas.microsoft.com/office/drawing/2014/main" id="{F232D902-9424-EAFB-0353-B7524A850CD9}"/>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11" name="図 10">
              <a:extLst>
                <a:ext uri="{FF2B5EF4-FFF2-40B4-BE49-F238E27FC236}">
                  <a16:creationId xmlns:a16="http://schemas.microsoft.com/office/drawing/2014/main" id="{9D9D5074-AD35-21AA-D203-54F9B2F0CCB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9" name="正方形/長方形 8">
            <a:extLst>
              <a:ext uri="{FF2B5EF4-FFF2-40B4-BE49-F238E27FC236}">
                <a16:creationId xmlns:a16="http://schemas.microsoft.com/office/drawing/2014/main" id="{02A6ABC5-899A-2C48-503A-5F80350D8453}"/>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19</xdr:row>
      <xdr:rowOff>0</xdr:rowOff>
    </xdr:from>
    <xdr:to>
      <xdr:col>80</xdr:col>
      <xdr:colOff>40826</xdr:colOff>
      <xdr:row>20</xdr:row>
      <xdr:rowOff>180975</xdr:rowOff>
    </xdr:to>
    <xdr:grpSp>
      <xdr:nvGrpSpPr>
        <xdr:cNvPr id="12" name="グループ化 11">
          <a:extLst>
            <a:ext uri="{FF2B5EF4-FFF2-40B4-BE49-F238E27FC236}">
              <a16:creationId xmlns:a16="http://schemas.microsoft.com/office/drawing/2014/main" id="{3EA5A576-942D-4D80-B1F3-BA74CC43B0ED}"/>
            </a:ext>
          </a:extLst>
        </xdr:cNvPr>
        <xdr:cNvGrpSpPr/>
      </xdr:nvGrpSpPr>
      <xdr:grpSpPr>
        <a:xfrm>
          <a:off x="7639050" y="6962775"/>
          <a:ext cx="2764976" cy="495300"/>
          <a:chOff x="1632857" y="3068408"/>
          <a:chExt cx="2735040" cy="523878"/>
        </a:xfrm>
      </xdr:grpSpPr>
      <xdr:grpSp>
        <xdr:nvGrpSpPr>
          <xdr:cNvPr id="13" name="グループ化 12">
            <a:extLst>
              <a:ext uri="{FF2B5EF4-FFF2-40B4-BE49-F238E27FC236}">
                <a16:creationId xmlns:a16="http://schemas.microsoft.com/office/drawing/2014/main" id="{EEC43CFC-921E-1071-33BC-92180BD836C5}"/>
              </a:ext>
            </a:extLst>
          </xdr:cNvPr>
          <xdr:cNvGrpSpPr/>
        </xdr:nvGrpSpPr>
        <xdr:grpSpPr>
          <a:xfrm>
            <a:off x="3694340" y="3139087"/>
            <a:ext cx="673557" cy="351145"/>
            <a:chOff x="4080169" y="3105150"/>
            <a:chExt cx="634514" cy="329576"/>
          </a:xfrm>
        </xdr:grpSpPr>
        <xdr:pic>
          <xdr:nvPicPr>
            <xdr:cNvPr id="15" name="図 14">
              <a:extLst>
                <a:ext uri="{FF2B5EF4-FFF2-40B4-BE49-F238E27FC236}">
                  <a16:creationId xmlns:a16="http://schemas.microsoft.com/office/drawing/2014/main" id="{311B98A6-E2ED-6D2E-AFD5-A0EC4648DB77}"/>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16" name="図 15">
              <a:extLst>
                <a:ext uri="{FF2B5EF4-FFF2-40B4-BE49-F238E27FC236}">
                  <a16:creationId xmlns:a16="http://schemas.microsoft.com/office/drawing/2014/main" id="{D9172235-F526-559A-943F-6A5CB66A432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14" name="正方形/長方形 13">
            <a:extLst>
              <a:ext uri="{FF2B5EF4-FFF2-40B4-BE49-F238E27FC236}">
                <a16:creationId xmlns:a16="http://schemas.microsoft.com/office/drawing/2014/main" id="{F6BB622D-AC6C-795D-7D97-0C745844E26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43</xdr:row>
      <xdr:rowOff>0</xdr:rowOff>
    </xdr:from>
    <xdr:to>
      <xdr:col>36</xdr:col>
      <xdr:colOff>40826</xdr:colOff>
      <xdr:row>44</xdr:row>
      <xdr:rowOff>180975</xdr:rowOff>
    </xdr:to>
    <xdr:grpSp>
      <xdr:nvGrpSpPr>
        <xdr:cNvPr id="17" name="グループ化 16">
          <a:extLst>
            <a:ext uri="{FF2B5EF4-FFF2-40B4-BE49-F238E27FC236}">
              <a16:creationId xmlns:a16="http://schemas.microsoft.com/office/drawing/2014/main" id="{5D8417D6-84F5-48E0-9FF9-457EE1BC2BE7}"/>
            </a:ext>
          </a:extLst>
        </xdr:cNvPr>
        <xdr:cNvGrpSpPr/>
      </xdr:nvGrpSpPr>
      <xdr:grpSpPr>
        <a:xfrm>
          <a:off x="1733550" y="14582775"/>
          <a:ext cx="2764976" cy="495300"/>
          <a:chOff x="1632857" y="3068408"/>
          <a:chExt cx="2735040" cy="523878"/>
        </a:xfrm>
      </xdr:grpSpPr>
      <xdr:grpSp>
        <xdr:nvGrpSpPr>
          <xdr:cNvPr id="18" name="グループ化 17">
            <a:extLst>
              <a:ext uri="{FF2B5EF4-FFF2-40B4-BE49-F238E27FC236}">
                <a16:creationId xmlns:a16="http://schemas.microsoft.com/office/drawing/2014/main" id="{71CAA7FC-E21A-11DC-4D68-D44627B7E69F}"/>
              </a:ext>
            </a:extLst>
          </xdr:cNvPr>
          <xdr:cNvGrpSpPr/>
        </xdr:nvGrpSpPr>
        <xdr:grpSpPr>
          <a:xfrm>
            <a:off x="3694340" y="3139087"/>
            <a:ext cx="673557" cy="351145"/>
            <a:chOff x="4080169" y="3105150"/>
            <a:chExt cx="634514" cy="329576"/>
          </a:xfrm>
        </xdr:grpSpPr>
        <xdr:pic>
          <xdr:nvPicPr>
            <xdr:cNvPr id="20" name="図 19">
              <a:extLst>
                <a:ext uri="{FF2B5EF4-FFF2-40B4-BE49-F238E27FC236}">
                  <a16:creationId xmlns:a16="http://schemas.microsoft.com/office/drawing/2014/main" id="{3532DF0E-474A-4D5F-4F19-1FD40207DB8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1" name="図 20">
              <a:extLst>
                <a:ext uri="{FF2B5EF4-FFF2-40B4-BE49-F238E27FC236}">
                  <a16:creationId xmlns:a16="http://schemas.microsoft.com/office/drawing/2014/main" id="{ECB44AEA-53AE-C63D-E4CB-4535B5674309}"/>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19" name="正方形/長方形 18">
            <a:extLst>
              <a:ext uri="{FF2B5EF4-FFF2-40B4-BE49-F238E27FC236}">
                <a16:creationId xmlns:a16="http://schemas.microsoft.com/office/drawing/2014/main" id="{C0697452-4010-D07A-7038-31ED1795671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42</xdr:row>
      <xdr:rowOff>295275</xdr:rowOff>
    </xdr:from>
    <xdr:to>
      <xdr:col>81</xdr:col>
      <xdr:colOff>9525</xdr:colOff>
      <xdr:row>44</xdr:row>
      <xdr:rowOff>180975</xdr:rowOff>
    </xdr:to>
    <xdr:grpSp>
      <xdr:nvGrpSpPr>
        <xdr:cNvPr id="27" name="グループ化 26">
          <a:extLst>
            <a:ext uri="{FF2B5EF4-FFF2-40B4-BE49-F238E27FC236}">
              <a16:creationId xmlns:a16="http://schemas.microsoft.com/office/drawing/2014/main" id="{F3F2B7C4-5630-49A8-90E5-61F3172A85A6}"/>
            </a:ext>
          </a:extLst>
        </xdr:cNvPr>
        <xdr:cNvGrpSpPr/>
      </xdr:nvGrpSpPr>
      <xdr:grpSpPr>
        <a:xfrm>
          <a:off x="7639050" y="14563725"/>
          <a:ext cx="2857500" cy="514350"/>
          <a:chOff x="1632857" y="3068408"/>
          <a:chExt cx="2735040" cy="523878"/>
        </a:xfrm>
      </xdr:grpSpPr>
      <xdr:grpSp>
        <xdr:nvGrpSpPr>
          <xdr:cNvPr id="28" name="グループ化 27">
            <a:extLst>
              <a:ext uri="{FF2B5EF4-FFF2-40B4-BE49-F238E27FC236}">
                <a16:creationId xmlns:a16="http://schemas.microsoft.com/office/drawing/2014/main" id="{D9424F91-786A-5FCA-395E-D82ABA5A255B}"/>
              </a:ext>
            </a:extLst>
          </xdr:cNvPr>
          <xdr:cNvGrpSpPr/>
        </xdr:nvGrpSpPr>
        <xdr:grpSpPr>
          <a:xfrm>
            <a:off x="3694340" y="3139087"/>
            <a:ext cx="673557" cy="351145"/>
            <a:chOff x="4080169" y="3105150"/>
            <a:chExt cx="634514" cy="329576"/>
          </a:xfrm>
        </xdr:grpSpPr>
        <xdr:pic>
          <xdr:nvPicPr>
            <xdr:cNvPr id="30" name="図 29">
              <a:extLst>
                <a:ext uri="{FF2B5EF4-FFF2-40B4-BE49-F238E27FC236}">
                  <a16:creationId xmlns:a16="http://schemas.microsoft.com/office/drawing/2014/main" id="{CF104709-1047-9567-7189-86CCAC89815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1" name="図 30">
              <a:extLst>
                <a:ext uri="{FF2B5EF4-FFF2-40B4-BE49-F238E27FC236}">
                  <a16:creationId xmlns:a16="http://schemas.microsoft.com/office/drawing/2014/main" id="{6FA0945F-58E7-CF12-0CD1-BE84E76BB7F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9" name="正方形/長方形 28">
            <a:extLst>
              <a:ext uri="{FF2B5EF4-FFF2-40B4-BE49-F238E27FC236}">
                <a16:creationId xmlns:a16="http://schemas.microsoft.com/office/drawing/2014/main" id="{08E0A739-418E-313A-86A5-B40408AA788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67</xdr:row>
      <xdr:rowOff>0</xdr:rowOff>
    </xdr:from>
    <xdr:to>
      <xdr:col>36</xdr:col>
      <xdr:colOff>40826</xdr:colOff>
      <xdr:row>68</xdr:row>
      <xdr:rowOff>180975</xdr:rowOff>
    </xdr:to>
    <xdr:grpSp>
      <xdr:nvGrpSpPr>
        <xdr:cNvPr id="32" name="グループ化 31">
          <a:extLst>
            <a:ext uri="{FF2B5EF4-FFF2-40B4-BE49-F238E27FC236}">
              <a16:creationId xmlns:a16="http://schemas.microsoft.com/office/drawing/2014/main" id="{A8A41CDE-99F9-4DFE-B038-56EB1DDB70B6}"/>
            </a:ext>
          </a:extLst>
        </xdr:cNvPr>
        <xdr:cNvGrpSpPr/>
      </xdr:nvGrpSpPr>
      <xdr:grpSpPr>
        <a:xfrm>
          <a:off x="1733550" y="22202775"/>
          <a:ext cx="2764976" cy="495300"/>
          <a:chOff x="1632857" y="3068408"/>
          <a:chExt cx="2735040" cy="523878"/>
        </a:xfrm>
      </xdr:grpSpPr>
      <xdr:grpSp>
        <xdr:nvGrpSpPr>
          <xdr:cNvPr id="33" name="グループ化 32">
            <a:extLst>
              <a:ext uri="{FF2B5EF4-FFF2-40B4-BE49-F238E27FC236}">
                <a16:creationId xmlns:a16="http://schemas.microsoft.com/office/drawing/2014/main" id="{4DFF84C7-810F-2CE3-DD29-D754EC39DBAE}"/>
              </a:ext>
            </a:extLst>
          </xdr:cNvPr>
          <xdr:cNvGrpSpPr/>
        </xdr:nvGrpSpPr>
        <xdr:grpSpPr>
          <a:xfrm>
            <a:off x="3694340" y="3139087"/>
            <a:ext cx="673557" cy="351145"/>
            <a:chOff x="4080169" y="3105150"/>
            <a:chExt cx="634514" cy="329576"/>
          </a:xfrm>
        </xdr:grpSpPr>
        <xdr:pic>
          <xdr:nvPicPr>
            <xdr:cNvPr id="35" name="図 34">
              <a:extLst>
                <a:ext uri="{FF2B5EF4-FFF2-40B4-BE49-F238E27FC236}">
                  <a16:creationId xmlns:a16="http://schemas.microsoft.com/office/drawing/2014/main" id="{E1C87AED-F6E5-A7FE-382F-F38EC767E94E}"/>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6" name="図 35">
              <a:extLst>
                <a:ext uri="{FF2B5EF4-FFF2-40B4-BE49-F238E27FC236}">
                  <a16:creationId xmlns:a16="http://schemas.microsoft.com/office/drawing/2014/main" id="{C750C1E2-46C8-5EBA-1C0A-00E9AE3CB05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4" name="正方形/長方形 33">
            <a:extLst>
              <a:ext uri="{FF2B5EF4-FFF2-40B4-BE49-F238E27FC236}">
                <a16:creationId xmlns:a16="http://schemas.microsoft.com/office/drawing/2014/main" id="{EF7F1B96-DEDC-CE19-443C-512B64FA6C4A}"/>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67</xdr:row>
      <xdr:rowOff>0</xdr:rowOff>
    </xdr:from>
    <xdr:to>
      <xdr:col>80</xdr:col>
      <xdr:colOff>40826</xdr:colOff>
      <xdr:row>68</xdr:row>
      <xdr:rowOff>180975</xdr:rowOff>
    </xdr:to>
    <xdr:grpSp>
      <xdr:nvGrpSpPr>
        <xdr:cNvPr id="37" name="グループ化 36">
          <a:extLst>
            <a:ext uri="{FF2B5EF4-FFF2-40B4-BE49-F238E27FC236}">
              <a16:creationId xmlns:a16="http://schemas.microsoft.com/office/drawing/2014/main" id="{EB134D06-0B7E-4516-A666-B1696B6C1096}"/>
            </a:ext>
          </a:extLst>
        </xdr:cNvPr>
        <xdr:cNvGrpSpPr/>
      </xdr:nvGrpSpPr>
      <xdr:grpSpPr>
        <a:xfrm>
          <a:off x="7639050" y="22202775"/>
          <a:ext cx="2764976" cy="495300"/>
          <a:chOff x="1632857" y="3068408"/>
          <a:chExt cx="2735040" cy="523878"/>
        </a:xfrm>
      </xdr:grpSpPr>
      <xdr:grpSp>
        <xdr:nvGrpSpPr>
          <xdr:cNvPr id="38" name="グループ化 37">
            <a:extLst>
              <a:ext uri="{FF2B5EF4-FFF2-40B4-BE49-F238E27FC236}">
                <a16:creationId xmlns:a16="http://schemas.microsoft.com/office/drawing/2014/main" id="{1013821C-6114-CA8B-E416-25E06D296AC7}"/>
              </a:ext>
            </a:extLst>
          </xdr:cNvPr>
          <xdr:cNvGrpSpPr/>
        </xdr:nvGrpSpPr>
        <xdr:grpSpPr>
          <a:xfrm>
            <a:off x="3694340" y="3139087"/>
            <a:ext cx="673557" cy="351145"/>
            <a:chOff x="4080169" y="3105150"/>
            <a:chExt cx="634514" cy="329576"/>
          </a:xfrm>
        </xdr:grpSpPr>
        <xdr:pic>
          <xdr:nvPicPr>
            <xdr:cNvPr id="40" name="図 39">
              <a:extLst>
                <a:ext uri="{FF2B5EF4-FFF2-40B4-BE49-F238E27FC236}">
                  <a16:creationId xmlns:a16="http://schemas.microsoft.com/office/drawing/2014/main" id="{50952012-E157-24F0-FA5A-2F21A95B41A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1" name="図 40">
              <a:extLst>
                <a:ext uri="{FF2B5EF4-FFF2-40B4-BE49-F238E27FC236}">
                  <a16:creationId xmlns:a16="http://schemas.microsoft.com/office/drawing/2014/main" id="{40E8FDA4-7D9D-2E29-67F4-2A8BA449988D}"/>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9" name="正方形/長方形 38">
            <a:extLst>
              <a:ext uri="{FF2B5EF4-FFF2-40B4-BE49-F238E27FC236}">
                <a16:creationId xmlns:a16="http://schemas.microsoft.com/office/drawing/2014/main" id="{2F37C6C4-2829-848B-D162-7927AF5DD209}"/>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91</xdr:row>
      <xdr:rowOff>0</xdr:rowOff>
    </xdr:from>
    <xdr:to>
      <xdr:col>80</xdr:col>
      <xdr:colOff>40826</xdr:colOff>
      <xdr:row>92</xdr:row>
      <xdr:rowOff>180975</xdr:rowOff>
    </xdr:to>
    <xdr:grpSp>
      <xdr:nvGrpSpPr>
        <xdr:cNvPr id="42" name="グループ化 41">
          <a:extLst>
            <a:ext uri="{FF2B5EF4-FFF2-40B4-BE49-F238E27FC236}">
              <a16:creationId xmlns:a16="http://schemas.microsoft.com/office/drawing/2014/main" id="{E3CF3582-BDF6-40D1-8192-C8F10897173D}"/>
            </a:ext>
          </a:extLst>
        </xdr:cNvPr>
        <xdr:cNvGrpSpPr/>
      </xdr:nvGrpSpPr>
      <xdr:grpSpPr>
        <a:xfrm>
          <a:off x="7639050" y="29822775"/>
          <a:ext cx="2764976" cy="495300"/>
          <a:chOff x="1632857" y="3068408"/>
          <a:chExt cx="2735040" cy="523878"/>
        </a:xfrm>
      </xdr:grpSpPr>
      <xdr:grpSp>
        <xdr:nvGrpSpPr>
          <xdr:cNvPr id="43" name="グループ化 42">
            <a:extLst>
              <a:ext uri="{FF2B5EF4-FFF2-40B4-BE49-F238E27FC236}">
                <a16:creationId xmlns:a16="http://schemas.microsoft.com/office/drawing/2014/main" id="{F3C3FE70-6767-9FF8-6676-6C2E4E2CFB3C}"/>
              </a:ext>
            </a:extLst>
          </xdr:cNvPr>
          <xdr:cNvGrpSpPr/>
        </xdr:nvGrpSpPr>
        <xdr:grpSpPr>
          <a:xfrm>
            <a:off x="3694340" y="3139087"/>
            <a:ext cx="673557" cy="351145"/>
            <a:chOff x="4080169" y="3105150"/>
            <a:chExt cx="634514" cy="329576"/>
          </a:xfrm>
        </xdr:grpSpPr>
        <xdr:pic>
          <xdr:nvPicPr>
            <xdr:cNvPr id="45" name="図 44">
              <a:extLst>
                <a:ext uri="{FF2B5EF4-FFF2-40B4-BE49-F238E27FC236}">
                  <a16:creationId xmlns:a16="http://schemas.microsoft.com/office/drawing/2014/main" id="{BDBA0560-899F-A050-4961-7F6405E24AB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6" name="図 45">
              <a:extLst>
                <a:ext uri="{FF2B5EF4-FFF2-40B4-BE49-F238E27FC236}">
                  <a16:creationId xmlns:a16="http://schemas.microsoft.com/office/drawing/2014/main" id="{0619B1E5-B847-AAE3-8893-D1838E13ED9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4" name="正方形/長方形 43">
            <a:extLst>
              <a:ext uri="{FF2B5EF4-FFF2-40B4-BE49-F238E27FC236}">
                <a16:creationId xmlns:a16="http://schemas.microsoft.com/office/drawing/2014/main" id="{9F2D8FBA-C0BB-6941-707D-7FAA7A3B88E6}"/>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91</xdr:row>
      <xdr:rowOff>0</xdr:rowOff>
    </xdr:from>
    <xdr:to>
      <xdr:col>36</xdr:col>
      <xdr:colOff>40826</xdr:colOff>
      <xdr:row>92</xdr:row>
      <xdr:rowOff>180975</xdr:rowOff>
    </xdr:to>
    <xdr:grpSp>
      <xdr:nvGrpSpPr>
        <xdr:cNvPr id="47" name="グループ化 46">
          <a:extLst>
            <a:ext uri="{FF2B5EF4-FFF2-40B4-BE49-F238E27FC236}">
              <a16:creationId xmlns:a16="http://schemas.microsoft.com/office/drawing/2014/main" id="{8F310CA6-3858-4436-8AA6-2CB741A3E587}"/>
            </a:ext>
          </a:extLst>
        </xdr:cNvPr>
        <xdr:cNvGrpSpPr/>
      </xdr:nvGrpSpPr>
      <xdr:grpSpPr>
        <a:xfrm>
          <a:off x="1733550" y="29822775"/>
          <a:ext cx="2764976" cy="495300"/>
          <a:chOff x="1632857" y="3068408"/>
          <a:chExt cx="2735040" cy="523878"/>
        </a:xfrm>
      </xdr:grpSpPr>
      <xdr:grpSp>
        <xdr:nvGrpSpPr>
          <xdr:cNvPr id="53" name="グループ化 52">
            <a:extLst>
              <a:ext uri="{FF2B5EF4-FFF2-40B4-BE49-F238E27FC236}">
                <a16:creationId xmlns:a16="http://schemas.microsoft.com/office/drawing/2014/main" id="{E5318753-0804-F9E9-F2A9-EB656FABC5A9}"/>
              </a:ext>
            </a:extLst>
          </xdr:cNvPr>
          <xdr:cNvGrpSpPr/>
        </xdr:nvGrpSpPr>
        <xdr:grpSpPr>
          <a:xfrm>
            <a:off x="3694340" y="3139087"/>
            <a:ext cx="673557" cy="351145"/>
            <a:chOff x="4080169" y="3105150"/>
            <a:chExt cx="634514" cy="329576"/>
          </a:xfrm>
        </xdr:grpSpPr>
        <xdr:pic>
          <xdr:nvPicPr>
            <xdr:cNvPr id="55" name="図 54">
              <a:extLst>
                <a:ext uri="{FF2B5EF4-FFF2-40B4-BE49-F238E27FC236}">
                  <a16:creationId xmlns:a16="http://schemas.microsoft.com/office/drawing/2014/main" id="{B81FB784-1C47-9459-A691-CE120CA13FA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56" name="図 55">
              <a:extLst>
                <a:ext uri="{FF2B5EF4-FFF2-40B4-BE49-F238E27FC236}">
                  <a16:creationId xmlns:a16="http://schemas.microsoft.com/office/drawing/2014/main" id="{1A67955B-91F0-6233-C48C-E69E77508145}"/>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4" name="正方形/長方形 53">
            <a:extLst>
              <a:ext uri="{FF2B5EF4-FFF2-40B4-BE49-F238E27FC236}">
                <a16:creationId xmlns:a16="http://schemas.microsoft.com/office/drawing/2014/main" id="{DE423490-41A6-5BE7-F39F-265943BC8BC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115</xdr:row>
      <xdr:rowOff>0</xdr:rowOff>
    </xdr:from>
    <xdr:to>
      <xdr:col>36</xdr:col>
      <xdr:colOff>40826</xdr:colOff>
      <xdr:row>116</xdr:row>
      <xdr:rowOff>180975</xdr:rowOff>
    </xdr:to>
    <xdr:grpSp>
      <xdr:nvGrpSpPr>
        <xdr:cNvPr id="57" name="グループ化 56">
          <a:extLst>
            <a:ext uri="{FF2B5EF4-FFF2-40B4-BE49-F238E27FC236}">
              <a16:creationId xmlns:a16="http://schemas.microsoft.com/office/drawing/2014/main" id="{7900881A-66CD-4761-BC0A-2C876BD6F978}"/>
            </a:ext>
          </a:extLst>
        </xdr:cNvPr>
        <xdr:cNvGrpSpPr/>
      </xdr:nvGrpSpPr>
      <xdr:grpSpPr>
        <a:xfrm>
          <a:off x="1733550" y="37442775"/>
          <a:ext cx="2764976" cy="495300"/>
          <a:chOff x="1632857" y="3068408"/>
          <a:chExt cx="2735040" cy="523878"/>
        </a:xfrm>
      </xdr:grpSpPr>
      <xdr:grpSp>
        <xdr:nvGrpSpPr>
          <xdr:cNvPr id="58" name="グループ化 57">
            <a:extLst>
              <a:ext uri="{FF2B5EF4-FFF2-40B4-BE49-F238E27FC236}">
                <a16:creationId xmlns:a16="http://schemas.microsoft.com/office/drawing/2014/main" id="{3D7E6ACD-C63C-5DC0-E4D2-73751B95D3A8}"/>
              </a:ext>
            </a:extLst>
          </xdr:cNvPr>
          <xdr:cNvGrpSpPr/>
        </xdr:nvGrpSpPr>
        <xdr:grpSpPr>
          <a:xfrm>
            <a:off x="3694340" y="3139087"/>
            <a:ext cx="673557" cy="351145"/>
            <a:chOff x="4080169" y="3105150"/>
            <a:chExt cx="634514" cy="329576"/>
          </a:xfrm>
        </xdr:grpSpPr>
        <xdr:pic>
          <xdr:nvPicPr>
            <xdr:cNvPr id="62" name="図 61">
              <a:extLst>
                <a:ext uri="{FF2B5EF4-FFF2-40B4-BE49-F238E27FC236}">
                  <a16:creationId xmlns:a16="http://schemas.microsoft.com/office/drawing/2014/main" id="{F5F7D47E-54DA-B60C-E337-5D9DDA1C864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77" name="図 276">
              <a:extLst>
                <a:ext uri="{FF2B5EF4-FFF2-40B4-BE49-F238E27FC236}">
                  <a16:creationId xmlns:a16="http://schemas.microsoft.com/office/drawing/2014/main" id="{AFBA16BC-075F-FF99-03A7-68966C681B5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59" name="正方形/長方形 58">
            <a:extLst>
              <a:ext uri="{FF2B5EF4-FFF2-40B4-BE49-F238E27FC236}">
                <a16:creationId xmlns:a16="http://schemas.microsoft.com/office/drawing/2014/main" id="{161E8B28-4D85-6734-7735-54839355EC7E}"/>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115</xdr:row>
      <xdr:rowOff>0</xdr:rowOff>
    </xdr:from>
    <xdr:to>
      <xdr:col>80</xdr:col>
      <xdr:colOff>40826</xdr:colOff>
      <xdr:row>116</xdr:row>
      <xdr:rowOff>180975</xdr:rowOff>
    </xdr:to>
    <xdr:grpSp>
      <xdr:nvGrpSpPr>
        <xdr:cNvPr id="278" name="グループ化 277">
          <a:extLst>
            <a:ext uri="{FF2B5EF4-FFF2-40B4-BE49-F238E27FC236}">
              <a16:creationId xmlns:a16="http://schemas.microsoft.com/office/drawing/2014/main" id="{9097509D-A99C-4313-8AFB-7EDC9D5260B1}"/>
            </a:ext>
          </a:extLst>
        </xdr:cNvPr>
        <xdr:cNvGrpSpPr/>
      </xdr:nvGrpSpPr>
      <xdr:grpSpPr>
        <a:xfrm>
          <a:off x="7639050" y="37442775"/>
          <a:ext cx="2764976" cy="495300"/>
          <a:chOff x="1632857" y="3068408"/>
          <a:chExt cx="2735040" cy="523878"/>
        </a:xfrm>
      </xdr:grpSpPr>
      <xdr:grpSp>
        <xdr:nvGrpSpPr>
          <xdr:cNvPr id="279" name="グループ化 278">
            <a:extLst>
              <a:ext uri="{FF2B5EF4-FFF2-40B4-BE49-F238E27FC236}">
                <a16:creationId xmlns:a16="http://schemas.microsoft.com/office/drawing/2014/main" id="{4AC73C11-45A6-09A8-9C73-5B4769095AF8}"/>
              </a:ext>
            </a:extLst>
          </xdr:cNvPr>
          <xdr:cNvGrpSpPr/>
        </xdr:nvGrpSpPr>
        <xdr:grpSpPr>
          <a:xfrm>
            <a:off x="3694340" y="3139087"/>
            <a:ext cx="673557" cy="351145"/>
            <a:chOff x="4080169" y="3105150"/>
            <a:chExt cx="634514" cy="329576"/>
          </a:xfrm>
        </xdr:grpSpPr>
        <xdr:pic>
          <xdr:nvPicPr>
            <xdr:cNvPr id="281" name="図 280">
              <a:extLst>
                <a:ext uri="{FF2B5EF4-FFF2-40B4-BE49-F238E27FC236}">
                  <a16:creationId xmlns:a16="http://schemas.microsoft.com/office/drawing/2014/main" id="{3433AB91-1244-4A42-5006-3DAFF2A6537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82" name="図 281">
              <a:extLst>
                <a:ext uri="{FF2B5EF4-FFF2-40B4-BE49-F238E27FC236}">
                  <a16:creationId xmlns:a16="http://schemas.microsoft.com/office/drawing/2014/main" id="{0B3BDC5F-CACD-F539-E095-D99227F5DA42}"/>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80" name="正方形/長方形 279">
            <a:extLst>
              <a:ext uri="{FF2B5EF4-FFF2-40B4-BE49-F238E27FC236}">
                <a16:creationId xmlns:a16="http://schemas.microsoft.com/office/drawing/2014/main" id="{94BC3F50-D0CF-AE7B-863E-DF904FEFD10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139</xdr:row>
      <xdr:rowOff>0</xdr:rowOff>
    </xdr:from>
    <xdr:to>
      <xdr:col>80</xdr:col>
      <xdr:colOff>40826</xdr:colOff>
      <xdr:row>140</xdr:row>
      <xdr:rowOff>180975</xdr:rowOff>
    </xdr:to>
    <xdr:grpSp>
      <xdr:nvGrpSpPr>
        <xdr:cNvPr id="65" name="グループ化 64">
          <a:extLst>
            <a:ext uri="{FF2B5EF4-FFF2-40B4-BE49-F238E27FC236}">
              <a16:creationId xmlns:a16="http://schemas.microsoft.com/office/drawing/2014/main" id="{2E0A3BBF-EF9A-41F3-A444-92064A7BBC01}"/>
            </a:ext>
          </a:extLst>
        </xdr:cNvPr>
        <xdr:cNvGrpSpPr/>
      </xdr:nvGrpSpPr>
      <xdr:grpSpPr>
        <a:xfrm>
          <a:off x="7639050" y="45062775"/>
          <a:ext cx="2764976" cy="495300"/>
          <a:chOff x="1632857" y="3068408"/>
          <a:chExt cx="2735040" cy="523878"/>
        </a:xfrm>
      </xdr:grpSpPr>
      <xdr:grpSp>
        <xdr:nvGrpSpPr>
          <xdr:cNvPr id="66" name="グループ化 65">
            <a:extLst>
              <a:ext uri="{FF2B5EF4-FFF2-40B4-BE49-F238E27FC236}">
                <a16:creationId xmlns:a16="http://schemas.microsoft.com/office/drawing/2014/main" id="{84B736CC-4095-4584-6493-AC80DF475FB0}"/>
              </a:ext>
            </a:extLst>
          </xdr:cNvPr>
          <xdr:cNvGrpSpPr/>
        </xdr:nvGrpSpPr>
        <xdr:grpSpPr>
          <a:xfrm>
            <a:off x="3694340" y="3139087"/>
            <a:ext cx="673557" cy="351145"/>
            <a:chOff x="4080169" y="3105150"/>
            <a:chExt cx="634514" cy="329576"/>
          </a:xfrm>
        </xdr:grpSpPr>
        <xdr:pic>
          <xdr:nvPicPr>
            <xdr:cNvPr id="68" name="図 67">
              <a:extLst>
                <a:ext uri="{FF2B5EF4-FFF2-40B4-BE49-F238E27FC236}">
                  <a16:creationId xmlns:a16="http://schemas.microsoft.com/office/drawing/2014/main" id="{0F9AAFE0-ECD2-1D21-8383-88958E19389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69" name="図 68">
              <a:extLst>
                <a:ext uri="{FF2B5EF4-FFF2-40B4-BE49-F238E27FC236}">
                  <a16:creationId xmlns:a16="http://schemas.microsoft.com/office/drawing/2014/main" id="{3C717574-7405-2D22-F456-8BFDDA9FD717}"/>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67" name="正方形/長方形 66">
            <a:extLst>
              <a:ext uri="{FF2B5EF4-FFF2-40B4-BE49-F238E27FC236}">
                <a16:creationId xmlns:a16="http://schemas.microsoft.com/office/drawing/2014/main" id="{216B957A-2FCD-738C-2A85-FADD6A419B18}"/>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139</xdr:row>
      <xdr:rowOff>0</xdr:rowOff>
    </xdr:from>
    <xdr:to>
      <xdr:col>36</xdr:col>
      <xdr:colOff>40826</xdr:colOff>
      <xdr:row>140</xdr:row>
      <xdr:rowOff>180975</xdr:rowOff>
    </xdr:to>
    <xdr:grpSp>
      <xdr:nvGrpSpPr>
        <xdr:cNvPr id="70" name="グループ化 69">
          <a:extLst>
            <a:ext uri="{FF2B5EF4-FFF2-40B4-BE49-F238E27FC236}">
              <a16:creationId xmlns:a16="http://schemas.microsoft.com/office/drawing/2014/main" id="{D6F59988-A5C6-492E-84F0-073746930D01}"/>
            </a:ext>
          </a:extLst>
        </xdr:cNvPr>
        <xdr:cNvGrpSpPr/>
      </xdr:nvGrpSpPr>
      <xdr:grpSpPr>
        <a:xfrm>
          <a:off x="1733550" y="45062775"/>
          <a:ext cx="2764976" cy="495300"/>
          <a:chOff x="1632857" y="3068408"/>
          <a:chExt cx="2735040" cy="523878"/>
        </a:xfrm>
      </xdr:grpSpPr>
      <xdr:grpSp>
        <xdr:nvGrpSpPr>
          <xdr:cNvPr id="82" name="グループ化 81">
            <a:extLst>
              <a:ext uri="{FF2B5EF4-FFF2-40B4-BE49-F238E27FC236}">
                <a16:creationId xmlns:a16="http://schemas.microsoft.com/office/drawing/2014/main" id="{405D43DA-9B83-2297-C9DD-D4883CE91437}"/>
              </a:ext>
            </a:extLst>
          </xdr:cNvPr>
          <xdr:cNvGrpSpPr/>
        </xdr:nvGrpSpPr>
        <xdr:grpSpPr>
          <a:xfrm>
            <a:off x="3694340" y="3139087"/>
            <a:ext cx="673557" cy="351145"/>
            <a:chOff x="4080169" y="3105150"/>
            <a:chExt cx="634514" cy="329576"/>
          </a:xfrm>
        </xdr:grpSpPr>
        <xdr:pic>
          <xdr:nvPicPr>
            <xdr:cNvPr id="84" name="図 83">
              <a:extLst>
                <a:ext uri="{FF2B5EF4-FFF2-40B4-BE49-F238E27FC236}">
                  <a16:creationId xmlns:a16="http://schemas.microsoft.com/office/drawing/2014/main" id="{8E2F870D-CA7D-52CC-C832-662E865565B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85" name="図 84">
              <a:extLst>
                <a:ext uri="{FF2B5EF4-FFF2-40B4-BE49-F238E27FC236}">
                  <a16:creationId xmlns:a16="http://schemas.microsoft.com/office/drawing/2014/main" id="{8BF713D1-0383-BE2F-2A38-5977EDD828D4}"/>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83" name="正方形/長方形 82">
            <a:extLst>
              <a:ext uri="{FF2B5EF4-FFF2-40B4-BE49-F238E27FC236}">
                <a16:creationId xmlns:a16="http://schemas.microsoft.com/office/drawing/2014/main" id="{95774BD1-DD51-4136-50EE-FB80511F943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163</xdr:row>
      <xdr:rowOff>0</xdr:rowOff>
    </xdr:from>
    <xdr:to>
      <xdr:col>36</xdr:col>
      <xdr:colOff>40826</xdr:colOff>
      <xdr:row>164</xdr:row>
      <xdr:rowOff>180975</xdr:rowOff>
    </xdr:to>
    <xdr:grpSp>
      <xdr:nvGrpSpPr>
        <xdr:cNvPr id="131" name="グループ化 130">
          <a:extLst>
            <a:ext uri="{FF2B5EF4-FFF2-40B4-BE49-F238E27FC236}">
              <a16:creationId xmlns:a16="http://schemas.microsoft.com/office/drawing/2014/main" id="{B8128A9A-3077-47CD-9D9E-0119BC4BFFFD}"/>
            </a:ext>
          </a:extLst>
        </xdr:cNvPr>
        <xdr:cNvGrpSpPr/>
      </xdr:nvGrpSpPr>
      <xdr:grpSpPr>
        <a:xfrm>
          <a:off x="1733550" y="52682775"/>
          <a:ext cx="2764976" cy="495300"/>
          <a:chOff x="1632857" y="3068408"/>
          <a:chExt cx="2735040" cy="523878"/>
        </a:xfrm>
      </xdr:grpSpPr>
      <xdr:grpSp>
        <xdr:nvGrpSpPr>
          <xdr:cNvPr id="288" name="グループ化 287">
            <a:extLst>
              <a:ext uri="{FF2B5EF4-FFF2-40B4-BE49-F238E27FC236}">
                <a16:creationId xmlns:a16="http://schemas.microsoft.com/office/drawing/2014/main" id="{3A1F4E1A-372C-C0A5-8293-C82A2C282123}"/>
              </a:ext>
            </a:extLst>
          </xdr:cNvPr>
          <xdr:cNvGrpSpPr/>
        </xdr:nvGrpSpPr>
        <xdr:grpSpPr>
          <a:xfrm>
            <a:off x="3694340" y="3139087"/>
            <a:ext cx="673557" cy="351145"/>
            <a:chOff x="4080169" y="3105150"/>
            <a:chExt cx="634514" cy="329576"/>
          </a:xfrm>
        </xdr:grpSpPr>
        <xdr:pic>
          <xdr:nvPicPr>
            <xdr:cNvPr id="290" name="図 289">
              <a:extLst>
                <a:ext uri="{FF2B5EF4-FFF2-40B4-BE49-F238E27FC236}">
                  <a16:creationId xmlns:a16="http://schemas.microsoft.com/office/drawing/2014/main" id="{76331098-2D0B-21D9-F5BF-80EAA62671E6}"/>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91" name="図 290">
              <a:extLst>
                <a:ext uri="{FF2B5EF4-FFF2-40B4-BE49-F238E27FC236}">
                  <a16:creationId xmlns:a16="http://schemas.microsoft.com/office/drawing/2014/main" id="{4F74E45D-8EA2-EFA8-EB6B-6CB5B1CB598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89" name="正方形/長方形 288">
            <a:extLst>
              <a:ext uri="{FF2B5EF4-FFF2-40B4-BE49-F238E27FC236}">
                <a16:creationId xmlns:a16="http://schemas.microsoft.com/office/drawing/2014/main" id="{C7C4D3DC-0CBD-2151-3B44-5B11BAD5A2D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163</xdr:row>
      <xdr:rowOff>0</xdr:rowOff>
    </xdr:from>
    <xdr:to>
      <xdr:col>80</xdr:col>
      <xdr:colOff>40826</xdr:colOff>
      <xdr:row>164</xdr:row>
      <xdr:rowOff>180975</xdr:rowOff>
    </xdr:to>
    <xdr:grpSp>
      <xdr:nvGrpSpPr>
        <xdr:cNvPr id="292" name="グループ化 291">
          <a:extLst>
            <a:ext uri="{FF2B5EF4-FFF2-40B4-BE49-F238E27FC236}">
              <a16:creationId xmlns:a16="http://schemas.microsoft.com/office/drawing/2014/main" id="{EA6C30D8-1646-4E44-827D-5FC44122118C}"/>
            </a:ext>
          </a:extLst>
        </xdr:cNvPr>
        <xdr:cNvGrpSpPr/>
      </xdr:nvGrpSpPr>
      <xdr:grpSpPr>
        <a:xfrm>
          <a:off x="7639050" y="52682775"/>
          <a:ext cx="2764976" cy="495300"/>
          <a:chOff x="1632857" y="3068408"/>
          <a:chExt cx="2735040" cy="523878"/>
        </a:xfrm>
      </xdr:grpSpPr>
      <xdr:grpSp>
        <xdr:nvGrpSpPr>
          <xdr:cNvPr id="293" name="グループ化 292">
            <a:extLst>
              <a:ext uri="{FF2B5EF4-FFF2-40B4-BE49-F238E27FC236}">
                <a16:creationId xmlns:a16="http://schemas.microsoft.com/office/drawing/2014/main" id="{BA26DD3D-29E3-6A38-225E-23F6DFDC3D56}"/>
              </a:ext>
            </a:extLst>
          </xdr:cNvPr>
          <xdr:cNvGrpSpPr/>
        </xdr:nvGrpSpPr>
        <xdr:grpSpPr>
          <a:xfrm>
            <a:off x="3694340" y="3139087"/>
            <a:ext cx="673557" cy="351145"/>
            <a:chOff x="4080169" y="3105150"/>
            <a:chExt cx="634514" cy="329576"/>
          </a:xfrm>
        </xdr:grpSpPr>
        <xdr:pic>
          <xdr:nvPicPr>
            <xdr:cNvPr id="295" name="図 294">
              <a:extLst>
                <a:ext uri="{FF2B5EF4-FFF2-40B4-BE49-F238E27FC236}">
                  <a16:creationId xmlns:a16="http://schemas.microsoft.com/office/drawing/2014/main" id="{3E98368A-6A7A-6555-AB42-56F286D7864F}"/>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96" name="図 295">
              <a:extLst>
                <a:ext uri="{FF2B5EF4-FFF2-40B4-BE49-F238E27FC236}">
                  <a16:creationId xmlns:a16="http://schemas.microsoft.com/office/drawing/2014/main" id="{3BE094B7-BC61-4772-6496-639CC223C2B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94" name="正方形/長方形 293">
            <a:extLst>
              <a:ext uri="{FF2B5EF4-FFF2-40B4-BE49-F238E27FC236}">
                <a16:creationId xmlns:a16="http://schemas.microsoft.com/office/drawing/2014/main" id="{FE346D65-2D6B-FD58-D302-39E00B05C49C}"/>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187</xdr:row>
      <xdr:rowOff>0</xdr:rowOff>
    </xdr:from>
    <xdr:to>
      <xdr:col>80</xdr:col>
      <xdr:colOff>40826</xdr:colOff>
      <xdr:row>188</xdr:row>
      <xdr:rowOff>180975</xdr:rowOff>
    </xdr:to>
    <xdr:grpSp>
      <xdr:nvGrpSpPr>
        <xdr:cNvPr id="297" name="グループ化 296">
          <a:extLst>
            <a:ext uri="{FF2B5EF4-FFF2-40B4-BE49-F238E27FC236}">
              <a16:creationId xmlns:a16="http://schemas.microsoft.com/office/drawing/2014/main" id="{FF81B878-B06E-4DE0-AD64-D21A42B441EC}"/>
            </a:ext>
          </a:extLst>
        </xdr:cNvPr>
        <xdr:cNvGrpSpPr/>
      </xdr:nvGrpSpPr>
      <xdr:grpSpPr>
        <a:xfrm>
          <a:off x="7639050" y="60302775"/>
          <a:ext cx="2764976" cy="495300"/>
          <a:chOff x="1632857" y="3068408"/>
          <a:chExt cx="2735040" cy="523878"/>
        </a:xfrm>
      </xdr:grpSpPr>
      <xdr:grpSp>
        <xdr:nvGrpSpPr>
          <xdr:cNvPr id="298" name="グループ化 297">
            <a:extLst>
              <a:ext uri="{FF2B5EF4-FFF2-40B4-BE49-F238E27FC236}">
                <a16:creationId xmlns:a16="http://schemas.microsoft.com/office/drawing/2014/main" id="{7E0F7279-706D-ED19-27C5-EBB4E519895F}"/>
              </a:ext>
            </a:extLst>
          </xdr:cNvPr>
          <xdr:cNvGrpSpPr/>
        </xdr:nvGrpSpPr>
        <xdr:grpSpPr>
          <a:xfrm>
            <a:off x="3694340" y="3139087"/>
            <a:ext cx="673557" cy="351145"/>
            <a:chOff x="4080169" y="3105150"/>
            <a:chExt cx="634514" cy="329576"/>
          </a:xfrm>
        </xdr:grpSpPr>
        <xdr:pic>
          <xdr:nvPicPr>
            <xdr:cNvPr id="300" name="図 299">
              <a:extLst>
                <a:ext uri="{FF2B5EF4-FFF2-40B4-BE49-F238E27FC236}">
                  <a16:creationId xmlns:a16="http://schemas.microsoft.com/office/drawing/2014/main" id="{01C921E0-4F70-F2B1-67D2-6AB16AD1146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01" name="図 300">
              <a:extLst>
                <a:ext uri="{FF2B5EF4-FFF2-40B4-BE49-F238E27FC236}">
                  <a16:creationId xmlns:a16="http://schemas.microsoft.com/office/drawing/2014/main" id="{A757FA0F-59EF-9184-B78B-1D37737896C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99" name="正方形/長方形 298">
            <a:extLst>
              <a:ext uri="{FF2B5EF4-FFF2-40B4-BE49-F238E27FC236}">
                <a16:creationId xmlns:a16="http://schemas.microsoft.com/office/drawing/2014/main" id="{D7B9D6DB-33EA-01F4-E9B9-51C6D0A641AA}"/>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187</xdr:row>
      <xdr:rowOff>0</xdr:rowOff>
    </xdr:from>
    <xdr:to>
      <xdr:col>36</xdr:col>
      <xdr:colOff>40826</xdr:colOff>
      <xdr:row>188</xdr:row>
      <xdr:rowOff>180975</xdr:rowOff>
    </xdr:to>
    <xdr:grpSp>
      <xdr:nvGrpSpPr>
        <xdr:cNvPr id="302" name="グループ化 301">
          <a:extLst>
            <a:ext uri="{FF2B5EF4-FFF2-40B4-BE49-F238E27FC236}">
              <a16:creationId xmlns:a16="http://schemas.microsoft.com/office/drawing/2014/main" id="{A2009AD7-AF5A-4481-8BE4-6E00B610DC8B}"/>
            </a:ext>
          </a:extLst>
        </xdr:cNvPr>
        <xdr:cNvGrpSpPr/>
      </xdr:nvGrpSpPr>
      <xdr:grpSpPr>
        <a:xfrm>
          <a:off x="1733550" y="60302775"/>
          <a:ext cx="2764976" cy="495300"/>
          <a:chOff x="1632857" y="3068408"/>
          <a:chExt cx="2735040" cy="523878"/>
        </a:xfrm>
      </xdr:grpSpPr>
      <xdr:grpSp>
        <xdr:nvGrpSpPr>
          <xdr:cNvPr id="303" name="グループ化 302">
            <a:extLst>
              <a:ext uri="{FF2B5EF4-FFF2-40B4-BE49-F238E27FC236}">
                <a16:creationId xmlns:a16="http://schemas.microsoft.com/office/drawing/2014/main" id="{55C2CF8E-A623-E759-A91F-ADCDDC66DE6B}"/>
              </a:ext>
            </a:extLst>
          </xdr:cNvPr>
          <xdr:cNvGrpSpPr/>
        </xdr:nvGrpSpPr>
        <xdr:grpSpPr>
          <a:xfrm>
            <a:off x="3694340" y="3139087"/>
            <a:ext cx="673557" cy="351145"/>
            <a:chOff x="4080169" y="3105150"/>
            <a:chExt cx="634514" cy="329576"/>
          </a:xfrm>
        </xdr:grpSpPr>
        <xdr:pic>
          <xdr:nvPicPr>
            <xdr:cNvPr id="305" name="図 304">
              <a:extLst>
                <a:ext uri="{FF2B5EF4-FFF2-40B4-BE49-F238E27FC236}">
                  <a16:creationId xmlns:a16="http://schemas.microsoft.com/office/drawing/2014/main" id="{7117562B-021E-1386-4D9C-4D6C0E78258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06" name="図 305">
              <a:extLst>
                <a:ext uri="{FF2B5EF4-FFF2-40B4-BE49-F238E27FC236}">
                  <a16:creationId xmlns:a16="http://schemas.microsoft.com/office/drawing/2014/main" id="{71ADBFCA-B4EF-7CAE-FA36-19B343E58FD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04" name="正方形/長方形 303">
            <a:extLst>
              <a:ext uri="{FF2B5EF4-FFF2-40B4-BE49-F238E27FC236}">
                <a16:creationId xmlns:a16="http://schemas.microsoft.com/office/drawing/2014/main" id="{ED285656-4DB3-5858-EE73-EAD027F8553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211</xdr:row>
      <xdr:rowOff>0</xdr:rowOff>
    </xdr:from>
    <xdr:to>
      <xdr:col>36</xdr:col>
      <xdr:colOff>40826</xdr:colOff>
      <xdr:row>212</xdr:row>
      <xdr:rowOff>180975</xdr:rowOff>
    </xdr:to>
    <xdr:grpSp>
      <xdr:nvGrpSpPr>
        <xdr:cNvPr id="307" name="グループ化 306">
          <a:extLst>
            <a:ext uri="{FF2B5EF4-FFF2-40B4-BE49-F238E27FC236}">
              <a16:creationId xmlns:a16="http://schemas.microsoft.com/office/drawing/2014/main" id="{D7491848-10F1-447A-9635-AE48CA4D01EE}"/>
            </a:ext>
          </a:extLst>
        </xdr:cNvPr>
        <xdr:cNvGrpSpPr/>
      </xdr:nvGrpSpPr>
      <xdr:grpSpPr>
        <a:xfrm>
          <a:off x="1733550" y="67922775"/>
          <a:ext cx="2764976" cy="495300"/>
          <a:chOff x="1632857" y="3068408"/>
          <a:chExt cx="2735040" cy="523878"/>
        </a:xfrm>
      </xdr:grpSpPr>
      <xdr:grpSp>
        <xdr:nvGrpSpPr>
          <xdr:cNvPr id="308" name="グループ化 307">
            <a:extLst>
              <a:ext uri="{FF2B5EF4-FFF2-40B4-BE49-F238E27FC236}">
                <a16:creationId xmlns:a16="http://schemas.microsoft.com/office/drawing/2014/main" id="{12E75684-061E-12D4-FB42-7172E74B2550}"/>
              </a:ext>
            </a:extLst>
          </xdr:cNvPr>
          <xdr:cNvGrpSpPr/>
        </xdr:nvGrpSpPr>
        <xdr:grpSpPr>
          <a:xfrm>
            <a:off x="3694340" y="3139087"/>
            <a:ext cx="673557" cy="351145"/>
            <a:chOff x="4080169" y="3105150"/>
            <a:chExt cx="634514" cy="329576"/>
          </a:xfrm>
        </xdr:grpSpPr>
        <xdr:pic>
          <xdr:nvPicPr>
            <xdr:cNvPr id="310" name="図 309">
              <a:extLst>
                <a:ext uri="{FF2B5EF4-FFF2-40B4-BE49-F238E27FC236}">
                  <a16:creationId xmlns:a16="http://schemas.microsoft.com/office/drawing/2014/main" id="{2E5F6DBE-2D0A-54EA-AAD3-21A8C667CC66}"/>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11" name="図 310">
              <a:extLst>
                <a:ext uri="{FF2B5EF4-FFF2-40B4-BE49-F238E27FC236}">
                  <a16:creationId xmlns:a16="http://schemas.microsoft.com/office/drawing/2014/main" id="{28227FB3-4230-1DBC-5D25-20D816A8C6F5}"/>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09" name="正方形/長方形 308">
            <a:extLst>
              <a:ext uri="{FF2B5EF4-FFF2-40B4-BE49-F238E27FC236}">
                <a16:creationId xmlns:a16="http://schemas.microsoft.com/office/drawing/2014/main" id="{4943B11D-37DC-49E5-BBEF-8DDF4EDA2FA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211</xdr:row>
      <xdr:rowOff>0</xdr:rowOff>
    </xdr:from>
    <xdr:to>
      <xdr:col>80</xdr:col>
      <xdr:colOff>40826</xdr:colOff>
      <xdr:row>212</xdr:row>
      <xdr:rowOff>180975</xdr:rowOff>
    </xdr:to>
    <xdr:grpSp>
      <xdr:nvGrpSpPr>
        <xdr:cNvPr id="312" name="グループ化 311">
          <a:extLst>
            <a:ext uri="{FF2B5EF4-FFF2-40B4-BE49-F238E27FC236}">
              <a16:creationId xmlns:a16="http://schemas.microsoft.com/office/drawing/2014/main" id="{74FD173B-34BB-4A32-B208-9A1D5DAFA8F0}"/>
            </a:ext>
          </a:extLst>
        </xdr:cNvPr>
        <xdr:cNvGrpSpPr/>
      </xdr:nvGrpSpPr>
      <xdr:grpSpPr>
        <a:xfrm>
          <a:off x="7639050" y="67922775"/>
          <a:ext cx="2764976" cy="495300"/>
          <a:chOff x="1632857" y="3068408"/>
          <a:chExt cx="2735040" cy="523878"/>
        </a:xfrm>
      </xdr:grpSpPr>
      <xdr:grpSp>
        <xdr:nvGrpSpPr>
          <xdr:cNvPr id="313" name="グループ化 312">
            <a:extLst>
              <a:ext uri="{FF2B5EF4-FFF2-40B4-BE49-F238E27FC236}">
                <a16:creationId xmlns:a16="http://schemas.microsoft.com/office/drawing/2014/main" id="{6328F7E5-8D5E-710F-0CAA-8111110DC6CB}"/>
              </a:ext>
            </a:extLst>
          </xdr:cNvPr>
          <xdr:cNvGrpSpPr/>
        </xdr:nvGrpSpPr>
        <xdr:grpSpPr>
          <a:xfrm>
            <a:off x="3694340" y="3139087"/>
            <a:ext cx="673557" cy="351145"/>
            <a:chOff x="4080169" y="3105150"/>
            <a:chExt cx="634514" cy="329576"/>
          </a:xfrm>
        </xdr:grpSpPr>
        <xdr:pic>
          <xdr:nvPicPr>
            <xdr:cNvPr id="315" name="図 314">
              <a:extLst>
                <a:ext uri="{FF2B5EF4-FFF2-40B4-BE49-F238E27FC236}">
                  <a16:creationId xmlns:a16="http://schemas.microsoft.com/office/drawing/2014/main" id="{C67D7C33-C8A2-1E27-6385-AA80D92DEE4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16" name="図 315">
              <a:extLst>
                <a:ext uri="{FF2B5EF4-FFF2-40B4-BE49-F238E27FC236}">
                  <a16:creationId xmlns:a16="http://schemas.microsoft.com/office/drawing/2014/main" id="{319A50EC-1A63-B47E-96C3-20F7F589359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14" name="正方形/長方形 313">
            <a:extLst>
              <a:ext uri="{FF2B5EF4-FFF2-40B4-BE49-F238E27FC236}">
                <a16:creationId xmlns:a16="http://schemas.microsoft.com/office/drawing/2014/main" id="{1F42821C-E0E1-DC21-BE36-34E87DD0EF5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235</xdr:row>
      <xdr:rowOff>0</xdr:rowOff>
    </xdr:from>
    <xdr:to>
      <xdr:col>80</xdr:col>
      <xdr:colOff>40826</xdr:colOff>
      <xdr:row>236</xdr:row>
      <xdr:rowOff>180975</xdr:rowOff>
    </xdr:to>
    <xdr:grpSp>
      <xdr:nvGrpSpPr>
        <xdr:cNvPr id="317" name="グループ化 316">
          <a:extLst>
            <a:ext uri="{FF2B5EF4-FFF2-40B4-BE49-F238E27FC236}">
              <a16:creationId xmlns:a16="http://schemas.microsoft.com/office/drawing/2014/main" id="{94C0B5F1-90F2-4CDD-B7CB-C992C8DABF0C}"/>
            </a:ext>
          </a:extLst>
        </xdr:cNvPr>
        <xdr:cNvGrpSpPr/>
      </xdr:nvGrpSpPr>
      <xdr:grpSpPr>
        <a:xfrm>
          <a:off x="7639050" y="75542775"/>
          <a:ext cx="2764976" cy="495300"/>
          <a:chOff x="1632857" y="3068408"/>
          <a:chExt cx="2735040" cy="523878"/>
        </a:xfrm>
      </xdr:grpSpPr>
      <xdr:grpSp>
        <xdr:nvGrpSpPr>
          <xdr:cNvPr id="318" name="グループ化 317">
            <a:extLst>
              <a:ext uri="{FF2B5EF4-FFF2-40B4-BE49-F238E27FC236}">
                <a16:creationId xmlns:a16="http://schemas.microsoft.com/office/drawing/2014/main" id="{FAC46B5E-B97F-52F7-4956-B94E2EAC94E1}"/>
              </a:ext>
            </a:extLst>
          </xdr:cNvPr>
          <xdr:cNvGrpSpPr/>
        </xdr:nvGrpSpPr>
        <xdr:grpSpPr>
          <a:xfrm>
            <a:off x="3694340" y="3139087"/>
            <a:ext cx="673557" cy="351145"/>
            <a:chOff x="4080169" y="3105150"/>
            <a:chExt cx="634514" cy="329576"/>
          </a:xfrm>
        </xdr:grpSpPr>
        <xdr:pic>
          <xdr:nvPicPr>
            <xdr:cNvPr id="320" name="図 319">
              <a:extLst>
                <a:ext uri="{FF2B5EF4-FFF2-40B4-BE49-F238E27FC236}">
                  <a16:creationId xmlns:a16="http://schemas.microsoft.com/office/drawing/2014/main" id="{F0B0E549-E8CE-2EDD-AB92-2C530368B1B7}"/>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21" name="図 320">
              <a:extLst>
                <a:ext uri="{FF2B5EF4-FFF2-40B4-BE49-F238E27FC236}">
                  <a16:creationId xmlns:a16="http://schemas.microsoft.com/office/drawing/2014/main" id="{D005FA12-B94A-BDAA-83BD-C0784D716C6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19" name="正方形/長方形 318">
            <a:extLst>
              <a:ext uri="{FF2B5EF4-FFF2-40B4-BE49-F238E27FC236}">
                <a16:creationId xmlns:a16="http://schemas.microsoft.com/office/drawing/2014/main" id="{4D8A3AE0-C5BA-7329-383E-3F24CEA7FB0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235</xdr:row>
      <xdr:rowOff>0</xdr:rowOff>
    </xdr:from>
    <xdr:to>
      <xdr:col>36</xdr:col>
      <xdr:colOff>40826</xdr:colOff>
      <xdr:row>236</xdr:row>
      <xdr:rowOff>180975</xdr:rowOff>
    </xdr:to>
    <xdr:grpSp>
      <xdr:nvGrpSpPr>
        <xdr:cNvPr id="322" name="グループ化 321">
          <a:extLst>
            <a:ext uri="{FF2B5EF4-FFF2-40B4-BE49-F238E27FC236}">
              <a16:creationId xmlns:a16="http://schemas.microsoft.com/office/drawing/2014/main" id="{824820C9-006E-4DE4-9EB6-13B327A3EAEC}"/>
            </a:ext>
          </a:extLst>
        </xdr:cNvPr>
        <xdr:cNvGrpSpPr/>
      </xdr:nvGrpSpPr>
      <xdr:grpSpPr>
        <a:xfrm>
          <a:off x="1733550" y="75542775"/>
          <a:ext cx="2764976" cy="495300"/>
          <a:chOff x="1632857" y="3068408"/>
          <a:chExt cx="2735040" cy="523878"/>
        </a:xfrm>
      </xdr:grpSpPr>
      <xdr:grpSp>
        <xdr:nvGrpSpPr>
          <xdr:cNvPr id="323" name="グループ化 322">
            <a:extLst>
              <a:ext uri="{FF2B5EF4-FFF2-40B4-BE49-F238E27FC236}">
                <a16:creationId xmlns:a16="http://schemas.microsoft.com/office/drawing/2014/main" id="{84ABD823-546A-807C-1439-BFD0C4B3316C}"/>
              </a:ext>
            </a:extLst>
          </xdr:cNvPr>
          <xdr:cNvGrpSpPr/>
        </xdr:nvGrpSpPr>
        <xdr:grpSpPr>
          <a:xfrm>
            <a:off x="3694340" y="3139087"/>
            <a:ext cx="673557" cy="351145"/>
            <a:chOff x="4080169" y="3105150"/>
            <a:chExt cx="634514" cy="329576"/>
          </a:xfrm>
        </xdr:grpSpPr>
        <xdr:pic>
          <xdr:nvPicPr>
            <xdr:cNvPr id="325" name="図 324">
              <a:extLst>
                <a:ext uri="{FF2B5EF4-FFF2-40B4-BE49-F238E27FC236}">
                  <a16:creationId xmlns:a16="http://schemas.microsoft.com/office/drawing/2014/main" id="{F1400557-DC59-9C41-6903-73B3750CC21A}"/>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26" name="図 325">
              <a:extLst>
                <a:ext uri="{FF2B5EF4-FFF2-40B4-BE49-F238E27FC236}">
                  <a16:creationId xmlns:a16="http://schemas.microsoft.com/office/drawing/2014/main" id="{AC5191EF-F061-B042-DCDE-559017D74F4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24" name="正方形/長方形 323">
            <a:extLst>
              <a:ext uri="{FF2B5EF4-FFF2-40B4-BE49-F238E27FC236}">
                <a16:creationId xmlns:a16="http://schemas.microsoft.com/office/drawing/2014/main" id="{C6E9B5D1-1915-724D-D336-A0C18BB515E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259</xdr:row>
      <xdr:rowOff>0</xdr:rowOff>
    </xdr:from>
    <xdr:to>
      <xdr:col>36</xdr:col>
      <xdr:colOff>40826</xdr:colOff>
      <xdr:row>260</xdr:row>
      <xdr:rowOff>180975</xdr:rowOff>
    </xdr:to>
    <xdr:grpSp>
      <xdr:nvGrpSpPr>
        <xdr:cNvPr id="327" name="グループ化 326">
          <a:extLst>
            <a:ext uri="{FF2B5EF4-FFF2-40B4-BE49-F238E27FC236}">
              <a16:creationId xmlns:a16="http://schemas.microsoft.com/office/drawing/2014/main" id="{F3E1E687-6E2D-4414-8661-3BB98E314C6C}"/>
            </a:ext>
          </a:extLst>
        </xdr:cNvPr>
        <xdr:cNvGrpSpPr/>
      </xdr:nvGrpSpPr>
      <xdr:grpSpPr>
        <a:xfrm>
          <a:off x="1733550" y="83162775"/>
          <a:ext cx="2764976" cy="495300"/>
          <a:chOff x="1632857" y="3068408"/>
          <a:chExt cx="2735040" cy="523878"/>
        </a:xfrm>
      </xdr:grpSpPr>
      <xdr:grpSp>
        <xdr:nvGrpSpPr>
          <xdr:cNvPr id="328" name="グループ化 327">
            <a:extLst>
              <a:ext uri="{FF2B5EF4-FFF2-40B4-BE49-F238E27FC236}">
                <a16:creationId xmlns:a16="http://schemas.microsoft.com/office/drawing/2014/main" id="{405BCF01-8604-5F81-BF77-6214852AC1A7}"/>
              </a:ext>
            </a:extLst>
          </xdr:cNvPr>
          <xdr:cNvGrpSpPr/>
        </xdr:nvGrpSpPr>
        <xdr:grpSpPr>
          <a:xfrm>
            <a:off x="3694340" y="3139087"/>
            <a:ext cx="673557" cy="351145"/>
            <a:chOff x="4080169" y="3105150"/>
            <a:chExt cx="634514" cy="329576"/>
          </a:xfrm>
        </xdr:grpSpPr>
        <xdr:pic>
          <xdr:nvPicPr>
            <xdr:cNvPr id="330" name="図 329">
              <a:extLst>
                <a:ext uri="{FF2B5EF4-FFF2-40B4-BE49-F238E27FC236}">
                  <a16:creationId xmlns:a16="http://schemas.microsoft.com/office/drawing/2014/main" id="{8F5F7AEF-0DB4-7219-1A13-BB864FF6109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31" name="図 330">
              <a:extLst>
                <a:ext uri="{FF2B5EF4-FFF2-40B4-BE49-F238E27FC236}">
                  <a16:creationId xmlns:a16="http://schemas.microsoft.com/office/drawing/2014/main" id="{2619E5FA-0866-5597-F8F4-639EBAC238C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29" name="正方形/長方形 328">
            <a:extLst>
              <a:ext uri="{FF2B5EF4-FFF2-40B4-BE49-F238E27FC236}">
                <a16:creationId xmlns:a16="http://schemas.microsoft.com/office/drawing/2014/main" id="{07E95B72-14F9-6E2E-E781-5AE0C18E36B3}"/>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259</xdr:row>
      <xdr:rowOff>0</xdr:rowOff>
    </xdr:from>
    <xdr:to>
      <xdr:col>80</xdr:col>
      <xdr:colOff>40826</xdr:colOff>
      <xdr:row>260</xdr:row>
      <xdr:rowOff>180975</xdr:rowOff>
    </xdr:to>
    <xdr:grpSp>
      <xdr:nvGrpSpPr>
        <xdr:cNvPr id="332" name="グループ化 331">
          <a:extLst>
            <a:ext uri="{FF2B5EF4-FFF2-40B4-BE49-F238E27FC236}">
              <a16:creationId xmlns:a16="http://schemas.microsoft.com/office/drawing/2014/main" id="{4312A966-73F2-4B90-86DE-F9E9B5183603}"/>
            </a:ext>
          </a:extLst>
        </xdr:cNvPr>
        <xdr:cNvGrpSpPr/>
      </xdr:nvGrpSpPr>
      <xdr:grpSpPr>
        <a:xfrm>
          <a:off x="7639050" y="83162775"/>
          <a:ext cx="2764976" cy="495300"/>
          <a:chOff x="1632857" y="3068408"/>
          <a:chExt cx="2735040" cy="523878"/>
        </a:xfrm>
      </xdr:grpSpPr>
      <xdr:grpSp>
        <xdr:nvGrpSpPr>
          <xdr:cNvPr id="333" name="グループ化 332">
            <a:extLst>
              <a:ext uri="{FF2B5EF4-FFF2-40B4-BE49-F238E27FC236}">
                <a16:creationId xmlns:a16="http://schemas.microsoft.com/office/drawing/2014/main" id="{01C75850-B1BB-1837-52A4-7345AE3FCBBF}"/>
              </a:ext>
            </a:extLst>
          </xdr:cNvPr>
          <xdr:cNvGrpSpPr/>
        </xdr:nvGrpSpPr>
        <xdr:grpSpPr>
          <a:xfrm>
            <a:off x="3694340" y="3139087"/>
            <a:ext cx="673557" cy="351145"/>
            <a:chOff x="4080169" y="3105150"/>
            <a:chExt cx="634514" cy="329576"/>
          </a:xfrm>
        </xdr:grpSpPr>
        <xdr:pic>
          <xdr:nvPicPr>
            <xdr:cNvPr id="335" name="図 334">
              <a:extLst>
                <a:ext uri="{FF2B5EF4-FFF2-40B4-BE49-F238E27FC236}">
                  <a16:creationId xmlns:a16="http://schemas.microsoft.com/office/drawing/2014/main" id="{3DDC3017-D26B-150A-D6EA-1F7AE345FBE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36" name="図 335">
              <a:extLst>
                <a:ext uri="{FF2B5EF4-FFF2-40B4-BE49-F238E27FC236}">
                  <a16:creationId xmlns:a16="http://schemas.microsoft.com/office/drawing/2014/main" id="{800BB0DE-EB17-8BC6-217D-396A19D79998}"/>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34" name="正方形/長方形 333">
            <a:extLst>
              <a:ext uri="{FF2B5EF4-FFF2-40B4-BE49-F238E27FC236}">
                <a16:creationId xmlns:a16="http://schemas.microsoft.com/office/drawing/2014/main" id="{44CE9C71-1D8B-EC0C-38BA-0DE5A2CAEB86}"/>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283</xdr:row>
      <xdr:rowOff>0</xdr:rowOff>
    </xdr:from>
    <xdr:to>
      <xdr:col>80</xdr:col>
      <xdr:colOff>40826</xdr:colOff>
      <xdr:row>284</xdr:row>
      <xdr:rowOff>180975</xdr:rowOff>
    </xdr:to>
    <xdr:grpSp>
      <xdr:nvGrpSpPr>
        <xdr:cNvPr id="337" name="グループ化 336">
          <a:extLst>
            <a:ext uri="{FF2B5EF4-FFF2-40B4-BE49-F238E27FC236}">
              <a16:creationId xmlns:a16="http://schemas.microsoft.com/office/drawing/2014/main" id="{7346F478-D15D-44A5-83F3-A99B7334CC8D}"/>
            </a:ext>
          </a:extLst>
        </xdr:cNvPr>
        <xdr:cNvGrpSpPr/>
      </xdr:nvGrpSpPr>
      <xdr:grpSpPr>
        <a:xfrm>
          <a:off x="7639050" y="90782775"/>
          <a:ext cx="2764976" cy="495300"/>
          <a:chOff x="1632857" y="3068408"/>
          <a:chExt cx="2735040" cy="523878"/>
        </a:xfrm>
      </xdr:grpSpPr>
      <xdr:grpSp>
        <xdr:nvGrpSpPr>
          <xdr:cNvPr id="338" name="グループ化 337">
            <a:extLst>
              <a:ext uri="{FF2B5EF4-FFF2-40B4-BE49-F238E27FC236}">
                <a16:creationId xmlns:a16="http://schemas.microsoft.com/office/drawing/2014/main" id="{5B0268CC-74C2-8D9C-5526-3CD863BE8970}"/>
              </a:ext>
            </a:extLst>
          </xdr:cNvPr>
          <xdr:cNvGrpSpPr/>
        </xdr:nvGrpSpPr>
        <xdr:grpSpPr>
          <a:xfrm>
            <a:off x="3694340" y="3139087"/>
            <a:ext cx="673557" cy="351145"/>
            <a:chOff x="4080169" y="3105150"/>
            <a:chExt cx="634514" cy="329576"/>
          </a:xfrm>
        </xdr:grpSpPr>
        <xdr:pic>
          <xdr:nvPicPr>
            <xdr:cNvPr id="340" name="図 339">
              <a:extLst>
                <a:ext uri="{FF2B5EF4-FFF2-40B4-BE49-F238E27FC236}">
                  <a16:creationId xmlns:a16="http://schemas.microsoft.com/office/drawing/2014/main" id="{F088AFF3-2C6C-ABA7-7ED7-DF543C2C639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41" name="図 340">
              <a:extLst>
                <a:ext uri="{FF2B5EF4-FFF2-40B4-BE49-F238E27FC236}">
                  <a16:creationId xmlns:a16="http://schemas.microsoft.com/office/drawing/2014/main" id="{D3CB0074-ADAB-F416-D504-483BD06CF02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39" name="正方形/長方形 338">
            <a:extLst>
              <a:ext uri="{FF2B5EF4-FFF2-40B4-BE49-F238E27FC236}">
                <a16:creationId xmlns:a16="http://schemas.microsoft.com/office/drawing/2014/main" id="{EF49B0B8-FDCD-DEE1-17F6-97D57EAA3CFE}"/>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283</xdr:row>
      <xdr:rowOff>0</xdr:rowOff>
    </xdr:from>
    <xdr:to>
      <xdr:col>36</xdr:col>
      <xdr:colOff>40826</xdr:colOff>
      <xdr:row>284</xdr:row>
      <xdr:rowOff>180975</xdr:rowOff>
    </xdr:to>
    <xdr:grpSp>
      <xdr:nvGrpSpPr>
        <xdr:cNvPr id="342" name="グループ化 341">
          <a:extLst>
            <a:ext uri="{FF2B5EF4-FFF2-40B4-BE49-F238E27FC236}">
              <a16:creationId xmlns:a16="http://schemas.microsoft.com/office/drawing/2014/main" id="{6180EDB5-FFB7-4061-83BA-67EE421EF9AF}"/>
            </a:ext>
          </a:extLst>
        </xdr:cNvPr>
        <xdr:cNvGrpSpPr/>
      </xdr:nvGrpSpPr>
      <xdr:grpSpPr>
        <a:xfrm>
          <a:off x="1733550" y="90782775"/>
          <a:ext cx="2764976" cy="495300"/>
          <a:chOff x="1632857" y="3068408"/>
          <a:chExt cx="2735040" cy="523878"/>
        </a:xfrm>
      </xdr:grpSpPr>
      <xdr:grpSp>
        <xdr:nvGrpSpPr>
          <xdr:cNvPr id="343" name="グループ化 342">
            <a:extLst>
              <a:ext uri="{FF2B5EF4-FFF2-40B4-BE49-F238E27FC236}">
                <a16:creationId xmlns:a16="http://schemas.microsoft.com/office/drawing/2014/main" id="{0BC8C892-C276-053A-503D-F54E9CD03EAA}"/>
              </a:ext>
            </a:extLst>
          </xdr:cNvPr>
          <xdr:cNvGrpSpPr/>
        </xdr:nvGrpSpPr>
        <xdr:grpSpPr>
          <a:xfrm>
            <a:off x="3694340" y="3139087"/>
            <a:ext cx="673557" cy="351145"/>
            <a:chOff x="4080169" y="3105150"/>
            <a:chExt cx="634514" cy="329576"/>
          </a:xfrm>
        </xdr:grpSpPr>
        <xdr:pic>
          <xdr:nvPicPr>
            <xdr:cNvPr id="345" name="図 344">
              <a:extLst>
                <a:ext uri="{FF2B5EF4-FFF2-40B4-BE49-F238E27FC236}">
                  <a16:creationId xmlns:a16="http://schemas.microsoft.com/office/drawing/2014/main" id="{3A676F78-C078-632F-A270-2D7E30D377D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46" name="図 345">
              <a:extLst>
                <a:ext uri="{FF2B5EF4-FFF2-40B4-BE49-F238E27FC236}">
                  <a16:creationId xmlns:a16="http://schemas.microsoft.com/office/drawing/2014/main" id="{4419988A-31EC-4387-4786-CAFF77F5583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44" name="正方形/長方形 343">
            <a:extLst>
              <a:ext uri="{FF2B5EF4-FFF2-40B4-BE49-F238E27FC236}">
                <a16:creationId xmlns:a16="http://schemas.microsoft.com/office/drawing/2014/main" id="{DF3B3F36-0883-4633-5B38-384E56E5E94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307</xdr:row>
      <xdr:rowOff>0</xdr:rowOff>
    </xdr:from>
    <xdr:to>
      <xdr:col>36</xdr:col>
      <xdr:colOff>40826</xdr:colOff>
      <xdr:row>308</xdr:row>
      <xdr:rowOff>180975</xdr:rowOff>
    </xdr:to>
    <xdr:grpSp>
      <xdr:nvGrpSpPr>
        <xdr:cNvPr id="347" name="グループ化 346">
          <a:extLst>
            <a:ext uri="{FF2B5EF4-FFF2-40B4-BE49-F238E27FC236}">
              <a16:creationId xmlns:a16="http://schemas.microsoft.com/office/drawing/2014/main" id="{187D4098-1F6D-48D7-8D82-CA2C6881CF23}"/>
            </a:ext>
          </a:extLst>
        </xdr:cNvPr>
        <xdr:cNvGrpSpPr/>
      </xdr:nvGrpSpPr>
      <xdr:grpSpPr>
        <a:xfrm>
          <a:off x="1733550" y="98402775"/>
          <a:ext cx="2764976" cy="495300"/>
          <a:chOff x="1632857" y="3068408"/>
          <a:chExt cx="2735040" cy="523878"/>
        </a:xfrm>
      </xdr:grpSpPr>
      <xdr:grpSp>
        <xdr:nvGrpSpPr>
          <xdr:cNvPr id="348" name="グループ化 347">
            <a:extLst>
              <a:ext uri="{FF2B5EF4-FFF2-40B4-BE49-F238E27FC236}">
                <a16:creationId xmlns:a16="http://schemas.microsoft.com/office/drawing/2014/main" id="{DEDFDD0A-6012-8CDF-9976-435ECE4EA64E}"/>
              </a:ext>
            </a:extLst>
          </xdr:cNvPr>
          <xdr:cNvGrpSpPr/>
        </xdr:nvGrpSpPr>
        <xdr:grpSpPr>
          <a:xfrm>
            <a:off x="3694340" y="3139087"/>
            <a:ext cx="673557" cy="351145"/>
            <a:chOff x="4080169" y="3105150"/>
            <a:chExt cx="634514" cy="329576"/>
          </a:xfrm>
        </xdr:grpSpPr>
        <xdr:pic>
          <xdr:nvPicPr>
            <xdr:cNvPr id="350" name="図 349">
              <a:extLst>
                <a:ext uri="{FF2B5EF4-FFF2-40B4-BE49-F238E27FC236}">
                  <a16:creationId xmlns:a16="http://schemas.microsoft.com/office/drawing/2014/main" id="{81F2A9F3-10AA-D9F2-E38A-2EA663CB384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51" name="図 350">
              <a:extLst>
                <a:ext uri="{FF2B5EF4-FFF2-40B4-BE49-F238E27FC236}">
                  <a16:creationId xmlns:a16="http://schemas.microsoft.com/office/drawing/2014/main" id="{58F30349-B68F-05F6-3FB9-9F93AD66F9A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49" name="正方形/長方形 348">
            <a:extLst>
              <a:ext uri="{FF2B5EF4-FFF2-40B4-BE49-F238E27FC236}">
                <a16:creationId xmlns:a16="http://schemas.microsoft.com/office/drawing/2014/main" id="{D5F0FE9D-6FF2-FEB6-41CF-CC1D3EDA19B6}"/>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307</xdr:row>
      <xdr:rowOff>0</xdr:rowOff>
    </xdr:from>
    <xdr:to>
      <xdr:col>80</xdr:col>
      <xdr:colOff>40826</xdr:colOff>
      <xdr:row>308</xdr:row>
      <xdr:rowOff>180975</xdr:rowOff>
    </xdr:to>
    <xdr:grpSp>
      <xdr:nvGrpSpPr>
        <xdr:cNvPr id="357" name="グループ化 356">
          <a:extLst>
            <a:ext uri="{FF2B5EF4-FFF2-40B4-BE49-F238E27FC236}">
              <a16:creationId xmlns:a16="http://schemas.microsoft.com/office/drawing/2014/main" id="{A18B59A2-63B9-4ABD-9414-0C3EA5C1862F}"/>
            </a:ext>
          </a:extLst>
        </xdr:cNvPr>
        <xdr:cNvGrpSpPr/>
      </xdr:nvGrpSpPr>
      <xdr:grpSpPr>
        <a:xfrm>
          <a:off x="7639050" y="98402775"/>
          <a:ext cx="2764976" cy="495300"/>
          <a:chOff x="1632857" y="3068408"/>
          <a:chExt cx="2735040" cy="523878"/>
        </a:xfrm>
      </xdr:grpSpPr>
      <xdr:grpSp>
        <xdr:nvGrpSpPr>
          <xdr:cNvPr id="358" name="グループ化 357">
            <a:extLst>
              <a:ext uri="{FF2B5EF4-FFF2-40B4-BE49-F238E27FC236}">
                <a16:creationId xmlns:a16="http://schemas.microsoft.com/office/drawing/2014/main" id="{C25D73E6-74EA-F9B2-0E0C-8DF51E0EB498}"/>
              </a:ext>
            </a:extLst>
          </xdr:cNvPr>
          <xdr:cNvGrpSpPr/>
        </xdr:nvGrpSpPr>
        <xdr:grpSpPr>
          <a:xfrm>
            <a:off x="3694340" y="3139087"/>
            <a:ext cx="673557" cy="351145"/>
            <a:chOff x="4080169" y="3105150"/>
            <a:chExt cx="634514" cy="329576"/>
          </a:xfrm>
        </xdr:grpSpPr>
        <xdr:pic>
          <xdr:nvPicPr>
            <xdr:cNvPr id="360" name="図 359">
              <a:extLst>
                <a:ext uri="{FF2B5EF4-FFF2-40B4-BE49-F238E27FC236}">
                  <a16:creationId xmlns:a16="http://schemas.microsoft.com/office/drawing/2014/main" id="{7308F567-6F4F-1A51-DA5F-EFC7706FE584}"/>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61" name="図 360">
              <a:extLst>
                <a:ext uri="{FF2B5EF4-FFF2-40B4-BE49-F238E27FC236}">
                  <a16:creationId xmlns:a16="http://schemas.microsoft.com/office/drawing/2014/main" id="{3D623C66-F086-8BF4-DDAE-33B04DFBF3CB}"/>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59" name="正方形/長方形 358">
            <a:extLst>
              <a:ext uri="{FF2B5EF4-FFF2-40B4-BE49-F238E27FC236}">
                <a16:creationId xmlns:a16="http://schemas.microsoft.com/office/drawing/2014/main" id="{ADA3AA12-4C37-B6B1-2D7F-5079AAC88DE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331</xdr:row>
      <xdr:rowOff>0</xdr:rowOff>
    </xdr:from>
    <xdr:to>
      <xdr:col>80</xdr:col>
      <xdr:colOff>40826</xdr:colOff>
      <xdr:row>332</xdr:row>
      <xdr:rowOff>180975</xdr:rowOff>
    </xdr:to>
    <xdr:grpSp>
      <xdr:nvGrpSpPr>
        <xdr:cNvPr id="362" name="グループ化 361">
          <a:extLst>
            <a:ext uri="{FF2B5EF4-FFF2-40B4-BE49-F238E27FC236}">
              <a16:creationId xmlns:a16="http://schemas.microsoft.com/office/drawing/2014/main" id="{AC9C4937-FCB8-41B2-89ED-3EC72A488206}"/>
            </a:ext>
          </a:extLst>
        </xdr:cNvPr>
        <xdr:cNvGrpSpPr/>
      </xdr:nvGrpSpPr>
      <xdr:grpSpPr>
        <a:xfrm>
          <a:off x="7639050" y="106022775"/>
          <a:ext cx="2764976" cy="495300"/>
          <a:chOff x="1632857" y="3068408"/>
          <a:chExt cx="2735040" cy="523878"/>
        </a:xfrm>
      </xdr:grpSpPr>
      <xdr:grpSp>
        <xdr:nvGrpSpPr>
          <xdr:cNvPr id="363" name="グループ化 362">
            <a:extLst>
              <a:ext uri="{FF2B5EF4-FFF2-40B4-BE49-F238E27FC236}">
                <a16:creationId xmlns:a16="http://schemas.microsoft.com/office/drawing/2014/main" id="{999F3795-EA97-6570-7458-20F558539F02}"/>
              </a:ext>
            </a:extLst>
          </xdr:cNvPr>
          <xdr:cNvGrpSpPr/>
        </xdr:nvGrpSpPr>
        <xdr:grpSpPr>
          <a:xfrm>
            <a:off x="3694340" y="3139087"/>
            <a:ext cx="673557" cy="351145"/>
            <a:chOff x="4080169" y="3105150"/>
            <a:chExt cx="634514" cy="329576"/>
          </a:xfrm>
        </xdr:grpSpPr>
        <xdr:pic>
          <xdr:nvPicPr>
            <xdr:cNvPr id="365" name="図 364">
              <a:extLst>
                <a:ext uri="{FF2B5EF4-FFF2-40B4-BE49-F238E27FC236}">
                  <a16:creationId xmlns:a16="http://schemas.microsoft.com/office/drawing/2014/main" id="{3737B394-0CD5-E74C-1FCA-E59CCE3DDD9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66" name="図 365">
              <a:extLst>
                <a:ext uri="{FF2B5EF4-FFF2-40B4-BE49-F238E27FC236}">
                  <a16:creationId xmlns:a16="http://schemas.microsoft.com/office/drawing/2014/main" id="{DD6DC2F0-C372-697E-1DDD-C368C83553F0}"/>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64" name="正方形/長方形 363">
            <a:extLst>
              <a:ext uri="{FF2B5EF4-FFF2-40B4-BE49-F238E27FC236}">
                <a16:creationId xmlns:a16="http://schemas.microsoft.com/office/drawing/2014/main" id="{B876C9B1-4C09-2638-6471-527BF1665353}"/>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331</xdr:row>
      <xdr:rowOff>0</xdr:rowOff>
    </xdr:from>
    <xdr:to>
      <xdr:col>36</xdr:col>
      <xdr:colOff>40826</xdr:colOff>
      <xdr:row>332</xdr:row>
      <xdr:rowOff>180975</xdr:rowOff>
    </xdr:to>
    <xdr:grpSp>
      <xdr:nvGrpSpPr>
        <xdr:cNvPr id="367" name="グループ化 366">
          <a:extLst>
            <a:ext uri="{FF2B5EF4-FFF2-40B4-BE49-F238E27FC236}">
              <a16:creationId xmlns:a16="http://schemas.microsoft.com/office/drawing/2014/main" id="{F48B295D-2CE4-471C-BD1F-A7DCAA9A375C}"/>
            </a:ext>
          </a:extLst>
        </xdr:cNvPr>
        <xdr:cNvGrpSpPr/>
      </xdr:nvGrpSpPr>
      <xdr:grpSpPr>
        <a:xfrm>
          <a:off x="1733550" y="106022775"/>
          <a:ext cx="2764976" cy="495300"/>
          <a:chOff x="1632857" y="3068408"/>
          <a:chExt cx="2735040" cy="523878"/>
        </a:xfrm>
      </xdr:grpSpPr>
      <xdr:grpSp>
        <xdr:nvGrpSpPr>
          <xdr:cNvPr id="368" name="グループ化 367">
            <a:extLst>
              <a:ext uri="{FF2B5EF4-FFF2-40B4-BE49-F238E27FC236}">
                <a16:creationId xmlns:a16="http://schemas.microsoft.com/office/drawing/2014/main" id="{037F4111-6802-7F70-31D3-09AB2B4849C8}"/>
              </a:ext>
            </a:extLst>
          </xdr:cNvPr>
          <xdr:cNvGrpSpPr/>
        </xdr:nvGrpSpPr>
        <xdr:grpSpPr>
          <a:xfrm>
            <a:off x="3694340" y="3139087"/>
            <a:ext cx="673557" cy="351145"/>
            <a:chOff x="4080169" y="3105150"/>
            <a:chExt cx="634514" cy="329576"/>
          </a:xfrm>
        </xdr:grpSpPr>
        <xdr:pic>
          <xdr:nvPicPr>
            <xdr:cNvPr id="370" name="図 369">
              <a:extLst>
                <a:ext uri="{FF2B5EF4-FFF2-40B4-BE49-F238E27FC236}">
                  <a16:creationId xmlns:a16="http://schemas.microsoft.com/office/drawing/2014/main" id="{44DBE31A-8E8F-C944-7BED-EC81B6D08ECC}"/>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71" name="図 370">
              <a:extLst>
                <a:ext uri="{FF2B5EF4-FFF2-40B4-BE49-F238E27FC236}">
                  <a16:creationId xmlns:a16="http://schemas.microsoft.com/office/drawing/2014/main" id="{11FB050C-B54C-1E97-363C-F324B0F02C8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69" name="正方形/長方形 368">
            <a:extLst>
              <a:ext uri="{FF2B5EF4-FFF2-40B4-BE49-F238E27FC236}">
                <a16:creationId xmlns:a16="http://schemas.microsoft.com/office/drawing/2014/main" id="{2EEB4090-9D68-B64D-3420-2204507D8D19}"/>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355</xdr:row>
      <xdr:rowOff>0</xdr:rowOff>
    </xdr:from>
    <xdr:to>
      <xdr:col>36</xdr:col>
      <xdr:colOff>40826</xdr:colOff>
      <xdr:row>356</xdr:row>
      <xdr:rowOff>180975</xdr:rowOff>
    </xdr:to>
    <xdr:grpSp>
      <xdr:nvGrpSpPr>
        <xdr:cNvPr id="372" name="グループ化 371">
          <a:extLst>
            <a:ext uri="{FF2B5EF4-FFF2-40B4-BE49-F238E27FC236}">
              <a16:creationId xmlns:a16="http://schemas.microsoft.com/office/drawing/2014/main" id="{4D0ACCC7-C567-414C-8132-8975FF561677}"/>
            </a:ext>
          </a:extLst>
        </xdr:cNvPr>
        <xdr:cNvGrpSpPr/>
      </xdr:nvGrpSpPr>
      <xdr:grpSpPr>
        <a:xfrm>
          <a:off x="1733550" y="113642775"/>
          <a:ext cx="2764976" cy="495300"/>
          <a:chOff x="1632857" y="3068408"/>
          <a:chExt cx="2735040" cy="523878"/>
        </a:xfrm>
      </xdr:grpSpPr>
      <xdr:grpSp>
        <xdr:nvGrpSpPr>
          <xdr:cNvPr id="373" name="グループ化 372">
            <a:extLst>
              <a:ext uri="{FF2B5EF4-FFF2-40B4-BE49-F238E27FC236}">
                <a16:creationId xmlns:a16="http://schemas.microsoft.com/office/drawing/2014/main" id="{37BB4342-C9D6-A944-E4D8-F72987F45AF3}"/>
              </a:ext>
            </a:extLst>
          </xdr:cNvPr>
          <xdr:cNvGrpSpPr/>
        </xdr:nvGrpSpPr>
        <xdr:grpSpPr>
          <a:xfrm>
            <a:off x="3694340" y="3139087"/>
            <a:ext cx="673557" cy="351145"/>
            <a:chOff x="4080169" y="3105150"/>
            <a:chExt cx="634514" cy="329576"/>
          </a:xfrm>
        </xdr:grpSpPr>
        <xdr:pic>
          <xdr:nvPicPr>
            <xdr:cNvPr id="375" name="図 374">
              <a:extLst>
                <a:ext uri="{FF2B5EF4-FFF2-40B4-BE49-F238E27FC236}">
                  <a16:creationId xmlns:a16="http://schemas.microsoft.com/office/drawing/2014/main" id="{8283AA5B-7A5F-BBF4-4A9F-5EEAFD007DB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76" name="図 375">
              <a:extLst>
                <a:ext uri="{FF2B5EF4-FFF2-40B4-BE49-F238E27FC236}">
                  <a16:creationId xmlns:a16="http://schemas.microsoft.com/office/drawing/2014/main" id="{4C7550A0-2AE2-935C-A390-650FEE891F22}"/>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74" name="正方形/長方形 373">
            <a:extLst>
              <a:ext uri="{FF2B5EF4-FFF2-40B4-BE49-F238E27FC236}">
                <a16:creationId xmlns:a16="http://schemas.microsoft.com/office/drawing/2014/main" id="{1E7A782A-758B-B2F7-258D-9D4ADADDB856}"/>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355</xdr:row>
      <xdr:rowOff>0</xdr:rowOff>
    </xdr:from>
    <xdr:to>
      <xdr:col>80</xdr:col>
      <xdr:colOff>40826</xdr:colOff>
      <xdr:row>356</xdr:row>
      <xdr:rowOff>180975</xdr:rowOff>
    </xdr:to>
    <xdr:grpSp>
      <xdr:nvGrpSpPr>
        <xdr:cNvPr id="377" name="グループ化 376">
          <a:extLst>
            <a:ext uri="{FF2B5EF4-FFF2-40B4-BE49-F238E27FC236}">
              <a16:creationId xmlns:a16="http://schemas.microsoft.com/office/drawing/2014/main" id="{B4BB02A3-016E-44B2-B102-D77C27F84FC3}"/>
            </a:ext>
          </a:extLst>
        </xdr:cNvPr>
        <xdr:cNvGrpSpPr/>
      </xdr:nvGrpSpPr>
      <xdr:grpSpPr>
        <a:xfrm>
          <a:off x="7639050" y="113642775"/>
          <a:ext cx="2764976" cy="495300"/>
          <a:chOff x="1632857" y="3068408"/>
          <a:chExt cx="2735040" cy="523878"/>
        </a:xfrm>
      </xdr:grpSpPr>
      <xdr:grpSp>
        <xdr:nvGrpSpPr>
          <xdr:cNvPr id="378" name="グループ化 377">
            <a:extLst>
              <a:ext uri="{FF2B5EF4-FFF2-40B4-BE49-F238E27FC236}">
                <a16:creationId xmlns:a16="http://schemas.microsoft.com/office/drawing/2014/main" id="{F6F25339-28B4-31B0-869D-DCE4F2505E93}"/>
              </a:ext>
            </a:extLst>
          </xdr:cNvPr>
          <xdr:cNvGrpSpPr/>
        </xdr:nvGrpSpPr>
        <xdr:grpSpPr>
          <a:xfrm>
            <a:off x="3694340" y="3139087"/>
            <a:ext cx="673557" cy="351145"/>
            <a:chOff x="4080169" y="3105150"/>
            <a:chExt cx="634514" cy="329576"/>
          </a:xfrm>
        </xdr:grpSpPr>
        <xdr:pic>
          <xdr:nvPicPr>
            <xdr:cNvPr id="380" name="図 379">
              <a:extLst>
                <a:ext uri="{FF2B5EF4-FFF2-40B4-BE49-F238E27FC236}">
                  <a16:creationId xmlns:a16="http://schemas.microsoft.com/office/drawing/2014/main" id="{5FC27D2D-594C-9029-8CB7-C04D1CC2E41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81" name="図 380">
              <a:extLst>
                <a:ext uri="{FF2B5EF4-FFF2-40B4-BE49-F238E27FC236}">
                  <a16:creationId xmlns:a16="http://schemas.microsoft.com/office/drawing/2014/main" id="{9CBEE75B-C231-CFA9-7748-953EA7F1906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79" name="正方形/長方形 378">
            <a:extLst>
              <a:ext uri="{FF2B5EF4-FFF2-40B4-BE49-F238E27FC236}">
                <a16:creationId xmlns:a16="http://schemas.microsoft.com/office/drawing/2014/main" id="{2FF1A330-ACFF-B75D-A53D-8F7BD0DC624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379</xdr:row>
      <xdr:rowOff>0</xdr:rowOff>
    </xdr:from>
    <xdr:to>
      <xdr:col>80</xdr:col>
      <xdr:colOff>40826</xdr:colOff>
      <xdr:row>380</xdr:row>
      <xdr:rowOff>180975</xdr:rowOff>
    </xdr:to>
    <xdr:grpSp>
      <xdr:nvGrpSpPr>
        <xdr:cNvPr id="382" name="グループ化 381">
          <a:extLst>
            <a:ext uri="{FF2B5EF4-FFF2-40B4-BE49-F238E27FC236}">
              <a16:creationId xmlns:a16="http://schemas.microsoft.com/office/drawing/2014/main" id="{CD969248-30EB-482B-9DF0-2BA5DF44F906}"/>
            </a:ext>
          </a:extLst>
        </xdr:cNvPr>
        <xdr:cNvGrpSpPr/>
      </xdr:nvGrpSpPr>
      <xdr:grpSpPr>
        <a:xfrm>
          <a:off x="7639050" y="121262775"/>
          <a:ext cx="2764976" cy="495300"/>
          <a:chOff x="1632857" y="3068408"/>
          <a:chExt cx="2735040" cy="523878"/>
        </a:xfrm>
      </xdr:grpSpPr>
      <xdr:grpSp>
        <xdr:nvGrpSpPr>
          <xdr:cNvPr id="383" name="グループ化 382">
            <a:extLst>
              <a:ext uri="{FF2B5EF4-FFF2-40B4-BE49-F238E27FC236}">
                <a16:creationId xmlns:a16="http://schemas.microsoft.com/office/drawing/2014/main" id="{1AF010D3-232E-5872-7229-1863CE23108C}"/>
              </a:ext>
            </a:extLst>
          </xdr:cNvPr>
          <xdr:cNvGrpSpPr/>
        </xdr:nvGrpSpPr>
        <xdr:grpSpPr>
          <a:xfrm>
            <a:off x="3694340" y="3139087"/>
            <a:ext cx="673557" cy="351145"/>
            <a:chOff x="4080169" y="3105150"/>
            <a:chExt cx="634514" cy="329576"/>
          </a:xfrm>
        </xdr:grpSpPr>
        <xdr:pic>
          <xdr:nvPicPr>
            <xdr:cNvPr id="385" name="図 384">
              <a:extLst>
                <a:ext uri="{FF2B5EF4-FFF2-40B4-BE49-F238E27FC236}">
                  <a16:creationId xmlns:a16="http://schemas.microsoft.com/office/drawing/2014/main" id="{AB3B681A-4FF4-0298-EC07-6DBBD6C1AE2A}"/>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86" name="図 385">
              <a:extLst>
                <a:ext uri="{FF2B5EF4-FFF2-40B4-BE49-F238E27FC236}">
                  <a16:creationId xmlns:a16="http://schemas.microsoft.com/office/drawing/2014/main" id="{569A5835-A61E-54B7-F027-41DDDDAD25B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84" name="正方形/長方形 383">
            <a:extLst>
              <a:ext uri="{FF2B5EF4-FFF2-40B4-BE49-F238E27FC236}">
                <a16:creationId xmlns:a16="http://schemas.microsoft.com/office/drawing/2014/main" id="{3268D3A4-DC10-40C0-AE91-01FE33F98A0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379</xdr:row>
      <xdr:rowOff>0</xdr:rowOff>
    </xdr:from>
    <xdr:to>
      <xdr:col>36</xdr:col>
      <xdr:colOff>40826</xdr:colOff>
      <xdr:row>380</xdr:row>
      <xdr:rowOff>180975</xdr:rowOff>
    </xdr:to>
    <xdr:grpSp>
      <xdr:nvGrpSpPr>
        <xdr:cNvPr id="387" name="グループ化 386">
          <a:extLst>
            <a:ext uri="{FF2B5EF4-FFF2-40B4-BE49-F238E27FC236}">
              <a16:creationId xmlns:a16="http://schemas.microsoft.com/office/drawing/2014/main" id="{92127645-3BE4-4A17-970C-483246C78F93}"/>
            </a:ext>
          </a:extLst>
        </xdr:cNvPr>
        <xdr:cNvGrpSpPr/>
      </xdr:nvGrpSpPr>
      <xdr:grpSpPr>
        <a:xfrm>
          <a:off x="1733550" y="121262775"/>
          <a:ext cx="2764976" cy="495300"/>
          <a:chOff x="1632857" y="3068408"/>
          <a:chExt cx="2735040" cy="523878"/>
        </a:xfrm>
      </xdr:grpSpPr>
      <xdr:grpSp>
        <xdr:nvGrpSpPr>
          <xdr:cNvPr id="388" name="グループ化 387">
            <a:extLst>
              <a:ext uri="{FF2B5EF4-FFF2-40B4-BE49-F238E27FC236}">
                <a16:creationId xmlns:a16="http://schemas.microsoft.com/office/drawing/2014/main" id="{FBD13682-D2FA-AF1B-F8B6-84A7FAA02F8A}"/>
              </a:ext>
            </a:extLst>
          </xdr:cNvPr>
          <xdr:cNvGrpSpPr/>
        </xdr:nvGrpSpPr>
        <xdr:grpSpPr>
          <a:xfrm>
            <a:off x="3694340" y="3139087"/>
            <a:ext cx="673557" cy="351145"/>
            <a:chOff x="4080169" y="3105150"/>
            <a:chExt cx="634514" cy="329576"/>
          </a:xfrm>
        </xdr:grpSpPr>
        <xdr:pic>
          <xdr:nvPicPr>
            <xdr:cNvPr id="390" name="図 389">
              <a:extLst>
                <a:ext uri="{FF2B5EF4-FFF2-40B4-BE49-F238E27FC236}">
                  <a16:creationId xmlns:a16="http://schemas.microsoft.com/office/drawing/2014/main" id="{DED00C37-2805-D121-9125-52E79F67406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91" name="図 390">
              <a:extLst>
                <a:ext uri="{FF2B5EF4-FFF2-40B4-BE49-F238E27FC236}">
                  <a16:creationId xmlns:a16="http://schemas.microsoft.com/office/drawing/2014/main" id="{731DF91E-67E1-F6F2-DAE6-F43A8880D40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89" name="正方形/長方形 388">
            <a:extLst>
              <a:ext uri="{FF2B5EF4-FFF2-40B4-BE49-F238E27FC236}">
                <a16:creationId xmlns:a16="http://schemas.microsoft.com/office/drawing/2014/main" id="{7B0E765E-4CD2-01A8-4632-87CE43ECB280}"/>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403</xdr:row>
      <xdr:rowOff>0</xdr:rowOff>
    </xdr:from>
    <xdr:to>
      <xdr:col>36</xdr:col>
      <xdr:colOff>40826</xdr:colOff>
      <xdr:row>404</xdr:row>
      <xdr:rowOff>180975</xdr:rowOff>
    </xdr:to>
    <xdr:grpSp>
      <xdr:nvGrpSpPr>
        <xdr:cNvPr id="392" name="グループ化 391">
          <a:extLst>
            <a:ext uri="{FF2B5EF4-FFF2-40B4-BE49-F238E27FC236}">
              <a16:creationId xmlns:a16="http://schemas.microsoft.com/office/drawing/2014/main" id="{E965CB77-F3E0-4FE9-9C05-4DCF1EB484EA}"/>
            </a:ext>
          </a:extLst>
        </xdr:cNvPr>
        <xdr:cNvGrpSpPr/>
      </xdr:nvGrpSpPr>
      <xdr:grpSpPr>
        <a:xfrm>
          <a:off x="1733550" y="128882775"/>
          <a:ext cx="2764976" cy="495300"/>
          <a:chOff x="1632857" y="3068408"/>
          <a:chExt cx="2735040" cy="523878"/>
        </a:xfrm>
      </xdr:grpSpPr>
      <xdr:grpSp>
        <xdr:nvGrpSpPr>
          <xdr:cNvPr id="393" name="グループ化 392">
            <a:extLst>
              <a:ext uri="{FF2B5EF4-FFF2-40B4-BE49-F238E27FC236}">
                <a16:creationId xmlns:a16="http://schemas.microsoft.com/office/drawing/2014/main" id="{2E5580A7-5D70-FC3E-EC58-D47A1A409412}"/>
              </a:ext>
            </a:extLst>
          </xdr:cNvPr>
          <xdr:cNvGrpSpPr/>
        </xdr:nvGrpSpPr>
        <xdr:grpSpPr>
          <a:xfrm>
            <a:off x="3694340" y="3139087"/>
            <a:ext cx="673557" cy="351145"/>
            <a:chOff x="4080169" y="3105150"/>
            <a:chExt cx="634514" cy="329576"/>
          </a:xfrm>
        </xdr:grpSpPr>
        <xdr:pic>
          <xdr:nvPicPr>
            <xdr:cNvPr id="395" name="図 394">
              <a:extLst>
                <a:ext uri="{FF2B5EF4-FFF2-40B4-BE49-F238E27FC236}">
                  <a16:creationId xmlns:a16="http://schemas.microsoft.com/office/drawing/2014/main" id="{FA1DAB66-AA80-E130-2EF7-7FE444A9108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96" name="図 395">
              <a:extLst>
                <a:ext uri="{FF2B5EF4-FFF2-40B4-BE49-F238E27FC236}">
                  <a16:creationId xmlns:a16="http://schemas.microsoft.com/office/drawing/2014/main" id="{84040DB9-BAC8-F160-C44F-9D97828DFDB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94" name="正方形/長方形 393">
            <a:extLst>
              <a:ext uri="{FF2B5EF4-FFF2-40B4-BE49-F238E27FC236}">
                <a16:creationId xmlns:a16="http://schemas.microsoft.com/office/drawing/2014/main" id="{F78C6775-5589-6F91-4F3C-D4591B41AA8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403</xdr:row>
      <xdr:rowOff>0</xdr:rowOff>
    </xdr:from>
    <xdr:to>
      <xdr:col>80</xdr:col>
      <xdr:colOff>40826</xdr:colOff>
      <xdr:row>404</xdr:row>
      <xdr:rowOff>180975</xdr:rowOff>
    </xdr:to>
    <xdr:grpSp>
      <xdr:nvGrpSpPr>
        <xdr:cNvPr id="397" name="グループ化 396">
          <a:extLst>
            <a:ext uri="{FF2B5EF4-FFF2-40B4-BE49-F238E27FC236}">
              <a16:creationId xmlns:a16="http://schemas.microsoft.com/office/drawing/2014/main" id="{2A484F28-0E01-4864-A5F3-07C5B918C555}"/>
            </a:ext>
          </a:extLst>
        </xdr:cNvPr>
        <xdr:cNvGrpSpPr/>
      </xdr:nvGrpSpPr>
      <xdr:grpSpPr>
        <a:xfrm>
          <a:off x="7639050" y="128882775"/>
          <a:ext cx="2764976" cy="495300"/>
          <a:chOff x="1632857" y="3068408"/>
          <a:chExt cx="2735040" cy="523878"/>
        </a:xfrm>
      </xdr:grpSpPr>
      <xdr:grpSp>
        <xdr:nvGrpSpPr>
          <xdr:cNvPr id="398" name="グループ化 397">
            <a:extLst>
              <a:ext uri="{FF2B5EF4-FFF2-40B4-BE49-F238E27FC236}">
                <a16:creationId xmlns:a16="http://schemas.microsoft.com/office/drawing/2014/main" id="{D8FBA8DF-95AA-0B5C-538A-FFE82188662B}"/>
              </a:ext>
            </a:extLst>
          </xdr:cNvPr>
          <xdr:cNvGrpSpPr/>
        </xdr:nvGrpSpPr>
        <xdr:grpSpPr>
          <a:xfrm>
            <a:off x="3694340" y="3139087"/>
            <a:ext cx="673557" cy="351145"/>
            <a:chOff x="4080169" y="3105150"/>
            <a:chExt cx="634514" cy="329576"/>
          </a:xfrm>
        </xdr:grpSpPr>
        <xdr:pic>
          <xdr:nvPicPr>
            <xdr:cNvPr id="400" name="図 399">
              <a:extLst>
                <a:ext uri="{FF2B5EF4-FFF2-40B4-BE49-F238E27FC236}">
                  <a16:creationId xmlns:a16="http://schemas.microsoft.com/office/drawing/2014/main" id="{61FA64AE-169B-39C1-5997-9DED85FAC70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01" name="図 400">
              <a:extLst>
                <a:ext uri="{FF2B5EF4-FFF2-40B4-BE49-F238E27FC236}">
                  <a16:creationId xmlns:a16="http://schemas.microsoft.com/office/drawing/2014/main" id="{335C0A4E-4C59-A952-A5A7-9F998FCACA0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99" name="正方形/長方形 398">
            <a:extLst>
              <a:ext uri="{FF2B5EF4-FFF2-40B4-BE49-F238E27FC236}">
                <a16:creationId xmlns:a16="http://schemas.microsoft.com/office/drawing/2014/main" id="{5463A27D-ABCF-B3C8-7C12-07FF0BA67B8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427</xdr:row>
      <xdr:rowOff>0</xdr:rowOff>
    </xdr:from>
    <xdr:to>
      <xdr:col>80</xdr:col>
      <xdr:colOff>40826</xdr:colOff>
      <xdr:row>428</xdr:row>
      <xdr:rowOff>180975</xdr:rowOff>
    </xdr:to>
    <xdr:grpSp>
      <xdr:nvGrpSpPr>
        <xdr:cNvPr id="402" name="グループ化 401">
          <a:extLst>
            <a:ext uri="{FF2B5EF4-FFF2-40B4-BE49-F238E27FC236}">
              <a16:creationId xmlns:a16="http://schemas.microsoft.com/office/drawing/2014/main" id="{16CC3F1D-3BB9-4979-8CEC-31F7131B018E}"/>
            </a:ext>
          </a:extLst>
        </xdr:cNvPr>
        <xdr:cNvGrpSpPr/>
      </xdr:nvGrpSpPr>
      <xdr:grpSpPr>
        <a:xfrm>
          <a:off x="7639050" y="136502775"/>
          <a:ext cx="2764976" cy="495300"/>
          <a:chOff x="1632857" y="3068408"/>
          <a:chExt cx="2735040" cy="523878"/>
        </a:xfrm>
      </xdr:grpSpPr>
      <xdr:grpSp>
        <xdr:nvGrpSpPr>
          <xdr:cNvPr id="403" name="グループ化 402">
            <a:extLst>
              <a:ext uri="{FF2B5EF4-FFF2-40B4-BE49-F238E27FC236}">
                <a16:creationId xmlns:a16="http://schemas.microsoft.com/office/drawing/2014/main" id="{54C353F1-ACFE-D194-68A0-8F535221E9A1}"/>
              </a:ext>
            </a:extLst>
          </xdr:cNvPr>
          <xdr:cNvGrpSpPr/>
        </xdr:nvGrpSpPr>
        <xdr:grpSpPr>
          <a:xfrm>
            <a:off x="3694340" y="3139087"/>
            <a:ext cx="673557" cy="351145"/>
            <a:chOff x="4080169" y="3105150"/>
            <a:chExt cx="634514" cy="329576"/>
          </a:xfrm>
        </xdr:grpSpPr>
        <xdr:pic>
          <xdr:nvPicPr>
            <xdr:cNvPr id="405" name="図 404">
              <a:extLst>
                <a:ext uri="{FF2B5EF4-FFF2-40B4-BE49-F238E27FC236}">
                  <a16:creationId xmlns:a16="http://schemas.microsoft.com/office/drawing/2014/main" id="{9E6388A6-6A2D-C5C1-5175-5ECA1034B00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06" name="図 405">
              <a:extLst>
                <a:ext uri="{FF2B5EF4-FFF2-40B4-BE49-F238E27FC236}">
                  <a16:creationId xmlns:a16="http://schemas.microsoft.com/office/drawing/2014/main" id="{FB188A2E-9690-A769-99A5-4661A3E59698}"/>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04" name="正方形/長方形 403">
            <a:extLst>
              <a:ext uri="{FF2B5EF4-FFF2-40B4-BE49-F238E27FC236}">
                <a16:creationId xmlns:a16="http://schemas.microsoft.com/office/drawing/2014/main" id="{5C4A6790-6439-AD1C-1F5A-A9CA0B36D59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427</xdr:row>
      <xdr:rowOff>0</xdr:rowOff>
    </xdr:from>
    <xdr:to>
      <xdr:col>36</xdr:col>
      <xdr:colOff>40826</xdr:colOff>
      <xdr:row>428</xdr:row>
      <xdr:rowOff>180975</xdr:rowOff>
    </xdr:to>
    <xdr:grpSp>
      <xdr:nvGrpSpPr>
        <xdr:cNvPr id="412" name="グループ化 411">
          <a:extLst>
            <a:ext uri="{FF2B5EF4-FFF2-40B4-BE49-F238E27FC236}">
              <a16:creationId xmlns:a16="http://schemas.microsoft.com/office/drawing/2014/main" id="{61C18A20-A449-41A2-8B35-55115EBBB820}"/>
            </a:ext>
          </a:extLst>
        </xdr:cNvPr>
        <xdr:cNvGrpSpPr/>
      </xdr:nvGrpSpPr>
      <xdr:grpSpPr>
        <a:xfrm>
          <a:off x="1733550" y="136502775"/>
          <a:ext cx="2764976" cy="495300"/>
          <a:chOff x="1632857" y="3068408"/>
          <a:chExt cx="2735040" cy="523878"/>
        </a:xfrm>
      </xdr:grpSpPr>
      <xdr:grpSp>
        <xdr:nvGrpSpPr>
          <xdr:cNvPr id="413" name="グループ化 412">
            <a:extLst>
              <a:ext uri="{FF2B5EF4-FFF2-40B4-BE49-F238E27FC236}">
                <a16:creationId xmlns:a16="http://schemas.microsoft.com/office/drawing/2014/main" id="{EE34B63E-CDB2-63A8-5BD0-5EB682AE170F}"/>
              </a:ext>
            </a:extLst>
          </xdr:cNvPr>
          <xdr:cNvGrpSpPr/>
        </xdr:nvGrpSpPr>
        <xdr:grpSpPr>
          <a:xfrm>
            <a:off x="3694340" y="3139087"/>
            <a:ext cx="673557" cy="351145"/>
            <a:chOff x="4080169" y="3105150"/>
            <a:chExt cx="634514" cy="329576"/>
          </a:xfrm>
        </xdr:grpSpPr>
        <xdr:pic>
          <xdr:nvPicPr>
            <xdr:cNvPr id="415" name="図 414">
              <a:extLst>
                <a:ext uri="{FF2B5EF4-FFF2-40B4-BE49-F238E27FC236}">
                  <a16:creationId xmlns:a16="http://schemas.microsoft.com/office/drawing/2014/main" id="{9A02FFD9-FC76-855E-D378-53A70DD2E2A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16" name="図 415">
              <a:extLst>
                <a:ext uri="{FF2B5EF4-FFF2-40B4-BE49-F238E27FC236}">
                  <a16:creationId xmlns:a16="http://schemas.microsoft.com/office/drawing/2014/main" id="{0EA77371-56D9-4582-FE07-99558A471BEB}"/>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14" name="正方形/長方形 413">
            <a:extLst>
              <a:ext uri="{FF2B5EF4-FFF2-40B4-BE49-F238E27FC236}">
                <a16:creationId xmlns:a16="http://schemas.microsoft.com/office/drawing/2014/main" id="{C549E4B7-D9C7-33A5-8F0F-A9A19A9D7F4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451</xdr:row>
      <xdr:rowOff>0</xdr:rowOff>
    </xdr:from>
    <xdr:to>
      <xdr:col>80</xdr:col>
      <xdr:colOff>40826</xdr:colOff>
      <xdr:row>452</xdr:row>
      <xdr:rowOff>180975</xdr:rowOff>
    </xdr:to>
    <xdr:grpSp>
      <xdr:nvGrpSpPr>
        <xdr:cNvPr id="417" name="グループ化 416">
          <a:extLst>
            <a:ext uri="{FF2B5EF4-FFF2-40B4-BE49-F238E27FC236}">
              <a16:creationId xmlns:a16="http://schemas.microsoft.com/office/drawing/2014/main" id="{68496425-4AB8-4937-9098-79D52A968247}"/>
            </a:ext>
          </a:extLst>
        </xdr:cNvPr>
        <xdr:cNvGrpSpPr/>
      </xdr:nvGrpSpPr>
      <xdr:grpSpPr>
        <a:xfrm>
          <a:off x="7639050" y="144122775"/>
          <a:ext cx="2764976" cy="495300"/>
          <a:chOff x="1632857" y="3068408"/>
          <a:chExt cx="2735040" cy="523878"/>
        </a:xfrm>
      </xdr:grpSpPr>
      <xdr:grpSp>
        <xdr:nvGrpSpPr>
          <xdr:cNvPr id="418" name="グループ化 417">
            <a:extLst>
              <a:ext uri="{FF2B5EF4-FFF2-40B4-BE49-F238E27FC236}">
                <a16:creationId xmlns:a16="http://schemas.microsoft.com/office/drawing/2014/main" id="{BBE2655C-59BB-0745-2E77-5085D3E94C00}"/>
              </a:ext>
            </a:extLst>
          </xdr:cNvPr>
          <xdr:cNvGrpSpPr/>
        </xdr:nvGrpSpPr>
        <xdr:grpSpPr>
          <a:xfrm>
            <a:off x="3694340" y="3139087"/>
            <a:ext cx="673557" cy="351145"/>
            <a:chOff x="4080169" y="3105150"/>
            <a:chExt cx="634514" cy="329576"/>
          </a:xfrm>
        </xdr:grpSpPr>
        <xdr:pic>
          <xdr:nvPicPr>
            <xdr:cNvPr id="420" name="図 419">
              <a:extLst>
                <a:ext uri="{FF2B5EF4-FFF2-40B4-BE49-F238E27FC236}">
                  <a16:creationId xmlns:a16="http://schemas.microsoft.com/office/drawing/2014/main" id="{3A231151-84F8-6102-4B21-5F4DB5E53C8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21" name="図 420">
              <a:extLst>
                <a:ext uri="{FF2B5EF4-FFF2-40B4-BE49-F238E27FC236}">
                  <a16:creationId xmlns:a16="http://schemas.microsoft.com/office/drawing/2014/main" id="{0676AFE2-85CC-54F9-BBAB-A373BEEFB64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19" name="正方形/長方形 418">
            <a:extLst>
              <a:ext uri="{FF2B5EF4-FFF2-40B4-BE49-F238E27FC236}">
                <a16:creationId xmlns:a16="http://schemas.microsoft.com/office/drawing/2014/main" id="{106B86E5-1625-1903-2557-A486770589CC}"/>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451</xdr:row>
      <xdr:rowOff>0</xdr:rowOff>
    </xdr:from>
    <xdr:to>
      <xdr:col>36</xdr:col>
      <xdr:colOff>40826</xdr:colOff>
      <xdr:row>452</xdr:row>
      <xdr:rowOff>180975</xdr:rowOff>
    </xdr:to>
    <xdr:grpSp>
      <xdr:nvGrpSpPr>
        <xdr:cNvPr id="422" name="グループ化 421">
          <a:extLst>
            <a:ext uri="{FF2B5EF4-FFF2-40B4-BE49-F238E27FC236}">
              <a16:creationId xmlns:a16="http://schemas.microsoft.com/office/drawing/2014/main" id="{4CC5AF4C-8F5D-445C-8D36-DE2608E00AB5}"/>
            </a:ext>
          </a:extLst>
        </xdr:cNvPr>
        <xdr:cNvGrpSpPr/>
      </xdr:nvGrpSpPr>
      <xdr:grpSpPr>
        <a:xfrm>
          <a:off x="1733550" y="144122775"/>
          <a:ext cx="2764976" cy="495300"/>
          <a:chOff x="1632857" y="3068408"/>
          <a:chExt cx="2735040" cy="523878"/>
        </a:xfrm>
      </xdr:grpSpPr>
      <xdr:grpSp>
        <xdr:nvGrpSpPr>
          <xdr:cNvPr id="423" name="グループ化 422">
            <a:extLst>
              <a:ext uri="{FF2B5EF4-FFF2-40B4-BE49-F238E27FC236}">
                <a16:creationId xmlns:a16="http://schemas.microsoft.com/office/drawing/2014/main" id="{50A74258-2664-8AF8-D35C-FBC479FC839F}"/>
              </a:ext>
            </a:extLst>
          </xdr:cNvPr>
          <xdr:cNvGrpSpPr/>
        </xdr:nvGrpSpPr>
        <xdr:grpSpPr>
          <a:xfrm>
            <a:off x="3694340" y="3139087"/>
            <a:ext cx="673557" cy="351145"/>
            <a:chOff x="4080169" y="3105150"/>
            <a:chExt cx="634514" cy="329576"/>
          </a:xfrm>
        </xdr:grpSpPr>
        <xdr:pic>
          <xdr:nvPicPr>
            <xdr:cNvPr id="425" name="図 424">
              <a:extLst>
                <a:ext uri="{FF2B5EF4-FFF2-40B4-BE49-F238E27FC236}">
                  <a16:creationId xmlns:a16="http://schemas.microsoft.com/office/drawing/2014/main" id="{5E5F4DA6-0369-CEE9-01E5-152C6706FC7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26" name="図 425">
              <a:extLst>
                <a:ext uri="{FF2B5EF4-FFF2-40B4-BE49-F238E27FC236}">
                  <a16:creationId xmlns:a16="http://schemas.microsoft.com/office/drawing/2014/main" id="{15BD2CD7-3CF4-C961-248F-8F7989BE0C5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24" name="正方形/長方形 423">
            <a:extLst>
              <a:ext uri="{FF2B5EF4-FFF2-40B4-BE49-F238E27FC236}">
                <a16:creationId xmlns:a16="http://schemas.microsoft.com/office/drawing/2014/main" id="{1966B8F1-B596-AE43-3DEB-491503A2C5F3}"/>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475</xdr:row>
      <xdr:rowOff>0</xdr:rowOff>
    </xdr:from>
    <xdr:to>
      <xdr:col>80</xdr:col>
      <xdr:colOff>40826</xdr:colOff>
      <xdr:row>476</xdr:row>
      <xdr:rowOff>180975</xdr:rowOff>
    </xdr:to>
    <xdr:grpSp>
      <xdr:nvGrpSpPr>
        <xdr:cNvPr id="427" name="グループ化 426">
          <a:extLst>
            <a:ext uri="{FF2B5EF4-FFF2-40B4-BE49-F238E27FC236}">
              <a16:creationId xmlns:a16="http://schemas.microsoft.com/office/drawing/2014/main" id="{82D0AF67-06FB-4AAE-A13C-CBE14821F52D}"/>
            </a:ext>
          </a:extLst>
        </xdr:cNvPr>
        <xdr:cNvGrpSpPr/>
      </xdr:nvGrpSpPr>
      <xdr:grpSpPr>
        <a:xfrm>
          <a:off x="7639050" y="151742775"/>
          <a:ext cx="2764976" cy="495300"/>
          <a:chOff x="1632857" y="3068408"/>
          <a:chExt cx="2735040" cy="523878"/>
        </a:xfrm>
      </xdr:grpSpPr>
      <xdr:grpSp>
        <xdr:nvGrpSpPr>
          <xdr:cNvPr id="428" name="グループ化 427">
            <a:extLst>
              <a:ext uri="{FF2B5EF4-FFF2-40B4-BE49-F238E27FC236}">
                <a16:creationId xmlns:a16="http://schemas.microsoft.com/office/drawing/2014/main" id="{219655E0-4E9A-27FE-8576-C994D31AC3D1}"/>
              </a:ext>
            </a:extLst>
          </xdr:cNvPr>
          <xdr:cNvGrpSpPr/>
        </xdr:nvGrpSpPr>
        <xdr:grpSpPr>
          <a:xfrm>
            <a:off x="3694340" y="3139087"/>
            <a:ext cx="673557" cy="351145"/>
            <a:chOff x="4080169" y="3105150"/>
            <a:chExt cx="634514" cy="329576"/>
          </a:xfrm>
        </xdr:grpSpPr>
        <xdr:pic>
          <xdr:nvPicPr>
            <xdr:cNvPr id="430" name="図 429">
              <a:extLst>
                <a:ext uri="{FF2B5EF4-FFF2-40B4-BE49-F238E27FC236}">
                  <a16:creationId xmlns:a16="http://schemas.microsoft.com/office/drawing/2014/main" id="{E5136A56-3E00-FD94-C899-F46729DF20D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31" name="図 430">
              <a:extLst>
                <a:ext uri="{FF2B5EF4-FFF2-40B4-BE49-F238E27FC236}">
                  <a16:creationId xmlns:a16="http://schemas.microsoft.com/office/drawing/2014/main" id="{6EFB3117-8398-6737-C645-31C769BFFF6B}"/>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29" name="正方形/長方形 428">
            <a:extLst>
              <a:ext uri="{FF2B5EF4-FFF2-40B4-BE49-F238E27FC236}">
                <a16:creationId xmlns:a16="http://schemas.microsoft.com/office/drawing/2014/main" id="{C32BE25F-08DF-709F-69B1-265ECC99A24C}"/>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475</xdr:row>
      <xdr:rowOff>0</xdr:rowOff>
    </xdr:from>
    <xdr:to>
      <xdr:col>36</xdr:col>
      <xdr:colOff>40826</xdr:colOff>
      <xdr:row>476</xdr:row>
      <xdr:rowOff>180975</xdr:rowOff>
    </xdr:to>
    <xdr:grpSp>
      <xdr:nvGrpSpPr>
        <xdr:cNvPr id="432" name="グループ化 431">
          <a:extLst>
            <a:ext uri="{FF2B5EF4-FFF2-40B4-BE49-F238E27FC236}">
              <a16:creationId xmlns:a16="http://schemas.microsoft.com/office/drawing/2014/main" id="{F5FE6FCB-6A1B-49F6-BFEA-62246DD699F9}"/>
            </a:ext>
          </a:extLst>
        </xdr:cNvPr>
        <xdr:cNvGrpSpPr/>
      </xdr:nvGrpSpPr>
      <xdr:grpSpPr>
        <a:xfrm>
          <a:off x="1733550" y="151742775"/>
          <a:ext cx="2764976" cy="495300"/>
          <a:chOff x="1632857" y="3068408"/>
          <a:chExt cx="2735040" cy="523878"/>
        </a:xfrm>
      </xdr:grpSpPr>
      <xdr:grpSp>
        <xdr:nvGrpSpPr>
          <xdr:cNvPr id="433" name="グループ化 432">
            <a:extLst>
              <a:ext uri="{FF2B5EF4-FFF2-40B4-BE49-F238E27FC236}">
                <a16:creationId xmlns:a16="http://schemas.microsoft.com/office/drawing/2014/main" id="{9E5586C1-13B6-711D-0366-C49A1C7CBB54}"/>
              </a:ext>
            </a:extLst>
          </xdr:cNvPr>
          <xdr:cNvGrpSpPr/>
        </xdr:nvGrpSpPr>
        <xdr:grpSpPr>
          <a:xfrm>
            <a:off x="3694340" y="3139087"/>
            <a:ext cx="673557" cy="351145"/>
            <a:chOff x="4080169" y="3105150"/>
            <a:chExt cx="634514" cy="329576"/>
          </a:xfrm>
        </xdr:grpSpPr>
        <xdr:pic>
          <xdr:nvPicPr>
            <xdr:cNvPr id="435" name="図 434">
              <a:extLst>
                <a:ext uri="{FF2B5EF4-FFF2-40B4-BE49-F238E27FC236}">
                  <a16:creationId xmlns:a16="http://schemas.microsoft.com/office/drawing/2014/main" id="{35C802E9-CA42-5CB4-C006-5A5D73E21224}"/>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36" name="図 435">
              <a:extLst>
                <a:ext uri="{FF2B5EF4-FFF2-40B4-BE49-F238E27FC236}">
                  <a16:creationId xmlns:a16="http://schemas.microsoft.com/office/drawing/2014/main" id="{0A70C3D8-D377-0EAD-ECE3-199BE7A0B5C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34" name="正方形/長方形 433">
            <a:extLst>
              <a:ext uri="{FF2B5EF4-FFF2-40B4-BE49-F238E27FC236}">
                <a16:creationId xmlns:a16="http://schemas.microsoft.com/office/drawing/2014/main" id="{0803AA72-5542-2638-8665-09C2EF2997E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editAs="oneCell">
    <xdr:from>
      <xdr:col>24</xdr:col>
      <xdr:colOff>0</xdr:colOff>
      <xdr:row>21</xdr:row>
      <xdr:rowOff>66675</xdr:rowOff>
    </xdr:from>
    <xdr:to>
      <xdr:col>41</xdr:col>
      <xdr:colOff>71524</xdr:colOff>
      <xdr:row>21</xdr:row>
      <xdr:rowOff>248195</xdr:rowOff>
    </xdr:to>
    <xdr:pic>
      <xdr:nvPicPr>
        <xdr:cNvPr id="2" name="図 1">
          <a:extLst>
            <a:ext uri="{FF2B5EF4-FFF2-40B4-BE49-F238E27FC236}">
              <a16:creationId xmlns:a16="http://schemas.microsoft.com/office/drawing/2014/main" id="{BA32FB19-C9A3-4F29-A301-2F529E8AE42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6391275"/>
          <a:ext cx="2176549" cy="181520"/>
        </a:xfrm>
        <a:prstGeom prst="rect">
          <a:avLst/>
        </a:prstGeom>
      </xdr:spPr>
    </xdr:pic>
    <xdr:clientData/>
  </xdr:twoCellAnchor>
  <xdr:twoCellAnchor editAs="oneCell">
    <xdr:from>
      <xdr:col>67</xdr:col>
      <xdr:colOff>114300</xdr:colOff>
      <xdr:row>21</xdr:row>
      <xdr:rowOff>66675</xdr:rowOff>
    </xdr:from>
    <xdr:to>
      <xdr:col>85</xdr:col>
      <xdr:colOff>61999</xdr:colOff>
      <xdr:row>21</xdr:row>
      <xdr:rowOff>248195</xdr:rowOff>
    </xdr:to>
    <xdr:pic>
      <xdr:nvPicPr>
        <xdr:cNvPr id="3" name="図 2">
          <a:extLst>
            <a:ext uri="{FF2B5EF4-FFF2-40B4-BE49-F238E27FC236}">
              <a16:creationId xmlns:a16="http://schemas.microsoft.com/office/drawing/2014/main" id="{62084C2A-FE97-48D8-9DCE-F0517112078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62975" y="6391275"/>
          <a:ext cx="2176549" cy="181520"/>
        </a:xfrm>
        <a:prstGeom prst="rect">
          <a:avLst/>
        </a:prstGeom>
      </xdr:spPr>
    </xdr:pic>
    <xdr:clientData/>
  </xdr:twoCellAnchor>
  <xdr:twoCellAnchor editAs="oneCell">
    <xdr:from>
      <xdr:col>23</xdr:col>
      <xdr:colOff>114300</xdr:colOff>
      <xdr:row>45</xdr:row>
      <xdr:rowOff>66675</xdr:rowOff>
    </xdr:from>
    <xdr:to>
      <xdr:col>41</xdr:col>
      <xdr:colOff>61999</xdr:colOff>
      <xdr:row>45</xdr:row>
      <xdr:rowOff>248195</xdr:rowOff>
    </xdr:to>
    <xdr:pic>
      <xdr:nvPicPr>
        <xdr:cNvPr id="4" name="図 3">
          <a:extLst>
            <a:ext uri="{FF2B5EF4-FFF2-40B4-BE49-F238E27FC236}">
              <a16:creationId xmlns:a16="http://schemas.microsoft.com/office/drawing/2014/main" id="{7E3A27EE-84B0-42B0-9815-1F827245362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4011275"/>
          <a:ext cx="2176549" cy="181520"/>
        </a:xfrm>
        <a:prstGeom prst="rect">
          <a:avLst/>
        </a:prstGeom>
      </xdr:spPr>
    </xdr:pic>
    <xdr:clientData/>
  </xdr:twoCellAnchor>
  <xdr:twoCellAnchor editAs="oneCell">
    <xdr:from>
      <xdr:col>67</xdr:col>
      <xdr:colOff>114300</xdr:colOff>
      <xdr:row>45</xdr:row>
      <xdr:rowOff>66675</xdr:rowOff>
    </xdr:from>
    <xdr:to>
      <xdr:col>85</xdr:col>
      <xdr:colOff>61999</xdr:colOff>
      <xdr:row>45</xdr:row>
      <xdr:rowOff>248195</xdr:rowOff>
    </xdr:to>
    <xdr:pic>
      <xdr:nvPicPr>
        <xdr:cNvPr id="5" name="図 4">
          <a:extLst>
            <a:ext uri="{FF2B5EF4-FFF2-40B4-BE49-F238E27FC236}">
              <a16:creationId xmlns:a16="http://schemas.microsoft.com/office/drawing/2014/main" id="{5D7CE8D3-192A-4EFF-8A02-44F07CB8126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62975" y="14011275"/>
          <a:ext cx="2176549" cy="181520"/>
        </a:xfrm>
        <a:prstGeom prst="rect">
          <a:avLst/>
        </a:prstGeom>
      </xdr:spPr>
    </xdr:pic>
    <xdr:clientData/>
  </xdr:twoCellAnchor>
  <xdr:twoCellAnchor editAs="oneCell">
    <xdr:from>
      <xdr:col>23</xdr:col>
      <xdr:colOff>114300</xdr:colOff>
      <xdr:row>69</xdr:row>
      <xdr:rowOff>66675</xdr:rowOff>
    </xdr:from>
    <xdr:to>
      <xdr:col>41</xdr:col>
      <xdr:colOff>61999</xdr:colOff>
      <xdr:row>69</xdr:row>
      <xdr:rowOff>248195</xdr:rowOff>
    </xdr:to>
    <xdr:pic>
      <xdr:nvPicPr>
        <xdr:cNvPr id="6" name="図 5">
          <a:extLst>
            <a:ext uri="{FF2B5EF4-FFF2-40B4-BE49-F238E27FC236}">
              <a16:creationId xmlns:a16="http://schemas.microsoft.com/office/drawing/2014/main" id="{FC5EE9D3-231E-47BA-964A-F43E075294A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21631275"/>
          <a:ext cx="2176549" cy="181520"/>
        </a:xfrm>
        <a:prstGeom prst="rect">
          <a:avLst/>
        </a:prstGeom>
      </xdr:spPr>
    </xdr:pic>
    <xdr:clientData/>
  </xdr:twoCellAnchor>
  <xdr:twoCellAnchor editAs="oneCell">
    <xdr:from>
      <xdr:col>67</xdr:col>
      <xdr:colOff>114300</xdr:colOff>
      <xdr:row>69</xdr:row>
      <xdr:rowOff>76200</xdr:rowOff>
    </xdr:from>
    <xdr:to>
      <xdr:col>85</xdr:col>
      <xdr:colOff>61999</xdr:colOff>
      <xdr:row>69</xdr:row>
      <xdr:rowOff>257720</xdr:rowOff>
    </xdr:to>
    <xdr:pic>
      <xdr:nvPicPr>
        <xdr:cNvPr id="22" name="図 21">
          <a:extLst>
            <a:ext uri="{FF2B5EF4-FFF2-40B4-BE49-F238E27FC236}">
              <a16:creationId xmlns:a16="http://schemas.microsoft.com/office/drawing/2014/main" id="{B0B73480-2B24-42F7-B537-28878F3734C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62975" y="21640800"/>
          <a:ext cx="2176549" cy="181520"/>
        </a:xfrm>
        <a:prstGeom prst="rect">
          <a:avLst/>
        </a:prstGeom>
      </xdr:spPr>
    </xdr:pic>
    <xdr:clientData/>
  </xdr:twoCellAnchor>
  <xdr:twoCellAnchor editAs="oneCell">
    <xdr:from>
      <xdr:col>23</xdr:col>
      <xdr:colOff>114300</xdr:colOff>
      <xdr:row>93</xdr:row>
      <xdr:rowOff>76200</xdr:rowOff>
    </xdr:from>
    <xdr:to>
      <xdr:col>41</xdr:col>
      <xdr:colOff>61999</xdr:colOff>
      <xdr:row>93</xdr:row>
      <xdr:rowOff>257720</xdr:rowOff>
    </xdr:to>
    <xdr:pic>
      <xdr:nvPicPr>
        <xdr:cNvPr id="23" name="図 22">
          <a:extLst>
            <a:ext uri="{FF2B5EF4-FFF2-40B4-BE49-F238E27FC236}">
              <a16:creationId xmlns:a16="http://schemas.microsoft.com/office/drawing/2014/main" id="{21F8A6D4-FAEA-450C-A436-702402F67C3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29260800"/>
          <a:ext cx="2176549" cy="181520"/>
        </a:xfrm>
        <a:prstGeom prst="rect">
          <a:avLst/>
        </a:prstGeom>
      </xdr:spPr>
    </xdr:pic>
    <xdr:clientData/>
  </xdr:twoCellAnchor>
  <xdr:twoCellAnchor editAs="oneCell">
    <xdr:from>
      <xdr:col>67</xdr:col>
      <xdr:colOff>104775</xdr:colOff>
      <xdr:row>93</xdr:row>
      <xdr:rowOff>66675</xdr:rowOff>
    </xdr:from>
    <xdr:to>
      <xdr:col>85</xdr:col>
      <xdr:colOff>52474</xdr:colOff>
      <xdr:row>93</xdr:row>
      <xdr:rowOff>248195</xdr:rowOff>
    </xdr:to>
    <xdr:pic>
      <xdr:nvPicPr>
        <xdr:cNvPr id="24" name="図 23">
          <a:extLst>
            <a:ext uri="{FF2B5EF4-FFF2-40B4-BE49-F238E27FC236}">
              <a16:creationId xmlns:a16="http://schemas.microsoft.com/office/drawing/2014/main" id="{85F7CCDD-FD20-4459-9521-78FB9A2C1F6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29251275"/>
          <a:ext cx="2176549" cy="181520"/>
        </a:xfrm>
        <a:prstGeom prst="rect">
          <a:avLst/>
        </a:prstGeom>
      </xdr:spPr>
    </xdr:pic>
    <xdr:clientData/>
  </xdr:twoCellAnchor>
  <xdr:twoCellAnchor editAs="oneCell">
    <xdr:from>
      <xdr:col>23</xdr:col>
      <xdr:colOff>104775</xdr:colOff>
      <xdr:row>117</xdr:row>
      <xdr:rowOff>66675</xdr:rowOff>
    </xdr:from>
    <xdr:to>
      <xdr:col>41</xdr:col>
      <xdr:colOff>52474</xdr:colOff>
      <xdr:row>117</xdr:row>
      <xdr:rowOff>248195</xdr:rowOff>
    </xdr:to>
    <xdr:pic>
      <xdr:nvPicPr>
        <xdr:cNvPr id="25" name="図 24">
          <a:extLst>
            <a:ext uri="{FF2B5EF4-FFF2-40B4-BE49-F238E27FC236}">
              <a16:creationId xmlns:a16="http://schemas.microsoft.com/office/drawing/2014/main" id="{757A2881-DE82-4DE0-B5C3-77A4AFEE640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36871275"/>
          <a:ext cx="2176549" cy="181520"/>
        </a:xfrm>
        <a:prstGeom prst="rect">
          <a:avLst/>
        </a:prstGeom>
      </xdr:spPr>
    </xdr:pic>
    <xdr:clientData/>
  </xdr:twoCellAnchor>
  <xdr:twoCellAnchor editAs="oneCell">
    <xdr:from>
      <xdr:col>67</xdr:col>
      <xdr:colOff>104775</xdr:colOff>
      <xdr:row>117</xdr:row>
      <xdr:rowOff>66675</xdr:rowOff>
    </xdr:from>
    <xdr:to>
      <xdr:col>85</xdr:col>
      <xdr:colOff>52474</xdr:colOff>
      <xdr:row>117</xdr:row>
      <xdr:rowOff>248195</xdr:rowOff>
    </xdr:to>
    <xdr:pic>
      <xdr:nvPicPr>
        <xdr:cNvPr id="26" name="図 25">
          <a:extLst>
            <a:ext uri="{FF2B5EF4-FFF2-40B4-BE49-F238E27FC236}">
              <a16:creationId xmlns:a16="http://schemas.microsoft.com/office/drawing/2014/main" id="{1B77BF08-CBEB-4214-8FC7-C616D9A9142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36871275"/>
          <a:ext cx="2176549" cy="181520"/>
        </a:xfrm>
        <a:prstGeom prst="rect">
          <a:avLst/>
        </a:prstGeom>
      </xdr:spPr>
    </xdr:pic>
    <xdr:clientData/>
  </xdr:twoCellAnchor>
  <xdr:twoCellAnchor editAs="oneCell">
    <xdr:from>
      <xdr:col>23</xdr:col>
      <xdr:colOff>104775</xdr:colOff>
      <xdr:row>141</xdr:row>
      <xdr:rowOff>66675</xdr:rowOff>
    </xdr:from>
    <xdr:to>
      <xdr:col>41</xdr:col>
      <xdr:colOff>52474</xdr:colOff>
      <xdr:row>141</xdr:row>
      <xdr:rowOff>248195</xdr:rowOff>
    </xdr:to>
    <xdr:pic>
      <xdr:nvPicPr>
        <xdr:cNvPr id="60" name="図 59">
          <a:extLst>
            <a:ext uri="{FF2B5EF4-FFF2-40B4-BE49-F238E27FC236}">
              <a16:creationId xmlns:a16="http://schemas.microsoft.com/office/drawing/2014/main" id="{D0C489D3-4C7E-4554-AB81-468D3BE1E9B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44491275"/>
          <a:ext cx="2176549" cy="181520"/>
        </a:xfrm>
        <a:prstGeom prst="rect">
          <a:avLst/>
        </a:prstGeom>
      </xdr:spPr>
    </xdr:pic>
    <xdr:clientData/>
  </xdr:twoCellAnchor>
  <xdr:twoCellAnchor editAs="oneCell">
    <xdr:from>
      <xdr:col>67</xdr:col>
      <xdr:colOff>95250</xdr:colOff>
      <xdr:row>141</xdr:row>
      <xdr:rowOff>76200</xdr:rowOff>
    </xdr:from>
    <xdr:to>
      <xdr:col>85</xdr:col>
      <xdr:colOff>42949</xdr:colOff>
      <xdr:row>141</xdr:row>
      <xdr:rowOff>257720</xdr:rowOff>
    </xdr:to>
    <xdr:pic>
      <xdr:nvPicPr>
        <xdr:cNvPr id="61" name="図 60">
          <a:extLst>
            <a:ext uri="{FF2B5EF4-FFF2-40B4-BE49-F238E27FC236}">
              <a16:creationId xmlns:a16="http://schemas.microsoft.com/office/drawing/2014/main" id="{FD209C32-6468-48E9-8CB5-8DA0BC4CF0E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43925" y="44500800"/>
          <a:ext cx="2176549" cy="181520"/>
        </a:xfrm>
        <a:prstGeom prst="rect">
          <a:avLst/>
        </a:prstGeom>
      </xdr:spPr>
    </xdr:pic>
    <xdr:clientData/>
  </xdr:twoCellAnchor>
  <xdr:twoCellAnchor editAs="oneCell">
    <xdr:from>
      <xdr:col>23</xdr:col>
      <xdr:colOff>104775</xdr:colOff>
      <xdr:row>165</xdr:row>
      <xdr:rowOff>76200</xdr:rowOff>
    </xdr:from>
    <xdr:to>
      <xdr:col>41</xdr:col>
      <xdr:colOff>52474</xdr:colOff>
      <xdr:row>165</xdr:row>
      <xdr:rowOff>257720</xdr:rowOff>
    </xdr:to>
    <xdr:pic>
      <xdr:nvPicPr>
        <xdr:cNvPr id="63" name="図 62">
          <a:extLst>
            <a:ext uri="{FF2B5EF4-FFF2-40B4-BE49-F238E27FC236}">
              <a16:creationId xmlns:a16="http://schemas.microsoft.com/office/drawing/2014/main" id="{F95E3754-3534-48A0-BE6C-33333E0FFC1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52120800"/>
          <a:ext cx="2176549" cy="181520"/>
        </a:xfrm>
        <a:prstGeom prst="rect">
          <a:avLst/>
        </a:prstGeom>
      </xdr:spPr>
    </xdr:pic>
    <xdr:clientData/>
  </xdr:twoCellAnchor>
  <xdr:twoCellAnchor editAs="oneCell">
    <xdr:from>
      <xdr:col>67</xdr:col>
      <xdr:colOff>104775</xdr:colOff>
      <xdr:row>165</xdr:row>
      <xdr:rowOff>76200</xdr:rowOff>
    </xdr:from>
    <xdr:to>
      <xdr:col>85</xdr:col>
      <xdr:colOff>52474</xdr:colOff>
      <xdr:row>165</xdr:row>
      <xdr:rowOff>257720</xdr:rowOff>
    </xdr:to>
    <xdr:pic>
      <xdr:nvPicPr>
        <xdr:cNvPr id="256" name="図 255">
          <a:extLst>
            <a:ext uri="{FF2B5EF4-FFF2-40B4-BE49-F238E27FC236}">
              <a16:creationId xmlns:a16="http://schemas.microsoft.com/office/drawing/2014/main" id="{D29AE789-8FE6-42FA-B888-95E8F89D7C7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52120800"/>
          <a:ext cx="2176549" cy="181520"/>
        </a:xfrm>
        <a:prstGeom prst="rect">
          <a:avLst/>
        </a:prstGeom>
      </xdr:spPr>
    </xdr:pic>
    <xdr:clientData/>
  </xdr:twoCellAnchor>
  <xdr:twoCellAnchor editAs="oneCell">
    <xdr:from>
      <xdr:col>23</xdr:col>
      <xdr:colOff>104775</xdr:colOff>
      <xdr:row>189</xdr:row>
      <xdr:rowOff>76200</xdr:rowOff>
    </xdr:from>
    <xdr:to>
      <xdr:col>41</xdr:col>
      <xdr:colOff>52474</xdr:colOff>
      <xdr:row>189</xdr:row>
      <xdr:rowOff>257720</xdr:rowOff>
    </xdr:to>
    <xdr:pic>
      <xdr:nvPicPr>
        <xdr:cNvPr id="257" name="図 256">
          <a:extLst>
            <a:ext uri="{FF2B5EF4-FFF2-40B4-BE49-F238E27FC236}">
              <a16:creationId xmlns:a16="http://schemas.microsoft.com/office/drawing/2014/main" id="{E6449E6C-65A7-447A-832C-88921F1FAFF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59740800"/>
          <a:ext cx="2176549" cy="181520"/>
        </a:xfrm>
        <a:prstGeom prst="rect">
          <a:avLst/>
        </a:prstGeom>
      </xdr:spPr>
    </xdr:pic>
    <xdr:clientData/>
  </xdr:twoCellAnchor>
  <xdr:twoCellAnchor editAs="oneCell">
    <xdr:from>
      <xdr:col>67</xdr:col>
      <xdr:colOff>104775</xdr:colOff>
      <xdr:row>189</xdr:row>
      <xdr:rowOff>76200</xdr:rowOff>
    </xdr:from>
    <xdr:to>
      <xdr:col>85</xdr:col>
      <xdr:colOff>52474</xdr:colOff>
      <xdr:row>189</xdr:row>
      <xdr:rowOff>257720</xdr:rowOff>
    </xdr:to>
    <xdr:pic>
      <xdr:nvPicPr>
        <xdr:cNvPr id="258" name="図 257">
          <a:extLst>
            <a:ext uri="{FF2B5EF4-FFF2-40B4-BE49-F238E27FC236}">
              <a16:creationId xmlns:a16="http://schemas.microsoft.com/office/drawing/2014/main" id="{0FFD18FD-6348-4B05-8424-0BE42210589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59740800"/>
          <a:ext cx="2176549" cy="181520"/>
        </a:xfrm>
        <a:prstGeom prst="rect">
          <a:avLst/>
        </a:prstGeom>
      </xdr:spPr>
    </xdr:pic>
    <xdr:clientData/>
  </xdr:twoCellAnchor>
  <xdr:twoCellAnchor editAs="oneCell">
    <xdr:from>
      <xdr:col>23</xdr:col>
      <xdr:colOff>104775</xdr:colOff>
      <xdr:row>213</xdr:row>
      <xdr:rowOff>76200</xdr:rowOff>
    </xdr:from>
    <xdr:to>
      <xdr:col>41</xdr:col>
      <xdr:colOff>52474</xdr:colOff>
      <xdr:row>213</xdr:row>
      <xdr:rowOff>257720</xdr:rowOff>
    </xdr:to>
    <xdr:pic>
      <xdr:nvPicPr>
        <xdr:cNvPr id="259" name="図 258">
          <a:extLst>
            <a:ext uri="{FF2B5EF4-FFF2-40B4-BE49-F238E27FC236}">
              <a16:creationId xmlns:a16="http://schemas.microsoft.com/office/drawing/2014/main" id="{26B8DDAB-B7F8-4DD1-BD41-07FAC6FBD0A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67360800"/>
          <a:ext cx="2176549" cy="181520"/>
        </a:xfrm>
        <a:prstGeom prst="rect">
          <a:avLst/>
        </a:prstGeom>
      </xdr:spPr>
    </xdr:pic>
    <xdr:clientData/>
  </xdr:twoCellAnchor>
  <xdr:twoCellAnchor editAs="oneCell">
    <xdr:from>
      <xdr:col>67</xdr:col>
      <xdr:colOff>95250</xdr:colOff>
      <xdr:row>213</xdr:row>
      <xdr:rowOff>66675</xdr:rowOff>
    </xdr:from>
    <xdr:to>
      <xdr:col>85</xdr:col>
      <xdr:colOff>42949</xdr:colOff>
      <xdr:row>213</xdr:row>
      <xdr:rowOff>248195</xdr:rowOff>
    </xdr:to>
    <xdr:pic>
      <xdr:nvPicPr>
        <xdr:cNvPr id="260" name="図 259">
          <a:extLst>
            <a:ext uri="{FF2B5EF4-FFF2-40B4-BE49-F238E27FC236}">
              <a16:creationId xmlns:a16="http://schemas.microsoft.com/office/drawing/2014/main" id="{D8792908-7A2F-4AAC-889F-06DBFEB7304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43925" y="67351275"/>
          <a:ext cx="2176549" cy="181520"/>
        </a:xfrm>
        <a:prstGeom prst="rect">
          <a:avLst/>
        </a:prstGeom>
      </xdr:spPr>
    </xdr:pic>
    <xdr:clientData/>
  </xdr:twoCellAnchor>
  <xdr:twoCellAnchor editAs="oneCell">
    <xdr:from>
      <xdr:col>23</xdr:col>
      <xdr:colOff>104775</xdr:colOff>
      <xdr:row>237</xdr:row>
      <xdr:rowOff>76200</xdr:rowOff>
    </xdr:from>
    <xdr:to>
      <xdr:col>41</xdr:col>
      <xdr:colOff>52474</xdr:colOff>
      <xdr:row>237</xdr:row>
      <xdr:rowOff>257720</xdr:rowOff>
    </xdr:to>
    <xdr:pic>
      <xdr:nvPicPr>
        <xdr:cNvPr id="261" name="図 260">
          <a:extLst>
            <a:ext uri="{FF2B5EF4-FFF2-40B4-BE49-F238E27FC236}">
              <a16:creationId xmlns:a16="http://schemas.microsoft.com/office/drawing/2014/main" id="{D68DE979-80EB-40E2-9950-417ED3359DF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74980800"/>
          <a:ext cx="2176549" cy="181520"/>
        </a:xfrm>
        <a:prstGeom prst="rect">
          <a:avLst/>
        </a:prstGeom>
      </xdr:spPr>
    </xdr:pic>
    <xdr:clientData/>
  </xdr:twoCellAnchor>
  <xdr:twoCellAnchor editAs="oneCell">
    <xdr:from>
      <xdr:col>67</xdr:col>
      <xdr:colOff>95250</xdr:colOff>
      <xdr:row>237</xdr:row>
      <xdr:rowOff>76200</xdr:rowOff>
    </xdr:from>
    <xdr:to>
      <xdr:col>85</xdr:col>
      <xdr:colOff>42949</xdr:colOff>
      <xdr:row>237</xdr:row>
      <xdr:rowOff>257720</xdr:rowOff>
    </xdr:to>
    <xdr:pic>
      <xdr:nvPicPr>
        <xdr:cNvPr id="262" name="図 261">
          <a:extLst>
            <a:ext uri="{FF2B5EF4-FFF2-40B4-BE49-F238E27FC236}">
              <a16:creationId xmlns:a16="http://schemas.microsoft.com/office/drawing/2014/main" id="{0FBF3A6F-3E12-4B16-8B0A-7A7E653E219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43925" y="74980800"/>
          <a:ext cx="2176549" cy="181520"/>
        </a:xfrm>
        <a:prstGeom prst="rect">
          <a:avLst/>
        </a:prstGeom>
      </xdr:spPr>
    </xdr:pic>
    <xdr:clientData/>
  </xdr:twoCellAnchor>
  <xdr:twoCellAnchor editAs="oneCell">
    <xdr:from>
      <xdr:col>23</xdr:col>
      <xdr:colOff>104775</xdr:colOff>
      <xdr:row>261</xdr:row>
      <xdr:rowOff>76200</xdr:rowOff>
    </xdr:from>
    <xdr:to>
      <xdr:col>41</xdr:col>
      <xdr:colOff>52474</xdr:colOff>
      <xdr:row>261</xdr:row>
      <xdr:rowOff>257720</xdr:rowOff>
    </xdr:to>
    <xdr:pic>
      <xdr:nvPicPr>
        <xdr:cNvPr id="263" name="図 262">
          <a:extLst>
            <a:ext uri="{FF2B5EF4-FFF2-40B4-BE49-F238E27FC236}">
              <a16:creationId xmlns:a16="http://schemas.microsoft.com/office/drawing/2014/main" id="{4FDE4BAD-0FC9-4045-A094-E98E5B0B81A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82600800"/>
          <a:ext cx="2176549" cy="181520"/>
        </a:xfrm>
        <a:prstGeom prst="rect">
          <a:avLst/>
        </a:prstGeom>
      </xdr:spPr>
    </xdr:pic>
    <xdr:clientData/>
  </xdr:twoCellAnchor>
  <xdr:twoCellAnchor editAs="oneCell">
    <xdr:from>
      <xdr:col>67</xdr:col>
      <xdr:colOff>104775</xdr:colOff>
      <xdr:row>261</xdr:row>
      <xdr:rowOff>66675</xdr:rowOff>
    </xdr:from>
    <xdr:to>
      <xdr:col>85</xdr:col>
      <xdr:colOff>52474</xdr:colOff>
      <xdr:row>261</xdr:row>
      <xdr:rowOff>248195</xdr:rowOff>
    </xdr:to>
    <xdr:pic>
      <xdr:nvPicPr>
        <xdr:cNvPr id="264" name="図 263">
          <a:extLst>
            <a:ext uri="{FF2B5EF4-FFF2-40B4-BE49-F238E27FC236}">
              <a16:creationId xmlns:a16="http://schemas.microsoft.com/office/drawing/2014/main" id="{B40DFDB6-A0D2-4628-9F8F-0B227255C93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82591275"/>
          <a:ext cx="2176549" cy="181520"/>
        </a:xfrm>
        <a:prstGeom prst="rect">
          <a:avLst/>
        </a:prstGeom>
      </xdr:spPr>
    </xdr:pic>
    <xdr:clientData/>
  </xdr:twoCellAnchor>
  <xdr:twoCellAnchor editAs="oneCell">
    <xdr:from>
      <xdr:col>23</xdr:col>
      <xdr:colOff>104775</xdr:colOff>
      <xdr:row>285</xdr:row>
      <xdr:rowOff>66675</xdr:rowOff>
    </xdr:from>
    <xdr:to>
      <xdr:col>41</xdr:col>
      <xdr:colOff>52474</xdr:colOff>
      <xdr:row>285</xdr:row>
      <xdr:rowOff>248195</xdr:rowOff>
    </xdr:to>
    <xdr:pic>
      <xdr:nvPicPr>
        <xdr:cNvPr id="265" name="図 264">
          <a:extLst>
            <a:ext uri="{FF2B5EF4-FFF2-40B4-BE49-F238E27FC236}">
              <a16:creationId xmlns:a16="http://schemas.microsoft.com/office/drawing/2014/main" id="{000494EA-8039-4BDA-95B7-C652F8C5F9C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90211275"/>
          <a:ext cx="2176549" cy="181520"/>
        </a:xfrm>
        <a:prstGeom prst="rect">
          <a:avLst/>
        </a:prstGeom>
      </xdr:spPr>
    </xdr:pic>
    <xdr:clientData/>
  </xdr:twoCellAnchor>
  <xdr:twoCellAnchor editAs="oneCell">
    <xdr:from>
      <xdr:col>67</xdr:col>
      <xdr:colOff>104775</xdr:colOff>
      <xdr:row>285</xdr:row>
      <xdr:rowOff>66675</xdr:rowOff>
    </xdr:from>
    <xdr:to>
      <xdr:col>85</xdr:col>
      <xdr:colOff>52474</xdr:colOff>
      <xdr:row>285</xdr:row>
      <xdr:rowOff>248195</xdr:rowOff>
    </xdr:to>
    <xdr:pic>
      <xdr:nvPicPr>
        <xdr:cNvPr id="266" name="図 265">
          <a:extLst>
            <a:ext uri="{FF2B5EF4-FFF2-40B4-BE49-F238E27FC236}">
              <a16:creationId xmlns:a16="http://schemas.microsoft.com/office/drawing/2014/main" id="{79713E7E-B2EB-42E1-A3A1-0C39094C6AA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90211275"/>
          <a:ext cx="2176549" cy="181520"/>
        </a:xfrm>
        <a:prstGeom prst="rect">
          <a:avLst/>
        </a:prstGeom>
      </xdr:spPr>
    </xdr:pic>
    <xdr:clientData/>
  </xdr:twoCellAnchor>
  <xdr:twoCellAnchor editAs="oneCell">
    <xdr:from>
      <xdr:col>23</xdr:col>
      <xdr:colOff>104775</xdr:colOff>
      <xdr:row>309</xdr:row>
      <xdr:rowOff>66675</xdr:rowOff>
    </xdr:from>
    <xdr:to>
      <xdr:col>41</xdr:col>
      <xdr:colOff>52474</xdr:colOff>
      <xdr:row>309</xdr:row>
      <xdr:rowOff>248195</xdr:rowOff>
    </xdr:to>
    <xdr:pic>
      <xdr:nvPicPr>
        <xdr:cNvPr id="267" name="図 266">
          <a:extLst>
            <a:ext uri="{FF2B5EF4-FFF2-40B4-BE49-F238E27FC236}">
              <a16:creationId xmlns:a16="http://schemas.microsoft.com/office/drawing/2014/main" id="{6656DD13-FA23-48B1-9143-3310FBF9975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97831275"/>
          <a:ext cx="2176549" cy="181520"/>
        </a:xfrm>
        <a:prstGeom prst="rect">
          <a:avLst/>
        </a:prstGeom>
      </xdr:spPr>
    </xdr:pic>
    <xdr:clientData/>
  </xdr:twoCellAnchor>
  <xdr:twoCellAnchor editAs="oneCell">
    <xdr:from>
      <xdr:col>67</xdr:col>
      <xdr:colOff>104775</xdr:colOff>
      <xdr:row>309</xdr:row>
      <xdr:rowOff>66675</xdr:rowOff>
    </xdr:from>
    <xdr:to>
      <xdr:col>85</xdr:col>
      <xdr:colOff>52474</xdr:colOff>
      <xdr:row>309</xdr:row>
      <xdr:rowOff>248195</xdr:rowOff>
    </xdr:to>
    <xdr:pic>
      <xdr:nvPicPr>
        <xdr:cNvPr id="268" name="図 267">
          <a:extLst>
            <a:ext uri="{FF2B5EF4-FFF2-40B4-BE49-F238E27FC236}">
              <a16:creationId xmlns:a16="http://schemas.microsoft.com/office/drawing/2014/main" id="{1D51ED25-DF7A-4EBF-95EA-2049412F41B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97831275"/>
          <a:ext cx="2176549" cy="181520"/>
        </a:xfrm>
        <a:prstGeom prst="rect">
          <a:avLst/>
        </a:prstGeom>
      </xdr:spPr>
    </xdr:pic>
    <xdr:clientData/>
  </xdr:twoCellAnchor>
  <xdr:twoCellAnchor editAs="oneCell">
    <xdr:from>
      <xdr:col>23</xdr:col>
      <xdr:colOff>114300</xdr:colOff>
      <xdr:row>333</xdr:row>
      <xdr:rowOff>66675</xdr:rowOff>
    </xdr:from>
    <xdr:to>
      <xdr:col>41</xdr:col>
      <xdr:colOff>61999</xdr:colOff>
      <xdr:row>333</xdr:row>
      <xdr:rowOff>248195</xdr:rowOff>
    </xdr:to>
    <xdr:pic>
      <xdr:nvPicPr>
        <xdr:cNvPr id="269" name="図 268">
          <a:extLst>
            <a:ext uri="{FF2B5EF4-FFF2-40B4-BE49-F238E27FC236}">
              <a16:creationId xmlns:a16="http://schemas.microsoft.com/office/drawing/2014/main" id="{ABA05797-C86C-4BF6-BE4E-338DBF77DA7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05451275"/>
          <a:ext cx="2176549" cy="181520"/>
        </a:xfrm>
        <a:prstGeom prst="rect">
          <a:avLst/>
        </a:prstGeom>
      </xdr:spPr>
    </xdr:pic>
    <xdr:clientData/>
  </xdr:twoCellAnchor>
  <xdr:twoCellAnchor editAs="oneCell">
    <xdr:from>
      <xdr:col>67</xdr:col>
      <xdr:colOff>104775</xdr:colOff>
      <xdr:row>333</xdr:row>
      <xdr:rowOff>85725</xdr:rowOff>
    </xdr:from>
    <xdr:to>
      <xdr:col>85</xdr:col>
      <xdr:colOff>52474</xdr:colOff>
      <xdr:row>333</xdr:row>
      <xdr:rowOff>267245</xdr:rowOff>
    </xdr:to>
    <xdr:pic>
      <xdr:nvPicPr>
        <xdr:cNvPr id="270" name="図 269">
          <a:extLst>
            <a:ext uri="{FF2B5EF4-FFF2-40B4-BE49-F238E27FC236}">
              <a16:creationId xmlns:a16="http://schemas.microsoft.com/office/drawing/2014/main" id="{A781CA03-3F76-4FFA-9E90-472F2CAC05C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105470325"/>
          <a:ext cx="2176549" cy="181520"/>
        </a:xfrm>
        <a:prstGeom prst="rect">
          <a:avLst/>
        </a:prstGeom>
      </xdr:spPr>
    </xdr:pic>
    <xdr:clientData/>
  </xdr:twoCellAnchor>
  <xdr:twoCellAnchor editAs="oneCell">
    <xdr:from>
      <xdr:col>23</xdr:col>
      <xdr:colOff>104775</xdr:colOff>
      <xdr:row>357</xdr:row>
      <xdr:rowOff>57150</xdr:rowOff>
    </xdr:from>
    <xdr:to>
      <xdr:col>41</xdr:col>
      <xdr:colOff>52474</xdr:colOff>
      <xdr:row>357</xdr:row>
      <xdr:rowOff>238670</xdr:rowOff>
    </xdr:to>
    <xdr:pic>
      <xdr:nvPicPr>
        <xdr:cNvPr id="271" name="図 270">
          <a:extLst>
            <a:ext uri="{FF2B5EF4-FFF2-40B4-BE49-F238E27FC236}">
              <a16:creationId xmlns:a16="http://schemas.microsoft.com/office/drawing/2014/main" id="{A03BDCB2-29B2-4D77-913A-B4404791E8D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13061750"/>
          <a:ext cx="2176549" cy="181520"/>
        </a:xfrm>
        <a:prstGeom prst="rect">
          <a:avLst/>
        </a:prstGeom>
      </xdr:spPr>
    </xdr:pic>
    <xdr:clientData/>
  </xdr:twoCellAnchor>
  <xdr:twoCellAnchor editAs="oneCell">
    <xdr:from>
      <xdr:col>67</xdr:col>
      <xdr:colOff>95250</xdr:colOff>
      <xdr:row>357</xdr:row>
      <xdr:rowOff>66675</xdr:rowOff>
    </xdr:from>
    <xdr:to>
      <xdr:col>85</xdr:col>
      <xdr:colOff>42949</xdr:colOff>
      <xdr:row>357</xdr:row>
      <xdr:rowOff>248195</xdr:rowOff>
    </xdr:to>
    <xdr:pic>
      <xdr:nvPicPr>
        <xdr:cNvPr id="272" name="図 271">
          <a:extLst>
            <a:ext uri="{FF2B5EF4-FFF2-40B4-BE49-F238E27FC236}">
              <a16:creationId xmlns:a16="http://schemas.microsoft.com/office/drawing/2014/main" id="{A308123E-9475-4941-B8F1-C00AB77C881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43925" y="113071275"/>
          <a:ext cx="2176549" cy="181520"/>
        </a:xfrm>
        <a:prstGeom prst="rect">
          <a:avLst/>
        </a:prstGeom>
      </xdr:spPr>
    </xdr:pic>
    <xdr:clientData/>
  </xdr:twoCellAnchor>
  <xdr:twoCellAnchor editAs="oneCell">
    <xdr:from>
      <xdr:col>23</xdr:col>
      <xdr:colOff>114300</xdr:colOff>
      <xdr:row>381</xdr:row>
      <xdr:rowOff>76200</xdr:rowOff>
    </xdr:from>
    <xdr:to>
      <xdr:col>41</xdr:col>
      <xdr:colOff>61999</xdr:colOff>
      <xdr:row>381</xdr:row>
      <xdr:rowOff>257720</xdr:rowOff>
    </xdr:to>
    <xdr:pic>
      <xdr:nvPicPr>
        <xdr:cNvPr id="273" name="図 272">
          <a:extLst>
            <a:ext uri="{FF2B5EF4-FFF2-40B4-BE49-F238E27FC236}">
              <a16:creationId xmlns:a16="http://schemas.microsoft.com/office/drawing/2014/main" id="{F6FDCF6B-92A0-4963-91A8-FC479CC9B23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20700800"/>
          <a:ext cx="2176549" cy="181520"/>
        </a:xfrm>
        <a:prstGeom prst="rect">
          <a:avLst/>
        </a:prstGeom>
      </xdr:spPr>
    </xdr:pic>
    <xdr:clientData/>
  </xdr:twoCellAnchor>
  <xdr:twoCellAnchor editAs="oneCell">
    <xdr:from>
      <xdr:col>67</xdr:col>
      <xdr:colOff>104775</xdr:colOff>
      <xdr:row>381</xdr:row>
      <xdr:rowOff>66675</xdr:rowOff>
    </xdr:from>
    <xdr:to>
      <xdr:col>85</xdr:col>
      <xdr:colOff>52474</xdr:colOff>
      <xdr:row>381</xdr:row>
      <xdr:rowOff>248195</xdr:rowOff>
    </xdr:to>
    <xdr:pic>
      <xdr:nvPicPr>
        <xdr:cNvPr id="274" name="図 273">
          <a:extLst>
            <a:ext uri="{FF2B5EF4-FFF2-40B4-BE49-F238E27FC236}">
              <a16:creationId xmlns:a16="http://schemas.microsoft.com/office/drawing/2014/main" id="{9C3CCFCC-AC9D-48CB-A2D2-A9084311AA4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120691275"/>
          <a:ext cx="2176549" cy="181520"/>
        </a:xfrm>
        <a:prstGeom prst="rect">
          <a:avLst/>
        </a:prstGeom>
      </xdr:spPr>
    </xdr:pic>
    <xdr:clientData/>
  </xdr:twoCellAnchor>
  <xdr:twoCellAnchor editAs="oneCell">
    <xdr:from>
      <xdr:col>23</xdr:col>
      <xdr:colOff>104775</xdr:colOff>
      <xdr:row>405</xdr:row>
      <xdr:rowOff>76200</xdr:rowOff>
    </xdr:from>
    <xdr:to>
      <xdr:col>41</xdr:col>
      <xdr:colOff>52474</xdr:colOff>
      <xdr:row>405</xdr:row>
      <xdr:rowOff>257720</xdr:rowOff>
    </xdr:to>
    <xdr:pic>
      <xdr:nvPicPr>
        <xdr:cNvPr id="275" name="図 274">
          <a:extLst>
            <a:ext uri="{FF2B5EF4-FFF2-40B4-BE49-F238E27FC236}">
              <a16:creationId xmlns:a16="http://schemas.microsoft.com/office/drawing/2014/main" id="{A87F90DB-B543-498C-A136-F44D913097B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28320800"/>
          <a:ext cx="2176549" cy="181520"/>
        </a:xfrm>
        <a:prstGeom prst="rect">
          <a:avLst/>
        </a:prstGeom>
      </xdr:spPr>
    </xdr:pic>
    <xdr:clientData/>
  </xdr:twoCellAnchor>
  <xdr:twoCellAnchor editAs="oneCell">
    <xdr:from>
      <xdr:col>67</xdr:col>
      <xdr:colOff>104775</xdr:colOff>
      <xdr:row>405</xdr:row>
      <xdr:rowOff>76200</xdr:rowOff>
    </xdr:from>
    <xdr:to>
      <xdr:col>85</xdr:col>
      <xdr:colOff>52474</xdr:colOff>
      <xdr:row>405</xdr:row>
      <xdr:rowOff>257720</xdr:rowOff>
    </xdr:to>
    <xdr:pic>
      <xdr:nvPicPr>
        <xdr:cNvPr id="276" name="図 275">
          <a:extLst>
            <a:ext uri="{FF2B5EF4-FFF2-40B4-BE49-F238E27FC236}">
              <a16:creationId xmlns:a16="http://schemas.microsoft.com/office/drawing/2014/main" id="{E83D7589-33C4-4F90-8AA1-1BC46136DD8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128320800"/>
          <a:ext cx="2176549" cy="181520"/>
        </a:xfrm>
        <a:prstGeom prst="rect">
          <a:avLst/>
        </a:prstGeom>
      </xdr:spPr>
    </xdr:pic>
    <xdr:clientData/>
  </xdr:twoCellAnchor>
  <xdr:twoCellAnchor editAs="oneCell">
    <xdr:from>
      <xdr:col>23</xdr:col>
      <xdr:colOff>104775</xdr:colOff>
      <xdr:row>429</xdr:row>
      <xdr:rowOff>66675</xdr:rowOff>
    </xdr:from>
    <xdr:to>
      <xdr:col>41</xdr:col>
      <xdr:colOff>52474</xdr:colOff>
      <xdr:row>429</xdr:row>
      <xdr:rowOff>248195</xdr:rowOff>
    </xdr:to>
    <xdr:pic>
      <xdr:nvPicPr>
        <xdr:cNvPr id="283" name="図 282">
          <a:extLst>
            <a:ext uri="{FF2B5EF4-FFF2-40B4-BE49-F238E27FC236}">
              <a16:creationId xmlns:a16="http://schemas.microsoft.com/office/drawing/2014/main" id="{36B4E161-7A3B-41A6-864B-90EF7D98290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35931275"/>
          <a:ext cx="2176549" cy="181520"/>
        </a:xfrm>
        <a:prstGeom prst="rect">
          <a:avLst/>
        </a:prstGeom>
      </xdr:spPr>
    </xdr:pic>
    <xdr:clientData/>
  </xdr:twoCellAnchor>
  <xdr:twoCellAnchor editAs="oneCell">
    <xdr:from>
      <xdr:col>67</xdr:col>
      <xdr:colOff>104775</xdr:colOff>
      <xdr:row>429</xdr:row>
      <xdr:rowOff>57150</xdr:rowOff>
    </xdr:from>
    <xdr:to>
      <xdr:col>85</xdr:col>
      <xdr:colOff>52474</xdr:colOff>
      <xdr:row>429</xdr:row>
      <xdr:rowOff>238670</xdr:rowOff>
    </xdr:to>
    <xdr:pic>
      <xdr:nvPicPr>
        <xdr:cNvPr id="284" name="図 283">
          <a:extLst>
            <a:ext uri="{FF2B5EF4-FFF2-40B4-BE49-F238E27FC236}">
              <a16:creationId xmlns:a16="http://schemas.microsoft.com/office/drawing/2014/main" id="{3AE43233-6982-4174-B786-2278513106C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53450" y="135921750"/>
          <a:ext cx="2176549" cy="181520"/>
        </a:xfrm>
        <a:prstGeom prst="rect">
          <a:avLst/>
        </a:prstGeom>
      </xdr:spPr>
    </xdr:pic>
    <xdr:clientData/>
  </xdr:twoCellAnchor>
  <xdr:twoCellAnchor editAs="oneCell">
    <xdr:from>
      <xdr:col>23</xdr:col>
      <xdr:colOff>95250</xdr:colOff>
      <xdr:row>453</xdr:row>
      <xdr:rowOff>76200</xdr:rowOff>
    </xdr:from>
    <xdr:to>
      <xdr:col>41</xdr:col>
      <xdr:colOff>42949</xdr:colOff>
      <xdr:row>453</xdr:row>
      <xdr:rowOff>257720</xdr:rowOff>
    </xdr:to>
    <xdr:pic>
      <xdr:nvPicPr>
        <xdr:cNvPr id="285" name="図 284">
          <a:extLst>
            <a:ext uri="{FF2B5EF4-FFF2-40B4-BE49-F238E27FC236}">
              <a16:creationId xmlns:a16="http://schemas.microsoft.com/office/drawing/2014/main" id="{791E3A6B-8CAF-49B3-BA1A-DF60BFE14D4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43225" y="143560800"/>
          <a:ext cx="2176549" cy="181520"/>
        </a:xfrm>
        <a:prstGeom prst="rect">
          <a:avLst/>
        </a:prstGeom>
      </xdr:spPr>
    </xdr:pic>
    <xdr:clientData/>
  </xdr:twoCellAnchor>
  <xdr:twoCellAnchor editAs="oneCell">
    <xdr:from>
      <xdr:col>67</xdr:col>
      <xdr:colOff>95250</xdr:colOff>
      <xdr:row>453</xdr:row>
      <xdr:rowOff>76200</xdr:rowOff>
    </xdr:from>
    <xdr:to>
      <xdr:col>85</xdr:col>
      <xdr:colOff>42949</xdr:colOff>
      <xdr:row>453</xdr:row>
      <xdr:rowOff>257720</xdr:rowOff>
    </xdr:to>
    <xdr:pic>
      <xdr:nvPicPr>
        <xdr:cNvPr id="286" name="図 285">
          <a:extLst>
            <a:ext uri="{FF2B5EF4-FFF2-40B4-BE49-F238E27FC236}">
              <a16:creationId xmlns:a16="http://schemas.microsoft.com/office/drawing/2014/main" id="{0B80A28D-1739-42FD-BB84-C750288BE81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43925" y="143560800"/>
          <a:ext cx="2176549" cy="181520"/>
        </a:xfrm>
        <a:prstGeom prst="rect">
          <a:avLst/>
        </a:prstGeom>
      </xdr:spPr>
    </xdr:pic>
    <xdr:clientData/>
  </xdr:twoCellAnchor>
  <xdr:twoCellAnchor editAs="oneCell">
    <xdr:from>
      <xdr:col>23</xdr:col>
      <xdr:colOff>104775</xdr:colOff>
      <xdr:row>477</xdr:row>
      <xdr:rowOff>57150</xdr:rowOff>
    </xdr:from>
    <xdr:to>
      <xdr:col>41</xdr:col>
      <xdr:colOff>52474</xdr:colOff>
      <xdr:row>477</xdr:row>
      <xdr:rowOff>238670</xdr:rowOff>
    </xdr:to>
    <xdr:pic>
      <xdr:nvPicPr>
        <xdr:cNvPr id="287" name="図 286">
          <a:extLst>
            <a:ext uri="{FF2B5EF4-FFF2-40B4-BE49-F238E27FC236}">
              <a16:creationId xmlns:a16="http://schemas.microsoft.com/office/drawing/2014/main" id="{0F08627C-24BF-42B6-9F31-621F57EA2DB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51161750"/>
          <a:ext cx="2176549" cy="181520"/>
        </a:xfrm>
        <a:prstGeom prst="rect">
          <a:avLst/>
        </a:prstGeom>
      </xdr:spPr>
    </xdr:pic>
    <xdr:clientData/>
  </xdr:twoCellAnchor>
  <xdr:twoCellAnchor editAs="oneCell">
    <xdr:from>
      <xdr:col>67</xdr:col>
      <xdr:colOff>95250</xdr:colOff>
      <xdr:row>477</xdr:row>
      <xdr:rowOff>66675</xdr:rowOff>
    </xdr:from>
    <xdr:to>
      <xdr:col>85</xdr:col>
      <xdr:colOff>42949</xdr:colOff>
      <xdr:row>477</xdr:row>
      <xdr:rowOff>248195</xdr:rowOff>
    </xdr:to>
    <xdr:pic>
      <xdr:nvPicPr>
        <xdr:cNvPr id="64" name="図 63">
          <a:extLst>
            <a:ext uri="{FF2B5EF4-FFF2-40B4-BE49-F238E27FC236}">
              <a16:creationId xmlns:a16="http://schemas.microsoft.com/office/drawing/2014/main" id="{1AC541A6-F1AA-4A62-B70D-B09AC70E5BD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43925" y="151171275"/>
          <a:ext cx="2176549" cy="1815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13</xdr:col>
      <xdr:colOff>60959</xdr:colOff>
      <xdr:row>0</xdr:row>
      <xdr:rowOff>110490</xdr:rowOff>
    </xdr:from>
    <xdr:to>
      <xdr:col>26</xdr:col>
      <xdr:colOff>71234</xdr:colOff>
      <xdr:row>0</xdr:row>
      <xdr:rowOff>1190490</xdr:rowOff>
    </xdr:to>
    <xdr:sp macro="" textlink="">
      <xdr:nvSpPr>
        <xdr:cNvPr id="47" name="額縁 46">
          <a:hlinkClick xmlns:r="http://schemas.openxmlformats.org/officeDocument/2006/relationships" r:id="rId1"/>
          <a:extLst>
            <a:ext uri="{FF2B5EF4-FFF2-40B4-BE49-F238E27FC236}">
              <a16:creationId xmlns:a16="http://schemas.microsoft.com/office/drawing/2014/main" id="{00000000-0008-0000-0600-00002F000000}"/>
            </a:ext>
          </a:extLst>
        </xdr:cNvPr>
        <xdr:cNvSpPr>
          <a:spLocks/>
        </xdr:cNvSpPr>
      </xdr:nvSpPr>
      <xdr:spPr>
        <a:xfrm>
          <a:off x="1670684" y="110490"/>
          <a:ext cx="1620000" cy="1080000"/>
        </a:xfrm>
        <a:prstGeom prst="bevel">
          <a:avLst/>
        </a:prstGeom>
        <a:solidFill>
          <a:schemeClr val="accent2">
            <a:lumMod val="20000"/>
            <a:lumOff val="80000"/>
          </a:schemeClr>
        </a:solidFill>
        <a:ln w="12700" cap="flat" cmpd="sng" algn="ctr">
          <a:solidFill>
            <a:srgbClr val="44546A">
              <a:lumMod val="7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en-US" sz="15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メニューに戻る</a:t>
          </a:r>
        </a:p>
      </xdr:txBody>
    </xdr:sp>
    <xdr:clientData/>
  </xdr:twoCellAnchor>
  <xdr:twoCellAnchor>
    <xdr:from>
      <xdr:col>28</xdr:col>
      <xdr:colOff>45719</xdr:colOff>
      <xdr:row>0</xdr:row>
      <xdr:rowOff>116204</xdr:rowOff>
    </xdr:from>
    <xdr:to>
      <xdr:col>41</xdr:col>
      <xdr:colOff>55994</xdr:colOff>
      <xdr:row>0</xdr:row>
      <xdr:rowOff>1196204</xdr:rowOff>
    </xdr:to>
    <xdr:sp macro="" textlink="">
      <xdr:nvSpPr>
        <xdr:cNvPr id="48" name="額縁 47">
          <a:hlinkClick xmlns:r="http://schemas.openxmlformats.org/officeDocument/2006/relationships" r:id="rId2"/>
          <a:extLst>
            <a:ext uri="{FF2B5EF4-FFF2-40B4-BE49-F238E27FC236}">
              <a16:creationId xmlns:a16="http://schemas.microsoft.com/office/drawing/2014/main" id="{00000000-0008-0000-0600-000030000000}"/>
            </a:ext>
          </a:extLst>
        </xdr:cNvPr>
        <xdr:cNvSpPr>
          <a:spLocks/>
        </xdr:cNvSpPr>
      </xdr:nvSpPr>
      <xdr:spPr>
        <a:xfrm>
          <a:off x="3512819" y="116204"/>
          <a:ext cx="1620000" cy="1080000"/>
        </a:xfrm>
        <a:prstGeom prst="bevel">
          <a:avLst/>
        </a:prstGeom>
        <a:solidFill>
          <a:schemeClr val="accent2"/>
        </a:solidFill>
        <a:ln>
          <a:solidFill>
            <a:schemeClr val="accent4">
              <a:lumMod val="40000"/>
              <a:lumOff val="60000"/>
            </a:schemeClr>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lnSpc>
              <a:spcPts val="1200"/>
            </a:lnSpc>
          </a:pPr>
          <a:r>
            <a:rPr kumimoji="1" lang="ja-JP" altLang="en-US" sz="1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入力シート</a:t>
          </a:r>
          <a:endParaRPr kumimoji="1" lang="en-US" altLang="ja-JP" sz="16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43</xdr:col>
      <xdr:colOff>32384</xdr:colOff>
      <xdr:row>0</xdr:row>
      <xdr:rowOff>123825</xdr:rowOff>
    </xdr:from>
    <xdr:to>
      <xdr:col>54</xdr:col>
      <xdr:colOff>61709</xdr:colOff>
      <xdr:row>0</xdr:row>
      <xdr:rowOff>1203825</xdr:rowOff>
    </xdr:to>
    <xdr:sp macro="" textlink="">
      <xdr:nvSpPr>
        <xdr:cNvPr id="49" name="額縁 48">
          <a:hlinkClick xmlns:r="http://schemas.openxmlformats.org/officeDocument/2006/relationships" r:id="rId3"/>
          <a:extLst>
            <a:ext uri="{FF2B5EF4-FFF2-40B4-BE49-F238E27FC236}">
              <a16:creationId xmlns:a16="http://schemas.microsoft.com/office/drawing/2014/main" id="{00000000-0008-0000-0600-000031000000}"/>
            </a:ext>
          </a:extLst>
        </xdr:cNvPr>
        <xdr:cNvSpPr>
          <a:spLocks/>
        </xdr:cNvSpPr>
      </xdr:nvSpPr>
      <xdr:spPr>
        <a:xfrm>
          <a:off x="5585459" y="123825"/>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algn="ctr">
            <a:lnSpc>
              <a:spcPts val="1200"/>
            </a:lnSpc>
          </a:pPr>
          <a:r>
            <a:rPr kumimoji="1" lang="ja-JP" altLang="en-US"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200"/>
            </a:lnSpc>
          </a:pP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algn="ctr">
            <a:lnSpc>
              <a:spcPts val="1200"/>
            </a:lnSpc>
          </a:pPr>
          <a:endParaRPr kumimoji="1" lang="en-US" altLang="ja-JP" sz="10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ctr">
            <a:lnSpc>
              <a:spcPts val="1000"/>
            </a:lnSpc>
          </a:pPr>
          <a:r>
            <a:rPr kumimoji="1" lang="en-US" altLang="ja-JP" sz="9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noProof="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40</a:t>
          </a:r>
          <a:endParaRPr lang="ja-JP" altLang="ja-JP" sz="1100">
            <a:solidFill>
              <a:srgbClr val="F4F3F9"/>
            </a:solidFill>
            <a:effectLst/>
            <a:latin typeface="Meiryo UI" panose="020B0604030504040204" pitchFamily="50" charset="-128"/>
            <a:ea typeface="Meiryo UI" panose="020B0604030504040204" pitchFamily="50" charset="-128"/>
          </a:endParaRPr>
        </a:p>
      </xdr:txBody>
    </xdr:sp>
    <xdr:clientData/>
  </xdr:twoCellAnchor>
  <xdr:twoCellAnchor>
    <xdr:from>
      <xdr:col>56</xdr:col>
      <xdr:colOff>49529</xdr:colOff>
      <xdr:row>0</xdr:row>
      <xdr:rowOff>116206</xdr:rowOff>
    </xdr:from>
    <xdr:to>
      <xdr:col>69</xdr:col>
      <xdr:colOff>59804</xdr:colOff>
      <xdr:row>0</xdr:row>
      <xdr:rowOff>1196206</xdr:rowOff>
    </xdr:to>
    <xdr:sp macro="" textlink="">
      <xdr:nvSpPr>
        <xdr:cNvPr id="50" name="額縁 49">
          <a:hlinkClick xmlns:r="http://schemas.openxmlformats.org/officeDocument/2006/relationships" r:id="rId4"/>
          <a:extLst>
            <a:ext uri="{FF2B5EF4-FFF2-40B4-BE49-F238E27FC236}">
              <a16:creationId xmlns:a16="http://schemas.microsoft.com/office/drawing/2014/main" id="{00000000-0008-0000-0600-000032000000}"/>
            </a:ext>
          </a:extLst>
        </xdr:cNvPr>
        <xdr:cNvSpPr>
          <a:spLocks/>
        </xdr:cNvSpPr>
      </xdr:nvSpPr>
      <xdr:spPr>
        <a:xfrm>
          <a:off x="7440929" y="116206"/>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200"/>
            </a:lnSpc>
          </a:pPr>
          <a:endParaRPr kumimoji="1" lang="ja-JP" altLang="ja-JP"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41</a:t>
          </a:r>
          <a:r>
            <a:rPr kumimoji="1" lang="ja-JP" altLang="en-US" sz="10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2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rPr>
            <a:t>80</a:t>
          </a:r>
          <a:endParaRPr kumimoji="1" lang="ja-JP" altLang="ja-JP" sz="900" b="1" i="0" u="none" strike="noStrike" kern="0" cap="none" spc="0" normalizeH="0" baseline="0">
            <a:ln>
              <a:noFill/>
            </a:ln>
            <a:solidFill>
              <a:srgbClr val="F4F3F9"/>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71</xdr:col>
      <xdr:colOff>47624</xdr:colOff>
      <xdr:row>0</xdr:row>
      <xdr:rowOff>118110</xdr:rowOff>
    </xdr:from>
    <xdr:to>
      <xdr:col>84</xdr:col>
      <xdr:colOff>57899</xdr:colOff>
      <xdr:row>0</xdr:row>
      <xdr:rowOff>1198110</xdr:rowOff>
    </xdr:to>
    <xdr:sp macro="" textlink="">
      <xdr:nvSpPr>
        <xdr:cNvPr id="51" name="額縁 50">
          <a:hlinkClick xmlns:r="http://schemas.openxmlformats.org/officeDocument/2006/relationships" r:id="rId5"/>
          <a:extLst>
            <a:ext uri="{FF2B5EF4-FFF2-40B4-BE49-F238E27FC236}">
              <a16:creationId xmlns:a16="http://schemas.microsoft.com/office/drawing/2014/main" id="{00000000-0008-0000-0600-000033000000}"/>
            </a:ext>
          </a:extLst>
        </xdr:cNvPr>
        <xdr:cNvSpPr>
          <a:spLocks/>
        </xdr:cNvSpPr>
      </xdr:nvSpPr>
      <xdr:spPr>
        <a:xfrm>
          <a:off x="9296399" y="118110"/>
          <a:ext cx="1620000" cy="1080000"/>
        </a:xfrm>
        <a:prstGeom prst="bevel">
          <a:avLst/>
        </a:prstGeom>
        <a:solidFill>
          <a:schemeClr val="accent5"/>
        </a:solidFill>
        <a:ln w="12700" cap="flat" cmpd="sng" algn="ctr">
          <a:solidFill>
            <a:srgbClr val="FFFF00"/>
          </a:solidFill>
          <a:prstDash val="solid"/>
          <a:miter lim="800000"/>
        </a:ln>
        <a:effectLst/>
      </xdr:spPr>
      <xdr:txBody>
        <a:bodyPr vertOverflow="clip" horzOverflow="clip" rtlCol="0" anchor="ctr"/>
        <a:lstStyle/>
        <a:p>
          <a:pPr marL="0" indent="0" algn="ctr">
            <a:lnSpc>
              <a:spcPts val="1200"/>
            </a:lnSpc>
          </a:pPr>
          <a:r>
            <a:rPr kumimoji="1" lang="ja-JP" altLang="ja-JP" sz="12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作品用名札</a:t>
          </a:r>
          <a:endParaRPr kumimoji="1" lang="en-US" altLang="ja-JP" sz="12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200"/>
            </a:lnSpc>
          </a:pPr>
          <a:r>
            <a:rPr kumimoji="1" lang="en-US"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貼り付け用</a:t>
          </a:r>
          <a:r>
            <a:rPr kumimoji="1" lang="en-US"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p>
        <a:p>
          <a:pPr marL="0" indent="0" algn="ctr">
            <a:lnSpc>
              <a:spcPts val="1000"/>
            </a:lnSpc>
          </a:pPr>
          <a:endParaRPr kumimoji="1" lang="en-US"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indent="0" algn="ctr">
            <a:lnSpc>
              <a:spcPts val="1000"/>
            </a:lnSpc>
          </a:pPr>
          <a:r>
            <a:rPr kumimoji="1" lang="en-US" altLang="ja-JP" sz="8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No.</a:t>
          </a:r>
          <a:r>
            <a:rPr kumimoji="1" lang="en-US" altLang="ja-JP" sz="11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81</a:t>
          </a:r>
          <a:r>
            <a:rPr kumimoji="1" lang="ja-JP" altLang="en-US"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rPr>
            <a:t>120</a:t>
          </a:r>
          <a:endParaRPr kumimoji="1" lang="ja-JP" altLang="ja-JP" sz="600" b="1" i="0" u="none" strike="noStrike" kern="0" cap="none" spc="0" normalizeH="0" baseline="0">
            <a:ln>
              <a:noFill/>
            </a:ln>
            <a:solidFill>
              <a:schemeClr val="bg2">
                <a:lumMod val="75000"/>
              </a:schemeClr>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14</xdr:col>
      <xdr:colOff>0</xdr:colOff>
      <xdr:row>19</xdr:row>
      <xdr:rowOff>0</xdr:rowOff>
    </xdr:from>
    <xdr:to>
      <xdr:col>36</xdr:col>
      <xdr:colOff>40826</xdr:colOff>
      <xdr:row>20</xdr:row>
      <xdr:rowOff>180975</xdr:rowOff>
    </xdr:to>
    <xdr:grpSp>
      <xdr:nvGrpSpPr>
        <xdr:cNvPr id="232" name="グループ化 231">
          <a:extLst>
            <a:ext uri="{FF2B5EF4-FFF2-40B4-BE49-F238E27FC236}">
              <a16:creationId xmlns:a16="http://schemas.microsoft.com/office/drawing/2014/main" id="{FFCB09EF-3C13-4644-8091-A45C1632628D}"/>
            </a:ext>
          </a:extLst>
        </xdr:cNvPr>
        <xdr:cNvGrpSpPr/>
      </xdr:nvGrpSpPr>
      <xdr:grpSpPr>
        <a:xfrm>
          <a:off x="1733550" y="6962775"/>
          <a:ext cx="2764976" cy="495300"/>
          <a:chOff x="1632857" y="3068408"/>
          <a:chExt cx="2735040" cy="523878"/>
        </a:xfrm>
      </xdr:grpSpPr>
      <xdr:grpSp>
        <xdr:nvGrpSpPr>
          <xdr:cNvPr id="233" name="グループ化 232">
            <a:extLst>
              <a:ext uri="{FF2B5EF4-FFF2-40B4-BE49-F238E27FC236}">
                <a16:creationId xmlns:a16="http://schemas.microsoft.com/office/drawing/2014/main" id="{7D06E554-8021-7AE6-FC07-800B219696F6}"/>
              </a:ext>
            </a:extLst>
          </xdr:cNvPr>
          <xdr:cNvGrpSpPr/>
        </xdr:nvGrpSpPr>
        <xdr:grpSpPr>
          <a:xfrm>
            <a:off x="3694340" y="3139087"/>
            <a:ext cx="673557" cy="351145"/>
            <a:chOff x="4080169" y="3105150"/>
            <a:chExt cx="634514" cy="329576"/>
          </a:xfrm>
        </xdr:grpSpPr>
        <xdr:pic>
          <xdr:nvPicPr>
            <xdr:cNvPr id="235" name="図 234">
              <a:extLst>
                <a:ext uri="{FF2B5EF4-FFF2-40B4-BE49-F238E27FC236}">
                  <a16:creationId xmlns:a16="http://schemas.microsoft.com/office/drawing/2014/main" id="{4BC12E11-E3B8-FCA7-503C-EAC386BFCA9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36" name="図 235">
              <a:extLst>
                <a:ext uri="{FF2B5EF4-FFF2-40B4-BE49-F238E27FC236}">
                  <a16:creationId xmlns:a16="http://schemas.microsoft.com/office/drawing/2014/main" id="{CCFEB359-880F-988A-6A1D-0D455985739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34" name="正方形/長方形 233">
            <a:extLst>
              <a:ext uri="{FF2B5EF4-FFF2-40B4-BE49-F238E27FC236}">
                <a16:creationId xmlns:a16="http://schemas.microsoft.com/office/drawing/2014/main" id="{A6C888BC-84A5-D56F-5EDE-D2638E1D916E}"/>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19</xdr:row>
      <xdr:rowOff>0</xdr:rowOff>
    </xdr:from>
    <xdr:to>
      <xdr:col>80</xdr:col>
      <xdr:colOff>40826</xdr:colOff>
      <xdr:row>20</xdr:row>
      <xdr:rowOff>180975</xdr:rowOff>
    </xdr:to>
    <xdr:grpSp>
      <xdr:nvGrpSpPr>
        <xdr:cNvPr id="237" name="グループ化 236">
          <a:extLst>
            <a:ext uri="{FF2B5EF4-FFF2-40B4-BE49-F238E27FC236}">
              <a16:creationId xmlns:a16="http://schemas.microsoft.com/office/drawing/2014/main" id="{1EB553FD-E3ED-44AC-AC00-1B3903F64535}"/>
            </a:ext>
          </a:extLst>
        </xdr:cNvPr>
        <xdr:cNvGrpSpPr/>
      </xdr:nvGrpSpPr>
      <xdr:grpSpPr>
        <a:xfrm>
          <a:off x="7639050" y="6962775"/>
          <a:ext cx="2764976" cy="495300"/>
          <a:chOff x="1632857" y="3068408"/>
          <a:chExt cx="2735040" cy="523878"/>
        </a:xfrm>
      </xdr:grpSpPr>
      <xdr:grpSp>
        <xdr:nvGrpSpPr>
          <xdr:cNvPr id="238" name="グループ化 237">
            <a:extLst>
              <a:ext uri="{FF2B5EF4-FFF2-40B4-BE49-F238E27FC236}">
                <a16:creationId xmlns:a16="http://schemas.microsoft.com/office/drawing/2014/main" id="{02F929D9-A0C6-4B53-86F1-9AC3E6C6F95C}"/>
              </a:ext>
            </a:extLst>
          </xdr:cNvPr>
          <xdr:cNvGrpSpPr/>
        </xdr:nvGrpSpPr>
        <xdr:grpSpPr>
          <a:xfrm>
            <a:off x="3694340" y="3139087"/>
            <a:ext cx="673557" cy="351145"/>
            <a:chOff x="4080169" y="3105150"/>
            <a:chExt cx="634514" cy="329576"/>
          </a:xfrm>
        </xdr:grpSpPr>
        <xdr:pic>
          <xdr:nvPicPr>
            <xdr:cNvPr id="240" name="図 239">
              <a:extLst>
                <a:ext uri="{FF2B5EF4-FFF2-40B4-BE49-F238E27FC236}">
                  <a16:creationId xmlns:a16="http://schemas.microsoft.com/office/drawing/2014/main" id="{31828C2A-D520-D0F4-4E17-589B1D10B3E9}"/>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41" name="図 240">
              <a:extLst>
                <a:ext uri="{FF2B5EF4-FFF2-40B4-BE49-F238E27FC236}">
                  <a16:creationId xmlns:a16="http://schemas.microsoft.com/office/drawing/2014/main" id="{7ACCFF33-5F7B-CE30-8868-34B605F8AE7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39" name="正方形/長方形 238">
            <a:extLst>
              <a:ext uri="{FF2B5EF4-FFF2-40B4-BE49-F238E27FC236}">
                <a16:creationId xmlns:a16="http://schemas.microsoft.com/office/drawing/2014/main" id="{9BC6A7BE-F4D6-43A5-B205-7CA55EF5EFC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43</xdr:row>
      <xdr:rowOff>0</xdr:rowOff>
    </xdr:from>
    <xdr:to>
      <xdr:col>36</xdr:col>
      <xdr:colOff>40826</xdr:colOff>
      <xdr:row>44</xdr:row>
      <xdr:rowOff>180975</xdr:rowOff>
    </xdr:to>
    <xdr:grpSp>
      <xdr:nvGrpSpPr>
        <xdr:cNvPr id="242" name="グループ化 241">
          <a:extLst>
            <a:ext uri="{FF2B5EF4-FFF2-40B4-BE49-F238E27FC236}">
              <a16:creationId xmlns:a16="http://schemas.microsoft.com/office/drawing/2014/main" id="{6CBE7BF4-E980-4FEF-BFC1-C3690E5AEFC1}"/>
            </a:ext>
          </a:extLst>
        </xdr:cNvPr>
        <xdr:cNvGrpSpPr/>
      </xdr:nvGrpSpPr>
      <xdr:grpSpPr>
        <a:xfrm>
          <a:off x="1733550" y="14582775"/>
          <a:ext cx="2764976" cy="495300"/>
          <a:chOff x="1632857" y="3068408"/>
          <a:chExt cx="2735040" cy="523878"/>
        </a:xfrm>
      </xdr:grpSpPr>
      <xdr:grpSp>
        <xdr:nvGrpSpPr>
          <xdr:cNvPr id="243" name="グループ化 242">
            <a:extLst>
              <a:ext uri="{FF2B5EF4-FFF2-40B4-BE49-F238E27FC236}">
                <a16:creationId xmlns:a16="http://schemas.microsoft.com/office/drawing/2014/main" id="{3F9C3981-34CF-0A81-6B3A-F5A2F96BAA57}"/>
              </a:ext>
            </a:extLst>
          </xdr:cNvPr>
          <xdr:cNvGrpSpPr/>
        </xdr:nvGrpSpPr>
        <xdr:grpSpPr>
          <a:xfrm>
            <a:off x="3694340" y="3139087"/>
            <a:ext cx="673557" cy="351145"/>
            <a:chOff x="4080169" y="3105150"/>
            <a:chExt cx="634514" cy="329576"/>
          </a:xfrm>
        </xdr:grpSpPr>
        <xdr:pic>
          <xdr:nvPicPr>
            <xdr:cNvPr id="245" name="図 244">
              <a:extLst>
                <a:ext uri="{FF2B5EF4-FFF2-40B4-BE49-F238E27FC236}">
                  <a16:creationId xmlns:a16="http://schemas.microsoft.com/office/drawing/2014/main" id="{4A5EE7B7-44C5-6211-2957-0C3C251CF62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46" name="図 245">
              <a:extLst>
                <a:ext uri="{FF2B5EF4-FFF2-40B4-BE49-F238E27FC236}">
                  <a16:creationId xmlns:a16="http://schemas.microsoft.com/office/drawing/2014/main" id="{69390B73-E560-3AD9-4DE0-6D90B8E4189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44" name="正方形/長方形 243">
            <a:extLst>
              <a:ext uri="{FF2B5EF4-FFF2-40B4-BE49-F238E27FC236}">
                <a16:creationId xmlns:a16="http://schemas.microsoft.com/office/drawing/2014/main" id="{B8BC8584-D2CE-01C5-EA21-BA18BAFA135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43</xdr:row>
      <xdr:rowOff>0</xdr:rowOff>
    </xdr:from>
    <xdr:to>
      <xdr:col>80</xdr:col>
      <xdr:colOff>40826</xdr:colOff>
      <xdr:row>44</xdr:row>
      <xdr:rowOff>180975</xdr:rowOff>
    </xdr:to>
    <xdr:grpSp>
      <xdr:nvGrpSpPr>
        <xdr:cNvPr id="247" name="グループ化 246">
          <a:extLst>
            <a:ext uri="{FF2B5EF4-FFF2-40B4-BE49-F238E27FC236}">
              <a16:creationId xmlns:a16="http://schemas.microsoft.com/office/drawing/2014/main" id="{17D6EA66-FBC1-44E7-8778-D7E966116C87}"/>
            </a:ext>
          </a:extLst>
        </xdr:cNvPr>
        <xdr:cNvGrpSpPr/>
      </xdr:nvGrpSpPr>
      <xdr:grpSpPr>
        <a:xfrm>
          <a:off x="7639050" y="14582775"/>
          <a:ext cx="2764976" cy="495300"/>
          <a:chOff x="1632857" y="3068408"/>
          <a:chExt cx="2735040" cy="523878"/>
        </a:xfrm>
      </xdr:grpSpPr>
      <xdr:grpSp>
        <xdr:nvGrpSpPr>
          <xdr:cNvPr id="248" name="グループ化 247">
            <a:extLst>
              <a:ext uri="{FF2B5EF4-FFF2-40B4-BE49-F238E27FC236}">
                <a16:creationId xmlns:a16="http://schemas.microsoft.com/office/drawing/2014/main" id="{33BF5BFA-97F2-9CCD-33A7-6008038DA6E3}"/>
              </a:ext>
            </a:extLst>
          </xdr:cNvPr>
          <xdr:cNvGrpSpPr/>
        </xdr:nvGrpSpPr>
        <xdr:grpSpPr>
          <a:xfrm>
            <a:off x="3694340" y="3139087"/>
            <a:ext cx="673557" cy="351145"/>
            <a:chOff x="4080169" y="3105150"/>
            <a:chExt cx="634514" cy="329576"/>
          </a:xfrm>
        </xdr:grpSpPr>
        <xdr:pic>
          <xdr:nvPicPr>
            <xdr:cNvPr id="250" name="図 249">
              <a:extLst>
                <a:ext uri="{FF2B5EF4-FFF2-40B4-BE49-F238E27FC236}">
                  <a16:creationId xmlns:a16="http://schemas.microsoft.com/office/drawing/2014/main" id="{A16BA61A-95CF-8D65-4C58-5BCFCDC82674}"/>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51" name="図 250">
              <a:extLst>
                <a:ext uri="{FF2B5EF4-FFF2-40B4-BE49-F238E27FC236}">
                  <a16:creationId xmlns:a16="http://schemas.microsoft.com/office/drawing/2014/main" id="{A683C01D-E0A4-23DC-7004-5CB643E863E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49" name="正方形/長方形 248">
            <a:extLst>
              <a:ext uri="{FF2B5EF4-FFF2-40B4-BE49-F238E27FC236}">
                <a16:creationId xmlns:a16="http://schemas.microsoft.com/office/drawing/2014/main" id="{67A4715E-A257-5463-07C8-AC2A6E46AE8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67</xdr:row>
      <xdr:rowOff>0</xdr:rowOff>
    </xdr:from>
    <xdr:to>
      <xdr:col>36</xdr:col>
      <xdr:colOff>40826</xdr:colOff>
      <xdr:row>68</xdr:row>
      <xdr:rowOff>180975</xdr:rowOff>
    </xdr:to>
    <xdr:grpSp>
      <xdr:nvGrpSpPr>
        <xdr:cNvPr id="252" name="グループ化 251">
          <a:extLst>
            <a:ext uri="{FF2B5EF4-FFF2-40B4-BE49-F238E27FC236}">
              <a16:creationId xmlns:a16="http://schemas.microsoft.com/office/drawing/2014/main" id="{F82E2CCF-4B42-4511-B5D4-E16AEE5271C1}"/>
            </a:ext>
          </a:extLst>
        </xdr:cNvPr>
        <xdr:cNvGrpSpPr/>
      </xdr:nvGrpSpPr>
      <xdr:grpSpPr>
        <a:xfrm>
          <a:off x="1733550" y="22202775"/>
          <a:ext cx="2764976" cy="495300"/>
          <a:chOff x="1632857" y="3068408"/>
          <a:chExt cx="2735040" cy="523878"/>
        </a:xfrm>
      </xdr:grpSpPr>
      <xdr:grpSp>
        <xdr:nvGrpSpPr>
          <xdr:cNvPr id="253" name="グループ化 252">
            <a:extLst>
              <a:ext uri="{FF2B5EF4-FFF2-40B4-BE49-F238E27FC236}">
                <a16:creationId xmlns:a16="http://schemas.microsoft.com/office/drawing/2014/main" id="{18EC0DEA-C39A-6282-0F3C-D925223ABE2E}"/>
              </a:ext>
            </a:extLst>
          </xdr:cNvPr>
          <xdr:cNvGrpSpPr/>
        </xdr:nvGrpSpPr>
        <xdr:grpSpPr>
          <a:xfrm>
            <a:off x="3694340" y="3139087"/>
            <a:ext cx="673557" cy="351145"/>
            <a:chOff x="4080169" y="3105150"/>
            <a:chExt cx="634514" cy="329576"/>
          </a:xfrm>
        </xdr:grpSpPr>
        <xdr:pic>
          <xdr:nvPicPr>
            <xdr:cNvPr id="255" name="図 254">
              <a:extLst>
                <a:ext uri="{FF2B5EF4-FFF2-40B4-BE49-F238E27FC236}">
                  <a16:creationId xmlns:a16="http://schemas.microsoft.com/office/drawing/2014/main" id="{9DE0A22E-AA6E-04DC-F22B-D7E67DC923E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56" name="図 255">
              <a:extLst>
                <a:ext uri="{FF2B5EF4-FFF2-40B4-BE49-F238E27FC236}">
                  <a16:creationId xmlns:a16="http://schemas.microsoft.com/office/drawing/2014/main" id="{609D2F7C-2FE8-9DC4-BDE2-F96CA061671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54" name="正方形/長方形 253">
            <a:extLst>
              <a:ext uri="{FF2B5EF4-FFF2-40B4-BE49-F238E27FC236}">
                <a16:creationId xmlns:a16="http://schemas.microsoft.com/office/drawing/2014/main" id="{A1ACDB0D-FEAA-7A42-BD4A-6593C656DE59}"/>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67</xdr:row>
      <xdr:rowOff>0</xdr:rowOff>
    </xdr:from>
    <xdr:to>
      <xdr:col>80</xdr:col>
      <xdr:colOff>40826</xdr:colOff>
      <xdr:row>68</xdr:row>
      <xdr:rowOff>180975</xdr:rowOff>
    </xdr:to>
    <xdr:grpSp>
      <xdr:nvGrpSpPr>
        <xdr:cNvPr id="257" name="グループ化 256">
          <a:extLst>
            <a:ext uri="{FF2B5EF4-FFF2-40B4-BE49-F238E27FC236}">
              <a16:creationId xmlns:a16="http://schemas.microsoft.com/office/drawing/2014/main" id="{929ED11F-9EA6-41F2-B4CD-7B7AA4041128}"/>
            </a:ext>
          </a:extLst>
        </xdr:cNvPr>
        <xdr:cNvGrpSpPr/>
      </xdr:nvGrpSpPr>
      <xdr:grpSpPr>
        <a:xfrm>
          <a:off x="7639050" y="22202775"/>
          <a:ext cx="2764976" cy="495300"/>
          <a:chOff x="1632857" y="3068408"/>
          <a:chExt cx="2735040" cy="523878"/>
        </a:xfrm>
      </xdr:grpSpPr>
      <xdr:grpSp>
        <xdr:nvGrpSpPr>
          <xdr:cNvPr id="258" name="グループ化 257">
            <a:extLst>
              <a:ext uri="{FF2B5EF4-FFF2-40B4-BE49-F238E27FC236}">
                <a16:creationId xmlns:a16="http://schemas.microsoft.com/office/drawing/2014/main" id="{1465F1A7-CB50-D242-D4BA-3DF6F619DA8C}"/>
              </a:ext>
            </a:extLst>
          </xdr:cNvPr>
          <xdr:cNvGrpSpPr/>
        </xdr:nvGrpSpPr>
        <xdr:grpSpPr>
          <a:xfrm>
            <a:off x="3694340" y="3139087"/>
            <a:ext cx="673557" cy="351145"/>
            <a:chOff x="4080169" y="3105150"/>
            <a:chExt cx="634514" cy="329576"/>
          </a:xfrm>
        </xdr:grpSpPr>
        <xdr:pic>
          <xdr:nvPicPr>
            <xdr:cNvPr id="260" name="図 259">
              <a:extLst>
                <a:ext uri="{FF2B5EF4-FFF2-40B4-BE49-F238E27FC236}">
                  <a16:creationId xmlns:a16="http://schemas.microsoft.com/office/drawing/2014/main" id="{A64342A1-2CF6-E7D5-9AB9-A810F9230D7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61" name="図 260">
              <a:extLst>
                <a:ext uri="{FF2B5EF4-FFF2-40B4-BE49-F238E27FC236}">
                  <a16:creationId xmlns:a16="http://schemas.microsoft.com/office/drawing/2014/main" id="{236BCAF8-E436-B7EC-2336-08982FAF0874}"/>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59" name="正方形/長方形 258">
            <a:extLst>
              <a:ext uri="{FF2B5EF4-FFF2-40B4-BE49-F238E27FC236}">
                <a16:creationId xmlns:a16="http://schemas.microsoft.com/office/drawing/2014/main" id="{65D98178-347A-508D-32B5-B51A811E3D1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91</xdr:row>
      <xdr:rowOff>0</xdr:rowOff>
    </xdr:from>
    <xdr:to>
      <xdr:col>36</xdr:col>
      <xdr:colOff>40826</xdr:colOff>
      <xdr:row>92</xdr:row>
      <xdr:rowOff>180975</xdr:rowOff>
    </xdr:to>
    <xdr:grpSp>
      <xdr:nvGrpSpPr>
        <xdr:cNvPr id="262" name="グループ化 261">
          <a:extLst>
            <a:ext uri="{FF2B5EF4-FFF2-40B4-BE49-F238E27FC236}">
              <a16:creationId xmlns:a16="http://schemas.microsoft.com/office/drawing/2014/main" id="{5304E8A1-4696-4032-9DE8-AA45D8051BB1}"/>
            </a:ext>
          </a:extLst>
        </xdr:cNvPr>
        <xdr:cNvGrpSpPr/>
      </xdr:nvGrpSpPr>
      <xdr:grpSpPr>
        <a:xfrm>
          <a:off x="1733550" y="29822775"/>
          <a:ext cx="2764976" cy="495300"/>
          <a:chOff x="1632857" y="3068408"/>
          <a:chExt cx="2735040" cy="523878"/>
        </a:xfrm>
      </xdr:grpSpPr>
      <xdr:grpSp>
        <xdr:nvGrpSpPr>
          <xdr:cNvPr id="263" name="グループ化 262">
            <a:extLst>
              <a:ext uri="{FF2B5EF4-FFF2-40B4-BE49-F238E27FC236}">
                <a16:creationId xmlns:a16="http://schemas.microsoft.com/office/drawing/2014/main" id="{FA6AED44-045F-B7D7-22CC-65B7445A08A4}"/>
              </a:ext>
            </a:extLst>
          </xdr:cNvPr>
          <xdr:cNvGrpSpPr/>
        </xdr:nvGrpSpPr>
        <xdr:grpSpPr>
          <a:xfrm>
            <a:off x="3694340" y="3139087"/>
            <a:ext cx="673557" cy="351145"/>
            <a:chOff x="4080169" y="3105150"/>
            <a:chExt cx="634514" cy="329576"/>
          </a:xfrm>
        </xdr:grpSpPr>
        <xdr:pic>
          <xdr:nvPicPr>
            <xdr:cNvPr id="265" name="図 264">
              <a:extLst>
                <a:ext uri="{FF2B5EF4-FFF2-40B4-BE49-F238E27FC236}">
                  <a16:creationId xmlns:a16="http://schemas.microsoft.com/office/drawing/2014/main" id="{C558D567-29F9-4F27-023E-001AFF9771C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66" name="図 265">
              <a:extLst>
                <a:ext uri="{FF2B5EF4-FFF2-40B4-BE49-F238E27FC236}">
                  <a16:creationId xmlns:a16="http://schemas.microsoft.com/office/drawing/2014/main" id="{A0F48D86-0814-D7E6-761F-18BD6EFFD529}"/>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64" name="正方形/長方形 263">
            <a:extLst>
              <a:ext uri="{FF2B5EF4-FFF2-40B4-BE49-F238E27FC236}">
                <a16:creationId xmlns:a16="http://schemas.microsoft.com/office/drawing/2014/main" id="{85CC3D67-2BB4-B7F9-4A81-272B9323F8CC}"/>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91</xdr:row>
      <xdr:rowOff>0</xdr:rowOff>
    </xdr:from>
    <xdr:to>
      <xdr:col>80</xdr:col>
      <xdr:colOff>40826</xdr:colOff>
      <xdr:row>92</xdr:row>
      <xdr:rowOff>180975</xdr:rowOff>
    </xdr:to>
    <xdr:grpSp>
      <xdr:nvGrpSpPr>
        <xdr:cNvPr id="267" name="グループ化 266">
          <a:extLst>
            <a:ext uri="{FF2B5EF4-FFF2-40B4-BE49-F238E27FC236}">
              <a16:creationId xmlns:a16="http://schemas.microsoft.com/office/drawing/2014/main" id="{616DF644-5A3F-49E3-BD54-4B6813CDAB0F}"/>
            </a:ext>
          </a:extLst>
        </xdr:cNvPr>
        <xdr:cNvGrpSpPr/>
      </xdr:nvGrpSpPr>
      <xdr:grpSpPr>
        <a:xfrm>
          <a:off x="7639050" y="29822775"/>
          <a:ext cx="2764976" cy="495300"/>
          <a:chOff x="1632857" y="3068408"/>
          <a:chExt cx="2735040" cy="523878"/>
        </a:xfrm>
      </xdr:grpSpPr>
      <xdr:grpSp>
        <xdr:nvGrpSpPr>
          <xdr:cNvPr id="268" name="グループ化 267">
            <a:extLst>
              <a:ext uri="{FF2B5EF4-FFF2-40B4-BE49-F238E27FC236}">
                <a16:creationId xmlns:a16="http://schemas.microsoft.com/office/drawing/2014/main" id="{44F9A872-D58B-0BFE-5544-1589EF29F068}"/>
              </a:ext>
            </a:extLst>
          </xdr:cNvPr>
          <xdr:cNvGrpSpPr/>
        </xdr:nvGrpSpPr>
        <xdr:grpSpPr>
          <a:xfrm>
            <a:off x="3694340" y="3139087"/>
            <a:ext cx="673557" cy="351145"/>
            <a:chOff x="4080169" y="3105150"/>
            <a:chExt cx="634514" cy="329576"/>
          </a:xfrm>
        </xdr:grpSpPr>
        <xdr:pic>
          <xdr:nvPicPr>
            <xdr:cNvPr id="270" name="図 269">
              <a:extLst>
                <a:ext uri="{FF2B5EF4-FFF2-40B4-BE49-F238E27FC236}">
                  <a16:creationId xmlns:a16="http://schemas.microsoft.com/office/drawing/2014/main" id="{6730A565-C33B-3925-06A9-67F658CF325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71" name="図 270">
              <a:extLst>
                <a:ext uri="{FF2B5EF4-FFF2-40B4-BE49-F238E27FC236}">
                  <a16:creationId xmlns:a16="http://schemas.microsoft.com/office/drawing/2014/main" id="{0CBE80C1-C93C-1A65-DD2E-5E7A55BB445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69" name="正方形/長方形 268">
            <a:extLst>
              <a:ext uri="{FF2B5EF4-FFF2-40B4-BE49-F238E27FC236}">
                <a16:creationId xmlns:a16="http://schemas.microsoft.com/office/drawing/2014/main" id="{66FAB902-AF5B-3892-8390-73271E0145E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115</xdr:row>
      <xdr:rowOff>0</xdr:rowOff>
    </xdr:from>
    <xdr:to>
      <xdr:col>36</xdr:col>
      <xdr:colOff>40826</xdr:colOff>
      <xdr:row>116</xdr:row>
      <xdr:rowOff>180975</xdr:rowOff>
    </xdr:to>
    <xdr:grpSp>
      <xdr:nvGrpSpPr>
        <xdr:cNvPr id="272" name="グループ化 271">
          <a:extLst>
            <a:ext uri="{FF2B5EF4-FFF2-40B4-BE49-F238E27FC236}">
              <a16:creationId xmlns:a16="http://schemas.microsoft.com/office/drawing/2014/main" id="{3AF14458-ED4C-425F-948B-BECC57C1EB2B}"/>
            </a:ext>
          </a:extLst>
        </xdr:cNvPr>
        <xdr:cNvGrpSpPr/>
      </xdr:nvGrpSpPr>
      <xdr:grpSpPr>
        <a:xfrm>
          <a:off x="1733550" y="37442775"/>
          <a:ext cx="2764976" cy="495300"/>
          <a:chOff x="1632857" y="3068408"/>
          <a:chExt cx="2735040" cy="523878"/>
        </a:xfrm>
      </xdr:grpSpPr>
      <xdr:grpSp>
        <xdr:nvGrpSpPr>
          <xdr:cNvPr id="273" name="グループ化 272">
            <a:extLst>
              <a:ext uri="{FF2B5EF4-FFF2-40B4-BE49-F238E27FC236}">
                <a16:creationId xmlns:a16="http://schemas.microsoft.com/office/drawing/2014/main" id="{EFE6908A-AE0F-8A11-2B82-43F64281F531}"/>
              </a:ext>
            </a:extLst>
          </xdr:cNvPr>
          <xdr:cNvGrpSpPr/>
        </xdr:nvGrpSpPr>
        <xdr:grpSpPr>
          <a:xfrm>
            <a:off x="3694340" y="3139087"/>
            <a:ext cx="673557" cy="351145"/>
            <a:chOff x="4080169" y="3105150"/>
            <a:chExt cx="634514" cy="329576"/>
          </a:xfrm>
        </xdr:grpSpPr>
        <xdr:pic>
          <xdr:nvPicPr>
            <xdr:cNvPr id="275" name="図 274">
              <a:extLst>
                <a:ext uri="{FF2B5EF4-FFF2-40B4-BE49-F238E27FC236}">
                  <a16:creationId xmlns:a16="http://schemas.microsoft.com/office/drawing/2014/main" id="{32FB9587-77C4-0CF4-D93D-DC6D5066E3E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76" name="図 275">
              <a:extLst>
                <a:ext uri="{FF2B5EF4-FFF2-40B4-BE49-F238E27FC236}">
                  <a16:creationId xmlns:a16="http://schemas.microsoft.com/office/drawing/2014/main" id="{D9681D03-EB07-63E1-5CF3-A7BB3CEEA42C}"/>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74" name="正方形/長方形 273">
            <a:extLst>
              <a:ext uri="{FF2B5EF4-FFF2-40B4-BE49-F238E27FC236}">
                <a16:creationId xmlns:a16="http://schemas.microsoft.com/office/drawing/2014/main" id="{1A217733-AD74-841A-5FB5-C5624236A99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115</xdr:row>
      <xdr:rowOff>0</xdr:rowOff>
    </xdr:from>
    <xdr:to>
      <xdr:col>80</xdr:col>
      <xdr:colOff>40826</xdr:colOff>
      <xdr:row>116</xdr:row>
      <xdr:rowOff>180975</xdr:rowOff>
    </xdr:to>
    <xdr:grpSp>
      <xdr:nvGrpSpPr>
        <xdr:cNvPr id="277" name="グループ化 276">
          <a:extLst>
            <a:ext uri="{FF2B5EF4-FFF2-40B4-BE49-F238E27FC236}">
              <a16:creationId xmlns:a16="http://schemas.microsoft.com/office/drawing/2014/main" id="{718A3D48-83EF-43E5-9656-A44CBEE41C90}"/>
            </a:ext>
          </a:extLst>
        </xdr:cNvPr>
        <xdr:cNvGrpSpPr/>
      </xdr:nvGrpSpPr>
      <xdr:grpSpPr>
        <a:xfrm>
          <a:off x="7639050" y="37442775"/>
          <a:ext cx="2764976" cy="495300"/>
          <a:chOff x="1632857" y="3068408"/>
          <a:chExt cx="2735040" cy="523878"/>
        </a:xfrm>
      </xdr:grpSpPr>
      <xdr:grpSp>
        <xdr:nvGrpSpPr>
          <xdr:cNvPr id="278" name="グループ化 277">
            <a:extLst>
              <a:ext uri="{FF2B5EF4-FFF2-40B4-BE49-F238E27FC236}">
                <a16:creationId xmlns:a16="http://schemas.microsoft.com/office/drawing/2014/main" id="{8F86B563-4795-BF16-F74C-FE80A7405DD9}"/>
              </a:ext>
            </a:extLst>
          </xdr:cNvPr>
          <xdr:cNvGrpSpPr/>
        </xdr:nvGrpSpPr>
        <xdr:grpSpPr>
          <a:xfrm>
            <a:off x="3694340" y="3139087"/>
            <a:ext cx="673557" cy="351145"/>
            <a:chOff x="4080169" y="3105150"/>
            <a:chExt cx="634514" cy="329576"/>
          </a:xfrm>
        </xdr:grpSpPr>
        <xdr:pic>
          <xdr:nvPicPr>
            <xdr:cNvPr id="280" name="図 279">
              <a:extLst>
                <a:ext uri="{FF2B5EF4-FFF2-40B4-BE49-F238E27FC236}">
                  <a16:creationId xmlns:a16="http://schemas.microsoft.com/office/drawing/2014/main" id="{5858A107-350C-050D-C569-C62C6FDEBA2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81" name="図 280">
              <a:extLst>
                <a:ext uri="{FF2B5EF4-FFF2-40B4-BE49-F238E27FC236}">
                  <a16:creationId xmlns:a16="http://schemas.microsoft.com/office/drawing/2014/main" id="{C1430912-AB69-8CEB-472C-8A98419C0967}"/>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79" name="正方形/長方形 278">
            <a:extLst>
              <a:ext uri="{FF2B5EF4-FFF2-40B4-BE49-F238E27FC236}">
                <a16:creationId xmlns:a16="http://schemas.microsoft.com/office/drawing/2014/main" id="{FE6FD158-0392-8F3F-0E71-E89BAE2E6C2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139</xdr:row>
      <xdr:rowOff>0</xdr:rowOff>
    </xdr:from>
    <xdr:to>
      <xdr:col>36</xdr:col>
      <xdr:colOff>40826</xdr:colOff>
      <xdr:row>140</xdr:row>
      <xdr:rowOff>180975</xdr:rowOff>
    </xdr:to>
    <xdr:grpSp>
      <xdr:nvGrpSpPr>
        <xdr:cNvPr id="282" name="グループ化 281">
          <a:extLst>
            <a:ext uri="{FF2B5EF4-FFF2-40B4-BE49-F238E27FC236}">
              <a16:creationId xmlns:a16="http://schemas.microsoft.com/office/drawing/2014/main" id="{CAB14D6C-D44A-44D3-94E4-25310CDCA631}"/>
            </a:ext>
          </a:extLst>
        </xdr:cNvPr>
        <xdr:cNvGrpSpPr/>
      </xdr:nvGrpSpPr>
      <xdr:grpSpPr>
        <a:xfrm>
          <a:off x="1733550" y="45062775"/>
          <a:ext cx="2764976" cy="495300"/>
          <a:chOff x="1632857" y="3068408"/>
          <a:chExt cx="2735040" cy="523878"/>
        </a:xfrm>
      </xdr:grpSpPr>
      <xdr:grpSp>
        <xdr:nvGrpSpPr>
          <xdr:cNvPr id="283" name="グループ化 282">
            <a:extLst>
              <a:ext uri="{FF2B5EF4-FFF2-40B4-BE49-F238E27FC236}">
                <a16:creationId xmlns:a16="http://schemas.microsoft.com/office/drawing/2014/main" id="{5AA2EC1C-9C73-2672-91EC-92C4779F18D0}"/>
              </a:ext>
            </a:extLst>
          </xdr:cNvPr>
          <xdr:cNvGrpSpPr/>
        </xdr:nvGrpSpPr>
        <xdr:grpSpPr>
          <a:xfrm>
            <a:off x="3694340" y="3139087"/>
            <a:ext cx="673557" cy="351145"/>
            <a:chOff x="4080169" y="3105150"/>
            <a:chExt cx="634514" cy="329576"/>
          </a:xfrm>
        </xdr:grpSpPr>
        <xdr:pic>
          <xdr:nvPicPr>
            <xdr:cNvPr id="285" name="図 284">
              <a:extLst>
                <a:ext uri="{FF2B5EF4-FFF2-40B4-BE49-F238E27FC236}">
                  <a16:creationId xmlns:a16="http://schemas.microsoft.com/office/drawing/2014/main" id="{2404900F-D06F-538D-84E2-ACEFC2F8F766}"/>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86" name="図 285">
              <a:extLst>
                <a:ext uri="{FF2B5EF4-FFF2-40B4-BE49-F238E27FC236}">
                  <a16:creationId xmlns:a16="http://schemas.microsoft.com/office/drawing/2014/main" id="{9F6643C9-2480-534D-476D-722BC209AB0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84" name="正方形/長方形 283">
            <a:extLst>
              <a:ext uri="{FF2B5EF4-FFF2-40B4-BE49-F238E27FC236}">
                <a16:creationId xmlns:a16="http://schemas.microsoft.com/office/drawing/2014/main" id="{4B8216E7-E61B-C801-AB44-1308B1C8E30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139</xdr:row>
      <xdr:rowOff>0</xdr:rowOff>
    </xdr:from>
    <xdr:to>
      <xdr:col>80</xdr:col>
      <xdr:colOff>40826</xdr:colOff>
      <xdr:row>140</xdr:row>
      <xdr:rowOff>180975</xdr:rowOff>
    </xdr:to>
    <xdr:grpSp>
      <xdr:nvGrpSpPr>
        <xdr:cNvPr id="287" name="グループ化 286">
          <a:extLst>
            <a:ext uri="{FF2B5EF4-FFF2-40B4-BE49-F238E27FC236}">
              <a16:creationId xmlns:a16="http://schemas.microsoft.com/office/drawing/2014/main" id="{66A1A713-66A5-4DC3-89C3-6A141CB129A1}"/>
            </a:ext>
          </a:extLst>
        </xdr:cNvPr>
        <xdr:cNvGrpSpPr/>
      </xdr:nvGrpSpPr>
      <xdr:grpSpPr>
        <a:xfrm>
          <a:off x="7639050" y="45062775"/>
          <a:ext cx="2764976" cy="495300"/>
          <a:chOff x="1632857" y="3068408"/>
          <a:chExt cx="2735040" cy="523878"/>
        </a:xfrm>
      </xdr:grpSpPr>
      <xdr:grpSp>
        <xdr:nvGrpSpPr>
          <xdr:cNvPr id="288" name="グループ化 287">
            <a:extLst>
              <a:ext uri="{FF2B5EF4-FFF2-40B4-BE49-F238E27FC236}">
                <a16:creationId xmlns:a16="http://schemas.microsoft.com/office/drawing/2014/main" id="{57395887-0FE6-FA72-FA7D-C3AFBB080878}"/>
              </a:ext>
            </a:extLst>
          </xdr:cNvPr>
          <xdr:cNvGrpSpPr/>
        </xdr:nvGrpSpPr>
        <xdr:grpSpPr>
          <a:xfrm>
            <a:off x="3694340" y="3139087"/>
            <a:ext cx="673557" cy="351145"/>
            <a:chOff x="4080169" y="3105150"/>
            <a:chExt cx="634514" cy="329576"/>
          </a:xfrm>
        </xdr:grpSpPr>
        <xdr:pic>
          <xdr:nvPicPr>
            <xdr:cNvPr id="290" name="図 289">
              <a:extLst>
                <a:ext uri="{FF2B5EF4-FFF2-40B4-BE49-F238E27FC236}">
                  <a16:creationId xmlns:a16="http://schemas.microsoft.com/office/drawing/2014/main" id="{A2BF7D1B-959C-5D61-A3E2-328736B42391}"/>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91" name="図 290">
              <a:extLst>
                <a:ext uri="{FF2B5EF4-FFF2-40B4-BE49-F238E27FC236}">
                  <a16:creationId xmlns:a16="http://schemas.microsoft.com/office/drawing/2014/main" id="{DD3D1A8E-ED3E-66B5-B0B0-BF997AE5025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89" name="正方形/長方形 288">
            <a:extLst>
              <a:ext uri="{FF2B5EF4-FFF2-40B4-BE49-F238E27FC236}">
                <a16:creationId xmlns:a16="http://schemas.microsoft.com/office/drawing/2014/main" id="{B57AC1EA-4606-6FAD-8B53-E0F215610759}"/>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163</xdr:row>
      <xdr:rowOff>0</xdr:rowOff>
    </xdr:from>
    <xdr:to>
      <xdr:col>36</xdr:col>
      <xdr:colOff>40826</xdr:colOff>
      <xdr:row>164</xdr:row>
      <xdr:rowOff>180975</xdr:rowOff>
    </xdr:to>
    <xdr:grpSp>
      <xdr:nvGrpSpPr>
        <xdr:cNvPr id="292" name="グループ化 291">
          <a:extLst>
            <a:ext uri="{FF2B5EF4-FFF2-40B4-BE49-F238E27FC236}">
              <a16:creationId xmlns:a16="http://schemas.microsoft.com/office/drawing/2014/main" id="{4BA50D24-34FB-4A79-9226-741353B9CF50}"/>
            </a:ext>
          </a:extLst>
        </xdr:cNvPr>
        <xdr:cNvGrpSpPr/>
      </xdr:nvGrpSpPr>
      <xdr:grpSpPr>
        <a:xfrm>
          <a:off x="1733550" y="52682775"/>
          <a:ext cx="2764976" cy="495300"/>
          <a:chOff x="1632857" y="3068408"/>
          <a:chExt cx="2735040" cy="523878"/>
        </a:xfrm>
      </xdr:grpSpPr>
      <xdr:grpSp>
        <xdr:nvGrpSpPr>
          <xdr:cNvPr id="293" name="グループ化 292">
            <a:extLst>
              <a:ext uri="{FF2B5EF4-FFF2-40B4-BE49-F238E27FC236}">
                <a16:creationId xmlns:a16="http://schemas.microsoft.com/office/drawing/2014/main" id="{1AF9ADC7-4917-2031-4B22-5896651C1FDF}"/>
              </a:ext>
            </a:extLst>
          </xdr:cNvPr>
          <xdr:cNvGrpSpPr/>
        </xdr:nvGrpSpPr>
        <xdr:grpSpPr>
          <a:xfrm>
            <a:off x="3694340" y="3139087"/>
            <a:ext cx="673557" cy="351145"/>
            <a:chOff x="4080169" y="3105150"/>
            <a:chExt cx="634514" cy="329576"/>
          </a:xfrm>
        </xdr:grpSpPr>
        <xdr:pic>
          <xdr:nvPicPr>
            <xdr:cNvPr id="295" name="図 294">
              <a:extLst>
                <a:ext uri="{FF2B5EF4-FFF2-40B4-BE49-F238E27FC236}">
                  <a16:creationId xmlns:a16="http://schemas.microsoft.com/office/drawing/2014/main" id="{BE8B7C27-1CA9-C8D2-A313-086609E3408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296" name="図 295">
              <a:extLst>
                <a:ext uri="{FF2B5EF4-FFF2-40B4-BE49-F238E27FC236}">
                  <a16:creationId xmlns:a16="http://schemas.microsoft.com/office/drawing/2014/main" id="{D3AAD58C-8BF4-0AAB-22F7-7233BF90B3B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94" name="正方形/長方形 293">
            <a:extLst>
              <a:ext uri="{FF2B5EF4-FFF2-40B4-BE49-F238E27FC236}">
                <a16:creationId xmlns:a16="http://schemas.microsoft.com/office/drawing/2014/main" id="{A0DBCF44-2CBB-7F1F-3575-6B15FAD5CC28}"/>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163</xdr:row>
      <xdr:rowOff>0</xdr:rowOff>
    </xdr:from>
    <xdr:to>
      <xdr:col>80</xdr:col>
      <xdr:colOff>40826</xdr:colOff>
      <xdr:row>164</xdr:row>
      <xdr:rowOff>180975</xdr:rowOff>
    </xdr:to>
    <xdr:grpSp>
      <xdr:nvGrpSpPr>
        <xdr:cNvPr id="297" name="グループ化 296">
          <a:extLst>
            <a:ext uri="{FF2B5EF4-FFF2-40B4-BE49-F238E27FC236}">
              <a16:creationId xmlns:a16="http://schemas.microsoft.com/office/drawing/2014/main" id="{9A8474B5-8B42-4373-9368-0913407DE8E9}"/>
            </a:ext>
          </a:extLst>
        </xdr:cNvPr>
        <xdr:cNvGrpSpPr/>
      </xdr:nvGrpSpPr>
      <xdr:grpSpPr>
        <a:xfrm>
          <a:off x="7639050" y="52682775"/>
          <a:ext cx="2764976" cy="495300"/>
          <a:chOff x="1632857" y="3068408"/>
          <a:chExt cx="2735040" cy="523878"/>
        </a:xfrm>
      </xdr:grpSpPr>
      <xdr:grpSp>
        <xdr:nvGrpSpPr>
          <xdr:cNvPr id="298" name="グループ化 297">
            <a:extLst>
              <a:ext uri="{FF2B5EF4-FFF2-40B4-BE49-F238E27FC236}">
                <a16:creationId xmlns:a16="http://schemas.microsoft.com/office/drawing/2014/main" id="{6A836DA4-603B-E040-3336-A45B18E9A633}"/>
              </a:ext>
            </a:extLst>
          </xdr:cNvPr>
          <xdr:cNvGrpSpPr/>
        </xdr:nvGrpSpPr>
        <xdr:grpSpPr>
          <a:xfrm>
            <a:off x="3694340" y="3139087"/>
            <a:ext cx="673557" cy="351145"/>
            <a:chOff x="4080169" y="3105150"/>
            <a:chExt cx="634514" cy="329576"/>
          </a:xfrm>
        </xdr:grpSpPr>
        <xdr:pic>
          <xdr:nvPicPr>
            <xdr:cNvPr id="300" name="図 299">
              <a:extLst>
                <a:ext uri="{FF2B5EF4-FFF2-40B4-BE49-F238E27FC236}">
                  <a16:creationId xmlns:a16="http://schemas.microsoft.com/office/drawing/2014/main" id="{2AE22894-8F86-2E70-ABDA-DE6ABFFAA89C}"/>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01" name="図 300">
              <a:extLst>
                <a:ext uri="{FF2B5EF4-FFF2-40B4-BE49-F238E27FC236}">
                  <a16:creationId xmlns:a16="http://schemas.microsoft.com/office/drawing/2014/main" id="{9CE28ED0-BAC7-C417-058E-44B880FCEAA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299" name="正方形/長方形 298">
            <a:extLst>
              <a:ext uri="{FF2B5EF4-FFF2-40B4-BE49-F238E27FC236}">
                <a16:creationId xmlns:a16="http://schemas.microsoft.com/office/drawing/2014/main" id="{06D335C2-D68C-33AA-9C23-61B462C4F43E}"/>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187</xdr:row>
      <xdr:rowOff>0</xdr:rowOff>
    </xdr:from>
    <xdr:to>
      <xdr:col>36</xdr:col>
      <xdr:colOff>40826</xdr:colOff>
      <xdr:row>188</xdr:row>
      <xdr:rowOff>180975</xdr:rowOff>
    </xdr:to>
    <xdr:grpSp>
      <xdr:nvGrpSpPr>
        <xdr:cNvPr id="302" name="グループ化 301">
          <a:extLst>
            <a:ext uri="{FF2B5EF4-FFF2-40B4-BE49-F238E27FC236}">
              <a16:creationId xmlns:a16="http://schemas.microsoft.com/office/drawing/2014/main" id="{EB6EF870-45BA-4609-B0FF-4C4061D70597}"/>
            </a:ext>
          </a:extLst>
        </xdr:cNvPr>
        <xdr:cNvGrpSpPr/>
      </xdr:nvGrpSpPr>
      <xdr:grpSpPr>
        <a:xfrm>
          <a:off x="1733550" y="60302775"/>
          <a:ext cx="2764976" cy="495300"/>
          <a:chOff x="1632857" y="3068408"/>
          <a:chExt cx="2735040" cy="523878"/>
        </a:xfrm>
      </xdr:grpSpPr>
      <xdr:grpSp>
        <xdr:nvGrpSpPr>
          <xdr:cNvPr id="303" name="グループ化 302">
            <a:extLst>
              <a:ext uri="{FF2B5EF4-FFF2-40B4-BE49-F238E27FC236}">
                <a16:creationId xmlns:a16="http://schemas.microsoft.com/office/drawing/2014/main" id="{D37905F9-10E0-6E1A-C9DE-3F278BFB5A56}"/>
              </a:ext>
            </a:extLst>
          </xdr:cNvPr>
          <xdr:cNvGrpSpPr/>
        </xdr:nvGrpSpPr>
        <xdr:grpSpPr>
          <a:xfrm>
            <a:off x="3694340" y="3139087"/>
            <a:ext cx="673557" cy="351145"/>
            <a:chOff x="4080169" y="3105150"/>
            <a:chExt cx="634514" cy="329576"/>
          </a:xfrm>
        </xdr:grpSpPr>
        <xdr:pic>
          <xdr:nvPicPr>
            <xdr:cNvPr id="305" name="図 304">
              <a:extLst>
                <a:ext uri="{FF2B5EF4-FFF2-40B4-BE49-F238E27FC236}">
                  <a16:creationId xmlns:a16="http://schemas.microsoft.com/office/drawing/2014/main" id="{10A20B3C-ED93-5784-6BBC-23A615E8070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06" name="図 305">
              <a:extLst>
                <a:ext uri="{FF2B5EF4-FFF2-40B4-BE49-F238E27FC236}">
                  <a16:creationId xmlns:a16="http://schemas.microsoft.com/office/drawing/2014/main" id="{8725BDF1-8C1A-2D09-1B3D-42AF64D37EA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04" name="正方形/長方形 303">
            <a:extLst>
              <a:ext uri="{FF2B5EF4-FFF2-40B4-BE49-F238E27FC236}">
                <a16:creationId xmlns:a16="http://schemas.microsoft.com/office/drawing/2014/main" id="{56500AD6-D3D4-47F5-4BE6-064D9D892D1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187</xdr:row>
      <xdr:rowOff>0</xdr:rowOff>
    </xdr:from>
    <xdr:to>
      <xdr:col>80</xdr:col>
      <xdr:colOff>40826</xdr:colOff>
      <xdr:row>188</xdr:row>
      <xdr:rowOff>180975</xdr:rowOff>
    </xdr:to>
    <xdr:grpSp>
      <xdr:nvGrpSpPr>
        <xdr:cNvPr id="307" name="グループ化 306">
          <a:extLst>
            <a:ext uri="{FF2B5EF4-FFF2-40B4-BE49-F238E27FC236}">
              <a16:creationId xmlns:a16="http://schemas.microsoft.com/office/drawing/2014/main" id="{9ADEF1AA-3048-4EEC-B9FB-808036D011AD}"/>
            </a:ext>
          </a:extLst>
        </xdr:cNvPr>
        <xdr:cNvGrpSpPr/>
      </xdr:nvGrpSpPr>
      <xdr:grpSpPr>
        <a:xfrm>
          <a:off x="7639050" y="60302775"/>
          <a:ext cx="2764976" cy="495300"/>
          <a:chOff x="1632857" y="3068408"/>
          <a:chExt cx="2735040" cy="523878"/>
        </a:xfrm>
      </xdr:grpSpPr>
      <xdr:grpSp>
        <xdr:nvGrpSpPr>
          <xdr:cNvPr id="308" name="グループ化 307">
            <a:extLst>
              <a:ext uri="{FF2B5EF4-FFF2-40B4-BE49-F238E27FC236}">
                <a16:creationId xmlns:a16="http://schemas.microsoft.com/office/drawing/2014/main" id="{B38E2220-792F-FBA9-4770-18E4074951B4}"/>
              </a:ext>
            </a:extLst>
          </xdr:cNvPr>
          <xdr:cNvGrpSpPr/>
        </xdr:nvGrpSpPr>
        <xdr:grpSpPr>
          <a:xfrm>
            <a:off x="3694340" y="3139087"/>
            <a:ext cx="673557" cy="351145"/>
            <a:chOff x="4080169" y="3105150"/>
            <a:chExt cx="634514" cy="329576"/>
          </a:xfrm>
        </xdr:grpSpPr>
        <xdr:pic>
          <xdr:nvPicPr>
            <xdr:cNvPr id="310" name="図 309">
              <a:extLst>
                <a:ext uri="{FF2B5EF4-FFF2-40B4-BE49-F238E27FC236}">
                  <a16:creationId xmlns:a16="http://schemas.microsoft.com/office/drawing/2014/main" id="{B8303D94-8F68-2D09-88CA-B907445A995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11" name="図 310">
              <a:extLst>
                <a:ext uri="{FF2B5EF4-FFF2-40B4-BE49-F238E27FC236}">
                  <a16:creationId xmlns:a16="http://schemas.microsoft.com/office/drawing/2014/main" id="{4698CEA5-8DE6-DCBF-1DCB-0DDD5CF2A2AD}"/>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09" name="正方形/長方形 308">
            <a:extLst>
              <a:ext uri="{FF2B5EF4-FFF2-40B4-BE49-F238E27FC236}">
                <a16:creationId xmlns:a16="http://schemas.microsoft.com/office/drawing/2014/main" id="{91458579-90E0-D457-E35E-D9CFBA0A902D}"/>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211</xdr:row>
      <xdr:rowOff>0</xdr:rowOff>
    </xdr:from>
    <xdr:to>
      <xdr:col>36</xdr:col>
      <xdr:colOff>40826</xdr:colOff>
      <xdr:row>212</xdr:row>
      <xdr:rowOff>180975</xdr:rowOff>
    </xdr:to>
    <xdr:grpSp>
      <xdr:nvGrpSpPr>
        <xdr:cNvPr id="312" name="グループ化 311">
          <a:extLst>
            <a:ext uri="{FF2B5EF4-FFF2-40B4-BE49-F238E27FC236}">
              <a16:creationId xmlns:a16="http://schemas.microsoft.com/office/drawing/2014/main" id="{AC3B1FE6-64D6-48D4-99A8-FC4EE9495A6F}"/>
            </a:ext>
          </a:extLst>
        </xdr:cNvPr>
        <xdr:cNvGrpSpPr/>
      </xdr:nvGrpSpPr>
      <xdr:grpSpPr>
        <a:xfrm>
          <a:off x="1733550" y="67922775"/>
          <a:ext cx="2764976" cy="495300"/>
          <a:chOff x="1632857" y="3068408"/>
          <a:chExt cx="2735040" cy="523878"/>
        </a:xfrm>
      </xdr:grpSpPr>
      <xdr:grpSp>
        <xdr:nvGrpSpPr>
          <xdr:cNvPr id="313" name="グループ化 312">
            <a:extLst>
              <a:ext uri="{FF2B5EF4-FFF2-40B4-BE49-F238E27FC236}">
                <a16:creationId xmlns:a16="http://schemas.microsoft.com/office/drawing/2014/main" id="{507E81BE-E1C7-9100-7375-1A7E55E859E3}"/>
              </a:ext>
            </a:extLst>
          </xdr:cNvPr>
          <xdr:cNvGrpSpPr/>
        </xdr:nvGrpSpPr>
        <xdr:grpSpPr>
          <a:xfrm>
            <a:off x="3694340" y="3139087"/>
            <a:ext cx="673557" cy="351145"/>
            <a:chOff x="4080169" y="3105150"/>
            <a:chExt cx="634514" cy="329576"/>
          </a:xfrm>
        </xdr:grpSpPr>
        <xdr:pic>
          <xdr:nvPicPr>
            <xdr:cNvPr id="315" name="図 314">
              <a:extLst>
                <a:ext uri="{FF2B5EF4-FFF2-40B4-BE49-F238E27FC236}">
                  <a16:creationId xmlns:a16="http://schemas.microsoft.com/office/drawing/2014/main" id="{409C8064-3B66-B55D-2134-E86828FBA83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16" name="図 315">
              <a:extLst>
                <a:ext uri="{FF2B5EF4-FFF2-40B4-BE49-F238E27FC236}">
                  <a16:creationId xmlns:a16="http://schemas.microsoft.com/office/drawing/2014/main" id="{C9B46D77-E437-116B-92CB-8904ABD682D7}"/>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14" name="正方形/長方形 313">
            <a:extLst>
              <a:ext uri="{FF2B5EF4-FFF2-40B4-BE49-F238E27FC236}">
                <a16:creationId xmlns:a16="http://schemas.microsoft.com/office/drawing/2014/main" id="{4EB609F1-A484-EBB3-BC37-BAE95C125DEA}"/>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211</xdr:row>
      <xdr:rowOff>0</xdr:rowOff>
    </xdr:from>
    <xdr:to>
      <xdr:col>80</xdr:col>
      <xdr:colOff>40826</xdr:colOff>
      <xdr:row>212</xdr:row>
      <xdr:rowOff>180975</xdr:rowOff>
    </xdr:to>
    <xdr:grpSp>
      <xdr:nvGrpSpPr>
        <xdr:cNvPr id="317" name="グループ化 316">
          <a:extLst>
            <a:ext uri="{FF2B5EF4-FFF2-40B4-BE49-F238E27FC236}">
              <a16:creationId xmlns:a16="http://schemas.microsoft.com/office/drawing/2014/main" id="{1964198C-4A62-4A16-BF13-875FC46E547E}"/>
            </a:ext>
          </a:extLst>
        </xdr:cNvPr>
        <xdr:cNvGrpSpPr/>
      </xdr:nvGrpSpPr>
      <xdr:grpSpPr>
        <a:xfrm>
          <a:off x="7639050" y="67922775"/>
          <a:ext cx="2764976" cy="495300"/>
          <a:chOff x="1632857" y="3068408"/>
          <a:chExt cx="2735040" cy="523878"/>
        </a:xfrm>
      </xdr:grpSpPr>
      <xdr:grpSp>
        <xdr:nvGrpSpPr>
          <xdr:cNvPr id="318" name="グループ化 317">
            <a:extLst>
              <a:ext uri="{FF2B5EF4-FFF2-40B4-BE49-F238E27FC236}">
                <a16:creationId xmlns:a16="http://schemas.microsoft.com/office/drawing/2014/main" id="{FB70C0B6-244D-63A2-DF57-DCA8D56E74A2}"/>
              </a:ext>
            </a:extLst>
          </xdr:cNvPr>
          <xdr:cNvGrpSpPr/>
        </xdr:nvGrpSpPr>
        <xdr:grpSpPr>
          <a:xfrm>
            <a:off x="3694340" y="3139087"/>
            <a:ext cx="673557" cy="351145"/>
            <a:chOff x="4080169" y="3105150"/>
            <a:chExt cx="634514" cy="329576"/>
          </a:xfrm>
        </xdr:grpSpPr>
        <xdr:pic>
          <xdr:nvPicPr>
            <xdr:cNvPr id="320" name="図 319">
              <a:extLst>
                <a:ext uri="{FF2B5EF4-FFF2-40B4-BE49-F238E27FC236}">
                  <a16:creationId xmlns:a16="http://schemas.microsoft.com/office/drawing/2014/main" id="{ECA85D26-7447-B75C-D5BD-34359C19A6AD}"/>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21" name="図 320">
              <a:extLst>
                <a:ext uri="{FF2B5EF4-FFF2-40B4-BE49-F238E27FC236}">
                  <a16:creationId xmlns:a16="http://schemas.microsoft.com/office/drawing/2014/main" id="{5FE7BD05-C53D-37E1-CB87-DA75E8C624F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19" name="正方形/長方形 318">
            <a:extLst>
              <a:ext uri="{FF2B5EF4-FFF2-40B4-BE49-F238E27FC236}">
                <a16:creationId xmlns:a16="http://schemas.microsoft.com/office/drawing/2014/main" id="{80576AE1-328A-A658-21F2-F2D538DD68A9}"/>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235</xdr:row>
      <xdr:rowOff>0</xdr:rowOff>
    </xdr:from>
    <xdr:to>
      <xdr:col>36</xdr:col>
      <xdr:colOff>40826</xdr:colOff>
      <xdr:row>236</xdr:row>
      <xdr:rowOff>180975</xdr:rowOff>
    </xdr:to>
    <xdr:grpSp>
      <xdr:nvGrpSpPr>
        <xdr:cNvPr id="322" name="グループ化 321">
          <a:extLst>
            <a:ext uri="{FF2B5EF4-FFF2-40B4-BE49-F238E27FC236}">
              <a16:creationId xmlns:a16="http://schemas.microsoft.com/office/drawing/2014/main" id="{8AAB7909-579B-4F71-9162-15109DC0D163}"/>
            </a:ext>
          </a:extLst>
        </xdr:cNvPr>
        <xdr:cNvGrpSpPr/>
      </xdr:nvGrpSpPr>
      <xdr:grpSpPr>
        <a:xfrm>
          <a:off x="1733550" y="75542775"/>
          <a:ext cx="2764976" cy="495300"/>
          <a:chOff x="1632857" y="3068408"/>
          <a:chExt cx="2735040" cy="523878"/>
        </a:xfrm>
      </xdr:grpSpPr>
      <xdr:grpSp>
        <xdr:nvGrpSpPr>
          <xdr:cNvPr id="323" name="グループ化 322">
            <a:extLst>
              <a:ext uri="{FF2B5EF4-FFF2-40B4-BE49-F238E27FC236}">
                <a16:creationId xmlns:a16="http://schemas.microsoft.com/office/drawing/2014/main" id="{BB6AE861-E9FD-BDDA-C579-9ABC560162A0}"/>
              </a:ext>
            </a:extLst>
          </xdr:cNvPr>
          <xdr:cNvGrpSpPr/>
        </xdr:nvGrpSpPr>
        <xdr:grpSpPr>
          <a:xfrm>
            <a:off x="3694340" y="3139087"/>
            <a:ext cx="673557" cy="351145"/>
            <a:chOff x="4080169" y="3105150"/>
            <a:chExt cx="634514" cy="329576"/>
          </a:xfrm>
        </xdr:grpSpPr>
        <xdr:pic>
          <xdr:nvPicPr>
            <xdr:cNvPr id="325" name="図 324">
              <a:extLst>
                <a:ext uri="{FF2B5EF4-FFF2-40B4-BE49-F238E27FC236}">
                  <a16:creationId xmlns:a16="http://schemas.microsoft.com/office/drawing/2014/main" id="{170C3A0F-A955-C3FC-FFD2-FC4893CBBB80}"/>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26" name="図 325">
              <a:extLst>
                <a:ext uri="{FF2B5EF4-FFF2-40B4-BE49-F238E27FC236}">
                  <a16:creationId xmlns:a16="http://schemas.microsoft.com/office/drawing/2014/main" id="{57EE22A4-1096-C830-13BA-E901E46E2027}"/>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24" name="正方形/長方形 323">
            <a:extLst>
              <a:ext uri="{FF2B5EF4-FFF2-40B4-BE49-F238E27FC236}">
                <a16:creationId xmlns:a16="http://schemas.microsoft.com/office/drawing/2014/main" id="{FEC67A43-41A7-F99D-D84F-D7609C563978}"/>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235</xdr:row>
      <xdr:rowOff>0</xdr:rowOff>
    </xdr:from>
    <xdr:to>
      <xdr:col>80</xdr:col>
      <xdr:colOff>40826</xdr:colOff>
      <xdr:row>236</xdr:row>
      <xdr:rowOff>180975</xdr:rowOff>
    </xdr:to>
    <xdr:grpSp>
      <xdr:nvGrpSpPr>
        <xdr:cNvPr id="327" name="グループ化 326">
          <a:extLst>
            <a:ext uri="{FF2B5EF4-FFF2-40B4-BE49-F238E27FC236}">
              <a16:creationId xmlns:a16="http://schemas.microsoft.com/office/drawing/2014/main" id="{A892AEC9-0E24-447B-94E5-E21481532114}"/>
            </a:ext>
          </a:extLst>
        </xdr:cNvPr>
        <xdr:cNvGrpSpPr/>
      </xdr:nvGrpSpPr>
      <xdr:grpSpPr>
        <a:xfrm>
          <a:off x="7639050" y="75542775"/>
          <a:ext cx="2764976" cy="495300"/>
          <a:chOff x="1632857" y="3068408"/>
          <a:chExt cx="2735040" cy="523878"/>
        </a:xfrm>
      </xdr:grpSpPr>
      <xdr:grpSp>
        <xdr:nvGrpSpPr>
          <xdr:cNvPr id="328" name="グループ化 327">
            <a:extLst>
              <a:ext uri="{FF2B5EF4-FFF2-40B4-BE49-F238E27FC236}">
                <a16:creationId xmlns:a16="http://schemas.microsoft.com/office/drawing/2014/main" id="{CB0E4D26-3A88-FE83-810B-827A02DC9BAB}"/>
              </a:ext>
            </a:extLst>
          </xdr:cNvPr>
          <xdr:cNvGrpSpPr/>
        </xdr:nvGrpSpPr>
        <xdr:grpSpPr>
          <a:xfrm>
            <a:off x="3694340" y="3139087"/>
            <a:ext cx="673557" cy="351145"/>
            <a:chOff x="4080169" y="3105150"/>
            <a:chExt cx="634514" cy="329576"/>
          </a:xfrm>
        </xdr:grpSpPr>
        <xdr:pic>
          <xdr:nvPicPr>
            <xdr:cNvPr id="330" name="図 329">
              <a:extLst>
                <a:ext uri="{FF2B5EF4-FFF2-40B4-BE49-F238E27FC236}">
                  <a16:creationId xmlns:a16="http://schemas.microsoft.com/office/drawing/2014/main" id="{9D3FE32B-27C1-2778-5F25-A042915F346E}"/>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31" name="図 330">
              <a:extLst>
                <a:ext uri="{FF2B5EF4-FFF2-40B4-BE49-F238E27FC236}">
                  <a16:creationId xmlns:a16="http://schemas.microsoft.com/office/drawing/2014/main" id="{CEDD3960-6049-1A8D-87C9-CFA023EFE01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29" name="正方形/長方形 328">
            <a:extLst>
              <a:ext uri="{FF2B5EF4-FFF2-40B4-BE49-F238E27FC236}">
                <a16:creationId xmlns:a16="http://schemas.microsoft.com/office/drawing/2014/main" id="{20034630-6773-7D1A-404C-4FE2BA4090FA}"/>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259</xdr:row>
      <xdr:rowOff>0</xdr:rowOff>
    </xdr:from>
    <xdr:to>
      <xdr:col>36</xdr:col>
      <xdr:colOff>40826</xdr:colOff>
      <xdr:row>260</xdr:row>
      <xdr:rowOff>180975</xdr:rowOff>
    </xdr:to>
    <xdr:grpSp>
      <xdr:nvGrpSpPr>
        <xdr:cNvPr id="332" name="グループ化 331">
          <a:extLst>
            <a:ext uri="{FF2B5EF4-FFF2-40B4-BE49-F238E27FC236}">
              <a16:creationId xmlns:a16="http://schemas.microsoft.com/office/drawing/2014/main" id="{1B698CE3-5117-49FB-AEC4-1C2F5678963B}"/>
            </a:ext>
          </a:extLst>
        </xdr:cNvPr>
        <xdr:cNvGrpSpPr/>
      </xdr:nvGrpSpPr>
      <xdr:grpSpPr>
        <a:xfrm>
          <a:off x="1733550" y="83162775"/>
          <a:ext cx="2764976" cy="495300"/>
          <a:chOff x="1632857" y="3068408"/>
          <a:chExt cx="2735040" cy="523878"/>
        </a:xfrm>
      </xdr:grpSpPr>
      <xdr:grpSp>
        <xdr:nvGrpSpPr>
          <xdr:cNvPr id="333" name="グループ化 332">
            <a:extLst>
              <a:ext uri="{FF2B5EF4-FFF2-40B4-BE49-F238E27FC236}">
                <a16:creationId xmlns:a16="http://schemas.microsoft.com/office/drawing/2014/main" id="{4DA7FD7E-D486-975E-BD1B-85AA0AA4D2F5}"/>
              </a:ext>
            </a:extLst>
          </xdr:cNvPr>
          <xdr:cNvGrpSpPr/>
        </xdr:nvGrpSpPr>
        <xdr:grpSpPr>
          <a:xfrm>
            <a:off x="3694340" y="3139087"/>
            <a:ext cx="673557" cy="351145"/>
            <a:chOff x="4080169" y="3105150"/>
            <a:chExt cx="634514" cy="329576"/>
          </a:xfrm>
        </xdr:grpSpPr>
        <xdr:pic>
          <xdr:nvPicPr>
            <xdr:cNvPr id="335" name="図 334">
              <a:extLst>
                <a:ext uri="{FF2B5EF4-FFF2-40B4-BE49-F238E27FC236}">
                  <a16:creationId xmlns:a16="http://schemas.microsoft.com/office/drawing/2014/main" id="{157FF765-0590-421D-DD2A-0BF5ACD9437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36" name="図 335">
              <a:extLst>
                <a:ext uri="{FF2B5EF4-FFF2-40B4-BE49-F238E27FC236}">
                  <a16:creationId xmlns:a16="http://schemas.microsoft.com/office/drawing/2014/main" id="{A1879A3C-4A8A-633A-2E41-5E8302BC5B1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34" name="正方形/長方形 333">
            <a:extLst>
              <a:ext uri="{FF2B5EF4-FFF2-40B4-BE49-F238E27FC236}">
                <a16:creationId xmlns:a16="http://schemas.microsoft.com/office/drawing/2014/main" id="{E0D400F8-417A-FB5C-0ED8-A5FF1CF6AD04}"/>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259</xdr:row>
      <xdr:rowOff>0</xdr:rowOff>
    </xdr:from>
    <xdr:to>
      <xdr:col>80</xdr:col>
      <xdr:colOff>40826</xdr:colOff>
      <xdr:row>260</xdr:row>
      <xdr:rowOff>180975</xdr:rowOff>
    </xdr:to>
    <xdr:grpSp>
      <xdr:nvGrpSpPr>
        <xdr:cNvPr id="337" name="グループ化 336">
          <a:extLst>
            <a:ext uri="{FF2B5EF4-FFF2-40B4-BE49-F238E27FC236}">
              <a16:creationId xmlns:a16="http://schemas.microsoft.com/office/drawing/2014/main" id="{A3E85776-9CF6-4B51-A558-1A4FC3A11BB4}"/>
            </a:ext>
          </a:extLst>
        </xdr:cNvPr>
        <xdr:cNvGrpSpPr/>
      </xdr:nvGrpSpPr>
      <xdr:grpSpPr>
        <a:xfrm>
          <a:off x="7639050" y="83162775"/>
          <a:ext cx="2764976" cy="495300"/>
          <a:chOff x="1632857" y="3068408"/>
          <a:chExt cx="2735040" cy="523878"/>
        </a:xfrm>
      </xdr:grpSpPr>
      <xdr:grpSp>
        <xdr:nvGrpSpPr>
          <xdr:cNvPr id="338" name="グループ化 337">
            <a:extLst>
              <a:ext uri="{FF2B5EF4-FFF2-40B4-BE49-F238E27FC236}">
                <a16:creationId xmlns:a16="http://schemas.microsoft.com/office/drawing/2014/main" id="{EE96AA9F-E462-F4FA-D39C-2AA5355E73AF}"/>
              </a:ext>
            </a:extLst>
          </xdr:cNvPr>
          <xdr:cNvGrpSpPr/>
        </xdr:nvGrpSpPr>
        <xdr:grpSpPr>
          <a:xfrm>
            <a:off x="3694340" y="3139087"/>
            <a:ext cx="673557" cy="351145"/>
            <a:chOff x="4080169" y="3105150"/>
            <a:chExt cx="634514" cy="329576"/>
          </a:xfrm>
        </xdr:grpSpPr>
        <xdr:pic>
          <xdr:nvPicPr>
            <xdr:cNvPr id="340" name="図 339">
              <a:extLst>
                <a:ext uri="{FF2B5EF4-FFF2-40B4-BE49-F238E27FC236}">
                  <a16:creationId xmlns:a16="http://schemas.microsoft.com/office/drawing/2014/main" id="{AC9A28DF-76D9-B4AD-0DDC-46CA788D1B24}"/>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41" name="図 340">
              <a:extLst>
                <a:ext uri="{FF2B5EF4-FFF2-40B4-BE49-F238E27FC236}">
                  <a16:creationId xmlns:a16="http://schemas.microsoft.com/office/drawing/2014/main" id="{D49DC535-08B1-1217-7F44-BE098B723C81}"/>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39" name="正方形/長方形 338">
            <a:extLst>
              <a:ext uri="{FF2B5EF4-FFF2-40B4-BE49-F238E27FC236}">
                <a16:creationId xmlns:a16="http://schemas.microsoft.com/office/drawing/2014/main" id="{744B357F-B946-750E-CA08-FB6E3AFF1FF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283</xdr:row>
      <xdr:rowOff>0</xdr:rowOff>
    </xdr:from>
    <xdr:to>
      <xdr:col>36</xdr:col>
      <xdr:colOff>40826</xdr:colOff>
      <xdr:row>284</xdr:row>
      <xdr:rowOff>180975</xdr:rowOff>
    </xdr:to>
    <xdr:grpSp>
      <xdr:nvGrpSpPr>
        <xdr:cNvPr id="342" name="グループ化 341">
          <a:extLst>
            <a:ext uri="{FF2B5EF4-FFF2-40B4-BE49-F238E27FC236}">
              <a16:creationId xmlns:a16="http://schemas.microsoft.com/office/drawing/2014/main" id="{B60035A4-E910-44D8-AD35-1DAB71A256CC}"/>
            </a:ext>
          </a:extLst>
        </xdr:cNvPr>
        <xdr:cNvGrpSpPr/>
      </xdr:nvGrpSpPr>
      <xdr:grpSpPr>
        <a:xfrm>
          <a:off x="1733550" y="90782775"/>
          <a:ext cx="2764976" cy="495300"/>
          <a:chOff x="1632857" y="3068408"/>
          <a:chExt cx="2735040" cy="523878"/>
        </a:xfrm>
      </xdr:grpSpPr>
      <xdr:grpSp>
        <xdr:nvGrpSpPr>
          <xdr:cNvPr id="343" name="グループ化 342">
            <a:extLst>
              <a:ext uri="{FF2B5EF4-FFF2-40B4-BE49-F238E27FC236}">
                <a16:creationId xmlns:a16="http://schemas.microsoft.com/office/drawing/2014/main" id="{46BA5C92-5C37-9E31-70CC-63704A2FBE1D}"/>
              </a:ext>
            </a:extLst>
          </xdr:cNvPr>
          <xdr:cNvGrpSpPr/>
        </xdr:nvGrpSpPr>
        <xdr:grpSpPr>
          <a:xfrm>
            <a:off x="3694340" y="3139087"/>
            <a:ext cx="673557" cy="351145"/>
            <a:chOff x="4080169" y="3105150"/>
            <a:chExt cx="634514" cy="329576"/>
          </a:xfrm>
        </xdr:grpSpPr>
        <xdr:pic>
          <xdr:nvPicPr>
            <xdr:cNvPr id="345" name="図 344">
              <a:extLst>
                <a:ext uri="{FF2B5EF4-FFF2-40B4-BE49-F238E27FC236}">
                  <a16:creationId xmlns:a16="http://schemas.microsoft.com/office/drawing/2014/main" id="{BB56D998-9CFF-2A33-F875-41CEC198AF0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46" name="図 345">
              <a:extLst>
                <a:ext uri="{FF2B5EF4-FFF2-40B4-BE49-F238E27FC236}">
                  <a16:creationId xmlns:a16="http://schemas.microsoft.com/office/drawing/2014/main" id="{8EAC8BD4-7FF4-DD3E-315B-67AB41722605}"/>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44" name="正方形/長方形 343">
            <a:extLst>
              <a:ext uri="{FF2B5EF4-FFF2-40B4-BE49-F238E27FC236}">
                <a16:creationId xmlns:a16="http://schemas.microsoft.com/office/drawing/2014/main" id="{93F7E859-E70F-A643-C44F-AF34553F5AE6}"/>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283</xdr:row>
      <xdr:rowOff>0</xdr:rowOff>
    </xdr:from>
    <xdr:to>
      <xdr:col>80</xdr:col>
      <xdr:colOff>40826</xdr:colOff>
      <xdr:row>284</xdr:row>
      <xdr:rowOff>180975</xdr:rowOff>
    </xdr:to>
    <xdr:grpSp>
      <xdr:nvGrpSpPr>
        <xdr:cNvPr id="347" name="グループ化 346">
          <a:extLst>
            <a:ext uri="{FF2B5EF4-FFF2-40B4-BE49-F238E27FC236}">
              <a16:creationId xmlns:a16="http://schemas.microsoft.com/office/drawing/2014/main" id="{12D81870-3CF4-4A08-A8ED-D0DBA7C8196C}"/>
            </a:ext>
          </a:extLst>
        </xdr:cNvPr>
        <xdr:cNvGrpSpPr/>
      </xdr:nvGrpSpPr>
      <xdr:grpSpPr>
        <a:xfrm>
          <a:off x="7639050" y="90782775"/>
          <a:ext cx="2764976" cy="495300"/>
          <a:chOff x="1632857" y="3068408"/>
          <a:chExt cx="2735040" cy="523878"/>
        </a:xfrm>
      </xdr:grpSpPr>
      <xdr:grpSp>
        <xdr:nvGrpSpPr>
          <xdr:cNvPr id="348" name="グループ化 347">
            <a:extLst>
              <a:ext uri="{FF2B5EF4-FFF2-40B4-BE49-F238E27FC236}">
                <a16:creationId xmlns:a16="http://schemas.microsoft.com/office/drawing/2014/main" id="{002E275B-8A34-E023-4FF6-25F68FEA96EC}"/>
              </a:ext>
            </a:extLst>
          </xdr:cNvPr>
          <xdr:cNvGrpSpPr/>
        </xdr:nvGrpSpPr>
        <xdr:grpSpPr>
          <a:xfrm>
            <a:off x="3694340" y="3139087"/>
            <a:ext cx="673557" cy="351145"/>
            <a:chOff x="4080169" y="3105150"/>
            <a:chExt cx="634514" cy="329576"/>
          </a:xfrm>
        </xdr:grpSpPr>
        <xdr:pic>
          <xdr:nvPicPr>
            <xdr:cNvPr id="350" name="図 349">
              <a:extLst>
                <a:ext uri="{FF2B5EF4-FFF2-40B4-BE49-F238E27FC236}">
                  <a16:creationId xmlns:a16="http://schemas.microsoft.com/office/drawing/2014/main" id="{70F64264-7704-AC38-B379-B84C80DADCA9}"/>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51" name="図 350">
              <a:extLst>
                <a:ext uri="{FF2B5EF4-FFF2-40B4-BE49-F238E27FC236}">
                  <a16:creationId xmlns:a16="http://schemas.microsoft.com/office/drawing/2014/main" id="{DEF541DD-0B79-51A8-AF2A-B06E7C667A8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49" name="正方形/長方形 348">
            <a:extLst>
              <a:ext uri="{FF2B5EF4-FFF2-40B4-BE49-F238E27FC236}">
                <a16:creationId xmlns:a16="http://schemas.microsoft.com/office/drawing/2014/main" id="{642FB5C2-3439-5A9E-A505-AFA92C068B9E}"/>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307</xdr:row>
      <xdr:rowOff>0</xdr:rowOff>
    </xdr:from>
    <xdr:to>
      <xdr:col>36</xdr:col>
      <xdr:colOff>40826</xdr:colOff>
      <xdr:row>308</xdr:row>
      <xdr:rowOff>180975</xdr:rowOff>
    </xdr:to>
    <xdr:grpSp>
      <xdr:nvGrpSpPr>
        <xdr:cNvPr id="352" name="グループ化 351">
          <a:extLst>
            <a:ext uri="{FF2B5EF4-FFF2-40B4-BE49-F238E27FC236}">
              <a16:creationId xmlns:a16="http://schemas.microsoft.com/office/drawing/2014/main" id="{6254ACDE-EA2A-4628-B60F-ABCFF97E3B3E}"/>
            </a:ext>
          </a:extLst>
        </xdr:cNvPr>
        <xdr:cNvGrpSpPr/>
      </xdr:nvGrpSpPr>
      <xdr:grpSpPr>
        <a:xfrm>
          <a:off x="1733550" y="98402775"/>
          <a:ext cx="2764976" cy="495300"/>
          <a:chOff x="1632857" y="3068408"/>
          <a:chExt cx="2735040" cy="523878"/>
        </a:xfrm>
      </xdr:grpSpPr>
      <xdr:grpSp>
        <xdr:nvGrpSpPr>
          <xdr:cNvPr id="353" name="グループ化 352">
            <a:extLst>
              <a:ext uri="{FF2B5EF4-FFF2-40B4-BE49-F238E27FC236}">
                <a16:creationId xmlns:a16="http://schemas.microsoft.com/office/drawing/2014/main" id="{47777F80-77DC-A512-FB1C-B89C836430E9}"/>
              </a:ext>
            </a:extLst>
          </xdr:cNvPr>
          <xdr:cNvGrpSpPr/>
        </xdr:nvGrpSpPr>
        <xdr:grpSpPr>
          <a:xfrm>
            <a:off x="3694340" y="3139087"/>
            <a:ext cx="673557" cy="351145"/>
            <a:chOff x="4080169" y="3105150"/>
            <a:chExt cx="634514" cy="329576"/>
          </a:xfrm>
        </xdr:grpSpPr>
        <xdr:pic>
          <xdr:nvPicPr>
            <xdr:cNvPr id="355" name="図 354">
              <a:extLst>
                <a:ext uri="{FF2B5EF4-FFF2-40B4-BE49-F238E27FC236}">
                  <a16:creationId xmlns:a16="http://schemas.microsoft.com/office/drawing/2014/main" id="{D5B7DD82-CB19-531B-9343-5381C6F022A2}"/>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56" name="図 355">
              <a:extLst>
                <a:ext uri="{FF2B5EF4-FFF2-40B4-BE49-F238E27FC236}">
                  <a16:creationId xmlns:a16="http://schemas.microsoft.com/office/drawing/2014/main" id="{FEBC94F6-F8A3-3222-3363-F36168827E2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54" name="正方形/長方形 353">
            <a:extLst>
              <a:ext uri="{FF2B5EF4-FFF2-40B4-BE49-F238E27FC236}">
                <a16:creationId xmlns:a16="http://schemas.microsoft.com/office/drawing/2014/main" id="{48456816-B5FB-61AE-AE64-FFA20FDBEF9F}"/>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307</xdr:row>
      <xdr:rowOff>0</xdr:rowOff>
    </xdr:from>
    <xdr:to>
      <xdr:col>80</xdr:col>
      <xdr:colOff>40826</xdr:colOff>
      <xdr:row>308</xdr:row>
      <xdr:rowOff>180975</xdr:rowOff>
    </xdr:to>
    <xdr:grpSp>
      <xdr:nvGrpSpPr>
        <xdr:cNvPr id="357" name="グループ化 356">
          <a:extLst>
            <a:ext uri="{FF2B5EF4-FFF2-40B4-BE49-F238E27FC236}">
              <a16:creationId xmlns:a16="http://schemas.microsoft.com/office/drawing/2014/main" id="{936A6A4F-E47E-4287-9F03-DCD2AC9655D3}"/>
            </a:ext>
          </a:extLst>
        </xdr:cNvPr>
        <xdr:cNvGrpSpPr/>
      </xdr:nvGrpSpPr>
      <xdr:grpSpPr>
        <a:xfrm>
          <a:off x="7639050" y="98402775"/>
          <a:ext cx="2764976" cy="495300"/>
          <a:chOff x="1632857" y="3068408"/>
          <a:chExt cx="2735040" cy="523878"/>
        </a:xfrm>
      </xdr:grpSpPr>
      <xdr:grpSp>
        <xdr:nvGrpSpPr>
          <xdr:cNvPr id="358" name="グループ化 357">
            <a:extLst>
              <a:ext uri="{FF2B5EF4-FFF2-40B4-BE49-F238E27FC236}">
                <a16:creationId xmlns:a16="http://schemas.microsoft.com/office/drawing/2014/main" id="{6C4B4B30-721A-4D94-5131-4FA796EBD6E0}"/>
              </a:ext>
            </a:extLst>
          </xdr:cNvPr>
          <xdr:cNvGrpSpPr/>
        </xdr:nvGrpSpPr>
        <xdr:grpSpPr>
          <a:xfrm>
            <a:off x="3694340" y="3139087"/>
            <a:ext cx="673557" cy="351145"/>
            <a:chOff x="4080169" y="3105150"/>
            <a:chExt cx="634514" cy="329576"/>
          </a:xfrm>
        </xdr:grpSpPr>
        <xdr:pic>
          <xdr:nvPicPr>
            <xdr:cNvPr id="360" name="図 359">
              <a:extLst>
                <a:ext uri="{FF2B5EF4-FFF2-40B4-BE49-F238E27FC236}">
                  <a16:creationId xmlns:a16="http://schemas.microsoft.com/office/drawing/2014/main" id="{DD01A78E-E8DB-166E-00B9-8B54FD7D8D5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61" name="図 360">
              <a:extLst>
                <a:ext uri="{FF2B5EF4-FFF2-40B4-BE49-F238E27FC236}">
                  <a16:creationId xmlns:a16="http://schemas.microsoft.com/office/drawing/2014/main" id="{16D187C8-0DA8-FF59-D8F6-7A852DF02E8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59" name="正方形/長方形 358">
            <a:extLst>
              <a:ext uri="{FF2B5EF4-FFF2-40B4-BE49-F238E27FC236}">
                <a16:creationId xmlns:a16="http://schemas.microsoft.com/office/drawing/2014/main" id="{964307C9-F496-B768-524B-C820A3AE2D90}"/>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331</xdr:row>
      <xdr:rowOff>0</xdr:rowOff>
    </xdr:from>
    <xdr:to>
      <xdr:col>36</xdr:col>
      <xdr:colOff>40826</xdr:colOff>
      <xdr:row>332</xdr:row>
      <xdr:rowOff>180975</xdr:rowOff>
    </xdr:to>
    <xdr:grpSp>
      <xdr:nvGrpSpPr>
        <xdr:cNvPr id="362" name="グループ化 361">
          <a:extLst>
            <a:ext uri="{FF2B5EF4-FFF2-40B4-BE49-F238E27FC236}">
              <a16:creationId xmlns:a16="http://schemas.microsoft.com/office/drawing/2014/main" id="{44DBF25E-DD8B-477A-95B2-DBFB6AD9D750}"/>
            </a:ext>
          </a:extLst>
        </xdr:cNvPr>
        <xdr:cNvGrpSpPr/>
      </xdr:nvGrpSpPr>
      <xdr:grpSpPr>
        <a:xfrm>
          <a:off x="1733550" y="106022775"/>
          <a:ext cx="2764976" cy="495300"/>
          <a:chOff x="1632857" y="3068408"/>
          <a:chExt cx="2735040" cy="523878"/>
        </a:xfrm>
      </xdr:grpSpPr>
      <xdr:grpSp>
        <xdr:nvGrpSpPr>
          <xdr:cNvPr id="363" name="グループ化 362">
            <a:extLst>
              <a:ext uri="{FF2B5EF4-FFF2-40B4-BE49-F238E27FC236}">
                <a16:creationId xmlns:a16="http://schemas.microsoft.com/office/drawing/2014/main" id="{B333A93E-2F4E-CB70-0DA8-CCE77319A12F}"/>
              </a:ext>
            </a:extLst>
          </xdr:cNvPr>
          <xdr:cNvGrpSpPr/>
        </xdr:nvGrpSpPr>
        <xdr:grpSpPr>
          <a:xfrm>
            <a:off x="3694340" y="3139087"/>
            <a:ext cx="673557" cy="351145"/>
            <a:chOff x="4080169" y="3105150"/>
            <a:chExt cx="634514" cy="329576"/>
          </a:xfrm>
        </xdr:grpSpPr>
        <xdr:pic>
          <xdr:nvPicPr>
            <xdr:cNvPr id="365" name="図 364">
              <a:extLst>
                <a:ext uri="{FF2B5EF4-FFF2-40B4-BE49-F238E27FC236}">
                  <a16:creationId xmlns:a16="http://schemas.microsoft.com/office/drawing/2014/main" id="{AD3FC66C-0BF5-0DEC-C5A9-34DEAFDFC74A}"/>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66" name="図 365">
              <a:extLst>
                <a:ext uri="{FF2B5EF4-FFF2-40B4-BE49-F238E27FC236}">
                  <a16:creationId xmlns:a16="http://schemas.microsoft.com/office/drawing/2014/main" id="{2DEEC532-713A-6C47-126C-964A251CA5B4}"/>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64" name="正方形/長方形 363">
            <a:extLst>
              <a:ext uri="{FF2B5EF4-FFF2-40B4-BE49-F238E27FC236}">
                <a16:creationId xmlns:a16="http://schemas.microsoft.com/office/drawing/2014/main" id="{F29610AC-972A-9647-B40D-AF02F281AF73}"/>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331</xdr:row>
      <xdr:rowOff>0</xdr:rowOff>
    </xdr:from>
    <xdr:to>
      <xdr:col>80</xdr:col>
      <xdr:colOff>40826</xdr:colOff>
      <xdr:row>332</xdr:row>
      <xdr:rowOff>180975</xdr:rowOff>
    </xdr:to>
    <xdr:grpSp>
      <xdr:nvGrpSpPr>
        <xdr:cNvPr id="367" name="グループ化 366">
          <a:extLst>
            <a:ext uri="{FF2B5EF4-FFF2-40B4-BE49-F238E27FC236}">
              <a16:creationId xmlns:a16="http://schemas.microsoft.com/office/drawing/2014/main" id="{2CD8231E-3739-442D-974A-0B40509B1CED}"/>
            </a:ext>
          </a:extLst>
        </xdr:cNvPr>
        <xdr:cNvGrpSpPr/>
      </xdr:nvGrpSpPr>
      <xdr:grpSpPr>
        <a:xfrm>
          <a:off x="7639050" y="106022775"/>
          <a:ext cx="2764976" cy="495300"/>
          <a:chOff x="1632857" y="3068408"/>
          <a:chExt cx="2735040" cy="523878"/>
        </a:xfrm>
      </xdr:grpSpPr>
      <xdr:grpSp>
        <xdr:nvGrpSpPr>
          <xdr:cNvPr id="368" name="グループ化 367">
            <a:extLst>
              <a:ext uri="{FF2B5EF4-FFF2-40B4-BE49-F238E27FC236}">
                <a16:creationId xmlns:a16="http://schemas.microsoft.com/office/drawing/2014/main" id="{9A8A6AC4-4F9B-E64E-D689-485B9B0F3563}"/>
              </a:ext>
            </a:extLst>
          </xdr:cNvPr>
          <xdr:cNvGrpSpPr/>
        </xdr:nvGrpSpPr>
        <xdr:grpSpPr>
          <a:xfrm>
            <a:off x="3694340" y="3139087"/>
            <a:ext cx="673557" cy="351145"/>
            <a:chOff x="4080169" y="3105150"/>
            <a:chExt cx="634514" cy="329576"/>
          </a:xfrm>
        </xdr:grpSpPr>
        <xdr:pic>
          <xdr:nvPicPr>
            <xdr:cNvPr id="370" name="図 369">
              <a:extLst>
                <a:ext uri="{FF2B5EF4-FFF2-40B4-BE49-F238E27FC236}">
                  <a16:creationId xmlns:a16="http://schemas.microsoft.com/office/drawing/2014/main" id="{CD037746-A3EB-0C94-7138-0D2DCB09B115}"/>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71" name="図 370">
              <a:extLst>
                <a:ext uri="{FF2B5EF4-FFF2-40B4-BE49-F238E27FC236}">
                  <a16:creationId xmlns:a16="http://schemas.microsoft.com/office/drawing/2014/main" id="{C077237C-E744-4A23-C745-A64FF549C2F3}"/>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69" name="正方形/長方形 368">
            <a:extLst>
              <a:ext uri="{FF2B5EF4-FFF2-40B4-BE49-F238E27FC236}">
                <a16:creationId xmlns:a16="http://schemas.microsoft.com/office/drawing/2014/main" id="{2D63E8D7-F00A-5F33-4E58-A7E9E95372E2}"/>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355</xdr:row>
      <xdr:rowOff>0</xdr:rowOff>
    </xdr:from>
    <xdr:to>
      <xdr:col>36</xdr:col>
      <xdr:colOff>40826</xdr:colOff>
      <xdr:row>356</xdr:row>
      <xdr:rowOff>180975</xdr:rowOff>
    </xdr:to>
    <xdr:grpSp>
      <xdr:nvGrpSpPr>
        <xdr:cNvPr id="372" name="グループ化 371">
          <a:extLst>
            <a:ext uri="{FF2B5EF4-FFF2-40B4-BE49-F238E27FC236}">
              <a16:creationId xmlns:a16="http://schemas.microsoft.com/office/drawing/2014/main" id="{A665E2B9-73D2-4D0D-BDA3-0A026A90E20D}"/>
            </a:ext>
          </a:extLst>
        </xdr:cNvPr>
        <xdr:cNvGrpSpPr/>
      </xdr:nvGrpSpPr>
      <xdr:grpSpPr>
        <a:xfrm>
          <a:off x="1733550" y="113642775"/>
          <a:ext cx="2764976" cy="495300"/>
          <a:chOff x="1632857" y="3068408"/>
          <a:chExt cx="2735040" cy="523878"/>
        </a:xfrm>
      </xdr:grpSpPr>
      <xdr:grpSp>
        <xdr:nvGrpSpPr>
          <xdr:cNvPr id="373" name="グループ化 372">
            <a:extLst>
              <a:ext uri="{FF2B5EF4-FFF2-40B4-BE49-F238E27FC236}">
                <a16:creationId xmlns:a16="http://schemas.microsoft.com/office/drawing/2014/main" id="{E78C01F3-C311-22BF-2809-5B15CDC219CB}"/>
              </a:ext>
            </a:extLst>
          </xdr:cNvPr>
          <xdr:cNvGrpSpPr/>
        </xdr:nvGrpSpPr>
        <xdr:grpSpPr>
          <a:xfrm>
            <a:off x="3694340" y="3139087"/>
            <a:ext cx="673557" cy="351145"/>
            <a:chOff x="4080169" y="3105150"/>
            <a:chExt cx="634514" cy="329576"/>
          </a:xfrm>
        </xdr:grpSpPr>
        <xdr:pic>
          <xdr:nvPicPr>
            <xdr:cNvPr id="375" name="図 374">
              <a:extLst>
                <a:ext uri="{FF2B5EF4-FFF2-40B4-BE49-F238E27FC236}">
                  <a16:creationId xmlns:a16="http://schemas.microsoft.com/office/drawing/2014/main" id="{DC6DBAB7-0EEB-7959-9395-C63756D5F74B}"/>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76" name="図 375">
              <a:extLst>
                <a:ext uri="{FF2B5EF4-FFF2-40B4-BE49-F238E27FC236}">
                  <a16:creationId xmlns:a16="http://schemas.microsoft.com/office/drawing/2014/main" id="{E6FC8F56-E728-D1BC-5CA7-AA49BF180045}"/>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74" name="正方形/長方形 373">
            <a:extLst>
              <a:ext uri="{FF2B5EF4-FFF2-40B4-BE49-F238E27FC236}">
                <a16:creationId xmlns:a16="http://schemas.microsoft.com/office/drawing/2014/main" id="{5ECC9F35-A954-AB5D-EEF2-BBEAAE39FEA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355</xdr:row>
      <xdr:rowOff>0</xdr:rowOff>
    </xdr:from>
    <xdr:to>
      <xdr:col>80</xdr:col>
      <xdr:colOff>40826</xdr:colOff>
      <xdr:row>356</xdr:row>
      <xdr:rowOff>180975</xdr:rowOff>
    </xdr:to>
    <xdr:grpSp>
      <xdr:nvGrpSpPr>
        <xdr:cNvPr id="377" name="グループ化 376">
          <a:extLst>
            <a:ext uri="{FF2B5EF4-FFF2-40B4-BE49-F238E27FC236}">
              <a16:creationId xmlns:a16="http://schemas.microsoft.com/office/drawing/2014/main" id="{7F7338A0-C957-48C7-9C89-12043FEB5C55}"/>
            </a:ext>
          </a:extLst>
        </xdr:cNvPr>
        <xdr:cNvGrpSpPr/>
      </xdr:nvGrpSpPr>
      <xdr:grpSpPr>
        <a:xfrm>
          <a:off x="7639050" y="113642775"/>
          <a:ext cx="2764976" cy="495300"/>
          <a:chOff x="1632857" y="3068408"/>
          <a:chExt cx="2735040" cy="523878"/>
        </a:xfrm>
      </xdr:grpSpPr>
      <xdr:grpSp>
        <xdr:nvGrpSpPr>
          <xdr:cNvPr id="378" name="グループ化 377">
            <a:extLst>
              <a:ext uri="{FF2B5EF4-FFF2-40B4-BE49-F238E27FC236}">
                <a16:creationId xmlns:a16="http://schemas.microsoft.com/office/drawing/2014/main" id="{B8149EAA-ADD7-FB29-54DD-CA2DFF36C8A3}"/>
              </a:ext>
            </a:extLst>
          </xdr:cNvPr>
          <xdr:cNvGrpSpPr/>
        </xdr:nvGrpSpPr>
        <xdr:grpSpPr>
          <a:xfrm>
            <a:off x="3694340" y="3139087"/>
            <a:ext cx="673557" cy="351145"/>
            <a:chOff x="4080169" y="3105150"/>
            <a:chExt cx="634514" cy="329576"/>
          </a:xfrm>
        </xdr:grpSpPr>
        <xdr:pic>
          <xdr:nvPicPr>
            <xdr:cNvPr id="380" name="図 379">
              <a:extLst>
                <a:ext uri="{FF2B5EF4-FFF2-40B4-BE49-F238E27FC236}">
                  <a16:creationId xmlns:a16="http://schemas.microsoft.com/office/drawing/2014/main" id="{3A4ED61F-44FC-616F-32C7-A906A230FBC6}"/>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81" name="図 380">
              <a:extLst>
                <a:ext uri="{FF2B5EF4-FFF2-40B4-BE49-F238E27FC236}">
                  <a16:creationId xmlns:a16="http://schemas.microsoft.com/office/drawing/2014/main" id="{B61D43AA-3AD6-5CBB-9A67-86C158E93ECF}"/>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79" name="正方形/長方形 378">
            <a:extLst>
              <a:ext uri="{FF2B5EF4-FFF2-40B4-BE49-F238E27FC236}">
                <a16:creationId xmlns:a16="http://schemas.microsoft.com/office/drawing/2014/main" id="{91C78902-2187-D38A-B235-CD8CD2E8249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379</xdr:row>
      <xdr:rowOff>0</xdr:rowOff>
    </xdr:from>
    <xdr:to>
      <xdr:col>36</xdr:col>
      <xdr:colOff>40826</xdr:colOff>
      <xdr:row>380</xdr:row>
      <xdr:rowOff>180975</xdr:rowOff>
    </xdr:to>
    <xdr:grpSp>
      <xdr:nvGrpSpPr>
        <xdr:cNvPr id="382" name="グループ化 381">
          <a:extLst>
            <a:ext uri="{FF2B5EF4-FFF2-40B4-BE49-F238E27FC236}">
              <a16:creationId xmlns:a16="http://schemas.microsoft.com/office/drawing/2014/main" id="{D83B754D-4680-443D-87F3-C1676089D086}"/>
            </a:ext>
          </a:extLst>
        </xdr:cNvPr>
        <xdr:cNvGrpSpPr/>
      </xdr:nvGrpSpPr>
      <xdr:grpSpPr>
        <a:xfrm>
          <a:off x="1733550" y="121262775"/>
          <a:ext cx="2764976" cy="495300"/>
          <a:chOff x="1632857" y="3068408"/>
          <a:chExt cx="2735040" cy="523878"/>
        </a:xfrm>
      </xdr:grpSpPr>
      <xdr:grpSp>
        <xdr:nvGrpSpPr>
          <xdr:cNvPr id="383" name="グループ化 382">
            <a:extLst>
              <a:ext uri="{FF2B5EF4-FFF2-40B4-BE49-F238E27FC236}">
                <a16:creationId xmlns:a16="http://schemas.microsoft.com/office/drawing/2014/main" id="{090B2874-691B-A6E8-37F2-FD69B8E889A9}"/>
              </a:ext>
            </a:extLst>
          </xdr:cNvPr>
          <xdr:cNvGrpSpPr/>
        </xdr:nvGrpSpPr>
        <xdr:grpSpPr>
          <a:xfrm>
            <a:off x="3694340" y="3139087"/>
            <a:ext cx="673557" cy="351145"/>
            <a:chOff x="4080169" y="3105150"/>
            <a:chExt cx="634514" cy="329576"/>
          </a:xfrm>
        </xdr:grpSpPr>
        <xdr:pic>
          <xdr:nvPicPr>
            <xdr:cNvPr id="385" name="図 384">
              <a:extLst>
                <a:ext uri="{FF2B5EF4-FFF2-40B4-BE49-F238E27FC236}">
                  <a16:creationId xmlns:a16="http://schemas.microsoft.com/office/drawing/2014/main" id="{CF89074F-86CD-B440-828D-C610BE82F58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86" name="図 385">
              <a:extLst>
                <a:ext uri="{FF2B5EF4-FFF2-40B4-BE49-F238E27FC236}">
                  <a16:creationId xmlns:a16="http://schemas.microsoft.com/office/drawing/2014/main" id="{2AE8BE3A-7CDF-771E-02EE-51821C0592CA}"/>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84" name="正方形/長方形 383">
            <a:extLst>
              <a:ext uri="{FF2B5EF4-FFF2-40B4-BE49-F238E27FC236}">
                <a16:creationId xmlns:a16="http://schemas.microsoft.com/office/drawing/2014/main" id="{2979B362-51FD-1FF8-352B-8A759AD740DA}"/>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379</xdr:row>
      <xdr:rowOff>0</xdr:rowOff>
    </xdr:from>
    <xdr:to>
      <xdr:col>80</xdr:col>
      <xdr:colOff>40826</xdr:colOff>
      <xdr:row>380</xdr:row>
      <xdr:rowOff>180975</xdr:rowOff>
    </xdr:to>
    <xdr:grpSp>
      <xdr:nvGrpSpPr>
        <xdr:cNvPr id="387" name="グループ化 386">
          <a:extLst>
            <a:ext uri="{FF2B5EF4-FFF2-40B4-BE49-F238E27FC236}">
              <a16:creationId xmlns:a16="http://schemas.microsoft.com/office/drawing/2014/main" id="{1A968300-E69E-4814-9487-8D0EE9EA539C}"/>
            </a:ext>
          </a:extLst>
        </xdr:cNvPr>
        <xdr:cNvGrpSpPr/>
      </xdr:nvGrpSpPr>
      <xdr:grpSpPr>
        <a:xfrm>
          <a:off x="7639050" y="121262775"/>
          <a:ext cx="2764976" cy="495300"/>
          <a:chOff x="1632857" y="3068408"/>
          <a:chExt cx="2735040" cy="523878"/>
        </a:xfrm>
      </xdr:grpSpPr>
      <xdr:grpSp>
        <xdr:nvGrpSpPr>
          <xdr:cNvPr id="388" name="グループ化 387">
            <a:extLst>
              <a:ext uri="{FF2B5EF4-FFF2-40B4-BE49-F238E27FC236}">
                <a16:creationId xmlns:a16="http://schemas.microsoft.com/office/drawing/2014/main" id="{307EF5DB-DF4E-0122-2E22-3D562C991274}"/>
              </a:ext>
            </a:extLst>
          </xdr:cNvPr>
          <xdr:cNvGrpSpPr/>
        </xdr:nvGrpSpPr>
        <xdr:grpSpPr>
          <a:xfrm>
            <a:off x="3694340" y="3139087"/>
            <a:ext cx="673557" cy="351145"/>
            <a:chOff x="4080169" y="3105150"/>
            <a:chExt cx="634514" cy="329576"/>
          </a:xfrm>
        </xdr:grpSpPr>
        <xdr:pic>
          <xdr:nvPicPr>
            <xdr:cNvPr id="390" name="図 389">
              <a:extLst>
                <a:ext uri="{FF2B5EF4-FFF2-40B4-BE49-F238E27FC236}">
                  <a16:creationId xmlns:a16="http://schemas.microsoft.com/office/drawing/2014/main" id="{BC6E45F6-07DA-4D06-776D-94ACB8227AD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91" name="図 390">
              <a:extLst>
                <a:ext uri="{FF2B5EF4-FFF2-40B4-BE49-F238E27FC236}">
                  <a16:creationId xmlns:a16="http://schemas.microsoft.com/office/drawing/2014/main" id="{E4C56349-6CC8-CFDC-C661-E591A6B4A7E8}"/>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89" name="正方形/長方形 388">
            <a:extLst>
              <a:ext uri="{FF2B5EF4-FFF2-40B4-BE49-F238E27FC236}">
                <a16:creationId xmlns:a16="http://schemas.microsoft.com/office/drawing/2014/main" id="{7AD0D32B-A336-AFF3-A905-5869CCAF3AD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403</xdr:row>
      <xdr:rowOff>0</xdr:rowOff>
    </xdr:from>
    <xdr:to>
      <xdr:col>36</xdr:col>
      <xdr:colOff>40826</xdr:colOff>
      <xdr:row>404</xdr:row>
      <xdr:rowOff>180975</xdr:rowOff>
    </xdr:to>
    <xdr:grpSp>
      <xdr:nvGrpSpPr>
        <xdr:cNvPr id="392" name="グループ化 391">
          <a:extLst>
            <a:ext uri="{FF2B5EF4-FFF2-40B4-BE49-F238E27FC236}">
              <a16:creationId xmlns:a16="http://schemas.microsoft.com/office/drawing/2014/main" id="{0177C206-E351-4A53-A7DB-DD0B7D951E57}"/>
            </a:ext>
          </a:extLst>
        </xdr:cNvPr>
        <xdr:cNvGrpSpPr/>
      </xdr:nvGrpSpPr>
      <xdr:grpSpPr>
        <a:xfrm>
          <a:off x="1733550" y="128882775"/>
          <a:ext cx="2764976" cy="495300"/>
          <a:chOff x="1632857" y="3068408"/>
          <a:chExt cx="2735040" cy="523878"/>
        </a:xfrm>
      </xdr:grpSpPr>
      <xdr:grpSp>
        <xdr:nvGrpSpPr>
          <xdr:cNvPr id="393" name="グループ化 392">
            <a:extLst>
              <a:ext uri="{FF2B5EF4-FFF2-40B4-BE49-F238E27FC236}">
                <a16:creationId xmlns:a16="http://schemas.microsoft.com/office/drawing/2014/main" id="{A71668F3-4FE4-F6CC-DDCC-F342E7779EC0}"/>
              </a:ext>
            </a:extLst>
          </xdr:cNvPr>
          <xdr:cNvGrpSpPr/>
        </xdr:nvGrpSpPr>
        <xdr:grpSpPr>
          <a:xfrm>
            <a:off x="3694340" y="3139087"/>
            <a:ext cx="673557" cy="351145"/>
            <a:chOff x="4080169" y="3105150"/>
            <a:chExt cx="634514" cy="329576"/>
          </a:xfrm>
        </xdr:grpSpPr>
        <xdr:pic>
          <xdr:nvPicPr>
            <xdr:cNvPr id="395" name="図 394">
              <a:extLst>
                <a:ext uri="{FF2B5EF4-FFF2-40B4-BE49-F238E27FC236}">
                  <a16:creationId xmlns:a16="http://schemas.microsoft.com/office/drawing/2014/main" id="{E7F69D7A-CAF2-578A-DDD7-48BD5447489E}"/>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396" name="図 395">
              <a:extLst>
                <a:ext uri="{FF2B5EF4-FFF2-40B4-BE49-F238E27FC236}">
                  <a16:creationId xmlns:a16="http://schemas.microsoft.com/office/drawing/2014/main" id="{4B889AAF-1AC2-7E7B-FB65-00E73D9923CE}"/>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94" name="正方形/長方形 393">
            <a:extLst>
              <a:ext uri="{FF2B5EF4-FFF2-40B4-BE49-F238E27FC236}">
                <a16:creationId xmlns:a16="http://schemas.microsoft.com/office/drawing/2014/main" id="{88B528A4-46A7-364E-96B0-C630AF9E914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403</xdr:row>
      <xdr:rowOff>0</xdr:rowOff>
    </xdr:from>
    <xdr:to>
      <xdr:col>80</xdr:col>
      <xdr:colOff>40826</xdr:colOff>
      <xdr:row>404</xdr:row>
      <xdr:rowOff>180975</xdr:rowOff>
    </xdr:to>
    <xdr:grpSp>
      <xdr:nvGrpSpPr>
        <xdr:cNvPr id="397" name="グループ化 396">
          <a:extLst>
            <a:ext uri="{FF2B5EF4-FFF2-40B4-BE49-F238E27FC236}">
              <a16:creationId xmlns:a16="http://schemas.microsoft.com/office/drawing/2014/main" id="{42EF632A-4E5B-4D2D-8A42-5FA86E8624D8}"/>
            </a:ext>
          </a:extLst>
        </xdr:cNvPr>
        <xdr:cNvGrpSpPr/>
      </xdr:nvGrpSpPr>
      <xdr:grpSpPr>
        <a:xfrm>
          <a:off x="7639050" y="128882775"/>
          <a:ext cx="2764976" cy="495300"/>
          <a:chOff x="1632857" y="3068408"/>
          <a:chExt cx="2735040" cy="523878"/>
        </a:xfrm>
      </xdr:grpSpPr>
      <xdr:grpSp>
        <xdr:nvGrpSpPr>
          <xdr:cNvPr id="398" name="グループ化 397">
            <a:extLst>
              <a:ext uri="{FF2B5EF4-FFF2-40B4-BE49-F238E27FC236}">
                <a16:creationId xmlns:a16="http://schemas.microsoft.com/office/drawing/2014/main" id="{E5C270D8-C881-68F3-8294-21BF85D144E8}"/>
              </a:ext>
            </a:extLst>
          </xdr:cNvPr>
          <xdr:cNvGrpSpPr/>
        </xdr:nvGrpSpPr>
        <xdr:grpSpPr>
          <a:xfrm>
            <a:off x="3694340" y="3139087"/>
            <a:ext cx="673557" cy="351145"/>
            <a:chOff x="4080169" y="3105150"/>
            <a:chExt cx="634514" cy="329576"/>
          </a:xfrm>
        </xdr:grpSpPr>
        <xdr:pic>
          <xdr:nvPicPr>
            <xdr:cNvPr id="400" name="図 399">
              <a:extLst>
                <a:ext uri="{FF2B5EF4-FFF2-40B4-BE49-F238E27FC236}">
                  <a16:creationId xmlns:a16="http://schemas.microsoft.com/office/drawing/2014/main" id="{EE9C50FD-03D1-E662-8C6B-08D4A4EF53A7}"/>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01" name="図 400">
              <a:extLst>
                <a:ext uri="{FF2B5EF4-FFF2-40B4-BE49-F238E27FC236}">
                  <a16:creationId xmlns:a16="http://schemas.microsoft.com/office/drawing/2014/main" id="{8C909670-6E14-54B5-FFD4-DB5589B9C2E7}"/>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399" name="正方形/長方形 398">
            <a:extLst>
              <a:ext uri="{FF2B5EF4-FFF2-40B4-BE49-F238E27FC236}">
                <a16:creationId xmlns:a16="http://schemas.microsoft.com/office/drawing/2014/main" id="{273298E8-F505-3E9C-C126-B594580735B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427</xdr:row>
      <xdr:rowOff>0</xdr:rowOff>
    </xdr:from>
    <xdr:to>
      <xdr:col>36</xdr:col>
      <xdr:colOff>40826</xdr:colOff>
      <xdr:row>428</xdr:row>
      <xdr:rowOff>180975</xdr:rowOff>
    </xdr:to>
    <xdr:grpSp>
      <xdr:nvGrpSpPr>
        <xdr:cNvPr id="402" name="グループ化 401">
          <a:extLst>
            <a:ext uri="{FF2B5EF4-FFF2-40B4-BE49-F238E27FC236}">
              <a16:creationId xmlns:a16="http://schemas.microsoft.com/office/drawing/2014/main" id="{EBAB3247-0C4B-4659-8EBB-1C79E16FA41C}"/>
            </a:ext>
          </a:extLst>
        </xdr:cNvPr>
        <xdr:cNvGrpSpPr/>
      </xdr:nvGrpSpPr>
      <xdr:grpSpPr>
        <a:xfrm>
          <a:off x="1733550" y="136502775"/>
          <a:ext cx="2764976" cy="495300"/>
          <a:chOff x="1632857" y="3068408"/>
          <a:chExt cx="2735040" cy="523878"/>
        </a:xfrm>
      </xdr:grpSpPr>
      <xdr:grpSp>
        <xdr:nvGrpSpPr>
          <xdr:cNvPr id="403" name="グループ化 402">
            <a:extLst>
              <a:ext uri="{FF2B5EF4-FFF2-40B4-BE49-F238E27FC236}">
                <a16:creationId xmlns:a16="http://schemas.microsoft.com/office/drawing/2014/main" id="{49280D60-C912-52D6-3392-C505CF416A03}"/>
              </a:ext>
            </a:extLst>
          </xdr:cNvPr>
          <xdr:cNvGrpSpPr/>
        </xdr:nvGrpSpPr>
        <xdr:grpSpPr>
          <a:xfrm>
            <a:off x="3694340" y="3139087"/>
            <a:ext cx="673557" cy="351145"/>
            <a:chOff x="4080169" y="3105150"/>
            <a:chExt cx="634514" cy="329576"/>
          </a:xfrm>
        </xdr:grpSpPr>
        <xdr:pic>
          <xdr:nvPicPr>
            <xdr:cNvPr id="405" name="図 404">
              <a:extLst>
                <a:ext uri="{FF2B5EF4-FFF2-40B4-BE49-F238E27FC236}">
                  <a16:creationId xmlns:a16="http://schemas.microsoft.com/office/drawing/2014/main" id="{287D79F5-7299-931D-7CFB-C2963C714788}"/>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06" name="図 405">
              <a:extLst>
                <a:ext uri="{FF2B5EF4-FFF2-40B4-BE49-F238E27FC236}">
                  <a16:creationId xmlns:a16="http://schemas.microsoft.com/office/drawing/2014/main" id="{3BF145E5-2BA7-FE0A-5904-D359572E5987}"/>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04" name="正方形/長方形 403">
            <a:extLst>
              <a:ext uri="{FF2B5EF4-FFF2-40B4-BE49-F238E27FC236}">
                <a16:creationId xmlns:a16="http://schemas.microsoft.com/office/drawing/2014/main" id="{7ABC0AF8-A2D6-9450-E89C-D9AC41E7CD23}"/>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427</xdr:row>
      <xdr:rowOff>0</xdr:rowOff>
    </xdr:from>
    <xdr:to>
      <xdr:col>80</xdr:col>
      <xdr:colOff>40826</xdr:colOff>
      <xdr:row>428</xdr:row>
      <xdr:rowOff>180975</xdr:rowOff>
    </xdr:to>
    <xdr:grpSp>
      <xdr:nvGrpSpPr>
        <xdr:cNvPr id="407" name="グループ化 406">
          <a:extLst>
            <a:ext uri="{FF2B5EF4-FFF2-40B4-BE49-F238E27FC236}">
              <a16:creationId xmlns:a16="http://schemas.microsoft.com/office/drawing/2014/main" id="{AB354119-21A4-4B66-AE1F-6D208B77C0A3}"/>
            </a:ext>
          </a:extLst>
        </xdr:cNvPr>
        <xdr:cNvGrpSpPr/>
      </xdr:nvGrpSpPr>
      <xdr:grpSpPr>
        <a:xfrm>
          <a:off x="7639050" y="136502775"/>
          <a:ext cx="2764976" cy="495300"/>
          <a:chOff x="1632857" y="3068408"/>
          <a:chExt cx="2735040" cy="523878"/>
        </a:xfrm>
      </xdr:grpSpPr>
      <xdr:grpSp>
        <xdr:nvGrpSpPr>
          <xdr:cNvPr id="408" name="グループ化 407">
            <a:extLst>
              <a:ext uri="{FF2B5EF4-FFF2-40B4-BE49-F238E27FC236}">
                <a16:creationId xmlns:a16="http://schemas.microsoft.com/office/drawing/2014/main" id="{BADD49CD-586C-1FA6-7A96-AB68376B9182}"/>
              </a:ext>
            </a:extLst>
          </xdr:cNvPr>
          <xdr:cNvGrpSpPr/>
        </xdr:nvGrpSpPr>
        <xdr:grpSpPr>
          <a:xfrm>
            <a:off x="3694340" y="3139087"/>
            <a:ext cx="673557" cy="351145"/>
            <a:chOff x="4080169" y="3105150"/>
            <a:chExt cx="634514" cy="329576"/>
          </a:xfrm>
        </xdr:grpSpPr>
        <xdr:pic>
          <xdr:nvPicPr>
            <xdr:cNvPr id="410" name="図 409">
              <a:extLst>
                <a:ext uri="{FF2B5EF4-FFF2-40B4-BE49-F238E27FC236}">
                  <a16:creationId xmlns:a16="http://schemas.microsoft.com/office/drawing/2014/main" id="{7ABE2775-710F-ED81-025E-3C6E80FE231E}"/>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11" name="図 410">
              <a:extLst>
                <a:ext uri="{FF2B5EF4-FFF2-40B4-BE49-F238E27FC236}">
                  <a16:creationId xmlns:a16="http://schemas.microsoft.com/office/drawing/2014/main" id="{D66E5EA4-0A17-EDE6-7BBF-F32076F31048}"/>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09" name="正方形/長方形 408">
            <a:extLst>
              <a:ext uri="{FF2B5EF4-FFF2-40B4-BE49-F238E27FC236}">
                <a16:creationId xmlns:a16="http://schemas.microsoft.com/office/drawing/2014/main" id="{2E4DBFD5-8CE0-FABC-F286-1BDA6331623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451</xdr:row>
      <xdr:rowOff>0</xdr:rowOff>
    </xdr:from>
    <xdr:to>
      <xdr:col>36</xdr:col>
      <xdr:colOff>40826</xdr:colOff>
      <xdr:row>452</xdr:row>
      <xdr:rowOff>180975</xdr:rowOff>
    </xdr:to>
    <xdr:grpSp>
      <xdr:nvGrpSpPr>
        <xdr:cNvPr id="412" name="グループ化 411">
          <a:extLst>
            <a:ext uri="{FF2B5EF4-FFF2-40B4-BE49-F238E27FC236}">
              <a16:creationId xmlns:a16="http://schemas.microsoft.com/office/drawing/2014/main" id="{C5371EA4-5256-480B-8C15-781C2D62FFD4}"/>
            </a:ext>
          </a:extLst>
        </xdr:cNvPr>
        <xdr:cNvGrpSpPr/>
      </xdr:nvGrpSpPr>
      <xdr:grpSpPr>
        <a:xfrm>
          <a:off x="1733550" y="144122775"/>
          <a:ext cx="2764976" cy="495300"/>
          <a:chOff x="1632857" y="3068408"/>
          <a:chExt cx="2735040" cy="523878"/>
        </a:xfrm>
      </xdr:grpSpPr>
      <xdr:grpSp>
        <xdr:nvGrpSpPr>
          <xdr:cNvPr id="413" name="グループ化 412">
            <a:extLst>
              <a:ext uri="{FF2B5EF4-FFF2-40B4-BE49-F238E27FC236}">
                <a16:creationId xmlns:a16="http://schemas.microsoft.com/office/drawing/2014/main" id="{DF62DEA7-D4F8-CF74-9D53-01A4D57B217D}"/>
              </a:ext>
            </a:extLst>
          </xdr:cNvPr>
          <xdr:cNvGrpSpPr/>
        </xdr:nvGrpSpPr>
        <xdr:grpSpPr>
          <a:xfrm>
            <a:off x="3694340" y="3139087"/>
            <a:ext cx="673557" cy="351145"/>
            <a:chOff x="4080169" y="3105150"/>
            <a:chExt cx="634514" cy="329576"/>
          </a:xfrm>
        </xdr:grpSpPr>
        <xdr:pic>
          <xdr:nvPicPr>
            <xdr:cNvPr id="415" name="図 414">
              <a:extLst>
                <a:ext uri="{FF2B5EF4-FFF2-40B4-BE49-F238E27FC236}">
                  <a16:creationId xmlns:a16="http://schemas.microsoft.com/office/drawing/2014/main" id="{93EC85DD-FCFB-5157-7BA6-38DE1277C5EA}"/>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16" name="図 415">
              <a:extLst>
                <a:ext uri="{FF2B5EF4-FFF2-40B4-BE49-F238E27FC236}">
                  <a16:creationId xmlns:a16="http://schemas.microsoft.com/office/drawing/2014/main" id="{D9199A11-C6EA-B126-D1DB-3CD58EFC0F42}"/>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14" name="正方形/長方形 413">
            <a:extLst>
              <a:ext uri="{FF2B5EF4-FFF2-40B4-BE49-F238E27FC236}">
                <a16:creationId xmlns:a16="http://schemas.microsoft.com/office/drawing/2014/main" id="{E95561FC-F87A-751A-8A6E-CFCCC7B79425}"/>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451</xdr:row>
      <xdr:rowOff>0</xdr:rowOff>
    </xdr:from>
    <xdr:to>
      <xdr:col>80</xdr:col>
      <xdr:colOff>40826</xdr:colOff>
      <xdr:row>452</xdr:row>
      <xdr:rowOff>180975</xdr:rowOff>
    </xdr:to>
    <xdr:grpSp>
      <xdr:nvGrpSpPr>
        <xdr:cNvPr id="417" name="グループ化 416">
          <a:extLst>
            <a:ext uri="{FF2B5EF4-FFF2-40B4-BE49-F238E27FC236}">
              <a16:creationId xmlns:a16="http://schemas.microsoft.com/office/drawing/2014/main" id="{E0460859-564D-4EDA-B659-3819DEC55ABB}"/>
            </a:ext>
          </a:extLst>
        </xdr:cNvPr>
        <xdr:cNvGrpSpPr/>
      </xdr:nvGrpSpPr>
      <xdr:grpSpPr>
        <a:xfrm>
          <a:off x="7639050" y="144122775"/>
          <a:ext cx="2764976" cy="495300"/>
          <a:chOff x="1632857" y="3068408"/>
          <a:chExt cx="2735040" cy="523878"/>
        </a:xfrm>
      </xdr:grpSpPr>
      <xdr:grpSp>
        <xdr:nvGrpSpPr>
          <xdr:cNvPr id="418" name="グループ化 417">
            <a:extLst>
              <a:ext uri="{FF2B5EF4-FFF2-40B4-BE49-F238E27FC236}">
                <a16:creationId xmlns:a16="http://schemas.microsoft.com/office/drawing/2014/main" id="{569EFDDD-7BC6-0226-A9F4-569E5D80DDFF}"/>
              </a:ext>
            </a:extLst>
          </xdr:cNvPr>
          <xdr:cNvGrpSpPr/>
        </xdr:nvGrpSpPr>
        <xdr:grpSpPr>
          <a:xfrm>
            <a:off x="3694340" y="3139087"/>
            <a:ext cx="673557" cy="351145"/>
            <a:chOff x="4080169" y="3105150"/>
            <a:chExt cx="634514" cy="329576"/>
          </a:xfrm>
        </xdr:grpSpPr>
        <xdr:pic>
          <xdr:nvPicPr>
            <xdr:cNvPr id="420" name="図 419">
              <a:extLst>
                <a:ext uri="{FF2B5EF4-FFF2-40B4-BE49-F238E27FC236}">
                  <a16:creationId xmlns:a16="http://schemas.microsoft.com/office/drawing/2014/main" id="{823E3854-E74F-3E16-A16B-DAE41EF6B06C}"/>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21" name="図 420">
              <a:extLst>
                <a:ext uri="{FF2B5EF4-FFF2-40B4-BE49-F238E27FC236}">
                  <a16:creationId xmlns:a16="http://schemas.microsoft.com/office/drawing/2014/main" id="{38029EA2-DB90-AF3E-BEDD-899C111B5074}"/>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19" name="正方形/長方形 418">
            <a:extLst>
              <a:ext uri="{FF2B5EF4-FFF2-40B4-BE49-F238E27FC236}">
                <a16:creationId xmlns:a16="http://schemas.microsoft.com/office/drawing/2014/main" id="{97F22C52-CB31-A97C-42AE-B571A4975FDB}"/>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14</xdr:col>
      <xdr:colOff>0</xdr:colOff>
      <xdr:row>475</xdr:row>
      <xdr:rowOff>0</xdr:rowOff>
    </xdr:from>
    <xdr:to>
      <xdr:col>36</xdr:col>
      <xdr:colOff>40826</xdr:colOff>
      <xdr:row>476</xdr:row>
      <xdr:rowOff>180975</xdr:rowOff>
    </xdr:to>
    <xdr:grpSp>
      <xdr:nvGrpSpPr>
        <xdr:cNvPr id="422" name="グループ化 421">
          <a:extLst>
            <a:ext uri="{FF2B5EF4-FFF2-40B4-BE49-F238E27FC236}">
              <a16:creationId xmlns:a16="http://schemas.microsoft.com/office/drawing/2014/main" id="{4D21D271-8F5F-49CC-8553-C56C89C8ECF1}"/>
            </a:ext>
          </a:extLst>
        </xdr:cNvPr>
        <xdr:cNvGrpSpPr/>
      </xdr:nvGrpSpPr>
      <xdr:grpSpPr>
        <a:xfrm>
          <a:off x="1733550" y="151742775"/>
          <a:ext cx="2764976" cy="495300"/>
          <a:chOff x="1632857" y="3068408"/>
          <a:chExt cx="2735040" cy="523878"/>
        </a:xfrm>
      </xdr:grpSpPr>
      <xdr:grpSp>
        <xdr:nvGrpSpPr>
          <xdr:cNvPr id="423" name="グループ化 422">
            <a:extLst>
              <a:ext uri="{FF2B5EF4-FFF2-40B4-BE49-F238E27FC236}">
                <a16:creationId xmlns:a16="http://schemas.microsoft.com/office/drawing/2014/main" id="{027DC7E1-984F-7843-272A-8B5FFD41DD53}"/>
              </a:ext>
            </a:extLst>
          </xdr:cNvPr>
          <xdr:cNvGrpSpPr/>
        </xdr:nvGrpSpPr>
        <xdr:grpSpPr>
          <a:xfrm>
            <a:off x="3694340" y="3139087"/>
            <a:ext cx="673557" cy="351145"/>
            <a:chOff x="4080169" y="3105150"/>
            <a:chExt cx="634514" cy="329576"/>
          </a:xfrm>
        </xdr:grpSpPr>
        <xdr:pic>
          <xdr:nvPicPr>
            <xdr:cNvPr id="425" name="図 424">
              <a:extLst>
                <a:ext uri="{FF2B5EF4-FFF2-40B4-BE49-F238E27FC236}">
                  <a16:creationId xmlns:a16="http://schemas.microsoft.com/office/drawing/2014/main" id="{8F055917-37E9-88CF-EFF0-91BA7962E4D3}"/>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26" name="図 425">
              <a:extLst>
                <a:ext uri="{FF2B5EF4-FFF2-40B4-BE49-F238E27FC236}">
                  <a16:creationId xmlns:a16="http://schemas.microsoft.com/office/drawing/2014/main" id="{D5860A71-4523-891D-0F24-23CEE53FBD26}"/>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24" name="正方形/長方形 423">
            <a:extLst>
              <a:ext uri="{FF2B5EF4-FFF2-40B4-BE49-F238E27FC236}">
                <a16:creationId xmlns:a16="http://schemas.microsoft.com/office/drawing/2014/main" id="{2D30B27E-9190-0988-8394-D1144646B931}"/>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xdr:from>
      <xdr:col>58</xdr:col>
      <xdr:colOff>0</xdr:colOff>
      <xdr:row>475</xdr:row>
      <xdr:rowOff>0</xdr:rowOff>
    </xdr:from>
    <xdr:to>
      <xdr:col>80</xdr:col>
      <xdr:colOff>40826</xdr:colOff>
      <xdr:row>476</xdr:row>
      <xdr:rowOff>180975</xdr:rowOff>
    </xdr:to>
    <xdr:grpSp>
      <xdr:nvGrpSpPr>
        <xdr:cNvPr id="427" name="グループ化 426">
          <a:extLst>
            <a:ext uri="{FF2B5EF4-FFF2-40B4-BE49-F238E27FC236}">
              <a16:creationId xmlns:a16="http://schemas.microsoft.com/office/drawing/2014/main" id="{6BA368D8-C026-4EC2-824C-2DAEF385CD5C}"/>
            </a:ext>
          </a:extLst>
        </xdr:cNvPr>
        <xdr:cNvGrpSpPr/>
      </xdr:nvGrpSpPr>
      <xdr:grpSpPr>
        <a:xfrm>
          <a:off x="7639050" y="151742775"/>
          <a:ext cx="2764976" cy="495300"/>
          <a:chOff x="1632857" y="3068408"/>
          <a:chExt cx="2735040" cy="523878"/>
        </a:xfrm>
      </xdr:grpSpPr>
      <xdr:grpSp>
        <xdr:nvGrpSpPr>
          <xdr:cNvPr id="428" name="グループ化 427">
            <a:extLst>
              <a:ext uri="{FF2B5EF4-FFF2-40B4-BE49-F238E27FC236}">
                <a16:creationId xmlns:a16="http://schemas.microsoft.com/office/drawing/2014/main" id="{A5B6493C-F523-5C0D-85B0-A5222E109235}"/>
              </a:ext>
            </a:extLst>
          </xdr:cNvPr>
          <xdr:cNvGrpSpPr/>
        </xdr:nvGrpSpPr>
        <xdr:grpSpPr>
          <a:xfrm>
            <a:off x="3694340" y="3139087"/>
            <a:ext cx="673557" cy="351145"/>
            <a:chOff x="4080169" y="3105150"/>
            <a:chExt cx="634514" cy="329576"/>
          </a:xfrm>
        </xdr:grpSpPr>
        <xdr:pic>
          <xdr:nvPicPr>
            <xdr:cNvPr id="430" name="図 429">
              <a:extLst>
                <a:ext uri="{FF2B5EF4-FFF2-40B4-BE49-F238E27FC236}">
                  <a16:creationId xmlns:a16="http://schemas.microsoft.com/office/drawing/2014/main" id="{17463D1D-4BF3-4CB9-F313-007C61AFB41C}"/>
                </a:ext>
              </a:extLst>
            </xdr:cNvPr>
            <xdr:cNvPicPr>
              <a:picLocks noChangeAspect="1"/>
            </xdr:cNvPicPr>
          </xdr:nvPicPr>
          <xdr:blipFill>
            <a:blip xmlns:r="http://schemas.openxmlformats.org/officeDocument/2006/relationships" r:embed="rId6"/>
            <a:stretch>
              <a:fillRect/>
            </a:stretch>
          </xdr:blipFill>
          <xdr:spPr>
            <a:xfrm>
              <a:off x="4467226" y="3105150"/>
              <a:ext cx="247457" cy="329575"/>
            </a:xfrm>
            <a:prstGeom prst="rect">
              <a:avLst/>
            </a:prstGeom>
          </xdr:spPr>
        </xdr:pic>
        <xdr:pic>
          <xdr:nvPicPr>
            <xdr:cNvPr id="431" name="図 430">
              <a:extLst>
                <a:ext uri="{FF2B5EF4-FFF2-40B4-BE49-F238E27FC236}">
                  <a16:creationId xmlns:a16="http://schemas.microsoft.com/office/drawing/2014/main" id="{D2CD2D23-F224-1D5C-889A-33F2A83765AD}"/>
                </a:ext>
              </a:extLst>
            </xdr:cNvPr>
            <xdr:cNvPicPr>
              <a:picLocks noChangeAspect="1"/>
            </xdr:cNvPicPr>
          </xdr:nvPicPr>
          <xdr:blipFill>
            <a:blip xmlns:r="http://schemas.openxmlformats.org/officeDocument/2006/relationships" r:embed="rId7"/>
            <a:stretch>
              <a:fillRect/>
            </a:stretch>
          </xdr:blipFill>
          <xdr:spPr>
            <a:xfrm>
              <a:off x="4080169" y="3223999"/>
              <a:ext cx="339844" cy="210727"/>
            </a:xfrm>
            <a:prstGeom prst="rect">
              <a:avLst/>
            </a:prstGeom>
          </xdr:spPr>
        </xdr:pic>
      </xdr:grpSp>
      <xdr:sp macro="" textlink="">
        <xdr:nvSpPr>
          <xdr:cNvPr id="429" name="正方形/長方形 428">
            <a:extLst>
              <a:ext uri="{FF2B5EF4-FFF2-40B4-BE49-F238E27FC236}">
                <a16:creationId xmlns:a16="http://schemas.microsoft.com/office/drawing/2014/main" id="{EED87A5D-8227-9425-E40D-0E2F0F856538}"/>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editAs="oneCell">
    <xdr:from>
      <xdr:col>23</xdr:col>
      <xdr:colOff>114300</xdr:colOff>
      <xdr:row>21</xdr:row>
      <xdr:rowOff>76200</xdr:rowOff>
    </xdr:from>
    <xdr:to>
      <xdr:col>41</xdr:col>
      <xdr:colOff>61999</xdr:colOff>
      <xdr:row>21</xdr:row>
      <xdr:rowOff>257720</xdr:rowOff>
    </xdr:to>
    <xdr:pic>
      <xdr:nvPicPr>
        <xdr:cNvPr id="432" name="図 431">
          <a:extLst>
            <a:ext uri="{FF2B5EF4-FFF2-40B4-BE49-F238E27FC236}">
              <a16:creationId xmlns:a16="http://schemas.microsoft.com/office/drawing/2014/main" id="{C58E8209-F198-417B-AA70-8A3E0E5026E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6400800"/>
          <a:ext cx="2176549" cy="181520"/>
        </a:xfrm>
        <a:prstGeom prst="rect">
          <a:avLst/>
        </a:prstGeom>
      </xdr:spPr>
    </xdr:pic>
    <xdr:clientData/>
  </xdr:twoCellAnchor>
  <xdr:twoCellAnchor editAs="oneCell">
    <xdr:from>
      <xdr:col>67</xdr:col>
      <xdr:colOff>104775</xdr:colOff>
      <xdr:row>21</xdr:row>
      <xdr:rowOff>85725</xdr:rowOff>
    </xdr:from>
    <xdr:to>
      <xdr:col>85</xdr:col>
      <xdr:colOff>52474</xdr:colOff>
      <xdr:row>21</xdr:row>
      <xdr:rowOff>267245</xdr:rowOff>
    </xdr:to>
    <xdr:pic>
      <xdr:nvPicPr>
        <xdr:cNvPr id="433" name="図 432">
          <a:extLst>
            <a:ext uri="{FF2B5EF4-FFF2-40B4-BE49-F238E27FC236}">
              <a16:creationId xmlns:a16="http://schemas.microsoft.com/office/drawing/2014/main" id="{7F8FFE97-0375-4C9A-8D99-BE220FDD6E6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6410325"/>
          <a:ext cx="2176549" cy="181520"/>
        </a:xfrm>
        <a:prstGeom prst="rect">
          <a:avLst/>
        </a:prstGeom>
      </xdr:spPr>
    </xdr:pic>
    <xdr:clientData/>
  </xdr:twoCellAnchor>
  <xdr:twoCellAnchor editAs="oneCell">
    <xdr:from>
      <xdr:col>24</xdr:col>
      <xdr:colOff>0</xdr:colOff>
      <xdr:row>45</xdr:row>
      <xdr:rowOff>85725</xdr:rowOff>
    </xdr:from>
    <xdr:to>
      <xdr:col>41</xdr:col>
      <xdr:colOff>71524</xdr:colOff>
      <xdr:row>45</xdr:row>
      <xdr:rowOff>267245</xdr:rowOff>
    </xdr:to>
    <xdr:pic>
      <xdr:nvPicPr>
        <xdr:cNvPr id="434" name="図 433">
          <a:extLst>
            <a:ext uri="{FF2B5EF4-FFF2-40B4-BE49-F238E27FC236}">
              <a16:creationId xmlns:a16="http://schemas.microsoft.com/office/drawing/2014/main" id="{4D7D30B2-58B9-4021-967B-138BFAC80A3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14030325"/>
          <a:ext cx="2176549" cy="181520"/>
        </a:xfrm>
        <a:prstGeom prst="rect">
          <a:avLst/>
        </a:prstGeom>
      </xdr:spPr>
    </xdr:pic>
    <xdr:clientData/>
  </xdr:twoCellAnchor>
  <xdr:twoCellAnchor editAs="oneCell">
    <xdr:from>
      <xdr:col>68</xdr:col>
      <xdr:colOff>0</xdr:colOff>
      <xdr:row>45</xdr:row>
      <xdr:rowOff>66675</xdr:rowOff>
    </xdr:from>
    <xdr:to>
      <xdr:col>85</xdr:col>
      <xdr:colOff>71524</xdr:colOff>
      <xdr:row>45</xdr:row>
      <xdr:rowOff>248195</xdr:rowOff>
    </xdr:to>
    <xdr:pic>
      <xdr:nvPicPr>
        <xdr:cNvPr id="435" name="図 434">
          <a:extLst>
            <a:ext uri="{FF2B5EF4-FFF2-40B4-BE49-F238E27FC236}">
              <a16:creationId xmlns:a16="http://schemas.microsoft.com/office/drawing/2014/main" id="{E62F73CD-88E5-4765-A0BA-163A4098519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9700" y="14011275"/>
          <a:ext cx="2176549" cy="181520"/>
        </a:xfrm>
        <a:prstGeom prst="rect">
          <a:avLst/>
        </a:prstGeom>
      </xdr:spPr>
    </xdr:pic>
    <xdr:clientData/>
  </xdr:twoCellAnchor>
  <xdr:twoCellAnchor editAs="oneCell">
    <xdr:from>
      <xdr:col>24</xdr:col>
      <xdr:colOff>0</xdr:colOff>
      <xdr:row>69</xdr:row>
      <xdr:rowOff>66675</xdr:rowOff>
    </xdr:from>
    <xdr:to>
      <xdr:col>41</xdr:col>
      <xdr:colOff>71524</xdr:colOff>
      <xdr:row>69</xdr:row>
      <xdr:rowOff>248195</xdr:rowOff>
    </xdr:to>
    <xdr:pic>
      <xdr:nvPicPr>
        <xdr:cNvPr id="436" name="図 435">
          <a:extLst>
            <a:ext uri="{FF2B5EF4-FFF2-40B4-BE49-F238E27FC236}">
              <a16:creationId xmlns:a16="http://schemas.microsoft.com/office/drawing/2014/main" id="{21247C7D-59AE-4D04-BBA5-6AA7B28D5FD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21631275"/>
          <a:ext cx="2176549" cy="181520"/>
        </a:xfrm>
        <a:prstGeom prst="rect">
          <a:avLst/>
        </a:prstGeom>
      </xdr:spPr>
    </xdr:pic>
    <xdr:clientData/>
  </xdr:twoCellAnchor>
  <xdr:twoCellAnchor editAs="oneCell">
    <xdr:from>
      <xdr:col>68</xdr:col>
      <xdr:colOff>0</xdr:colOff>
      <xdr:row>69</xdr:row>
      <xdr:rowOff>66675</xdr:rowOff>
    </xdr:from>
    <xdr:to>
      <xdr:col>85</xdr:col>
      <xdr:colOff>71524</xdr:colOff>
      <xdr:row>69</xdr:row>
      <xdr:rowOff>248195</xdr:rowOff>
    </xdr:to>
    <xdr:pic>
      <xdr:nvPicPr>
        <xdr:cNvPr id="437" name="図 436">
          <a:extLst>
            <a:ext uri="{FF2B5EF4-FFF2-40B4-BE49-F238E27FC236}">
              <a16:creationId xmlns:a16="http://schemas.microsoft.com/office/drawing/2014/main" id="{BC987CAE-98A9-4F39-89DF-C22541DBA4F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9700" y="21631275"/>
          <a:ext cx="2176549" cy="181520"/>
        </a:xfrm>
        <a:prstGeom prst="rect">
          <a:avLst/>
        </a:prstGeom>
      </xdr:spPr>
    </xdr:pic>
    <xdr:clientData/>
  </xdr:twoCellAnchor>
  <xdr:twoCellAnchor editAs="oneCell">
    <xdr:from>
      <xdr:col>24</xdr:col>
      <xdr:colOff>0</xdr:colOff>
      <xdr:row>93</xdr:row>
      <xdr:rowOff>66675</xdr:rowOff>
    </xdr:from>
    <xdr:to>
      <xdr:col>41</xdr:col>
      <xdr:colOff>71524</xdr:colOff>
      <xdr:row>93</xdr:row>
      <xdr:rowOff>248195</xdr:rowOff>
    </xdr:to>
    <xdr:pic>
      <xdr:nvPicPr>
        <xdr:cNvPr id="438" name="図 437">
          <a:extLst>
            <a:ext uri="{FF2B5EF4-FFF2-40B4-BE49-F238E27FC236}">
              <a16:creationId xmlns:a16="http://schemas.microsoft.com/office/drawing/2014/main" id="{8FFA3AFA-B56D-4D96-B13C-2319DD407E7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29251275"/>
          <a:ext cx="2176549" cy="181520"/>
        </a:xfrm>
        <a:prstGeom prst="rect">
          <a:avLst/>
        </a:prstGeom>
      </xdr:spPr>
    </xdr:pic>
    <xdr:clientData/>
  </xdr:twoCellAnchor>
  <xdr:twoCellAnchor editAs="oneCell">
    <xdr:from>
      <xdr:col>68</xdr:col>
      <xdr:colOff>0</xdr:colOff>
      <xdr:row>93</xdr:row>
      <xdr:rowOff>66675</xdr:rowOff>
    </xdr:from>
    <xdr:to>
      <xdr:col>85</xdr:col>
      <xdr:colOff>71524</xdr:colOff>
      <xdr:row>93</xdr:row>
      <xdr:rowOff>248195</xdr:rowOff>
    </xdr:to>
    <xdr:pic>
      <xdr:nvPicPr>
        <xdr:cNvPr id="439" name="図 438">
          <a:extLst>
            <a:ext uri="{FF2B5EF4-FFF2-40B4-BE49-F238E27FC236}">
              <a16:creationId xmlns:a16="http://schemas.microsoft.com/office/drawing/2014/main" id="{CBEDE151-25FF-4459-BD87-135C6360081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9700" y="29251275"/>
          <a:ext cx="2176549" cy="181520"/>
        </a:xfrm>
        <a:prstGeom prst="rect">
          <a:avLst/>
        </a:prstGeom>
      </xdr:spPr>
    </xdr:pic>
    <xdr:clientData/>
  </xdr:twoCellAnchor>
  <xdr:twoCellAnchor editAs="oneCell">
    <xdr:from>
      <xdr:col>24</xdr:col>
      <xdr:colOff>0</xdr:colOff>
      <xdr:row>117</xdr:row>
      <xdr:rowOff>66675</xdr:rowOff>
    </xdr:from>
    <xdr:to>
      <xdr:col>41</xdr:col>
      <xdr:colOff>71524</xdr:colOff>
      <xdr:row>117</xdr:row>
      <xdr:rowOff>248195</xdr:rowOff>
    </xdr:to>
    <xdr:pic>
      <xdr:nvPicPr>
        <xdr:cNvPr id="440" name="図 439">
          <a:extLst>
            <a:ext uri="{FF2B5EF4-FFF2-40B4-BE49-F238E27FC236}">
              <a16:creationId xmlns:a16="http://schemas.microsoft.com/office/drawing/2014/main" id="{C4A2B453-ABCE-4B2A-AFD9-320E212FAD7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36871275"/>
          <a:ext cx="2176549" cy="181520"/>
        </a:xfrm>
        <a:prstGeom prst="rect">
          <a:avLst/>
        </a:prstGeom>
      </xdr:spPr>
    </xdr:pic>
    <xdr:clientData/>
  </xdr:twoCellAnchor>
  <xdr:twoCellAnchor editAs="oneCell">
    <xdr:from>
      <xdr:col>68</xdr:col>
      <xdr:colOff>0</xdr:colOff>
      <xdr:row>117</xdr:row>
      <xdr:rowOff>66675</xdr:rowOff>
    </xdr:from>
    <xdr:to>
      <xdr:col>85</xdr:col>
      <xdr:colOff>71524</xdr:colOff>
      <xdr:row>117</xdr:row>
      <xdr:rowOff>248195</xdr:rowOff>
    </xdr:to>
    <xdr:pic>
      <xdr:nvPicPr>
        <xdr:cNvPr id="441" name="図 440">
          <a:extLst>
            <a:ext uri="{FF2B5EF4-FFF2-40B4-BE49-F238E27FC236}">
              <a16:creationId xmlns:a16="http://schemas.microsoft.com/office/drawing/2014/main" id="{E28FCDD1-0483-4753-98B9-6A368C2732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9700" y="36871275"/>
          <a:ext cx="2176549" cy="181520"/>
        </a:xfrm>
        <a:prstGeom prst="rect">
          <a:avLst/>
        </a:prstGeom>
      </xdr:spPr>
    </xdr:pic>
    <xdr:clientData/>
  </xdr:twoCellAnchor>
  <xdr:twoCellAnchor editAs="oneCell">
    <xdr:from>
      <xdr:col>24</xdr:col>
      <xdr:colOff>0</xdr:colOff>
      <xdr:row>141</xdr:row>
      <xdr:rowOff>57150</xdr:rowOff>
    </xdr:from>
    <xdr:to>
      <xdr:col>41</xdr:col>
      <xdr:colOff>71524</xdr:colOff>
      <xdr:row>141</xdr:row>
      <xdr:rowOff>238670</xdr:rowOff>
    </xdr:to>
    <xdr:pic>
      <xdr:nvPicPr>
        <xdr:cNvPr id="442" name="図 441">
          <a:extLst>
            <a:ext uri="{FF2B5EF4-FFF2-40B4-BE49-F238E27FC236}">
              <a16:creationId xmlns:a16="http://schemas.microsoft.com/office/drawing/2014/main" id="{7C420B5B-BA72-4D3A-B3E0-4EE3C3BB2FF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44481750"/>
          <a:ext cx="2176549" cy="181520"/>
        </a:xfrm>
        <a:prstGeom prst="rect">
          <a:avLst/>
        </a:prstGeom>
      </xdr:spPr>
    </xdr:pic>
    <xdr:clientData/>
  </xdr:twoCellAnchor>
  <xdr:twoCellAnchor editAs="oneCell">
    <xdr:from>
      <xdr:col>68</xdr:col>
      <xdr:colOff>0</xdr:colOff>
      <xdr:row>141</xdr:row>
      <xdr:rowOff>66675</xdr:rowOff>
    </xdr:from>
    <xdr:to>
      <xdr:col>85</xdr:col>
      <xdr:colOff>71524</xdr:colOff>
      <xdr:row>141</xdr:row>
      <xdr:rowOff>248195</xdr:rowOff>
    </xdr:to>
    <xdr:pic>
      <xdr:nvPicPr>
        <xdr:cNvPr id="443" name="図 442">
          <a:extLst>
            <a:ext uri="{FF2B5EF4-FFF2-40B4-BE49-F238E27FC236}">
              <a16:creationId xmlns:a16="http://schemas.microsoft.com/office/drawing/2014/main" id="{E8723C1D-FEB4-402A-BC15-13A0CD0A141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9700" y="44491275"/>
          <a:ext cx="2176549" cy="181520"/>
        </a:xfrm>
        <a:prstGeom prst="rect">
          <a:avLst/>
        </a:prstGeom>
      </xdr:spPr>
    </xdr:pic>
    <xdr:clientData/>
  </xdr:twoCellAnchor>
  <xdr:twoCellAnchor editAs="oneCell">
    <xdr:from>
      <xdr:col>24</xdr:col>
      <xdr:colOff>0</xdr:colOff>
      <xdr:row>165</xdr:row>
      <xdr:rowOff>66675</xdr:rowOff>
    </xdr:from>
    <xdr:to>
      <xdr:col>41</xdr:col>
      <xdr:colOff>71524</xdr:colOff>
      <xdr:row>165</xdr:row>
      <xdr:rowOff>248195</xdr:rowOff>
    </xdr:to>
    <xdr:pic>
      <xdr:nvPicPr>
        <xdr:cNvPr id="444" name="図 443">
          <a:extLst>
            <a:ext uri="{FF2B5EF4-FFF2-40B4-BE49-F238E27FC236}">
              <a16:creationId xmlns:a16="http://schemas.microsoft.com/office/drawing/2014/main" id="{16FE3465-8C58-4EEE-BEB5-4E05B3D27E5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52111275"/>
          <a:ext cx="2176549" cy="181520"/>
        </a:xfrm>
        <a:prstGeom prst="rect">
          <a:avLst/>
        </a:prstGeom>
      </xdr:spPr>
    </xdr:pic>
    <xdr:clientData/>
  </xdr:twoCellAnchor>
  <xdr:twoCellAnchor editAs="oneCell">
    <xdr:from>
      <xdr:col>68</xdr:col>
      <xdr:colOff>0</xdr:colOff>
      <xdr:row>165</xdr:row>
      <xdr:rowOff>66675</xdr:rowOff>
    </xdr:from>
    <xdr:to>
      <xdr:col>85</xdr:col>
      <xdr:colOff>71524</xdr:colOff>
      <xdr:row>165</xdr:row>
      <xdr:rowOff>248195</xdr:rowOff>
    </xdr:to>
    <xdr:pic>
      <xdr:nvPicPr>
        <xdr:cNvPr id="445" name="図 444">
          <a:extLst>
            <a:ext uri="{FF2B5EF4-FFF2-40B4-BE49-F238E27FC236}">
              <a16:creationId xmlns:a16="http://schemas.microsoft.com/office/drawing/2014/main" id="{4B5945E0-7B9F-4670-8D3D-0FBD62A4599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9700" y="52111275"/>
          <a:ext cx="2176549" cy="181520"/>
        </a:xfrm>
        <a:prstGeom prst="rect">
          <a:avLst/>
        </a:prstGeom>
      </xdr:spPr>
    </xdr:pic>
    <xdr:clientData/>
  </xdr:twoCellAnchor>
  <xdr:twoCellAnchor editAs="oneCell">
    <xdr:from>
      <xdr:col>24</xdr:col>
      <xdr:colOff>0</xdr:colOff>
      <xdr:row>189</xdr:row>
      <xdr:rowOff>76200</xdr:rowOff>
    </xdr:from>
    <xdr:to>
      <xdr:col>41</xdr:col>
      <xdr:colOff>71524</xdr:colOff>
      <xdr:row>189</xdr:row>
      <xdr:rowOff>257720</xdr:rowOff>
    </xdr:to>
    <xdr:pic>
      <xdr:nvPicPr>
        <xdr:cNvPr id="446" name="図 445">
          <a:extLst>
            <a:ext uri="{FF2B5EF4-FFF2-40B4-BE49-F238E27FC236}">
              <a16:creationId xmlns:a16="http://schemas.microsoft.com/office/drawing/2014/main" id="{3BA7E442-A48B-4A04-9203-D292E66ECB1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59740800"/>
          <a:ext cx="2176549" cy="181520"/>
        </a:xfrm>
        <a:prstGeom prst="rect">
          <a:avLst/>
        </a:prstGeom>
      </xdr:spPr>
    </xdr:pic>
    <xdr:clientData/>
  </xdr:twoCellAnchor>
  <xdr:twoCellAnchor editAs="oneCell">
    <xdr:from>
      <xdr:col>67</xdr:col>
      <xdr:colOff>114300</xdr:colOff>
      <xdr:row>189</xdr:row>
      <xdr:rowOff>76200</xdr:rowOff>
    </xdr:from>
    <xdr:to>
      <xdr:col>85</xdr:col>
      <xdr:colOff>61999</xdr:colOff>
      <xdr:row>189</xdr:row>
      <xdr:rowOff>257720</xdr:rowOff>
    </xdr:to>
    <xdr:pic>
      <xdr:nvPicPr>
        <xdr:cNvPr id="447" name="図 446">
          <a:extLst>
            <a:ext uri="{FF2B5EF4-FFF2-40B4-BE49-F238E27FC236}">
              <a16:creationId xmlns:a16="http://schemas.microsoft.com/office/drawing/2014/main" id="{5B8EB75B-F2B5-463E-9141-C15C8E25009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59740800"/>
          <a:ext cx="2176549" cy="181520"/>
        </a:xfrm>
        <a:prstGeom prst="rect">
          <a:avLst/>
        </a:prstGeom>
      </xdr:spPr>
    </xdr:pic>
    <xdr:clientData/>
  </xdr:twoCellAnchor>
  <xdr:twoCellAnchor editAs="oneCell">
    <xdr:from>
      <xdr:col>24</xdr:col>
      <xdr:colOff>0</xdr:colOff>
      <xdr:row>213</xdr:row>
      <xdr:rowOff>85725</xdr:rowOff>
    </xdr:from>
    <xdr:to>
      <xdr:col>41</xdr:col>
      <xdr:colOff>71524</xdr:colOff>
      <xdr:row>213</xdr:row>
      <xdr:rowOff>267245</xdr:rowOff>
    </xdr:to>
    <xdr:pic>
      <xdr:nvPicPr>
        <xdr:cNvPr id="448" name="図 447">
          <a:extLst>
            <a:ext uri="{FF2B5EF4-FFF2-40B4-BE49-F238E27FC236}">
              <a16:creationId xmlns:a16="http://schemas.microsoft.com/office/drawing/2014/main" id="{D849C872-9C2D-43D2-9B4C-26DBA228A45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67370325"/>
          <a:ext cx="2176549" cy="181520"/>
        </a:xfrm>
        <a:prstGeom prst="rect">
          <a:avLst/>
        </a:prstGeom>
      </xdr:spPr>
    </xdr:pic>
    <xdr:clientData/>
  </xdr:twoCellAnchor>
  <xdr:twoCellAnchor editAs="oneCell">
    <xdr:from>
      <xdr:col>67</xdr:col>
      <xdr:colOff>104775</xdr:colOff>
      <xdr:row>213</xdr:row>
      <xdr:rowOff>76200</xdr:rowOff>
    </xdr:from>
    <xdr:to>
      <xdr:col>85</xdr:col>
      <xdr:colOff>52474</xdr:colOff>
      <xdr:row>213</xdr:row>
      <xdr:rowOff>257720</xdr:rowOff>
    </xdr:to>
    <xdr:pic>
      <xdr:nvPicPr>
        <xdr:cNvPr id="449" name="図 448">
          <a:extLst>
            <a:ext uri="{FF2B5EF4-FFF2-40B4-BE49-F238E27FC236}">
              <a16:creationId xmlns:a16="http://schemas.microsoft.com/office/drawing/2014/main" id="{8B17C8E9-12D1-4079-81C4-A8337312187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67360800"/>
          <a:ext cx="2176549" cy="181520"/>
        </a:xfrm>
        <a:prstGeom prst="rect">
          <a:avLst/>
        </a:prstGeom>
      </xdr:spPr>
    </xdr:pic>
    <xdr:clientData/>
  </xdr:twoCellAnchor>
  <xdr:twoCellAnchor editAs="oneCell">
    <xdr:from>
      <xdr:col>23</xdr:col>
      <xdr:colOff>104775</xdr:colOff>
      <xdr:row>237</xdr:row>
      <xdr:rowOff>85725</xdr:rowOff>
    </xdr:from>
    <xdr:to>
      <xdr:col>41</xdr:col>
      <xdr:colOff>52474</xdr:colOff>
      <xdr:row>237</xdr:row>
      <xdr:rowOff>267245</xdr:rowOff>
    </xdr:to>
    <xdr:pic>
      <xdr:nvPicPr>
        <xdr:cNvPr id="450" name="図 449">
          <a:extLst>
            <a:ext uri="{FF2B5EF4-FFF2-40B4-BE49-F238E27FC236}">
              <a16:creationId xmlns:a16="http://schemas.microsoft.com/office/drawing/2014/main" id="{97CFCA05-BB9A-40F6-85B4-E4736B6ECE6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74990325"/>
          <a:ext cx="2176549" cy="181520"/>
        </a:xfrm>
        <a:prstGeom prst="rect">
          <a:avLst/>
        </a:prstGeom>
      </xdr:spPr>
    </xdr:pic>
    <xdr:clientData/>
  </xdr:twoCellAnchor>
  <xdr:twoCellAnchor editAs="oneCell">
    <xdr:from>
      <xdr:col>67</xdr:col>
      <xdr:colOff>104775</xdr:colOff>
      <xdr:row>237</xdr:row>
      <xdr:rowOff>85725</xdr:rowOff>
    </xdr:from>
    <xdr:to>
      <xdr:col>85</xdr:col>
      <xdr:colOff>52474</xdr:colOff>
      <xdr:row>237</xdr:row>
      <xdr:rowOff>267245</xdr:rowOff>
    </xdr:to>
    <xdr:pic>
      <xdr:nvPicPr>
        <xdr:cNvPr id="451" name="図 450">
          <a:extLst>
            <a:ext uri="{FF2B5EF4-FFF2-40B4-BE49-F238E27FC236}">
              <a16:creationId xmlns:a16="http://schemas.microsoft.com/office/drawing/2014/main" id="{6E9D96FC-AADA-49FB-BDD8-BA56F8E9A08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74990325"/>
          <a:ext cx="2176549" cy="181520"/>
        </a:xfrm>
        <a:prstGeom prst="rect">
          <a:avLst/>
        </a:prstGeom>
      </xdr:spPr>
    </xdr:pic>
    <xdr:clientData/>
  </xdr:twoCellAnchor>
  <xdr:twoCellAnchor editAs="oneCell">
    <xdr:from>
      <xdr:col>24</xdr:col>
      <xdr:colOff>0</xdr:colOff>
      <xdr:row>261</xdr:row>
      <xdr:rowOff>76200</xdr:rowOff>
    </xdr:from>
    <xdr:to>
      <xdr:col>41</xdr:col>
      <xdr:colOff>71524</xdr:colOff>
      <xdr:row>261</xdr:row>
      <xdr:rowOff>257720</xdr:rowOff>
    </xdr:to>
    <xdr:pic>
      <xdr:nvPicPr>
        <xdr:cNvPr id="452" name="図 451">
          <a:extLst>
            <a:ext uri="{FF2B5EF4-FFF2-40B4-BE49-F238E27FC236}">
              <a16:creationId xmlns:a16="http://schemas.microsoft.com/office/drawing/2014/main" id="{21011167-7ED6-40BB-8A0A-E2F01D5B4EF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71800" y="82600800"/>
          <a:ext cx="2176549" cy="181520"/>
        </a:xfrm>
        <a:prstGeom prst="rect">
          <a:avLst/>
        </a:prstGeom>
      </xdr:spPr>
    </xdr:pic>
    <xdr:clientData/>
  </xdr:twoCellAnchor>
  <xdr:twoCellAnchor editAs="oneCell">
    <xdr:from>
      <xdr:col>67</xdr:col>
      <xdr:colOff>104775</xdr:colOff>
      <xdr:row>261</xdr:row>
      <xdr:rowOff>85725</xdr:rowOff>
    </xdr:from>
    <xdr:to>
      <xdr:col>85</xdr:col>
      <xdr:colOff>52474</xdr:colOff>
      <xdr:row>261</xdr:row>
      <xdr:rowOff>267245</xdr:rowOff>
    </xdr:to>
    <xdr:pic>
      <xdr:nvPicPr>
        <xdr:cNvPr id="453" name="図 452">
          <a:extLst>
            <a:ext uri="{FF2B5EF4-FFF2-40B4-BE49-F238E27FC236}">
              <a16:creationId xmlns:a16="http://schemas.microsoft.com/office/drawing/2014/main" id="{05EC6B96-6651-479C-A4ED-7373DBFA8C9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82610325"/>
          <a:ext cx="2176549" cy="181520"/>
        </a:xfrm>
        <a:prstGeom prst="rect">
          <a:avLst/>
        </a:prstGeom>
      </xdr:spPr>
    </xdr:pic>
    <xdr:clientData/>
  </xdr:twoCellAnchor>
  <xdr:twoCellAnchor editAs="oneCell">
    <xdr:from>
      <xdr:col>23</xdr:col>
      <xdr:colOff>114300</xdr:colOff>
      <xdr:row>285</xdr:row>
      <xdr:rowOff>85725</xdr:rowOff>
    </xdr:from>
    <xdr:to>
      <xdr:col>41</xdr:col>
      <xdr:colOff>61999</xdr:colOff>
      <xdr:row>285</xdr:row>
      <xdr:rowOff>267245</xdr:rowOff>
    </xdr:to>
    <xdr:pic>
      <xdr:nvPicPr>
        <xdr:cNvPr id="454" name="図 453">
          <a:extLst>
            <a:ext uri="{FF2B5EF4-FFF2-40B4-BE49-F238E27FC236}">
              <a16:creationId xmlns:a16="http://schemas.microsoft.com/office/drawing/2014/main" id="{99AD36E1-3B43-4DB0-8E86-F0ABCB1D835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90230325"/>
          <a:ext cx="2176549" cy="181520"/>
        </a:xfrm>
        <a:prstGeom prst="rect">
          <a:avLst/>
        </a:prstGeom>
      </xdr:spPr>
    </xdr:pic>
    <xdr:clientData/>
  </xdr:twoCellAnchor>
  <xdr:twoCellAnchor editAs="oneCell">
    <xdr:from>
      <xdr:col>67</xdr:col>
      <xdr:colOff>114300</xdr:colOff>
      <xdr:row>285</xdr:row>
      <xdr:rowOff>76200</xdr:rowOff>
    </xdr:from>
    <xdr:to>
      <xdr:col>85</xdr:col>
      <xdr:colOff>61999</xdr:colOff>
      <xdr:row>285</xdr:row>
      <xdr:rowOff>257720</xdr:rowOff>
    </xdr:to>
    <xdr:pic>
      <xdr:nvPicPr>
        <xdr:cNvPr id="455" name="図 454">
          <a:extLst>
            <a:ext uri="{FF2B5EF4-FFF2-40B4-BE49-F238E27FC236}">
              <a16:creationId xmlns:a16="http://schemas.microsoft.com/office/drawing/2014/main" id="{1719CBCD-94E5-4022-9B51-635DA7437B7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90220800"/>
          <a:ext cx="2176549" cy="181520"/>
        </a:xfrm>
        <a:prstGeom prst="rect">
          <a:avLst/>
        </a:prstGeom>
      </xdr:spPr>
    </xdr:pic>
    <xdr:clientData/>
  </xdr:twoCellAnchor>
  <xdr:twoCellAnchor editAs="oneCell">
    <xdr:from>
      <xdr:col>23</xdr:col>
      <xdr:colOff>104775</xdr:colOff>
      <xdr:row>309</xdr:row>
      <xdr:rowOff>85725</xdr:rowOff>
    </xdr:from>
    <xdr:to>
      <xdr:col>41</xdr:col>
      <xdr:colOff>52474</xdr:colOff>
      <xdr:row>309</xdr:row>
      <xdr:rowOff>267245</xdr:rowOff>
    </xdr:to>
    <xdr:pic>
      <xdr:nvPicPr>
        <xdr:cNvPr id="456" name="図 455">
          <a:extLst>
            <a:ext uri="{FF2B5EF4-FFF2-40B4-BE49-F238E27FC236}">
              <a16:creationId xmlns:a16="http://schemas.microsoft.com/office/drawing/2014/main" id="{2D5A3674-7892-426E-927B-24FDF156FD0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97850325"/>
          <a:ext cx="2176549" cy="181520"/>
        </a:xfrm>
        <a:prstGeom prst="rect">
          <a:avLst/>
        </a:prstGeom>
      </xdr:spPr>
    </xdr:pic>
    <xdr:clientData/>
  </xdr:twoCellAnchor>
  <xdr:twoCellAnchor editAs="oneCell">
    <xdr:from>
      <xdr:col>67</xdr:col>
      <xdr:colOff>114300</xdr:colOff>
      <xdr:row>309</xdr:row>
      <xdr:rowOff>66675</xdr:rowOff>
    </xdr:from>
    <xdr:to>
      <xdr:col>85</xdr:col>
      <xdr:colOff>61999</xdr:colOff>
      <xdr:row>309</xdr:row>
      <xdr:rowOff>248195</xdr:rowOff>
    </xdr:to>
    <xdr:pic>
      <xdr:nvPicPr>
        <xdr:cNvPr id="457" name="図 456">
          <a:extLst>
            <a:ext uri="{FF2B5EF4-FFF2-40B4-BE49-F238E27FC236}">
              <a16:creationId xmlns:a16="http://schemas.microsoft.com/office/drawing/2014/main" id="{621CBCD0-E52C-4EC5-9D87-77E10AEF28B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20175" y="97831275"/>
          <a:ext cx="2176549" cy="181520"/>
        </a:xfrm>
        <a:prstGeom prst="rect">
          <a:avLst/>
        </a:prstGeom>
      </xdr:spPr>
    </xdr:pic>
    <xdr:clientData/>
  </xdr:twoCellAnchor>
  <xdr:twoCellAnchor editAs="oneCell">
    <xdr:from>
      <xdr:col>23</xdr:col>
      <xdr:colOff>114300</xdr:colOff>
      <xdr:row>333</xdr:row>
      <xdr:rowOff>76200</xdr:rowOff>
    </xdr:from>
    <xdr:to>
      <xdr:col>41</xdr:col>
      <xdr:colOff>61999</xdr:colOff>
      <xdr:row>333</xdr:row>
      <xdr:rowOff>257720</xdr:rowOff>
    </xdr:to>
    <xdr:pic>
      <xdr:nvPicPr>
        <xdr:cNvPr id="458" name="図 457">
          <a:extLst>
            <a:ext uri="{FF2B5EF4-FFF2-40B4-BE49-F238E27FC236}">
              <a16:creationId xmlns:a16="http://schemas.microsoft.com/office/drawing/2014/main" id="{F761CFF9-5B2F-4B66-A902-AAE1ECA674B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05460800"/>
          <a:ext cx="2176549" cy="181520"/>
        </a:xfrm>
        <a:prstGeom prst="rect">
          <a:avLst/>
        </a:prstGeom>
      </xdr:spPr>
    </xdr:pic>
    <xdr:clientData/>
  </xdr:twoCellAnchor>
  <xdr:twoCellAnchor editAs="oneCell">
    <xdr:from>
      <xdr:col>67</xdr:col>
      <xdr:colOff>104775</xdr:colOff>
      <xdr:row>333</xdr:row>
      <xdr:rowOff>76200</xdr:rowOff>
    </xdr:from>
    <xdr:to>
      <xdr:col>85</xdr:col>
      <xdr:colOff>52474</xdr:colOff>
      <xdr:row>333</xdr:row>
      <xdr:rowOff>257720</xdr:rowOff>
    </xdr:to>
    <xdr:pic>
      <xdr:nvPicPr>
        <xdr:cNvPr id="459" name="図 458">
          <a:extLst>
            <a:ext uri="{FF2B5EF4-FFF2-40B4-BE49-F238E27FC236}">
              <a16:creationId xmlns:a16="http://schemas.microsoft.com/office/drawing/2014/main" id="{D29F583C-FABD-4CCF-9BE8-AEB7AE7C650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05460800"/>
          <a:ext cx="2176549" cy="181520"/>
        </a:xfrm>
        <a:prstGeom prst="rect">
          <a:avLst/>
        </a:prstGeom>
      </xdr:spPr>
    </xdr:pic>
    <xdr:clientData/>
  </xdr:twoCellAnchor>
  <xdr:twoCellAnchor editAs="oneCell">
    <xdr:from>
      <xdr:col>23</xdr:col>
      <xdr:colOff>114300</xdr:colOff>
      <xdr:row>357</xdr:row>
      <xdr:rowOff>76200</xdr:rowOff>
    </xdr:from>
    <xdr:to>
      <xdr:col>41</xdr:col>
      <xdr:colOff>61999</xdr:colOff>
      <xdr:row>357</xdr:row>
      <xdr:rowOff>257720</xdr:rowOff>
    </xdr:to>
    <xdr:pic>
      <xdr:nvPicPr>
        <xdr:cNvPr id="460" name="図 459">
          <a:extLst>
            <a:ext uri="{FF2B5EF4-FFF2-40B4-BE49-F238E27FC236}">
              <a16:creationId xmlns:a16="http://schemas.microsoft.com/office/drawing/2014/main" id="{61829351-0322-4C0C-800D-C1270BBDCE1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13080800"/>
          <a:ext cx="2176549" cy="181520"/>
        </a:xfrm>
        <a:prstGeom prst="rect">
          <a:avLst/>
        </a:prstGeom>
      </xdr:spPr>
    </xdr:pic>
    <xdr:clientData/>
  </xdr:twoCellAnchor>
  <xdr:twoCellAnchor editAs="oneCell">
    <xdr:from>
      <xdr:col>67</xdr:col>
      <xdr:colOff>104775</xdr:colOff>
      <xdr:row>357</xdr:row>
      <xdr:rowOff>76200</xdr:rowOff>
    </xdr:from>
    <xdr:to>
      <xdr:col>85</xdr:col>
      <xdr:colOff>52474</xdr:colOff>
      <xdr:row>357</xdr:row>
      <xdr:rowOff>257720</xdr:rowOff>
    </xdr:to>
    <xdr:pic>
      <xdr:nvPicPr>
        <xdr:cNvPr id="461" name="図 460">
          <a:extLst>
            <a:ext uri="{FF2B5EF4-FFF2-40B4-BE49-F238E27FC236}">
              <a16:creationId xmlns:a16="http://schemas.microsoft.com/office/drawing/2014/main" id="{78DC1756-3D85-46B7-A351-9A4C5D4B7F1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13080800"/>
          <a:ext cx="2176549" cy="181520"/>
        </a:xfrm>
        <a:prstGeom prst="rect">
          <a:avLst/>
        </a:prstGeom>
      </xdr:spPr>
    </xdr:pic>
    <xdr:clientData/>
  </xdr:twoCellAnchor>
  <xdr:twoCellAnchor editAs="oneCell">
    <xdr:from>
      <xdr:col>23</xdr:col>
      <xdr:colOff>104775</xdr:colOff>
      <xdr:row>381</xdr:row>
      <xdr:rowOff>85725</xdr:rowOff>
    </xdr:from>
    <xdr:to>
      <xdr:col>41</xdr:col>
      <xdr:colOff>52474</xdr:colOff>
      <xdr:row>381</xdr:row>
      <xdr:rowOff>267245</xdr:rowOff>
    </xdr:to>
    <xdr:pic>
      <xdr:nvPicPr>
        <xdr:cNvPr id="462" name="図 461">
          <a:extLst>
            <a:ext uri="{FF2B5EF4-FFF2-40B4-BE49-F238E27FC236}">
              <a16:creationId xmlns:a16="http://schemas.microsoft.com/office/drawing/2014/main" id="{4BA29A4E-6C76-461D-A08A-327AAC135F7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20710325"/>
          <a:ext cx="2176549" cy="181520"/>
        </a:xfrm>
        <a:prstGeom prst="rect">
          <a:avLst/>
        </a:prstGeom>
      </xdr:spPr>
    </xdr:pic>
    <xdr:clientData/>
  </xdr:twoCellAnchor>
  <xdr:twoCellAnchor editAs="oneCell">
    <xdr:from>
      <xdr:col>67</xdr:col>
      <xdr:colOff>104775</xdr:colOff>
      <xdr:row>381</xdr:row>
      <xdr:rowOff>76200</xdr:rowOff>
    </xdr:from>
    <xdr:to>
      <xdr:col>85</xdr:col>
      <xdr:colOff>52474</xdr:colOff>
      <xdr:row>381</xdr:row>
      <xdr:rowOff>257720</xdr:rowOff>
    </xdr:to>
    <xdr:pic>
      <xdr:nvPicPr>
        <xdr:cNvPr id="463" name="図 462">
          <a:extLst>
            <a:ext uri="{FF2B5EF4-FFF2-40B4-BE49-F238E27FC236}">
              <a16:creationId xmlns:a16="http://schemas.microsoft.com/office/drawing/2014/main" id="{70A81043-57FE-475C-9D4E-1609E367D2B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20700800"/>
          <a:ext cx="2176549" cy="181520"/>
        </a:xfrm>
        <a:prstGeom prst="rect">
          <a:avLst/>
        </a:prstGeom>
      </xdr:spPr>
    </xdr:pic>
    <xdr:clientData/>
  </xdr:twoCellAnchor>
  <xdr:twoCellAnchor editAs="oneCell">
    <xdr:from>
      <xdr:col>23</xdr:col>
      <xdr:colOff>104775</xdr:colOff>
      <xdr:row>405</xdr:row>
      <xdr:rowOff>76200</xdr:rowOff>
    </xdr:from>
    <xdr:to>
      <xdr:col>41</xdr:col>
      <xdr:colOff>52474</xdr:colOff>
      <xdr:row>405</xdr:row>
      <xdr:rowOff>257720</xdr:rowOff>
    </xdr:to>
    <xdr:pic>
      <xdr:nvPicPr>
        <xdr:cNvPr id="464" name="図 463">
          <a:extLst>
            <a:ext uri="{FF2B5EF4-FFF2-40B4-BE49-F238E27FC236}">
              <a16:creationId xmlns:a16="http://schemas.microsoft.com/office/drawing/2014/main" id="{01EA170E-DFB1-4001-80EB-66316AD8842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28320800"/>
          <a:ext cx="2176549" cy="181520"/>
        </a:xfrm>
        <a:prstGeom prst="rect">
          <a:avLst/>
        </a:prstGeom>
      </xdr:spPr>
    </xdr:pic>
    <xdr:clientData/>
  </xdr:twoCellAnchor>
  <xdr:twoCellAnchor editAs="oneCell">
    <xdr:from>
      <xdr:col>67</xdr:col>
      <xdr:colOff>95250</xdr:colOff>
      <xdr:row>405</xdr:row>
      <xdr:rowOff>76200</xdr:rowOff>
    </xdr:from>
    <xdr:to>
      <xdr:col>85</xdr:col>
      <xdr:colOff>42949</xdr:colOff>
      <xdr:row>405</xdr:row>
      <xdr:rowOff>257720</xdr:rowOff>
    </xdr:to>
    <xdr:pic>
      <xdr:nvPicPr>
        <xdr:cNvPr id="465" name="図 464">
          <a:extLst>
            <a:ext uri="{FF2B5EF4-FFF2-40B4-BE49-F238E27FC236}">
              <a16:creationId xmlns:a16="http://schemas.microsoft.com/office/drawing/2014/main" id="{1AE80352-1EB6-436A-8E90-CA68A895B9D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01125" y="128320800"/>
          <a:ext cx="2176549" cy="181520"/>
        </a:xfrm>
        <a:prstGeom prst="rect">
          <a:avLst/>
        </a:prstGeom>
      </xdr:spPr>
    </xdr:pic>
    <xdr:clientData/>
  </xdr:twoCellAnchor>
  <xdr:twoCellAnchor editAs="oneCell">
    <xdr:from>
      <xdr:col>23</xdr:col>
      <xdr:colOff>104775</xdr:colOff>
      <xdr:row>429</xdr:row>
      <xdr:rowOff>76200</xdr:rowOff>
    </xdr:from>
    <xdr:to>
      <xdr:col>41</xdr:col>
      <xdr:colOff>52474</xdr:colOff>
      <xdr:row>429</xdr:row>
      <xdr:rowOff>257720</xdr:rowOff>
    </xdr:to>
    <xdr:pic>
      <xdr:nvPicPr>
        <xdr:cNvPr id="466" name="図 465">
          <a:extLst>
            <a:ext uri="{FF2B5EF4-FFF2-40B4-BE49-F238E27FC236}">
              <a16:creationId xmlns:a16="http://schemas.microsoft.com/office/drawing/2014/main" id="{D6E9AF27-CA68-446E-A652-1FD8A9410AF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35940800"/>
          <a:ext cx="2176549" cy="181520"/>
        </a:xfrm>
        <a:prstGeom prst="rect">
          <a:avLst/>
        </a:prstGeom>
      </xdr:spPr>
    </xdr:pic>
    <xdr:clientData/>
  </xdr:twoCellAnchor>
  <xdr:twoCellAnchor editAs="oneCell">
    <xdr:from>
      <xdr:col>67</xdr:col>
      <xdr:colOff>95250</xdr:colOff>
      <xdr:row>429</xdr:row>
      <xdr:rowOff>76200</xdr:rowOff>
    </xdr:from>
    <xdr:to>
      <xdr:col>85</xdr:col>
      <xdr:colOff>42949</xdr:colOff>
      <xdr:row>429</xdr:row>
      <xdr:rowOff>257720</xdr:rowOff>
    </xdr:to>
    <xdr:pic>
      <xdr:nvPicPr>
        <xdr:cNvPr id="467" name="図 466">
          <a:extLst>
            <a:ext uri="{FF2B5EF4-FFF2-40B4-BE49-F238E27FC236}">
              <a16:creationId xmlns:a16="http://schemas.microsoft.com/office/drawing/2014/main" id="{F8724C3E-9BAD-4FA6-BDB1-874B5548BE2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01125" y="135940800"/>
          <a:ext cx="2176549" cy="181520"/>
        </a:xfrm>
        <a:prstGeom prst="rect">
          <a:avLst/>
        </a:prstGeom>
      </xdr:spPr>
    </xdr:pic>
    <xdr:clientData/>
  </xdr:twoCellAnchor>
  <xdr:twoCellAnchor editAs="oneCell">
    <xdr:from>
      <xdr:col>23</xdr:col>
      <xdr:colOff>114300</xdr:colOff>
      <xdr:row>453</xdr:row>
      <xdr:rowOff>76200</xdr:rowOff>
    </xdr:from>
    <xdr:to>
      <xdr:col>41</xdr:col>
      <xdr:colOff>61999</xdr:colOff>
      <xdr:row>453</xdr:row>
      <xdr:rowOff>257720</xdr:rowOff>
    </xdr:to>
    <xdr:pic>
      <xdr:nvPicPr>
        <xdr:cNvPr id="468" name="図 467">
          <a:extLst>
            <a:ext uri="{FF2B5EF4-FFF2-40B4-BE49-F238E27FC236}">
              <a16:creationId xmlns:a16="http://schemas.microsoft.com/office/drawing/2014/main" id="{00437258-ADEE-4F2D-9C70-576127C79DB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62275" y="143560800"/>
          <a:ext cx="2176549" cy="181520"/>
        </a:xfrm>
        <a:prstGeom prst="rect">
          <a:avLst/>
        </a:prstGeom>
      </xdr:spPr>
    </xdr:pic>
    <xdr:clientData/>
  </xdr:twoCellAnchor>
  <xdr:twoCellAnchor editAs="oneCell">
    <xdr:from>
      <xdr:col>67</xdr:col>
      <xdr:colOff>104775</xdr:colOff>
      <xdr:row>453</xdr:row>
      <xdr:rowOff>76200</xdr:rowOff>
    </xdr:from>
    <xdr:to>
      <xdr:col>85</xdr:col>
      <xdr:colOff>52474</xdr:colOff>
      <xdr:row>453</xdr:row>
      <xdr:rowOff>257720</xdr:rowOff>
    </xdr:to>
    <xdr:pic>
      <xdr:nvPicPr>
        <xdr:cNvPr id="469" name="図 468">
          <a:extLst>
            <a:ext uri="{FF2B5EF4-FFF2-40B4-BE49-F238E27FC236}">
              <a16:creationId xmlns:a16="http://schemas.microsoft.com/office/drawing/2014/main" id="{4F88C23D-1D6C-48F7-B0D2-47DA1DA3505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43560800"/>
          <a:ext cx="2176549" cy="181520"/>
        </a:xfrm>
        <a:prstGeom prst="rect">
          <a:avLst/>
        </a:prstGeom>
      </xdr:spPr>
    </xdr:pic>
    <xdr:clientData/>
  </xdr:twoCellAnchor>
  <xdr:twoCellAnchor editAs="oneCell">
    <xdr:from>
      <xdr:col>23</xdr:col>
      <xdr:colOff>104775</xdr:colOff>
      <xdr:row>477</xdr:row>
      <xdr:rowOff>76200</xdr:rowOff>
    </xdr:from>
    <xdr:to>
      <xdr:col>41</xdr:col>
      <xdr:colOff>52474</xdr:colOff>
      <xdr:row>477</xdr:row>
      <xdr:rowOff>257720</xdr:rowOff>
    </xdr:to>
    <xdr:pic>
      <xdr:nvPicPr>
        <xdr:cNvPr id="470" name="図 469">
          <a:extLst>
            <a:ext uri="{FF2B5EF4-FFF2-40B4-BE49-F238E27FC236}">
              <a16:creationId xmlns:a16="http://schemas.microsoft.com/office/drawing/2014/main" id="{D3466AB8-264A-4BA4-A165-7120483BD6E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52750" y="151180800"/>
          <a:ext cx="2176549" cy="181520"/>
        </a:xfrm>
        <a:prstGeom prst="rect">
          <a:avLst/>
        </a:prstGeom>
      </xdr:spPr>
    </xdr:pic>
    <xdr:clientData/>
  </xdr:twoCellAnchor>
  <xdr:twoCellAnchor editAs="oneCell">
    <xdr:from>
      <xdr:col>67</xdr:col>
      <xdr:colOff>104775</xdr:colOff>
      <xdr:row>477</xdr:row>
      <xdr:rowOff>76200</xdr:rowOff>
    </xdr:from>
    <xdr:to>
      <xdr:col>85</xdr:col>
      <xdr:colOff>52474</xdr:colOff>
      <xdr:row>477</xdr:row>
      <xdr:rowOff>257720</xdr:rowOff>
    </xdr:to>
    <xdr:pic>
      <xdr:nvPicPr>
        <xdr:cNvPr id="471" name="図 470">
          <a:extLst>
            <a:ext uri="{FF2B5EF4-FFF2-40B4-BE49-F238E27FC236}">
              <a16:creationId xmlns:a16="http://schemas.microsoft.com/office/drawing/2014/main" id="{13AD0B3E-B6BE-4851-BD6E-3196337F0C1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0650" y="151180800"/>
          <a:ext cx="2176549" cy="1815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55</xdr:col>
      <xdr:colOff>91302</xdr:colOff>
      <xdr:row>1</xdr:row>
      <xdr:rowOff>0</xdr:rowOff>
    </xdr:from>
    <xdr:to>
      <xdr:col>56</xdr:col>
      <xdr:colOff>731515</xdr:colOff>
      <xdr:row>33</xdr:row>
      <xdr:rowOff>95250</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6901677" y="276225"/>
          <a:ext cx="764038" cy="7305675"/>
          <a:chOff x="6935574" y="228600"/>
          <a:chExt cx="836827" cy="10981077"/>
        </a:xfrm>
      </xdr:grpSpPr>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6935574" y="4895851"/>
            <a:ext cx="408202" cy="6313826"/>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詳しくは、　　　　　　　　  をご覧ください。</a:t>
            </a:r>
          </a:p>
        </xdr:txBody>
      </xdr:sp>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7364200" y="4878049"/>
            <a:ext cx="408201" cy="3094307"/>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○当会ホームページより</a:t>
            </a:r>
            <a:endParaRPr kumimoji="1" lang="en-US" altLang="ja-JP"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rot="5400000">
            <a:off x="5771445" y="7304600"/>
            <a:ext cx="2740558" cy="401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rPr>
              <a:t>http://www.kyoubi.or.jp </a:t>
            </a:r>
            <a:endParaRPr kumimoji="1" lang="ja-JP" altLang="en-US" sz="1050" b="0">
              <a:solidFill>
                <a:schemeClr val="bg1">
                  <a:lumMod val="50000"/>
                </a:schemeClr>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nvGrpSpPr>
          <xdr:cNvPr id="6" name="グループ化 5">
            <a:extLst>
              <a:ext uri="{FF2B5EF4-FFF2-40B4-BE49-F238E27FC236}">
                <a16:creationId xmlns:a16="http://schemas.microsoft.com/office/drawing/2014/main" id="{00000000-0008-0000-0700-000006000000}"/>
              </a:ext>
            </a:extLst>
          </xdr:cNvPr>
          <xdr:cNvGrpSpPr/>
        </xdr:nvGrpSpPr>
        <xdr:grpSpPr>
          <a:xfrm>
            <a:off x="7032591" y="228600"/>
            <a:ext cx="627489" cy="4770930"/>
            <a:chOff x="7032591" y="228600"/>
            <a:chExt cx="627489" cy="4770930"/>
          </a:xfrm>
        </xdr:grpSpPr>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7265998" y="228600"/>
              <a:ext cx="394082" cy="453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noAutofit/>
            </a:bodyPr>
            <a:lstStyle/>
            <a:p>
              <a:r>
                <a:rPr kumimoji="1" lang="ja-JP" altLang="en-US" sz="1200">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rPr>
                <a:t>○</a:t>
              </a:r>
              <a:r>
                <a:rPr kumimoji="1" lang="ja-JP" altLang="en-US"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rPr>
                <a:t>Ａ３サイズのままご応募ください</a:t>
              </a:r>
              <a:endParaRPr kumimoji="1" lang="en-US" altLang="ja-JP"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7032591" y="228600"/>
              <a:ext cx="404006" cy="477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spAutoFit/>
            </a:bodyPr>
            <a:lstStyle/>
            <a:p>
              <a:r>
                <a:rPr kumimoji="1" lang="ja-JP" altLang="en-US" sz="1200">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a:t>
              </a:r>
              <a:r>
                <a:rPr kumimoji="1" lang="ja-JP" altLang="ja-JP"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太わく内</a:t>
              </a:r>
              <a:r>
                <a:rPr kumimoji="1" lang="ja-JP" altLang="en-US"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のみ</a:t>
              </a:r>
              <a:r>
                <a:rPr kumimoji="1" lang="ja-JP" altLang="ja-JP" sz="1200" b="1">
                  <a:solidFill>
                    <a:schemeClr val="bg1">
                      <a:lumMod val="50000"/>
                    </a:schemeClr>
                  </a:solidFill>
                  <a:effectLst/>
                  <a:latin typeface="HG丸ｺﾞｼｯｸM-PRO" panose="020F0600000000000000" pitchFamily="50" charset="-128"/>
                  <a:ea typeface="HG丸ｺﾞｼｯｸM-PRO" panose="020F0600000000000000" pitchFamily="50" charset="-128"/>
                  <a:cs typeface="Meiryo UI" panose="020B0604030504040204" pitchFamily="50" charset="-128"/>
                </a:rPr>
                <a:t>楷書でご記入ください</a:t>
              </a:r>
              <a:endParaRPr kumimoji="1" lang="ja-JP" altLang="en-US" sz="1200" b="1">
                <a:solidFill>
                  <a:schemeClr val="bg1">
                    <a:lumMod val="50000"/>
                  </a:schemeClr>
                </a:solidFill>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7145124" y="4886325"/>
            <a:ext cx="408201" cy="6313826"/>
          </a:xfrm>
          <a:prstGeom prst="rect">
            <a:avLst/>
          </a:prstGeom>
          <a:noFill/>
          <a:ln w="9525" cmpd="sng">
            <a:noFill/>
          </a:ln>
          <a:effectLst/>
        </xdr:spPr>
        <xdr:txBody>
          <a:bodyPr vertOverflow="clip" horzOverflow="clip" vert="wordArtVertRtl"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　</a:t>
            </a:r>
            <a:r>
              <a:rPr kumimoji="1" lang="ja-JP" altLang="ja-JP" sz="1100" b="1" i="0" u="none" strike="noStrike" kern="0" cap="none" spc="0" normalizeH="0" baseline="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応募者名簿・作品名札が</a:t>
            </a:r>
            <a:r>
              <a:rPr kumimoji="1" lang="ja-JP" altLang="en-US" sz="110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rPr>
              <a:t>ダウンロードできます。</a:t>
            </a:r>
            <a:endParaRPr kumimoji="1" lang="en-US" altLang="ja-JP" sz="1100" b="1" i="0" u="none" strike="noStrike" kern="0" cap="none" spc="0" normalizeH="0" baseline="0" noProof="0">
              <a:ln>
                <a:noFill/>
              </a:ln>
              <a:solidFill>
                <a:sysClr val="window" lastClr="FFFFFF">
                  <a:lumMod val="50000"/>
                </a:sysClr>
              </a:solidFill>
              <a:effectLst/>
              <a:uLnTx/>
              <a:uFillTx/>
              <a:latin typeface="HG丸ｺﾞｼｯｸM-PRO" panose="020F0600000000000000" pitchFamily="50" charset="-128"/>
              <a:ea typeface="HG丸ｺﾞｼｯｸM-PRO" panose="020F0600000000000000" pitchFamily="50" charset="-128"/>
              <a:cs typeface="Meiryo UI" panose="020B0604030504040204" pitchFamily="50" charset="-128"/>
            </a:endParaRPr>
          </a:p>
        </xdr:txBody>
      </xdr:sp>
    </xdr:grpSp>
    <xdr:clientData/>
  </xdr:twoCellAnchor>
  <xdr:twoCellAnchor>
    <xdr:from>
      <xdr:col>113</xdr:col>
      <xdr:colOff>594360</xdr:colOff>
      <xdr:row>32</xdr:row>
      <xdr:rowOff>0</xdr:rowOff>
    </xdr:from>
    <xdr:to>
      <xdr:col>117</xdr:col>
      <xdr:colOff>563880</xdr:colOff>
      <xdr:row>49</xdr:row>
      <xdr:rowOff>68580</xdr:rowOff>
    </xdr:to>
    <xdr:grpSp>
      <xdr:nvGrpSpPr>
        <xdr:cNvPr id="50" name="グループ化 49">
          <a:extLst>
            <a:ext uri="{FF2B5EF4-FFF2-40B4-BE49-F238E27FC236}">
              <a16:creationId xmlns:a16="http://schemas.microsoft.com/office/drawing/2014/main" id="{00000000-0008-0000-0700-000032000000}"/>
            </a:ext>
          </a:extLst>
        </xdr:cNvPr>
        <xdr:cNvGrpSpPr/>
      </xdr:nvGrpSpPr>
      <xdr:grpSpPr>
        <a:xfrm>
          <a:off x="14678025" y="7362825"/>
          <a:ext cx="0" cy="3326130"/>
          <a:chOff x="14767560" y="7696200"/>
          <a:chExt cx="2179320" cy="3550920"/>
        </a:xfrm>
      </xdr:grpSpPr>
      <xdr:sp macro="" textlink="">
        <xdr:nvSpPr>
          <xdr:cNvPr id="17" name="テキスト ボックス 16">
            <a:extLst>
              <a:ext uri="{FF2B5EF4-FFF2-40B4-BE49-F238E27FC236}">
                <a16:creationId xmlns:a16="http://schemas.microsoft.com/office/drawing/2014/main" id="{00000000-0008-0000-0700-000011000000}"/>
              </a:ext>
            </a:extLst>
          </xdr:cNvPr>
          <xdr:cNvSpPr txBox="1"/>
        </xdr:nvSpPr>
        <xdr:spPr>
          <a:xfrm>
            <a:off x="14767560" y="7696200"/>
            <a:ext cx="2179320" cy="3550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＜作品裏面の右下に貼る＞</a:t>
            </a:r>
            <a:endParaRPr kumimoji="1" lang="en-US" altLang="ja-JP" sz="105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・左記の名札をコピーするか、同様式で</a:t>
            </a:r>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作成、貼付してください。</a:t>
            </a:r>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a:t>
            </a:r>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・１校</a:t>
            </a:r>
            <a:r>
              <a:rPr kumimoji="1" lang="en-US" altLang="ja-JP" sz="900">
                <a:solidFill>
                  <a:schemeClr val="bg1">
                    <a:lumMod val="50000"/>
                  </a:schemeClr>
                </a:solidFill>
                <a:latin typeface="Meiryo UI" panose="020B0604030504040204" pitchFamily="50" charset="-128"/>
                <a:ea typeface="Meiryo UI" panose="020B0604030504040204" pitchFamily="50" charset="-128"/>
              </a:rPr>
              <a:t>(</a:t>
            </a:r>
            <a:r>
              <a:rPr kumimoji="1" lang="ja-JP" altLang="en-US" sz="900">
                <a:solidFill>
                  <a:schemeClr val="bg1">
                    <a:lumMod val="50000"/>
                  </a:schemeClr>
                </a:solidFill>
                <a:latin typeface="Meiryo UI" panose="020B0604030504040204" pitchFamily="50" charset="-128"/>
                <a:ea typeface="Meiryo UI" panose="020B0604030504040204" pitchFamily="50" charset="-128"/>
              </a:rPr>
              <a:t>園</a:t>
            </a:r>
            <a:r>
              <a:rPr kumimoji="1" lang="en-US" altLang="ja-JP" sz="900">
                <a:solidFill>
                  <a:schemeClr val="bg1">
                    <a:lumMod val="50000"/>
                  </a:schemeClr>
                </a:solidFill>
                <a:latin typeface="Meiryo UI" panose="020B0604030504040204" pitchFamily="50" charset="-128"/>
                <a:ea typeface="Meiryo UI" panose="020B0604030504040204" pitchFamily="50" charset="-128"/>
              </a:rPr>
              <a:t>)</a:t>
            </a:r>
            <a:r>
              <a:rPr kumimoji="1" lang="ja-JP" altLang="en-US" sz="900">
                <a:solidFill>
                  <a:schemeClr val="bg1">
                    <a:lumMod val="50000"/>
                  </a:schemeClr>
                </a:solidFill>
                <a:latin typeface="Meiryo UI" panose="020B0604030504040204" pitchFamily="50" charset="-128"/>
                <a:ea typeface="Meiryo UI" panose="020B0604030504040204" pitchFamily="50" charset="-128"/>
              </a:rPr>
              <a:t>の応募作品は、まとめて送付</a:t>
            </a:r>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のこと。</a:t>
            </a: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・作品は応募者名簿の番号順に整理し、</a:t>
            </a:r>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学年ごとにすること。</a:t>
            </a: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・平らなまま梱包し、表に「第</a:t>
            </a:r>
            <a:r>
              <a:rPr kumimoji="1" lang="en-US" altLang="ja-JP" sz="900">
                <a:solidFill>
                  <a:schemeClr val="bg1">
                    <a:lumMod val="50000"/>
                  </a:schemeClr>
                </a:solidFill>
                <a:latin typeface="Meiryo UI" panose="020B0604030504040204" pitchFamily="50" charset="-128"/>
                <a:ea typeface="Meiryo UI" panose="020B0604030504040204" pitchFamily="50" charset="-128"/>
              </a:rPr>
              <a:t>81</a:t>
            </a:r>
            <a:r>
              <a:rPr kumimoji="1" lang="ja-JP" altLang="en-US" sz="900">
                <a:solidFill>
                  <a:schemeClr val="bg1">
                    <a:lumMod val="50000"/>
                  </a:schemeClr>
                </a:solidFill>
                <a:latin typeface="Meiryo UI" panose="020B0604030504040204" pitchFamily="50" charset="-128"/>
                <a:ea typeface="Meiryo UI" panose="020B0604030504040204" pitchFamily="50" charset="-128"/>
              </a:rPr>
              <a:t>回全国</a:t>
            </a:r>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教育美術展」と赤で明記のこと。</a:t>
            </a:r>
            <a:endParaRPr kumimoji="1" lang="en-US" altLang="ja-JP" sz="9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1000">
                <a:solidFill>
                  <a:schemeClr val="bg1">
                    <a:lumMod val="50000"/>
                  </a:schemeClr>
                </a:solidFill>
                <a:latin typeface="Meiryo UI" panose="020B0604030504040204" pitchFamily="50" charset="-128"/>
                <a:ea typeface="Meiryo UI" panose="020B0604030504040204" pitchFamily="50" charset="-128"/>
              </a:rPr>
              <a:t>　</a:t>
            </a:r>
            <a:endParaRPr kumimoji="1" lang="en-US" altLang="ja-JP" sz="1000">
              <a:solidFill>
                <a:schemeClr val="bg1">
                  <a:lumMod val="50000"/>
                </a:schemeClr>
              </a:solidFill>
              <a:latin typeface="Meiryo UI" panose="020B0604030504040204" pitchFamily="50" charset="-128"/>
              <a:ea typeface="Meiryo UI" panose="020B0604030504040204" pitchFamily="50" charset="-128"/>
            </a:endParaRPr>
          </a:p>
          <a:p>
            <a:endParaRPr kumimoji="1" lang="en-US" altLang="ja-JP" sz="1000">
              <a:solidFill>
                <a:schemeClr val="bg1">
                  <a:lumMod val="50000"/>
                </a:schemeClr>
              </a:solidFill>
              <a:latin typeface="Meiryo UI" panose="020B0604030504040204" pitchFamily="50" charset="-128"/>
              <a:ea typeface="Meiryo UI" panose="020B0604030504040204" pitchFamily="50" charset="-128"/>
            </a:endParaRP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・名簿は低学年から順に記入のこと</a:t>
            </a:r>
          </a:p>
          <a:p>
            <a:r>
              <a:rPr kumimoji="1" lang="ja-JP" altLang="en-US" sz="900">
                <a:solidFill>
                  <a:schemeClr val="bg1">
                    <a:lumMod val="50000"/>
                  </a:schemeClr>
                </a:solidFill>
                <a:latin typeface="Meiryo UI" panose="020B0604030504040204" pitchFamily="50" charset="-128"/>
                <a:ea typeface="Meiryo UI" panose="020B0604030504040204" pitchFamily="50" charset="-128"/>
              </a:rPr>
              <a:t>　・通し番号は名簿と名札と共通のこと</a:t>
            </a:r>
          </a:p>
        </xdr:txBody>
      </xdr:sp>
      <xdr:sp macro="" textlink="">
        <xdr:nvSpPr>
          <xdr:cNvPr id="18" name="テキスト ボックス 17">
            <a:extLst>
              <a:ext uri="{FF2B5EF4-FFF2-40B4-BE49-F238E27FC236}">
                <a16:creationId xmlns:a16="http://schemas.microsoft.com/office/drawing/2014/main" id="{00000000-0008-0000-0700-000012000000}"/>
              </a:ext>
            </a:extLst>
          </xdr:cNvPr>
          <xdr:cNvSpPr txBox="1"/>
        </xdr:nvSpPr>
        <xdr:spPr>
          <a:xfrm>
            <a:off x="14912340" y="7865646"/>
            <a:ext cx="1800000" cy="268416"/>
          </a:xfrm>
          <a:prstGeom prst="rect">
            <a:avLst/>
          </a:prstGeom>
          <a:no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bg1">
                    <a:lumMod val="50000"/>
                  </a:schemeClr>
                </a:solidFill>
                <a:effectLst/>
                <a:latin typeface="Meiryo UI" panose="020B0604030504040204" pitchFamily="50" charset="-128"/>
                <a:ea typeface="Meiryo UI" panose="020B0604030504040204" pitchFamily="50" charset="-128"/>
                <a:cs typeface="+mn-cs"/>
              </a:rPr>
              <a:t>作品に名札を付けてください</a:t>
            </a:r>
            <a:endParaRPr kumimoji="1" lang="ja-JP" altLang="en-US" sz="1100"/>
          </a:p>
        </xdr:txBody>
      </xdr:sp>
      <xdr:sp macro="" textlink="">
        <xdr:nvSpPr>
          <xdr:cNvPr id="19" name="テキスト ボックス 18">
            <a:extLst>
              <a:ext uri="{FF2B5EF4-FFF2-40B4-BE49-F238E27FC236}">
                <a16:creationId xmlns:a16="http://schemas.microsoft.com/office/drawing/2014/main" id="{00000000-0008-0000-0700-000013000000}"/>
              </a:ext>
            </a:extLst>
          </xdr:cNvPr>
          <xdr:cNvSpPr txBox="1"/>
        </xdr:nvSpPr>
        <xdr:spPr>
          <a:xfrm>
            <a:off x="14897100" y="8809993"/>
            <a:ext cx="1800000" cy="268416"/>
          </a:xfrm>
          <a:prstGeom prst="rect">
            <a:avLst/>
          </a:prstGeom>
          <a:no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aseline="0">
                <a:solidFill>
                  <a:schemeClr val="bg1">
                    <a:lumMod val="50000"/>
                  </a:schemeClr>
                </a:solidFill>
                <a:effectLst/>
                <a:latin typeface="Meiryo UI" panose="020B0604030504040204" pitchFamily="50" charset="-128"/>
                <a:ea typeface="Meiryo UI" panose="020B0604030504040204" pitchFamily="50" charset="-128"/>
                <a:cs typeface="+mn-cs"/>
              </a:rPr>
              <a:t>    </a:t>
            </a:r>
            <a:r>
              <a:rPr kumimoji="1" lang="ja-JP" altLang="ja-JP" sz="1100">
                <a:solidFill>
                  <a:schemeClr val="bg1">
                    <a:lumMod val="50000"/>
                  </a:schemeClr>
                </a:solidFill>
                <a:effectLst/>
                <a:latin typeface="Meiryo UI" panose="020B0604030504040204" pitchFamily="50" charset="-128"/>
                <a:ea typeface="Meiryo UI" panose="020B0604030504040204" pitchFamily="50" charset="-128"/>
                <a:cs typeface="+mn-cs"/>
              </a:rPr>
              <a:t>作  品  の  送  り  方</a:t>
            </a:r>
            <a:endParaRPr lang="ja-JP" altLang="ja-JP">
              <a:solidFill>
                <a:schemeClr val="bg1">
                  <a:lumMod val="50000"/>
                </a:schemeClr>
              </a:solidFill>
              <a:effectLst/>
              <a:latin typeface="Meiryo UI" panose="020B0604030504040204" pitchFamily="50" charset="-128"/>
              <a:ea typeface="Meiryo UI" panose="020B0604030504040204" pitchFamily="50" charset="-128"/>
            </a:endParaRPr>
          </a:p>
        </xdr:txBody>
      </xdr:sp>
      <xdr:sp macro="" textlink="">
        <xdr:nvSpPr>
          <xdr:cNvPr id="20" name="テキスト ボックス 19">
            <a:extLst>
              <a:ext uri="{FF2B5EF4-FFF2-40B4-BE49-F238E27FC236}">
                <a16:creationId xmlns:a16="http://schemas.microsoft.com/office/drawing/2014/main" id="{00000000-0008-0000-0700-000014000000}"/>
              </a:ext>
            </a:extLst>
          </xdr:cNvPr>
          <xdr:cNvSpPr txBox="1"/>
        </xdr:nvSpPr>
        <xdr:spPr>
          <a:xfrm>
            <a:off x="14881860" y="10360671"/>
            <a:ext cx="1800000" cy="268416"/>
          </a:xfrm>
          <a:prstGeom prst="rect">
            <a:avLst/>
          </a:prstGeom>
          <a:no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aseline="0">
                <a:solidFill>
                  <a:schemeClr val="bg1">
                    <a:lumMod val="50000"/>
                  </a:schemeClr>
                </a:solidFill>
                <a:effectLst/>
                <a:latin typeface="Meiryo UI" panose="020B0604030504040204" pitchFamily="50" charset="-128"/>
                <a:ea typeface="Meiryo UI" panose="020B0604030504040204" pitchFamily="50" charset="-128"/>
                <a:cs typeface="+mn-cs"/>
              </a:rPr>
              <a:t>    </a:t>
            </a:r>
            <a:r>
              <a:rPr kumimoji="1" lang="ja-JP" altLang="ja-JP" sz="1100">
                <a:solidFill>
                  <a:schemeClr val="bg1">
                    <a:lumMod val="50000"/>
                  </a:schemeClr>
                </a:solidFill>
                <a:effectLst/>
                <a:latin typeface="Meiryo UI" panose="020B0604030504040204" pitchFamily="50" charset="-128"/>
                <a:ea typeface="Meiryo UI" panose="020B0604030504040204" pitchFamily="50" charset="-128"/>
                <a:cs typeface="+mn-cs"/>
              </a:rPr>
              <a:t>名 簿 記 入 の 要 領</a:t>
            </a:r>
            <a:endParaRPr lang="ja-JP" altLang="ja-JP">
              <a:solidFill>
                <a:schemeClr val="bg1">
                  <a:lumMod val="50000"/>
                </a:schemeClr>
              </a:solidFill>
              <a:effectLst/>
              <a:latin typeface="Meiryo UI" panose="020B0604030504040204" pitchFamily="50" charset="-128"/>
              <a:ea typeface="Meiryo UI" panose="020B0604030504040204" pitchFamily="50" charset="-128"/>
            </a:endParaRPr>
          </a:p>
        </xdr:txBody>
      </xdr:sp>
    </xdr:grpSp>
    <xdr:clientData/>
  </xdr:twoCellAnchor>
  <xdr:twoCellAnchor>
    <xdr:from>
      <xdr:col>13</xdr:col>
      <xdr:colOff>40821</xdr:colOff>
      <xdr:row>47</xdr:row>
      <xdr:rowOff>224515</xdr:rowOff>
    </xdr:from>
    <xdr:to>
      <xdr:col>35</xdr:col>
      <xdr:colOff>81647</xdr:colOff>
      <xdr:row>50</xdr:row>
      <xdr:rowOff>54429</xdr:rowOff>
    </xdr:to>
    <xdr:grpSp>
      <xdr:nvGrpSpPr>
        <xdr:cNvPr id="16" name="グループ化 15">
          <a:extLst>
            <a:ext uri="{FF2B5EF4-FFF2-40B4-BE49-F238E27FC236}">
              <a16:creationId xmlns:a16="http://schemas.microsoft.com/office/drawing/2014/main" id="{541F1253-23BF-4B26-888C-762FBA17D553}"/>
            </a:ext>
          </a:extLst>
        </xdr:cNvPr>
        <xdr:cNvGrpSpPr/>
      </xdr:nvGrpSpPr>
      <xdr:grpSpPr>
        <a:xfrm>
          <a:off x="1650546" y="10387690"/>
          <a:ext cx="2764976" cy="515714"/>
          <a:chOff x="1632857" y="3068408"/>
          <a:chExt cx="2735040" cy="523878"/>
        </a:xfrm>
      </xdr:grpSpPr>
      <xdr:grpSp>
        <xdr:nvGrpSpPr>
          <xdr:cNvPr id="21" name="グループ化 20">
            <a:extLst>
              <a:ext uri="{FF2B5EF4-FFF2-40B4-BE49-F238E27FC236}">
                <a16:creationId xmlns:a16="http://schemas.microsoft.com/office/drawing/2014/main" id="{6A62632F-69C5-E35C-F52B-1B49AC631324}"/>
              </a:ext>
            </a:extLst>
          </xdr:cNvPr>
          <xdr:cNvGrpSpPr/>
        </xdr:nvGrpSpPr>
        <xdr:grpSpPr>
          <a:xfrm>
            <a:off x="3694340" y="3139087"/>
            <a:ext cx="673557" cy="351145"/>
            <a:chOff x="4080169" y="3105150"/>
            <a:chExt cx="634514" cy="329576"/>
          </a:xfrm>
        </xdr:grpSpPr>
        <xdr:pic>
          <xdr:nvPicPr>
            <xdr:cNvPr id="24" name="図 23">
              <a:extLst>
                <a:ext uri="{FF2B5EF4-FFF2-40B4-BE49-F238E27FC236}">
                  <a16:creationId xmlns:a16="http://schemas.microsoft.com/office/drawing/2014/main" id="{BDCD6577-B40C-A1FA-3298-3CE24EDC299D}"/>
                </a:ext>
              </a:extLst>
            </xdr:cNvPr>
            <xdr:cNvPicPr>
              <a:picLocks noChangeAspect="1"/>
            </xdr:cNvPicPr>
          </xdr:nvPicPr>
          <xdr:blipFill>
            <a:blip xmlns:r="http://schemas.openxmlformats.org/officeDocument/2006/relationships" r:embed="rId1"/>
            <a:stretch>
              <a:fillRect/>
            </a:stretch>
          </xdr:blipFill>
          <xdr:spPr>
            <a:xfrm>
              <a:off x="4467226" y="3105150"/>
              <a:ext cx="247457" cy="329575"/>
            </a:xfrm>
            <a:prstGeom prst="rect">
              <a:avLst/>
            </a:prstGeom>
          </xdr:spPr>
        </xdr:pic>
        <xdr:pic>
          <xdr:nvPicPr>
            <xdr:cNvPr id="25" name="図 24">
              <a:extLst>
                <a:ext uri="{FF2B5EF4-FFF2-40B4-BE49-F238E27FC236}">
                  <a16:creationId xmlns:a16="http://schemas.microsoft.com/office/drawing/2014/main" id="{E8F909C0-82ED-9344-1F0D-3E277AAEBA74}"/>
                </a:ext>
              </a:extLst>
            </xdr:cNvPr>
            <xdr:cNvPicPr>
              <a:picLocks noChangeAspect="1"/>
            </xdr:cNvPicPr>
          </xdr:nvPicPr>
          <xdr:blipFill>
            <a:blip xmlns:r="http://schemas.openxmlformats.org/officeDocument/2006/relationships" r:embed="rId2"/>
            <a:stretch>
              <a:fillRect/>
            </a:stretch>
          </xdr:blipFill>
          <xdr:spPr>
            <a:xfrm>
              <a:off x="4080169" y="3223999"/>
              <a:ext cx="339844" cy="210727"/>
            </a:xfrm>
            <a:prstGeom prst="rect">
              <a:avLst/>
            </a:prstGeom>
          </xdr:spPr>
        </xdr:pic>
      </xdr:grpSp>
      <xdr:sp macro="" textlink="">
        <xdr:nvSpPr>
          <xdr:cNvPr id="23" name="正方形/長方形 22">
            <a:extLst>
              <a:ext uri="{FF2B5EF4-FFF2-40B4-BE49-F238E27FC236}">
                <a16:creationId xmlns:a16="http://schemas.microsoft.com/office/drawing/2014/main" id="{C21296D0-A34A-DFF0-9021-CFD514124157}"/>
              </a:ext>
            </a:extLst>
          </xdr:cNvPr>
          <xdr:cNvSpPr/>
        </xdr:nvSpPr>
        <xdr:spPr>
          <a:xfrm>
            <a:off x="1632857" y="3068408"/>
            <a:ext cx="2117304" cy="523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bg1">
                    <a:lumMod val="50000"/>
                  </a:schemeClr>
                </a:solidFill>
              </a:rPr>
              <a:t>＜名札を貼る位置＞</a:t>
            </a:r>
            <a:endParaRPr kumimoji="1" lang="en-US" altLang="ja-JP" sz="800">
              <a:solidFill>
                <a:schemeClr val="bg1">
                  <a:lumMod val="50000"/>
                </a:schemeClr>
              </a:solidFill>
            </a:endParaRPr>
          </a:p>
          <a:p>
            <a:pPr algn="l"/>
            <a:r>
              <a:rPr kumimoji="1" lang="ja-JP" altLang="en-US" sz="800">
                <a:solidFill>
                  <a:schemeClr val="bg1">
                    <a:lumMod val="50000"/>
                  </a:schemeClr>
                </a:solidFill>
              </a:rPr>
              <a:t>作品の上下を確認して向きにあわせて、</a:t>
            </a:r>
            <a:endParaRPr kumimoji="1" lang="en-US" altLang="ja-JP" sz="800">
              <a:solidFill>
                <a:schemeClr val="bg1">
                  <a:lumMod val="50000"/>
                </a:schemeClr>
              </a:solidFill>
            </a:endParaRPr>
          </a:p>
          <a:p>
            <a:pPr algn="l"/>
            <a:r>
              <a:rPr kumimoji="1" lang="ja-JP" altLang="en-US" sz="800">
                <a:solidFill>
                  <a:schemeClr val="bg1">
                    <a:lumMod val="50000"/>
                  </a:schemeClr>
                </a:solidFill>
              </a:rPr>
              <a:t>作品裏面の右下より２㎝離して貼ること。</a:t>
            </a:r>
            <a:endParaRPr kumimoji="1" lang="en-US" altLang="ja-JP" sz="800">
              <a:solidFill>
                <a:schemeClr val="bg1">
                  <a:lumMod val="50000"/>
                </a:schemeClr>
              </a:solidFill>
            </a:endParaRPr>
          </a:p>
        </xdr:txBody>
      </xdr:sp>
    </xdr:grpSp>
    <xdr:clientData/>
  </xdr:twoCellAnchor>
  <xdr:twoCellAnchor editAs="oneCell">
    <xdr:from>
      <xdr:col>43</xdr:col>
      <xdr:colOff>70236</xdr:colOff>
      <xdr:row>33</xdr:row>
      <xdr:rowOff>114301</xdr:rowOff>
    </xdr:from>
    <xdr:to>
      <xdr:col>56</xdr:col>
      <xdr:colOff>285750</xdr:colOff>
      <xdr:row>50</xdr:row>
      <xdr:rowOff>0</xdr:rowOff>
    </xdr:to>
    <xdr:pic>
      <xdr:nvPicPr>
        <xdr:cNvPr id="15" name="図 14">
          <a:extLst>
            <a:ext uri="{FF2B5EF4-FFF2-40B4-BE49-F238E27FC236}">
              <a16:creationId xmlns:a16="http://schemas.microsoft.com/office/drawing/2014/main" id="{390FECC1-DCE7-7136-B743-24007E6A1A0A}"/>
            </a:ext>
          </a:extLst>
        </xdr:cNvPr>
        <xdr:cNvPicPr>
          <a:picLocks noChangeAspect="1"/>
        </xdr:cNvPicPr>
      </xdr:nvPicPr>
      <xdr:blipFill>
        <a:blip xmlns:r="http://schemas.openxmlformats.org/officeDocument/2006/relationships" r:embed="rId3"/>
        <a:stretch>
          <a:fillRect/>
        </a:stretch>
      </xdr:blipFill>
      <xdr:spPr>
        <a:xfrm>
          <a:off x="5394711" y="7600951"/>
          <a:ext cx="1825239" cy="32480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B1:N6"/>
  <sheetViews>
    <sheetView showGridLines="0" showRowColHeaders="0" tabSelected="1" zoomScaleNormal="100" zoomScaleSheetLayoutView="106" workbookViewId="0">
      <selection activeCell="AD1" sqref="AD1"/>
    </sheetView>
  </sheetViews>
  <sheetFormatPr defaultColWidth="8.875" defaultRowHeight="13.5"/>
  <cols>
    <col min="1" max="1" width="2.75" style="24" customWidth="1"/>
    <col min="2" max="3" width="3.75" style="24" customWidth="1"/>
    <col min="4" max="18" width="8.875" style="24"/>
    <col min="19" max="19" width="10.125" style="24" customWidth="1"/>
    <col min="20" max="25" width="2.5" style="24" customWidth="1"/>
    <col min="26" max="26" width="10.125" style="24" customWidth="1"/>
    <col min="27" max="16384" width="8.875" style="24"/>
  </cols>
  <sheetData>
    <row r="1" spans="2:14" ht="28.9" customHeight="1"/>
    <row r="2" spans="2:14" ht="19.149999999999999" customHeight="1"/>
    <row r="3" spans="2:14" s="26" customFormat="1" ht="72" customHeight="1">
      <c r="B3" s="327"/>
      <c r="C3" s="327"/>
      <c r="D3" s="327"/>
      <c r="E3" s="327"/>
      <c r="F3" s="327"/>
      <c r="G3" s="327"/>
      <c r="H3" s="327"/>
      <c r="I3" s="327"/>
      <c r="J3" s="327"/>
      <c r="K3" s="327"/>
      <c r="L3" s="327"/>
      <c r="M3" s="327"/>
      <c r="N3" s="327"/>
    </row>
    <row r="6" spans="2:14">
      <c r="K6" s="45"/>
    </row>
  </sheetData>
  <sheetProtection sheet="1" selectLockedCells="1"/>
  <mergeCells count="1">
    <mergeCell ref="B3:N3"/>
  </mergeCells>
  <phoneticPr fontId="12"/>
  <pageMargins left="0.7" right="0.7" top="0.75" bottom="0.75" header="0.3" footer="0.3"/>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499984740745262"/>
  </sheetPr>
  <dimension ref="A1:CH24"/>
  <sheetViews>
    <sheetView showGridLines="0" showRowColHeaders="0" zoomScaleNormal="100" workbookViewId="0">
      <selection activeCell="S5" sqref="S5:AP5"/>
    </sheetView>
  </sheetViews>
  <sheetFormatPr defaultColWidth="9" defaultRowHeight="18.600000000000001" customHeight="1"/>
  <cols>
    <col min="1" max="42" width="1.625" style="142" customWidth="1"/>
    <col min="43" max="44" width="3.625" style="142" customWidth="1"/>
    <col min="45" max="102" width="1.625" style="142" customWidth="1"/>
    <col min="103" max="16384" width="9" style="142"/>
  </cols>
  <sheetData>
    <row r="1" spans="1:86" ht="24" customHeight="1">
      <c r="A1" s="174"/>
      <c r="B1" s="174"/>
      <c r="C1" s="174"/>
      <c r="D1" s="174"/>
      <c r="E1" s="174"/>
      <c r="F1" s="174"/>
      <c r="G1" s="174"/>
      <c r="H1" s="174"/>
      <c r="I1" s="174"/>
      <c r="J1" s="174"/>
      <c r="K1" s="174"/>
      <c r="L1" s="174"/>
      <c r="M1" s="174"/>
      <c r="N1" s="785" t="s">
        <v>407</v>
      </c>
      <c r="O1" s="785"/>
      <c r="P1" s="785"/>
      <c r="Q1" s="785"/>
      <c r="R1" s="785"/>
      <c r="S1" s="785"/>
      <c r="T1" s="785"/>
      <c r="U1" s="785"/>
      <c r="V1" s="785"/>
      <c r="W1" s="785"/>
      <c r="X1" s="785"/>
      <c r="Y1" s="785"/>
      <c r="Z1" s="785"/>
      <c r="AA1" s="785"/>
      <c r="AB1" s="785"/>
      <c r="AC1" s="190"/>
      <c r="AD1" s="190"/>
      <c r="AE1" s="190"/>
      <c r="AF1" s="190"/>
      <c r="AG1" s="190"/>
      <c r="AH1" s="190"/>
      <c r="AI1" s="190"/>
      <c r="AJ1" s="190"/>
      <c r="AK1" s="190"/>
      <c r="AL1" s="190"/>
      <c r="AM1" s="190"/>
      <c r="AN1" s="190"/>
      <c r="AO1" s="190"/>
      <c r="AP1" s="190"/>
      <c r="AQ1" s="298"/>
      <c r="AR1" s="299"/>
      <c r="AS1" s="174"/>
      <c r="AT1" s="174"/>
      <c r="AU1" s="174"/>
      <c r="AV1" s="174"/>
      <c r="AW1" s="174"/>
      <c r="AX1" s="174"/>
      <c r="AY1" s="174"/>
      <c r="AZ1" s="174"/>
      <c r="BA1" s="174"/>
      <c r="BB1" s="174"/>
      <c r="BC1" s="174"/>
      <c r="BD1" s="174"/>
      <c r="BE1" s="174"/>
      <c r="BF1" s="785" t="s">
        <v>407</v>
      </c>
      <c r="BG1" s="785"/>
      <c r="BH1" s="785"/>
      <c r="BI1" s="785"/>
      <c r="BJ1" s="785"/>
      <c r="BK1" s="785"/>
      <c r="BL1" s="785"/>
      <c r="BM1" s="785"/>
      <c r="BN1" s="785"/>
      <c r="BO1" s="785"/>
      <c r="BP1" s="785"/>
      <c r="BQ1" s="785"/>
      <c r="BR1" s="785"/>
      <c r="BS1" s="785"/>
      <c r="BT1" s="785"/>
      <c r="BU1" s="190"/>
      <c r="BV1" s="190"/>
      <c r="BW1" s="190"/>
      <c r="BX1" s="190"/>
      <c r="BY1" s="190"/>
      <c r="BZ1" s="190"/>
      <c r="CA1" s="190"/>
      <c r="CB1" s="190"/>
      <c r="CC1" s="190"/>
      <c r="CD1" s="190"/>
    </row>
    <row r="2" spans="1:86" ht="24" customHeight="1">
      <c r="A2" s="174"/>
      <c r="B2" s="174"/>
      <c r="C2" s="174"/>
      <c r="D2" s="174"/>
      <c r="E2" s="174"/>
      <c r="F2" s="174"/>
      <c r="G2" s="174"/>
      <c r="H2" s="174"/>
      <c r="I2" s="174"/>
      <c r="J2" s="174"/>
      <c r="K2" s="174"/>
      <c r="L2" s="174"/>
      <c r="M2" s="174"/>
      <c r="N2" s="785"/>
      <c r="O2" s="785"/>
      <c r="P2" s="785"/>
      <c r="Q2" s="785"/>
      <c r="R2" s="785"/>
      <c r="S2" s="785"/>
      <c r="T2" s="785"/>
      <c r="U2" s="785"/>
      <c r="V2" s="785"/>
      <c r="W2" s="785"/>
      <c r="X2" s="785"/>
      <c r="Y2" s="785"/>
      <c r="Z2" s="785"/>
      <c r="AA2" s="785"/>
      <c r="AB2" s="785"/>
      <c r="AC2" s="190"/>
      <c r="AD2" s="190"/>
      <c r="AE2" s="190"/>
      <c r="AF2" s="190"/>
      <c r="AG2" s="190"/>
      <c r="AH2" s="190"/>
      <c r="AI2" s="190"/>
      <c r="AJ2" s="190"/>
      <c r="AK2" s="190"/>
      <c r="AL2" s="190"/>
      <c r="AM2" s="190"/>
      <c r="AN2" s="190"/>
      <c r="AO2" s="190"/>
      <c r="AP2" s="190"/>
      <c r="AQ2" s="298"/>
      <c r="AR2" s="299"/>
      <c r="AS2" s="174"/>
      <c r="AT2" s="174"/>
      <c r="AU2" s="174"/>
      <c r="AV2" s="174"/>
      <c r="AW2" s="174"/>
      <c r="AX2" s="174"/>
      <c r="AY2" s="174"/>
      <c r="AZ2" s="174"/>
      <c r="BA2" s="174"/>
      <c r="BB2" s="174"/>
      <c r="BC2" s="174"/>
      <c r="BD2" s="174"/>
      <c r="BE2" s="174"/>
      <c r="BF2" s="785"/>
      <c r="BG2" s="785"/>
      <c r="BH2" s="785"/>
      <c r="BI2" s="785"/>
      <c r="BJ2" s="785"/>
      <c r="BK2" s="785"/>
      <c r="BL2" s="785"/>
      <c r="BM2" s="785"/>
      <c r="BN2" s="785"/>
      <c r="BO2" s="785"/>
      <c r="BP2" s="785"/>
      <c r="BQ2" s="785"/>
      <c r="BR2" s="785"/>
      <c r="BS2" s="785"/>
      <c r="BT2" s="785"/>
      <c r="BU2" s="190"/>
      <c r="BV2" s="190"/>
      <c r="BW2" s="190"/>
      <c r="BX2" s="190"/>
      <c r="BY2" s="190"/>
      <c r="BZ2" s="190"/>
      <c r="CA2" s="190"/>
      <c r="CB2" s="190"/>
      <c r="CC2" s="190"/>
      <c r="CD2" s="190"/>
    </row>
    <row r="3" spans="1:86" ht="24" customHeight="1">
      <c r="AQ3" s="233"/>
      <c r="AR3" s="234"/>
    </row>
    <row r="4" spans="1:86" ht="24" customHeight="1">
      <c r="B4" s="142" t="s">
        <v>422</v>
      </c>
      <c r="AQ4" s="233"/>
      <c r="AR4" s="234"/>
      <c r="AT4" s="142" t="str">
        <f>B4</f>
        <v>第86回全国教育美術展応募作品の名札</v>
      </c>
    </row>
    <row r="5" spans="1:86" ht="24.95" customHeight="1">
      <c r="A5" s="1039" t="s">
        <v>45</v>
      </c>
      <c r="B5" s="1040"/>
      <c r="C5" s="1040"/>
      <c r="D5" s="1040"/>
      <c r="E5" s="1040"/>
      <c r="F5" s="1040"/>
      <c r="G5" s="1040"/>
      <c r="H5" s="1040"/>
      <c r="I5" s="1040"/>
      <c r="J5" s="1040"/>
      <c r="K5" s="1040"/>
      <c r="L5" s="1040"/>
      <c r="M5" s="1041"/>
      <c r="N5" s="1048" t="s">
        <v>373</v>
      </c>
      <c r="O5" s="1048"/>
      <c r="P5" s="1068" t="s">
        <v>17</v>
      </c>
      <c r="Q5" s="1069"/>
      <c r="R5" s="1069"/>
      <c r="S5" s="1070"/>
      <c r="T5" s="1070"/>
      <c r="U5" s="1070"/>
      <c r="V5" s="1070"/>
      <c r="W5" s="1070"/>
      <c r="X5" s="1070"/>
      <c r="Y5" s="1070"/>
      <c r="Z5" s="1070"/>
      <c r="AA5" s="1070"/>
      <c r="AB5" s="1070"/>
      <c r="AC5" s="1070"/>
      <c r="AD5" s="1070"/>
      <c r="AE5" s="1070"/>
      <c r="AF5" s="1070"/>
      <c r="AG5" s="1070"/>
      <c r="AH5" s="1070"/>
      <c r="AI5" s="1070"/>
      <c r="AJ5" s="1070"/>
      <c r="AK5" s="1070"/>
      <c r="AL5" s="1070"/>
      <c r="AM5" s="1070"/>
      <c r="AN5" s="1070"/>
      <c r="AO5" s="1070"/>
      <c r="AP5" s="1071"/>
      <c r="AQ5" s="233"/>
      <c r="AR5" s="234"/>
      <c r="AS5" s="1039" t="s">
        <v>45</v>
      </c>
      <c r="AT5" s="1040"/>
      <c r="AU5" s="1040"/>
      <c r="AV5" s="1040"/>
      <c r="AW5" s="1040"/>
      <c r="AX5" s="1040"/>
      <c r="AY5" s="1040"/>
      <c r="AZ5" s="1040"/>
      <c r="BA5" s="1040"/>
      <c r="BB5" s="1040"/>
      <c r="BC5" s="1040"/>
      <c r="BD5" s="1040"/>
      <c r="BE5" s="1041"/>
      <c r="BF5" s="1048" t="s">
        <v>373</v>
      </c>
      <c r="BG5" s="1048"/>
      <c r="BH5" s="1068" t="s">
        <v>17</v>
      </c>
      <c r="BI5" s="1069"/>
      <c r="BJ5" s="1069"/>
      <c r="BK5" s="1070"/>
      <c r="BL5" s="1070"/>
      <c r="BM5" s="1070"/>
      <c r="BN5" s="1070"/>
      <c r="BO5" s="1070"/>
      <c r="BP5" s="1070"/>
      <c r="BQ5" s="1070"/>
      <c r="BR5" s="1070"/>
      <c r="BS5" s="1070"/>
      <c r="BT5" s="1070"/>
      <c r="BU5" s="1070"/>
      <c r="BV5" s="1070"/>
      <c r="BW5" s="1070"/>
      <c r="BX5" s="1070"/>
      <c r="BY5" s="1070"/>
      <c r="BZ5" s="1070"/>
      <c r="CA5" s="1070"/>
      <c r="CB5" s="1070"/>
      <c r="CC5" s="1070"/>
      <c r="CD5" s="1070"/>
      <c r="CE5" s="1070"/>
      <c r="CF5" s="1070"/>
      <c r="CG5" s="1070"/>
      <c r="CH5" s="1071"/>
    </row>
    <row r="6" spans="1:86" ht="24.95" customHeight="1">
      <c r="A6" s="1042"/>
      <c r="B6" s="1043"/>
      <c r="C6" s="1043"/>
      <c r="D6" s="1043"/>
      <c r="E6" s="1043"/>
      <c r="F6" s="1043"/>
      <c r="G6" s="1043"/>
      <c r="H6" s="1043"/>
      <c r="I6" s="1043"/>
      <c r="J6" s="1043"/>
      <c r="K6" s="1043"/>
      <c r="L6" s="1043"/>
      <c r="M6" s="1044"/>
      <c r="N6" s="1048"/>
      <c r="O6" s="1048"/>
      <c r="P6" s="1065"/>
      <c r="Q6" s="1066"/>
      <c r="R6" s="1066"/>
      <c r="S6" s="1066"/>
      <c r="T6" s="1066"/>
      <c r="U6" s="1066"/>
      <c r="V6" s="1066"/>
      <c r="W6" s="1066"/>
      <c r="X6" s="1066"/>
      <c r="Y6" s="1066"/>
      <c r="Z6" s="1066"/>
      <c r="AA6" s="1066"/>
      <c r="AB6" s="1066"/>
      <c r="AC6" s="1066"/>
      <c r="AD6" s="1066"/>
      <c r="AE6" s="1066"/>
      <c r="AF6" s="1066"/>
      <c r="AG6" s="1066"/>
      <c r="AH6" s="1066"/>
      <c r="AI6" s="1066"/>
      <c r="AJ6" s="1066"/>
      <c r="AK6" s="1066"/>
      <c r="AL6" s="1066"/>
      <c r="AM6" s="1066"/>
      <c r="AN6" s="1066"/>
      <c r="AO6" s="1066"/>
      <c r="AP6" s="1067"/>
      <c r="AQ6" s="233"/>
      <c r="AR6" s="234"/>
      <c r="AS6" s="1042"/>
      <c r="AT6" s="1043"/>
      <c r="AU6" s="1043"/>
      <c r="AV6" s="1043"/>
      <c r="AW6" s="1043"/>
      <c r="AX6" s="1043"/>
      <c r="AY6" s="1043"/>
      <c r="AZ6" s="1043"/>
      <c r="BA6" s="1043"/>
      <c r="BB6" s="1043"/>
      <c r="BC6" s="1043"/>
      <c r="BD6" s="1043"/>
      <c r="BE6" s="1044"/>
      <c r="BF6" s="1048"/>
      <c r="BG6" s="1048"/>
      <c r="BH6" s="1065"/>
      <c r="BI6" s="1066"/>
      <c r="BJ6" s="1066"/>
      <c r="BK6" s="1066"/>
      <c r="BL6" s="1066"/>
      <c r="BM6" s="1066"/>
      <c r="BN6" s="1066"/>
      <c r="BO6" s="1066"/>
      <c r="BP6" s="1066"/>
      <c r="BQ6" s="1066"/>
      <c r="BR6" s="1066"/>
      <c r="BS6" s="1066"/>
      <c r="BT6" s="1066"/>
      <c r="BU6" s="1066"/>
      <c r="BV6" s="1066"/>
      <c r="BW6" s="1066"/>
      <c r="BX6" s="1066"/>
      <c r="BY6" s="1066"/>
      <c r="BZ6" s="1066"/>
      <c r="CA6" s="1066"/>
      <c r="CB6" s="1066"/>
      <c r="CC6" s="1066"/>
      <c r="CD6" s="1066"/>
      <c r="CE6" s="1066"/>
      <c r="CF6" s="1066"/>
      <c r="CG6" s="1066"/>
      <c r="CH6" s="1067"/>
    </row>
    <row r="7" spans="1:86" ht="24.95" customHeight="1">
      <c r="A7" s="1042"/>
      <c r="B7" s="1043"/>
      <c r="C7" s="1043"/>
      <c r="D7" s="1043"/>
      <c r="E7" s="1043"/>
      <c r="F7" s="1043"/>
      <c r="G7" s="1043"/>
      <c r="H7" s="1043"/>
      <c r="I7" s="1043"/>
      <c r="J7" s="1043"/>
      <c r="K7" s="1043"/>
      <c r="L7" s="1043"/>
      <c r="M7" s="1044"/>
      <c r="N7" s="1048"/>
      <c r="O7" s="1048"/>
      <c r="P7" s="1065"/>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P7" s="1067"/>
      <c r="AQ7" s="233"/>
      <c r="AR7" s="234"/>
      <c r="AS7" s="1042"/>
      <c r="AT7" s="1043"/>
      <c r="AU7" s="1043"/>
      <c r="AV7" s="1043"/>
      <c r="AW7" s="1043"/>
      <c r="AX7" s="1043"/>
      <c r="AY7" s="1043"/>
      <c r="AZ7" s="1043"/>
      <c r="BA7" s="1043"/>
      <c r="BB7" s="1043"/>
      <c r="BC7" s="1043"/>
      <c r="BD7" s="1043"/>
      <c r="BE7" s="1044"/>
      <c r="BF7" s="1048"/>
      <c r="BG7" s="1048"/>
      <c r="BH7" s="1065"/>
      <c r="BI7" s="1066"/>
      <c r="BJ7" s="1066"/>
      <c r="BK7" s="1066"/>
      <c r="BL7" s="1066"/>
      <c r="BM7" s="1066"/>
      <c r="BN7" s="1066"/>
      <c r="BO7" s="1066"/>
      <c r="BP7" s="1066"/>
      <c r="BQ7" s="1066"/>
      <c r="BR7" s="1066"/>
      <c r="BS7" s="1066"/>
      <c r="BT7" s="1066"/>
      <c r="BU7" s="1066"/>
      <c r="BV7" s="1066"/>
      <c r="BW7" s="1066"/>
      <c r="BX7" s="1066"/>
      <c r="BY7" s="1066"/>
      <c r="BZ7" s="1066"/>
      <c r="CA7" s="1066"/>
      <c r="CB7" s="1066"/>
      <c r="CC7" s="1066"/>
      <c r="CD7" s="1066"/>
      <c r="CE7" s="1066"/>
      <c r="CF7" s="1066"/>
      <c r="CG7" s="1066"/>
      <c r="CH7" s="1067"/>
    </row>
    <row r="8" spans="1:86" ht="24.95" customHeight="1">
      <c r="A8" s="1042"/>
      <c r="B8" s="1043"/>
      <c r="C8" s="1043"/>
      <c r="D8" s="1043"/>
      <c r="E8" s="1043"/>
      <c r="F8" s="1043"/>
      <c r="G8" s="1043"/>
      <c r="H8" s="1043"/>
      <c r="I8" s="1043"/>
      <c r="J8" s="1043"/>
      <c r="K8" s="1043"/>
      <c r="L8" s="1043"/>
      <c r="M8" s="1044"/>
      <c r="N8" s="1048"/>
      <c r="O8" s="1048"/>
      <c r="P8" s="1024" t="s">
        <v>414</v>
      </c>
      <c r="Q8" s="1025"/>
      <c r="R8" s="1025"/>
      <c r="S8" s="1025"/>
      <c r="T8" s="1025"/>
      <c r="U8" s="1025"/>
      <c r="V8" s="1025"/>
      <c r="W8" s="1026"/>
      <c r="X8" s="1026"/>
      <c r="Y8" s="1026"/>
      <c r="Z8" s="1026"/>
      <c r="AA8" s="1026"/>
      <c r="AB8" s="325" t="s">
        <v>413</v>
      </c>
      <c r="AC8" s="1026"/>
      <c r="AD8" s="1026"/>
      <c r="AE8" s="1026"/>
      <c r="AF8" s="1026"/>
      <c r="AG8" s="1026"/>
      <c r="AH8" s="325" t="s">
        <v>413</v>
      </c>
      <c r="AI8" s="1026"/>
      <c r="AJ8" s="1026"/>
      <c r="AK8" s="1026"/>
      <c r="AL8" s="1026"/>
      <c r="AM8" s="1026"/>
      <c r="AN8" s="1026"/>
      <c r="AO8" s="318"/>
      <c r="AP8" s="319"/>
      <c r="AQ8" s="233"/>
      <c r="AR8" s="234"/>
      <c r="AS8" s="1042"/>
      <c r="AT8" s="1043"/>
      <c r="AU8" s="1043"/>
      <c r="AV8" s="1043"/>
      <c r="AW8" s="1043"/>
      <c r="AX8" s="1043"/>
      <c r="AY8" s="1043"/>
      <c r="AZ8" s="1043"/>
      <c r="BA8" s="1043"/>
      <c r="BB8" s="1043"/>
      <c r="BC8" s="1043"/>
      <c r="BD8" s="1043"/>
      <c r="BE8" s="1044"/>
      <c r="BF8" s="1048"/>
      <c r="BG8" s="1048"/>
      <c r="BH8" s="1024" t="s">
        <v>414</v>
      </c>
      <c r="BI8" s="1025"/>
      <c r="BJ8" s="1025"/>
      <c r="BK8" s="1025"/>
      <c r="BL8" s="1025"/>
      <c r="BM8" s="1025"/>
      <c r="BN8" s="1025"/>
      <c r="BO8" s="1026"/>
      <c r="BP8" s="1026"/>
      <c r="BQ8" s="1026"/>
      <c r="BR8" s="1026"/>
      <c r="BS8" s="1026"/>
      <c r="BT8" s="325" t="s">
        <v>413</v>
      </c>
      <c r="BU8" s="1026"/>
      <c r="BV8" s="1026"/>
      <c r="BW8" s="1026"/>
      <c r="BX8" s="1026"/>
      <c r="BY8" s="1026"/>
      <c r="BZ8" s="325" t="s">
        <v>413</v>
      </c>
      <c r="CA8" s="1026"/>
      <c r="CB8" s="1026"/>
      <c r="CC8" s="1026"/>
      <c r="CD8" s="1026"/>
      <c r="CE8" s="1026"/>
      <c r="CF8" s="1026"/>
      <c r="CG8" s="318"/>
      <c r="CH8" s="319"/>
    </row>
    <row r="9" spans="1:86" ht="24.95" customHeight="1">
      <c r="A9" s="1042"/>
      <c r="B9" s="1043"/>
      <c r="C9" s="1043"/>
      <c r="D9" s="1043"/>
      <c r="E9" s="1043"/>
      <c r="F9" s="1043"/>
      <c r="G9" s="1043"/>
      <c r="H9" s="1043"/>
      <c r="I9" s="1043"/>
      <c r="J9" s="1043"/>
      <c r="K9" s="1043"/>
      <c r="L9" s="1043"/>
      <c r="M9" s="1044"/>
      <c r="N9" s="1049" t="s">
        <v>374</v>
      </c>
      <c r="O9" s="1050"/>
      <c r="P9" s="1061" t="s">
        <v>23</v>
      </c>
      <c r="Q9" s="1062"/>
      <c r="R9" s="1062"/>
      <c r="S9" s="1062"/>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4"/>
      <c r="AQ9" s="233"/>
      <c r="AR9" s="234"/>
      <c r="AS9" s="1042"/>
      <c r="AT9" s="1043"/>
      <c r="AU9" s="1043"/>
      <c r="AV9" s="1043"/>
      <c r="AW9" s="1043"/>
      <c r="AX9" s="1043"/>
      <c r="AY9" s="1043"/>
      <c r="AZ9" s="1043"/>
      <c r="BA9" s="1043"/>
      <c r="BB9" s="1043"/>
      <c r="BC9" s="1043"/>
      <c r="BD9" s="1043"/>
      <c r="BE9" s="1044"/>
      <c r="BF9" s="1049" t="s">
        <v>374</v>
      </c>
      <c r="BG9" s="1050"/>
      <c r="BH9" s="1061" t="s">
        <v>23</v>
      </c>
      <c r="BI9" s="1062"/>
      <c r="BJ9" s="1062"/>
      <c r="BK9" s="1062"/>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4"/>
    </row>
    <row r="10" spans="1:86" ht="24.95" customHeight="1">
      <c r="A10" s="1042"/>
      <c r="B10" s="1043"/>
      <c r="C10" s="1043"/>
      <c r="D10" s="1043"/>
      <c r="E10" s="1043"/>
      <c r="F10" s="1043"/>
      <c r="G10" s="1043"/>
      <c r="H10" s="1043"/>
      <c r="I10" s="1043"/>
      <c r="J10" s="1043"/>
      <c r="K10" s="1043"/>
      <c r="L10" s="1043"/>
      <c r="M10" s="1044"/>
      <c r="N10" s="1051"/>
      <c r="O10" s="1052"/>
      <c r="P10" s="1065"/>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7"/>
      <c r="AQ10" s="233"/>
      <c r="AR10" s="234"/>
      <c r="AS10" s="1042"/>
      <c r="AT10" s="1043"/>
      <c r="AU10" s="1043"/>
      <c r="AV10" s="1043"/>
      <c r="AW10" s="1043"/>
      <c r="AX10" s="1043"/>
      <c r="AY10" s="1043"/>
      <c r="AZ10" s="1043"/>
      <c r="BA10" s="1043"/>
      <c r="BB10" s="1043"/>
      <c r="BC10" s="1043"/>
      <c r="BD10" s="1043"/>
      <c r="BE10" s="1044"/>
      <c r="BF10" s="1051"/>
      <c r="BG10" s="1052"/>
      <c r="BH10" s="1065"/>
      <c r="BI10" s="1066"/>
      <c r="BJ10" s="1066"/>
      <c r="BK10" s="1066"/>
      <c r="BL10" s="1066"/>
      <c r="BM10" s="1066"/>
      <c r="BN10" s="1066"/>
      <c r="BO10" s="1066"/>
      <c r="BP10" s="1066"/>
      <c r="BQ10" s="1066"/>
      <c r="BR10" s="1066"/>
      <c r="BS10" s="1066"/>
      <c r="BT10" s="1066"/>
      <c r="BU10" s="1066"/>
      <c r="BV10" s="1066"/>
      <c r="BW10" s="1066"/>
      <c r="BX10" s="1066"/>
      <c r="BY10" s="1066"/>
      <c r="BZ10" s="1066"/>
      <c r="CA10" s="1066"/>
      <c r="CB10" s="1066"/>
      <c r="CC10" s="1066"/>
      <c r="CD10" s="1066"/>
      <c r="CE10" s="1066"/>
      <c r="CF10" s="1066"/>
      <c r="CG10" s="1066"/>
      <c r="CH10" s="1067"/>
    </row>
    <row r="11" spans="1:86" ht="24.95" customHeight="1">
      <c r="A11" s="1042"/>
      <c r="B11" s="1043"/>
      <c r="C11" s="1043"/>
      <c r="D11" s="1043"/>
      <c r="E11" s="1043"/>
      <c r="F11" s="1043"/>
      <c r="G11" s="1043"/>
      <c r="H11" s="1043"/>
      <c r="I11" s="1043"/>
      <c r="J11" s="1043"/>
      <c r="K11" s="1043"/>
      <c r="L11" s="1043"/>
      <c r="M11" s="1044"/>
      <c r="N11" s="1051"/>
      <c r="O11" s="1052"/>
      <c r="P11" s="1055"/>
      <c r="Q11" s="1056"/>
      <c r="R11" s="1056"/>
      <c r="S11" s="1056"/>
      <c r="T11" s="1056"/>
      <c r="U11" s="1056"/>
      <c r="V11" s="1056"/>
      <c r="W11" s="1056"/>
      <c r="X11" s="1056"/>
      <c r="Y11" s="1056"/>
      <c r="Z11" s="1056"/>
      <c r="AA11" s="1056"/>
      <c r="AB11" s="1056"/>
      <c r="AC11" s="1056"/>
      <c r="AD11" s="1056"/>
      <c r="AE11" s="1056"/>
      <c r="AF11" s="1056"/>
      <c r="AG11" s="1056"/>
      <c r="AH11" s="1056"/>
      <c r="AI11" s="1056"/>
      <c r="AJ11" s="1056"/>
      <c r="AK11" s="1056"/>
      <c r="AL11" s="1056"/>
      <c r="AM11" s="1056"/>
      <c r="AN11" s="1056"/>
      <c r="AO11" s="1056"/>
      <c r="AP11" s="1057"/>
      <c r="AQ11" s="233"/>
      <c r="AR11" s="234"/>
      <c r="AS11" s="1042"/>
      <c r="AT11" s="1043"/>
      <c r="AU11" s="1043"/>
      <c r="AV11" s="1043"/>
      <c r="AW11" s="1043"/>
      <c r="AX11" s="1043"/>
      <c r="AY11" s="1043"/>
      <c r="AZ11" s="1043"/>
      <c r="BA11" s="1043"/>
      <c r="BB11" s="1043"/>
      <c r="BC11" s="1043"/>
      <c r="BD11" s="1043"/>
      <c r="BE11" s="1044"/>
      <c r="BF11" s="1051"/>
      <c r="BG11" s="1052"/>
      <c r="BH11" s="1055"/>
      <c r="BI11" s="1056"/>
      <c r="BJ11" s="1056"/>
      <c r="BK11" s="1056"/>
      <c r="BL11" s="1056"/>
      <c r="BM11" s="1056"/>
      <c r="BN11" s="1056"/>
      <c r="BO11" s="1056"/>
      <c r="BP11" s="1056"/>
      <c r="BQ11" s="1056"/>
      <c r="BR11" s="1056"/>
      <c r="BS11" s="1056"/>
      <c r="BT11" s="1056"/>
      <c r="BU11" s="1056"/>
      <c r="BV11" s="1056"/>
      <c r="BW11" s="1056"/>
      <c r="BX11" s="1056"/>
      <c r="BY11" s="1056"/>
      <c r="BZ11" s="1056"/>
      <c r="CA11" s="1056"/>
      <c r="CB11" s="1056"/>
      <c r="CC11" s="1056"/>
      <c r="CD11" s="1056"/>
      <c r="CE11" s="1056"/>
      <c r="CF11" s="1056"/>
      <c r="CG11" s="1056"/>
      <c r="CH11" s="1057"/>
    </row>
    <row r="12" spans="1:86" ht="24.95" customHeight="1">
      <c r="A12" s="1045"/>
      <c r="B12" s="1046"/>
      <c r="C12" s="1046"/>
      <c r="D12" s="1046"/>
      <c r="E12" s="1046"/>
      <c r="F12" s="1046"/>
      <c r="G12" s="1046"/>
      <c r="H12" s="1046"/>
      <c r="I12" s="1046"/>
      <c r="J12" s="1046"/>
      <c r="K12" s="1046"/>
      <c r="L12" s="1046"/>
      <c r="M12" s="1047"/>
      <c r="N12" s="1053"/>
      <c r="O12" s="1054"/>
      <c r="P12" s="1058"/>
      <c r="Q12" s="1059"/>
      <c r="R12" s="1059"/>
      <c r="S12" s="1059"/>
      <c r="T12" s="1059"/>
      <c r="U12" s="1059"/>
      <c r="V12" s="1059"/>
      <c r="W12" s="1059"/>
      <c r="X12" s="1059"/>
      <c r="Y12" s="1059"/>
      <c r="Z12" s="1059"/>
      <c r="AA12" s="1059"/>
      <c r="AB12" s="1059"/>
      <c r="AC12" s="1059"/>
      <c r="AD12" s="1059"/>
      <c r="AE12" s="1059"/>
      <c r="AF12" s="1059"/>
      <c r="AG12" s="1059"/>
      <c r="AH12" s="1059"/>
      <c r="AI12" s="1059"/>
      <c r="AJ12" s="1059"/>
      <c r="AK12" s="1059"/>
      <c r="AL12" s="1059"/>
      <c r="AM12" s="1059"/>
      <c r="AN12" s="1059"/>
      <c r="AO12" s="1059"/>
      <c r="AP12" s="1060"/>
      <c r="AQ12" s="233"/>
      <c r="AR12" s="234"/>
      <c r="AS12" s="1045"/>
      <c r="AT12" s="1046"/>
      <c r="AU12" s="1046"/>
      <c r="AV12" s="1046"/>
      <c r="AW12" s="1046"/>
      <c r="AX12" s="1046"/>
      <c r="AY12" s="1046"/>
      <c r="AZ12" s="1046"/>
      <c r="BA12" s="1046"/>
      <c r="BB12" s="1046"/>
      <c r="BC12" s="1046"/>
      <c r="BD12" s="1046"/>
      <c r="BE12" s="1047"/>
      <c r="BF12" s="1053"/>
      <c r="BG12" s="1054"/>
      <c r="BH12" s="1058"/>
      <c r="BI12" s="1059"/>
      <c r="BJ12" s="1059"/>
      <c r="BK12" s="1059"/>
      <c r="BL12" s="1059"/>
      <c r="BM12" s="1059"/>
      <c r="BN12" s="1059"/>
      <c r="BO12" s="1059"/>
      <c r="BP12" s="1059"/>
      <c r="BQ12" s="1059"/>
      <c r="BR12" s="1059"/>
      <c r="BS12" s="1059"/>
      <c r="BT12" s="1059"/>
      <c r="BU12" s="1059"/>
      <c r="BV12" s="1059"/>
      <c r="BW12" s="1059"/>
      <c r="BX12" s="1059"/>
      <c r="BY12" s="1059"/>
      <c r="BZ12" s="1059"/>
      <c r="CA12" s="1059"/>
      <c r="CB12" s="1059"/>
      <c r="CC12" s="1059"/>
      <c r="CD12" s="1059"/>
      <c r="CE12" s="1059"/>
      <c r="CF12" s="1059"/>
      <c r="CG12" s="1059"/>
      <c r="CH12" s="1060"/>
    </row>
    <row r="13" spans="1:86" ht="24.95" customHeight="1">
      <c r="A13" s="1033" t="s">
        <v>337</v>
      </c>
      <c r="B13" s="1034"/>
      <c r="C13" s="1076" t="s">
        <v>31</v>
      </c>
      <c r="D13" s="1077"/>
      <c r="E13" s="1077"/>
      <c r="F13" s="1077"/>
      <c r="G13" s="1077"/>
      <c r="H13" s="1077"/>
      <c r="I13" s="1077"/>
      <c r="J13" s="1077"/>
      <c r="K13" s="1077"/>
      <c r="L13" s="1077"/>
      <c r="M13" s="1078"/>
      <c r="N13" s="1033" t="s">
        <v>336</v>
      </c>
      <c r="O13" s="1034"/>
      <c r="P13" s="1085" t="s">
        <v>375</v>
      </c>
      <c r="Q13" s="1086"/>
      <c r="R13" s="1086"/>
      <c r="S13" s="1086"/>
      <c r="T13" s="1086"/>
      <c r="U13" s="1086"/>
      <c r="V13" s="1086"/>
      <c r="W13" s="1086"/>
      <c r="X13" s="1086"/>
      <c r="Y13" s="1086"/>
      <c r="Z13" s="1086"/>
      <c r="AA13" s="1086"/>
      <c r="AB13" s="1086"/>
      <c r="AC13" s="1086"/>
      <c r="AD13" s="1086"/>
      <c r="AE13" s="1086"/>
      <c r="AF13" s="1086"/>
      <c r="AG13" s="1086"/>
      <c r="AH13" s="1086"/>
      <c r="AI13" s="1086"/>
      <c r="AJ13" s="1086"/>
      <c r="AK13" s="1086"/>
      <c r="AL13" s="1086"/>
      <c r="AM13" s="1086"/>
      <c r="AN13" s="1086"/>
      <c r="AO13" s="1086"/>
      <c r="AP13" s="1087"/>
      <c r="AQ13" s="233"/>
      <c r="AR13" s="234"/>
      <c r="AS13" s="1033" t="s">
        <v>337</v>
      </c>
      <c r="AT13" s="1034"/>
      <c r="AU13" s="1076" t="s">
        <v>31</v>
      </c>
      <c r="AV13" s="1077"/>
      <c r="AW13" s="1077"/>
      <c r="AX13" s="1077"/>
      <c r="AY13" s="1077"/>
      <c r="AZ13" s="1077"/>
      <c r="BA13" s="1077"/>
      <c r="BB13" s="1077"/>
      <c r="BC13" s="1077"/>
      <c r="BD13" s="1077"/>
      <c r="BE13" s="1078"/>
      <c r="BF13" s="1033" t="s">
        <v>336</v>
      </c>
      <c r="BG13" s="1034"/>
      <c r="BH13" s="1085" t="s">
        <v>375</v>
      </c>
      <c r="BI13" s="1086"/>
      <c r="BJ13" s="1086"/>
      <c r="BK13" s="1086"/>
      <c r="BL13" s="1086"/>
      <c r="BM13" s="1086"/>
      <c r="BN13" s="1086"/>
      <c r="BO13" s="1086"/>
      <c r="BP13" s="1086"/>
      <c r="BQ13" s="1086"/>
      <c r="BR13" s="1086"/>
      <c r="BS13" s="1086"/>
      <c r="BT13" s="1086"/>
      <c r="BU13" s="1086"/>
      <c r="BV13" s="1086"/>
      <c r="BW13" s="1086"/>
      <c r="BX13" s="1086"/>
      <c r="BY13" s="1086"/>
      <c r="BZ13" s="1086"/>
      <c r="CA13" s="1086"/>
      <c r="CB13" s="1086"/>
      <c r="CC13" s="1086"/>
      <c r="CD13" s="1086"/>
      <c r="CE13" s="1086"/>
      <c r="CF13" s="1086"/>
      <c r="CG13" s="1086"/>
      <c r="CH13" s="1087"/>
    </row>
    <row r="14" spans="1:86" ht="24.95" customHeight="1">
      <c r="A14" s="1035"/>
      <c r="B14" s="1036"/>
      <c r="C14" s="1015"/>
      <c r="D14" s="1016"/>
      <c r="E14" s="1016"/>
      <c r="F14" s="1016"/>
      <c r="G14" s="1016"/>
      <c r="H14" s="1016"/>
      <c r="I14" s="1016"/>
      <c r="J14" s="1016"/>
      <c r="K14" s="1016"/>
      <c r="L14" s="1016"/>
      <c r="M14" s="1017"/>
      <c r="N14" s="1035"/>
      <c r="O14" s="1036"/>
      <c r="P14" s="1027"/>
      <c r="Q14" s="1028"/>
      <c r="R14" s="1028"/>
      <c r="S14" s="1028"/>
      <c r="T14" s="1028"/>
      <c r="U14" s="1028"/>
      <c r="V14" s="1028"/>
      <c r="W14" s="1028"/>
      <c r="X14" s="1028"/>
      <c r="Y14" s="1028"/>
      <c r="Z14" s="1028"/>
      <c r="AA14" s="1028"/>
      <c r="AB14" s="1028"/>
      <c r="AC14" s="1028"/>
      <c r="AD14" s="1028"/>
      <c r="AE14" s="1028"/>
      <c r="AF14" s="1028"/>
      <c r="AG14" s="1028"/>
      <c r="AH14" s="1028"/>
      <c r="AI14" s="1028"/>
      <c r="AJ14" s="1028"/>
      <c r="AK14" s="1028"/>
      <c r="AL14" s="1028"/>
      <c r="AM14" s="1028"/>
      <c r="AN14" s="1028"/>
      <c r="AO14" s="1028"/>
      <c r="AP14" s="1029"/>
      <c r="AQ14" s="233"/>
      <c r="AR14" s="234"/>
      <c r="AS14" s="1035"/>
      <c r="AT14" s="1036"/>
      <c r="AU14" s="1015"/>
      <c r="AV14" s="1016"/>
      <c r="AW14" s="1016"/>
      <c r="AX14" s="1016"/>
      <c r="AY14" s="1016"/>
      <c r="AZ14" s="1016"/>
      <c r="BA14" s="1016"/>
      <c r="BB14" s="1016"/>
      <c r="BC14" s="1016"/>
      <c r="BD14" s="1016"/>
      <c r="BE14" s="1017"/>
      <c r="BF14" s="1035"/>
      <c r="BG14" s="1036"/>
      <c r="BH14" s="1027"/>
      <c r="BI14" s="1028"/>
      <c r="BJ14" s="1028"/>
      <c r="BK14" s="1028"/>
      <c r="BL14" s="1028"/>
      <c r="BM14" s="1028"/>
      <c r="BN14" s="1028"/>
      <c r="BO14" s="1028"/>
      <c r="BP14" s="1028"/>
      <c r="BQ14" s="1028"/>
      <c r="BR14" s="1028"/>
      <c r="BS14" s="1028"/>
      <c r="BT14" s="1028"/>
      <c r="BU14" s="1028"/>
      <c r="BV14" s="1028"/>
      <c r="BW14" s="1028"/>
      <c r="BX14" s="1028"/>
      <c r="BY14" s="1028"/>
      <c r="BZ14" s="1028"/>
      <c r="CA14" s="1028"/>
      <c r="CB14" s="1028"/>
      <c r="CC14" s="1028"/>
      <c r="CD14" s="1028"/>
      <c r="CE14" s="1028"/>
      <c r="CF14" s="1028"/>
      <c r="CG14" s="1028"/>
      <c r="CH14" s="1029"/>
    </row>
    <row r="15" spans="1:86" ht="24.95" customHeight="1">
      <c r="A15" s="1037"/>
      <c r="B15" s="1038"/>
      <c r="C15" s="1015"/>
      <c r="D15" s="1016"/>
      <c r="E15" s="1016"/>
      <c r="F15" s="1016"/>
      <c r="G15" s="1016"/>
      <c r="H15" s="1016"/>
      <c r="I15" s="1016"/>
      <c r="J15" s="1016"/>
      <c r="K15" s="1016"/>
      <c r="L15" s="1016"/>
      <c r="M15" s="1017"/>
      <c r="N15" s="1037"/>
      <c r="O15" s="1038"/>
      <c r="P15" s="1030"/>
      <c r="Q15" s="1031"/>
      <c r="R15" s="1031"/>
      <c r="S15" s="1031"/>
      <c r="T15" s="1031"/>
      <c r="U15" s="1031"/>
      <c r="V15" s="1031"/>
      <c r="W15" s="1031"/>
      <c r="X15" s="1031"/>
      <c r="Y15" s="1031"/>
      <c r="Z15" s="1031"/>
      <c r="AA15" s="1031"/>
      <c r="AB15" s="1031"/>
      <c r="AC15" s="1031"/>
      <c r="AD15" s="1031"/>
      <c r="AE15" s="1031"/>
      <c r="AF15" s="1031"/>
      <c r="AG15" s="1031"/>
      <c r="AH15" s="1031"/>
      <c r="AI15" s="1031"/>
      <c r="AJ15" s="1031"/>
      <c r="AK15" s="1031"/>
      <c r="AL15" s="1031"/>
      <c r="AM15" s="1031"/>
      <c r="AN15" s="1031"/>
      <c r="AO15" s="1031"/>
      <c r="AP15" s="1032"/>
      <c r="AQ15" s="233"/>
      <c r="AR15" s="234"/>
      <c r="AS15" s="1037"/>
      <c r="AT15" s="1038"/>
      <c r="AU15" s="1015"/>
      <c r="AV15" s="1016"/>
      <c r="AW15" s="1016"/>
      <c r="AX15" s="1016"/>
      <c r="AY15" s="1016"/>
      <c r="AZ15" s="1016"/>
      <c r="BA15" s="1016"/>
      <c r="BB15" s="1016"/>
      <c r="BC15" s="1016"/>
      <c r="BD15" s="1016"/>
      <c r="BE15" s="1017"/>
      <c r="BF15" s="1037"/>
      <c r="BG15" s="1038"/>
      <c r="BH15" s="1030"/>
      <c r="BI15" s="1031"/>
      <c r="BJ15" s="1031"/>
      <c r="BK15" s="1031"/>
      <c r="BL15" s="1031"/>
      <c r="BM15" s="1031"/>
      <c r="BN15" s="1031"/>
      <c r="BO15" s="1031"/>
      <c r="BP15" s="1031"/>
      <c r="BQ15" s="1031"/>
      <c r="BR15" s="1031"/>
      <c r="BS15" s="1031"/>
      <c r="BT15" s="1031"/>
      <c r="BU15" s="1031"/>
      <c r="BV15" s="1031"/>
      <c r="BW15" s="1031"/>
      <c r="BX15" s="1031"/>
      <c r="BY15" s="1031"/>
      <c r="BZ15" s="1031"/>
      <c r="CA15" s="1031"/>
      <c r="CB15" s="1031"/>
      <c r="CC15" s="1031"/>
      <c r="CD15" s="1031"/>
      <c r="CE15" s="1031"/>
      <c r="CF15" s="1031"/>
      <c r="CG15" s="1031"/>
      <c r="CH15" s="1032"/>
    </row>
    <row r="16" spans="1:86" ht="24.95" customHeight="1">
      <c r="A16" s="1033" t="s">
        <v>338</v>
      </c>
      <c r="B16" s="1034"/>
      <c r="C16" s="1021" t="s">
        <v>372</v>
      </c>
      <c r="D16" s="1022"/>
      <c r="E16" s="1022"/>
      <c r="F16" s="1022"/>
      <c r="G16" s="1022"/>
      <c r="H16" s="1022"/>
      <c r="I16" s="1022"/>
      <c r="J16" s="1022"/>
      <c r="K16" s="1022"/>
      <c r="L16" s="1022"/>
      <c r="M16" s="1023"/>
      <c r="N16" s="1049" t="s">
        <v>376</v>
      </c>
      <c r="O16" s="1050"/>
      <c r="P16" s="1076" t="s">
        <v>32</v>
      </c>
      <c r="Q16" s="1077"/>
      <c r="R16" s="1077"/>
      <c r="S16" s="1077"/>
      <c r="T16" s="1077"/>
      <c r="U16" s="1077"/>
      <c r="V16" s="1077"/>
      <c r="W16" s="1077"/>
      <c r="X16" s="1077"/>
      <c r="Y16" s="1077"/>
      <c r="Z16" s="1077"/>
      <c r="AA16" s="1077"/>
      <c r="AB16" s="1077"/>
      <c r="AC16" s="1077"/>
      <c r="AD16" s="1077"/>
      <c r="AE16" s="1077"/>
      <c r="AF16" s="1077"/>
      <c r="AG16" s="1077"/>
      <c r="AH16" s="1077"/>
      <c r="AI16" s="1077"/>
      <c r="AJ16" s="1077"/>
      <c r="AK16" s="1077"/>
      <c r="AL16" s="1077"/>
      <c r="AM16" s="1077"/>
      <c r="AN16" s="1077"/>
      <c r="AO16" s="1077"/>
      <c r="AP16" s="1078"/>
      <c r="AQ16" s="233"/>
      <c r="AR16" s="234"/>
      <c r="AS16" s="1033" t="s">
        <v>338</v>
      </c>
      <c r="AT16" s="1034"/>
      <c r="AU16" s="1021" t="s">
        <v>372</v>
      </c>
      <c r="AV16" s="1022"/>
      <c r="AW16" s="1022"/>
      <c r="AX16" s="1022"/>
      <c r="AY16" s="1022"/>
      <c r="AZ16" s="1022"/>
      <c r="BA16" s="1022"/>
      <c r="BB16" s="1022"/>
      <c r="BC16" s="1022"/>
      <c r="BD16" s="1022"/>
      <c r="BE16" s="1023"/>
      <c r="BF16" s="1049" t="s">
        <v>376</v>
      </c>
      <c r="BG16" s="1050"/>
      <c r="BH16" s="1076" t="s">
        <v>32</v>
      </c>
      <c r="BI16" s="1077"/>
      <c r="BJ16" s="1077"/>
      <c r="BK16" s="1077"/>
      <c r="BL16" s="1077"/>
      <c r="BM16" s="1077"/>
      <c r="BN16" s="1077"/>
      <c r="BO16" s="1077"/>
      <c r="BP16" s="1077"/>
      <c r="BQ16" s="1077"/>
      <c r="BR16" s="1077"/>
      <c r="BS16" s="1077"/>
      <c r="BT16" s="1077"/>
      <c r="BU16" s="1077"/>
      <c r="BV16" s="1077"/>
      <c r="BW16" s="1077"/>
      <c r="BX16" s="1077"/>
      <c r="BY16" s="1077"/>
      <c r="BZ16" s="1077"/>
      <c r="CA16" s="1077"/>
      <c r="CB16" s="1077"/>
      <c r="CC16" s="1077"/>
      <c r="CD16" s="1077"/>
      <c r="CE16" s="1077"/>
      <c r="CF16" s="1077"/>
      <c r="CG16" s="1077"/>
      <c r="CH16" s="1078"/>
    </row>
    <row r="17" spans="1:86" ht="24.95" customHeight="1">
      <c r="A17" s="1035"/>
      <c r="B17" s="1036"/>
      <c r="C17" s="1015"/>
      <c r="D17" s="1016"/>
      <c r="E17" s="1016"/>
      <c r="F17" s="1016"/>
      <c r="G17" s="1016"/>
      <c r="H17" s="1016"/>
      <c r="I17" s="1016"/>
      <c r="J17" s="1016"/>
      <c r="K17" s="1016"/>
      <c r="L17" s="1016"/>
      <c r="M17" s="1017"/>
      <c r="N17" s="1051"/>
      <c r="O17" s="1052"/>
      <c r="P17" s="1079"/>
      <c r="Q17" s="1080"/>
      <c r="R17" s="1080"/>
      <c r="S17" s="1080"/>
      <c r="T17" s="1080"/>
      <c r="U17" s="1080"/>
      <c r="V17" s="1080"/>
      <c r="W17" s="1080"/>
      <c r="X17" s="1080"/>
      <c r="Y17" s="1080"/>
      <c r="Z17" s="1080"/>
      <c r="AA17" s="1080"/>
      <c r="AB17" s="1080"/>
      <c r="AC17" s="1080"/>
      <c r="AD17" s="1080"/>
      <c r="AE17" s="1080"/>
      <c r="AF17" s="1080"/>
      <c r="AG17" s="1080"/>
      <c r="AH17" s="1080"/>
      <c r="AI17" s="1080"/>
      <c r="AJ17" s="1080"/>
      <c r="AK17" s="1080"/>
      <c r="AL17" s="1080"/>
      <c r="AM17" s="1080"/>
      <c r="AN17" s="1080"/>
      <c r="AO17" s="1080"/>
      <c r="AP17" s="1081"/>
      <c r="AQ17" s="233"/>
      <c r="AR17" s="234"/>
      <c r="AS17" s="1035"/>
      <c r="AT17" s="1036"/>
      <c r="AU17" s="1015"/>
      <c r="AV17" s="1016"/>
      <c r="AW17" s="1016"/>
      <c r="AX17" s="1016"/>
      <c r="AY17" s="1016"/>
      <c r="AZ17" s="1016"/>
      <c r="BA17" s="1016"/>
      <c r="BB17" s="1016"/>
      <c r="BC17" s="1016"/>
      <c r="BD17" s="1016"/>
      <c r="BE17" s="1017"/>
      <c r="BF17" s="1051"/>
      <c r="BG17" s="1052"/>
      <c r="BH17" s="1079"/>
      <c r="BI17" s="1080"/>
      <c r="BJ17" s="1080"/>
      <c r="BK17" s="1080"/>
      <c r="BL17" s="1080"/>
      <c r="BM17" s="1080"/>
      <c r="BN17" s="1080"/>
      <c r="BO17" s="1080"/>
      <c r="BP17" s="1080"/>
      <c r="BQ17" s="1080"/>
      <c r="BR17" s="1080"/>
      <c r="BS17" s="1080"/>
      <c r="BT17" s="1080"/>
      <c r="BU17" s="1080"/>
      <c r="BV17" s="1080"/>
      <c r="BW17" s="1080"/>
      <c r="BX17" s="1080"/>
      <c r="BY17" s="1080"/>
      <c r="BZ17" s="1080"/>
      <c r="CA17" s="1080"/>
      <c r="CB17" s="1080"/>
      <c r="CC17" s="1080"/>
      <c r="CD17" s="1080"/>
      <c r="CE17" s="1080"/>
      <c r="CF17" s="1080"/>
      <c r="CG17" s="1080"/>
      <c r="CH17" s="1081"/>
    </row>
    <row r="18" spans="1:86" ht="24.95" customHeight="1">
      <c r="A18" s="1037"/>
      <c r="B18" s="1038"/>
      <c r="C18" s="1018"/>
      <c r="D18" s="1019"/>
      <c r="E18" s="1019"/>
      <c r="F18" s="1019"/>
      <c r="G18" s="1019"/>
      <c r="H18" s="1019"/>
      <c r="I18" s="1019"/>
      <c r="J18" s="1019"/>
      <c r="K18" s="1019"/>
      <c r="L18" s="1019"/>
      <c r="M18" s="1020"/>
      <c r="N18" s="1053"/>
      <c r="O18" s="1054"/>
      <c r="P18" s="1082"/>
      <c r="Q18" s="1083"/>
      <c r="R18" s="1083"/>
      <c r="S18" s="1083"/>
      <c r="T18" s="1083"/>
      <c r="U18" s="1083"/>
      <c r="V18" s="1083"/>
      <c r="W18" s="1083"/>
      <c r="X18" s="1083"/>
      <c r="Y18" s="1083"/>
      <c r="Z18" s="1083"/>
      <c r="AA18" s="1083"/>
      <c r="AB18" s="1083"/>
      <c r="AC18" s="1083"/>
      <c r="AD18" s="1083"/>
      <c r="AE18" s="1083"/>
      <c r="AF18" s="1083"/>
      <c r="AG18" s="1083"/>
      <c r="AH18" s="1083"/>
      <c r="AI18" s="1083"/>
      <c r="AJ18" s="1083"/>
      <c r="AK18" s="1083"/>
      <c r="AL18" s="1083"/>
      <c r="AM18" s="1083"/>
      <c r="AN18" s="1083"/>
      <c r="AO18" s="1083"/>
      <c r="AP18" s="1084"/>
      <c r="AQ18" s="233"/>
      <c r="AR18" s="234"/>
      <c r="AS18" s="1037"/>
      <c r="AT18" s="1038"/>
      <c r="AU18" s="1018"/>
      <c r="AV18" s="1019"/>
      <c r="AW18" s="1019"/>
      <c r="AX18" s="1019"/>
      <c r="AY18" s="1019"/>
      <c r="AZ18" s="1019"/>
      <c r="BA18" s="1019"/>
      <c r="BB18" s="1019"/>
      <c r="BC18" s="1019"/>
      <c r="BD18" s="1019"/>
      <c r="BE18" s="1020"/>
      <c r="BF18" s="1053"/>
      <c r="BG18" s="1054"/>
      <c r="BH18" s="1082"/>
      <c r="BI18" s="1083"/>
      <c r="BJ18" s="1083"/>
      <c r="BK18" s="1083"/>
      <c r="BL18" s="1083"/>
      <c r="BM18" s="1083"/>
      <c r="BN18" s="1083"/>
      <c r="BO18" s="1083"/>
      <c r="BP18" s="1083"/>
      <c r="BQ18" s="1083"/>
      <c r="BR18" s="1083"/>
      <c r="BS18" s="1083"/>
      <c r="BT18" s="1083"/>
      <c r="BU18" s="1083"/>
      <c r="BV18" s="1083"/>
      <c r="BW18" s="1083"/>
      <c r="BX18" s="1083"/>
      <c r="BY18" s="1083"/>
      <c r="BZ18" s="1083"/>
      <c r="CA18" s="1083"/>
      <c r="CB18" s="1083"/>
      <c r="CC18" s="1083"/>
      <c r="CD18" s="1083"/>
      <c r="CE18" s="1083"/>
      <c r="CF18" s="1083"/>
      <c r="CG18" s="1083"/>
      <c r="CH18" s="1084"/>
    </row>
    <row r="19" spans="1:86" ht="24.95" customHeight="1">
      <c r="A19" s="1072" t="s">
        <v>22</v>
      </c>
      <c r="B19" s="1072"/>
      <c r="C19" s="1073"/>
      <c r="D19" s="1073"/>
      <c r="E19" s="1073"/>
      <c r="F19" s="1073"/>
      <c r="G19" s="1073"/>
      <c r="H19" s="1073"/>
      <c r="I19" s="1073"/>
      <c r="J19" s="1073"/>
      <c r="K19" s="1073"/>
      <c r="L19" s="1073"/>
      <c r="M19" s="1073"/>
      <c r="N19" s="240"/>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1010">
        <v>86</v>
      </c>
      <c r="AN19" s="1010"/>
      <c r="AO19" s="1010"/>
      <c r="AP19" s="1074"/>
      <c r="AQ19" s="233"/>
      <c r="AR19" s="234"/>
      <c r="AS19" s="1072" t="s">
        <v>22</v>
      </c>
      <c r="AT19" s="1072"/>
      <c r="AU19" s="1073"/>
      <c r="AV19" s="1073"/>
      <c r="AW19" s="1073"/>
      <c r="AX19" s="1073"/>
      <c r="AY19" s="1073"/>
      <c r="AZ19" s="1073"/>
      <c r="BA19" s="1073"/>
      <c r="BB19" s="1073"/>
      <c r="BC19" s="1073"/>
      <c r="BD19" s="1073"/>
      <c r="BE19" s="1073"/>
      <c r="BF19" s="240"/>
      <c r="BG19" s="241"/>
      <c r="BH19" s="241"/>
      <c r="BI19" s="241"/>
      <c r="BJ19" s="241"/>
      <c r="BK19" s="241"/>
      <c r="BL19" s="241"/>
      <c r="BM19" s="241"/>
      <c r="BN19" s="241"/>
      <c r="BO19" s="241"/>
      <c r="BP19" s="241"/>
      <c r="BQ19" s="241"/>
      <c r="BR19" s="241"/>
      <c r="BS19" s="241"/>
      <c r="BT19" s="241"/>
      <c r="BU19" s="241"/>
      <c r="BV19" s="241"/>
      <c r="BW19" s="241"/>
      <c r="BX19" s="241"/>
      <c r="BY19" s="241"/>
      <c r="BZ19" s="241"/>
      <c r="CA19" s="241"/>
      <c r="CB19" s="241"/>
      <c r="CC19" s="241"/>
      <c r="CD19" s="241"/>
      <c r="CE19" s="1010">
        <f>AM19</f>
        <v>86</v>
      </c>
      <c r="CF19" s="1010"/>
      <c r="CG19" s="1010"/>
      <c r="CH19" s="1074"/>
    </row>
    <row r="20" spans="1:86" ht="24.95" customHeight="1">
      <c r="A20" s="1072"/>
      <c r="B20" s="1072"/>
      <c r="C20" s="1073"/>
      <c r="D20" s="1073"/>
      <c r="E20" s="1073"/>
      <c r="F20" s="1073"/>
      <c r="G20" s="1073"/>
      <c r="H20" s="1073"/>
      <c r="I20" s="1073"/>
      <c r="J20" s="1073"/>
      <c r="K20" s="1073"/>
      <c r="L20" s="1073"/>
      <c r="M20" s="1073"/>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1011"/>
      <c r="AN20" s="1011"/>
      <c r="AO20" s="1011"/>
      <c r="AP20" s="1075"/>
      <c r="AQ20" s="233"/>
      <c r="AR20" s="234"/>
      <c r="AS20" s="1072"/>
      <c r="AT20" s="1072"/>
      <c r="AU20" s="1073"/>
      <c r="AV20" s="1073"/>
      <c r="AW20" s="1073"/>
      <c r="AX20" s="1073"/>
      <c r="AY20" s="1073"/>
      <c r="AZ20" s="1073"/>
      <c r="BA20" s="1073"/>
      <c r="BB20" s="1073"/>
      <c r="BC20" s="1073"/>
      <c r="BD20" s="1073"/>
      <c r="BE20" s="1073"/>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1088"/>
      <c r="CF20" s="1088"/>
      <c r="CG20" s="1088"/>
      <c r="CH20" s="1089"/>
    </row>
    <row r="21" spans="1:86" ht="24" customHeight="1">
      <c r="AQ21" s="233"/>
      <c r="AR21" s="234"/>
    </row>
    <row r="22" spans="1:86" ht="24" customHeight="1">
      <c r="AQ22" s="233"/>
      <c r="AR22" s="234"/>
    </row>
    <row r="23" spans="1:86" ht="24" customHeight="1">
      <c r="A23" s="174"/>
      <c r="B23" s="174"/>
      <c r="C23" s="174"/>
      <c r="D23" s="174"/>
      <c r="E23" s="174"/>
      <c r="F23" s="174"/>
      <c r="G23" s="174"/>
      <c r="H23" s="174"/>
      <c r="I23" s="174"/>
      <c r="J23" s="174"/>
      <c r="K23" s="174"/>
      <c r="L23" s="174"/>
      <c r="M23" s="174"/>
      <c r="N23" s="785" t="s">
        <v>408</v>
      </c>
      <c r="O23" s="785"/>
      <c r="P23" s="785"/>
      <c r="Q23" s="785"/>
      <c r="R23" s="785"/>
      <c r="S23" s="785"/>
      <c r="T23" s="785"/>
      <c r="U23" s="785"/>
      <c r="V23" s="785"/>
      <c r="W23" s="785"/>
      <c r="X23" s="785"/>
      <c r="Y23" s="785"/>
      <c r="Z23" s="785"/>
      <c r="AA23" s="785"/>
      <c r="AB23" s="785"/>
      <c r="AC23" s="190"/>
      <c r="AD23" s="190"/>
      <c r="AE23" s="190"/>
      <c r="AF23" s="190"/>
      <c r="AG23" s="190"/>
      <c r="AH23" s="190"/>
      <c r="AI23" s="190"/>
      <c r="AJ23" s="190"/>
      <c r="AK23" s="190"/>
      <c r="AL23" s="190"/>
      <c r="AM23" s="190"/>
      <c r="AN23" s="190"/>
      <c r="AO23" s="190"/>
      <c r="AP23" s="190"/>
      <c r="AQ23" s="298"/>
      <c r="AR23" s="299"/>
      <c r="AS23" s="174"/>
      <c r="AT23" s="174"/>
      <c r="AU23" s="174"/>
      <c r="AV23" s="174"/>
      <c r="AW23" s="174"/>
      <c r="AX23" s="174"/>
      <c r="AY23" s="174"/>
      <c r="AZ23" s="174"/>
      <c r="BA23" s="174"/>
      <c r="BB23" s="174"/>
      <c r="BC23" s="174"/>
      <c r="BD23" s="174"/>
      <c r="BE23" s="174"/>
      <c r="BF23" s="785" t="s">
        <v>408</v>
      </c>
      <c r="BG23" s="785"/>
      <c r="BH23" s="785"/>
      <c r="BI23" s="785"/>
      <c r="BJ23" s="785"/>
      <c r="BK23" s="785"/>
      <c r="BL23" s="785"/>
      <c r="BM23" s="785"/>
      <c r="BN23" s="785"/>
      <c r="BO23" s="785"/>
      <c r="BP23" s="785"/>
      <c r="BQ23" s="785"/>
      <c r="BR23" s="785"/>
      <c r="BS23" s="785"/>
      <c r="BT23" s="785"/>
      <c r="BU23" s="190"/>
      <c r="BV23" s="190"/>
      <c r="BW23" s="190"/>
      <c r="BX23" s="190"/>
      <c r="BY23" s="190"/>
      <c r="BZ23" s="190"/>
      <c r="CA23" s="190"/>
      <c r="CB23" s="190"/>
      <c r="CC23" s="190"/>
      <c r="CD23" s="190"/>
      <c r="CE23" s="190"/>
      <c r="CF23" s="190"/>
      <c r="CG23" s="190"/>
      <c r="CH23" s="190"/>
    </row>
    <row r="24" spans="1:86" ht="24" customHeight="1">
      <c r="A24" s="174"/>
      <c r="B24" s="174"/>
      <c r="C24" s="174"/>
      <c r="D24" s="174"/>
      <c r="E24" s="174"/>
      <c r="F24" s="174"/>
      <c r="G24" s="174"/>
      <c r="H24" s="174"/>
      <c r="I24" s="174"/>
      <c r="J24" s="174"/>
      <c r="K24" s="174"/>
      <c r="L24" s="174"/>
      <c r="M24" s="174"/>
      <c r="N24" s="785"/>
      <c r="O24" s="785"/>
      <c r="P24" s="785"/>
      <c r="Q24" s="785"/>
      <c r="R24" s="785"/>
      <c r="S24" s="785"/>
      <c r="T24" s="785"/>
      <c r="U24" s="785"/>
      <c r="V24" s="785"/>
      <c r="W24" s="785"/>
      <c r="X24" s="785"/>
      <c r="Y24" s="785"/>
      <c r="Z24" s="785"/>
      <c r="AA24" s="785"/>
      <c r="AB24" s="785"/>
      <c r="AC24" s="190"/>
      <c r="AD24" s="190"/>
      <c r="AE24" s="190"/>
      <c r="AF24" s="190"/>
      <c r="AG24" s="190"/>
      <c r="AH24" s="190"/>
      <c r="AI24" s="190"/>
      <c r="AJ24" s="190"/>
      <c r="AK24" s="190"/>
      <c r="AL24" s="190"/>
      <c r="AM24" s="190"/>
      <c r="AN24" s="190"/>
      <c r="AO24" s="190"/>
      <c r="AP24" s="190"/>
      <c r="AQ24" s="298"/>
      <c r="AR24" s="299"/>
      <c r="AS24" s="174"/>
      <c r="AT24" s="174"/>
      <c r="AU24" s="174"/>
      <c r="AV24" s="174"/>
      <c r="AW24" s="174"/>
      <c r="AX24" s="174"/>
      <c r="AY24" s="174"/>
      <c r="AZ24" s="174"/>
      <c r="BA24" s="174"/>
      <c r="BB24" s="174"/>
      <c r="BC24" s="174"/>
      <c r="BD24" s="174"/>
      <c r="BE24" s="174"/>
      <c r="BF24" s="785"/>
      <c r="BG24" s="785"/>
      <c r="BH24" s="785"/>
      <c r="BI24" s="785"/>
      <c r="BJ24" s="785"/>
      <c r="BK24" s="785"/>
      <c r="BL24" s="785"/>
      <c r="BM24" s="785"/>
      <c r="BN24" s="785"/>
      <c r="BO24" s="785"/>
      <c r="BP24" s="785"/>
      <c r="BQ24" s="785"/>
      <c r="BR24" s="785"/>
      <c r="BS24" s="785"/>
      <c r="BT24" s="785"/>
      <c r="BU24" s="190"/>
      <c r="BV24" s="190"/>
      <c r="BW24" s="190"/>
      <c r="BX24" s="190"/>
      <c r="BY24" s="190"/>
      <c r="BZ24" s="190"/>
      <c r="CA24" s="190"/>
      <c r="CB24" s="190"/>
      <c r="CC24" s="190"/>
      <c r="CD24" s="190"/>
      <c r="CE24" s="190"/>
      <c r="CF24" s="190"/>
      <c r="CG24" s="190"/>
      <c r="CH24" s="190"/>
    </row>
  </sheetData>
  <sheetProtection sheet="1" selectLockedCells="1"/>
  <mergeCells count="64">
    <mergeCell ref="CE19:CH20"/>
    <mergeCell ref="AS5:BE12"/>
    <mergeCell ref="BF5:BG8"/>
    <mergeCell ref="BF9:BG12"/>
    <mergeCell ref="BH9:BK9"/>
    <mergeCell ref="BL9:CH9"/>
    <mergeCell ref="BH7:CH7"/>
    <mergeCell ref="BH13:CH13"/>
    <mergeCell ref="BH8:BN8"/>
    <mergeCell ref="BO8:BS8"/>
    <mergeCell ref="BU8:BY8"/>
    <mergeCell ref="CA8:CF8"/>
    <mergeCell ref="N23:AB24"/>
    <mergeCell ref="BF23:BT24"/>
    <mergeCell ref="N1:AB2"/>
    <mergeCell ref="BF1:BT2"/>
    <mergeCell ref="AS19:AT20"/>
    <mergeCell ref="AU19:BE20"/>
    <mergeCell ref="BF13:BG15"/>
    <mergeCell ref="BF16:BG18"/>
    <mergeCell ref="BH16:CH16"/>
    <mergeCell ref="BH17:CH18"/>
    <mergeCell ref="BH14:CH15"/>
    <mergeCell ref="BH5:BJ5"/>
    <mergeCell ref="BK5:CH5"/>
    <mergeCell ref="BH6:CH6"/>
    <mergeCell ref="BH10:CH10"/>
    <mergeCell ref="BH11:CH12"/>
    <mergeCell ref="AS13:AT15"/>
    <mergeCell ref="AU13:BE13"/>
    <mergeCell ref="AU14:BE15"/>
    <mergeCell ref="A13:B15"/>
    <mergeCell ref="C13:M13"/>
    <mergeCell ref="N13:O15"/>
    <mergeCell ref="C14:M15"/>
    <mergeCell ref="P13:AP13"/>
    <mergeCell ref="P5:R5"/>
    <mergeCell ref="P7:AP7"/>
    <mergeCell ref="S5:AP5"/>
    <mergeCell ref="P6:AP6"/>
    <mergeCell ref="A19:B20"/>
    <mergeCell ref="C19:M20"/>
    <mergeCell ref="AM19:AP20"/>
    <mergeCell ref="A16:B18"/>
    <mergeCell ref="N16:O18"/>
    <mergeCell ref="P16:AP16"/>
    <mergeCell ref="P17:AP18"/>
    <mergeCell ref="C16:M16"/>
    <mergeCell ref="C17:M18"/>
    <mergeCell ref="AU16:BE16"/>
    <mergeCell ref="AU17:BE18"/>
    <mergeCell ref="P8:V8"/>
    <mergeCell ref="W8:AA8"/>
    <mergeCell ref="AC8:AG8"/>
    <mergeCell ref="AI8:AN8"/>
    <mergeCell ref="P14:AP15"/>
    <mergeCell ref="AS16:AT18"/>
    <mergeCell ref="A5:M12"/>
    <mergeCell ref="N5:O8"/>
    <mergeCell ref="N9:O12"/>
    <mergeCell ref="P11:AP12"/>
    <mergeCell ref="P9:S9"/>
    <mergeCell ref="T9:AP9"/>
    <mergeCell ref="P10:AP10"/>
  </mergeCells>
  <phoneticPr fontId="12"/>
  <printOptions horizontalCentered="1" verticalCentered="1"/>
  <pageMargins left="0.19685039370078741" right="0.19685039370078741" top="0.39370078740157483" bottom="0.3937007874015748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44874"/>
  </sheetPr>
  <dimension ref="A1:AG42"/>
  <sheetViews>
    <sheetView showGridLines="0" showRowColHeaders="0" workbookViewId="0">
      <selection activeCell="A2" sqref="A2:R2"/>
    </sheetView>
  </sheetViews>
  <sheetFormatPr defaultColWidth="9" defaultRowHeight="15.75"/>
  <cols>
    <col min="1" max="1" width="5.75" style="14" customWidth="1"/>
    <col min="2" max="2" width="6.625" style="14" customWidth="1"/>
    <col min="3" max="3" width="10.625" style="14" customWidth="1"/>
    <col min="4" max="5" width="8.625" style="14" customWidth="1"/>
    <col min="6" max="23" width="9.375" style="14" customWidth="1"/>
    <col min="24" max="27" width="7.625" style="14" customWidth="1"/>
    <col min="28" max="30" width="7.625" style="19" customWidth="1"/>
    <col min="31" max="31" width="6.625" style="19" customWidth="1"/>
    <col min="32" max="32" width="9" style="19"/>
    <col min="33" max="16384" width="9" style="14"/>
  </cols>
  <sheetData>
    <row r="1" spans="1:33" ht="9.75" customHeight="1">
      <c r="A1" s="41"/>
      <c r="B1" s="41"/>
      <c r="C1" s="41"/>
      <c r="D1" s="41"/>
      <c r="E1" s="41"/>
      <c r="F1" s="41"/>
      <c r="G1" s="41"/>
      <c r="H1" s="41"/>
      <c r="I1" s="41"/>
      <c r="J1" s="41"/>
      <c r="K1" s="41"/>
      <c r="L1" s="41"/>
      <c r="M1" s="41"/>
      <c r="N1" s="41"/>
      <c r="O1" s="41"/>
      <c r="P1" s="41"/>
      <c r="Q1" s="41"/>
      <c r="R1" s="41"/>
      <c r="S1" s="41"/>
      <c r="T1" s="41"/>
      <c r="U1" s="41"/>
      <c r="V1" s="41"/>
      <c r="W1" s="19"/>
      <c r="X1" s="19"/>
      <c r="Y1" s="19"/>
      <c r="Z1" s="19"/>
      <c r="AA1" s="19"/>
    </row>
    <row r="2" spans="1:33" ht="45" customHeight="1">
      <c r="A2" s="1090" t="s">
        <v>424</v>
      </c>
      <c r="B2" s="1090"/>
      <c r="C2" s="1090"/>
      <c r="D2" s="1090"/>
      <c r="E2" s="1090"/>
      <c r="F2" s="1090"/>
      <c r="G2" s="1090"/>
      <c r="H2" s="1090"/>
      <c r="I2" s="1090"/>
      <c r="J2" s="1090"/>
      <c r="K2" s="1090"/>
      <c r="L2" s="1090"/>
      <c r="M2" s="1090"/>
      <c r="N2" s="1090"/>
      <c r="O2" s="1090"/>
      <c r="P2" s="1090"/>
      <c r="Q2" s="1090"/>
      <c r="R2" s="1090"/>
      <c r="S2" s="29"/>
      <c r="T2" s="29"/>
      <c r="U2" s="29"/>
      <c r="V2" s="29"/>
      <c r="W2" s="19"/>
      <c r="X2" s="19"/>
      <c r="Y2" s="19"/>
      <c r="Z2" s="19"/>
      <c r="AA2" s="19"/>
    </row>
    <row r="3" spans="1:33" s="15" customFormat="1" ht="31.5" customHeight="1">
      <c r="A3" s="1091"/>
      <c r="B3" s="1091"/>
      <c r="C3" s="1091"/>
      <c r="D3" s="1091"/>
      <c r="E3" s="1091"/>
      <c r="F3" s="1091"/>
      <c r="G3" s="1091"/>
      <c r="H3" s="1091"/>
      <c r="I3" s="1091"/>
      <c r="J3" s="42"/>
      <c r="K3" s="42"/>
      <c r="L3" s="42"/>
      <c r="M3" s="42"/>
      <c r="N3" s="42"/>
      <c r="O3" s="42"/>
      <c r="P3" s="42"/>
      <c r="Q3" s="42"/>
      <c r="R3" s="42"/>
      <c r="S3" s="42"/>
      <c r="T3" s="42"/>
      <c r="U3" s="42"/>
      <c r="V3" s="42"/>
      <c r="W3" s="20"/>
      <c r="X3" s="20"/>
      <c r="Y3" s="20"/>
      <c r="Z3" s="20"/>
      <c r="AA3" s="20"/>
      <c r="AB3" s="20"/>
      <c r="AC3" s="20"/>
      <c r="AD3" s="20"/>
      <c r="AE3" s="20"/>
      <c r="AF3" s="20"/>
    </row>
    <row r="4" spans="1:33" ht="31.5" customHeight="1">
      <c r="A4" s="29"/>
      <c r="B4" s="29"/>
      <c r="C4" s="29"/>
      <c r="D4" s="29"/>
      <c r="E4" s="29"/>
      <c r="F4" s="29"/>
      <c r="G4" s="29"/>
      <c r="H4" s="29"/>
      <c r="I4" s="29"/>
      <c r="J4" s="29"/>
      <c r="K4" s="29"/>
      <c r="L4" s="29"/>
      <c r="M4" s="29"/>
      <c r="N4" s="29"/>
      <c r="O4" s="29"/>
      <c r="P4" s="29"/>
      <c r="Q4" s="29"/>
      <c r="R4" s="29"/>
      <c r="S4" s="29"/>
      <c r="T4" s="29"/>
      <c r="U4" s="29"/>
      <c r="V4" s="29"/>
      <c r="W4" s="19"/>
      <c r="X4" s="19"/>
      <c r="Y4" s="19"/>
      <c r="Z4" s="19"/>
      <c r="AA4" s="19"/>
    </row>
    <row r="5" spans="1:33" ht="80.25" customHeight="1">
      <c r="A5" s="29"/>
      <c r="B5" s="29"/>
      <c r="C5" s="29"/>
      <c r="D5" s="29"/>
      <c r="E5" s="29"/>
      <c r="F5" s="29"/>
      <c r="G5" s="29"/>
      <c r="H5" s="29"/>
      <c r="I5" s="29"/>
      <c r="J5" s="29"/>
      <c r="K5" s="29"/>
      <c r="L5" s="29"/>
      <c r="M5" s="29"/>
      <c r="N5" s="29"/>
      <c r="O5" s="29"/>
      <c r="P5" s="29"/>
      <c r="Q5" s="29"/>
      <c r="R5" s="29"/>
      <c r="S5" s="29"/>
      <c r="T5" s="29"/>
      <c r="U5" s="29"/>
      <c r="V5" s="29"/>
      <c r="W5" s="19"/>
      <c r="X5" s="19"/>
      <c r="Y5" s="19"/>
      <c r="Z5" s="19"/>
      <c r="AA5" s="19"/>
    </row>
    <row r="6" spans="1:33" ht="25.5" customHeight="1" thickBot="1">
      <c r="A6" s="29"/>
      <c r="B6" s="29"/>
      <c r="C6" s="29"/>
      <c r="D6" s="29"/>
      <c r="E6" s="29"/>
      <c r="F6" s="29"/>
      <c r="G6" s="29"/>
      <c r="H6" s="29"/>
      <c r="I6" s="29"/>
      <c r="J6" s="29"/>
      <c r="K6" s="29"/>
      <c r="L6" s="29"/>
      <c r="M6" s="29"/>
      <c r="N6" s="29"/>
      <c r="O6" s="29"/>
      <c r="P6" s="29"/>
      <c r="Q6" s="29"/>
      <c r="R6" s="29"/>
      <c r="S6" s="29"/>
      <c r="T6" s="29"/>
      <c r="U6" s="29"/>
      <c r="V6" s="29"/>
      <c r="W6" s="19"/>
      <c r="X6" s="19"/>
      <c r="Y6" s="19"/>
      <c r="Z6" s="19"/>
      <c r="AA6" s="19"/>
    </row>
    <row r="7" spans="1:33" s="16" customFormat="1" ht="24" customHeight="1" thickBot="1">
      <c r="A7" s="43"/>
      <c r="B7" s="1097" t="s">
        <v>382</v>
      </c>
      <c r="C7" s="1098"/>
      <c r="D7" s="1099"/>
      <c r="E7" s="43"/>
      <c r="F7" s="1097" t="s">
        <v>404</v>
      </c>
      <c r="G7" s="1098"/>
      <c r="H7" s="1098"/>
      <c r="I7" s="1098"/>
      <c r="J7" s="1098"/>
      <c r="K7" s="1098"/>
      <c r="L7" s="1098"/>
      <c r="M7" s="1098"/>
      <c r="N7" s="1099"/>
      <c r="O7" s="276"/>
      <c r="P7" s="1100"/>
      <c r="Q7" s="1101"/>
      <c r="R7" s="1102"/>
      <c r="S7" s="43"/>
      <c r="T7" s="43"/>
      <c r="U7" s="44"/>
      <c r="V7" s="43"/>
      <c r="W7" s="30"/>
      <c r="X7" s="22"/>
      <c r="Y7" s="22"/>
      <c r="Z7" s="22"/>
      <c r="AA7" s="22"/>
      <c r="AB7" s="22"/>
      <c r="AC7" s="22"/>
      <c r="AD7" s="22"/>
      <c r="AE7" s="22"/>
      <c r="AF7" s="22"/>
      <c r="AG7" s="22"/>
    </row>
    <row r="8" spans="1:33" s="17" customFormat="1" ht="24.75" customHeight="1">
      <c r="A8" s="27" t="s">
        <v>255</v>
      </c>
      <c r="B8" s="28"/>
      <c r="C8" s="28"/>
      <c r="D8" s="28"/>
      <c r="E8" s="28"/>
      <c r="F8" s="28"/>
      <c r="G8" s="28"/>
      <c r="H8" s="28"/>
      <c r="I8" s="28"/>
      <c r="J8" s="28"/>
      <c r="K8" s="28"/>
      <c r="L8" s="28"/>
      <c r="M8" s="28"/>
      <c r="N8" s="28"/>
      <c r="O8" s="28"/>
      <c r="P8" s="28"/>
      <c r="Q8" s="28"/>
      <c r="R8" s="28"/>
      <c r="S8" s="28"/>
      <c r="T8" s="28"/>
      <c r="U8" s="28"/>
      <c r="V8" s="28"/>
      <c r="W8" s="21"/>
      <c r="X8" s="21"/>
      <c r="Y8" s="21"/>
      <c r="Z8" s="21"/>
      <c r="AA8" s="21"/>
      <c r="AB8" s="21"/>
      <c r="AC8" s="21"/>
      <c r="AD8" s="21"/>
      <c r="AE8" s="21"/>
      <c r="AF8" s="21"/>
    </row>
    <row r="9" spans="1:33" ht="6" customHeight="1">
      <c r="A9" s="29"/>
      <c r="B9" s="29"/>
      <c r="C9" s="29"/>
      <c r="D9" s="29"/>
      <c r="E9" s="29"/>
      <c r="F9" s="29"/>
      <c r="G9" s="29"/>
      <c r="H9" s="29"/>
      <c r="I9" s="29"/>
      <c r="J9" s="29"/>
      <c r="K9" s="29"/>
      <c r="L9" s="29"/>
      <c r="M9" s="29"/>
      <c r="N9" s="29"/>
      <c r="O9" s="29"/>
      <c r="P9" s="29"/>
      <c r="Q9" s="29"/>
      <c r="R9" s="29"/>
      <c r="S9" s="29"/>
      <c r="T9" s="29"/>
      <c r="U9" s="29"/>
      <c r="V9" s="29"/>
      <c r="W9" s="19"/>
      <c r="X9" s="19"/>
      <c r="Y9" s="19"/>
      <c r="Z9" s="19"/>
      <c r="AA9" s="19"/>
    </row>
    <row r="10" spans="1:33" s="16" customFormat="1" ht="21">
      <c r="A10" s="30"/>
      <c r="B10" s="31" t="s">
        <v>228</v>
      </c>
      <c r="C10" s="32"/>
      <c r="D10" s="32"/>
      <c r="E10" s="30"/>
      <c r="F10" s="1093" t="s">
        <v>254</v>
      </c>
      <c r="G10" s="1094"/>
      <c r="H10" s="1094"/>
      <c r="I10" s="1094"/>
      <c r="J10" s="1094"/>
      <c r="K10" s="1094"/>
      <c r="L10" s="1094"/>
      <c r="M10" s="1094"/>
      <c r="N10" s="1094"/>
      <c r="O10" s="1094"/>
      <c r="P10" s="1094"/>
      <c r="Q10" s="1094"/>
      <c r="R10" s="1094"/>
      <c r="S10" s="30"/>
      <c r="T10" s="30"/>
      <c r="U10" s="271"/>
      <c r="V10" s="30"/>
      <c r="W10" s="22"/>
      <c r="X10" s="22"/>
      <c r="Y10" s="22"/>
      <c r="Z10" s="22"/>
      <c r="AA10" s="22"/>
      <c r="AB10" s="22"/>
      <c r="AC10" s="22"/>
      <c r="AD10" s="22"/>
      <c r="AE10" s="22"/>
      <c r="AF10" s="22"/>
    </row>
    <row r="11" spans="1:33" s="16" customFormat="1" ht="18" customHeight="1">
      <c r="A11" s="30"/>
      <c r="B11" s="31"/>
      <c r="C11" s="30"/>
      <c r="D11" s="30"/>
      <c r="E11" s="30"/>
      <c r="F11" s="33" t="s">
        <v>405</v>
      </c>
      <c r="G11" s="30"/>
      <c r="H11" s="30"/>
      <c r="I11" s="30"/>
      <c r="J11" s="30"/>
      <c r="K11" s="30"/>
      <c r="L11" s="30"/>
      <c r="M11" s="30"/>
      <c r="N11" s="30"/>
      <c r="O11" s="30"/>
      <c r="P11" s="30"/>
      <c r="Q11" s="30"/>
      <c r="R11" s="30"/>
      <c r="S11" s="30"/>
      <c r="T11" s="30"/>
      <c r="U11" s="30"/>
      <c r="V11" s="30"/>
      <c r="W11" s="22"/>
      <c r="X11" s="22"/>
      <c r="Y11" s="22"/>
      <c r="Z11" s="22"/>
      <c r="AA11" s="22"/>
      <c r="AB11" s="22"/>
      <c r="AC11" s="22"/>
      <c r="AD11" s="22"/>
      <c r="AE11" s="22"/>
      <c r="AF11" s="22"/>
    </row>
    <row r="12" spans="1:33" s="16" customFormat="1" ht="8.25" customHeight="1">
      <c r="A12" s="30"/>
      <c r="B12" s="31"/>
      <c r="C12" s="30"/>
      <c r="D12" s="30"/>
      <c r="E12" s="30"/>
      <c r="F12" s="33"/>
      <c r="G12" s="30"/>
      <c r="H12" s="30"/>
      <c r="I12" s="30"/>
      <c r="J12" s="30"/>
      <c r="K12" s="30"/>
      <c r="L12" s="30"/>
      <c r="M12" s="30"/>
      <c r="N12" s="30"/>
      <c r="O12" s="30"/>
      <c r="P12" s="30"/>
      <c r="Q12" s="30"/>
      <c r="R12" s="30"/>
      <c r="S12" s="30"/>
      <c r="T12" s="30"/>
      <c r="U12" s="30"/>
      <c r="V12" s="30"/>
      <c r="W12" s="22"/>
      <c r="X12" s="22"/>
      <c r="Y12" s="22"/>
      <c r="Z12" s="22"/>
      <c r="AA12" s="22"/>
      <c r="AB12" s="22"/>
      <c r="AC12" s="22"/>
      <c r="AD12" s="22"/>
      <c r="AE12" s="22"/>
      <c r="AF12" s="22"/>
    </row>
    <row r="13" spans="1:33" s="16" customFormat="1" ht="18" customHeight="1">
      <c r="A13" s="30"/>
      <c r="B13" s="31" t="s">
        <v>229</v>
      </c>
      <c r="C13" s="30"/>
      <c r="D13" s="30"/>
      <c r="E13" s="30"/>
      <c r="F13" s="33" t="s">
        <v>244</v>
      </c>
      <c r="G13" s="30"/>
      <c r="H13" s="30"/>
      <c r="I13" s="30"/>
      <c r="J13" s="30"/>
      <c r="K13" s="30"/>
      <c r="L13" s="30"/>
      <c r="M13" s="30"/>
      <c r="N13" s="30"/>
      <c r="O13" s="30"/>
      <c r="P13" s="30"/>
      <c r="Q13" s="30"/>
      <c r="R13" s="30"/>
      <c r="S13" s="30"/>
      <c r="T13" s="30"/>
      <c r="U13" s="30"/>
      <c r="V13" s="30"/>
      <c r="W13" s="22"/>
      <c r="X13" s="22"/>
      <c r="Y13" s="22"/>
      <c r="Z13" s="22"/>
      <c r="AA13" s="22"/>
      <c r="AB13" s="22"/>
      <c r="AC13" s="22"/>
      <c r="AD13" s="22"/>
      <c r="AE13" s="22"/>
      <c r="AF13" s="22"/>
    </row>
    <row r="14" spans="1:33" s="16" customFormat="1" ht="18" customHeight="1">
      <c r="A14" s="30"/>
      <c r="B14" s="34"/>
      <c r="C14" s="30"/>
      <c r="D14" s="30"/>
      <c r="E14" s="30"/>
      <c r="F14" s="33" t="s">
        <v>395</v>
      </c>
      <c r="G14" s="30"/>
      <c r="H14" s="30"/>
      <c r="I14" s="30"/>
      <c r="J14" s="30"/>
      <c r="K14" s="30"/>
      <c r="L14" s="30"/>
      <c r="M14" s="30"/>
      <c r="N14" s="30"/>
      <c r="O14" s="30"/>
      <c r="P14" s="30"/>
      <c r="Q14" s="30"/>
      <c r="R14" s="30"/>
      <c r="S14" s="30"/>
      <c r="T14" s="30"/>
      <c r="U14" s="30"/>
      <c r="V14" s="30"/>
      <c r="W14" s="22"/>
      <c r="X14" s="22"/>
      <c r="Y14" s="22"/>
      <c r="Z14" s="22"/>
      <c r="AA14" s="22"/>
      <c r="AB14" s="22"/>
      <c r="AC14" s="22"/>
      <c r="AD14" s="22"/>
      <c r="AE14" s="22"/>
      <c r="AF14" s="22"/>
    </row>
    <row r="15" spans="1:33" s="16" customFormat="1" ht="7.5" customHeight="1">
      <c r="A15" s="30"/>
      <c r="B15" s="34"/>
      <c r="C15" s="30"/>
      <c r="D15" s="30" t="s">
        <v>33</v>
      </c>
      <c r="E15" s="30"/>
      <c r="F15" s="33"/>
      <c r="G15" s="30"/>
      <c r="H15" s="30"/>
      <c r="I15" s="30"/>
      <c r="J15" s="30"/>
      <c r="K15" s="30"/>
      <c r="L15" s="30"/>
      <c r="M15" s="30"/>
      <c r="N15" s="30"/>
      <c r="O15" s="30"/>
      <c r="P15" s="30"/>
      <c r="Q15" s="30"/>
      <c r="R15" s="30"/>
      <c r="S15" s="30"/>
      <c r="T15" s="30"/>
      <c r="U15" s="30"/>
      <c r="V15" s="30"/>
      <c r="W15" s="22"/>
      <c r="X15" s="22"/>
      <c r="Y15" s="22"/>
      <c r="Z15" s="22"/>
      <c r="AA15" s="22"/>
      <c r="AB15" s="22"/>
      <c r="AC15" s="22"/>
      <c r="AD15" s="22"/>
      <c r="AE15" s="22"/>
      <c r="AF15" s="22"/>
    </row>
    <row r="16" spans="1:33" s="16" customFormat="1" ht="18" customHeight="1">
      <c r="A16" s="30"/>
      <c r="B16" s="31" t="s">
        <v>230</v>
      </c>
      <c r="C16" s="32"/>
      <c r="D16" s="32"/>
      <c r="E16" s="30"/>
      <c r="F16" s="33" t="s">
        <v>213</v>
      </c>
      <c r="G16" s="30"/>
      <c r="H16" s="30"/>
      <c r="I16" s="30"/>
      <c r="J16" s="30"/>
      <c r="K16" s="30"/>
      <c r="L16" s="30"/>
      <c r="M16" s="30"/>
      <c r="N16" s="30"/>
      <c r="O16" s="30"/>
      <c r="P16" s="30"/>
      <c r="Q16" s="30"/>
      <c r="R16" s="30"/>
      <c r="S16" s="30"/>
      <c r="T16" s="30"/>
      <c r="U16" s="30"/>
      <c r="V16" s="30"/>
      <c r="W16" s="22"/>
      <c r="X16" s="22"/>
      <c r="Y16" s="22"/>
      <c r="Z16" s="22"/>
      <c r="AA16" s="22"/>
      <c r="AB16" s="22"/>
      <c r="AC16" s="22"/>
      <c r="AD16" s="22"/>
      <c r="AE16" s="22"/>
      <c r="AF16" s="22"/>
    </row>
    <row r="17" spans="1:32" s="16" customFormat="1" ht="18" customHeight="1">
      <c r="A17" s="30"/>
      <c r="B17" s="34"/>
      <c r="C17" s="30"/>
      <c r="D17" s="30"/>
      <c r="E17" s="30"/>
      <c r="F17" s="33" t="s">
        <v>406</v>
      </c>
      <c r="G17" s="30"/>
      <c r="H17" s="30"/>
      <c r="I17" s="30"/>
      <c r="J17" s="30"/>
      <c r="K17" s="30"/>
      <c r="L17" s="30"/>
      <c r="M17" s="30"/>
      <c r="N17" s="30"/>
      <c r="O17" s="30"/>
      <c r="P17" s="30"/>
      <c r="Q17" s="30"/>
      <c r="R17" s="30"/>
      <c r="S17" s="30"/>
      <c r="T17" s="30"/>
      <c r="U17" s="30"/>
      <c r="V17" s="30"/>
      <c r="W17" s="22"/>
      <c r="X17" s="22"/>
      <c r="Y17" s="22"/>
      <c r="Z17" s="22"/>
      <c r="AA17" s="22"/>
      <c r="AB17" s="22"/>
      <c r="AC17" s="22"/>
      <c r="AD17" s="22"/>
      <c r="AE17" s="22"/>
      <c r="AF17" s="22"/>
    </row>
    <row r="18" spans="1:32" s="16" customFormat="1" ht="8.25" customHeight="1">
      <c r="A18" s="30"/>
      <c r="B18" s="34"/>
      <c r="C18" s="30"/>
      <c r="D18" s="30"/>
      <c r="E18" s="30"/>
      <c r="F18" s="33"/>
      <c r="G18" s="30"/>
      <c r="H18" s="30"/>
      <c r="I18" s="30"/>
      <c r="J18" s="30"/>
      <c r="K18" s="30"/>
      <c r="L18" s="30"/>
      <c r="M18" s="30"/>
      <c r="N18" s="30"/>
      <c r="O18" s="30"/>
      <c r="P18" s="30"/>
      <c r="Q18" s="30"/>
      <c r="R18" s="30"/>
      <c r="S18" s="30"/>
      <c r="T18" s="30"/>
      <c r="U18" s="30"/>
      <c r="V18" s="30"/>
      <c r="W18" s="22"/>
      <c r="X18" s="22"/>
      <c r="Y18" s="22"/>
      <c r="Z18" s="22"/>
      <c r="AA18" s="22"/>
      <c r="AB18" s="22"/>
      <c r="AC18" s="22"/>
      <c r="AD18" s="22"/>
      <c r="AE18" s="22"/>
      <c r="AF18" s="22"/>
    </row>
    <row r="19" spans="1:32" s="16" customFormat="1" ht="21">
      <c r="A19" s="30"/>
      <c r="B19" s="75" t="s">
        <v>215</v>
      </c>
      <c r="C19" s="76" t="s">
        <v>235</v>
      </c>
      <c r="D19" s="77"/>
      <c r="E19" s="77"/>
      <c r="F19" s="77"/>
      <c r="G19" s="77"/>
      <c r="H19" s="77"/>
      <c r="I19" s="77"/>
      <c r="J19" s="77"/>
      <c r="K19" s="77"/>
      <c r="L19" s="77"/>
      <c r="M19" s="77"/>
      <c r="N19" s="77"/>
      <c r="O19" s="77"/>
      <c r="P19" s="77"/>
      <c r="Q19" s="77"/>
      <c r="R19" s="78"/>
      <c r="S19" s="30"/>
      <c r="T19" s="22"/>
      <c r="U19" s="22"/>
      <c r="V19" s="22"/>
      <c r="W19" s="22"/>
      <c r="X19" s="22"/>
      <c r="Y19" s="22"/>
      <c r="Z19" s="22"/>
      <c r="AA19" s="22"/>
      <c r="AB19" s="22"/>
      <c r="AC19" s="22"/>
      <c r="AD19" s="22"/>
      <c r="AE19" s="22"/>
      <c r="AF19" s="22"/>
    </row>
    <row r="20" spans="1:32" s="16" customFormat="1" ht="21">
      <c r="A20" s="30"/>
      <c r="B20" s="79"/>
      <c r="C20" s="1095" t="s">
        <v>256</v>
      </c>
      <c r="D20" s="1096"/>
      <c r="E20" s="1096"/>
      <c r="F20" s="1096"/>
      <c r="G20" s="1096"/>
      <c r="H20" s="1096"/>
      <c r="I20" s="1096"/>
      <c r="J20" s="1096"/>
      <c r="K20" s="1096"/>
      <c r="L20" s="1096"/>
      <c r="M20" s="1096"/>
      <c r="N20" s="1096"/>
      <c r="O20" s="1096"/>
      <c r="P20" s="1096"/>
      <c r="Q20" s="1096"/>
      <c r="R20" s="80"/>
      <c r="S20" s="30"/>
      <c r="T20" s="22"/>
      <c r="U20" s="22"/>
      <c r="V20" s="22"/>
      <c r="W20" s="22"/>
      <c r="X20" s="22"/>
      <c r="Y20" s="22"/>
      <c r="Z20" s="22"/>
      <c r="AA20" s="22"/>
      <c r="AB20" s="22"/>
      <c r="AC20" s="22"/>
      <c r="AD20" s="22"/>
      <c r="AE20" s="22"/>
      <c r="AF20" s="22"/>
    </row>
    <row r="21" spans="1:32" s="16" customFormat="1" ht="38.25" customHeight="1">
      <c r="A21" s="30"/>
      <c r="B21" s="81"/>
      <c r="C21" s="1092" t="s">
        <v>272</v>
      </c>
      <c r="D21" s="1092"/>
      <c r="E21" s="1092"/>
      <c r="F21" s="1092"/>
      <c r="G21" s="1092"/>
      <c r="H21" s="1092"/>
      <c r="I21" s="1092"/>
      <c r="J21" s="1092"/>
      <c r="K21" s="82"/>
      <c r="L21" s="83"/>
      <c r="M21" s="83"/>
      <c r="N21" s="83"/>
      <c r="O21" s="83"/>
      <c r="P21" s="83"/>
      <c r="Q21" s="83"/>
      <c r="R21" s="84"/>
      <c r="S21" s="30"/>
      <c r="T21" s="22"/>
      <c r="U21" s="22"/>
      <c r="V21" s="22"/>
      <c r="W21" s="22"/>
      <c r="X21" s="22"/>
      <c r="Y21" s="22"/>
      <c r="Z21" s="22"/>
      <c r="AA21" s="22"/>
      <c r="AB21" s="22"/>
      <c r="AC21" s="22"/>
      <c r="AD21" s="22"/>
      <c r="AE21" s="22"/>
      <c r="AF21" s="22"/>
    </row>
    <row r="22" spans="1:32" s="16" customFormat="1" ht="8.25" customHeight="1">
      <c r="A22" s="30"/>
      <c r="B22" s="35"/>
      <c r="C22" s="33"/>
      <c r="D22" s="30"/>
      <c r="E22" s="30"/>
      <c r="F22" s="30"/>
      <c r="G22" s="30"/>
      <c r="H22" s="30"/>
      <c r="I22" s="30"/>
      <c r="J22" s="30"/>
      <c r="K22" s="30"/>
      <c r="L22" s="30"/>
      <c r="M22" s="30"/>
      <c r="N22" s="30"/>
      <c r="O22" s="30"/>
      <c r="P22" s="30"/>
      <c r="Q22" s="30"/>
      <c r="R22" s="30"/>
      <c r="S22" s="30"/>
      <c r="T22" s="30"/>
      <c r="U22" s="30"/>
      <c r="V22" s="30"/>
      <c r="W22" s="22"/>
      <c r="X22" s="22"/>
      <c r="Y22" s="22"/>
      <c r="Z22" s="22"/>
      <c r="AA22" s="22"/>
      <c r="AB22" s="22"/>
      <c r="AC22" s="22"/>
      <c r="AD22" s="22"/>
      <c r="AE22" s="22"/>
      <c r="AF22" s="22"/>
    </row>
    <row r="23" spans="1:32" s="16" customFormat="1" ht="21">
      <c r="A23" s="30"/>
      <c r="B23" s="31" t="s">
        <v>231</v>
      </c>
      <c r="C23" s="36"/>
      <c r="D23" s="36"/>
      <c r="E23" s="30"/>
      <c r="F23" s="33" t="s">
        <v>233</v>
      </c>
      <c r="G23" s="30"/>
      <c r="H23" s="30"/>
      <c r="I23" s="30"/>
      <c r="J23" s="30"/>
      <c r="K23" s="30"/>
      <c r="L23" s="30"/>
      <c r="M23" s="30"/>
      <c r="N23" s="30"/>
      <c r="O23" s="30"/>
      <c r="P23" s="30"/>
      <c r="Q23" s="30"/>
      <c r="R23" s="30"/>
      <c r="S23" s="30"/>
      <c r="T23" s="30"/>
      <c r="U23" s="30"/>
      <c r="V23" s="30"/>
      <c r="W23" s="22"/>
      <c r="X23" s="22"/>
      <c r="Y23" s="22"/>
      <c r="Z23" s="22"/>
      <c r="AA23" s="22"/>
      <c r="AB23" s="22"/>
      <c r="AC23" s="22"/>
      <c r="AD23" s="22"/>
      <c r="AE23" s="22"/>
      <c r="AF23" s="22"/>
    </row>
    <row r="24" spans="1:32" s="18" customFormat="1" ht="18" customHeight="1">
      <c r="A24" s="38"/>
      <c r="B24" s="37"/>
      <c r="C24" s="38"/>
      <c r="D24" s="38"/>
      <c r="E24" s="38"/>
      <c r="F24" s="39" t="s">
        <v>234</v>
      </c>
      <c r="G24" s="38"/>
      <c r="H24" s="38"/>
      <c r="I24" s="38"/>
      <c r="J24" s="38"/>
      <c r="K24" s="38"/>
      <c r="L24" s="38"/>
      <c r="M24" s="38"/>
      <c r="N24" s="38"/>
      <c r="O24" s="38"/>
      <c r="P24" s="38"/>
      <c r="Q24" s="38"/>
      <c r="R24" s="38"/>
      <c r="S24" s="38"/>
      <c r="T24" s="38"/>
      <c r="U24" s="38"/>
      <c r="V24" s="38"/>
      <c r="W24" s="23"/>
      <c r="X24" s="23"/>
      <c r="Y24" s="23"/>
      <c r="Z24" s="23"/>
      <c r="AA24" s="23"/>
      <c r="AB24" s="23"/>
      <c r="AC24" s="23"/>
      <c r="AD24" s="23"/>
      <c r="AE24" s="23"/>
      <c r="AF24" s="23"/>
    </row>
    <row r="25" spans="1:32" s="16" customFormat="1" ht="6" customHeight="1">
      <c r="A25" s="30"/>
      <c r="B25" s="34"/>
      <c r="C25" s="30"/>
      <c r="D25" s="30"/>
      <c r="E25" s="30"/>
      <c r="F25" s="40"/>
      <c r="G25" s="30"/>
      <c r="H25" s="30"/>
      <c r="I25" s="30"/>
      <c r="J25" s="30"/>
      <c r="K25" s="30"/>
      <c r="L25" s="30"/>
      <c r="M25" s="30"/>
      <c r="N25" s="30"/>
      <c r="O25" s="30"/>
      <c r="P25" s="30"/>
      <c r="Q25" s="30"/>
      <c r="R25" s="30"/>
      <c r="S25" s="30"/>
      <c r="T25" s="30"/>
      <c r="U25" s="30"/>
      <c r="V25" s="30"/>
      <c r="W25" s="22"/>
      <c r="X25" s="22"/>
      <c r="Y25" s="22"/>
      <c r="Z25" s="22"/>
      <c r="AA25" s="22"/>
      <c r="AB25" s="22"/>
      <c r="AC25" s="22"/>
      <c r="AD25" s="22"/>
      <c r="AE25" s="22"/>
      <c r="AF25" s="22"/>
    </row>
    <row r="26" spans="1:32" s="16" customFormat="1" ht="21">
      <c r="A26" s="30"/>
      <c r="B26" s="31" t="s">
        <v>232</v>
      </c>
      <c r="C26" s="30"/>
      <c r="D26" s="30"/>
      <c r="E26" s="30"/>
      <c r="F26" s="33" t="s">
        <v>217</v>
      </c>
      <c r="G26" s="30"/>
      <c r="H26" s="30"/>
      <c r="I26" s="30"/>
      <c r="J26" s="30"/>
      <c r="K26" s="30"/>
      <c r="L26" s="30"/>
      <c r="M26" s="30"/>
      <c r="N26" s="30"/>
      <c r="O26" s="30"/>
      <c r="P26" s="30"/>
      <c r="Q26" s="30"/>
      <c r="R26" s="30"/>
      <c r="S26" s="30"/>
      <c r="T26" s="30"/>
      <c r="U26" s="30"/>
      <c r="V26" s="30"/>
      <c r="W26" s="22"/>
      <c r="X26" s="22"/>
      <c r="Y26" s="22"/>
      <c r="Z26" s="22"/>
      <c r="AA26" s="22"/>
      <c r="AB26" s="22"/>
      <c r="AC26" s="22"/>
      <c r="AD26" s="22"/>
      <c r="AE26" s="22"/>
      <c r="AF26" s="22"/>
    </row>
    <row r="27" spans="1:32">
      <c r="A27" s="19"/>
      <c r="B27" s="19" t="s">
        <v>240</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row>
    <row r="28" spans="1:32">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row>
    <row r="29" spans="1:32">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row>
    <row r="30" spans="1:32">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row>
    <row r="31" spans="1:32">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row>
    <row r="32" spans="1:3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row>
    <row r="33" spans="1:27">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row>
    <row r="34" spans="1:27">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row>
    <row r="35" spans="1:27">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row>
    <row r="36" spans="1:27">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row>
    <row r="37" spans="1:27">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row>
    <row r="38" spans="1:27">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row>
    <row r="39" spans="1:27">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row>
    <row r="40" spans="1:27">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row>
    <row r="41" spans="1:27">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row>
    <row r="42" spans="1:27">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row>
  </sheetData>
  <sheetProtection sheet="1" selectLockedCells="1"/>
  <mergeCells count="8">
    <mergeCell ref="A2:R2"/>
    <mergeCell ref="A3:I3"/>
    <mergeCell ref="C21:J21"/>
    <mergeCell ref="F10:R10"/>
    <mergeCell ref="C20:Q20"/>
    <mergeCell ref="F7:N7"/>
    <mergeCell ref="P7:R7"/>
    <mergeCell ref="B7:D7"/>
  </mergeCells>
  <phoneticPr fontId="12"/>
  <printOptions horizontalCentered="1"/>
  <pageMargins left="0" right="0" top="0" bottom="0" header="0.31496062992125984" footer="0.31496062992125984"/>
  <pageSetup paperSize="9" scale="8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B1:Y35"/>
  <sheetViews>
    <sheetView showGridLines="0" showRowColHeaders="0" workbookViewId="0">
      <selection activeCell="AB36" sqref="AB35:AB36"/>
    </sheetView>
  </sheetViews>
  <sheetFormatPr defaultColWidth="8.875" defaultRowHeight="13.5"/>
  <cols>
    <col min="7" max="7" width="5.125" customWidth="1"/>
    <col min="8" max="8" width="4.5" customWidth="1"/>
    <col min="9" max="9" width="10" customWidth="1"/>
    <col min="10" max="10" width="2.75" customWidth="1"/>
    <col min="18" max="18" width="7.375" customWidth="1"/>
    <col min="19" max="19" width="1.75" customWidth="1"/>
    <col min="25" max="25" width="6" customWidth="1"/>
  </cols>
  <sheetData>
    <row r="1" spans="2:24" ht="9.6" customHeight="1"/>
    <row r="2" spans="2:24" ht="46.9" customHeight="1">
      <c r="C2" s="355" t="s">
        <v>250</v>
      </c>
      <c r="D2" s="353"/>
      <c r="E2" s="354"/>
      <c r="M2" s="355" t="s">
        <v>249</v>
      </c>
      <c r="N2" s="353"/>
      <c r="O2" s="353"/>
      <c r="P2" s="353"/>
      <c r="Q2" s="353"/>
      <c r="R2" s="353"/>
      <c r="S2" s="353"/>
      <c r="T2" s="353"/>
      <c r="U2" s="353"/>
      <c r="V2" s="354"/>
    </row>
    <row r="3" spans="2:24" ht="7.15" customHeight="1"/>
    <row r="5" spans="2:24" ht="13.15" customHeight="1">
      <c r="B5" s="356" t="s">
        <v>348</v>
      </c>
      <c r="C5" s="357"/>
      <c r="D5" s="357"/>
      <c r="E5" s="357"/>
      <c r="F5" s="358"/>
      <c r="L5" s="345" t="s">
        <v>248</v>
      </c>
      <c r="M5" s="362"/>
      <c r="N5" s="362"/>
      <c r="O5" s="362"/>
      <c r="P5" s="362"/>
      <c r="Q5" s="362"/>
      <c r="R5" s="362"/>
      <c r="S5" s="362"/>
      <c r="T5" s="362"/>
      <c r="U5" s="362"/>
      <c r="V5" s="362"/>
      <c r="W5" s="362"/>
      <c r="X5" s="363"/>
    </row>
    <row r="6" spans="2:24" ht="13.15" customHeight="1">
      <c r="B6" s="359"/>
      <c r="C6" s="360"/>
      <c r="D6" s="360"/>
      <c r="E6" s="360"/>
      <c r="F6" s="361"/>
      <c r="L6" s="364"/>
      <c r="M6" s="365"/>
      <c r="N6" s="365"/>
      <c r="O6" s="365"/>
      <c r="P6" s="365"/>
      <c r="Q6" s="365"/>
      <c r="R6" s="365"/>
      <c r="S6" s="365"/>
      <c r="T6" s="365"/>
      <c r="U6" s="365"/>
      <c r="V6" s="365"/>
      <c r="W6" s="365"/>
      <c r="X6" s="366"/>
    </row>
    <row r="7" spans="2:24" ht="13.5" customHeight="1">
      <c r="B7" s="367" t="s">
        <v>349</v>
      </c>
      <c r="C7" s="368"/>
      <c r="D7" s="368"/>
      <c r="E7" s="368"/>
      <c r="F7" s="369"/>
    </row>
    <row r="8" spans="2:24" ht="13.5" customHeight="1">
      <c r="B8" s="370"/>
      <c r="C8" s="371"/>
      <c r="D8" s="371"/>
      <c r="E8" s="371"/>
      <c r="F8" s="372"/>
    </row>
    <row r="24" spans="12:25">
      <c r="T24" s="345" t="s">
        <v>399</v>
      </c>
      <c r="U24" s="362"/>
      <c r="V24" s="362"/>
      <c r="W24" s="362"/>
      <c r="X24" s="362"/>
      <c r="Y24" s="363"/>
    </row>
    <row r="25" spans="12:25">
      <c r="T25" s="364"/>
      <c r="U25" s="365"/>
      <c r="V25" s="365"/>
      <c r="W25" s="365"/>
      <c r="X25" s="365"/>
      <c r="Y25" s="366"/>
    </row>
    <row r="26" spans="12:25" ht="13.15" customHeight="1">
      <c r="T26" s="74"/>
      <c r="U26" s="74"/>
      <c r="V26" s="74"/>
      <c r="W26" s="74"/>
      <c r="X26" s="74"/>
      <c r="Y26" s="74"/>
    </row>
    <row r="27" spans="12:25" ht="13.15" customHeight="1">
      <c r="T27" s="345" t="s">
        <v>247</v>
      </c>
      <c r="U27" s="362"/>
      <c r="V27" s="362"/>
      <c r="W27" s="362"/>
      <c r="X27" s="362"/>
      <c r="Y27" s="363"/>
    </row>
    <row r="28" spans="12:25" ht="13.15" customHeight="1">
      <c r="T28" s="364"/>
      <c r="U28" s="365"/>
      <c r="V28" s="365"/>
      <c r="W28" s="365"/>
      <c r="X28" s="365"/>
      <c r="Y28" s="366"/>
    </row>
    <row r="29" spans="12:25">
      <c r="T29" s="1103" t="s">
        <v>252</v>
      </c>
      <c r="U29" s="1104"/>
      <c r="V29" s="1104"/>
      <c r="W29" s="1104"/>
      <c r="X29" s="1104"/>
      <c r="Y29" s="1104"/>
    </row>
    <row r="31" spans="12:25" ht="13.15" customHeight="1">
      <c r="L31" s="345" t="s">
        <v>352</v>
      </c>
      <c r="M31" s="346"/>
      <c r="N31" s="346"/>
      <c r="O31" s="346"/>
      <c r="P31" s="346"/>
      <c r="Q31" s="347"/>
    </row>
    <row r="32" spans="12:25" ht="13.15" customHeight="1">
      <c r="L32" s="348"/>
      <c r="M32" s="349"/>
      <c r="N32" s="349"/>
      <c r="O32" s="349"/>
      <c r="P32" s="349"/>
      <c r="Q32" s="350"/>
    </row>
    <row r="34" ht="13.15" customHeight="1"/>
    <row r="35" ht="13.15" customHeight="1"/>
  </sheetData>
  <sheetProtection sheet="1" selectLockedCells="1"/>
  <mergeCells count="9">
    <mergeCell ref="T29:Y29"/>
    <mergeCell ref="L31:Q32"/>
    <mergeCell ref="C2:E2"/>
    <mergeCell ref="M2:V2"/>
    <mergeCell ref="B5:F6"/>
    <mergeCell ref="L5:X6"/>
    <mergeCell ref="T24:Y25"/>
    <mergeCell ref="T27:Y28"/>
    <mergeCell ref="B7:F8"/>
  </mergeCells>
  <phoneticPr fontId="12"/>
  <pageMargins left="0.25" right="0.25" top="0.75" bottom="0.75" header="0.3" footer="0.3"/>
  <pageSetup paperSize="9" scale="6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DT763"/>
  <sheetViews>
    <sheetView showGridLines="0" showRowColHeaders="0" zoomScaleNormal="100" workbookViewId="0">
      <selection activeCell="D21" sqref="D21:U21"/>
    </sheetView>
  </sheetViews>
  <sheetFormatPr defaultColWidth="8.875" defaultRowHeight="21"/>
  <cols>
    <col min="1" max="1" width="1.75" style="111" customWidth="1"/>
    <col min="2" max="2" width="14.625" style="88" customWidth="1"/>
    <col min="3" max="3" width="10.5" style="88" customWidth="1"/>
    <col min="4" max="21" width="3.625" style="111" customWidth="1"/>
    <col min="22" max="24" width="1.625" style="111" customWidth="1"/>
    <col min="25" max="25" width="10.625" style="111" customWidth="1"/>
    <col min="26" max="26" width="12.625" style="111" customWidth="1"/>
    <col min="27" max="29" width="15.625" style="111" customWidth="1"/>
    <col min="30" max="30" width="50.625" style="111" customWidth="1"/>
    <col min="31" max="31" width="15.625" style="111" customWidth="1"/>
    <col min="32" max="32" width="8.625" style="111" customWidth="1"/>
    <col min="33" max="34" width="8.125" style="92" hidden="1" customWidth="1"/>
    <col min="35" max="35" width="11.25" style="87" hidden="1" customWidth="1"/>
    <col min="36" max="36" width="11.375" style="87" hidden="1" customWidth="1"/>
    <col min="37" max="37" width="18.625" style="87" hidden="1" customWidth="1"/>
    <col min="38" max="38" width="12.5" style="89" hidden="1" customWidth="1"/>
    <col min="39" max="39" width="11.25" style="87" hidden="1" customWidth="1"/>
    <col min="40" max="40" width="14.625" style="87" hidden="1" customWidth="1"/>
    <col min="41" max="41" width="15" style="87" hidden="1" customWidth="1"/>
    <col min="42" max="42" width="13" style="87" hidden="1" customWidth="1"/>
    <col min="43" max="43" width="10.125" style="87" hidden="1" customWidth="1"/>
    <col min="44" max="45" width="13.875" style="87" hidden="1" customWidth="1"/>
    <col min="46" max="46" width="11.375" style="87" hidden="1" customWidth="1"/>
    <col min="47" max="47" width="8.875" style="87" hidden="1" customWidth="1"/>
    <col min="48" max="50" width="15.625" style="87" hidden="1" customWidth="1"/>
    <col min="51" max="52" width="30.625" style="87" hidden="1" customWidth="1"/>
    <col min="53" max="53" width="90.625" style="87" hidden="1" customWidth="1"/>
    <col min="54" max="54" width="24.25" style="87" hidden="1" customWidth="1"/>
    <col min="55" max="67" width="8.875" style="87" hidden="1" customWidth="1"/>
    <col min="68" max="78" width="8.875" style="111" hidden="1" customWidth="1"/>
    <col min="79" max="16384" width="8.875" style="111"/>
  </cols>
  <sheetData>
    <row r="1" spans="1:103" ht="61.15" customHeight="1">
      <c r="A1" s="87"/>
      <c r="B1" s="1161" t="s">
        <v>425</v>
      </c>
      <c r="C1" s="1161"/>
      <c r="D1" s="1161"/>
      <c r="E1" s="1161"/>
      <c r="F1" s="1161"/>
      <c r="G1" s="1161"/>
      <c r="H1" s="1161"/>
      <c r="I1" s="1161"/>
      <c r="J1" s="1161"/>
      <c r="K1" s="1161"/>
      <c r="L1" s="1161"/>
      <c r="M1" s="1161"/>
      <c r="N1" s="1161"/>
      <c r="O1" s="1161"/>
      <c r="P1" s="1161"/>
      <c r="Q1" s="1161"/>
      <c r="R1" s="1161"/>
      <c r="S1" s="1161"/>
      <c r="T1" s="1161"/>
      <c r="U1" s="1161"/>
      <c r="V1" s="1161"/>
      <c r="W1" s="1161"/>
      <c r="X1" s="1161"/>
      <c r="Y1" s="1161"/>
      <c r="Z1" s="1161"/>
      <c r="AA1" s="1161"/>
      <c r="AB1" s="1161"/>
      <c r="AC1" s="1161"/>
      <c r="AD1" s="116"/>
      <c r="AE1" s="116"/>
      <c r="AF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row>
    <row r="2" spans="1:103" ht="12" customHeight="1">
      <c r="A2" s="87"/>
      <c r="B2" s="117"/>
      <c r="C2" s="117"/>
      <c r="D2" s="117"/>
      <c r="E2" s="117"/>
      <c r="F2" s="117"/>
      <c r="G2" s="117"/>
      <c r="H2" s="117"/>
      <c r="I2" s="117"/>
      <c r="J2" s="117"/>
      <c r="K2" s="117"/>
      <c r="L2" s="117"/>
      <c r="M2" s="117"/>
      <c r="N2" s="117"/>
      <c r="O2" s="117"/>
      <c r="P2" s="117"/>
      <c r="Q2" s="117"/>
      <c r="R2" s="117"/>
      <c r="S2" s="117"/>
      <c r="T2" s="117"/>
      <c r="U2" s="117"/>
      <c r="V2" s="117"/>
      <c r="W2" s="85"/>
      <c r="X2" s="85"/>
      <c r="Y2" s="85"/>
      <c r="Z2" s="85"/>
      <c r="AA2" s="85"/>
      <c r="AB2" s="85"/>
      <c r="AC2" s="85"/>
      <c r="AD2" s="85"/>
      <c r="AE2" s="85"/>
      <c r="AF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row>
    <row r="3" spans="1:103">
      <c r="A3" s="87"/>
      <c r="B3" s="373" t="s">
        <v>212</v>
      </c>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85"/>
      <c r="AF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row>
    <row r="4" spans="1:103">
      <c r="A4" s="87"/>
      <c r="B4" s="373" t="s">
        <v>151</v>
      </c>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85"/>
      <c r="AF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row>
    <row r="5" spans="1:103">
      <c r="A5" s="87"/>
      <c r="B5" s="373" t="s">
        <v>153</v>
      </c>
      <c r="C5" s="373"/>
      <c r="D5" s="373"/>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85"/>
      <c r="AF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row>
    <row r="6" spans="1:103">
      <c r="A6" s="87"/>
      <c r="B6" s="373" t="s">
        <v>356</v>
      </c>
      <c r="C6" s="373"/>
      <c r="D6" s="373"/>
      <c r="E6" s="373"/>
      <c r="F6" s="373"/>
      <c r="G6" s="373"/>
      <c r="H6" s="373"/>
      <c r="I6" s="373"/>
      <c r="J6" s="373"/>
      <c r="K6" s="373"/>
      <c r="L6" s="373"/>
      <c r="M6" s="373"/>
      <c r="N6" s="373"/>
      <c r="O6" s="373"/>
      <c r="P6" s="373"/>
      <c r="Q6" s="373"/>
      <c r="R6" s="373"/>
      <c r="S6" s="373"/>
      <c r="T6" s="373"/>
      <c r="U6" s="373"/>
      <c r="V6" s="373"/>
      <c r="W6" s="373"/>
      <c r="X6" s="373"/>
      <c r="Y6" s="373"/>
      <c r="Z6" s="373"/>
      <c r="AA6" s="373"/>
      <c r="AB6" s="373"/>
      <c r="AC6" s="373"/>
      <c r="AD6" s="373"/>
      <c r="AE6" s="85"/>
      <c r="AF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row>
    <row r="7" spans="1:103">
      <c r="A7" s="87"/>
      <c r="B7" s="373" t="s">
        <v>398</v>
      </c>
      <c r="C7" s="373"/>
      <c r="D7" s="373"/>
      <c r="E7" s="373"/>
      <c r="F7" s="373"/>
      <c r="G7" s="373"/>
      <c r="H7" s="373"/>
      <c r="I7" s="373"/>
      <c r="J7" s="373"/>
      <c r="K7" s="373"/>
      <c r="L7" s="373"/>
      <c r="M7" s="373"/>
      <c r="N7" s="373"/>
      <c r="O7" s="373"/>
      <c r="P7" s="373"/>
      <c r="Q7" s="373"/>
      <c r="R7" s="373"/>
      <c r="S7" s="373"/>
      <c r="T7" s="373"/>
      <c r="U7" s="373"/>
      <c r="V7" s="373"/>
      <c r="W7" s="373"/>
      <c r="X7" s="373"/>
      <c r="Y7" s="373"/>
      <c r="Z7" s="373"/>
      <c r="AA7" s="373"/>
      <c r="AB7" s="373"/>
      <c r="AC7" s="373"/>
      <c r="AD7" s="373"/>
      <c r="AE7" s="85"/>
      <c r="AF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row>
    <row r="8" spans="1:103">
      <c r="A8" s="87"/>
      <c r="B8" s="373" t="s">
        <v>89</v>
      </c>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85"/>
      <c r="AF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row>
    <row r="9" spans="1:103">
      <c r="A9" s="87"/>
      <c r="B9" s="1167" t="s">
        <v>87</v>
      </c>
      <c r="C9" s="1167"/>
      <c r="D9" s="1167"/>
      <c r="E9" s="1167"/>
      <c r="F9" s="1167"/>
      <c r="G9" s="1167"/>
      <c r="H9" s="1167"/>
      <c r="I9" s="1167"/>
      <c r="J9" s="1167"/>
      <c r="K9" s="1167"/>
      <c r="L9" s="1167"/>
      <c r="M9" s="1167"/>
      <c r="N9" s="1167"/>
      <c r="O9" s="1167"/>
      <c r="P9" s="1167"/>
      <c r="Q9" s="1167"/>
      <c r="R9" s="1167"/>
      <c r="S9" s="1167"/>
      <c r="T9" s="1167"/>
      <c r="U9" s="1167"/>
      <c r="V9" s="1167"/>
      <c r="W9" s="1167"/>
      <c r="X9" s="1167"/>
      <c r="Y9" s="1167"/>
      <c r="Z9" s="1167"/>
      <c r="AA9" s="1167"/>
      <c r="AB9" s="1167"/>
      <c r="AC9" s="1167"/>
      <c r="AD9" s="1167"/>
      <c r="AE9" s="85"/>
      <c r="AF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row>
    <row r="10" spans="1:103" ht="13.15" customHeight="1">
      <c r="A10" s="87"/>
      <c r="B10" s="85"/>
      <c r="C10" s="85"/>
      <c r="D10" s="85"/>
      <c r="E10" s="85"/>
      <c r="F10" s="85"/>
      <c r="G10" s="85"/>
      <c r="H10" s="85"/>
      <c r="I10" s="85"/>
      <c r="J10" s="85"/>
      <c r="K10" s="85"/>
      <c r="L10" s="85"/>
      <c r="M10" s="85"/>
      <c r="N10" s="85"/>
      <c r="O10" s="85"/>
      <c r="P10" s="85"/>
      <c r="Q10" s="85"/>
      <c r="R10" s="85"/>
      <c r="S10" s="85"/>
      <c r="T10" s="85"/>
      <c r="U10" s="85"/>
      <c r="V10" s="85"/>
      <c r="W10" s="85"/>
      <c r="X10" s="85"/>
      <c r="Y10" s="85"/>
      <c r="Z10" s="1159" t="s">
        <v>391</v>
      </c>
      <c r="AA10" s="1160"/>
      <c r="AB10" s="1160"/>
      <c r="AC10" s="1160"/>
      <c r="AD10" s="1160"/>
      <c r="AE10" s="85"/>
      <c r="AF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row>
    <row r="11" spans="1:103" ht="28.5" customHeight="1">
      <c r="A11" s="87"/>
      <c r="B11" s="1144" t="s">
        <v>149</v>
      </c>
      <c r="C11" s="1118"/>
      <c r="D11" s="1119"/>
      <c r="E11" s="1168" t="s">
        <v>152</v>
      </c>
      <c r="F11" s="1169"/>
      <c r="G11" s="1169"/>
      <c r="H11" s="1169"/>
      <c r="I11" s="1169"/>
      <c r="J11" s="1169"/>
      <c r="K11" s="1169"/>
      <c r="L11" s="1169"/>
      <c r="M11" s="1169"/>
      <c r="N11" s="1169"/>
      <c r="O11" s="1169"/>
      <c r="P11" s="1169"/>
      <c r="Q11" s="1169"/>
      <c r="R11" s="1169"/>
      <c r="S11" s="1169"/>
      <c r="T11" s="1169"/>
      <c r="U11" s="1169"/>
      <c r="V11" s="1170"/>
      <c r="W11" s="85"/>
      <c r="X11" s="85"/>
      <c r="Y11" s="85"/>
      <c r="Z11" s="1160"/>
      <c r="AA11" s="1160"/>
      <c r="AB11" s="1160"/>
      <c r="AC11" s="1160"/>
      <c r="AD11" s="1160"/>
      <c r="AE11" s="85"/>
      <c r="AF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row>
    <row r="12" spans="1:103" ht="28.5" customHeight="1">
      <c r="A12" s="87"/>
      <c r="B12" s="1144"/>
      <c r="C12" s="1120"/>
      <c r="D12" s="1121"/>
      <c r="E12" s="1141" t="s">
        <v>144</v>
      </c>
      <c r="F12" s="1142"/>
      <c r="G12" s="1142"/>
      <c r="H12" s="1142"/>
      <c r="I12" s="1142"/>
      <c r="J12" s="1142"/>
      <c r="K12" s="1142"/>
      <c r="L12" s="1142"/>
      <c r="M12" s="1142"/>
      <c r="N12" s="1142"/>
      <c r="O12" s="1142"/>
      <c r="P12" s="1142"/>
      <c r="Q12" s="1142"/>
      <c r="R12" s="1142"/>
      <c r="S12" s="1142"/>
      <c r="T12" s="1142"/>
      <c r="U12" s="1142"/>
      <c r="V12" s="1143"/>
      <c r="W12" s="85"/>
      <c r="X12" s="85"/>
      <c r="Y12" s="85"/>
      <c r="Z12" s="85"/>
      <c r="AA12" s="85"/>
      <c r="AB12" s="85"/>
      <c r="AC12" s="85"/>
      <c r="AD12" s="85"/>
      <c r="AE12" s="85"/>
      <c r="AF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row>
    <row r="13" spans="1:103" ht="23.45" customHeight="1">
      <c r="A13" s="87"/>
      <c r="B13" s="86"/>
      <c r="C13" s="118" t="s">
        <v>150</v>
      </c>
      <c r="D13" s="118"/>
      <c r="E13" s="119"/>
      <c r="F13" s="119"/>
      <c r="G13" s="119"/>
      <c r="H13" s="119"/>
      <c r="I13" s="119"/>
      <c r="J13" s="119"/>
      <c r="K13" s="119"/>
      <c r="L13" s="119"/>
      <c r="M13" s="119"/>
      <c r="N13" s="119"/>
      <c r="O13" s="119"/>
      <c r="P13" s="119"/>
      <c r="Q13" s="119"/>
      <c r="R13" s="119"/>
      <c r="S13" s="119"/>
      <c r="T13" s="119"/>
      <c r="U13" s="86"/>
      <c r="V13" s="86"/>
      <c r="W13" s="85"/>
      <c r="X13" s="85"/>
      <c r="Y13" s="85"/>
      <c r="Z13" s="85"/>
      <c r="AA13" s="85"/>
      <c r="AB13" s="85"/>
      <c r="AC13" s="85"/>
      <c r="AD13" s="85"/>
      <c r="AE13" s="85"/>
      <c r="AF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row>
    <row r="14" spans="1:103" ht="45.6" customHeight="1">
      <c r="A14" s="87"/>
      <c r="B14" s="1133" t="s">
        <v>268</v>
      </c>
      <c r="C14" s="1134"/>
      <c r="D14" s="1134"/>
      <c r="E14" s="1134"/>
      <c r="F14" s="1134"/>
      <c r="G14" s="1134"/>
      <c r="H14" s="1134"/>
      <c r="I14" s="1134"/>
      <c r="J14" s="1134"/>
      <c r="K14" s="1134"/>
      <c r="L14" s="1134"/>
      <c r="M14" s="1134"/>
      <c r="N14" s="1134"/>
      <c r="O14" s="1134"/>
      <c r="P14" s="1134"/>
      <c r="Q14" s="1134"/>
      <c r="R14" s="1134"/>
      <c r="S14" s="1134"/>
      <c r="T14" s="1134"/>
      <c r="U14" s="1134"/>
      <c r="V14" s="1135"/>
      <c r="W14" s="85"/>
      <c r="X14" s="85"/>
      <c r="Y14" s="85"/>
      <c r="Z14" s="85"/>
      <c r="AA14" s="85"/>
      <c r="AB14" s="85"/>
      <c r="AC14" s="85"/>
      <c r="AD14" s="85"/>
      <c r="AE14" s="85"/>
      <c r="AF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row>
    <row r="15" spans="1:103" ht="45" customHeight="1">
      <c r="A15" s="87"/>
      <c r="B15" s="1131" t="s">
        <v>369</v>
      </c>
      <c r="C15" s="1132"/>
      <c r="D15" s="1132"/>
      <c r="E15" s="1132"/>
      <c r="F15" s="1132"/>
      <c r="G15" s="1132"/>
      <c r="H15" s="1132"/>
      <c r="I15" s="120"/>
      <c r="J15" s="121"/>
      <c r="K15" s="121"/>
      <c r="L15" s="121"/>
      <c r="M15" s="121"/>
      <c r="N15" s="121"/>
      <c r="O15" s="121"/>
      <c r="P15" s="121"/>
      <c r="Q15" s="121"/>
      <c r="R15" s="121"/>
      <c r="S15" s="121"/>
      <c r="T15" s="121"/>
      <c r="U15" s="121"/>
      <c r="V15" s="122"/>
      <c r="W15" s="85"/>
      <c r="X15" s="85"/>
      <c r="Y15" s="85"/>
      <c r="Z15" s="85"/>
      <c r="AA15" s="85"/>
      <c r="AB15" s="85"/>
      <c r="AC15" s="85"/>
      <c r="AD15" s="85"/>
      <c r="AE15" s="85"/>
      <c r="AF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row>
    <row r="16" spans="1:103" ht="24" customHeight="1">
      <c r="A16" s="87"/>
      <c r="B16" s="1136" t="s">
        <v>239</v>
      </c>
      <c r="C16" s="1136"/>
      <c r="D16" s="1136"/>
      <c r="E16" s="1136"/>
      <c r="F16" s="1136"/>
      <c r="G16" s="1136"/>
      <c r="H16" s="1136"/>
      <c r="I16" s="1136"/>
      <c r="J16" s="1136"/>
      <c r="K16" s="1136"/>
      <c r="L16" s="1136"/>
      <c r="M16" s="1136"/>
      <c r="N16" s="1136"/>
      <c r="O16" s="1136"/>
      <c r="P16" s="1136"/>
      <c r="Q16" s="1136"/>
      <c r="R16" s="1136"/>
      <c r="S16" s="1136"/>
      <c r="T16" s="1136"/>
      <c r="U16" s="1136"/>
      <c r="V16" s="1136"/>
      <c r="W16" s="85"/>
      <c r="X16" s="85"/>
      <c r="Y16" s="85"/>
      <c r="Z16" s="85"/>
      <c r="AA16" s="85"/>
      <c r="AB16" s="85"/>
      <c r="AC16" s="85"/>
      <c r="AD16" s="85"/>
      <c r="AE16" s="85"/>
      <c r="AF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row>
    <row r="17" spans="1:103" ht="16.5" customHeight="1">
      <c r="A17" s="87"/>
      <c r="B17" s="1140"/>
      <c r="C17" s="1140"/>
      <c r="D17" s="1140"/>
      <c r="E17" s="1140"/>
      <c r="F17" s="1140"/>
      <c r="G17" s="1140"/>
      <c r="H17" s="1140"/>
      <c r="I17" s="1140"/>
      <c r="J17" s="1140"/>
      <c r="K17" s="1140"/>
      <c r="L17" s="1140"/>
      <c r="M17" s="1140"/>
      <c r="N17" s="1140"/>
      <c r="O17" s="1140"/>
      <c r="P17" s="1140"/>
      <c r="Q17" s="1140"/>
      <c r="R17" s="1140"/>
      <c r="S17" s="1140"/>
      <c r="T17" s="1140"/>
      <c r="U17" s="1140"/>
      <c r="V17" s="1140"/>
      <c r="W17" s="85"/>
      <c r="X17" s="85"/>
      <c r="Y17" s="85"/>
      <c r="Z17" s="85"/>
      <c r="AA17" s="85"/>
      <c r="AB17" s="85"/>
      <c r="AC17" s="85"/>
      <c r="AD17" s="85"/>
      <c r="AE17" s="85"/>
      <c r="AF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row>
    <row r="18" spans="1:103" ht="12.6" customHeight="1">
      <c r="A18" s="87"/>
      <c r="B18" s="89"/>
      <c r="C18" s="89"/>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row>
    <row r="19" spans="1:103" ht="30">
      <c r="A19" s="87"/>
      <c r="B19" s="1166" t="s">
        <v>367</v>
      </c>
      <c r="C19" s="1166"/>
      <c r="D19" s="1166"/>
      <c r="E19" s="1166"/>
      <c r="F19" s="1166"/>
      <c r="G19" s="1166"/>
      <c r="H19" s="1166"/>
      <c r="I19" s="1166"/>
      <c r="J19" s="1166"/>
      <c r="K19" s="1166"/>
      <c r="L19" s="1166"/>
      <c r="M19" s="1166"/>
      <c r="N19" s="1166"/>
      <c r="O19" s="1166"/>
      <c r="P19" s="1166"/>
      <c r="Q19" s="1166"/>
      <c r="R19" s="1166"/>
      <c r="S19" s="1166"/>
      <c r="T19" s="1166"/>
      <c r="U19" s="1166"/>
      <c r="V19" s="124"/>
      <c r="W19" s="124"/>
      <c r="X19" s="124"/>
      <c r="Y19" s="1166" t="s">
        <v>368</v>
      </c>
      <c r="Z19" s="1166"/>
      <c r="AA19" s="1166"/>
      <c r="AB19" s="1166"/>
      <c r="AC19" s="1166"/>
      <c r="AD19" s="1166"/>
      <c r="AE19" s="1166"/>
      <c r="AF19" s="87"/>
      <c r="BD19" s="125"/>
      <c r="BE19" s="125"/>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row>
    <row r="20" spans="1:103" ht="50.1" customHeight="1" thickBot="1">
      <c r="A20" s="87"/>
      <c r="B20" s="1164" t="s">
        <v>370</v>
      </c>
      <c r="C20" s="1164"/>
      <c r="D20" s="1164"/>
      <c r="E20" s="1164"/>
      <c r="F20" s="1164"/>
      <c r="G20" s="1164"/>
      <c r="H20" s="1164"/>
      <c r="I20" s="1164"/>
      <c r="J20" s="1164"/>
      <c r="K20" s="1164"/>
      <c r="L20" s="1164"/>
      <c r="M20" s="1164"/>
      <c r="N20" s="1164"/>
      <c r="O20" s="1164"/>
      <c r="P20" s="1164"/>
      <c r="Q20" s="1164"/>
      <c r="R20" s="1164"/>
      <c r="S20" s="1164"/>
      <c r="T20" s="1164"/>
      <c r="U20" s="1164"/>
      <c r="V20" s="87"/>
      <c r="W20" s="87"/>
      <c r="X20" s="87"/>
      <c r="Y20" s="1165" t="s">
        <v>370</v>
      </c>
      <c r="Z20" s="1165"/>
      <c r="AA20" s="1165"/>
      <c r="AB20" s="1165"/>
      <c r="AC20" s="1165"/>
      <c r="AD20" s="1165"/>
      <c r="AE20" s="1165"/>
      <c r="AF20" s="87"/>
      <c r="BD20" s="125"/>
      <c r="BE20" s="125"/>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row>
    <row r="21" spans="1:103" ht="34.5" customHeight="1" thickBot="1">
      <c r="A21" s="87"/>
      <c r="B21" s="228" t="s">
        <v>59</v>
      </c>
      <c r="C21" s="94" t="s">
        <v>60</v>
      </c>
      <c r="D21" s="386"/>
      <c r="E21" s="387"/>
      <c r="F21" s="387"/>
      <c r="G21" s="387"/>
      <c r="H21" s="387"/>
      <c r="I21" s="387"/>
      <c r="J21" s="387"/>
      <c r="K21" s="387"/>
      <c r="L21" s="387"/>
      <c r="M21" s="387"/>
      <c r="N21" s="387"/>
      <c r="O21" s="387"/>
      <c r="P21" s="387"/>
      <c r="Q21" s="387"/>
      <c r="R21" s="387"/>
      <c r="S21" s="387"/>
      <c r="T21" s="387"/>
      <c r="U21" s="388"/>
      <c r="V21" s="87"/>
      <c r="W21" s="87"/>
      <c r="X21" s="87"/>
      <c r="Y21" s="1162" t="s">
        <v>88</v>
      </c>
      <c r="Z21" s="1162"/>
      <c r="AA21" s="1162"/>
      <c r="AB21" s="1162"/>
      <c r="AC21" s="1162"/>
      <c r="AD21" s="1162"/>
      <c r="AE21" s="1162"/>
      <c r="AF21" s="87"/>
      <c r="BD21" s="125"/>
      <c r="BE21" s="125"/>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row>
    <row r="22" spans="1:103" ht="30" customHeight="1">
      <c r="A22" s="87"/>
      <c r="B22" s="1147" t="s">
        <v>366</v>
      </c>
      <c r="C22" s="404" t="s">
        <v>61</v>
      </c>
      <c r="D22" s="389"/>
      <c r="E22" s="390"/>
      <c r="F22" s="390"/>
      <c r="G22" s="390"/>
      <c r="H22" s="390"/>
      <c r="I22" s="390"/>
      <c r="J22" s="390"/>
      <c r="K22" s="390"/>
      <c r="L22" s="390"/>
      <c r="M22" s="390"/>
      <c r="N22" s="390"/>
      <c r="O22" s="390"/>
      <c r="P22" s="390"/>
      <c r="Q22" s="390"/>
      <c r="R22" s="390"/>
      <c r="S22" s="390"/>
      <c r="T22" s="390"/>
      <c r="U22" s="391"/>
      <c r="V22" s="87"/>
      <c r="W22" s="87"/>
      <c r="X22" s="87"/>
      <c r="Y22" s="1163" t="s">
        <v>271</v>
      </c>
      <c r="Z22" s="1163"/>
      <c r="AA22" s="1163"/>
      <c r="AB22" s="1163"/>
      <c r="AC22" s="1163"/>
      <c r="AD22" s="1163"/>
      <c r="AE22" s="1163"/>
      <c r="AF22" s="87"/>
      <c r="BD22" s="125"/>
      <c r="BE22" s="125"/>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row>
    <row r="23" spans="1:103" ht="50.1" customHeight="1" thickBot="1">
      <c r="A23" s="87"/>
      <c r="B23" s="1148"/>
      <c r="C23" s="404"/>
      <c r="D23" s="1122"/>
      <c r="E23" s="1123"/>
      <c r="F23" s="1123"/>
      <c r="G23" s="1123"/>
      <c r="H23" s="1123"/>
      <c r="I23" s="1123"/>
      <c r="J23" s="1123"/>
      <c r="K23" s="1123"/>
      <c r="L23" s="1123"/>
      <c r="M23" s="1123"/>
      <c r="N23" s="1123"/>
      <c r="O23" s="1123"/>
      <c r="P23" s="1123"/>
      <c r="Q23" s="1123"/>
      <c r="R23" s="1123"/>
      <c r="S23" s="1123"/>
      <c r="T23" s="1123"/>
      <c r="U23" s="1124"/>
      <c r="V23" s="95"/>
      <c r="W23" s="95"/>
      <c r="X23" s="95"/>
      <c r="Y23" s="123" t="s">
        <v>269</v>
      </c>
      <c r="Z23" s="104" t="s">
        <v>389</v>
      </c>
      <c r="AA23" s="105" t="s">
        <v>388</v>
      </c>
      <c r="AB23" s="106" t="s">
        <v>205</v>
      </c>
      <c r="AC23" s="106" t="s">
        <v>386</v>
      </c>
      <c r="AD23" s="107" t="s">
        <v>387</v>
      </c>
      <c r="AE23" s="107" t="s">
        <v>206</v>
      </c>
      <c r="AF23" s="87"/>
      <c r="AG23" s="126" t="s">
        <v>273</v>
      </c>
      <c r="AH23" s="126" t="s">
        <v>274</v>
      </c>
      <c r="AI23" s="126" t="s">
        <v>276</v>
      </c>
      <c r="AJ23" s="126" t="s">
        <v>277</v>
      </c>
      <c r="AK23" s="126" t="s">
        <v>275</v>
      </c>
      <c r="AL23" s="126" t="s">
        <v>286</v>
      </c>
      <c r="AM23" s="126" t="s">
        <v>285</v>
      </c>
      <c r="AN23" s="126" t="s">
        <v>278</v>
      </c>
      <c r="AO23" s="126" t="s">
        <v>279</v>
      </c>
      <c r="AP23" s="126" t="s">
        <v>280</v>
      </c>
      <c r="AQ23" s="126" t="s">
        <v>281</v>
      </c>
      <c r="AR23" s="126" t="s">
        <v>282</v>
      </c>
      <c r="AS23" s="126" t="s">
        <v>283</v>
      </c>
      <c r="AT23" s="126" t="s">
        <v>284</v>
      </c>
      <c r="BD23" s="125"/>
      <c r="BE23" s="125"/>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row>
    <row r="24" spans="1:103" ht="50.1" customHeight="1" thickBot="1">
      <c r="A24" s="87"/>
      <c r="B24" s="1148"/>
      <c r="C24" s="1145" t="s">
        <v>365</v>
      </c>
      <c r="D24" s="424"/>
      <c r="E24" s="425"/>
      <c r="F24" s="425"/>
      <c r="G24" s="425"/>
      <c r="H24" s="425"/>
      <c r="I24" s="425"/>
      <c r="J24" s="425"/>
      <c r="K24" s="426"/>
      <c r="L24" s="1137" t="s">
        <v>371</v>
      </c>
      <c r="M24" s="1138"/>
      <c r="N24" s="1138"/>
      <c r="O24" s="1138"/>
      <c r="P24" s="1138"/>
      <c r="Q24" s="1138"/>
      <c r="R24" s="1138"/>
      <c r="S24" s="1138"/>
      <c r="T24" s="1138"/>
      <c r="U24" s="1139"/>
      <c r="V24" s="95"/>
      <c r="W24" s="95"/>
      <c r="X24" s="95"/>
      <c r="Y24" s="110">
        <v>1</v>
      </c>
      <c r="Z24" s="112"/>
      <c r="AA24" s="127"/>
      <c r="AB24" s="113"/>
      <c r="AC24" s="113"/>
      <c r="AD24" s="128"/>
      <c r="AE24" s="115"/>
      <c r="AF24" s="87"/>
      <c r="AG24" s="129" t="str">
        <f>IF('⑨応募者名簿(印刷用)'!D3="","",'⑨応募者名簿(印刷用)'!D3)</f>
        <v/>
      </c>
      <c r="AH24" s="129" t="str">
        <f>IF('⑨応募者名簿(印刷用)'!H3="","",'⑨応募者名簿(印刷用)'!H3)</f>
        <v/>
      </c>
      <c r="AI24" s="130" t="str">
        <f>IF($D$22="","",$D$22)</f>
        <v/>
      </c>
      <c r="AJ24" s="130" t="str">
        <f>IF($D$23="","",$D$23)</f>
        <v/>
      </c>
      <c r="AK24" s="130" t="str">
        <f>IF($D$21="","",$D$21)</f>
        <v/>
      </c>
      <c r="AL24" s="131" t="str">
        <f>IF('⑨応募者名簿(印刷用)'!$A$36="","",'⑨応募者名簿(印刷用)'!$A$36)</f>
        <v/>
      </c>
      <c r="AM24" s="130" t="str">
        <f>IF($D$24="","",$D$24)</f>
        <v/>
      </c>
      <c r="AN24" s="132" t="str">
        <f>IF($E$26="","",$E$26)</f>
        <v/>
      </c>
      <c r="AO24" s="130" t="str">
        <f>IF($D$27="","",$D$27)</f>
        <v/>
      </c>
      <c r="AP24" s="130" t="str">
        <f>IF($D$28="","",$D$28)</f>
        <v/>
      </c>
      <c r="AQ24" s="130" t="str">
        <f>IF($D$29="","",$D$29)</f>
        <v/>
      </c>
      <c r="AR24" s="131" t="str">
        <f>IF($D$30&amp;"-"&amp;$H$30&amp;"-"&amp;$L$30="--","",$D$30&amp;"-"&amp;$H$30&amp;"-"&amp;$L$30)</f>
        <v/>
      </c>
      <c r="AS24" s="131" t="str">
        <f>IF($D$31&amp;"-"&amp;$H$31&amp;"-"&amp;$L$31="--","",$D$31&amp;"-"&amp;$H$31&amp;"-"&amp;$L$31)</f>
        <v/>
      </c>
      <c r="AT24" s="130" t="str">
        <f>IF($D$32="","",$D$32)</f>
        <v/>
      </c>
      <c r="BD24" s="125"/>
      <c r="BE24" s="125"/>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row>
    <row r="25" spans="1:103" ht="50.1" customHeight="1" thickBot="1">
      <c r="A25" s="87"/>
      <c r="B25" s="1149"/>
      <c r="C25" s="1146"/>
      <c r="D25" s="444" t="str">
        <f>IF(OR(BK36=TRUE,BK36=TRUE),IF(COUNTIF($D$27,"**札幌市**"),"地区は 札幌市 を選択してください",IF(COUNTIF($D$27,"**横浜市**"),"地区は 横浜市 を選択してください",IF(COUNTIF($D$27,"**川崎市**"),"地区は 川崎市 を選択してください",IF(COUNTIF($D$27,"**名古屋市**"),"地区は 名古屋市 を選択してください",IF(COUNTIF($D$27,"**京都市**"),"地区は 京都市 を選択してください",IF(COUNTIF($D$27,"**大阪市**"),"地区は 大阪市 を選択してください",IF(COUNTIF($D$27,"**神戸市**"),"地区は 神戸市 を選択してください",IF(COUNTIF($D$27,"**広島市**"),"地区は 広島市 を選択してください",IF(COUNTIF($D$27,"**北九州市**"),"地区は 北九州市 を選択してください",""))))))))),"")</f>
        <v/>
      </c>
      <c r="E25" s="445"/>
      <c r="F25" s="445"/>
      <c r="G25" s="445"/>
      <c r="H25" s="445"/>
      <c r="I25" s="445"/>
      <c r="J25" s="445"/>
      <c r="K25" s="445"/>
      <c r="L25" s="445"/>
      <c r="M25" s="445"/>
      <c r="N25" s="445"/>
      <c r="O25" s="445"/>
      <c r="P25" s="445"/>
      <c r="Q25" s="445"/>
      <c r="R25" s="445"/>
      <c r="S25" s="445"/>
      <c r="T25" s="445"/>
      <c r="U25" s="445"/>
      <c r="V25" s="95"/>
      <c r="W25" s="95"/>
      <c r="X25" s="95"/>
      <c r="Y25" s="110">
        <v>2</v>
      </c>
      <c r="Z25" s="112"/>
      <c r="AA25" s="127"/>
      <c r="AB25" s="113"/>
      <c r="AC25" s="113"/>
      <c r="AD25" s="128"/>
      <c r="AE25" s="115"/>
      <c r="AF25" s="87"/>
      <c r="AG25" s="129" t="str">
        <f>IF('⑨応募者名簿(印刷用)'!D4="","",'⑨応募者名簿(印刷用)'!D4)</f>
        <v/>
      </c>
      <c r="AH25" s="129" t="str">
        <f>IF('⑨応募者名簿(印刷用)'!H4="","",'⑨応募者名簿(印刷用)'!H4)</f>
        <v/>
      </c>
      <c r="AI25" s="130" t="str">
        <f t="shared" ref="AI25:AI88" si="0">IF($D$22="","",$D$22)</f>
        <v/>
      </c>
      <c r="AJ25" s="130" t="str">
        <f t="shared" ref="AJ25:AJ88" si="1">IF($D$23="","",$D$23)</f>
        <v/>
      </c>
      <c r="AK25" s="130" t="str">
        <f t="shared" ref="AK25:AK88" si="2">IF($D$21="","",$D$21)</f>
        <v/>
      </c>
      <c r="AL25" s="131" t="str">
        <f>IF('⑨応募者名簿(印刷用)'!$A$36="","",'⑨応募者名簿(印刷用)'!$A$36)</f>
        <v/>
      </c>
      <c r="AM25" s="130" t="str">
        <f t="shared" ref="AM25:AM88" si="3">IF($D$24="","",$D$24)</f>
        <v/>
      </c>
      <c r="AN25" s="132" t="str">
        <f t="shared" ref="AN25:AN88" si="4">IF($E$26="","",$E$26)</f>
        <v/>
      </c>
      <c r="AO25" s="130" t="str">
        <f t="shared" ref="AO25:AO88" si="5">IF($D$27="","",$D$27)</f>
        <v/>
      </c>
      <c r="AP25" s="130" t="str">
        <f t="shared" ref="AP25:AP88" si="6">IF($D$28="","",$D$28)</f>
        <v/>
      </c>
      <c r="AQ25" s="130" t="str">
        <f t="shared" ref="AQ25:AQ88" si="7">IF($D$29="","",$D$29)</f>
        <v/>
      </c>
      <c r="AR25" s="131" t="str">
        <f t="shared" ref="AR25:AR88" si="8">IF($D$30&amp;"-"&amp;$H$30&amp;"-"&amp;$L$30="--","",$D$30&amp;"-"&amp;$H$30&amp;"-"&amp;$L$30)</f>
        <v/>
      </c>
      <c r="AS25" s="131" t="str">
        <f t="shared" ref="AS25:AS88" si="9">IF($D$31&amp;"-"&amp;$H$31&amp;"-"&amp;$L$31="--","",$D$31&amp;"-"&amp;$H$31&amp;"-"&amp;$L$31)</f>
        <v/>
      </c>
      <c r="AT25" s="130" t="str">
        <f t="shared" ref="AT25:AT88" si="10">IF($D$32="","",$D$32)</f>
        <v/>
      </c>
      <c r="BD25" s="125"/>
      <c r="BE25" s="125"/>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row>
    <row r="26" spans="1:103" ht="50.1" customHeight="1" thickBot="1">
      <c r="A26" s="87"/>
      <c r="B26" s="229" t="s">
        <v>83</v>
      </c>
      <c r="C26" s="96" t="s">
        <v>201</v>
      </c>
      <c r="D26" s="97" t="s">
        <v>58</v>
      </c>
      <c r="E26" s="1125"/>
      <c r="F26" s="1126"/>
      <c r="G26" s="1126"/>
      <c r="H26" s="1126"/>
      <c r="I26" s="1126"/>
      <c r="J26" s="1126"/>
      <c r="K26" s="1127"/>
      <c r="L26" s="1128" t="s">
        <v>242</v>
      </c>
      <c r="M26" s="1129"/>
      <c r="N26" s="1129"/>
      <c r="O26" s="1129"/>
      <c r="P26" s="1129"/>
      <c r="Q26" s="1129"/>
      <c r="R26" s="1129"/>
      <c r="S26" s="1129"/>
      <c r="T26" s="1129"/>
      <c r="U26" s="1130"/>
      <c r="V26" s="98"/>
      <c r="W26" s="98"/>
      <c r="X26" s="98"/>
      <c r="Y26" s="110">
        <v>3</v>
      </c>
      <c r="Z26" s="112"/>
      <c r="AA26" s="127"/>
      <c r="AB26" s="113"/>
      <c r="AC26" s="113"/>
      <c r="AD26" s="128"/>
      <c r="AE26" s="115"/>
      <c r="AF26" s="87"/>
      <c r="AG26" s="129" t="str">
        <f>IF('⑨応募者名簿(印刷用)'!D5="","",'⑨応募者名簿(印刷用)'!D5)</f>
        <v/>
      </c>
      <c r="AH26" s="129" t="str">
        <f>IF('⑨応募者名簿(印刷用)'!H5="","",'⑨応募者名簿(印刷用)'!H5)</f>
        <v/>
      </c>
      <c r="AI26" s="130" t="str">
        <f t="shared" si="0"/>
        <v/>
      </c>
      <c r="AJ26" s="130" t="str">
        <f t="shared" si="1"/>
        <v/>
      </c>
      <c r="AK26" s="130" t="str">
        <f t="shared" si="2"/>
        <v/>
      </c>
      <c r="AL26" s="131" t="str">
        <f>IF('⑨応募者名簿(印刷用)'!$A$36="","",'⑨応募者名簿(印刷用)'!$A$36)</f>
        <v/>
      </c>
      <c r="AM26" s="130" t="str">
        <f t="shared" si="3"/>
        <v/>
      </c>
      <c r="AN26" s="132" t="str">
        <f t="shared" si="4"/>
        <v/>
      </c>
      <c r="AO26" s="130" t="str">
        <f t="shared" si="5"/>
        <v/>
      </c>
      <c r="AP26" s="130" t="str">
        <f t="shared" si="6"/>
        <v/>
      </c>
      <c r="AQ26" s="130" t="str">
        <f t="shared" si="7"/>
        <v/>
      </c>
      <c r="AR26" s="131" t="str">
        <f t="shared" si="8"/>
        <v/>
      </c>
      <c r="AS26" s="131" t="str">
        <f t="shared" si="9"/>
        <v/>
      </c>
      <c r="AT26" s="130" t="str">
        <f t="shared" si="10"/>
        <v/>
      </c>
      <c r="BD26" s="125"/>
      <c r="BE26" s="125"/>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row>
    <row r="27" spans="1:103" ht="50.1" customHeight="1">
      <c r="A27" s="87"/>
      <c r="B27" s="230" t="s">
        <v>266</v>
      </c>
      <c r="C27" s="433" t="s">
        <v>202</v>
      </c>
      <c r="D27" s="1150"/>
      <c r="E27" s="1151"/>
      <c r="F27" s="1151"/>
      <c r="G27" s="1151"/>
      <c r="H27" s="1151"/>
      <c r="I27" s="1151"/>
      <c r="J27" s="1151"/>
      <c r="K27" s="1151"/>
      <c r="L27" s="1151"/>
      <c r="M27" s="1151"/>
      <c r="N27" s="1151"/>
      <c r="O27" s="1151"/>
      <c r="P27" s="1151"/>
      <c r="Q27" s="1151"/>
      <c r="R27" s="1151"/>
      <c r="S27" s="1151"/>
      <c r="T27" s="1151"/>
      <c r="U27" s="1152"/>
      <c r="V27" s="95"/>
      <c r="W27" s="95"/>
      <c r="X27" s="98"/>
      <c r="Y27" s="110">
        <v>4</v>
      </c>
      <c r="Z27" s="112"/>
      <c r="AA27" s="127"/>
      <c r="AB27" s="113"/>
      <c r="AC27" s="113"/>
      <c r="AD27" s="128"/>
      <c r="AE27" s="115"/>
      <c r="AF27" s="87"/>
      <c r="AG27" s="129" t="str">
        <f>IF('⑨応募者名簿(印刷用)'!D6="","",'⑨応募者名簿(印刷用)'!D6)</f>
        <v/>
      </c>
      <c r="AH27" s="129" t="str">
        <f>IF('⑨応募者名簿(印刷用)'!H6="","",'⑨応募者名簿(印刷用)'!H6)</f>
        <v/>
      </c>
      <c r="AI27" s="130" t="str">
        <f t="shared" si="0"/>
        <v/>
      </c>
      <c r="AJ27" s="130" t="str">
        <f t="shared" si="1"/>
        <v/>
      </c>
      <c r="AK27" s="130" t="str">
        <f t="shared" si="2"/>
        <v/>
      </c>
      <c r="AL27" s="131" t="str">
        <f>IF('⑨応募者名簿(印刷用)'!$A$36="","",'⑨応募者名簿(印刷用)'!$A$36)</f>
        <v/>
      </c>
      <c r="AM27" s="130" t="str">
        <f t="shared" si="3"/>
        <v/>
      </c>
      <c r="AN27" s="132" t="str">
        <f t="shared" si="4"/>
        <v/>
      </c>
      <c r="AO27" s="130" t="str">
        <f t="shared" si="5"/>
        <v/>
      </c>
      <c r="AP27" s="130" t="str">
        <f t="shared" si="6"/>
        <v/>
      </c>
      <c r="AQ27" s="130" t="str">
        <f t="shared" si="7"/>
        <v/>
      </c>
      <c r="AR27" s="131" t="str">
        <f t="shared" si="8"/>
        <v/>
      </c>
      <c r="AS27" s="131" t="str">
        <f t="shared" si="9"/>
        <v/>
      </c>
      <c r="AT27" s="130" t="str">
        <f t="shared" si="10"/>
        <v/>
      </c>
      <c r="BD27" s="125"/>
      <c r="BE27" s="125"/>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row>
    <row r="28" spans="1:103" ht="50.1" customHeight="1">
      <c r="A28" s="87"/>
      <c r="B28" s="230" t="s">
        <v>267</v>
      </c>
      <c r="C28" s="404"/>
      <c r="D28" s="1153"/>
      <c r="E28" s="1154"/>
      <c r="F28" s="1154"/>
      <c r="G28" s="1154"/>
      <c r="H28" s="1154"/>
      <c r="I28" s="1154"/>
      <c r="J28" s="1154"/>
      <c r="K28" s="1154"/>
      <c r="L28" s="1154"/>
      <c r="M28" s="1154"/>
      <c r="N28" s="1154"/>
      <c r="O28" s="1154"/>
      <c r="P28" s="1154"/>
      <c r="Q28" s="1154"/>
      <c r="R28" s="1154"/>
      <c r="S28" s="1154"/>
      <c r="T28" s="1154"/>
      <c r="U28" s="1155"/>
      <c r="V28" s="99"/>
      <c r="W28" s="99"/>
      <c r="X28" s="99"/>
      <c r="Y28" s="110">
        <v>5</v>
      </c>
      <c r="Z28" s="112"/>
      <c r="AA28" s="127"/>
      <c r="AB28" s="113"/>
      <c r="AC28" s="113"/>
      <c r="AD28" s="128"/>
      <c r="AE28" s="115"/>
      <c r="AF28" s="87"/>
      <c r="AG28" s="129" t="str">
        <f>IF('⑨応募者名簿(印刷用)'!D7="","",'⑨応募者名簿(印刷用)'!D7)</f>
        <v/>
      </c>
      <c r="AH28" s="129" t="str">
        <f>IF('⑨応募者名簿(印刷用)'!H7="","",'⑨応募者名簿(印刷用)'!H7)</f>
        <v/>
      </c>
      <c r="AI28" s="130" t="str">
        <f t="shared" si="0"/>
        <v/>
      </c>
      <c r="AJ28" s="130" t="str">
        <f t="shared" si="1"/>
        <v/>
      </c>
      <c r="AK28" s="130" t="str">
        <f t="shared" si="2"/>
        <v/>
      </c>
      <c r="AL28" s="131" t="str">
        <f>IF('⑨応募者名簿(印刷用)'!$A$36="","",'⑨応募者名簿(印刷用)'!$A$36)</f>
        <v/>
      </c>
      <c r="AM28" s="130" t="str">
        <f t="shared" si="3"/>
        <v/>
      </c>
      <c r="AN28" s="132" t="str">
        <f t="shared" si="4"/>
        <v/>
      </c>
      <c r="AO28" s="130" t="str">
        <f t="shared" si="5"/>
        <v/>
      </c>
      <c r="AP28" s="130" t="str">
        <f t="shared" si="6"/>
        <v/>
      </c>
      <c r="AQ28" s="130" t="str">
        <f t="shared" si="7"/>
        <v/>
      </c>
      <c r="AR28" s="131" t="str">
        <f t="shared" si="8"/>
        <v/>
      </c>
      <c r="AS28" s="131" t="str">
        <f t="shared" si="9"/>
        <v/>
      </c>
      <c r="AT28" s="130" t="str">
        <f t="shared" si="10"/>
        <v/>
      </c>
      <c r="BD28" s="125"/>
      <c r="BE28" s="125"/>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row>
    <row r="29" spans="1:103" ht="50.1" customHeight="1" thickBot="1">
      <c r="A29" s="87"/>
      <c r="B29" s="231"/>
      <c r="C29" s="434"/>
      <c r="D29" s="1156"/>
      <c r="E29" s="1157"/>
      <c r="F29" s="1157"/>
      <c r="G29" s="1157"/>
      <c r="H29" s="1157"/>
      <c r="I29" s="1157"/>
      <c r="J29" s="1157"/>
      <c r="K29" s="1157"/>
      <c r="L29" s="1157"/>
      <c r="M29" s="1157"/>
      <c r="N29" s="1157"/>
      <c r="O29" s="1157"/>
      <c r="P29" s="1157"/>
      <c r="Q29" s="1157"/>
      <c r="R29" s="1157"/>
      <c r="S29" s="1157"/>
      <c r="T29" s="1157"/>
      <c r="U29" s="1158"/>
      <c r="V29" s="99"/>
      <c r="W29" s="99"/>
      <c r="X29" s="99"/>
      <c r="Y29" s="110">
        <v>6</v>
      </c>
      <c r="Z29" s="112"/>
      <c r="AA29" s="127"/>
      <c r="AB29" s="113"/>
      <c r="AC29" s="113"/>
      <c r="AD29" s="128"/>
      <c r="AE29" s="115"/>
      <c r="AF29" s="87"/>
      <c r="AG29" s="129" t="str">
        <f>IF('⑨応募者名簿(印刷用)'!D8="","",'⑨応募者名簿(印刷用)'!D8)</f>
        <v/>
      </c>
      <c r="AH29" s="129" t="str">
        <f>IF('⑨応募者名簿(印刷用)'!H8="","",'⑨応募者名簿(印刷用)'!H8)</f>
        <v/>
      </c>
      <c r="AI29" s="130" t="str">
        <f t="shared" si="0"/>
        <v/>
      </c>
      <c r="AJ29" s="130" t="str">
        <f t="shared" si="1"/>
        <v/>
      </c>
      <c r="AK29" s="130" t="str">
        <f t="shared" si="2"/>
        <v/>
      </c>
      <c r="AL29" s="131" t="str">
        <f>IF('⑨応募者名簿(印刷用)'!$A$36="","",'⑨応募者名簿(印刷用)'!$A$36)</f>
        <v/>
      </c>
      <c r="AM29" s="130" t="str">
        <f t="shared" si="3"/>
        <v/>
      </c>
      <c r="AN29" s="132" t="str">
        <f t="shared" si="4"/>
        <v/>
      </c>
      <c r="AO29" s="130" t="str">
        <f t="shared" si="5"/>
        <v/>
      </c>
      <c r="AP29" s="130" t="str">
        <f t="shared" si="6"/>
        <v/>
      </c>
      <c r="AQ29" s="130" t="str">
        <f t="shared" si="7"/>
        <v/>
      </c>
      <c r="AR29" s="131" t="str">
        <f t="shared" si="8"/>
        <v/>
      </c>
      <c r="AS29" s="131" t="str">
        <f t="shared" si="9"/>
        <v/>
      </c>
      <c r="AT29" s="130" t="str">
        <f t="shared" si="10"/>
        <v/>
      </c>
      <c r="BD29" s="125"/>
      <c r="BE29" s="125"/>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row>
    <row r="30" spans="1:103" ht="50.1" customHeight="1" thickBot="1">
      <c r="A30" s="87"/>
      <c r="B30" s="231" t="s">
        <v>145</v>
      </c>
      <c r="C30" s="96" t="s">
        <v>64</v>
      </c>
      <c r="D30" s="423"/>
      <c r="E30" s="410"/>
      <c r="F30" s="410"/>
      <c r="G30" s="100" t="s">
        <v>84</v>
      </c>
      <c r="H30" s="410"/>
      <c r="I30" s="410"/>
      <c r="J30" s="410"/>
      <c r="K30" s="100" t="s">
        <v>84</v>
      </c>
      <c r="L30" s="410"/>
      <c r="M30" s="410"/>
      <c r="N30" s="411"/>
      <c r="O30" s="101"/>
      <c r="P30" s="101"/>
      <c r="Q30" s="101"/>
      <c r="R30" s="101"/>
      <c r="S30" s="101"/>
      <c r="T30" s="101"/>
      <c r="U30" s="101"/>
      <c r="V30" s="89"/>
      <c r="W30" s="89"/>
      <c r="X30" s="89"/>
      <c r="Y30" s="110">
        <v>7</v>
      </c>
      <c r="Z30" s="112"/>
      <c r="AA30" s="127"/>
      <c r="AB30" s="113"/>
      <c r="AC30" s="113"/>
      <c r="AD30" s="128"/>
      <c r="AE30" s="115"/>
      <c r="AF30" s="87"/>
      <c r="AG30" s="129" t="str">
        <f>IF('⑨応募者名簿(印刷用)'!D9="","",'⑨応募者名簿(印刷用)'!D9)</f>
        <v/>
      </c>
      <c r="AH30" s="129" t="str">
        <f>IF('⑨応募者名簿(印刷用)'!H9="","",'⑨応募者名簿(印刷用)'!H9)</f>
        <v/>
      </c>
      <c r="AI30" s="130" t="str">
        <f t="shared" si="0"/>
        <v/>
      </c>
      <c r="AJ30" s="130" t="str">
        <f t="shared" si="1"/>
        <v/>
      </c>
      <c r="AK30" s="130" t="str">
        <f t="shared" si="2"/>
        <v/>
      </c>
      <c r="AL30" s="131" t="str">
        <f>IF('⑨応募者名簿(印刷用)'!$A$36="","",'⑨応募者名簿(印刷用)'!$A$36)</f>
        <v/>
      </c>
      <c r="AM30" s="130" t="str">
        <f t="shared" si="3"/>
        <v/>
      </c>
      <c r="AN30" s="132" t="str">
        <f t="shared" si="4"/>
        <v/>
      </c>
      <c r="AO30" s="130" t="str">
        <f t="shared" si="5"/>
        <v/>
      </c>
      <c r="AP30" s="130" t="str">
        <f t="shared" si="6"/>
        <v/>
      </c>
      <c r="AQ30" s="130" t="str">
        <f t="shared" si="7"/>
        <v/>
      </c>
      <c r="AR30" s="131" t="str">
        <f t="shared" si="8"/>
        <v/>
      </c>
      <c r="AS30" s="131" t="str">
        <f t="shared" si="9"/>
        <v/>
      </c>
      <c r="AT30" s="130" t="str">
        <f t="shared" si="10"/>
        <v/>
      </c>
      <c r="BD30" s="125"/>
      <c r="BE30" s="125"/>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row>
    <row r="31" spans="1:103" ht="50.1" customHeight="1" thickBot="1">
      <c r="A31" s="87"/>
      <c r="B31" s="232" t="s">
        <v>146</v>
      </c>
      <c r="C31" s="96" t="s">
        <v>147</v>
      </c>
      <c r="D31" s="420"/>
      <c r="E31" s="421"/>
      <c r="F31" s="421"/>
      <c r="G31" s="102" t="s">
        <v>84</v>
      </c>
      <c r="H31" s="421"/>
      <c r="I31" s="421"/>
      <c r="J31" s="421"/>
      <c r="K31" s="102" t="s">
        <v>84</v>
      </c>
      <c r="L31" s="421"/>
      <c r="M31" s="421"/>
      <c r="N31" s="422"/>
      <c r="O31" s="92"/>
      <c r="P31" s="92"/>
      <c r="Q31" s="92"/>
      <c r="R31" s="92"/>
      <c r="S31" s="92"/>
      <c r="T31" s="92"/>
      <c r="U31" s="92"/>
      <c r="V31" s="89"/>
      <c r="W31" s="89"/>
      <c r="X31" s="89"/>
      <c r="Y31" s="110">
        <v>8</v>
      </c>
      <c r="Z31" s="112"/>
      <c r="AA31" s="127"/>
      <c r="AB31" s="113"/>
      <c r="AC31" s="113"/>
      <c r="AD31" s="128"/>
      <c r="AE31" s="115"/>
      <c r="AF31" s="87"/>
      <c r="AG31" s="129" t="str">
        <f>IF('⑨応募者名簿(印刷用)'!D10="","",'⑨応募者名簿(印刷用)'!D10)</f>
        <v/>
      </c>
      <c r="AH31" s="129" t="str">
        <f>IF('⑨応募者名簿(印刷用)'!H10="","",'⑨応募者名簿(印刷用)'!H10)</f>
        <v/>
      </c>
      <c r="AI31" s="130" t="str">
        <f t="shared" si="0"/>
        <v/>
      </c>
      <c r="AJ31" s="130" t="str">
        <f t="shared" si="1"/>
        <v/>
      </c>
      <c r="AK31" s="130" t="str">
        <f t="shared" si="2"/>
        <v/>
      </c>
      <c r="AL31" s="131" t="str">
        <f>IF('⑨応募者名簿(印刷用)'!$A$36="","",'⑨応募者名簿(印刷用)'!$A$36)</f>
        <v/>
      </c>
      <c r="AM31" s="130" t="str">
        <f t="shared" si="3"/>
        <v/>
      </c>
      <c r="AN31" s="132" t="str">
        <f t="shared" si="4"/>
        <v/>
      </c>
      <c r="AO31" s="130" t="str">
        <f t="shared" si="5"/>
        <v/>
      </c>
      <c r="AP31" s="130" t="str">
        <f t="shared" si="6"/>
        <v/>
      </c>
      <c r="AQ31" s="130" t="str">
        <f t="shared" si="7"/>
        <v/>
      </c>
      <c r="AR31" s="131" t="str">
        <f t="shared" si="8"/>
        <v/>
      </c>
      <c r="AS31" s="131" t="str">
        <f t="shared" si="9"/>
        <v/>
      </c>
      <c r="AT31" s="130" t="str">
        <f t="shared" si="10"/>
        <v/>
      </c>
      <c r="BD31" s="125"/>
      <c r="BE31" s="125"/>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row>
    <row r="32" spans="1:103" ht="50.1" customHeight="1" thickBot="1">
      <c r="A32" s="87"/>
      <c r="B32" s="314" t="s">
        <v>148</v>
      </c>
      <c r="C32" s="103" t="s">
        <v>203</v>
      </c>
      <c r="D32" s="417"/>
      <c r="E32" s="418"/>
      <c r="F32" s="418"/>
      <c r="G32" s="418"/>
      <c r="H32" s="418"/>
      <c r="I32" s="418"/>
      <c r="J32" s="418"/>
      <c r="K32" s="418"/>
      <c r="L32" s="418"/>
      <c r="M32" s="418"/>
      <c r="N32" s="418"/>
      <c r="O32" s="418"/>
      <c r="P32" s="418"/>
      <c r="Q32" s="418"/>
      <c r="R32" s="418"/>
      <c r="S32" s="418"/>
      <c r="T32" s="418"/>
      <c r="U32" s="419"/>
      <c r="V32" s="87"/>
      <c r="W32" s="87"/>
      <c r="X32" s="87"/>
      <c r="Y32" s="110">
        <v>9</v>
      </c>
      <c r="Z32" s="112"/>
      <c r="AA32" s="127"/>
      <c r="AB32" s="113"/>
      <c r="AC32" s="113"/>
      <c r="AD32" s="128"/>
      <c r="AE32" s="115"/>
      <c r="AF32" s="87"/>
      <c r="AG32" s="129" t="str">
        <f>IF('⑨応募者名簿(印刷用)'!D11="","",'⑨応募者名簿(印刷用)'!D11)</f>
        <v/>
      </c>
      <c r="AH32" s="129" t="str">
        <f>IF('⑨応募者名簿(印刷用)'!H11="","",'⑨応募者名簿(印刷用)'!H11)</f>
        <v/>
      </c>
      <c r="AI32" s="130" t="str">
        <f t="shared" si="0"/>
        <v/>
      </c>
      <c r="AJ32" s="130" t="str">
        <f t="shared" si="1"/>
        <v/>
      </c>
      <c r="AK32" s="130" t="str">
        <f t="shared" si="2"/>
        <v/>
      </c>
      <c r="AL32" s="131" t="str">
        <f>IF('⑨応募者名簿(印刷用)'!$A$36="","",'⑨応募者名簿(印刷用)'!$A$36)</f>
        <v/>
      </c>
      <c r="AM32" s="130" t="str">
        <f t="shared" si="3"/>
        <v/>
      </c>
      <c r="AN32" s="132" t="str">
        <f t="shared" si="4"/>
        <v/>
      </c>
      <c r="AO32" s="130" t="str">
        <f t="shared" si="5"/>
        <v/>
      </c>
      <c r="AP32" s="130" t="str">
        <f t="shared" si="6"/>
        <v/>
      </c>
      <c r="AQ32" s="130" t="str">
        <f t="shared" si="7"/>
        <v/>
      </c>
      <c r="AR32" s="131" t="str">
        <f t="shared" si="8"/>
        <v/>
      </c>
      <c r="AS32" s="131" t="str">
        <f t="shared" si="9"/>
        <v/>
      </c>
      <c r="AT32" s="130" t="str">
        <f t="shared" si="10"/>
        <v/>
      </c>
      <c r="AY32" s="87" t="s">
        <v>82</v>
      </c>
      <c r="BD32" s="125"/>
      <c r="BE32" s="125"/>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row>
    <row r="33" spans="1:103" ht="50.1" customHeight="1" thickBot="1">
      <c r="A33" s="87"/>
      <c r="B33" s="89"/>
      <c r="C33" s="89"/>
      <c r="D33" s="87"/>
      <c r="E33" s="87"/>
      <c r="F33" s="87"/>
      <c r="G33" s="87"/>
      <c r="H33" s="87"/>
      <c r="I33" s="87"/>
      <c r="J33" s="87"/>
      <c r="K33" s="87"/>
      <c r="L33" s="87"/>
      <c r="M33" s="87"/>
      <c r="N33" s="87"/>
      <c r="O33" s="87"/>
      <c r="P33" s="87"/>
      <c r="Q33" s="87"/>
      <c r="R33" s="87"/>
      <c r="S33" s="87"/>
      <c r="T33" s="87"/>
      <c r="U33" s="87"/>
      <c r="V33" s="87"/>
      <c r="W33" s="87"/>
      <c r="X33" s="87"/>
      <c r="Y33" s="110">
        <v>10</v>
      </c>
      <c r="Z33" s="112"/>
      <c r="AA33" s="127"/>
      <c r="AB33" s="113"/>
      <c r="AC33" s="113"/>
      <c r="AD33" s="128"/>
      <c r="AE33" s="115"/>
      <c r="AF33" s="87"/>
      <c r="AG33" s="129" t="str">
        <f>IF('⑨応募者名簿(印刷用)'!D12="","",'⑨応募者名簿(印刷用)'!D12)</f>
        <v/>
      </c>
      <c r="AH33" s="129" t="str">
        <f>IF('⑨応募者名簿(印刷用)'!H12="","",'⑨応募者名簿(印刷用)'!H12)</f>
        <v/>
      </c>
      <c r="AI33" s="130" t="str">
        <f t="shared" si="0"/>
        <v/>
      </c>
      <c r="AJ33" s="130" t="str">
        <f t="shared" si="1"/>
        <v/>
      </c>
      <c r="AK33" s="130" t="str">
        <f t="shared" si="2"/>
        <v/>
      </c>
      <c r="AL33" s="131" t="str">
        <f>IF('⑨応募者名簿(印刷用)'!$A$36="","",'⑨応募者名簿(印刷用)'!$A$36)</f>
        <v/>
      </c>
      <c r="AM33" s="130" t="str">
        <f t="shared" si="3"/>
        <v/>
      </c>
      <c r="AN33" s="132" t="str">
        <f t="shared" si="4"/>
        <v/>
      </c>
      <c r="AO33" s="130" t="str">
        <f t="shared" si="5"/>
        <v/>
      </c>
      <c r="AP33" s="130" t="str">
        <f t="shared" si="6"/>
        <v/>
      </c>
      <c r="AQ33" s="130" t="str">
        <f t="shared" si="7"/>
        <v/>
      </c>
      <c r="AR33" s="131" t="str">
        <f t="shared" si="8"/>
        <v/>
      </c>
      <c r="AS33" s="131" t="str">
        <f t="shared" si="9"/>
        <v/>
      </c>
      <c r="AT33" s="130" t="str">
        <f t="shared" si="10"/>
        <v/>
      </c>
      <c r="AY33" s="87" t="s">
        <v>82</v>
      </c>
      <c r="BD33" s="125"/>
      <c r="BE33" s="125"/>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row>
    <row r="34" spans="1:103" ht="50.1" customHeight="1">
      <c r="B34" s="416" t="s">
        <v>85</v>
      </c>
      <c r="C34" s="1116"/>
      <c r="D34" s="1116"/>
      <c r="E34" s="1116"/>
      <c r="F34" s="1116"/>
      <c r="G34" s="1116"/>
      <c r="H34" s="1116"/>
      <c r="I34" s="1116"/>
      <c r="J34" s="1116"/>
      <c r="K34" s="1116"/>
      <c r="L34" s="1116"/>
      <c r="M34" s="1116"/>
      <c r="N34" s="1116"/>
      <c r="O34" s="1116"/>
      <c r="P34" s="1116"/>
      <c r="Q34" s="1117"/>
      <c r="R34" s="87"/>
      <c r="S34" s="87"/>
      <c r="T34" s="87"/>
      <c r="U34" s="87"/>
      <c r="V34" s="87"/>
      <c r="W34" s="87"/>
      <c r="X34" s="87"/>
      <c r="Y34" s="110">
        <v>11</v>
      </c>
      <c r="Z34" s="112"/>
      <c r="AA34" s="127"/>
      <c r="AB34" s="113"/>
      <c r="AC34" s="113"/>
      <c r="AD34" s="128"/>
      <c r="AE34" s="115"/>
      <c r="AF34" s="87"/>
      <c r="AG34" s="129" t="str">
        <f>IF('⑨応募者名簿(印刷用)'!D13="","",'⑨応募者名簿(印刷用)'!D13)</f>
        <v/>
      </c>
      <c r="AH34" s="129" t="str">
        <f>IF('⑨応募者名簿(印刷用)'!H13="","",'⑨応募者名簿(印刷用)'!H13)</f>
        <v/>
      </c>
      <c r="AI34" s="130" t="str">
        <f t="shared" si="0"/>
        <v/>
      </c>
      <c r="AJ34" s="130" t="str">
        <f t="shared" si="1"/>
        <v/>
      </c>
      <c r="AK34" s="130" t="str">
        <f t="shared" si="2"/>
        <v/>
      </c>
      <c r="AL34" s="131" t="str">
        <f>IF('⑨応募者名簿(印刷用)'!$A$36="","",'⑨応募者名簿(印刷用)'!$A$36)</f>
        <v/>
      </c>
      <c r="AM34" s="130" t="str">
        <f t="shared" si="3"/>
        <v/>
      </c>
      <c r="AN34" s="132" t="str">
        <f t="shared" si="4"/>
        <v/>
      </c>
      <c r="AO34" s="130" t="str">
        <f t="shared" si="5"/>
        <v/>
      </c>
      <c r="AP34" s="130" t="str">
        <f t="shared" si="6"/>
        <v/>
      </c>
      <c r="AQ34" s="130" t="str">
        <f t="shared" si="7"/>
        <v/>
      </c>
      <c r="AR34" s="131" t="str">
        <f t="shared" si="8"/>
        <v/>
      </c>
      <c r="AS34" s="131" t="str">
        <f t="shared" si="9"/>
        <v/>
      </c>
      <c r="AT34" s="130" t="str">
        <f t="shared" si="10"/>
        <v/>
      </c>
      <c r="BD34" s="125"/>
      <c r="BE34" s="125"/>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row>
    <row r="35" spans="1:103" ht="50.1" customHeight="1">
      <c r="B35" s="412" t="s">
        <v>86</v>
      </c>
      <c r="C35" s="1111"/>
      <c r="D35" s="1111"/>
      <c r="E35" s="1111"/>
      <c r="F35" s="1111"/>
      <c r="G35" s="1111"/>
      <c r="H35" s="1111"/>
      <c r="I35" s="1111"/>
      <c r="J35" s="1111"/>
      <c r="K35" s="1111"/>
      <c r="L35" s="1111"/>
      <c r="M35" s="1111"/>
      <c r="N35" s="1111"/>
      <c r="O35" s="1111"/>
      <c r="P35" s="1111"/>
      <c r="Q35" s="1112"/>
      <c r="R35" s="87"/>
      <c r="S35" s="87"/>
      <c r="T35" s="87"/>
      <c r="U35" s="87"/>
      <c r="V35" s="87"/>
      <c r="W35" s="87"/>
      <c r="X35" s="87"/>
      <c r="Y35" s="110">
        <v>12</v>
      </c>
      <c r="Z35" s="112"/>
      <c r="AA35" s="127"/>
      <c r="AB35" s="113"/>
      <c r="AC35" s="113"/>
      <c r="AD35" s="128"/>
      <c r="AE35" s="115"/>
      <c r="AF35" s="87"/>
      <c r="AG35" s="129" t="str">
        <f>IF('⑨応募者名簿(印刷用)'!D14="","",'⑨応募者名簿(印刷用)'!D14)</f>
        <v/>
      </c>
      <c r="AH35" s="129" t="str">
        <f>IF('⑨応募者名簿(印刷用)'!H14="","",'⑨応募者名簿(印刷用)'!H14)</f>
        <v/>
      </c>
      <c r="AI35" s="130" t="str">
        <f t="shared" si="0"/>
        <v/>
      </c>
      <c r="AJ35" s="130" t="str">
        <f t="shared" si="1"/>
        <v/>
      </c>
      <c r="AK35" s="130" t="str">
        <f t="shared" si="2"/>
        <v/>
      </c>
      <c r="AL35" s="131" t="str">
        <f>IF('⑨応募者名簿(印刷用)'!$A$36="","",'⑨応募者名簿(印刷用)'!$A$36)</f>
        <v/>
      </c>
      <c r="AM35" s="130" t="str">
        <f t="shared" si="3"/>
        <v/>
      </c>
      <c r="AN35" s="132" t="str">
        <f t="shared" si="4"/>
        <v/>
      </c>
      <c r="AO35" s="130" t="str">
        <f t="shared" si="5"/>
        <v/>
      </c>
      <c r="AP35" s="130" t="str">
        <f t="shared" si="6"/>
        <v/>
      </c>
      <c r="AQ35" s="130" t="str">
        <f t="shared" si="7"/>
        <v/>
      </c>
      <c r="AR35" s="131" t="str">
        <f t="shared" si="8"/>
        <v/>
      </c>
      <c r="AS35" s="131" t="str">
        <f t="shared" si="9"/>
        <v/>
      </c>
      <c r="AT35" s="130" t="str">
        <f t="shared" si="10"/>
        <v/>
      </c>
      <c r="BD35" s="125"/>
      <c r="BE35" s="125"/>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row>
    <row r="36" spans="1:103" ht="50.1" customHeight="1" thickBot="1">
      <c r="B36" s="1113"/>
      <c r="C36" s="1114"/>
      <c r="D36" s="1114"/>
      <c r="E36" s="1114"/>
      <c r="F36" s="1114"/>
      <c r="G36" s="1114"/>
      <c r="H36" s="1114"/>
      <c r="I36" s="1114"/>
      <c r="J36" s="1114"/>
      <c r="K36" s="1114"/>
      <c r="L36" s="1114"/>
      <c r="M36" s="1114"/>
      <c r="N36" s="1114"/>
      <c r="O36" s="1114"/>
      <c r="P36" s="1114"/>
      <c r="Q36" s="1115"/>
      <c r="R36" s="87"/>
      <c r="S36" s="87"/>
      <c r="T36" s="87"/>
      <c r="U36" s="87"/>
      <c r="V36" s="87"/>
      <c r="W36" s="87"/>
      <c r="X36" s="87"/>
      <c r="Y36" s="110">
        <v>13</v>
      </c>
      <c r="Z36" s="112"/>
      <c r="AA36" s="127"/>
      <c r="AB36" s="113"/>
      <c r="AC36" s="113"/>
      <c r="AD36" s="128"/>
      <c r="AE36" s="115"/>
      <c r="AF36" s="87"/>
      <c r="AG36" s="129" t="str">
        <f>IF('⑨応募者名簿(印刷用)'!D15="","",'⑨応募者名簿(印刷用)'!D15)</f>
        <v/>
      </c>
      <c r="AH36" s="129" t="str">
        <f>IF('⑨応募者名簿(印刷用)'!H15="","",'⑨応募者名簿(印刷用)'!H15)</f>
        <v/>
      </c>
      <c r="AI36" s="130" t="str">
        <f t="shared" si="0"/>
        <v/>
      </c>
      <c r="AJ36" s="130" t="str">
        <f t="shared" si="1"/>
        <v/>
      </c>
      <c r="AK36" s="130" t="str">
        <f t="shared" si="2"/>
        <v/>
      </c>
      <c r="AL36" s="131" t="str">
        <f>IF('⑨応募者名簿(印刷用)'!$A$36="","",'⑨応募者名簿(印刷用)'!$A$36)</f>
        <v/>
      </c>
      <c r="AM36" s="130" t="str">
        <f t="shared" si="3"/>
        <v/>
      </c>
      <c r="AN36" s="132" t="str">
        <f t="shared" si="4"/>
        <v/>
      </c>
      <c r="AO36" s="130" t="str">
        <f t="shared" si="5"/>
        <v/>
      </c>
      <c r="AP36" s="130" t="str">
        <f t="shared" si="6"/>
        <v/>
      </c>
      <c r="AQ36" s="130" t="str">
        <f t="shared" si="7"/>
        <v/>
      </c>
      <c r="AR36" s="131" t="str">
        <f t="shared" si="8"/>
        <v/>
      </c>
      <c r="AS36" s="131" t="str">
        <f t="shared" si="9"/>
        <v/>
      </c>
      <c r="AT36" s="130" t="str">
        <f t="shared" si="10"/>
        <v/>
      </c>
      <c r="BD36" s="125"/>
      <c r="BE36" s="125"/>
      <c r="BK36" s="87">
        <f>IF(BK38=TRUE,,OR(BJ38=1,BL38=1))</f>
        <v>0</v>
      </c>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row>
    <row r="37" spans="1:103" ht="50.1" customHeight="1">
      <c r="B37" s="407" t="s">
        <v>90</v>
      </c>
      <c r="C37" s="1105"/>
      <c r="D37" s="1105"/>
      <c r="E37" s="1105"/>
      <c r="F37" s="1105"/>
      <c r="G37" s="1105"/>
      <c r="H37" s="1105"/>
      <c r="I37" s="1105"/>
      <c r="J37" s="1105"/>
      <c r="K37" s="1105"/>
      <c r="L37" s="1105"/>
      <c r="M37" s="1105"/>
      <c r="N37" s="1105"/>
      <c r="O37" s="1105"/>
      <c r="P37" s="1105"/>
      <c r="Q37" s="1106"/>
      <c r="R37" s="87"/>
      <c r="S37" s="87"/>
      <c r="T37" s="87"/>
      <c r="U37" s="87"/>
      <c r="V37" s="87"/>
      <c r="W37" s="87"/>
      <c r="X37" s="87"/>
      <c r="Y37" s="110">
        <v>14</v>
      </c>
      <c r="Z37" s="112"/>
      <c r="AA37" s="127"/>
      <c r="AB37" s="113"/>
      <c r="AC37" s="113"/>
      <c r="AD37" s="128"/>
      <c r="AE37" s="115"/>
      <c r="AF37" s="87"/>
      <c r="AG37" s="129" t="str">
        <f>IF('⑨応募者名簿(印刷用)'!D16="","",'⑨応募者名簿(印刷用)'!D16)</f>
        <v/>
      </c>
      <c r="AH37" s="129" t="str">
        <f>IF('⑨応募者名簿(印刷用)'!H16="","",'⑨応募者名簿(印刷用)'!H16)</f>
        <v/>
      </c>
      <c r="AI37" s="130" t="str">
        <f t="shared" si="0"/>
        <v/>
      </c>
      <c r="AJ37" s="130" t="str">
        <f t="shared" si="1"/>
        <v/>
      </c>
      <c r="AK37" s="130" t="str">
        <f t="shared" si="2"/>
        <v/>
      </c>
      <c r="AL37" s="131" t="str">
        <f>IF('⑨応募者名簿(印刷用)'!$A$36="","",'⑨応募者名簿(印刷用)'!$A$36)</f>
        <v/>
      </c>
      <c r="AM37" s="130" t="str">
        <f t="shared" si="3"/>
        <v/>
      </c>
      <c r="AN37" s="132" t="str">
        <f t="shared" si="4"/>
        <v/>
      </c>
      <c r="AO37" s="130" t="str">
        <f t="shared" si="5"/>
        <v/>
      </c>
      <c r="AP37" s="130" t="str">
        <f t="shared" si="6"/>
        <v/>
      </c>
      <c r="AQ37" s="130" t="str">
        <f t="shared" si="7"/>
        <v/>
      </c>
      <c r="AR37" s="131" t="str">
        <f t="shared" si="8"/>
        <v/>
      </c>
      <c r="AS37" s="131" t="str">
        <f t="shared" si="9"/>
        <v/>
      </c>
      <c r="AT37" s="130" t="str">
        <f t="shared" si="10"/>
        <v/>
      </c>
      <c r="AY37" s="130"/>
      <c r="AZ37" s="133"/>
      <c r="BD37" s="134" t="s">
        <v>91</v>
      </c>
      <c r="BE37" s="134" t="s">
        <v>92</v>
      </c>
      <c r="BF37" s="135" t="str">
        <f>" "</f>
        <v xml:space="preserve"> </v>
      </c>
      <c r="BJ37" s="87" t="s">
        <v>236</v>
      </c>
      <c r="BK37" s="87" t="s">
        <v>237</v>
      </c>
      <c r="BL37" s="87" t="s">
        <v>238</v>
      </c>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row>
    <row r="38" spans="1:103" ht="50.1" customHeight="1">
      <c r="B38" s="1107" t="s">
        <v>204</v>
      </c>
      <c r="C38" s="1108"/>
      <c r="D38" s="1108"/>
      <c r="E38" s="1108"/>
      <c r="F38" s="1109"/>
      <c r="G38" s="1109"/>
      <c r="H38" s="1109"/>
      <c r="I38" s="1109"/>
      <c r="J38" s="1109"/>
      <c r="K38" s="1109"/>
      <c r="L38" s="1109"/>
      <c r="M38" s="1109"/>
      <c r="N38" s="1109"/>
      <c r="O38" s="1109"/>
      <c r="P38" s="1109"/>
      <c r="Q38" s="1110"/>
      <c r="R38" s="87"/>
      <c r="S38" s="87"/>
      <c r="T38" s="87"/>
      <c r="U38" s="87"/>
      <c r="V38" s="87"/>
      <c r="W38" s="87"/>
      <c r="X38" s="87"/>
      <c r="Y38" s="110">
        <v>15</v>
      </c>
      <c r="Z38" s="112"/>
      <c r="AA38" s="127"/>
      <c r="AB38" s="113"/>
      <c r="AC38" s="113"/>
      <c r="AD38" s="128"/>
      <c r="AE38" s="115"/>
      <c r="AF38" s="87"/>
      <c r="AG38" s="129" t="str">
        <f>IF('⑨応募者名簿(印刷用)'!D17="","",'⑨応募者名簿(印刷用)'!D17)</f>
        <v/>
      </c>
      <c r="AH38" s="129" t="str">
        <f>IF('⑨応募者名簿(印刷用)'!H17="","",'⑨応募者名簿(印刷用)'!H17)</f>
        <v/>
      </c>
      <c r="AI38" s="130" t="str">
        <f t="shared" si="0"/>
        <v/>
      </c>
      <c r="AJ38" s="130" t="str">
        <f t="shared" si="1"/>
        <v/>
      </c>
      <c r="AK38" s="130" t="str">
        <f t="shared" si="2"/>
        <v/>
      </c>
      <c r="AL38" s="131" t="str">
        <f>IF('⑨応募者名簿(印刷用)'!$A$36="","",'⑨応募者名簿(印刷用)'!$A$36)</f>
        <v/>
      </c>
      <c r="AM38" s="130" t="str">
        <f t="shared" si="3"/>
        <v/>
      </c>
      <c r="AN38" s="132" t="str">
        <f t="shared" si="4"/>
        <v/>
      </c>
      <c r="AO38" s="130" t="str">
        <f t="shared" si="5"/>
        <v/>
      </c>
      <c r="AP38" s="130" t="str">
        <f t="shared" si="6"/>
        <v/>
      </c>
      <c r="AQ38" s="130" t="str">
        <f t="shared" si="7"/>
        <v/>
      </c>
      <c r="AR38" s="131" t="str">
        <f t="shared" si="8"/>
        <v/>
      </c>
      <c r="AS38" s="131" t="str">
        <f t="shared" si="9"/>
        <v/>
      </c>
      <c r="AT38" s="130" t="str">
        <f t="shared" si="10"/>
        <v/>
      </c>
      <c r="AY38" s="130" t="s">
        <v>65</v>
      </c>
      <c r="AZ38" s="136" t="s">
        <v>329</v>
      </c>
      <c r="BD38" s="134"/>
      <c r="BE38" s="134"/>
      <c r="BF38" s="135" t="str">
        <f>""</f>
        <v/>
      </c>
      <c r="BJ38" s="87">
        <f>COUNTIF(BJ39:BJ55,D24)</f>
        <v>0</v>
      </c>
      <c r="BK38" s="87" t="b">
        <f>BL39=D24</f>
        <v>1</v>
      </c>
      <c r="BL38" s="87">
        <f>IF(BL39="",0,1)</f>
        <v>0</v>
      </c>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row>
    <row r="39" spans="1:103" ht="50.1" customHeight="1">
      <c r="B39" s="376"/>
      <c r="C39" s="377"/>
      <c r="D39" s="377"/>
      <c r="E39" s="377"/>
      <c r="F39" s="377"/>
      <c r="G39" s="377"/>
      <c r="H39" s="377"/>
      <c r="I39" s="377"/>
      <c r="J39" s="377"/>
      <c r="K39" s="377"/>
      <c r="L39" s="377"/>
      <c r="M39" s="377"/>
      <c r="N39" s="377"/>
      <c r="O39" s="377"/>
      <c r="P39" s="377"/>
      <c r="Q39" s="378"/>
      <c r="R39" s="87"/>
      <c r="S39" s="87"/>
      <c r="T39" s="87"/>
      <c r="U39" s="87"/>
      <c r="V39" s="87"/>
      <c r="W39" s="87"/>
      <c r="X39" s="87"/>
      <c r="Y39" s="110">
        <v>16</v>
      </c>
      <c r="Z39" s="112"/>
      <c r="AA39" s="127"/>
      <c r="AB39" s="113"/>
      <c r="AC39" s="113"/>
      <c r="AD39" s="128"/>
      <c r="AE39" s="115"/>
      <c r="AF39" s="87"/>
      <c r="AG39" s="129" t="str">
        <f>IF('⑨応募者名簿(印刷用)'!D18="","",'⑨応募者名簿(印刷用)'!D18)</f>
        <v/>
      </c>
      <c r="AH39" s="129" t="str">
        <f>IF('⑨応募者名簿(印刷用)'!H18="","",'⑨応募者名簿(印刷用)'!H18)</f>
        <v/>
      </c>
      <c r="AI39" s="130" t="str">
        <f t="shared" si="0"/>
        <v/>
      </c>
      <c r="AJ39" s="130" t="str">
        <f t="shared" si="1"/>
        <v/>
      </c>
      <c r="AK39" s="130" t="str">
        <f t="shared" si="2"/>
        <v/>
      </c>
      <c r="AL39" s="131" t="str">
        <f>IF('⑨応募者名簿(印刷用)'!$A$36="","",'⑨応募者名簿(印刷用)'!$A$36)</f>
        <v/>
      </c>
      <c r="AM39" s="130" t="str">
        <f t="shared" si="3"/>
        <v/>
      </c>
      <c r="AN39" s="132" t="str">
        <f t="shared" si="4"/>
        <v/>
      </c>
      <c r="AO39" s="130" t="str">
        <f t="shared" si="5"/>
        <v/>
      </c>
      <c r="AP39" s="130" t="str">
        <f t="shared" si="6"/>
        <v/>
      </c>
      <c r="AQ39" s="130" t="str">
        <f t="shared" si="7"/>
        <v/>
      </c>
      <c r="AR39" s="131" t="str">
        <f t="shared" si="8"/>
        <v/>
      </c>
      <c r="AS39" s="131" t="str">
        <f t="shared" si="9"/>
        <v/>
      </c>
      <c r="AT39" s="130" t="str">
        <f t="shared" si="10"/>
        <v/>
      </c>
      <c r="AY39" s="130" t="s">
        <v>66</v>
      </c>
      <c r="AZ39" s="136" t="s">
        <v>330</v>
      </c>
      <c r="BD39" s="134">
        <v>1</v>
      </c>
      <c r="BE39" s="134" t="s">
        <v>143</v>
      </c>
      <c r="BF39" s="135" t="str">
        <f>IF(BG39="北海道(札幌市以外)札幌市","５８-2","５８-1")</f>
        <v>５８-1</v>
      </c>
      <c r="BG39" s="87" t="str">
        <f>BE39&amp;BH39</f>
        <v>北海道(札幌市以外)</v>
      </c>
      <c r="BH39"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J39" s="87">
        <f>BD39</f>
        <v>1</v>
      </c>
      <c r="BL39"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row>
    <row r="40" spans="1:103" ht="50.1" customHeight="1">
      <c r="B40" s="379"/>
      <c r="C40" s="377"/>
      <c r="D40" s="377"/>
      <c r="E40" s="377"/>
      <c r="F40" s="377"/>
      <c r="G40" s="377"/>
      <c r="H40" s="377"/>
      <c r="I40" s="377"/>
      <c r="J40" s="377"/>
      <c r="K40" s="377"/>
      <c r="L40" s="377"/>
      <c r="M40" s="377"/>
      <c r="N40" s="377"/>
      <c r="O40" s="377"/>
      <c r="P40" s="377"/>
      <c r="Q40" s="378"/>
      <c r="R40" s="87"/>
      <c r="S40" s="87"/>
      <c r="T40" s="87"/>
      <c r="U40" s="87"/>
      <c r="V40" s="87"/>
      <c r="W40" s="87"/>
      <c r="X40" s="87"/>
      <c r="Y40" s="110">
        <v>17</v>
      </c>
      <c r="Z40" s="112"/>
      <c r="AA40" s="127"/>
      <c r="AB40" s="113"/>
      <c r="AC40" s="113"/>
      <c r="AD40" s="128"/>
      <c r="AE40" s="115"/>
      <c r="AF40" s="87"/>
      <c r="AG40" s="129" t="str">
        <f>IF('⑨応募者名簿(印刷用)'!D19="","",'⑨応募者名簿(印刷用)'!D19)</f>
        <v/>
      </c>
      <c r="AH40" s="129" t="str">
        <f>IF('⑨応募者名簿(印刷用)'!H19="","",'⑨応募者名簿(印刷用)'!H19)</f>
        <v/>
      </c>
      <c r="AI40" s="130" t="str">
        <f t="shared" si="0"/>
        <v/>
      </c>
      <c r="AJ40" s="130" t="str">
        <f t="shared" si="1"/>
        <v/>
      </c>
      <c r="AK40" s="130" t="str">
        <f t="shared" si="2"/>
        <v/>
      </c>
      <c r="AL40" s="131" t="str">
        <f>IF('⑨応募者名簿(印刷用)'!$A$36="","",'⑨応募者名簿(印刷用)'!$A$36)</f>
        <v/>
      </c>
      <c r="AM40" s="130" t="str">
        <f t="shared" si="3"/>
        <v/>
      </c>
      <c r="AN40" s="132" t="str">
        <f t="shared" si="4"/>
        <v/>
      </c>
      <c r="AO40" s="130" t="str">
        <f t="shared" si="5"/>
        <v/>
      </c>
      <c r="AP40" s="130" t="str">
        <f t="shared" si="6"/>
        <v/>
      </c>
      <c r="AQ40" s="130" t="str">
        <f t="shared" si="7"/>
        <v/>
      </c>
      <c r="AR40" s="131" t="str">
        <f t="shared" si="8"/>
        <v/>
      </c>
      <c r="AS40" s="131" t="str">
        <f t="shared" si="9"/>
        <v/>
      </c>
      <c r="AT40" s="130" t="str">
        <f t="shared" si="10"/>
        <v/>
      </c>
      <c r="AY40" s="130" t="s">
        <v>67</v>
      </c>
      <c r="AZ40" s="136" t="s">
        <v>331</v>
      </c>
      <c r="BD40" s="134">
        <v>2</v>
      </c>
      <c r="BE40" s="134" t="s">
        <v>93</v>
      </c>
      <c r="BF40" s="135" t="str">
        <f>IF(BE40=BH40,"５８-２","")</f>
        <v/>
      </c>
      <c r="BG40" s="87" t="str">
        <f>BE40&amp;BH40</f>
        <v>札幌市</v>
      </c>
      <c r="BH40"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J40" s="87">
        <f>BD40</f>
        <v>2</v>
      </c>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row>
    <row r="41" spans="1:103" ht="50.1" customHeight="1" thickBot="1">
      <c r="B41" s="380"/>
      <c r="C41" s="381"/>
      <c r="D41" s="381"/>
      <c r="E41" s="381"/>
      <c r="F41" s="381"/>
      <c r="G41" s="381"/>
      <c r="H41" s="381"/>
      <c r="I41" s="381"/>
      <c r="J41" s="381"/>
      <c r="K41" s="381"/>
      <c r="L41" s="381"/>
      <c r="M41" s="381"/>
      <c r="N41" s="381"/>
      <c r="O41" s="381"/>
      <c r="P41" s="381"/>
      <c r="Q41" s="382"/>
      <c r="R41" s="87"/>
      <c r="S41" s="87"/>
      <c r="T41" s="87"/>
      <c r="U41" s="87"/>
      <c r="V41" s="87"/>
      <c r="W41" s="87"/>
      <c r="X41" s="87"/>
      <c r="Y41" s="110">
        <v>18</v>
      </c>
      <c r="Z41" s="112"/>
      <c r="AA41" s="127"/>
      <c r="AB41" s="113"/>
      <c r="AC41" s="113"/>
      <c r="AD41" s="128"/>
      <c r="AE41" s="115"/>
      <c r="AF41" s="87"/>
      <c r="AG41" s="129" t="str">
        <f>IF('⑨応募者名簿(印刷用)'!D20="","",'⑨応募者名簿(印刷用)'!D20)</f>
        <v/>
      </c>
      <c r="AH41" s="129" t="str">
        <f>IF('⑨応募者名簿(印刷用)'!H20="","",'⑨応募者名簿(印刷用)'!H20)</f>
        <v/>
      </c>
      <c r="AI41" s="130" t="str">
        <f t="shared" si="0"/>
        <v/>
      </c>
      <c r="AJ41" s="130" t="str">
        <f t="shared" si="1"/>
        <v/>
      </c>
      <c r="AK41" s="130" t="str">
        <f t="shared" si="2"/>
        <v/>
      </c>
      <c r="AL41" s="131" t="str">
        <f>IF('⑨応募者名簿(印刷用)'!$A$36="","",'⑨応募者名簿(印刷用)'!$A$36)</f>
        <v/>
      </c>
      <c r="AM41" s="130" t="str">
        <f t="shared" si="3"/>
        <v/>
      </c>
      <c r="AN41" s="132" t="str">
        <f t="shared" si="4"/>
        <v/>
      </c>
      <c r="AO41" s="130" t="str">
        <f t="shared" si="5"/>
        <v/>
      </c>
      <c r="AP41" s="130" t="str">
        <f t="shared" si="6"/>
        <v/>
      </c>
      <c r="AQ41" s="130" t="str">
        <f t="shared" si="7"/>
        <v/>
      </c>
      <c r="AR41" s="131" t="str">
        <f t="shared" si="8"/>
        <v/>
      </c>
      <c r="AS41" s="131" t="str">
        <f t="shared" si="9"/>
        <v/>
      </c>
      <c r="AT41" s="130" t="str">
        <f t="shared" si="10"/>
        <v/>
      </c>
      <c r="AY41" s="130" t="s">
        <v>68</v>
      </c>
      <c r="AZ41" s="136" t="s">
        <v>332</v>
      </c>
      <c r="BD41" s="134">
        <v>3</v>
      </c>
      <c r="BE41" s="134" t="s">
        <v>94</v>
      </c>
      <c r="BF41" s="137" t="s">
        <v>287</v>
      </c>
      <c r="BJ41" s="87">
        <f>BD53</f>
        <v>15</v>
      </c>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row>
    <row r="42" spans="1:103" ht="50.1" customHeight="1">
      <c r="B42" s="405"/>
      <c r="C42" s="406"/>
      <c r="D42" s="406"/>
      <c r="E42" s="406"/>
      <c r="F42" s="406"/>
      <c r="G42" s="406"/>
      <c r="H42" s="406"/>
      <c r="I42" s="406"/>
      <c r="J42" s="406"/>
      <c r="K42" s="406"/>
      <c r="L42" s="406"/>
      <c r="M42" s="406"/>
      <c r="N42" s="406"/>
      <c r="O42" s="406"/>
      <c r="P42" s="406"/>
      <c r="Q42" s="406"/>
      <c r="R42" s="87"/>
      <c r="S42" s="87"/>
      <c r="T42" s="87"/>
      <c r="U42" s="87"/>
      <c r="V42" s="87"/>
      <c r="W42" s="87"/>
      <c r="X42" s="87"/>
      <c r="Y42" s="110">
        <v>19</v>
      </c>
      <c r="Z42" s="112"/>
      <c r="AA42" s="127"/>
      <c r="AB42" s="113"/>
      <c r="AC42" s="113"/>
      <c r="AD42" s="128"/>
      <c r="AE42" s="115"/>
      <c r="AF42" s="87"/>
      <c r="AG42" s="129" t="str">
        <f>IF('⑨応募者名簿(印刷用)'!D21="","",'⑨応募者名簿(印刷用)'!D21)</f>
        <v/>
      </c>
      <c r="AH42" s="129" t="str">
        <f>IF('⑨応募者名簿(印刷用)'!H21="","",'⑨応募者名簿(印刷用)'!H21)</f>
        <v/>
      </c>
      <c r="AI42" s="130" t="str">
        <f t="shared" si="0"/>
        <v/>
      </c>
      <c r="AJ42" s="130" t="str">
        <f t="shared" si="1"/>
        <v/>
      </c>
      <c r="AK42" s="130" t="str">
        <f t="shared" si="2"/>
        <v/>
      </c>
      <c r="AL42" s="131" t="str">
        <f>IF('⑨応募者名簿(印刷用)'!$A$36="","",'⑨応募者名簿(印刷用)'!$A$36)</f>
        <v/>
      </c>
      <c r="AM42" s="130" t="str">
        <f t="shared" si="3"/>
        <v/>
      </c>
      <c r="AN42" s="132" t="str">
        <f t="shared" si="4"/>
        <v/>
      </c>
      <c r="AO42" s="130" t="str">
        <f t="shared" si="5"/>
        <v/>
      </c>
      <c r="AP42" s="130" t="str">
        <f t="shared" si="6"/>
        <v/>
      </c>
      <c r="AQ42" s="130" t="str">
        <f t="shared" si="7"/>
        <v/>
      </c>
      <c r="AR42" s="131" t="str">
        <f t="shared" si="8"/>
        <v/>
      </c>
      <c r="AS42" s="131" t="str">
        <f t="shared" si="9"/>
        <v/>
      </c>
      <c r="AT42" s="130" t="str">
        <f t="shared" si="10"/>
        <v/>
      </c>
      <c r="AY42" s="130" t="s">
        <v>74</v>
      </c>
      <c r="AZ42" s="136" t="s">
        <v>333</v>
      </c>
      <c r="BD42" s="134">
        <v>4</v>
      </c>
      <c r="BE42" s="134" t="s">
        <v>95</v>
      </c>
      <c r="BF42" s="137" t="s">
        <v>288</v>
      </c>
      <c r="BJ42" s="87">
        <f t="shared" ref="BJ42:BJ43" si="11">BD54</f>
        <v>16</v>
      </c>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row>
    <row r="43" spans="1:103" ht="50.1" customHeight="1">
      <c r="B43" s="87"/>
      <c r="C43" s="87"/>
      <c r="D43" s="87"/>
      <c r="E43" s="87"/>
      <c r="F43" s="87"/>
      <c r="G43" s="87"/>
      <c r="H43" s="87"/>
      <c r="I43" s="87"/>
      <c r="J43" s="87"/>
      <c r="K43" s="87"/>
      <c r="L43" s="87"/>
      <c r="M43" s="87"/>
      <c r="N43" s="87"/>
      <c r="O43" s="87"/>
      <c r="P43" s="87"/>
      <c r="Q43" s="87"/>
      <c r="R43" s="87"/>
      <c r="S43" s="87"/>
      <c r="T43" s="87"/>
      <c r="U43" s="87"/>
      <c r="V43" s="87"/>
      <c r="W43" s="87"/>
      <c r="X43" s="87"/>
      <c r="Y43" s="110">
        <v>20</v>
      </c>
      <c r="Z43" s="112"/>
      <c r="AA43" s="127"/>
      <c r="AB43" s="113"/>
      <c r="AC43" s="113"/>
      <c r="AD43" s="128"/>
      <c r="AE43" s="115"/>
      <c r="AF43" s="87"/>
      <c r="AG43" s="129" t="str">
        <f>IF('⑨応募者名簿(印刷用)'!D22="","",'⑨応募者名簿(印刷用)'!D22)</f>
        <v/>
      </c>
      <c r="AH43" s="129" t="str">
        <f>IF('⑨応募者名簿(印刷用)'!H22="","",'⑨応募者名簿(印刷用)'!H22)</f>
        <v/>
      </c>
      <c r="AI43" s="130" t="str">
        <f t="shared" si="0"/>
        <v/>
      </c>
      <c r="AJ43" s="130" t="str">
        <f t="shared" si="1"/>
        <v/>
      </c>
      <c r="AK43" s="130" t="str">
        <f t="shared" si="2"/>
        <v/>
      </c>
      <c r="AL43" s="131" t="str">
        <f>IF('⑨応募者名簿(印刷用)'!$A$36="","",'⑨応募者名簿(印刷用)'!$A$36)</f>
        <v/>
      </c>
      <c r="AM43" s="130" t="str">
        <f t="shared" si="3"/>
        <v/>
      </c>
      <c r="AN43" s="132" t="str">
        <f t="shared" si="4"/>
        <v/>
      </c>
      <c r="AO43" s="130" t="str">
        <f t="shared" si="5"/>
        <v/>
      </c>
      <c r="AP43" s="130" t="str">
        <f t="shared" si="6"/>
        <v/>
      </c>
      <c r="AQ43" s="130" t="str">
        <f t="shared" si="7"/>
        <v/>
      </c>
      <c r="AR43" s="131" t="str">
        <f t="shared" si="8"/>
        <v/>
      </c>
      <c r="AS43" s="131" t="str">
        <f t="shared" si="9"/>
        <v/>
      </c>
      <c r="AT43" s="130" t="str">
        <f t="shared" si="10"/>
        <v/>
      </c>
      <c r="AY43" s="130" t="s">
        <v>75</v>
      </c>
      <c r="AZ43" s="138"/>
      <c r="BD43" s="134">
        <v>5</v>
      </c>
      <c r="BE43" s="134" t="s">
        <v>96</v>
      </c>
      <c r="BF43" s="137" t="s">
        <v>289</v>
      </c>
      <c r="BJ43" s="87">
        <f t="shared" si="11"/>
        <v>17</v>
      </c>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row>
    <row r="44" spans="1:103" ht="50.1" customHeight="1">
      <c r="B44" s="87"/>
      <c r="C44" s="87"/>
      <c r="D44" s="87"/>
      <c r="E44" s="87"/>
      <c r="F44" s="87"/>
      <c r="G44" s="87"/>
      <c r="H44" s="87"/>
      <c r="I44" s="87"/>
      <c r="J44" s="87"/>
      <c r="K44" s="87"/>
      <c r="L44" s="87"/>
      <c r="M44" s="87"/>
      <c r="N44" s="87"/>
      <c r="O44" s="87"/>
      <c r="P44" s="87"/>
      <c r="Q44" s="87"/>
      <c r="R44" s="87"/>
      <c r="S44" s="87"/>
      <c r="T44" s="87"/>
      <c r="U44" s="87"/>
      <c r="V44" s="87"/>
      <c r="W44" s="87"/>
      <c r="X44" s="87"/>
      <c r="Y44" s="110">
        <v>21</v>
      </c>
      <c r="Z44" s="112"/>
      <c r="AA44" s="127"/>
      <c r="AB44" s="113"/>
      <c r="AC44" s="113"/>
      <c r="AD44" s="128"/>
      <c r="AE44" s="115"/>
      <c r="AF44" s="87"/>
      <c r="AG44" s="129" t="str">
        <f>IF('⑨応募者名簿(印刷用)'!D23="","",'⑨応募者名簿(印刷用)'!D23)</f>
        <v/>
      </c>
      <c r="AH44" s="129" t="str">
        <f>IF('⑨応募者名簿(印刷用)'!H23="","",'⑨応募者名簿(印刷用)'!H23)</f>
        <v/>
      </c>
      <c r="AI44" s="130" t="str">
        <f t="shared" si="0"/>
        <v/>
      </c>
      <c r="AJ44" s="130" t="str">
        <f t="shared" si="1"/>
        <v/>
      </c>
      <c r="AK44" s="130" t="str">
        <f t="shared" si="2"/>
        <v/>
      </c>
      <c r="AL44" s="131" t="str">
        <f>IF('⑨応募者名簿(印刷用)'!$A$36="","",'⑨応募者名簿(印刷用)'!$A$36)</f>
        <v/>
      </c>
      <c r="AM44" s="130" t="str">
        <f t="shared" si="3"/>
        <v/>
      </c>
      <c r="AN44" s="132" t="str">
        <f t="shared" si="4"/>
        <v/>
      </c>
      <c r="AO44" s="130" t="str">
        <f t="shared" si="5"/>
        <v/>
      </c>
      <c r="AP44" s="130" t="str">
        <f t="shared" si="6"/>
        <v/>
      </c>
      <c r="AQ44" s="130" t="str">
        <f t="shared" si="7"/>
        <v/>
      </c>
      <c r="AR44" s="131" t="str">
        <f t="shared" si="8"/>
        <v/>
      </c>
      <c r="AS44" s="131" t="str">
        <f t="shared" si="9"/>
        <v/>
      </c>
      <c r="AT44" s="130" t="str">
        <f t="shared" si="10"/>
        <v/>
      </c>
      <c r="AY44" s="130" t="s">
        <v>69</v>
      </c>
      <c r="BD44" s="134">
        <v>6</v>
      </c>
      <c r="BE44" s="134" t="s">
        <v>97</v>
      </c>
      <c r="BF44" s="137" t="s">
        <v>290</v>
      </c>
      <c r="BJ44" s="87">
        <f>BD64</f>
        <v>26</v>
      </c>
      <c r="BP44" s="87"/>
      <c r="BQ44" s="87"/>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row>
    <row r="45" spans="1:103" ht="50.1" customHeight="1">
      <c r="B45" s="87"/>
      <c r="C45" s="87"/>
      <c r="D45" s="87"/>
      <c r="E45" s="87"/>
      <c r="F45" s="87"/>
      <c r="G45" s="87"/>
      <c r="H45" s="87"/>
      <c r="I45" s="87"/>
      <c r="J45" s="87"/>
      <c r="K45" s="87"/>
      <c r="L45" s="87"/>
      <c r="M45" s="87"/>
      <c r="N45" s="87"/>
      <c r="O45" s="87"/>
      <c r="P45" s="87"/>
      <c r="Q45" s="87"/>
      <c r="R45" s="87"/>
      <c r="S45" s="87"/>
      <c r="T45" s="87"/>
      <c r="U45" s="87"/>
      <c r="V45" s="87"/>
      <c r="W45" s="87"/>
      <c r="X45" s="87"/>
      <c r="Y45" s="110">
        <v>22</v>
      </c>
      <c r="Z45" s="112"/>
      <c r="AA45" s="127"/>
      <c r="AB45" s="113"/>
      <c r="AC45" s="113"/>
      <c r="AD45" s="128"/>
      <c r="AE45" s="115"/>
      <c r="AF45" s="87"/>
      <c r="AG45" s="129" t="str">
        <f>IF('⑨応募者名簿(印刷用)'!D24="","",'⑨応募者名簿(印刷用)'!D24)</f>
        <v/>
      </c>
      <c r="AH45" s="129" t="str">
        <f>IF('⑨応募者名簿(印刷用)'!H24="","",'⑨応募者名簿(印刷用)'!H24)</f>
        <v/>
      </c>
      <c r="AI45" s="130" t="str">
        <f t="shared" si="0"/>
        <v/>
      </c>
      <c r="AJ45" s="130" t="str">
        <f t="shared" si="1"/>
        <v/>
      </c>
      <c r="AK45" s="130" t="str">
        <f t="shared" si="2"/>
        <v/>
      </c>
      <c r="AL45" s="131" t="str">
        <f>IF('⑨応募者名簿(印刷用)'!$A$36="","",'⑨応募者名簿(印刷用)'!$A$36)</f>
        <v/>
      </c>
      <c r="AM45" s="130" t="str">
        <f t="shared" si="3"/>
        <v/>
      </c>
      <c r="AN45" s="132" t="str">
        <f t="shared" si="4"/>
        <v/>
      </c>
      <c r="AO45" s="130" t="str">
        <f t="shared" si="5"/>
        <v/>
      </c>
      <c r="AP45" s="130" t="str">
        <f t="shared" si="6"/>
        <v/>
      </c>
      <c r="AQ45" s="130" t="str">
        <f t="shared" si="7"/>
        <v/>
      </c>
      <c r="AR45" s="131" t="str">
        <f t="shared" si="8"/>
        <v/>
      </c>
      <c r="AS45" s="131" t="str">
        <f t="shared" si="9"/>
        <v/>
      </c>
      <c r="AT45" s="130" t="str">
        <f t="shared" si="10"/>
        <v/>
      </c>
      <c r="AY45" s="130" t="s">
        <v>70</v>
      </c>
      <c r="BD45" s="134">
        <v>7</v>
      </c>
      <c r="BE45" s="134" t="s">
        <v>98</v>
      </c>
      <c r="BF45" s="137" t="s">
        <v>291</v>
      </c>
      <c r="BJ45" s="87">
        <f>BD65</f>
        <v>27</v>
      </c>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row>
    <row r="46" spans="1:103" ht="50.1" customHeight="1">
      <c r="B46" s="87"/>
      <c r="C46" s="87"/>
      <c r="D46" s="87"/>
      <c r="E46" s="87"/>
      <c r="F46" s="87"/>
      <c r="G46" s="87"/>
      <c r="H46" s="87"/>
      <c r="I46" s="87"/>
      <c r="J46" s="87"/>
      <c r="K46" s="87"/>
      <c r="L46" s="87"/>
      <c r="M46" s="87"/>
      <c r="N46" s="87"/>
      <c r="O46" s="87"/>
      <c r="P46" s="87"/>
      <c r="Q46" s="87"/>
      <c r="R46" s="87"/>
      <c r="S46" s="87"/>
      <c r="T46" s="87"/>
      <c r="U46" s="87"/>
      <c r="V46" s="87"/>
      <c r="W46" s="87"/>
      <c r="X46" s="87"/>
      <c r="Y46" s="110">
        <v>23</v>
      </c>
      <c r="Z46" s="112"/>
      <c r="AA46" s="127"/>
      <c r="AB46" s="113"/>
      <c r="AC46" s="113"/>
      <c r="AD46" s="128"/>
      <c r="AE46" s="115"/>
      <c r="AF46" s="87"/>
      <c r="AG46" s="129" t="str">
        <f>IF('⑨応募者名簿(印刷用)'!D25="","",'⑨応募者名簿(印刷用)'!D25)</f>
        <v/>
      </c>
      <c r="AH46" s="129" t="str">
        <f>IF('⑨応募者名簿(印刷用)'!H25="","",'⑨応募者名簿(印刷用)'!H25)</f>
        <v/>
      </c>
      <c r="AI46" s="130" t="str">
        <f t="shared" si="0"/>
        <v/>
      </c>
      <c r="AJ46" s="130" t="str">
        <f t="shared" si="1"/>
        <v/>
      </c>
      <c r="AK46" s="130" t="str">
        <f t="shared" si="2"/>
        <v/>
      </c>
      <c r="AL46" s="131" t="str">
        <f>IF('⑨応募者名簿(印刷用)'!$A$36="","",'⑨応募者名簿(印刷用)'!$A$36)</f>
        <v/>
      </c>
      <c r="AM46" s="130" t="str">
        <f t="shared" si="3"/>
        <v/>
      </c>
      <c r="AN46" s="132" t="str">
        <f t="shared" si="4"/>
        <v/>
      </c>
      <c r="AO46" s="130" t="str">
        <f t="shared" si="5"/>
        <v/>
      </c>
      <c r="AP46" s="130" t="str">
        <f t="shared" si="6"/>
        <v/>
      </c>
      <c r="AQ46" s="130" t="str">
        <f t="shared" si="7"/>
        <v/>
      </c>
      <c r="AR46" s="131" t="str">
        <f t="shared" si="8"/>
        <v/>
      </c>
      <c r="AS46" s="131" t="str">
        <f t="shared" si="9"/>
        <v/>
      </c>
      <c r="AT46" s="130" t="str">
        <f t="shared" si="10"/>
        <v/>
      </c>
      <c r="AY46" s="130" t="s">
        <v>71</v>
      </c>
      <c r="BD46" s="134">
        <v>8</v>
      </c>
      <c r="BE46" s="134" t="s">
        <v>99</v>
      </c>
      <c r="BF46" s="137" t="s">
        <v>292</v>
      </c>
      <c r="BJ46" s="87">
        <f t="shared" ref="BJ46:BJ51" si="12">BD68</f>
        <v>30</v>
      </c>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row>
    <row r="47" spans="1:103" ht="50.1" customHeight="1">
      <c r="B47" s="87"/>
      <c r="C47" s="87"/>
      <c r="D47" s="87"/>
      <c r="E47" s="87"/>
      <c r="F47" s="87"/>
      <c r="G47" s="87"/>
      <c r="H47" s="87"/>
      <c r="I47" s="87"/>
      <c r="J47" s="87"/>
      <c r="K47" s="87"/>
      <c r="L47" s="87"/>
      <c r="M47" s="87"/>
      <c r="N47" s="87"/>
      <c r="O47" s="87"/>
      <c r="P47" s="87"/>
      <c r="Q47" s="87"/>
      <c r="R47" s="87"/>
      <c r="S47" s="87"/>
      <c r="T47" s="87"/>
      <c r="U47" s="87"/>
      <c r="V47" s="87"/>
      <c r="W47" s="87"/>
      <c r="X47" s="87"/>
      <c r="Y47" s="110">
        <v>24</v>
      </c>
      <c r="Z47" s="112"/>
      <c r="AA47" s="127"/>
      <c r="AB47" s="113"/>
      <c r="AC47" s="113"/>
      <c r="AD47" s="128"/>
      <c r="AE47" s="115"/>
      <c r="AF47" s="87"/>
      <c r="AG47" s="129" t="str">
        <f>IF('⑨応募者名簿(印刷用)'!D26="","",'⑨応募者名簿(印刷用)'!D26)</f>
        <v/>
      </c>
      <c r="AH47" s="129" t="str">
        <f>IF('⑨応募者名簿(印刷用)'!H26="","",'⑨応募者名簿(印刷用)'!H26)</f>
        <v/>
      </c>
      <c r="AI47" s="130" t="str">
        <f t="shared" si="0"/>
        <v/>
      </c>
      <c r="AJ47" s="130" t="str">
        <f t="shared" si="1"/>
        <v/>
      </c>
      <c r="AK47" s="130" t="str">
        <f t="shared" si="2"/>
        <v/>
      </c>
      <c r="AL47" s="131" t="str">
        <f>IF('⑨応募者名簿(印刷用)'!$A$36="","",'⑨応募者名簿(印刷用)'!$A$36)</f>
        <v/>
      </c>
      <c r="AM47" s="130" t="str">
        <f t="shared" si="3"/>
        <v/>
      </c>
      <c r="AN47" s="132" t="str">
        <f t="shared" si="4"/>
        <v/>
      </c>
      <c r="AO47" s="130" t="str">
        <f t="shared" si="5"/>
        <v/>
      </c>
      <c r="AP47" s="130" t="str">
        <f t="shared" si="6"/>
        <v/>
      </c>
      <c r="AQ47" s="130" t="str">
        <f t="shared" si="7"/>
        <v/>
      </c>
      <c r="AR47" s="131" t="str">
        <f t="shared" si="8"/>
        <v/>
      </c>
      <c r="AS47" s="131" t="str">
        <f t="shared" si="9"/>
        <v/>
      </c>
      <c r="AT47" s="130" t="str">
        <f t="shared" si="10"/>
        <v/>
      </c>
      <c r="AY47" s="130" t="s">
        <v>72</v>
      </c>
      <c r="BD47" s="134">
        <v>9</v>
      </c>
      <c r="BE47" s="134" t="s">
        <v>100</v>
      </c>
      <c r="BF47" s="137" t="s">
        <v>293</v>
      </c>
      <c r="BJ47" s="87">
        <f t="shared" si="12"/>
        <v>31</v>
      </c>
      <c r="BP47" s="87"/>
      <c r="BQ47" s="87"/>
      <c r="BR47" s="87"/>
      <c r="BS47" s="87"/>
      <c r="BT47" s="87"/>
      <c r="BU47" s="87"/>
      <c r="BV47" s="87"/>
      <c r="BW47" s="87"/>
      <c r="BX47" s="87"/>
      <c r="BY47" s="87"/>
      <c r="BZ47" s="87"/>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row>
    <row r="48" spans="1:103" ht="50.1" customHeight="1">
      <c r="B48" s="87"/>
      <c r="C48" s="87"/>
      <c r="D48" s="87"/>
      <c r="E48" s="87"/>
      <c r="F48" s="87"/>
      <c r="G48" s="87"/>
      <c r="H48" s="87"/>
      <c r="I48" s="87"/>
      <c r="J48" s="87"/>
      <c r="K48" s="87"/>
      <c r="L48" s="87"/>
      <c r="M48" s="87"/>
      <c r="N48" s="87"/>
      <c r="O48" s="87"/>
      <c r="P48" s="87"/>
      <c r="Q48" s="87"/>
      <c r="R48" s="87"/>
      <c r="S48" s="87"/>
      <c r="T48" s="87"/>
      <c r="U48" s="87"/>
      <c r="V48" s="87"/>
      <c r="W48" s="87"/>
      <c r="X48" s="87"/>
      <c r="Y48" s="110">
        <v>25</v>
      </c>
      <c r="Z48" s="112"/>
      <c r="AA48" s="127"/>
      <c r="AB48" s="113"/>
      <c r="AC48" s="113"/>
      <c r="AD48" s="128"/>
      <c r="AE48" s="115"/>
      <c r="AF48" s="87"/>
      <c r="AG48" s="129" t="str">
        <f>IF('⑨応募者名簿(印刷用)'!D27="","",'⑨応募者名簿(印刷用)'!D27)</f>
        <v/>
      </c>
      <c r="AH48" s="129" t="str">
        <f>IF('⑨応募者名簿(印刷用)'!H27="","",'⑨応募者名簿(印刷用)'!H27)</f>
        <v/>
      </c>
      <c r="AI48" s="130" t="str">
        <f t="shared" si="0"/>
        <v/>
      </c>
      <c r="AJ48" s="130" t="str">
        <f t="shared" si="1"/>
        <v/>
      </c>
      <c r="AK48" s="130" t="str">
        <f t="shared" si="2"/>
        <v/>
      </c>
      <c r="AL48" s="131" t="str">
        <f>IF('⑨応募者名簿(印刷用)'!$A$36="","",'⑨応募者名簿(印刷用)'!$A$36)</f>
        <v/>
      </c>
      <c r="AM48" s="130" t="str">
        <f t="shared" si="3"/>
        <v/>
      </c>
      <c r="AN48" s="132" t="str">
        <f t="shared" si="4"/>
        <v/>
      </c>
      <c r="AO48" s="130" t="str">
        <f t="shared" si="5"/>
        <v/>
      </c>
      <c r="AP48" s="130" t="str">
        <f t="shared" si="6"/>
        <v/>
      </c>
      <c r="AQ48" s="130" t="str">
        <f t="shared" si="7"/>
        <v/>
      </c>
      <c r="AR48" s="131" t="str">
        <f t="shared" si="8"/>
        <v/>
      </c>
      <c r="AS48" s="131" t="str">
        <f t="shared" si="9"/>
        <v/>
      </c>
      <c r="AT48" s="130" t="str">
        <f t="shared" si="10"/>
        <v/>
      </c>
      <c r="AY48" s="130" t="s">
        <v>73</v>
      </c>
      <c r="BD48" s="134">
        <v>10</v>
      </c>
      <c r="BE48" s="134" t="s">
        <v>101</v>
      </c>
      <c r="BF48" s="137" t="s">
        <v>294</v>
      </c>
      <c r="BJ48" s="87">
        <f t="shared" si="12"/>
        <v>32</v>
      </c>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row>
    <row r="49" spans="2:103" ht="50.1" customHeight="1">
      <c r="B49" s="87"/>
      <c r="C49" s="87"/>
      <c r="D49" s="87"/>
      <c r="E49" s="87"/>
      <c r="F49" s="87"/>
      <c r="G49" s="87"/>
      <c r="H49" s="87"/>
      <c r="I49" s="87"/>
      <c r="J49" s="87"/>
      <c r="K49" s="87"/>
      <c r="L49" s="87"/>
      <c r="M49" s="87"/>
      <c r="N49" s="87"/>
      <c r="O49" s="87"/>
      <c r="P49" s="87"/>
      <c r="Q49" s="87"/>
      <c r="R49" s="87"/>
      <c r="S49" s="87"/>
      <c r="T49" s="87"/>
      <c r="U49" s="87"/>
      <c r="V49" s="87"/>
      <c r="W49" s="87"/>
      <c r="X49" s="87"/>
      <c r="Y49" s="110">
        <v>26</v>
      </c>
      <c r="Z49" s="112"/>
      <c r="AA49" s="127"/>
      <c r="AB49" s="113"/>
      <c r="AC49" s="113"/>
      <c r="AD49" s="128"/>
      <c r="AE49" s="115"/>
      <c r="AF49" s="87"/>
      <c r="AG49" s="129" t="str">
        <f>IF('⑨応募者名簿(印刷用)'!D28="","",'⑨応募者名簿(印刷用)'!D28)</f>
        <v/>
      </c>
      <c r="AH49" s="129" t="str">
        <f>IF('⑨応募者名簿(印刷用)'!H28="","",'⑨応募者名簿(印刷用)'!H28)</f>
        <v/>
      </c>
      <c r="AI49" s="130" t="str">
        <f t="shared" si="0"/>
        <v/>
      </c>
      <c r="AJ49" s="130" t="str">
        <f t="shared" si="1"/>
        <v/>
      </c>
      <c r="AK49" s="130" t="str">
        <f t="shared" si="2"/>
        <v/>
      </c>
      <c r="AL49" s="131" t="str">
        <f>IF('⑨応募者名簿(印刷用)'!$A$36="","",'⑨応募者名簿(印刷用)'!$A$36)</f>
        <v/>
      </c>
      <c r="AM49" s="130" t="str">
        <f t="shared" si="3"/>
        <v/>
      </c>
      <c r="AN49" s="132" t="str">
        <f t="shared" si="4"/>
        <v/>
      </c>
      <c r="AO49" s="130" t="str">
        <f t="shared" si="5"/>
        <v/>
      </c>
      <c r="AP49" s="130" t="str">
        <f t="shared" si="6"/>
        <v/>
      </c>
      <c r="AQ49" s="130" t="str">
        <f t="shared" si="7"/>
        <v/>
      </c>
      <c r="AR49" s="131" t="str">
        <f t="shared" si="8"/>
        <v/>
      </c>
      <c r="AS49" s="131" t="str">
        <f t="shared" si="9"/>
        <v/>
      </c>
      <c r="AT49" s="130" t="str">
        <f t="shared" si="10"/>
        <v/>
      </c>
      <c r="AY49" s="130" t="s">
        <v>257</v>
      </c>
      <c r="BD49" s="134">
        <v>11</v>
      </c>
      <c r="BE49" s="134" t="s">
        <v>102</v>
      </c>
      <c r="BF49" s="137" t="s">
        <v>295</v>
      </c>
      <c r="BJ49" s="87">
        <f t="shared" si="12"/>
        <v>33</v>
      </c>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row>
    <row r="50" spans="2:103" ht="50.1" customHeight="1">
      <c r="B50" s="87"/>
      <c r="C50" s="87"/>
      <c r="D50" s="87"/>
      <c r="E50" s="87"/>
      <c r="F50" s="87"/>
      <c r="G50" s="87"/>
      <c r="H50" s="87"/>
      <c r="I50" s="87"/>
      <c r="J50" s="87"/>
      <c r="K50" s="87"/>
      <c r="L50" s="87"/>
      <c r="M50" s="87"/>
      <c r="N50" s="87"/>
      <c r="O50" s="87"/>
      <c r="P50" s="87"/>
      <c r="Q50" s="87"/>
      <c r="R50" s="87"/>
      <c r="S50" s="87"/>
      <c r="T50" s="87"/>
      <c r="U50" s="87"/>
      <c r="V50" s="87"/>
      <c r="W50" s="87"/>
      <c r="X50" s="87"/>
      <c r="Y50" s="110">
        <v>27</v>
      </c>
      <c r="Z50" s="112"/>
      <c r="AA50" s="127"/>
      <c r="AB50" s="113"/>
      <c r="AC50" s="113"/>
      <c r="AD50" s="128"/>
      <c r="AE50" s="115"/>
      <c r="AF50" s="87"/>
      <c r="AG50" s="129" t="str">
        <f>IF('⑨応募者名簿(印刷用)'!D29="","",'⑨応募者名簿(印刷用)'!D29)</f>
        <v/>
      </c>
      <c r="AH50" s="129" t="str">
        <f>IF('⑨応募者名簿(印刷用)'!H29="","",'⑨応募者名簿(印刷用)'!H29)</f>
        <v/>
      </c>
      <c r="AI50" s="130" t="str">
        <f t="shared" si="0"/>
        <v/>
      </c>
      <c r="AJ50" s="130" t="str">
        <f t="shared" si="1"/>
        <v/>
      </c>
      <c r="AK50" s="130" t="str">
        <f t="shared" si="2"/>
        <v/>
      </c>
      <c r="AL50" s="131" t="str">
        <f>IF('⑨応募者名簿(印刷用)'!$A$36="","",'⑨応募者名簿(印刷用)'!$A$36)</f>
        <v/>
      </c>
      <c r="AM50" s="130" t="str">
        <f t="shared" si="3"/>
        <v/>
      </c>
      <c r="AN50" s="132" t="str">
        <f t="shared" si="4"/>
        <v/>
      </c>
      <c r="AO50" s="130" t="str">
        <f t="shared" si="5"/>
        <v/>
      </c>
      <c r="AP50" s="130" t="str">
        <f t="shared" si="6"/>
        <v/>
      </c>
      <c r="AQ50" s="130" t="str">
        <f t="shared" si="7"/>
        <v/>
      </c>
      <c r="AR50" s="131" t="str">
        <f t="shared" si="8"/>
        <v/>
      </c>
      <c r="AS50" s="131" t="str">
        <f t="shared" si="9"/>
        <v/>
      </c>
      <c r="AT50" s="130" t="str">
        <f t="shared" si="10"/>
        <v/>
      </c>
      <c r="AY50" s="130" t="s">
        <v>258</v>
      </c>
      <c r="BD50" s="134">
        <v>12</v>
      </c>
      <c r="BE50" s="134" t="s">
        <v>103</v>
      </c>
      <c r="BF50" s="137" t="s">
        <v>296</v>
      </c>
      <c r="BJ50" s="87">
        <f t="shared" si="12"/>
        <v>34</v>
      </c>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row>
    <row r="51" spans="2:103" ht="50.1" customHeight="1">
      <c r="B51" s="87"/>
      <c r="C51" s="87"/>
      <c r="D51" s="87"/>
      <c r="E51" s="87"/>
      <c r="F51" s="87"/>
      <c r="G51" s="87"/>
      <c r="H51" s="87"/>
      <c r="I51" s="87"/>
      <c r="J51" s="87"/>
      <c r="K51" s="87"/>
      <c r="L51" s="87"/>
      <c r="M51" s="87"/>
      <c r="N51" s="87"/>
      <c r="O51" s="87"/>
      <c r="P51" s="87"/>
      <c r="Q51" s="87"/>
      <c r="R51" s="87"/>
      <c r="S51" s="87"/>
      <c r="T51" s="87"/>
      <c r="U51" s="87"/>
      <c r="V51" s="87"/>
      <c r="W51" s="87"/>
      <c r="X51" s="87"/>
      <c r="Y51" s="110">
        <v>28</v>
      </c>
      <c r="Z51" s="112"/>
      <c r="AA51" s="127"/>
      <c r="AB51" s="113"/>
      <c r="AC51" s="113"/>
      <c r="AD51" s="128"/>
      <c r="AE51" s="115"/>
      <c r="AF51" s="87"/>
      <c r="AG51" s="129" t="str">
        <f>IF('⑨応募者名簿(印刷用)'!D30="","",'⑨応募者名簿(印刷用)'!D30)</f>
        <v/>
      </c>
      <c r="AH51" s="129" t="str">
        <f>IF('⑨応募者名簿(印刷用)'!H30="","",'⑨応募者名簿(印刷用)'!H30)</f>
        <v/>
      </c>
      <c r="AI51" s="130" t="str">
        <f t="shared" si="0"/>
        <v/>
      </c>
      <c r="AJ51" s="130" t="str">
        <f t="shared" si="1"/>
        <v/>
      </c>
      <c r="AK51" s="130" t="str">
        <f t="shared" si="2"/>
        <v/>
      </c>
      <c r="AL51" s="131" t="str">
        <f>IF('⑨応募者名簿(印刷用)'!$A$36="","",'⑨応募者名簿(印刷用)'!$A$36)</f>
        <v/>
      </c>
      <c r="AM51" s="130" t="str">
        <f t="shared" si="3"/>
        <v/>
      </c>
      <c r="AN51" s="132" t="str">
        <f t="shared" si="4"/>
        <v/>
      </c>
      <c r="AO51" s="130" t="str">
        <f t="shared" si="5"/>
        <v/>
      </c>
      <c r="AP51" s="130" t="str">
        <f t="shared" si="6"/>
        <v/>
      </c>
      <c r="AQ51" s="130" t="str">
        <f t="shared" si="7"/>
        <v/>
      </c>
      <c r="AR51" s="131" t="str">
        <f t="shared" si="8"/>
        <v/>
      </c>
      <c r="AS51" s="131" t="str">
        <f t="shared" si="9"/>
        <v/>
      </c>
      <c r="AT51" s="130" t="str">
        <f t="shared" si="10"/>
        <v/>
      </c>
      <c r="AY51" s="130" t="s">
        <v>259</v>
      </c>
      <c r="BD51" s="134">
        <v>13</v>
      </c>
      <c r="BE51" s="134" t="s">
        <v>104</v>
      </c>
      <c r="BF51" s="137" t="s">
        <v>297</v>
      </c>
      <c r="BJ51" s="87">
        <f t="shared" si="12"/>
        <v>35</v>
      </c>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row>
    <row r="52" spans="2:103" ht="50.1" customHeight="1">
      <c r="B52" s="87"/>
      <c r="C52" s="87"/>
      <c r="D52" s="87"/>
      <c r="E52" s="87"/>
      <c r="F52" s="87"/>
      <c r="G52" s="87"/>
      <c r="H52" s="87"/>
      <c r="I52" s="87"/>
      <c r="J52" s="87"/>
      <c r="K52" s="87"/>
      <c r="L52" s="87"/>
      <c r="M52" s="87"/>
      <c r="N52" s="87"/>
      <c r="O52" s="87"/>
      <c r="P52" s="87"/>
      <c r="Q52" s="87"/>
      <c r="R52" s="87"/>
      <c r="S52" s="87"/>
      <c r="T52" s="87"/>
      <c r="U52" s="87"/>
      <c r="V52" s="87"/>
      <c r="W52" s="87"/>
      <c r="X52" s="87"/>
      <c r="Y52" s="110">
        <v>29</v>
      </c>
      <c r="Z52" s="112"/>
      <c r="AA52" s="127"/>
      <c r="AB52" s="113"/>
      <c r="AC52" s="113"/>
      <c r="AD52" s="128"/>
      <c r="AE52" s="115"/>
      <c r="AF52" s="87"/>
      <c r="AG52" s="129" t="str">
        <f>IF('⑨応募者名簿(印刷用)'!D31="","",'⑨応募者名簿(印刷用)'!D31)</f>
        <v/>
      </c>
      <c r="AH52" s="129" t="str">
        <f>IF('⑨応募者名簿(印刷用)'!H31="","",'⑨応募者名簿(印刷用)'!H31)</f>
        <v/>
      </c>
      <c r="AI52" s="130" t="str">
        <f t="shared" si="0"/>
        <v/>
      </c>
      <c r="AJ52" s="130" t="str">
        <f t="shared" si="1"/>
        <v/>
      </c>
      <c r="AK52" s="130" t="str">
        <f t="shared" si="2"/>
        <v/>
      </c>
      <c r="AL52" s="131" t="str">
        <f>IF('⑨応募者名簿(印刷用)'!$A$36="","",'⑨応募者名簿(印刷用)'!$A$36)</f>
        <v/>
      </c>
      <c r="AM52" s="130" t="str">
        <f t="shared" si="3"/>
        <v/>
      </c>
      <c r="AN52" s="132" t="str">
        <f t="shared" si="4"/>
        <v/>
      </c>
      <c r="AO52" s="130" t="str">
        <f t="shared" si="5"/>
        <v/>
      </c>
      <c r="AP52" s="130" t="str">
        <f t="shared" si="6"/>
        <v/>
      </c>
      <c r="AQ52" s="130" t="str">
        <f t="shared" si="7"/>
        <v/>
      </c>
      <c r="AR52" s="131" t="str">
        <f t="shared" si="8"/>
        <v/>
      </c>
      <c r="AS52" s="131" t="str">
        <f t="shared" si="9"/>
        <v/>
      </c>
      <c r="AT52" s="130" t="str">
        <f t="shared" si="10"/>
        <v/>
      </c>
      <c r="AY52" s="139"/>
      <c r="BD52" s="134">
        <v>14</v>
      </c>
      <c r="BE52" s="134" t="s">
        <v>105</v>
      </c>
      <c r="BF52" s="137" t="s">
        <v>298</v>
      </c>
      <c r="BJ52" s="87">
        <f>BD79</f>
        <v>41</v>
      </c>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row>
    <row r="53" spans="2:103" ht="50.1" customHeight="1">
      <c r="B53" s="87"/>
      <c r="C53" s="87"/>
      <c r="D53" s="87"/>
      <c r="E53" s="87"/>
      <c r="F53" s="87"/>
      <c r="G53" s="87"/>
      <c r="H53" s="87"/>
      <c r="I53" s="87"/>
      <c r="J53" s="87"/>
      <c r="K53" s="87"/>
      <c r="L53" s="87"/>
      <c r="M53" s="87"/>
      <c r="N53" s="87"/>
      <c r="O53" s="87"/>
      <c r="P53" s="87"/>
      <c r="Q53" s="87"/>
      <c r="R53" s="87"/>
      <c r="S53" s="87"/>
      <c r="T53" s="87"/>
      <c r="U53" s="87"/>
      <c r="V53" s="87"/>
      <c r="W53" s="87"/>
      <c r="X53" s="87"/>
      <c r="Y53" s="110">
        <v>30</v>
      </c>
      <c r="Z53" s="112"/>
      <c r="AA53" s="127"/>
      <c r="AB53" s="113"/>
      <c r="AC53" s="113"/>
      <c r="AD53" s="128"/>
      <c r="AE53" s="115"/>
      <c r="AF53" s="87"/>
      <c r="AG53" s="129" t="str">
        <f>IF('⑨応募者名簿(印刷用)'!D32="","",'⑨応募者名簿(印刷用)'!D32)</f>
        <v/>
      </c>
      <c r="AH53" s="129" t="str">
        <f>IF('⑨応募者名簿(印刷用)'!H32="","",'⑨応募者名簿(印刷用)'!H32)</f>
        <v/>
      </c>
      <c r="AI53" s="130" t="str">
        <f t="shared" si="0"/>
        <v/>
      </c>
      <c r="AJ53" s="130" t="str">
        <f t="shared" si="1"/>
        <v/>
      </c>
      <c r="AK53" s="130" t="str">
        <f t="shared" si="2"/>
        <v/>
      </c>
      <c r="AL53" s="131" t="str">
        <f>IF('⑨応募者名簿(印刷用)'!$A$36="","",'⑨応募者名簿(印刷用)'!$A$36)</f>
        <v/>
      </c>
      <c r="AM53" s="130" t="str">
        <f t="shared" si="3"/>
        <v/>
      </c>
      <c r="AN53" s="132" t="str">
        <f t="shared" si="4"/>
        <v/>
      </c>
      <c r="AO53" s="130" t="str">
        <f t="shared" si="5"/>
        <v/>
      </c>
      <c r="AP53" s="130" t="str">
        <f t="shared" si="6"/>
        <v/>
      </c>
      <c r="AQ53" s="130" t="str">
        <f t="shared" si="7"/>
        <v/>
      </c>
      <c r="AR53" s="131" t="str">
        <f t="shared" si="8"/>
        <v/>
      </c>
      <c r="AS53" s="131" t="str">
        <f t="shared" si="9"/>
        <v/>
      </c>
      <c r="AT53" s="130" t="str">
        <f t="shared" si="10"/>
        <v/>
      </c>
      <c r="BD53" s="134">
        <v>15</v>
      </c>
      <c r="BE53" s="134" t="s">
        <v>154</v>
      </c>
      <c r="BF53" s="135" t="str">
        <f>IF(BG53="神奈川県(横浜市・川崎市以外)横浜市","５８-１６",IF(BG53="神奈川県(横浜市・川崎市以外)川崎市","５８-１７","５８-１５"))</f>
        <v>５８-１５</v>
      </c>
      <c r="BG53" s="87" t="str">
        <f>BE53&amp;BH53</f>
        <v>神奈川県(横浜市・川崎市以外)</v>
      </c>
      <c r="BH53" s="87" t="str">
        <f t="shared" ref="BH53:BH55" si="13">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J53" s="87">
        <f>BD80</f>
        <v>42</v>
      </c>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row>
    <row r="54" spans="2:103" ht="50.1" customHeight="1">
      <c r="B54" s="87"/>
      <c r="C54" s="87"/>
      <c r="D54" s="87"/>
      <c r="E54" s="87"/>
      <c r="F54" s="87"/>
      <c r="G54" s="87"/>
      <c r="H54" s="87"/>
      <c r="I54" s="87"/>
      <c r="J54" s="87"/>
      <c r="K54" s="87"/>
      <c r="L54" s="87"/>
      <c r="M54" s="87"/>
      <c r="N54" s="87"/>
      <c r="O54" s="87"/>
      <c r="P54" s="87"/>
      <c r="Q54" s="87"/>
      <c r="R54" s="87"/>
      <c r="S54" s="87"/>
      <c r="T54" s="87"/>
      <c r="U54" s="87"/>
      <c r="V54" s="87"/>
      <c r="W54" s="87"/>
      <c r="X54" s="87"/>
      <c r="Y54" s="110">
        <v>31</v>
      </c>
      <c r="Z54" s="112"/>
      <c r="AA54" s="127"/>
      <c r="AB54" s="113"/>
      <c r="AC54" s="113"/>
      <c r="AD54" s="128"/>
      <c r="AE54" s="115"/>
      <c r="AF54" s="87"/>
      <c r="AG54" s="129" t="str">
        <f>IF('⑨応募者名簿(印刷用)'!AF3="","",'⑨応募者名簿(印刷用)'!AF3)</f>
        <v/>
      </c>
      <c r="AH54" s="129" t="str">
        <f>IF('⑨応募者名簿(印刷用)'!AJ3="","",'⑨応募者名簿(印刷用)'!AJ3)</f>
        <v/>
      </c>
      <c r="AI54" s="130" t="str">
        <f t="shared" si="0"/>
        <v/>
      </c>
      <c r="AJ54" s="130" t="str">
        <f t="shared" si="1"/>
        <v/>
      </c>
      <c r="AK54" s="130" t="str">
        <f t="shared" si="2"/>
        <v/>
      </c>
      <c r="AL54" s="131" t="str">
        <f>IF('⑨応募者名簿(印刷用)'!$A$36="","",'⑨応募者名簿(印刷用)'!$A$36)</f>
        <v/>
      </c>
      <c r="AM54" s="130" t="str">
        <f t="shared" si="3"/>
        <v/>
      </c>
      <c r="AN54" s="132" t="str">
        <f t="shared" si="4"/>
        <v/>
      </c>
      <c r="AO54" s="130" t="str">
        <f t="shared" si="5"/>
        <v/>
      </c>
      <c r="AP54" s="130" t="str">
        <f t="shared" si="6"/>
        <v/>
      </c>
      <c r="AQ54" s="130" t="str">
        <f t="shared" si="7"/>
        <v/>
      </c>
      <c r="AR54" s="131" t="str">
        <f t="shared" si="8"/>
        <v/>
      </c>
      <c r="AS54" s="131" t="str">
        <f t="shared" si="9"/>
        <v/>
      </c>
      <c r="AT54" s="130" t="str">
        <f t="shared" si="10"/>
        <v/>
      </c>
      <c r="BD54" s="134">
        <v>16</v>
      </c>
      <c r="BE54" s="134" t="s">
        <v>106</v>
      </c>
      <c r="BF54" s="135" t="str">
        <f>IF(BE54=BH54,"５８-１６","")</f>
        <v/>
      </c>
      <c r="BG54" s="87" t="str">
        <f t="shared" ref="BG54:BG55" si="14">BE54&amp;BH54</f>
        <v>横浜市</v>
      </c>
      <c r="BH54" s="87" t="str">
        <f t="shared" si="13"/>
        <v/>
      </c>
      <c r="BJ54" s="87">
        <f>BD86</f>
        <v>48</v>
      </c>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row>
    <row r="55" spans="2:103" ht="50.1" customHeight="1">
      <c r="B55" s="87"/>
      <c r="C55" s="87"/>
      <c r="D55" s="87"/>
      <c r="E55" s="87"/>
      <c r="F55" s="87"/>
      <c r="G55" s="87"/>
      <c r="H55" s="87"/>
      <c r="I55" s="87"/>
      <c r="J55" s="87"/>
      <c r="K55" s="87"/>
      <c r="L55" s="87"/>
      <c r="M55" s="87"/>
      <c r="N55" s="87"/>
      <c r="O55" s="87"/>
      <c r="P55" s="87"/>
      <c r="Q55" s="87"/>
      <c r="R55" s="87"/>
      <c r="S55" s="87"/>
      <c r="T55" s="87"/>
      <c r="U55" s="87"/>
      <c r="V55" s="87"/>
      <c r="W55" s="87"/>
      <c r="X55" s="87"/>
      <c r="Y55" s="110">
        <v>32</v>
      </c>
      <c r="Z55" s="112"/>
      <c r="AA55" s="127"/>
      <c r="AB55" s="113"/>
      <c r="AC55" s="113"/>
      <c r="AD55" s="128"/>
      <c r="AE55" s="115"/>
      <c r="AF55" s="87"/>
      <c r="AG55" s="129" t="str">
        <f>IF('⑨応募者名簿(印刷用)'!AF4="","",'⑨応募者名簿(印刷用)'!AF4)</f>
        <v/>
      </c>
      <c r="AH55" s="129" t="str">
        <f>IF('⑨応募者名簿(印刷用)'!AJ4="","",'⑨応募者名簿(印刷用)'!AJ4)</f>
        <v/>
      </c>
      <c r="AI55" s="130" t="str">
        <f t="shared" si="0"/>
        <v/>
      </c>
      <c r="AJ55" s="130" t="str">
        <f t="shared" si="1"/>
        <v/>
      </c>
      <c r="AK55" s="130" t="str">
        <f t="shared" si="2"/>
        <v/>
      </c>
      <c r="AL55" s="131" t="str">
        <f>IF('⑨応募者名簿(印刷用)'!$A$36="","",'⑨応募者名簿(印刷用)'!$A$36)</f>
        <v/>
      </c>
      <c r="AM55" s="130" t="str">
        <f t="shared" si="3"/>
        <v/>
      </c>
      <c r="AN55" s="132" t="str">
        <f t="shared" si="4"/>
        <v/>
      </c>
      <c r="AO55" s="130" t="str">
        <f t="shared" si="5"/>
        <v/>
      </c>
      <c r="AP55" s="130" t="str">
        <f t="shared" si="6"/>
        <v/>
      </c>
      <c r="AQ55" s="130" t="str">
        <f t="shared" si="7"/>
        <v/>
      </c>
      <c r="AR55" s="131" t="str">
        <f t="shared" si="8"/>
        <v/>
      </c>
      <c r="AS55" s="131" t="str">
        <f t="shared" si="9"/>
        <v/>
      </c>
      <c r="AT55" s="130" t="str">
        <f t="shared" si="10"/>
        <v/>
      </c>
      <c r="BD55" s="134">
        <v>17</v>
      </c>
      <c r="BE55" s="134" t="s">
        <v>107</v>
      </c>
      <c r="BF55" s="135" t="str">
        <f>IF(BE55=BH55,"５８-１７","")</f>
        <v/>
      </c>
      <c r="BG55" s="87" t="str">
        <f t="shared" si="14"/>
        <v>川崎市</v>
      </c>
      <c r="BH55" s="87" t="str">
        <f t="shared" si="13"/>
        <v/>
      </c>
      <c r="BJ55" s="87">
        <f>BD87</f>
        <v>49</v>
      </c>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row>
    <row r="56" spans="2:103" ht="50.1" customHeight="1">
      <c r="B56" s="87"/>
      <c r="C56" s="87"/>
      <c r="D56" s="87"/>
      <c r="E56" s="87"/>
      <c r="F56" s="87"/>
      <c r="G56" s="87"/>
      <c r="H56" s="87"/>
      <c r="I56" s="87"/>
      <c r="J56" s="87"/>
      <c r="K56" s="87"/>
      <c r="L56" s="87"/>
      <c r="M56" s="87"/>
      <c r="N56" s="87"/>
      <c r="O56" s="87"/>
      <c r="P56" s="87"/>
      <c r="Q56" s="87"/>
      <c r="R56" s="87"/>
      <c r="S56" s="87"/>
      <c r="T56" s="87"/>
      <c r="U56" s="87"/>
      <c r="V56" s="87"/>
      <c r="W56" s="87"/>
      <c r="X56" s="87"/>
      <c r="Y56" s="110">
        <v>33</v>
      </c>
      <c r="Z56" s="112"/>
      <c r="AA56" s="127"/>
      <c r="AB56" s="113"/>
      <c r="AC56" s="113"/>
      <c r="AD56" s="128"/>
      <c r="AE56" s="115"/>
      <c r="AF56" s="87"/>
      <c r="AG56" s="129" t="str">
        <f>IF('⑨応募者名簿(印刷用)'!AF5="","",'⑨応募者名簿(印刷用)'!AF5)</f>
        <v/>
      </c>
      <c r="AH56" s="129" t="str">
        <f>IF('⑨応募者名簿(印刷用)'!AJ5="","",'⑨応募者名簿(印刷用)'!AJ5)</f>
        <v/>
      </c>
      <c r="AI56" s="130" t="str">
        <f t="shared" si="0"/>
        <v/>
      </c>
      <c r="AJ56" s="130" t="str">
        <f t="shared" si="1"/>
        <v/>
      </c>
      <c r="AK56" s="130" t="str">
        <f t="shared" si="2"/>
        <v/>
      </c>
      <c r="AL56" s="131" t="str">
        <f>IF('⑨応募者名簿(印刷用)'!$A$36="","",'⑨応募者名簿(印刷用)'!$A$36)</f>
        <v/>
      </c>
      <c r="AM56" s="130" t="str">
        <f t="shared" si="3"/>
        <v/>
      </c>
      <c r="AN56" s="132" t="str">
        <f t="shared" si="4"/>
        <v/>
      </c>
      <c r="AO56" s="130" t="str">
        <f t="shared" si="5"/>
        <v/>
      </c>
      <c r="AP56" s="130" t="str">
        <f t="shared" si="6"/>
        <v/>
      </c>
      <c r="AQ56" s="130" t="str">
        <f t="shared" si="7"/>
        <v/>
      </c>
      <c r="AR56" s="131" t="str">
        <f t="shared" si="8"/>
        <v/>
      </c>
      <c r="AS56" s="131" t="str">
        <f t="shared" si="9"/>
        <v/>
      </c>
      <c r="AT56" s="130" t="str">
        <f t="shared" si="10"/>
        <v/>
      </c>
      <c r="BD56" s="134">
        <v>18</v>
      </c>
      <c r="BE56" s="134" t="s">
        <v>108</v>
      </c>
      <c r="BF56" s="137" t="s">
        <v>299</v>
      </c>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row>
    <row r="57" spans="2:103" ht="50.1" customHeight="1">
      <c r="B57" s="87"/>
      <c r="C57" s="87"/>
      <c r="D57" s="87"/>
      <c r="E57" s="87"/>
      <c r="F57" s="87"/>
      <c r="G57" s="87"/>
      <c r="H57" s="87"/>
      <c r="I57" s="87"/>
      <c r="J57" s="87"/>
      <c r="K57" s="87"/>
      <c r="L57" s="87"/>
      <c r="M57" s="87"/>
      <c r="N57" s="87"/>
      <c r="O57" s="87"/>
      <c r="P57" s="87"/>
      <c r="Q57" s="87"/>
      <c r="R57" s="87"/>
      <c r="S57" s="87"/>
      <c r="T57" s="87"/>
      <c r="U57" s="87"/>
      <c r="V57" s="87"/>
      <c r="W57" s="87"/>
      <c r="X57" s="87"/>
      <c r="Y57" s="110">
        <v>34</v>
      </c>
      <c r="Z57" s="112"/>
      <c r="AA57" s="127"/>
      <c r="AB57" s="113"/>
      <c r="AC57" s="113"/>
      <c r="AD57" s="128"/>
      <c r="AE57" s="115"/>
      <c r="AF57" s="87"/>
      <c r="AG57" s="129" t="str">
        <f>IF('⑨応募者名簿(印刷用)'!AF6="","",'⑨応募者名簿(印刷用)'!AF6)</f>
        <v/>
      </c>
      <c r="AH57" s="129" t="str">
        <f>IF('⑨応募者名簿(印刷用)'!AJ6="","",'⑨応募者名簿(印刷用)'!AJ6)</f>
        <v/>
      </c>
      <c r="AI57" s="130" t="str">
        <f t="shared" si="0"/>
        <v/>
      </c>
      <c r="AJ57" s="130" t="str">
        <f t="shared" si="1"/>
        <v/>
      </c>
      <c r="AK57" s="130" t="str">
        <f t="shared" si="2"/>
        <v/>
      </c>
      <c r="AL57" s="131" t="str">
        <f>IF('⑨応募者名簿(印刷用)'!$A$36="","",'⑨応募者名簿(印刷用)'!$A$36)</f>
        <v/>
      </c>
      <c r="AM57" s="130" t="str">
        <f t="shared" si="3"/>
        <v/>
      </c>
      <c r="AN57" s="132" t="str">
        <f t="shared" si="4"/>
        <v/>
      </c>
      <c r="AO57" s="130" t="str">
        <f t="shared" si="5"/>
        <v/>
      </c>
      <c r="AP57" s="130" t="str">
        <f t="shared" si="6"/>
        <v/>
      </c>
      <c r="AQ57" s="130" t="str">
        <f t="shared" si="7"/>
        <v/>
      </c>
      <c r="AR57" s="131" t="str">
        <f t="shared" si="8"/>
        <v/>
      </c>
      <c r="AS57" s="131" t="str">
        <f t="shared" si="9"/>
        <v/>
      </c>
      <c r="AT57" s="130" t="str">
        <f t="shared" si="10"/>
        <v/>
      </c>
      <c r="BD57" s="134">
        <v>19</v>
      </c>
      <c r="BE57" s="134" t="s">
        <v>109</v>
      </c>
      <c r="BF57" s="137" t="s">
        <v>300</v>
      </c>
      <c r="BP57" s="87"/>
      <c r="BQ57" s="87"/>
      <c r="BR57" s="87"/>
      <c r="BS57" s="87"/>
      <c r="BT57" s="87"/>
      <c r="BU57" s="87"/>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row>
    <row r="58" spans="2:103" ht="50.1" customHeight="1">
      <c r="B58" s="87"/>
      <c r="C58" s="87"/>
      <c r="D58" s="87"/>
      <c r="E58" s="87"/>
      <c r="F58" s="87"/>
      <c r="G58" s="87"/>
      <c r="H58" s="87"/>
      <c r="I58" s="87"/>
      <c r="J58" s="87"/>
      <c r="K58" s="87"/>
      <c r="L58" s="87"/>
      <c r="M58" s="87"/>
      <c r="N58" s="87"/>
      <c r="O58" s="87"/>
      <c r="P58" s="87"/>
      <c r="Q58" s="87"/>
      <c r="R58" s="87"/>
      <c r="S58" s="87"/>
      <c r="T58" s="87"/>
      <c r="U58" s="87"/>
      <c r="V58" s="87"/>
      <c r="W58" s="87"/>
      <c r="X58" s="87"/>
      <c r="Y58" s="110">
        <v>35</v>
      </c>
      <c r="Z58" s="112"/>
      <c r="AA58" s="127"/>
      <c r="AB58" s="113"/>
      <c r="AC58" s="113"/>
      <c r="AD58" s="128"/>
      <c r="AE58" s="115"/>
      <c r="AF58" s="87"/>
      <c r="AG58" s="129" t="str">
        <f>IF('⑨応募者名簿(印刷用)'!AF7="","",'⑨応募者名簿(印刷用)'!AF7)</f>
        <v/>
      </c>
      <c r="AH58" s="129" t="str">
        <f>IF('⑨応募者名簿(印刷用)'!AJ7="","",'⑨応募者名簿(印刷用)'!AJ7)</f>
        <v/>
      </c>
      <c r="AI58" s="130" t="str">
        <f t="shared" si="0"/>
        <v/>
      </c>
      <c r="AJ58" s="130" t="str">
        <f t="shared" si="1"/>
        <v/>
      </c>
      <c r="AK58" s="130" t="str">
        <f t="shared" si="2"/>
        <v/>
      </c>
      <c r="AL58" s="131" t="str">
        <f>IF('⑨応募者名簿(印刷用)'!$A$36="","",'⑨応募者名簿(印刷用)'!$A$36)</f>
        <v/>
      </c>
      <c r="AM58" s="130" t="str">
        <f t="shared" si="3"/>
        <v/>
      </c>
      <c r="AN58" s="132" t="str">
        <f t="shared" si="4"/>
        <v/>
      </c>
      <c r="AO58" s="130" t="str">
        <f t="shared" si="5"/>
        <v/>
      </c>
      <c r="AP58" s="130" t="str">
        <f t="shared" si="6"/>
        <v/>
      </c>
      <c r="AQ58" s="130" t="str">
        <f t="shared" si="7"/>
        <v/>
      </c>
      <c r="AR58" s="131" t="str">
        <f t="shared" si="8"/>
        <v/>
      </c>
      <c r="AS58" s="131" t="str">
        <f t="shared" si="9"/>
        <v/>
      </c>
      <c r="AT58" s="130" t="str">
        <f t="shared" si="10"/>
        <v/>
      </c>
      <c r="BD58" s="134">
        <v>20</v>
      </c>
      <c r="BE58" s="134" t="s">
        <v>110</v>
      </c>
      <c r="BF58" s="137" t="s">
        <v>301</v>
      </c>
      <c r="BP58" s="87"/>
      <c r="BQ58" s="87"/>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row>
    <row r="59" spans="2:103" ht="50.1" customHeight="1">
      <c r="B59" s="87"/>
      <c r="C59" s="87"/>
      <c r="D59" s="87"/>
      <c r="E59" s="87"/>
      <c r="F59" s="87"/>
      <c r="G59" s="87"/>
      <c r="H59" s="87"/>
      <c r="I59" s="87"/>
      <c r="J59" s="87"/>
      <c r="K59" s="87"/>
      <c r="L59" s="87"/>
      <c r="M59" s="87"/>
      <c r="N59" s="87"/>
      <c r="O59" s="87"/>
      <c r="P59" s="87"/>
      <c r="Q59" s="87"/>
      <c r="R59" s="87"/>
      <c r="S59" s="87"/>
      <c r="T59" s="87"/>
      <c r="U59" s="87"/>
      <c r="V59" s="87"/>
      <c r="W59" s="87"/>
      <c r="X59" s="87"/>
      <c r="Y59" s="110">
        <v>36</v>
      </c>
      <c r="Z59" s="112"/>
      <c r="AA59" s="127"/>
      <c r="AB59" s="113"/>
      <c r="AC59" s="113"/>
      <c r="AD59" s="128"/>
      <c r="AE59" s="115"/>
      <c r="AF59" s="87"/>
      <c r="AG59" s="129" t="str">
        <f>IF('⑨応募者名簿(印刷用)'!AF8="","",'⑨応募者名簿(印刷用)'!AF8)</f>
        <v/>
      </c>
      <c r="AH59" s="129" t="str">
        <f>IF('⑨応募者名簿(印刷用)'!AJ8="","",'⑨応募者名簿(印刷用)'!AJ8)</f>
        <v/>
      </c>
      <c r="AI59" s="130" t="str">
        <f t="shared" si="0"/>
        <v/>
      </c>
      <c r="AJ59" s="130" t="str">
        <f t="shared" si="1"/>
        <v/>
      </c>
      <c r="AK59" s="130" t="str">
        <f t="shared" si="2"/>
        <v/>
      </c>
      <c r="AL59" s="131" t="str">
        <f>IF('⑨応募者名簿(印刷用)'!$A$36="","",'⑨応募者名簿(印刷用)'!$A$36)</f>
        <v/>
      </c>
      <c r="AM59" s="130" t="str">
        <f t="shared" si="3"/>
        <v/>
      </c>
      <c r="AN59" s="132" t="str">
        <f t="shared" si="4"/>
        <v/>
      </c>
      <c r="AO59" s="130" t="str">
        <f t="shared" si="5"/>
        <v/>
      </c>
      <c r="AP59" s="130" t="str">
        <f t="shared" si="6"/>
        <v/>
      </c>
      <c r="AQ59" s="130" t="str">
        <f t="shared" si="7"/>
        <v/>
      </c>
      <c r="AR59" s="131" t="str">
        <f t="shared" si="8"/>
        <v/>
      </c>
      <c r="AS59" s="131" t="str">
        <f t="shared" si="9"/>
        <v/>
      </c>
      <c r="AT59" s="130" t="str">
        <f t="shared" si="10"/>
        <v/>
      </c>
      <c r="BD59" s="134">
        <v>21</v>
      </c>
      <c r="BE59" s="134" t="s">
        <v>111</v>
      </c>
      <c r="BF59" s="137" t="s">
        <v>302</v>
      </c>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row>
    <row r="60" spans="2:103" ht="50.1" customHeight="1">
      <c r="B60" s="87"/>
      <c r="C60" s="87"/>
      <c r="D60" s="87"/>
      <c r="E60" s="87"/>
      <c r="F60" s="87"/>
      <c r="G60" s="87"/>
      <c r="H60" s="87"/>
      <c r="I60" s="87"/>
      <c r="J60" s="87"/>
      <c r="K60" s="87"/>
      <c r="L60" s="87"/>
      <c r="M60" s="87"/>
      <c r="N60" s="87"/>
      <c r="O60" s="87"/>
      <c r="P60" s="87"/>
      <c r="Q60" s="87"/>
      <c r="R60" s="87"/>
      <c r="S60" s="87"/>
      <c r="T60" s="87"/>
      <c r="U60" s="87"/>
      <c r="V60" s="87"/>
      <c r="W60" s="87"/>
      <c r="X60" s="87"/>
      <c r="Y60" s="110">
        <v>37</v>
      </c>
      <c r="Z60" s="112"/>
      <c r="AA60" s="127"/>
      <c r="AB60" s="113"/>
      <c r="AC60" s="113"/>
      <c r="AD60" s="128"/>
      <c r="AE60" s="115"/>
      <c r="AF60" s="87"/>
      <c r="AG60" s="129" t="str">
        <f>IF('⑨応募者名簿(印刷用)'!AF9="","",'⑨応募者名簿(印刷用)'!AF9)</f>
        <v/>
      </c>
      <c r="AH60" s="129" t="str">
        <f>IF('⑨応募者名簿(印刷用)'!AJ9="","",'⑨応募者名簿(印刷用)'!AJ9)</f>
        <v/>
      </c>
      <c r="AI60" s="130" t="str">
        <f t="shared" si="0"/>
        <v/>
      </c>
      <c r="AJ60" s="130" t="str">
        <f t="shared" si="1"/>
        <v/>
      </c>
      <c r="AK60" s="130" t="str">
        <f t="shared" si="2"/>
        <v/>
      </c>
      <c r="AL60" s="131" t="str">
        <f>IF('⑨応募者名簿(印刷用)'!$A$36="","",'⑨応募者名簿(印刷用)'!$A$36)</f>
        <v/>
      </c>
      <c r="AM60" s="130" t="str">
        <f t="shared" si="3"/>
        <v/>
      </c>
      <c r="AN60" s="132" t="str">
        <f t="shared" si="4"/>
        <v/>
      </c>
      <c r="AO60" s="130" t="str">
        <f t="shared" si="5"/>
        <v/>
      </c>
      <c r="AP60" s="130" t="str">
        <f t="shared" si="6"/>
        <v/>
      </c>
      <c r="AQ60" s="130" t="str">
        <f t="shared" si="7"/>
        <v/>
      </c>
      <c r="AR60" s="131" t="str">
        <f t="shared" si="8"/>
        <v/>
      </c>
      <c r="AS60" s="131" t="str">
        <f t="shared" si="9"/>
        <v/>
      </c>
      <c r="AT60" s="130" t="str">
        <f t="shared" si="10"/>
        <v/>
      </c>
      <c r="BD60" s="134">
        <v>22</v>
      </c>
      <c r="BE60" s="134" t="s">
        <v>112</v>
      </c>
      <c r="BF60" s="137" t="s">
        <v>303</v>
      </c>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row>
    <row r="61" spans="2:103" ht="50.1" customHeight="1">
      <c r="B61" s="87"/>
      <c r="C61" s="87"/>
      <c r="D61" s="87"/>
      <c r="E61" s="87"/>
      <c r="F61" s="87"/>
      <c r="G61" s="87"/>
      <c r="H61" s="87"/>
      <c r="I61" s="87"/>
      <c r="J61" s="87"/>
      <c r="K61" s="87"/>
      <c r="L61" s="87"/>
      <c r="M61" s="87"/>
      <c r="N61" s="87"/>
      <c r="O61" s="87"/>
      <c r="P61" s="87"/>
      <c r="Q61" s="87"/>
      <c r="R61" s="87"/>
      <c r="S61" s="87"/>
      <c r="T61" s="87"/>
      <c r="U61" s="87"/>
      <c r="V61" s="87"/>
      <c r="W61" s="87"/>
      <c r="X61" s="87"/>
      <c r="Y61" s="110">
        <v>38</v>
      </c>
      <c r="Z61" s="112"/>
      <c r="AA61" s="127"/>
      <c r="AB61" s="113"/>
      <c r="AC61" s="113"/>
      <c r="AD61" s="128"/>
      <c r="AE61" s="115"/>
      <c r="AF61" s="87"/>
      <c r="AG61" s="129" t="str">
        <f>IF('⑨応募者名簿(印刷用)'!AF10="","",'⑨応募者名簿(印刷用)'!AF10)</f>
        <v/>
      </c>
      <c r="AH61" s="129" t="str">
        <f>IF('⑨応募者名簿(印刷用)'!AJ10="","",'⑨応募者名簿(印刷用)'!AJ10)</f>
        <v/>
      </c>
      <c r="AI61" s="130" t="str">
        <f t="shared" si="0"/>
        <v/>
      </c>
      <c r="AJ61" s="130" t="str">
        <f t="shared" si="1"/>
        <v/>
      </c>
      <c r="AK61" s="130" t="str">
        <f t="shared" si="2"/>
        <v/>
      </c>
      <c r="AL61" s="131" t="str">
        <f>IF('⑨応募者名簿(印刷用)'!$A$36="","",'⑨応募者名簿(印刷用)'!$A$36)</f>
        <v/>
      </c>
      <c r="AM61" s="130" t="str">
        <f t="shared" si="3"/>
        <v/>
      </c>
      <c r="AN61" s="132" t="str">
        <f t="shared" si="4"/>
        <v/>
      </c>
      <c r="AO61" s="130" t="str">
        <f t="shared" si="5"/>
        <v/>
      </c>
      <c r="AP61" s="130" t="str">
        <f t="shared" si="6"/>
        <v/>
      </c>
      <c r="AQ61" s="130" t="str">
        <f t="shared" si="7"/>
        <v/>
      </c>
      <c r="AR61" s="131" t="str">
        <f t="shared" si="8"/>
        <v/>
      </c>
      <c r="AS61" s="131" t="str">
        <f t="shared" si="9"/>
        <v/>
      </c>
      <c r="AT61" s="130" t="str">
        <f t="shared" si="10"/>
        <v/>
      </c>
      <c r="BD61" s="134">
        <v>23</v>
      </c>
      <c r="BE61" s="134" t="s">
        <v>113</v>
      </c>
      <c r="BF61" s="137" t="s">
        <v>304</v>
      </c>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row>
    <row r="62" spans="2:103" ht="50.1" customHeight="1">
      <c r="B62" s="87"/>
      <c r="C62" s="87"/>
      <c r="D62" s="87"/>
      <c r="E62" s="87"/>
      <c r="F62" s="87"/>
      <c r="G62" s="87"/>
      <c r="H62" s="87"/>
      <c r="I62" s="87"/>
      <c r="J62" s="87"/>
      <c r="K62" s="87"/>
      <c r="L62" s="87"/>
      <c r="M62" s="87"/>
      <c r="N62" s="87"/>
      <c r="O62" s="87"/>
      <c r="P62" s="87"/>
      <c r="Q62" s="87"/>
      <c r="R62" s="87"/>
      <c r="S62" s="87"/>
      <c r="T62" s="87"/>
      <c r="U62" s="87"/>
      <c r="V62" s="87"/>
      <c r="W62" s="87"/>
      <c r="X62" s="87"/>
      <c r="Y62" s="110">
        <v>39</v>
      </c>
      <c r="Z62" s="112"/>
      <c r="AA62" s="127"/>
      <c r="AB62" s="113"/>
      <c r="AC62" s="113"/>
      <c r="AD62" s="128"/>
      <c r="AE62" s="115"/>
      <c r="AF62" s="87"/>
      <c r="AG62" s="129" t="str">
        <f>IF('⑨応募者名簿(印刷用)'!AF11="","",'⑨応募者名簿(印刷用)'!AF11)</f>
        <v/>
      </c>
      <c r="AH62" s="129" t="str">
        <f>IF('⑨応募者名簿(印刷用)'!AJ11="","",'⑨応募者名簿(印刷用)'!AJ11)</f>
        <v/>
      </c>
      <c r="AI62" s="130" t="str">
        <f t="shared" si="0"/>
        <v/>
      </c>
      <c r="AJ62" s="130" t="str">
        <f t="shared" si="1"/>
        <v/>
      </c>
      <c r="AK62" s="130" t="str">
        <f t="shared" si="2"/>
        <v/>
      </c>
      <c r="AL62" s="131" t="str">
        <f>IF('⑨応募者名簿(印刷用)'!$A$36="","",'⑨応募者名簿(印刷用)'!$A$36)</f>
        <v/>
      </c>
      <c r="AM62" s="130" t="str">
        <f t="shared" si="3"/>
        <v/>
      </c>
      <c r="AN62" s="132" t="str">
        <f t="shared" si="4"/>
        <v/>
      </c>
      <c r="AO62" s="130" t="str">
        <f t="shared" si="5"/>
        <v/>
      </c>
      <c r="AP62" s="130" t="str">
        <f t="shared" si="6"/>
        <v/>
      </c>
      <c r="AQ62" s="130" t="str">
        <f t="shared" si="7"/>
        <v/>
      </c>
      <c r="AR62" s="131" t="str">
        <f t="shared" si="8"/>
        <v/>
      </c>
      <c r="AS62" s="131" t="str">
        <f t="shared" si="9"/>
        <v/>
      </c>
      <c r="AT62" s="130" t="str">
        <f t="shared" si="10"/>
        <v/>
      </c>
      <c r="BD62" s="134">
        <v>24</v>
      </c>
      <c r="BE62" s="134" t="s">
        <v>114</v>
      </c>
      <c r="BF62" s="137" t="s">
        <v>305</v>
      </c>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row>
    <row r="63" spans="2:103" ht="50.1" customHeight="1">
      <c r="B63" s="87"/>
      <c r="C63" s="87"/>
      <c r="D63" s="87"/>
      <c r="E63" s="87"/>
      <c r="F63" s="87"/>
      <c r="G63" s="87"/>
      <c r="H63" s="87"/>
      <c r="I63" s="87"/>
      <c r="J63" s="87"/>
      <c r="K63" s="87"/>
      <c r="L63" s="87"/>
      <c r="M63" s="87"/>
      <c r="N63" s="87"/>
      <c r="O63" s="87"/>
      <c r="P63" s="87"/>
      <c r="Q63" s="87"/>
      <c r="R63" s="87"/>
      <c r="S63" s="87"/>
      <c r="T63" s="87"/>
      <c r="U63" s="87"/>
      <c r="V63" s="87"/>
      <c r="W63" s="87"/>
      <c r="X63" s="87"/>
      <c r="Y63" s="110">
        <v>40</v>
      </c>
      <c r="Z63" s="112"/>
      <c r="AA63" s="127"/>
      <c r="AB63" s="113"/>
      <c r="AC63" s="113"/>
      <c r="AD63" s="128"/>
      <c r="AE63" s="115"/>
      <c r="AF63" s="87"/>
      <c r="AG63" s="129" t="str">
        <f>IF('⑨応募者名簿(印刷用)'!AF12="","",'⑨応募者名簿(印刷用)'!AF12)</f>
        <v/>
      </c>
      <c r="AH63" s="129" t="str">
        <f>IF('⑨応募者名簿(印刷用)'!AJ12="","",'⑨応募者名簿(印刷用)'!AJ12)</f>
        <v/>
      </c>
      <c r="AI63" s="130" t="str">
        <f t="shared" si="0"/>
        <v/>
      </c>
      <c r="AJ63" s="130" t="str">
        <f t="shared" si="1"/>
        <v/>
      </c>
      <c r="AK63" s="130" t="str">
        <f t="shared" si="2"/>
        <v/>
      </c>
      <c r="AL63" s="131" t="str">
        <f>IF('⑨応募者名簿(印刷用)'!$A$36="","",'⑨応募者名簿(印刷用)'!$A$36)</f>
        <v/>
      </c>
      <c r="AM63" s="130" t="str">
        <f t="shared" si="3"/>
        <v/>
      </c>
      <c r="AN63" s="132" t="str">
        <f t="shared" si="4"/>
        <v/>
      </c>
      <c r="AO63" s="130" t="str">
        <f t="shared" si="5"/>
        <v/>
      </c>
      <c r="AP63" s="130" t="str">
        <f t="shared" si="6"/>
        <v/>
      </c>
      <c r="AQ63" s="130" t="str">
        <f t="shared" si="7"/>
        <v/>
      </c>
      <c r="AR63" s="131" t="str">
        <f t="shared" si="8"/>
        <v/>
      </c>
      <c r="AS63" s="131" t="str">
        <f t="shared" si="9"/>
        <v/>
      </c>
      <c r="AT63" s="130" t="str">
        <f t="shared" si="10"/>
        <v/>
      </c>
      <c r="BD63" s="134">
        <v>25</v>
      </c>
      <c r="BE63" s="134" t="s">
        <v>115</v>
      </c>
      <c r="BF63" s="137" t="s">
        <v>306</v>
      </c>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row>
    <row r="64" spans="2:103" ht="50.1" customHeight="1">
      <c r="B64" s="87"/>
      <c r="C64" s="87"/>
      <c r="D64" s="87"/>
      <c r="E64" s="87"/>
      <c r="F64" s="87"/>
      <c r="G64" s="87"/>
      <c r="H64" s="87"/>
      <c r="I64" s="87"/>
      <c r="J64" s="87"/>
      <c r="K64" s="87"/>
      <c r="L64" s="87"/>
      <c r="M64" s="87"/>
      <c r="N64" s="87"/>
      <c r="O64" s="87"/>
      <c r="P64" s="87"/>
      <c r="Q64" s="87"/>
      <c r="R64" s="87"/>
      <c r="S64" s="87"/>
      <c r="T64" s="87"/>
      <c r="U64" s="87"/>
      <c r="V64" s="87"/>
      <c r="W64" s="87"/>
      <c r="X64" s="87"/>
      <c r="Y64" s="110">
        <v>41</v>
      </c>
      <c r="Z64" s="112"/>
      <c r="AA64" s="127"/>
      <c r="AB64" s="113"/>
      <c r="AC64" s="113"/>
      <c r="AD64" s="128"/>
      <c r="AE64" s="115"/>
      <c r="AF64" s="87"/>
      <c r="AG64" s="129" t="str">
        <f>IF('⑨応募者名簿(印刷用)'!AF13="","",'⑨応募者名簿(印刷用)'!AF13)</f>
        <v/>
      </c>
      <c r="AH64" s="129" t="str">
        <f>IF('⑨応募者名簿(印刷用)'!AJ13="","",'⑨応募者名簿(印刷用)'!AJ13)</f>
        <v/>
      </c>
      <c r="AI64" s="130" t="str">
        <f t="shared" si="0"/>
        <v/>
      </c>
      <c r="AJ64" s="130" t="str">
        <f t="shared" si="1"/>
        <v/>
      </c>
      <c r="AK64" s="130" t="str">
        <f t="shared" si="2"/>
        <v/>
      </c>
      <c r="AL64" s="131" t="str">
        <f>IF('⑨応募者名簿(印刷用)'!$A$36="","",'⑨応募者名簿(印刷用)'!$A$36)</f>
        <v/>
      </c>
      <c r="AM64" s="130" t="str">
        <f t="shared" si="3"/>
        <v/>
      </c>
      <c r="AN64" s="132" t="str">
        <f t="shared" si="4"/>
        <v/>
      </c>
      <c r="AO64" s="130" t="str">
        <f t="shared" si="5"/>
        <v/>
      </c>
      <c r="AP64" s="130" t="str">
        <f t="shared" si="6"/>
        <v/>
      </c>
      <c r="AQ64" s="130" t="str">
        <f t="shared" si="7"/>
        <v/>
      </c>
      <c r="AR64" s="131" t="str">
        <f t="shared" si="8"/>
        <v/>
      </c>
      <c r="AS64" s="131" t="str">
        <f t="shared" si="9"/>
        <v/>
      </c>
      <c r="AT64" s="130" t="str">
        <f t="shared" si="10"/>
        <v/>
      </c>
      <c r="BD64" s="134">
        <v>26</v>
      </c>
      <c r="BE64" s="134" t="s">
        <v>196</v>
      </c>
      <c r="BF64" s="135" t="str">
        <f>IF(BG64="愛知県(名古屋市以外)名古屋市","５８-２７","５８-２６")</f>
        <v>５８-２６</v>
      </c>
      <c r="BG64" s="87" t="str">
        <f>BE64&amp;BH64</f>
        <v>愛知県(名古屋市以外)</v>
      </c>
      <c r="BH64" s="87" t="str">
        <f t="shared" ref="BH64:BH65" si="15">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row>
    <row r="65" spans="2:103" ht="50.1" customHeight="1">
      <c r="B65" s="87"/>
      <c r="C65" s="87"/>
      <c r="D65" s="87"/>
      <c r="E65" s="87"/>
      <c r="F65" s="87"/>
      <c r="G65" s="87"/>
      <c r="H65" s="87"/>
      <c r="I65" s="87"/>
      <c r="J65" s="87"/>
      <c r="K65" s="87"/>
      <c r="L65" s="87"/>
      <c r="M65" s="87"/>
      <c r="N65" s="87"/>
      <c r="O65" s="87"/>
      <c r="P65" s="87"/>
      <c r="Q65" s="87"/>
      <c r="R65" s="87"/>
      <c r="S65" s="87"/>
      <c r="T65" s="87"/>
      <c r="U65" s="87"/>
      <c r="V65" s="87"/>
      <c r="W65" s="87"/>
      <c r="X65" s="87"/>
      <c r="Y65" s="110">
        <v>42</v>
      </c>
      <c r="Z65" s="112"/>
      <c r="AA65" s="127"/>
      <c r="AB65" s="113"/>
      <c r="AC65" s="113"/>
      <c r="AD65" s="128"/>
      <c r="AE65" s="115"/>
      <c r="AF65" s="87"/>
      <c r="AG65" s="129" t="str">
        <f>IF('⑨応募者名簿(印刷用)'!AF14="","",'⑨応募者名簿(印刷用)'!AF14)</f>
        <v/>
      </c>
      <c r="AH65" s="129" t="str">
        <f>IF('⑨応募者名簿(印刷用)'!AJ14="","",'⑨応募者名簿(印刷用)'!AJ14)</f>
        <v/>
      </c>
      <c r="AI65" s="130" t="str">
        <f t="shared" si="0"/>
        <v/>
      </c>
      <c r="AJ65" s="130" t="str">
        <f t="shared" si="1"/>
        <v/>
      </c>
      <c r="AK65" s="130" t="str">
        <f t="shared" si="2"/>
        <v/>
      </c>
      <c r="AL65" s="131" t="str">
        <f>IF('⑨応募者名簿(印刷用)'!$A$36="","",'⑨応募者名簿(印刷用)'!$A$36)</f>
        <v/>
      </c>
      <c r="AM65" s="130" t="str">
        <f t="shared" si="3"/>
        <v/>
      </c>
      <c r="AN65" s="132" t="str">
        <f t="shared" si="4"/>
        <v/>
      </c>
      <c r="AO65" s="130" t="str">
        <f t="shared" si="5"/>
        <v/>
      </c>
      <c r="AP65" s="130" t="str">
        <f t="shared" si="6"/>
        <v/>
      </c>
      <c r="AQ65" s="130" t="str">
        <f t="shared" si="7"/>
        <v/>
      </c>
      <c r="AR65" s="131" t="str">
        <f t="shared" si="8"/>
        <v/>
      </c>
      <c r="AS65" s="131" t="str">
        <f t="shared" si="9"/>
        <v/>
      </c>
      <c r="AT65" s="130" t="str">
        <f t="shared" si="10"/>
        <v/>
      </c>
      <c r="BD65" s="134">
        <v>27</v>
      </c>
      <c r="BE65" s="134" t="s">
        <v>116</v>
      </c>
      <c r="BF65" s="135" t="str">
        <f>IF(BE65=BH65,"５８-２７","")</f>
        <v/>
      </c>
      <c r="BG65" s="87" t="str">
        <f>BE65&amp;BH65</f>
        <v>名古屋市</v>
      </c>
      <c r="BH65" s="87" t="str">
        <f t="shared" si="15"/>
        <v/>
      </c>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row>
    <row r="66" spans="2:103" ht="50.1" customHeight="1">
      <c r="B66" s="87"/>
      <c r="C66" s="87"/>
      <c r="D66" s="87"/>
      <c r="E66" s="87"/>
      <c r="F66" s="87"/>
      <c r="G66" s="87"/>
      <c r="H66" s="87"/>
      <c r="I66" s="87"/>
      <c r="J66" s="87"/>
      <c r="K66" s="87"/>
      <c r="L66" s="87"/>
      <c r="M66" s="87"/>
      <c r="N66" s="87"/>
      <c r="O66" s="87"/>
      <c r="P66" s="87"/>
      <c r="Q66" s="87"/>
      <c r="R66" s="87"/>
      <c r="S66" s="87"/>
      <c r="T66" s="87"/>
      <c r="U66" s="87"/>
      <c r="V66" s="87"/>
      <c r="W66" s="87"/>
      <c r="X66" s="87"/>
      <c r="Y66" s="110">
        <v>43</v>
      </c>
      <c r="Z66" s="112"/>
      <c r="AA66" s="127"/>
      <c r="AB66" s="113"/>
      <c r="AC66" s="113"/>
      <c r="AD66" s="128"/>
      <c r="AE66" s="115"/>
      <c r="AF66" s="87"/>
      <c r="AG66" s="129" t="str">
        <f>IF('⑨応募者名簿(印刷用)'!AF15="","",'⑨応募者名簿(印刷用)'!AF15)</f>
        <v/>
      </c>
      <c r="AH66" s="129" t="str">
        <f>IF('⑨応募者名簿(印刷用)'!AJ15="","",'⑨応募者名簿(印刷用)'!AJ15)</f>
        <v/>
      </c>
      <c r="AI66" s="130" t="str">
        <f t="shared" si="0"/>
        <v/>
      </c>
      <c r="AJ66" s="130" t="str">
        <f t="shared" si="1"/>
        <v/>
      </c>
      <c r="AK66" s="130" t="str">
        <f t="shared" si="2"/>
        <v/>
      </c>
      <c r="AL66" s="131" t="str">
        <f>IF('⑨応募者名簿(印刷用)'!$A$36="","",'⑨応募者名簿(印刷用)'!$A$36)</f>
        <v/>
      </c>
      <c r="AM66" s="130" t="str">
        <f t="shared" si="3"/>
        <v/>
      </c>
      <c r="AN66" s="132" t="str">
        <f t="shared" si="4"/>
        <v/>
      </c>
      <c r="AO66" s="130" t="str">
        <f t="shared" si="5"/>
        <v/>
      </c>
      <c r="AP66" s="130" t="str">
        <f t="shared" si="6"/>
        <v/>
      </c>
      <c r="AQ66" s="130" t="str">
        <f t="shared" si="7"/>
        <v/>
      </c>
      <c r="AR66" s="131" t="str">
        <f t="shared" si="8"/>
        <v/>
      </c>
      <c r="AS66" s="131" t="str">
        <f t="shared" si="9"/>
        <v/>
      </c>
      <c r="AT66" s="130" t="str">
        <f t="shared" si="10"/>
        <v/>
      </c>
      <c r="BD66" s="134">
        <v>28</v>
      </c>
      <c r="BE66" s="134" t="s">
        <v>117</v>
      </c>
      <c r="BF66" s="137" t="s">
        <v>307</v>
      </c>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row>
    <row r="67" spans="2:103" ht="50.1" customHeight="1">
      <c r="B67" s="87"/>
      <c r="C67" s="87"/>
      <c r="D67" s="87"/>
      <c r="E67" s="87"/>
      <c r="F67" s="87"/>
      <c r="G67" s="87"/>
      <c r="H67" s="87"/>
      <c r="I67" s="87"/>
      <c r="J67" s="87"/>
      <c r="K67" s="87"/>
      <c r="L67" s="87"/>
      <c r="M67" s="87"/>
      <c r="N67" s="87"/>
      <c r="O67" s="87"/>
      <c r="P67" s="87"/>
      <c r="Q67" s="87"/>
      <c r="R67" s="87"/>
      <c r="S67" s="87"/>
      <c r="T67" s="87"/>
      <c r="U67" s="87"/>
      <c r="V67" s="87"/>
      <c r="W67" s="87"/>
      <c r="X67" s="87"/>
      <c r="Y67" s="110">
        <v>44</v>
      </c>
      <c r="Z67" s="112"/>
      <c r="AA67" s="127"/>
      <c r="AB67" s="113"/>
      <c r="AC67" s="113"/>
      <c r="AD67" s="128"/>
      <c r="AE67" s="115"/>
      <c r="AF67" s="87"/>
      <c r="AG67" s="129" t="str">
        <f>IF('⑨応募者名簿(印刷用)'!AF16="","",'⑨応募者名簿(印刷用)'!AF16)</f>
        <v/>
      </c>
      <c r="AH67" s="129" t="str">
        <f>IF('⑨応募者名簿(印刷用)'!AJ16="","",'⑨応募者名簿(印刷用)'!AJ16)</f>
        <v/>
      </c>
      <c r="AI67" s="130" t="str">
        <f t="shared" si="0"/>
        <v/>
      </c>
      <c r="AJ67" s="130" t="str">
        <f t="shared" si="1"/>
        <v/>
      </c>
      <c r="AK67" s="130" t="str">
        <f t="shared" si="2"/>
        <v/>
      </c>
      <c r="AL67" s="131" t="str">
        <f>IF('⑨応募者名簿(印刷用)'!$A$36="","",'⑨応募者名簿(印刷用)'!$A$36)</f>
        <v/>
      </c>
      <c r="AM67" s="130" t="str">
        <f t="shared" si="3"/>
        <v/>
      </c>
      <c r="AN67" s="132" t="str">
        <f t="shared" si="4"/>
        <v/>
      </c>
      <c r="AO67" s="130" t="str">
        <f t="shared" si="5"/>
        <v/>
      </c>
      <c r="AP67" s="130" t="str">
        <f t="shared" si="6"/>
        <v/>
      </c>
      <c r="AQ67" s="130" t="str">
        <f t="shared" si="7"/>
        <v/>
      </c>
      <c r="AR67" s="131" t="str">
        <f t="shared" si="8"/>
        <v/>
      </c>
      <c r="AS67" s="131" t="str">
        <f t="shared" si="9"/>
        <v/>
      </c>
      <c r="AT67" s="130" t="str">
        <f t="shared" si="10"/>
        <v/>
      </c>
      <c r="BD67" s="134">
        <v>29</v>
      </c>
      <c r="BE67" s="134" t="s">
        <v>118</v>
      </c>
      <c r="BF67" s="137" t="s">
        <v>308</v>
      </c>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row>
    <row r="68" spans="2:103" ht="50.1" customHeight="1">
      <c r="B68" s="87"/>
      <c r="C68" s="87"/>
      <c r="D68" s="87"/>
      <c r="E68" s="87"/>
      <c r="F68" s="87"/>
      <c r="G68" s="87"/>
      <c r="H68" s="87"/>
      <c r="I68" s="87"/>
      <c r="J68" s="87"/>
      <c r="K68" s="87"/>
      <c r="L68" s="87"/>
      <c r="M68" s="87"/>
      <c r="N68" s="87"/>
      <c r="O68" s="87"/>
      <c r="P68" s="87"/>
      <c r="Q68" s="87"/>
      <c r="R68" s="87"/>
      <c r="S68" s="87"/>
      <c r="T68" s="87"/>
      <c r="U68" s="87"/>
      <c r="V68" s="87"/>
      <c r="W68" s="87"/>
      <c r="X68" s="87"/>
      <c r="Y68" s="110">
        <v>45</v>
      </c>
      <c r="Z68" s="112"/>
      <c r="AA68" s="127"/>
      <c r="AB68" s="113"/>
      <c r="AC68" s="113"/>
      <c r="AD68" s="128"/>
      <c r="AE68" s="115"/>
      <c r="AF68" s="87"/>
      <c r="AG68" s="129" t="str">
        <f>IF('⑨応募者名簿(印刷用)'!AF17="","",'⑨応募者名簿(印刷用)'!AF17)</f>
        <v/>
      </c>
      <c r="AH68" s="129" t="str">
        <f>IF('⑨応募者名簿(印刷用)'!AJ17="","",'⑨応募者名簿(印刷用)'!AJ17)</f>
        <v/>
      </c>
      <c r="AI68" s="130" t="str">
        <f t="shared" si="0"/>
        <v/>
      </c>
      <c r="AJ68" s="130" t="str">
        <f t="shared" si="1"/>
        <v/>
      </c>
      <c r="AK68" s="130" t="str">
        <f t="shared" si="2"/>
        <v/>
      </c>
      <c r="AL68" s="131" t="str">
        <f>IF('⑨応募者名簿(印刷用)'!$A$36="","",'⑨応募者名簿(印刷用)'!$A$36)</f>
        <v/>
      </c>
      <c r="AM68" s="130" t="str">
        <f t="shared" si="3"/>
        <v/>
      </c>
      <c r="AN68" s="132" t="str">
        <f t="shared" si="4"/>
        <v/>
      </c>
      <c r="AO68" s="130" t="str">
        <f t="shared" si="5"/>
        <v/>
      </c>
      <c r="AP68" s="130" t="str">
        <f t="shared" si="6"/>
        <v/>
      </c>
      <c r="AQ68" s="130" t="str">
        <f t="shared" si="7"/>
        <v/>
      </c>
      <c r="AR68" s="131" t="str">
        <f t="shared" si="8"/>
        <v/>
      </c>
      <c r="AS68" s="131" t="str">
        <f t="shared" si="9"/>
        <v/>
      </c>
      <c r="AT68" s="130" t="str">
        <f t="shared" si="10"/>
        <v/>
      </c>
      <c r="BD68" s="134">
        <v>30</v>
      </c>
      <c r="BE68" s="134" t="s">
        <v>197</v>
      </c>
      <c r="BF68" s="135" t="str">
        <f>IF(BG68="京都府(京都市以外)京都市","５８-３１","５８-３０")</f>
        <v>５８-３０</v>
      </c>
      <c r="BG68" s="87" t="str">
        <f t="shared" ref="BG68:BG73" si="16">BE68&amp;BH68</f>
        <v>京都府(京都市以外)</v>
      </c>
      <c r="BH68" s="87" t="str">
        <f t="shared" ref="BH68:BH73" si="17">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row>
    <row r="69" spans="2:103" ht="50.1" customHeight="1">
      <c r="B69" s="87"/>
      <c r="C69" s="87"/>
      <c r="D69" s="87"/>
      <c r="E69" s="87"/>
      <c r="F69" s="87"/>
      <c r="G69" s="87"/>
      <c r="H69" s="87"/>
      <c r="I69" s="87"/>
      <c r="J69" s="87"/>
      <c r="K69" s="87"/>
      <c r="L69" s="87"/>
      <c r="M69" s="87"/>
      <c r="N69" s="87"/>
      <c r="O69" s="87"/>
      <c r="P69" s="87"/>
      <c r="Q69" s="87"/>
      <c r="R69" s="87"/>
      <c r="S69" s="87"/>
      <c r="T69" s="87"/>
      <c r="U69" s="87"/>
      <c r="V69" s="87"/>
      <c r="W69" s="87"/>
      <c r="X69" s="87"/>
      <c r="Y69" s="110">
        <v>46</v>
      </c>
      <c r="Z69" s="112"/>
      <c r="AA69" s="127"/>
      <c r="AB69" s="113"/>
      <c r="AC69" s="113"/>
      <c r="AD69" s="128"/>
      <c r="AE69" s="115"/>
      <c r="AF69" s="87"/>
      <c r="AG69" s="129" t="str">
        <f>IF('⑨応募者名簿(印刷用)'!AF18="","",'⑨応募者名簿(印刷用)'!AF18)</f>
        <v/>
      </c>
      <c r="AH69" s="129" t="str">
        <f>IF('⑨応募者名簿(印刷用)'!AJ18="","",'⑨応募者名簿(印刷用)'!AJ18)</f>
        <v/>
      </c>
      <c r="AI69" s="130" t="str">
        <f t="shared" si="0"/>
        <v/>
      </c>
      <c r="AJ69" s="130" t="str">
        <f t="shared" si="1"/>
        <v/>
      </c>
      <c r="AK69" s="130" t="str">
        <f t="shared" si="2"/>
        <v/>
      </c>
      <c r="AL69" s="131" t="str">
        <f>IF('⑨応募者名簿(印刷用)'!$A$36="","",'⑨応募者名簿(印刷用)'!$A$36)</f>
        <v/>
      </c>
      <c r="AM69" s="130" t="str">
        <f t="shared" si="3"/>
        <v/>
      </c>
      <c r="AN69" s="132" t="str">
        <f t="shared" si="4"/>
        <v/>
      </c>
      <c r="AO69" s="130" t="str">
        <f t="shared" si="5"/>
        <v/>
      </c>
      <c r="AP69" s="130" t="str">
        <f t="shared" si="6"/>
        <v/>
      </c>
      <c r="AQ69" s="130" t="str">
        <f t="shared" si="7"/>
        <v/>
      </c>
      <c r="AR69" s="131" t="str">
        <f t="shared" si="8"/>
        <v/>
      </c>
      <c r="AS69" s="131" t="str">
        <f t="shared" si="9"/>
        <v/>
      </c>
      <c r="AT69" s="130" t="str">
        <f t="shared" si="10"/>
        <v/>
      </c>
      <c r="BD69" s="134">
        <v>31</v>
      </c>
      <c r="BE69" s="134" t="s">
        <v>119</v>
      </c>
      <c r="BF69" s="135" t="str">
        <f>IF(BE69=BH69,"５８-３１","")</f>
        <v/>
      </c>
      <c r="BG69" s="87" t="str">
        <f t="shared" si="16"/>
        <v>京都市</v>
      </c>
      <c r="BH69" s="87" t="str">
        <f t="shared" si="17"/>
        <v/>
      </c>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row>
    <row r="70" spans="2:103" ht="50.1" customHeight="1">
      <c r="B70" s="87"/>
      <c r="C70" s="87"/>
      <c r="D70" s="87"/>
      <c r="E70" s="87"/>
      <c r="F70" s="87"/>
      <c r="G70" s="87"/>
      <c r="H70" s="87"/>
      <c r="I70" s="87"/>
      <c r="J70" s="87"/>
      <c r="K70" s="87"/>
      <c r="L70" s="87"/>
      <c r="M70" s="87"/>
      <c r="N70" s="87"/>
      <c r="O70" s="87"/>
      <c r="P70" s="87"/>
      <c r="Q70" s="87"/>
      <c r="R70" s="87"/>
      <c r="S70" s="87"/>
      <c r="T70" s="87"/>
      <c r="U70" s="87"/>
      <c r="V70" s="87"/>
      <c r="W70" s="87"/>
      <c r="X70" s="87"/>
      <c r="Y70" s="110">
        <v>47</v>
      </c>
      <c r="Z70" s="112"/>
      <c r="AA70" s="127"/>
      <c r="AB70" s="113"/>
      <c r="AC70" s="113"/>
      <c r="AD70" s="128"/>
      <c r="AE70" s="115"/>
      <c r="AF70" s="87"/>
      <c r="AG70" s="129" t="str">
        <f>IF('⑨応募者名簿(印刷用)'!AF19="","",'⑨応募者名簿(印刷用)'!AF19)</f>
        <v/>
      </c>
      <c r="AH70" s="129" t="str">
        <f>IF('⑨応募者名簿(印刷用)'!AJ19="","",'⑨応募者名簿(印刷用)'!AJ19)</f>
        <v/>
      </c>
      <c r="AI70" s="130" t="str">
        <f t="shared" si="0"/>
        <v/>
      </c>
      <c r="AJ70" s="130" t="str">
        <f t="shared" si="1"/>
        <v/>
      </c>
      <c r="AK70" s="130" t="str">
        <f t="shared" si="2"/>
        <v/>
      </c>
      <c r="AL70" s="131" t="str">
        <f>IF('⑨応募者名簿(印刷用)'!$A$36="","",'⑨応募者名簿(印刷用)'!$A$36)</f>
        <v/>
      </c>
      <c r="AM70" s="130" t="str">
        <f t="shared" si="3"/>
        <v/>
      </c>
      <c r="AN70" s="132" t="str">
        <f t="shared" si="4"/>
        <v/>
      </c>
      <c r="AO70" s="130" t="str">
        <f t="shared" si="5"/>
        <v/>
      </c>
      <c r="AP70" s="130" t="str">
        <f t="shared" si="6"/>
        <v/>
      </c>
      <c r="AQ70" s="130" t="str">
        <f t="shared" si="7"/>
        <v/>
      </c>
      <c r="AR70" s="131" t="str">
        <f t="shared" si="8"/>
        <v/>
      </c>
      <c r="AS70" s="131" t="str">
        <f t="shared" si="9"/>
        <v/>
      </c>
      <c r="AT70" s="130" t="str">
        <f t="shared" si="10"/>
        <v/>
      </c>
      <c r="BD70" s="134">
        <v>32</v>
      </c>
      <c r="BE70" s="134" t="s">
        <v>392</v>
      </c>
      <c r="BF70" s="135" t="str">
        <f>IF(BG70="大阪府(大阪市以外)大阪市","５８-３３","５８-３２")</f>
        <v>５８-３２</v>
      </c>
      <c r="BG70" s="87" t="str">
        <f t="shared" si="16"/>
        <v>大阪府(大阪市以外)</v>
      </c>
      <c r="BH70" s="87" t="str">
        <f t="shared" si="17"/>
        <v/>
      </c>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row>
    <row r="71" spans="2:103" ht="50.1" customHeight="1">
      <c r="B71" s="87"/>
      <c r="C71" s="87"/>
      <c r="D71" s="87"/>
      <c r="E71" s="87"/>
      <c r="F71" s="87"/>
      <c r="G71" s="87"/>
      <c r="H71" s="87"/>
      <c r="I71" s="87"/>
      <c r="J71" s="87"/>
      <c r="K71" s="87"/>
      <c r="L71" s="87"/>
      <c r="M71" s="87"/>
      <c r="N71" s="87"/>
      <c r="O71" s="87"/>
      <c r="P71" s="87"/>
      <c r="Q71" s="87"/>
      <c r="R71" s="87"/>
      <c r="S71" s="87"/>
      <c r="T71" s="87"/>
      <c r="U71" s="87"/>
      <c r="V71" s="87"/>
      <c r="W71" s="87"/>
      <c r="X71" s="87"/>
      <c r="Y71" s="110">
        <v>48</v>
      </c>
      <c r="Z71" s="112"/>
      <c r="AA71" s="127"/>
      <c r="AB71" s="113"/>
      <c r="AC71" s="113"/>
      <c r="AD71" s="128"/>
      <c r="AE71" s="115"/>
      <c r="AF71" s="87"/>
      <c r="AG71" s="129" t="str">
        <f>IF('⑨応募者名簿(印刷用)'!AF20="","",'⑨応募者名簿(印刷用)'!AF20)</f>
        <v/>
      </c>
      <c r="AH71" s="129" t="str">
        <f>IF('⑨応募者名簿(印刷用)'!AJ20="","",'⑨応募者名簿(印刷用)'!AJ20)</f>
        <v/>
      </c>
      <c r="AI71" s="130" t="str">
        <f t="shared" si="0"/>
        <v/>
      </c>
      <c r="AJ71" s="130" t="str">
        <f t="shared" si="1"/>
        <v/>
      </c>
      <c r="AK71" s="130" t="str">
        <f t="shared" si="2"/>
        <v/>
      </c>
      <c r="AL71" s="131" t="str">
        <f>IF('⑨応募者名簿(印刷用)'!$A$36="","",'⑨応募者名簿(印刷用)'!$A$36)</f>
        <v/>
      </c>
      <c r="AM71" s="130" t="str">
        <f t="shared" si="3"/>
        <v/>
      </c>
      <c r="AN71" s="132" t="str">
        <f t="shared" si="4"/>
        <v/>
      </c>
      <c r="AO71" s="130" t="str">
        <f t="shared" si="5"/>
        <v/>
      </c>
      <c r="AP71" s="130" t="str">
        <f t="shared" si="6"/>
        <v/>
      </c>
      <c r="AQ71" s="130" t="str">
        <f t="shared" si="7"/>
        <v/>
      </c>
      <c r="AR71" s="131" t="str">
        <f t="shared" si="8"/>
        <v/>
      </c>
      <c r="AS71" s="131" t="str">
        <f t="shared" si="9"/>
        <v/>
      </c>
      <c r="AT71" s="130" t="str">
        <f t="shared" si="10"/>
        <v/>
      </c>
      <c r="BD71" s="134">
        <v>33</v>
      </c>
      <c r="BE71" s="134" t="s">
        <v>120</v>
      </c>
      <c r="BF71" s="135" t="str">
        <f>IF(BE71=BH71,"５８-３３","")</f>
        <v/>
      </c>
      <c r="BG71" s="87" t="str">
        <f t="shared" si="16"/>
        <v>大阪市</v>
      </c>
      <c r="BH71" s="87" t="str">
        <f t="shared" si="17"/>
        <v/>
      </c>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row>
    <row r="72" spans="2:103" ht="50.1" customHeight="1">
      <c r="B72" s="87"/>
      <c r="C72" s="87"/>
      <c r="D72" s="87"/>
      <c r="E72" s="87"/>
      <c r="F72" s="87"/>
      <c r="G72" s="87"/>
      <c r="H72" s="87"/>
      <c r="I72" s="87"/>
      <c r="J72" s="87"/>
      <c r="K72" s="87"/>
      <c r="L72" s="87"/>
      <c r="M72" s="87"/>
      <c r="N72" s="87"/>
      <c r="O72" s="87"/>
      <c r="P72" s="87"/>
      <c r="Q72" s="87"/>
      <c r="R72" s="87"/>
      <c r="S72" s="87"/>
      <c r="T72" s="87"/>
      <c r="U72" s="87"/>
      <c r="V72" s="87"/>
      <c r="W72" s="87"/>
      <c r="X72" s="87"/>
      <c r="Y72" s="110">
        <v>49</v>
      </c>
      <c r="Z72" s="112"/>
      <c r="AA72" s="127"/>
      <c r="AB72" s="113"/>
      <c r="AC72" s="113"/>
      <c r="AD72" s="128"/>
      <c r="AE72" s="115"/>
      <c r="AF72" s="87"/>
      <c r="AG72" s="129" t="str">
        <f>IF('⑨応募者名簿(印刷用)'!AF21="","",'⑨応募者名簿(印刷用)'!AF21)</f>
        <v/>
      </c>
      <c r="AH72" s="129" t="str">
        <f>IF('⑨応募者名簿(印刷用)'!AJ21="","",'⑨応募者名簿(印刷用)'!AJ21)</f>
        <v/>
      </c>
      <c r="AI72" s="130" t="str">
        <f t="shared" si="0"/>
        <v/>
      </c>
      <c r="AJ72" s="130" t="str">
        <f t="shared" si="1"/>
        <v/>
      </c>
      <c r="AK72" s="130" t="str">
        <f t="shared" si="2"/>
        <v/>
      </c>
      <c r="AL72" s="131" t="str">
        <f>IF('⑨応募者名簿(印刷用)'!$A$36="","",'⑨応募者名簿(印刷用)'!$A$36)</f>
        <v/>
      </c>
      <c r="AM72" s="130" t="str">
        <f t="shared" si="3"/>
        <v/>
      </c>
      <c r="AN72" s="132" t="str">
        <f t="shared" si="4"/>
        <v/>
      </c>
      <c r="AO72" s="130" t="str">
        <f t="shared" si="5"/>
        <v/>
      </c>
      <c r="AP72" s="130" t="str">
        <f t="shared" si="6"/>
        <v/>
      </c>
      <c r="AQ72" s="130" t="str">
        <f t="shared" si="7"/>
        <v/>
      </c>
      <c r="AR72" s="131" t="str">
        <f t="shared" si="8"/>
        <v/>
      </c>
      <c r="AS72" s="131" t="str">
        <f t="shared" si="9"/>
        <v/>
      </c>
      <c r="AT72" s="130" t="str">
        <f t="shared" si="10"/>
        <v/>
      </c>
      <c r="BD72" s="134">
        <v>34</v>
      </c>
      <c r="BE72" s="134" t="s">
        <v>198</v>
      </c>
      <c r="BF72" s="135" t="str">
        <f>IF(BG72="兵庫県(神戸市以外)神戸市","５８-３５","５８-３４")</f>
        <v>５８-３４</v>
      </c>
      <c r="BG72" s="87" t="str">
        <f t="shared" si="16"/>
        <v>兵庫県(神戸市以外)</v>
      </c>
      <c r="BH72" s="87" t="str">
        <f t="shared" si="17"/>
        <v/>
      </c>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row>
    <row r="73" spans="2:103" ht="50.1" customHeight="1">
      <c r="B73" s="87"/>
      <c r="C73" s="87"/>
      <c r="D73" s="87"/>
      <c r="E73" s="87"/>
      <c r="F73" s="87"/>
      <c r="G73" s="87"/>
      <c r="H73" s="87"/>
      <c r="I73" s="87"/>
      <c r="J73" s="87"/>
      <c r="K73" s="87"/>
      <c r="L73" s="87"/>
      <c r="M73" s="87"/>
      <c r="N73" s="87"/>
      <c r="O73" s="87"/>
      <c r="P73" s="87"/>
      <c r="Q73" s="87"/>
      <c r="R73" s="87"/>
      <c r="S73" s="87"/>
      <c r="T73" s="87"/>
      <c r="U73" s="87"/>
      <c r="V73" s="87"/>
      <c r="W73" s="87"/>
      <c r="X73" s="87"/>
      <c r="Y73" s="110">
        <v>50</v>
      </c>
      <c r="Z73" s="112"/>
      <c r="AA73" s="127"/>
      <c r="AB73" s="113"/>
      <c r="AC73" s="113"/>
      <c r="AD73" s="128"/>
      <c r="AE73" s="115"/>
      <c r="AF73" s="87"/>
      <c r="AG73" s="129" t="str">
        <f>IF('⑨応募者名簿(印刷用)'!AF22="","",'⑨応募者名簿(印刷用)'!AF22)</f>
        <v/>
      </c>
      <c r="AH73" s="129" t="str">
        <f>IF('⑨応募者名簿(印刷用)'!AJ22="","",'⑨応募者名簿(印刷用)'!AJ22)</f>
        <v/>
      </c>
      <c r="AI73" s="130" t="str">
        <f t="shared" si="0"/>
        <v/>
      </c>
      <c r="AJ73" s="130" t="str">
        <f t="shared" si="1"/>
        <v/>
      </c>
      <c r="AK73" s="130" t="str">
        <f t="shared" si="2"/>
        <v/>
      </c>
      <c r="AL73" s="131" t="str">
        <f>IF('⑨応募者名簿(印刷用)'!$A$36="","",'⑨応募者名簿(印刷用)'!$A$36)</f>
        <v/>
      </c>
      <c r="AM73" s="130" t="str">
        <f t="shared" si="3"/>
        <v/>
      </c>
      <c r="AN73" s="132" t="str">
        <f t="shared" si="4"/>
        <v/>
      </c>
      <c r="AO73" s="130" t="str">
        <f t="shared" si="5"/>
        <v/>
      </c>
      <c r="AP73" s="130" t="str">
        <f t="shared" si="6"/>
        <v/>
      </c>
      <c r="AQ73" s="130" t="str">
        <f t="shared" si="7"/>
        <v/>
      </c>
      <c r="AR73" s="131" t="str">
        <f t="shared" si="8"/>
        <v/>
      </c>
      <c r="AS73" s="131" t="str">
        <f t="shared" si="9"/>
        <v/>
      </c>
      <c r="AT73" s="130" t="str">
        <f t="shared" si="10"/>
        <v/>
      </c>
      <c r="BD73" s="134">
        <v>35</v>
      </c>
      <c r="BE73" s="134" t="s">
        <v>121</v>
      </c>
      <c r="BF73" s="135" t="str">
        <f>IF(BE73=BH73,"５８-３５","")</f>
        <v/>
      </c>
      <c r="BG73" s="87" t="str">
        <f t="shared" si="16"/>
        <v>神戸市</v>
      </c>
      <c r="BH73" s="87" t="str">
        <f t="shared" si="17"/>
        <v/>
      </c>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row>
    <row r="74" spans="2:103" ht="50.1" customHeight="1">
      <c r="B74" s="87"/>
      <c r="C74" s="87"/>
      <c r="D74" s="87"/>
      <c r="E74" s="87"/>
      <c r="F74" s="87"/>
      <c r="G74" s="87"/>
      <c r="H74" s="87"/>
      <c r="I74" s="87"/>
      <c r="J74" s="87"/>
      <c r="K74" s="87"/>
      <c r="L74" s="87"/>
      <c r="M74" s="87"/>
      <c r="N74" s="87"/>
      <c r="O74" s="87"/>
      <c r="P74" s="87"/>
      <c r="Q74" s="87"/>
      <c r="R74" s="87"/>
      <c r="S74" s="87"/>
      <c r="T74" s="87"/>
      <c r="U74" s="87"/>
      <c r="V74" s="87"/>
      <c r="W74" s="87"/>
      <c r="X74" s="87"/>
      <c r="Y74" s="110">
        <v>51</v>
      </c>
      <c r="Z74" s="112"/>
      <c r="AA74" s="127"/>
      <c r="AB74" s="113"/>
      <c r="AC74" s="113"/>
      <c r="AD74" s="128"/>
      <c r="AE74" s="115"/>
      <c r="AF74" s="87"/>
      <c r="AG74" s="129" t="str">
        <f>IF('⑨応募者名簿(印刷用)'!AF23="","",'⑨応募者名簿(印刷用)'!AF23)</f>
        <v/>
      </c>
      <c r="AH74" s="129" t="str">
        <f>IF('⑨応募者名簿(印刷用)'!AJ23="","",'⑨応募者名簿(印刷用)'!AJ23)</f>
        <v/>
      </c>
      <c r="AI74" s="130" t="str">
        <f t="shared" si="0"/>
        <v/>
      </c>
      <c r="AJ74" s="130" t="str">
        <f t="shared" si="1"/>
        <v/>
      </c>
      <c r="AK74" s="130" t="str">
        <f t="shared" si="2"/>
        <v/>
      </c>
      <c r="AL74" s="131" t="str">
        <f>IF('⑨応募者名簿(印刷用)'!$A$36="","",'⑨応募者名簿(印刷用)'!$A$36)</f>
        <v/>
      </c>
      <c r="AM74" s="130" t="str">
        <f t="shared" si="3"/>
        <v/>
      </c>
      <c r="AN74" s="132" t="str">
        <f t="shared" si="4"/>
        <v/>
      </c>
      <c r="AO74" s="130" t="str">
        <f t="shared" si="5"/>
        <v/>
      </c>
      <c r="AP74" s="130" t="str">
        <f t="shared" si="6"/>
        <v/>
      </c>
      <c r="AQ74" s="130" t="str">
        <f t="shared" si="7"/>
        <v/>
      </c>
      <c r="AR74" s="131" t="str">
        <f t="shared" si="8"/>
        <v/>
      </c>
      <c r="AS74" s="131" t="str">
        <f t="shared" si="9"/>
        <v/>
      </c>
      <c r="AT74" s="130" t="str">
        <f t="shared" si="10"/>
        <v/>
      </c>
      <c r="BD74" s="134">
        <v>36</v>
      </c>
      <c r="BE74" s="134" t="s">
        <v>122</v>
      </c>
      <c r="BF74" s="137" t="s">
        <v>309</v>
      </c>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row>
    <row r="75" spans="2:103" ht="50.1" customHeight="1">
      <c r="B75" s="87"/>
      <c r="C75" s="87"/>
      <c r="D75" s="87"/>
      <c r="E75" s="87"/>
      <c r="F75" s="87"/>
      <c r="G75" s="87"/>
      <c r="H75" s="87"/>
      <c r="I75" s="87"/>
      <c r="J75" s="87"/>
      <c r="K75" s="87"/>
      <c r="L75" s="87"/>
      <c r="M75" s="87"/>
      <c r="N75" s="87"/>
      <c r="O75" s="87"/>
      <c r="P75" s="87"/>
      <c r="Q75" s="87"/>
      <c r="R75" s="87"/>
      <c r="S75" s="87"/>
      <c r="T75" s="87"/>
      <c r="U75" s="87"/>
      <c r="V75" s="87"/>
      <c r="W75" s="87"/>
      <c r="X75" s="87"/>
      <c r="Y75" s="110">
        <v>52</v>
      </c>
      <c r="Z75" s="112"/>
      <c r="AA75" s="127"/>
      <c r="AB75" s="113"/>
      <c r="AC75" s="113"/>
      <c r="AD75" s="128"/>
      <c r="AE75" s="115"/>
      <c r="AF75" s="87"/>
      <c r="AG75" s="129" t="str">
        <f>IF('⑨応募者名簿(印刷用)'!AF24="","",'⑨応募者名簿(印刷用)'!AF24)</f>
        <v/>
      </c>
      <c r="AH75" s="129" t="str">
        <f>IF('⑨応募者名簿(印刷用)'!AJ24="","",'⑨応募者名簿(印刷用)'!AJ24)</f>
        <v/>
      </c>
      <c r="AI75" s="130" t="str">
        <f t="shared" si="0"/>
        <v/>
      </c>
      <c r="AJ75" s="130" t="str">
        <f t="shared" si="1"/>
        <v/>
      </c>
      <c r="AK75" s="130" t="str">
        <f t="shared" si="2"/>
        <v/>
      </c>
      <c r="AL75" s="131" t="str">
        <f>IF('⑨応募者名簿(印刷用)'!$A$36="","",'⑨応募者名簿(印刷用)'!$A$36)</f>
        <v/>
      </c>
      <c r="AM75" s="130" t="str">
        <f t="shared" si="3"/>
        <v/>
      </c>
      <c r="AN75" s="132" t="str">
        <f t="shared" si="4"/>
        <v/>
      </c>
      <c r="AO75" s="130" t="str">
        <f t="shared" si="5"/>
        <v/>
      </c>
      <c r="AP75" s="130" t="str">
        <f t="shared" si="6"/>
        <v/>
      </c>
      <c r="AQ75" s="130" t="str">
        <f t="shared" si="7"/>
        <v/>
      </c>
      <c r="AR75" s="131" t="str">
        <f t="shared" si="8"/>
        <v/>
      </c>
      <c r="AS75" s="131" t="str">
        <f t="shared" si="9"/>
        <v/>
      </c>
      <c r="AT75" s="130" t="str">
        <f t="shared" si="10"/>
        <v/>
      </c>
      <c r="BD75" s="134">
        <v>37</v>
      </c>
      <c r="BE75" s="134" t="s">
        <v>123</v>
      </c>
      <c r="BF75" s="137" t="s">
        <v>310</v>
      </c>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row>
    <row r="76" spans="2:103" ht="50.1" customHeight="1">
      <c r="B76" s="87"/>
      <c r="C76" s="87"/>
      <c r="D76" s="87"/>
      <c r="E76" s="87"/>
      <c r="F76" s="87"/>
      <c r="G76" s="87"/>
      <c r="H76" s="87"/>
      <c r="I76" s="87"/>
      <c r="J76" s="87"/>
      <c r="K76" s="87"/>
      <c r="L76" s="87"/>
      <c r="M76" s="87"/>
      <c r="N76" s="87"/>
      <c r="O76" s="87"/>
      <c r="P76" s="87"/>
      <c r="Q76" s="87"/>
      <c r="R76" s="87"/>
      <c r="S76" s="87"/>
      <c r="T76" s="87"/>
      <c r="U76" s="87"/>
      <c r="V76" s="87"/>
      <c r="W76" s="87"/>
      <c r="X76" s="87"/>
      <c r="Y76" s="110">
        <v>53</v>
      </c>
      <c r="Z76" s="112"/>
      <c r="AA76" s="127"/>
      <c r="AB76" s="113"/>
      <c r="AC76" s="113"/>
      <c r="AD76" s="128"/>
      <c r="AE76" s="115"/>
      <c r="AF76" s="87"/>
      <c r="AG76" s="129" t="str">
        <f>IF('⑨応募者名簿(印刷用)'!AF25="","",'⑨応募者名簿(印刷用)'!AF25)</f>
        <v/>
      </c>
      <c r="AH76" s="129" t="str">
        <f>IF('⑨応募者名簿(印刷用)'!AJ25="","",'⑨応募者名簿(印刷用)'!AJ25)</f>
        <v/>
      </c>
      <c r="AI76" s="130" t="str">
        <f t="shared" si="0"/>
        <v/>
      </c>
      <c r="AJ76" s="130" t="str">
        <f t="shared" si="1"/>
        <v/>
      </c>
      <c r="AK76" s="130" t="str">
        <f t="shared" si="2"/>
        <v/>
      </c>
      <c r="AL76" s="131" t="str">
        <f>IF('⑨応募者名簿(印刷用)'!$A$36="","",'⑨応募者名簿(印刷用)'!$A$36)</f>
        <v/>
      </c>
      <c r="AM76" s="130" t="str">
        <f t="shared" si="3"/>
        <v/>
      </c>
      <c r="AN76" s="132" t="str">
        <f t="shared" si="4"/>
        <v/>
      </c>
      <c r="AO76" s="130" t="str">
        <f t="shared" si="5"/>
        <v/>
      </c>
      <c r="AP76" s="130" t="str">
        <f t="shared" si="6"/>
        <v/>
      </c>
      <c r="AQ76" s="130" t="str">
        <f t="shared" si="7"/>
        <v/>
      </c>
      <c r="AR76" s="131" t="str">
        <f t="shared" si="8"/>
        <v/>
      </c>
      <c r="AS76" s="131" t="str">
        <f t="shared" si="9"/>
        <v/>
      </c>
      <c r="AT76" s="130" t="str">
        <f t="shared" si="10"/>
        <v/>
      </c>
      <c r="BD76" s="134">
        <v>38</v>
      </c>
      <c r="BE76" s="134" t="s">
        <v>124</v>
      </c>
      <c r="BF76" s="137" t="s">
        <v>311</v>
      </c>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row>
    <row r="77" spans="2:103" ht="50.1" customHeight="1">
      <c r="B77" s="87"/>
      <c r="C77" s="87"/>
      <c r="D77" s="87"/>
      <c r="E77" s="87"/>
      <c r="F77" s="87"/>
      <c r="G77" s="87"/>
      <c r="H77" s="87"/>
      <c r="I77" s="87"/>
      <c r="J77" s="87"/>
      <c r="K77" s="87"/>
      <c r="L77" s="87"/>
      <c r="M77" s="87"/>
      <c r="N77" s="87"/>
      <c r="O77" s="87"/>
      <c r="P77" s="87"/>
      <c r="Q77" s="87"/>
      <c r="R77" s="87"/>
      <c r="S77" s="87"/>
      <c r="T77" s="87"/>
      <c r="U77" s="87"/>
      <c r="V77" s="87"/>
      <c r="W77" s="87"/>
      <c r="X77" s="87"/>
      <c r="Y77" s="110">
        <v>54</v>
      </c>
      <c r="Z77" s="112"/>
      <c r="AA77" s="127"/>
      <c r="AB77" s="113"/>
      <c r="AC77" s="113"/>
      <c r="AD77" s="128"/>
      <c r="AE77" s="115"/>
      <c r="AF77" s="87"/>
      <c r="AG77" s="129" t="str">
        <f>IF('⑨応募者名簿(印刷用)'!AF26="","",'⑨応募者名簿(印刷用)'!AF26)</f>
        <v/>
      </c>
      <c r="AH77" s="129" t="str">
        <f>IF('⑨応募者名簿(印刷用)'!AJ26="","",'⑨応募者名簿(印刷用)'!AJ26)</f>
        <v/>
      </c>
      <c r="AI77" s="130" t="str">
        <f t="shared" si="0"/>
        <v/>
      </c>
      <c r="AJ77" s="130" t="str">
        <f t="shared" si="1"/>
        <v/>
      </c>
      <c r="AK77" s="130" t="str">
        <f t="shared" si="2"/>
        <v/>
      </c>
      <c r="AL77" s="131" t="str">
        <f>IF('⑨応募者名簿(印刷用)'!$A$36="","",'⑨応募者名簿(印刷用)'!$A$36)</f>
        <v/>
      </c>
      <c r="AM77" s="130" t="str">
        <f t="shared" si="3"/>
        <v/>
      </c>
      <c r="AN77" s="132" t="str">
        <f t="shared" si="4"/>
        <v/>
      </c>
      <c r="AO77" s="130" t="str">
        <f t="shared" si="5"/>
        <v/>
      </c>
      <c r="AP77" s="130" t="str">
        <f t="shared" si="6"/>
        <v/>
      </c>
      <c r="AQ77" s="130" t="str">
        <f t="shared" si="7"/>
        <v/>
      </c>
      <c r="AR77" s="131" t="str">
        <f t="shared" si="8"/>
        <v/>
      </c>
      <c r="AS77" s="131" t="str">
        <f t="shared" si="9"/>
        <v/>
      </c>
      <c r="AT77" s="130" t="str">
        <f t="shared" si="10"/>
        <v/>
      </c>
      <c r="BD77" s="134">
        <v>39</v>
      </c>
      <c r="BE77" s="134" t="s">
        <v>125</v>
      </c>
      <c r="BF77" s="137" t="s">
        <v>312</v>
      </c>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row>
    <row r="78" spans="2:103" ht="50.1" customHeight="1">
      <c r="B78" s="87"/>
      <c r="C78" s="87"/>
      <c r="D78" s="87"/>
      <c r="E78" s="87"/>
      <c r="F78" s="87"/>
      <c r="G78" s="87"/>
      <c r="H78" s="87"/>
      <c r="I78" s="87"/>
      <c r="J78" s="87"/>
      <c r="K78" s="87"/>
      <c r="L78" s="87"/>
      <c r="M78" s="87"/>
      <c r="N78" s="87"/>
      <c r="O78" s="87"/>
      <c r="P78" s="87"/>
      <c r="Q78" s="87"/>
      <c r="R78" s="87"/>
      <c r="S78" s="87"/>
      <c r="T78" s="87"/>
      <c r="U78" s="87"/>
      <c r="V78" s="87"/>
      <c r="W78" s="87"/>
      <c r="X78" s="87"/>
      <c r="Y78" s="110">
        <v>55</v>
      </c>
      <c r="Z78" s="112"/>
      <c r="AA78" s="127"/>
      <c r="AB78" s="113"/>
      <c r="AC78" s="113"/>
      <c r="AD78" s="128"/>
      <c r="AE78" s="115"/>
      <c r="AF78" s="87"/>
      <c r="AG78" s="129" t="str">
        <f>IF('⑨応募者名簿(印刷用)'!AF27="","",'⑨応募者名簿(印刷用)'!AF27)</f>
        <v/>
      </c>
      <c r="AH78" s="129" t="str">
        <f>IF('⑨応募者名簿(印刷用)'!AJ27="","",'⑨応募者名簿(印刷用)'!AJ27)</f>
        <v/>
      </c>
      <c r="AI78" s="130" t="str">
        <f t="shared" si="0"/>
        <v/>
      </c>
      <c r="AJ78" s="130" t="str">
        <f t="shared" si="1"/>
        <v/>
      </c>
      <c r="AK78" s="130" t="str">
        <f t="shared" si="2"/>
        <v/>
      </c>
      <c r="AL78" s="131" t="str">
        <f>IF('⑨応募者名簿(印刷用)'!$A$36="","",'⑨応募者名簿(印刷用)'!$A$36)</f>
        <v/>
      </c>
      <c r="AM78" s="130" t="str">
        <f t="shared" si="3"/>
        <v/>
      </c>
      <c r="AN78" s="132" t="str">
        <f t="shared" si="4"/>
        <v/>
      </c>
      <c r="AO78" s="130" t="str">
        <f t="shared" si="5"/>
        <v/>
      </c>
      <c r="AP78" s="130" t="str">
        <f t="shared" si="6"/>
        <v/>
      </c>
      <c r="AQ78" s="130" t="str">
        <f t="shared" si="7"/>
        <v/>
      </c>
      <c r="AR78" s="131" t="str">
        <f t="shared" si="8"/>
        <v/>
      </c>
      <c r="AS78" s="131" t="str">
        <f t="shared" si="9"/>
        <v/>
      </c>
      <c r="AT78" s="130" t="str">
        <f t="shared" si="10"/>
        <v/>
      </c>
      <c r="BD78" s="134">
        <v>40</v>
      </c>
      <c r="BE78" s="134" t="s">
        <v>126</v>
      </c>
      <c r="BF78" s="137" t="s">
        <v>313</v>
      </c>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row>
    <row r="79" spans="2:103" ht="50.1" customHeight="1">
      <c r="B79" s="87"/>
      <c r="C79" s="87"/>
      <c r="D79" s="87"/>
      <c r="E79" s="87"/>
      <c r="F79" s="87"/>
      <c r="G79" s="87"/>
      <c r="H79" s="87"/>
      <c r="I79" s="87"/>
      <c r="J79" s="87"/>
      <c r="K79" s="87"/>
      <c r="L79" s="87"/>
      <c r="M79" s="87"/>
      <c r="N79" s="87"/>
      <c r="O79" s="87"/>
      <c r="P79" s="87"/>
      <c r="Q79" s="87"/>
      <c r="R79" s="87"/>
      <c r="S79" s="87"/>
      <c r="T79" s="87"/>
      <c r="U79" s="87"/>
      <c r="V79" s="87"/>
      <c r="W79" s="87"/>
      <c r="X79" s="87"/>
      <c r="Y79" s="110">
        <v>56</v>
      </c>
      <c r="Z79" s="112"/>
      <c r="AA79" s="127"/>
      <c r="AB79" s="113"/>
      <c r="AC79" s="113"/>
      <c r="AD79" s="128"/>
      <c r="AE79" s="115"/>
      <c r="AF79" s="87"/>
      <c r="AG79" s="129" t="str">
        <f>IF('⑨応募者名簿(印刷用)'!AF28="","",'⑨応募者名簿(印刷用)'!AF28)</f>
        <v/>
      </c>
      <c r="AH79" s="129" t="str">
        <f>IF('⑨応募者名簿(印刷用)'!AJ28="","",'⑨応募者名簿(印刷用)'!AJ28)</f>
        <v/>
      </c>
      <c r="AI79" s="130" t="str">
        <f t="shared" si="0"/>
        <v/>
      </c>
      <c r="AJ79" s="130" t="str">
        <f t="shared" si="1"/>
        <v/>
      </c>
      <c r="AK79" s="130" t="str">
        <f t="shared" si="2"/>
        <v/>
      </c>
      <c r="AL79" s="131" t="str">
        <f>IF('⑨応募者名簿(印刷用)'!$A$36="","",'⑨応募者名簿(印刷用)'!$A$36)</f>
        <v/>
      </c>
      <c r="AM79" s="130" t="str">
        <f t="shared" si="3"/>
        <v/>
      </c>
      <c r="AN79" s="132" t="str">
        <f t="shared" si="4"/>
        <v/>
      </c>
      <c r="AO79" s="130" t="str">
        <f t="shared" si="5"/>
        <v/>
      </c>
      <c r="AP79" s="130" t="str">
        <f t="shared" si="6"/>
        <v/>
      </c>
      <c r="AQ79" s="130" t="str">
        <f t="shared" si="7"/>
        <v/>
      </c>
      <c r="AR79" s="131" t="str">
        <f t="shared" si="8"/>
        <v/>
      </c>
      <c r="AS79" s="131" t="str">
        <f t="shared" si="9"/>
        <v/>
      </c>
      <c r="AT79" s="130" t="str">
        <f t="shared" si="10"/>
        <v/>
      </c>
      <c r="BD79" s="134">
        <v>41</v>
      </c>
      <c r="BE79" s="134" t="s">
        <v>199</v>
      </c>
      <c r="BF79" s="135" t="str">
        <f>IF(BG79="広島県(広島市以外)広島市","５８-４２","５８-４１")</f>
        <v>５８-４１</v>
      </c>
      <c r="BG79" s="87" t="str">
        <f>BE79&amp;BH79</f>
        <v>広島県(広島市以外)</v>
      </c>
      <c r="BH79" s="87" t="str">
        <f t="shared" ref="BH79:BH80" si="18">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row>
    <row r="80" spans="2:103" ht="50.1" customHeight="1">
      <c r="B80" s="87"/>
      <c r="C80" s="87"/>
      <c r="D80" s="87"/>
      <c r="E80" s="87"/>
      <c r="F80" s="87"/>
      <c r="G80" s="87"/>
      <c r="H80" s="87"/>
      <c r="I80" s="87"/>
      <c r="J80" s="87"/>
      <c r="K80" s="87"/>
      <c r="L80" s="87"/>
      <c r="M80" s="87"/>
      <c r="N80" s="87"/>
      <c r="O80" s="87"/>
      <c r="P80" s="87"/>
      <c r="Q80" s="87"/>
      <c r="R80" s="87"/>
      <c r="S80" s="87"/>
      <c r="T80" s="87"/>
      <c r="U80" s="87"/>
      <c r="V80" s="87"/>
      <c r="W80" s="87"/>
      <c r="X80" s="87"/>
      <c r="Y80" s="110">
        <v>57</v>
      </c>
      <c r="Z80" s="112"/>
      <c r="AA80" s="127"/>
      <c r="AB80" s="113"/>
      <c r="AC80" s="113"/>
      <c r="AD80" s="128"/>
      <c r="AE80" s="115"/>
      <c r="AF80" s="87"/>
      <c r="AG80" s="129" t="str">
        <f>IF('⑨応募者名簿(印刷用)'!AF29="","",'⑨応募者名簿(印刷用)'!AF29)</f>
        <v/>
      </c>
      <c r="AH80" s="129" t="str">
        <f>IF('⑨応募者名簿(印刷用)'!AJ29="","",'⑨応募者名簿(印刷用)'!AJ29)</f>
        <v/>
      </c>
      <c r="AI80" s="130" t="str">
        <f t="shared" si="0"/>
        <v/>
      </c>
      <c r="AJ80" s="130" t="str">
        <f t="shared" si="1"/>
        <v/>
      </c>
      <c r="AK80" s="130" t="str">
        <f t="shared" si="2"/>
        <v/>
      </c>
      <c r="AL80" s="131" t="str">
        <f>IF('⑨応募者名簿(印刷用)'!$A$36="","",'⑨応募者名簿(印刷用)'!$A$36)</f>
        <v/>
      </c>
      <c r="AM80" s="130" t="str">
        <f t="shared" si="3"/>
        <v/>
      </c>
      <c r="AN80" s="132" t="str">
        <f t="shared" si="4"/>
        <v/>
      </c>
      <c r="AO80" s="130" t="str">
        <f t="shared" si="5"/>
        <v/>
      </c>
      <c r="AP80" s="130" t="str">
        <f t="shared" si="6"/>
        <v/>
      </c>
      <c r="AQ80" s="130" t="str">
        <f t="shared" si="7"/>
        <v/>
      </c>
      <c r="AR80" s="131" t="str">
        <f t="shared" si="8"/>
        <v/>
      </c>
      <c r="AS80" s="131" t="str">
        <f t="shared" si="9"/>
        <v/>
      </c>
      <c r="AT80" s="130" t="str">
        <f t="shared" si="10"/>
        <v/>
      </c>
      <c r="BD80" s="134">
        <v>42</v>
      </c>
      <c r="BE80" s="134" t="s">
        <v>127</v>
      </c>
      <c r="BF80" s="135" t="str">
        <f>IF(BE80=BH80,"５８-４２","")</f>
        <v/>
      </c>
      <c r="BG80" s="87" t="str">
        <f>BE80&amp;BH80</f>
        <v>広島市</v>
      </c>
      <c r="BH80" s="87" t="str">
        <f t="shared" si="18"/>
        <v/>
      </c>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row>
    <row r="81" spans="2:103" ht="50.1" customHeight="1">
      <c r="B81" s="87"/>
      <c r="C81" s="87"/>
      <c r="D81" s="87"/>
      <c r="E81" s="87"/>
      <c r="F81" s="87"/>
      <c r="G81" s="87"/>
      <c r="H81" s="87"/>
      <c r="I81" s="87"/>
      <c r="J81" s="87"/>
      <c r="K81" s="87"/>
      <c r="L81" s="87"/>
      <c r="M81" s="87"/>
      <c r="N81" s="87"/>
      <c r="O81" s="87"/>
      <c r="P81" s="87"/>
      <c r="Q81" s="87"/>
      <c r="R81" s="87"/>
      <c r="S81" s="87"/>
      <c r="T81" s="87"/>
      <c r="U81" s="87"/>
      <c r="V81" s="87"/>
      <c r="W81" s="87"/>
      <c r="X81" s="87"/>
      <c r="Y81" s="110">
        <v>58</v>
      </c>
      <c r="Z81" s="112"/>
      <c r="AA81" s="127"/>
      <c r="AB81" s="113"/>
      <c r="AC81" s="113"/>
      <c r="AD81" s="128"/>
      <c r="AE81" s="115"/>
      <c r="AF81" s="87"/>
      <c r="AG81" s="129" t="str">
        <f>IF('⑨応募者名簿(印刷用)'!AF30="","",'⑨応募者名簿(印刷用)'!AF30)</f>
        <v/>
      </c>
      <c r="AH81" s="129" t="str">
        <f>IF('⑨応募者名簿(印刷用)'!AJ30="","",'⑨応募者名簿(印刷用)'!AJ30)</f>
        <v/>
      </c>
      <c r="AI81" s="130" t="str">
        <f t="shared" si="0"/>
        <v/>
      </c>
      <c r="AJ81" s="130" t="str">
        <f t="shared" si="1"/>
        <v/>
      </c>
      <c r="AK81" s="130" t="str">
        <f t="shared" si="2"/>
        <v/>
      </c>
      <c r="AL81" s="131" t="str">
        <f>IF('⑨応募者名簿(印刷用)'!$A$36="","",'⑨応募者名簿(印刷用)'!$A$36)</f>
        <v/>
      </c>
      <c r="AM81" s="130" t="str">
        <f t="shared" si="3"/>
        <v/>
      </c>
      <c r="AN81" s="132" t="str">
        <f t="shared" si="4"/>
        <v/>
      </c>
      <c r="AO81" s="130" t="str">
        <f t="shared" si="5"/>
        <v/>
      </c>
      <c r="AP81" s="130" t="str">
        <f t="shared" si="6"/>
        <v/>
      </c>
      <c r="AQ81" s="130" t="str">
        <f t="shared" si="7"/>
        <v/>
      </c>
      <c r="AR81" s="131" t="str">
        <f t="shared" si="8"/>
        <v/>
      </c>
      <c r="AS81" s="131" t="str">
        <f t="shared" si="9"/>
        <v/>
      </c>
      <c r="AT81" s="130" t="str">
        <f t="shared" si="10"/>
        <v/>
      </c>
      <c r="BD81" s="134">
        <v>43</v>
      </c>
      <c r="BE81" s="134" t="s">
        <v>128</v>
      </c>
      <c r="BF81" s="137" t="s">
        <v>314</v>
      </c>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row>
    <row r="82" spans="2:103" ht="50.1" customHeight="1">
      <c r="B82" s="87"/>
      <c r="C82" s="87"/>
      <c r="D82" s="87"/>
      <c r="E82" s="87"/>
      <c r="F82" s="87"/>
      <c r="G82" s="87"/>
      <c r="H82" s="87"/>
      <c r="I82" s="87"/>
      <c r="J82" s="87"/>
      <c r="K82" s="87"/>
      <c r="L82" s="87"/>
      <c r="M82" s="87"/>
      <c r="N82" s="87"/>
      <c r="O82" s="87"/>
      <c r="P82" s="87"/>
      <c r="Q82" s="87"/>
      <c r="R82" s="87"/>
      <c r="S82" s="87"/>
      <c r="T82" s="87"/>
      <c r="U82" s="87"/>
      <c r="V82" s="87"/>
      <c r="W82" s="87"/>
      <c r="X82" s="87"/>
      <c r="Y82" s="110">
        <v>59</v>
      </c>
      <c r="Z82" s="112"/>
      <c r="AA82" s="127"/>
      <c r="AB82" s="113"/>
      <c r="AC82" s="113"/>
      <c r="AD82" s="128"/>
      <c r="AE82" s="115"/>
      <c r="AF82" s="87"/>
      <c r="AG82" s="129" t="str">
        <f>IF('⑨応募者名簿(印刷用)'!AF31="","",'⑨応募者名簿(印刷用)'!AF31)</f>
        <v/>
      </c>
      <c r="AH82" s="129" t="str">
        <f>IF('⑨応募者名簿(印刷用)'!AJ31="","",'⑨応募者名簿(印刷用)'!AJ31)</f>
        <v/>
      </c>
      <c r="AI82" s="130" t="str">
        <f t="shared" si="0"/>
        <v/>
      </c>
      <c r="AJ82" s="130" t="str">
        <f t="shared" si="1"/>
        <v/>
      </c>
      <c r="AK82" s="130" t="str">
        <f t="shared" si="2"/>
        <v/>
      </c>
      <c r="AL82" s="131" t="str">
        <f>IF('⑨応募者名簿(印刷用)'!$A$36="","",'⑨応募者名簿(印刷用)'!$A$36)</f>
        <v/>
      </c>
      <c r="AM82" s="130" t="str">
        <f t="shared" si="3"/>
        <v/>
      </c>
      <c r="AN82" s="132" t="str">
        <f t="shared" si="4"/>
        <v/>
      </c>
      <c r="AO82" s="130" t="str">
        <f t="shared" si="5"/>
        <v/>
      </c>
      <c r="AP82" s="130" t="str">
        <f t="shared" si="6"/>
        <v/>
      </c>
      <c r="AQ82" s="130" t="str">
        <f t="shared" si="7"/>
        <v/>
      </c>
      <c r="AR82" s="131" t="str">
        <f t="shared" si="8"/>
        <v/>
      </c>
      <c r="AS82" s="131" t="str">
        <f t="shared" si="9"/>
        <v/>
      </c>
      <c r="AT82" s="130" t="str">
        <f t="shared" si="10"/>
        <v/>
      </c>
      <c r="BD82" s="134">
        <v>44</v>
      </c>
      <c r="BE82" s="134" t="s">
        <v>129</v>
      </c>
      <c r="BF82" s="137" t="s">
        <v>315</v>
      </c>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row>
    <row r="83" spans="2:103" ht="50.1" customHeight="1">
      <c r="B83" s="87"/>
      <c r="C83" s="87"/>
      <c r="D83" s="87"/>
      <c r="E83" s="87"/>
      <c r="F83" s="87"/>
      <c r="G83" s="87"/>
      <c r="H83" s="87"/>
      <c r="I83" s="87"/>
      <c r="J83" s="87"/>
      <c r="K83" s="87"/>
      <c r="L83" s="87"/>
      <c r="M83" s="87"/>
      <c r="N83" s="87"/>
      <c r="O83" s="87"/>
      <c r="P83" s="87"/>
      <c r="Q83" s="87"/>
      <c r="R83" s="87"/>
      <c r="S83" s="87"/>
      <c r="T83" s="87"/>
      <c r="U83" s="87"/>
      <c r="V83" s="87"/>
      <c r="W83" s="87"/>
      <c r="X83" s="87"/>
      <c r="Y83" s="110">
        <v>60</v>
      </c>
      <c r="Z83" s="112"/>
      <c r="AA83" s="127"/>
      <c r="AB83" s="113"/>
      <c r="AC83" s="113"/>
      <c r="AD83" s="128"/>
      <c r="AE83" s="115"/>
      <c r="AF83" s="87"/>
      <c r="AG83" s="129" t="str">
        <f>IF('⑨応募者名簿(印刷用)'!AF32="","",'⑨応募者名簿(印刷用)'!AF32)</f>
        <v/>
      </c>
      <c r="AH83" s="129" t="str">
        <f>IF('⑨応募者名簿(印刷用)'!AJ32="","",'⑨応募者名簿(印刷用)'!AJ32)</f>
        <v/>
      </c>
      <c r="AI83" s="130" t="str">
        <f t="shared" si="0"/>
        <v/>
      </c>
      <c r="AJ83" s="130" t="str">
        <f t="shared" si="1"/>
        <v/>
      </c>
      <c r="AK83" s="130" t="str">
        <f t="shared" si="2"/>
        <v/>
      </c>
      <c r="AL83" s="131" t="str">
        <f>IF('⑨応募者名簿(印刷用)'!$A$36="","",'⑨応募者名簿(印刷用)'!$A$36)</f>
        <v/>
      </c>
      <c r="AM83" s="130" t="str">
        <f t="shared" si="3"/>
        <v/>
      </c>
      <c r="AN83" s="132" t="str">
        <f t="shared" si="4"/>
        <v/>
      </c>
      <c r="AO83" s="130" t="str">
        <f t="shared" si="5"/>
        <v/>
      </c>
      <c r="AP83" s="130" t="str">
        <f t="shared" si="6"/>
        <v/>
      </c>
      <c r="AQ83" s="130" t="str">
        <f t="shared" si="7"/>
        <v/>
      </c>
      <c r="AR83" s="131" t="str">
        <f t="shared" si="8"/>
        <v/>
      </c>
      <c r="AS83" s="131" t="str">
        <f t="shared" si="9"/>
        <v/>
      </c>
      <c r="AT83" s="130" t="str">
        <f t="shared" si="10"/>
        <v/>
      </c>
      <c r="BD83" s="134">
        <v>45</v>
      </c>
      <c r="BE83" s="134" t="s">
        <v>130</v>
      </c>
      <c r="BF83" s="137" t="s">
        <v>316</v>
      </c>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row>
    <row r="84" spans="2:103" ht="50.1" customHeight="1">
      <c r="B84" s="87"/>
      <c r="C84" s="87"/>
      <c r="D84" s="87"/>
      <c r="E84" s="87"/>
      <c r="F84" s="87"/>
      <c r="G84" s="87"/>
      <c r="H84" s="87"/>
      <c r="I84" s="87"/>
      <c r="J84" s="87"/>
      <c r="K84" s="87"/>
      <c r="L84" s="87"/>
      <c r="M84" s="87"/>
      <c r="N84" s="87"/>
      <c r="O84" s="87"/>
      <c r="P84" s="87"/>
      <c r="Q84" s="87"/>
      <c r="R84" s="87"/>
      <c r="S84" s="87"/>
      <c r="T84" s="87"/>
      <c r="U84" s="87"/>
      <c r="V84" s="87"/>
      <c r="W84" s="87"/>
      <c r="X84" s="87"/>
      <c r="Y84" s="110">
        <v>61</v>
      </c>
      <c r="Z84" s="112"/>
      <c r="AA84" s="127"/>
      <c r="AB84" s="113"/>
      <c r="AC84" s="113"/>
      <c r="AD84" s="128"/>
      <c r="AE84" s="115"/>
      <c r="AF84" s="87"/>
      <c r="AG84" s="129" t="str">
        <f>IF('⑨応募者名簿(印刷用)'!BH3="","",'⑨応募者名簿(印刷用)'!BH3)</f>
        <v/>
      </c>
      <c r="AH84" s="129" t="str">
        <f>IF('⑨応募者名簿(印刷用)'!BL3="","",'⑨応募者名簿(印刷用)'!BL3)</f>
        <v/>
      </c>
      <c r="AI84" s="130" t="str">
        <f t="shared" si="0"/>
        <v/>
      </c>
      <c r="AJ84" s="130" t="str">
        <f t="shared" si="1"/>
        <v/>
      </c>
      <c r="AK84" s="130" t="str">
        <f t="shared" si="2"/>
        <v/>
      </c>
      <c r="AL84" s="131" t="str">
        <f>IF('⑨応募者名簿(印刷用)'!$A$36="","",'⑨応募者名簿(印刷用)'!$A$36)</f>
        <v/>
      </c>
      <c r="AM84" s="130" t="str">
        <f t="shared" si="3"/>
        <v/>
      </c>
      <c r="AN84" s="132" t="str">
        <f t="shared" si="4"/>
        <v/>
      </c>
      <c r="AO84" s="130" t="str">
        <f t="shared" si="5"/>
        <v/>
      </c>
      <c r="AP84" s="130" t="str">
        <f t="shared" si="6"/>
        <v/>
      </c>
      <c r="AQ84" s="130" t="str">
        <f t="shared" si="7"/>
        <v/>
      </c>
      <c r="AR84" s="131" t="str">
        <f t="shared" si="8"/>
        <v/>
      </c>
      <c r="AS84" s="131" t="str">
        <f t="shared" si="9"/>
        <v/>
      </c>
      <c r="AT84" s="130" t="str">
        <f t="shared" si="10"/>
        <v/>
      </c>
      <c r="BD84" s="134">
        <v>46</v>
      </c>
      <c r="BE84" s="134" t="s">
        <v>131</v>
      </c>
      <c r="BF84" s="137" t="s">
        <v>317</v>
      </c>
      <c r="BP84" s="87"/>
      <c r="BQ84" s="87"/>
      <c r="BR84" s="87"/>
      <c r="BS84" s="87"/>
      <c r="BT84" s="87"/>
      <c r="BU84" s="87"/>
      <c r="BV84" s="87"/>
      <c r="BW84" s="87"/>
      <c r="BX84" s="87"/>
      <c r="BY84" s="87"/>
      <c r="BZ84" s="87"/>
      <c r="CA84" s="87"/>
      <c r="CB84" s="87"/>
      <c r="CC84" s="87"/>
      <c r="CD84" s="87"/>
      <c r="CE84" s="87"/>
      <c r="CF84" s="87"/>
      <c r="CG84" s="87"/>
      <c r="CH84" s="87"/>
      <c r="CI84" s="87"/>
      <c r="CJ84" s="87"/>
      <c r="CK84" s="87"/>
      <c r="CL84" s="87"/>
      <c r="CM84" s="87"/>
      <c r="CN84" s="87"/>
      <c r="CO84" s="87"/>
      <c r="CP84" s="87"/>
      <c r="CQ84" s="87"/>
      <c r="CR84" s="87"/>
      <c r="CS84" s="87"/>
      <c r="CT84" s="87"/>
      <c r="CU84" s="87"/>
      <c r="CV84" s="87"/>
      <c r="CW84" s="87"/>
      <c r="CX84" s="87"/>
      <c r="CY84" s="87"/>
    </row>
    <row r="85" spans="2:103" ht="50.1" customHeight="1">
      <c r="B85" s="87"/>
      <c r="C85" s="87"/>
      <c r="D85" s="87"/>
      <c r="E85" s="87"/>
      <c r="F85" s="87"/>
      <c r="G85" s="87"/>
      <c r="H85" s="87"/>
      <c r="I85" s="87"/>
      <c r="J85" s="87"/>
      <c r="K85" s="87"/>
      <c r="L85" s="87"/>
      <c r="M85" s="87"/>
      <c r="N85" s="87"/>
      <c r="O85" s="87"/>
      <c r="P85" s="87"/>
      <c r="Q85" s="87"/>
      <c r="R85" s="87"/>
      <c r="S85" s="87"/>
      <c r="T85" s="87"/>
      <c r="U85" s="87"/>
      <c r="V85" s="87"/>
      <c r="W85" s="87"/>
      <c r="X85" s="87"/>
      <c r="Y85" s="110">
        <v>62</v>
      </c>
      <c r="Z85" s="112"/>
      <c r="AA85" s="127"/>
      <c r="AB85" s="113"/>
      <c r="AC85" s="113"/>
      <c r="AD85" s="128"/>
      <c r="AE85" s="115"/>
      <c r="AF85" s="87"/>
      <c r="AG85" s="129" t="str">
        <f>IF('⑨応募者名簿(印刷用)'!BH4="","",'⑨応募者名簿(印刷用)'!BH4)</f>
        <v/>
      </c>
      <c r="AH85" s="129" t="str">
        <f>IF('⑨応募者名簿(印刷用)'!BL4="","",'⑨応募者名簿(印刷用)'!BL4)</f>
        <v/>
      </c>
      <c r="AI85" s="130" t="str">
        <f t="shared" si="0"/>
        <v/>
      </c>
      <c r="AJ85" s="130" t="str">
        <f t="shared" si="1"/>
        <v/>
      </c>
      <c r="AK85" s="130" t="str">
        <f t="shared" si="2"/>
        <v/>
      </c>
      <c r="AL85" s="131" t="str">
        <f>IF('⑨応募者名簿(印刷用)'!$A$36="","",'⑨応募者名簿(印刷用)'!$A$36)</f>
        <v/>
      </c>
      <c r="AM85" s="130" t="str">
        <f t="shared" si="3"/>
        <v/>
      </c>
      <c r="AN85" s="132" t="str">
        <f t="shared" si="4"/>
        <v/>
      </c>
      <c r="AO85" s="130" t="str">
        <f t="shared" si="5"/>
        <v/>
      </c>
      <c r="AP85" s="130" t="str">
        <f t="shared" si="6"/>
        <v/>
      </c>
      <c r="AQ85" s="130" t="str">
        <f t="shared" si="7"/>
        <v/>
      </c>
      <c r="AR85" s="131" t="str">
        <f t="shared" si="8"/>
        <v/>
      </c>
      <c r="AS85" s="131" t="str">
        <f t="shared" si="9"/>
        <v/>
      </c>
      <c r="AT85" s="130" t="str">
        <f t="shared" si="10"/>
        <v/>
      </c>
      <c r="BD85" s="134">
        <v>47</v>
      </c>
      <c r="BE85" s="134" t="s">
        <v>132</v>
      </c>
      <c r="BF85" s="137" t="s">
        <v>318</v>
      </c>
      <c r="BP85" s="87"/>
      <c r="BQ85" s="87"/>
      <c r="BR85" s="87"/>
      <c r="BS85" s="87"/>
      <c r="BT85" s="87"/>
      <c r="BU85" s="87"/>
      <c r="BV85" s="87"/>
      <c r="BW85" s="87"/>
      <c r="BX85" s="87"/>
      <c r="BY85" s="87"/>
      <c r="BZ85" s="87"/>
      <c r="CA85" s="87"/>
      <c r="CB85" s="87"/>
      <c r="CC85" s="87"/>
      <c r="CD85" s="87"/>
      <c r="CE85" s="87"/>
      <c r="CF85" s="87"/>
      <c r="CG85" s="87"/>
      <c r="CH85" s="87"/>
      <c r="CI85" s="87"/>
      <c r="CJ85" s="87"/>
      <c r="CK85" s="87"/>
      <c r="CL85" s="87"/>
      <c r="CM85" s="87"/>
      <c r="CN85" s="87"/>
      <c r="CO85" s="87"/>
      <c r="CP85" s="87"/>
      <c r="CQ85" s="87"/>
      <c r="CR85" s="87"/>
      <c r="CS85" s="87"/>
      <c r="CT85" s="87"/>
      <c r="CU85" s="87"/>
      <c r="CV85" s="87"/>
      <c r="CW85" s="87"/>
      <c r="CX85" s="87"/>
      <c r="CY85" s="87"/>
    </row>
    <row r="86" spans="2:103" ht="50.1" customHeight="1">
      <c r="B86" s="87"/>
      <c r="C86" s="87"/>
      <c r="D86" s="87"/>
      <c r="E86" s="87"/>
      <c r="F86" s="87"/>
      <c r="G86" s="87"/>
      <c r="H86" s="87"/>
      <c r="I86" s="87"/>
      <c r="J86" s="87"/>
      <c r="K86" s="87"/>
      <c r="L86" s="87"/>
      <c r="M86" s="87"/>
      <c r="N86" s="87"/>
      <c r="O86" s="87"/>
      <c r="P86" s="87"/>
      <c r="Q86" s="87"/>
      <c r="R86" s="87"/>
      <c r="S86" s="87"/>
      <c r="T86" s="87"/>
      <c r="U86" s="87"/>
      <c r="V86" s="87"/>
      <c r="W86" s="87"/>
      <c r="X86" s="87"/>
      <c r="Y86" s="110">
        <v>63</v>
      </c>
      <c r="Z86" s="112"/>
      <c r="AA86" s="127"/>
      <c r="AB86" s="113"/>
      <c r="AC86" s="113"/>
      <c r="AD86" s="128"/>
      <c r="AE86" s="115"/>
      <c r="AF86" s="87"/>
      <c r="AG86" s="129" t="str">
        <f>IF('⑨応募者名簿(印刷用)'!BH5="","",'⑨応募者名簿(印刷用)'!BH5)</f>
        <v/>
      </c>
      <c r="AH86" s="129" t="str">
        <f>IF('⑨応募者名簿(印刷用)'!BL5="","",'⑨応募者名簿(印刷用)'!BL5)</f>
        <v/>
      </c>
      <c r="AI86" s="130" t="str">
        <f t="shared" si="0"/>
        <v/>
      </c>
      <c r="AJ86" s="130" t="str">
        <f t="shared" si="1"/>
        <v/>
      </c>
      <c r="AK86" s="130" t="str">
        <f t="shared" si="2"/>
        <v/>
      </c>
      <c r="AL86" s="131" t="str">
        <f>IF('⑨応募者名簿(印刷用)'!$A$36="","",'⑨応募者名簿(印刷用)'!$A$36)</f>
        <v/>
      </c>
      <c r="AM86" s="130" t="str">
        <f t="shared" si="3"/>
        <v/>
      </c>
      <c r="AN86" s="132" t="str">
        <f t="shared" si="4"/>
        <v/>
      </c>
      <c r="AO86" s="130" t="str">
        <f t="shared" si="5"/>
        <v/>
      </c>
      <c r="AP86" s="130" t="str">
        <f t="shared" si="6"/>
        <v/>
      </c>
      <c r="AQ86" s="130" t="str">
        <f t="shared" si="7"/>
        <v/>
      </c>
      <c r="AR86" s="131" t="str">
        <f t="shared" si="8"/>
        <v/>
      </c>
      <c r="AS86" s="131" t="str">
        <f t="shared" si="9"/>
        <v/>
      </c>
      <c r="AT86" s="130" t="str">
        <f t="shared" si="10"/>
        <v/>
      </c>
      <c r="BD86" s="134">
        <v>48</v>
      </c>
      <c r="BE86" s="134" t="s">
        <v>200</v>
      </c>
      <c r="BF86" s="135" t="str">
        <f>IF(BG86="福岡県(北九州市以外)北九州市","５８-４９","５８-４８")</f>
        <v>５８-４８</v>
      </c>
      <c r="BG86" s="87" t="str">
        <f>BE86&amp;BH86</f>
        <v>福岡県(北九州市以外)</v>
      </c>
      <c r="BH86" s="87" t="str">
        <f t="shared" ref="BH86:BH87" si="19">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P86" s="87"/>
      <c r="BQ86" s="87"/>
      <c r="BR86" s="87"/>
      <c r="BS86" s="87"/>
      <c r="BT86" s="87"/>
      <c r="BU86" s="87"/>
      <c r="BV86" s="87"/>
      <c r="BW86" s="87"/>
      <c r="BX86" s="87"/>
      <c r="BY86" s="87"/>
      <c r="BZ86" s="87"/>
      <c r="CA86" s="87"/>
      <c r="CB86" s="87"/>
      <c r="CC86" s="87"/>
      <c r="CD86" s="87"/>
      <c r="CE86" s="87"/>
      <c r="CF86" s="87"/>
      <c r="CG86" s="87"/>
      <c r="CH86" s="87"/>
      <c r="CI86" s="87"/>
      <c r="CJ86" s="87"/>
      <c r="CK86" s="87"/>
      <c r="CL86" s="87"/>
      <c r="CM86" s="87"/>
      <c r="CN86" s="87"/>
      <c r="CO86" s="87"/>
      <c r="CP86" s="87"/>
      <c r="CQ86" s="87"/>
      <c r="CR86" s="87"/>
      <c r="CS86" s="87"/>
      <c r="CT86" s="87"/>
      <c r="CU86" s="87"/>
      <c r="CV86" s="87"/>
      <c r="CW86" s="87"/>
      <c r="CX86" s="87"/>
      <c r="CY86" s="87"/>
    </row>
    <row r="87" spans="2:103" ht="50.1" customHeight="1">
      <c r="B87" s="87"/>
      <c r="C87" s="87"/>
      <c r="D87" s="87"/>
      <c r="E87" s="87"/>
      <c r="F87" s="87"/>
      <c r="G87" s="87"/>
      <c r="H87" s="87"/>
      <c r="I87" s="87"/>
      <c r="J87" s="87"/>
      <c r="K87" s="87"/>
      <c r="L87" s="87"/>
      <c r="M87" s="87"/>
      <c r="N87" s="87"/>
      <c r="O87" s="87"/>
      <c r="P87" s="87"/>
      <c r="Q87" s="87"/>
      <c r="R87" s="87"/>
      <c r="S87" s="87"/>
      <c r="T87" s="87"/>
      <c r="U87" s="87"/>
      <c r="V87" s="87"/>
      <c r="W87" s="87"/>
      <c r="X87" s="87"/>
      <c r="Y87" s="110">
        <v>64</v>
      </c>
      <c r="Z87" s="112"/>
      <c r="AA87" s="127"/>
      <c r="AB87" s="113"/>
      <c r="AC87" s="113"/>
      <c r="AD87" s="128"/>
      <c r="AE87" s="115"/>
      <c r="AF87" s="87"/>
      <c r="AG87" s="129" t="str">
        <f>IF('⑨応募者名簿(印刷用)'!BH6="","",'⑨応募者名簿(印刷用)'!BH6)</f>
        <v/>
      </c>
      <c r="AH87" s="129" t="str">
        <f>IF('⑨応募者名簿(印刷用)'!BL6="","",'⑨応募者名簿(印刷用)'!BL6)</f>
        <v/>
      </c>
      <c r="AI87" s="130" t="str">
        <f t="shared" si="0"/>
        <v/>
      </c>
      <c r="AJ87" s="130" t="str">
        <f t="shared" si="1"/>
        <v/>
      </c>
      <c r="AK87" s="130" t="str">
        <f t="shared" si="2"/>
        <v/>
      </c>
      <c r="AL87" s="131" t="str">
        <f>IF('⑨応募者名簿(印刷用)'!$A$36="","",'⑨応募者名簿(印刷用)'!$A$36)</f>
        <v/>
      </c>
      <c r="AM87" s="130" t="str">
        <f t="shared" si="3"/>
        <v/>
      </c>
      <c r="AN87" s="132" t="str">
        <f t="shared" si="4"/>
        <v/>
      </c>
      <c r="AO87" s="130" t="str">
        <f t="shared" si="5"/>
        <v/>
      </c>
      <c r="AP87" s="130" t="str">
        <f t="shared" si="6"/>
        <v/>
      </c>
      <c r="AQ87" s="130" t="str">
        <f t="shared" si="7"/>
        <v/>
      </c>
      <c r="AR87" s="131" t="str">
        <f t="shared" si="8"/>
        <v/>
      </c>
      <c r="AS87" s="131" t="str">
        <f t="shared" si="9"/>
        <v/>
      </c>
      <c r="AT87" s="130" t="str">
        <f t="shared" si="10"/>
        <v/>
      </c>
      <c r="BD87" s="134">
        <v>49</v>
      </c>
      <c r="BE87" s="134" t="s">
        <v>133</v>
      </c>
      <c r="BF87" s="135" t="str">
        <f>IF(BE87=BH87,"４９","")</f>
        <v/>
      </c>
      <c r="BG87" s="87" t="str">
        <f>BE87&amp;BH87</f>
        <v>北九州市</v>
      </c>
      <c r="BH87" s="87" t="str">
        <f t="shared" si="19"/>
        <v/>
      </c>
      <c r="BP87" s="87"/>
      <c r="BQ87" s="87"/>
      <c r="BR87" s="87"/>
      <c r="BS87" s="87"/>
      <c r="BT87" s="87"/>
      <c r="BU87" s="87"/>
      <c r="BV87" s="87"/>
      <c r="BW87" s="87"/>
      <c r="BX87" s="87"/>
      <c r="BY87" s="87"/>
      <c r="BZ87" s="87"/>
      <c r="CA87" s="87"/>
      <c r="CB87" s="87"/>
      <c r="CC87" s="87"/>
      <c r="CD87" s="87"/>
      <c r="CE87" s="87"/>
      <c r="CF87" s="87"/>
      <c r="CG87" s="87"/>
      <c r="CH87" s="87"/>
      <c r="CI87" s="87"/>
      <c r="CJ87" s="87"/>
      <c r="CK87" s="87"/>
      <c r="CL87" s="87"/>
      <c r="CM87" s="87"/>
      <c r="CN87" s="87"/>
      <c r="CO87" s="87"/>
      <c r="CP87" s="87"/>
      <c r="CQ87" s="87"/>
      <c r="CR87" s="87"/>
      <c r="CS87" s="87"/>
      <c r="CT87" s="87"/>
      <c r="CU87" s="87"/>
      <c r="CV87" s="87"/>
      <c r="CW87" s="87"/>
      <c r="CX87" s="87"/>
      <c r="CY87" s="87"/>
    </row>
    <row r="88" spans="2:103" ht="50.1" customHeight="1">
      <c r="B88" s="87"/>
      <c r="C88" s="87"/>
      <c r="D88" s="87"/>
      <c r="E88" s="87"/>
      <c r="F88" s="87"/>
      <c r="G88" s="87"/>
      <c r="H88" s="87"/>
      <c r="I88" s="87"/>
      <c r="J88" s="87"/>
      <c r="K88" s="87"/>
      <c r="L88" s="87"/>
      <c r="M88" s="87"/>
      <c r="N88" s="87"/>
      <c r="O88" s="87"/>
      <c r="P88" s="87"/>
      <c r="Q88" s="87"/>
      <c r="R88" s="87"/>
      <c r="S88" s="87"/>
      <c r="T88" s="87"/>
      <c r="U88" s="87"/>
      <c r="V88" s="87"/>
      <c r="W88" s="87"/>
      <c r="X88" s="87"/>
      <c r="Y88" s="110">
        <v>65</v>
      </c>
      <c r="Z88" s="112"/>
      <c r="AA88" s="127"/>
      <c r="AB88" s="113"/>
      <c r="AC88" s="113"/>
      <c r="AD88" s="128"/>
      <c r="AE88" s="115"/>
      <c r="AF88" s="87"/>
      <c r="AG88" s="129" t="str">
        <f>IF('⑨応募者名簿(印刷用)'!BH7="","",'⑨応募者名簿(印刷用)'!BH7)</f>
        <v/>
      </c>
      <c r="AH88" s="129" t="str">
        <f>IF('⑨応募者名簿(印刷用)'!BL7="","",'⑨応募者名簿(印刷用)'!BL7)</f>
        <v/>
      </c>
      <c r="AI88" s="130" t="str">
        <f t="shared" si="0"/>
        <v/>
      </c>
      <c r="AJ88" s="130" t="str">
        <f t="shared" si="1"/>
        <v/>
      </c>
      <c r="AK88" s="130" t="str">
        <f t="shared" si="2"/>
        <v/>
      </c>
      <c r="AL88" s="131" t="str">
        <f>IF('⑨応募者名簿(印刷用)'!$A$36="","",'⑨応募者名簿(印刷用)'!$A$36)</f>
        <v/>
      </c>
      <c r="AM88" s="130" t="str">
        <f t="shared" si="3"/>
        <v/>
      </c>
      <c r="AN88" s="132" t="str">
        <f t="shared" si="4"/>
        <v/>
      </c>
      <c r="AO88" s="130" t="str">
        <f t="shared" si="5"/>
        <v/>
      </c>
      <c r="AP88" s="130" t="str">
        <f t="shared" si="6"/>
        <v/>
      </c>
      <c r="AQ88" s="130" t="str">
        <f t="shared" si="7"/>
        <v/>
      </c>
      <c r="AR88" s="131" t="str">
        <f t="shared" si="8"/>
        <v/>
      </c>
      <c r="AS88" s="131" t="str">
        <f t="shared" si="9"/>
        <v/>
      </c>
      <c r="AT88" s="130" t="str">
        <f t="shared" si="10"/>
        <v/>
      </c>
      <c r="BD88" s="134">
        <v>50</v>
      </c>
      <c r="BE88" s="134" t="s">
        <v>134</v>
      </c>
      <c r="BF88" s="137" t="s">
        <v>319</v>
      </c>
      <c r="BP88" s="87"/>
      <c r="BQ88" s="87"/>
      <c r="BR88" s="87"/>
      <c r="BS88" s="87"/>
      <c r="BT88" s="87"/>
      <c r="BU88" s="87"/>
      <c r="BV88" s="87"/>
      <c r="BW88" s="87"/>
      <c r="BX88" s="87"/>
      <c r="BY88" s="87"/>
      <c r="BZ88" s="87"/>
      <c r="CA88" s="87"/>
      <c r="CB88" s="87"/>
      <c r="CC88" s="87"/>
      <c r="CD88" s="87"/>
      <c r="CE88" s="87"/>
      <c r="CF88" s="87"/>
      <c r="CG88" s="87"/>
      <c r="CH88" s="87"/>
      <c r="CI88" s="87"/>
      <c r="CJ88" s="87"/>
      <c r="CK88" s="87"/>
      <c r="CL88" s="87"/>
      <c r="CM88" s="87"/>
      <c r="CN88" s="87"/>
      <c r="CO88" s="87"/>
      <c r="CP88" s="87"/>
      <c r="CQ88" s="87"/>
      <c r="CR88" s="87"/>
      <c r="CS88" s="87"/>
      <c r="CT88" s="87"/>
      <c r="CU88" s="87"/>
      <c r="CV88" s="87"/>
      <c r="CW88" s="87"/>
      <c r="CX88" s="87"/>
      <c r="CY88" s="87"/>
    </row>
    <row r="89" spans="2:103" ht="50.1" customHeight="1">
      <c r="B89" s="87"/>
      <c r="C89" s="87"/>
      <c r="D89" s="87"/>
      <c r="E89" s="87"/>
      <c r="F89" s="87"/>
      <c r="G89" s="87"/>
      <c r="H89" s="87"/>
      <c r="I89" s="87"/>
      <c r="J89" s="87"/>
      <c r="K89" s="87"/>
      <c r="L89" s="87"/>
      <c r="M89" s="87"/>
      <c r="N89" s="87"/>
      <c r="O89" s="87"/>
      <c r="P89" s="87"/>
      <c r="Q89" s="87"/>
      <c r="R89" s="87"/>
      <c r="S89" s="87"/>
      <c r="T89" s="87"/>
      <c r="U89" s="87"/>
      <c r="V89" s="87"/>
      <c r="W89" s="87"/>
      <c r="X89" s="87"/>
      <c r="Y89" s="110">
        <v>66</v>
      </c>
      <c r="Z89" s="112"/>
      <c r="AA89" s="127"/>
      <c r="AB89" s="113"/>
      <c r="AC89" s="113"/>
      <c r="AD89" s="128"/>
      <c r="AE89" s="115"/>
      <c r="AF89" s="87"/>
      <c r="AG89" s="129" t="str">
        <f>IF('⑨応募者名簿(印刷用)'!BH8="","",'⑨応募者名簿(印刷用)'!BH8)</f>
        <v/>
      </c>
      <c r="AH89" s="129" t="str">
        <f>IF('⑨応募者名簿(印刷用)'!BL8="","",'⑨応募者名簿(印刷用)'!BL8)</f>
        <v/>
      </c>
      <c r="AI89" s="130" t="str">
        <f t="shared" ref="AI89:AI143" si="20">IF($D$22="","",$D$22)</f>
        <v/>
      </c>
      <c r="AJ89" s="130" t="str">
        <f t="shared" ref="AJ89:AJ143" si="21">IF($D$23="","",$D$23)</f>
        <v/>
      </c>
      <c r="AK89" s="130" t="str">
        <f t="shared" ref="AK89:AK143" si="22">IF($D$21="","",$D$21)</f>
        <v/>
      </c>
      <c r="AL89" s="131" t="str">
        <f>IF('⑨応募者名簿(印刷用)'!$A$36="","",'⑨応募者名簿(印刷用)'!$A$36)</f>
        <v/>
      </c>
      <c r="AM89" s="130" t="str">
        <f t="shared" ref="AM89:AM143" si="23">IF($D$24="","",$D$24)</f>
        <v/>
      </c>
      <c r="AN89" s="132" t="str">
        <f t="shared" ref="AN89:AN143" si="24">IF($E$26="","",$E$26)</f>
        <v/>
      </c>
      <c r="AO89" s="130" t="str">
        <f t="shared" ref="AO89:AO143" si="25">IF($D$27="","",$D$27)</f>
        <v/>
      </c>
      <c r="AP89" s="130" t="str">
        <f t="shared" ref="AP89:AP143" si="26">IF($D$28="","",$D$28)</f>
        <v/>
      </c>
      <c r="AQ89" s="130" t="str">
        <f t="shared" ref="AQ89:AQ143" si="27">IF($D$29="","",$D$29)</f>
        <v/>
      </c>
      <c r="AR89" s="131" t="str">
        <f t="shared" ref="AR89:AR143" si="28">IF($D$30&amp;"-"&amp;$H$30&amp;"-"&amp;$L$30="--","",$D$30&amp;"-"&amp;$H$30&amp;"-"&amp;$L$30)</f>
        <v/>
      </c>
      <c r="AS89" s="131" t="str">
        <f t="shared" ref="AS89:AS143" si="29">IF($D$31&amp;"-"&amp;$H$31&amp;"-"&amp;$L$31="--","",$D$31&amp;"-"&amp;$H$31&amp;"-"&amp;$L$31)</f>
        <v/>
      </c>
      <c r="AT89" s="130" t="str">
        <f t="shared" ref="AT89:AT143" si="30">IF($D$32="","",$D$32)</f>
        <v/>
      </c>
      <c r="BD89" s="134">
        <v>51</v>
      </c>
      <c r="BE89" s="134" t="s">
        <v>135</v>
      </c>
      <c r="BF89" s="137" t="s">
        <v>320</v>
      </c>
      <c r="BP89" s="87"/>
      <c r="BQ89" s="87"/>
      <c r="BR89" s="87"/>
      <c r="BS89" s="87"/>
      <c r="BT89" s="87"/>
      <c r="BU89" s="87"/>
      <c r="BV89" s="87"/>
      <c r="BW89" s="87"/>
      <c r="BX89" s="87"/>
      <c r="BY89" s="87"/>
      <c r="BZ89" s="87"/>
      <c r="CA89" s="87"/>
      <c r="CB89" s="87"/>
      <c r="CC89" s="87"/>
      <c r="CD89" s="87"/>
      <c r="CE89" s="87"/>
      <c r="CF89" s="87"/>
      <c r="CG89" s="87"/>
      <c r="CH89" s="87"/>
      <c r="CI89" s="87"/>
      <c r="CJ89" s="87"/>
      <c r="CK89" s="87"/>
      <c r="CL89" s="87"/>
      <c r="CM89" s="87"/>
      <c r="CN89" s="87"/>
      <c r="CO89" s="87"/>
      <c r="CP89" s="87"/>
      <c r="CQ89" s="87"/>
      <c r="CR89" s="87"/>
      <c r="CS89" s="87"/>
      <c r="CT89" s="87"/>
      <c r="CU89" s="87"/>
      <c r="CV89" s="87"/>
      <c r="CW89" s="87"/>
      <c r="CX89" s="87"/>
      <c r="CY89" s="87"/>
    </row>
    <row r="90" spans="2:103" ht="50.1" customHeight="1">
      <c r="B90" s="87"/>
      <c r="C90" s="87"/>
      <c r="D90" s="87"/>
      <c r="E90" s="87"/>
      <c r="F90" s="87"/>
      <c r="G90" s="87"/>
      <c r="H90" s="87"/>
      <c r="I90" s="87"/>
      <c r="J90" s="87"/>
      <c r="K90" s="87"/>
      <c r="L90" s="87"/>
      <c r="M90" s="87"/>
      <c r="N90" s="87"/>
      <c r="O90" s="87"/>
      <c r="P90" s="87"/>
      <c r="Q90" s="87"/>
      <c r="R90" s="87"/>
      <c r="S90" s="87"/>
      <c r="T90" s="87"/>
      <c r="U90" s="87"/>
      <c r="V90" s="87"/>
      <c r="W90" s="87"/>
      <c r="X90" s="87"/>
      <c r="Y90" s="110">
        <v>67</v>
      </c>
      <c r="Z90" s="112"/>
      <c r="AA90" s="127"/>
      <c r="AB90" s="113"/>
      <c r="AC90" s="113"/>
      <c r="AD90" s="128"/>
      <c r="AE90" s="115"/>
      <c r="AF90" s="87"/>
      <c r="AG90" s="129" t="str">
        <f>IF('⑨応募者名簿(印刷用)'!BH9="","",'⑨応募者名簿(印刷用)'!BH9)</f>
        <v/>
      </c>
      <c r="AH90" s="129" t="str">
        <f>IF('⑨応募者名簿(印刷用)'!BL9="","",'⑨応募者名簿(印刷用)'!BL9)</f>
        <v/>
      </c>
      <c r="AI90" s="130" t="str">
        <f t="shared" si="20"/>
        <v/>
      </c>
      <c r="AJ90" s="130" t="str">
        <f t="shared" si="21"/>
        <v/>
      </c>
      <c r="AK90" s="130" t="str">
        <f t="shared" si="22"/>
        <v/>
      </c>
      <c r="AL90" s="131" t="str">
        <f>IF('⑨応募者名簿(印刷用)'!$A$36="","",'⑨応募者名簿(印刷用)'!$A$36)</f>
        <v/>
      </c>
      <c r="AM90" s="130" t="str">
        <f t="shared" si="23"/>
        <v/>
      </c>
      <c r="AN90" s="132" t="str">
        <f t="shared" si="24"/>
        <v/>
      </c>
      <c r="AO90" s="130" t="str">
        <f t="shared" si="25"/>
        <v/>
      </c>
      <c r="AP90" s="130" t="str">
        <f t="shared" si="26"/>
        <v/>
      </c>
      <c r="AQ90" s="130" t="str">
        <f t="shared" si="27"/>
        <v/>
      </c>
      <c r="AR90" s="131" t="str">
        <f t="shared" si="28"/>
        <v/>
      </c>
      <c r="AS90" s="131" t="str">
        <f t="shared" si="29"/>
        <v/>
      </c>
      <c r="AT90" s="130" t="str">
        <f t="shared" si="30"/>
        <v/>
      </c>
      <c r="BD90" s="134">
        <v>52</v>
      </c>
      <c r="BE90" s="134" t="s">
        <v>136</v>
      </c>
      <c r="BF90" s="137" t="s">
        <v>321</v>
      </c>
      <c r="BP90" s="87"/>
      <c r="BQ90" s="87"/>
      <c r="BR90" s="87"/>
      <c r="BS90" s="87"/>
      <c r="BT90" s="87"/>
      <c r="BU90" s="87"/>
      <c r="BV90" s="87"/>
      <c r="BW90" s="87"/>
      <c r="BX90" s="87"/>
      <c r="BY90" s="87"/>
      <c r="BZ90" s="87"/>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row>
    <row r="91" spans="2:103" ht="50.1" customHeight="1">
      <c r="B91" s="87"/>
      <c r="C91" s="87"/>
      <c r="D91" s="87"/>
      <c r="E91" s="87"/>
      <c r="F91" s="87"/>
      <c r="G91" s="87"/>
      <c r="H91" s="87"/>
      <c r="I91" s="87"/>
      <c r="J91" s="87"/>
      <c r="K91" s="87"/>
      <c r="L91" s="87"/>
      <c r="M91" s="87"/>
      <c r="N91" s="87"/>
      <c r="O91" s="87"/>
      <c r="P91" s="87"/>
      <c r="Q91" s="87"/>
      <c r="R91" s="87"/>
      <c r="S91" s="87"/>
      <c r="T91" s="87"/>
      <c r="U91" s="87"/>
      <c r="V91" s="87"/>
      <c r="W91" s="87"/>
      <c r="X91" s="87"/>
      <c r="Y91" s="110">
        <v>68</v>
      </c>
      <c r="Z91" s="112"/>
      <c r="AA91" s="127"/>
      <c r="AB91" s="113"/>
      <c r="AC91" s="113"/>
      <c r="AD91" s="128"/>
      <c r="AE91" s="115"/>
      <c r="AF91" s="87"/>
      <c r="AG91" s="129" t="str">
        <f>IF('⑨応募者名簿(印刷用)'!BH10="","",'⑨応募者名簿(印刷用)'!BH10)</f>
        <v/>
      </c>
      <c r="AH91" s="129" t="str">
        <f>IF('⑨応募者名簿(印刷用)'!BL10="","",'⑨応募者名簿(印刷用)'!BL10)</f>
        <v/>
      </c>
      <c r="AI91" s="130" t="str">
        <f t="shared" si="20"/>
        <v/>
      </c>
      <c r="AJ91" s="130" t="str">
        <f t="shared" si="21"/>
        <v/>
      </c>
      <c r="AK91" s="130" t="str">
        <f t="shared" si="22"/>
        <v/>
      </c>
      <c r="AL91" s="131" t="str">
        <f>IF('⑨応募者名簿(印刷用)'!$A$36="","",'⑨応募者名簿(印刷用)'!$A$36)</f>
        <v/>
      </c>
      <c r="AM91" s="130" t="str">
        <f t="shared" si="23"/>
        <v/>
      </c>
      <c r="AN91" s="132" t="str">
        <f t="shared" si="24"/>
        <v/>
      </c>
      <c r="AO91" s="130" t="str">
        <f t="shared" si="25"/>
        <v/>
      </c>
      <c r="AP91" s="130" t="str">
        <f t="shared" si="26"/>
        <v/>
      </c>
      <c r="AQ91" s="130" t="str">
        <f t="shared" si="27"/>
        <v/>
      </c>
      <c r="AR91" s="131" t="str">
        <f t="shared" si="28"/>
        <v/>
      </c>
      <c r="AS91" s="131" t="str">
        <f t="shared" si="29"/>
        <v/>
      </c>
      <c r="AT91" s="130" t="str">
        <f t="shared" si="30"/>
        <v/>
      </c>
      <c r="BD91" s="134">
        <v>53</v>
      </c>
      <c r="BE91" s="134" t="s">
        <v>137</v>
      </c>
      <c r="BF91" s="137" t="s">
        <v>322</v>
      </c>
      <c r="BP91" s="87"/>
      <c r="BQ91" s="87"/>
      <c r="BR91" s="87"/>
      <c r="BS91" s="87"/>
      <c r="BT91" s="87"/>
      <c r="BU91" s="87"/>
      <c r="BV91" s="87"/>
      <c r="BW91" s="87"/>
      <c r="BX91" s="87"/>
      <c r="BY91" s="87"/>
      <c r="BZ91" s="87"/>
      <c r="CA91" s="87"/>
      <c r="CB91" s="87"/>
      <c r="CC91" s="87"/>
      <c r="CD91" s="87"/>
      <c r="CE91" s="87"/>
      <c r="CF91" s="87"/>
      <c r="CG91" s="87"/>
      <c r="CH91" s="87"/>
      <c r="CI91" s="87"/>
      <c r="CJ91" s="87"/>
      <c r="CK91" s="87"/>
      <c r="CL91" s="87"/>
      <c r="CM91" s="87"/>
      <c r="CN91" s="87"/>
      <c r="CO91" s="87"/>
      <c r="CP91" s="87"/>
      <c r="CQ91" s="87"/>
      <c r="CR91" s="87"/>
      <c r="CS91" s="87"/>
      <c r="CT91" s="87"/>
      <c r="CU91" s="87"/>
      <c r="CV91" s="87"/>
      <c r="CW91" s="87"/>
      <c r="CX91" s="87"/>
      <c r="CY91" s="87"/>
    </row>
    <row r="92" spans="2:103" ht="50.1" customHeight="1">
      <c r="B92" s="87"/>
      <c r="C92" s="87"/>
      <c r="D92" s="87"/>
      <c r="E92" s="87"/>
      <c r="F92" s="87"/>
      <c r="G92" s="87"/>
      <c r="H92" s="87"/>
      <c r="I92" s="87"/>
      <c r="J92" s="87"/>
      <c r="K92" s="87"/>
      <c r="L92" s="87"/>
      <c r="M92" s="87"/>
      <c r="N92" s="87"/>
      <c r="O92" s="87"/>
      <c r="P92" s="87"/>
      <c r="Q92" s="87"/>
      <c r="R92" s="87"/>
      <c r="S92" s="87"/>
      <c r="T92" s="87"/>
      <c r="U92" s="87"/>
      <c r="V92" s="87"/>
      <c r="W92" s="87"/>
      <c r="X92" s="87"/>
      <c r="Y92" s="110">
        <v>69</v>
      </c>
      <c r="Z92" s="112"/>
      <c r="AA92" s="127"/>
      <c r="AB92" s="113"/>
      <c r="AC92" s="113"/>
      <c r="AD92" s="128"/>
      <c r="AE92" s="115"/>
      <c r="AF92" s="87"/>
      <c r="AG92" s="129" t="str">
        <f>IF('⑨応募者名簿(印刷用)'!BH11="","",'⑨応募者名簿(印刷用)'!BH11)</f>
        <v/>
      </c>
      <c r="AH92" s="129" t="str">
        <f>IF('⑨応募者名簿(印刷用)'!BL11="","",'⑨応募者名簿(印刷用)'!BL11)</f>
        <v/>
      </c>
      <c r="AI92" s="130" t="str">
        <f t="shared" si="20"/>
        <v/>
      </c>
      <c r="AJ92" s="130" t="str">
        <f t="shared" si="21"/>
        <v/>
      </c>
      <c r="AK92" s="130" t="str">
        <f t="shared" si="22"/>
        <v/>
      </c>
      <c r="AL92" s="131" t="str">
        <f>IF('⑨応募者名簿(印刷用)'!$A$36="","",'⑨応募者名簿(印刷用)'!$A$36)</f>
        <v/>
      </c>
      <c r="AM92" s="130" t="str">
        <f t="shared" si="23"/>
        <v/>
      </c>
      <c r="AN92" s="132" t="str">
        <f t="shared" si="24"/>
        <v/>
      </c>
      <c r="AO92" s="130" t="str">
        <f t="shared" si="25"/>
        <v/>
      </c>
      <c r="AP92" s="130" t="str">
        <f t="shared" si="26"/>
        <v/>
      </c>
      <c r="AQ92" s="130" t="str">
        <f t="shared" si="27"/>
        <v/>
      </c>
      <c r="AR92" s="131" t="str">
        <f t="shared" si="28"/>
        <v/>
      </c>
      <c r="AS92" s="131" t="str">
        <f t="shared" si="29"/>
        <v/>
      </c>
      <c r="AT92" s="130" t="str">
        <f t="shared" si="30"/>
        <v/>
      </c>
      <c r="BD92" s="134">
        <v>54</v>
      </c>
      <c r="BE92" s="134" t="s">
        <v>138</v>
      </c>
      <c r="BF92" s="137" t="s">
        <v>323</v>
      </c>
      <c r="BP92" s="87"/>
      <c r="BQ92" s="87"/>
      <c r="BR92" s="87"/>
      <c r="BS92" s="87"/>
      <c r="BT92" s="87"/>
      <c r="BU92" s="87"/>
      <c r="BV92" s="87"/>
      <c r="BW92" s="87"/>
      <c r="BX92" s="87"/>
      <c r="BY92" s="87"/>
      <c r="BZ92" s="87"/>
      <c r="CA92" s="87"/>
      <c r="CB92" s="87"/>
      <c r="CC92" s="87"/>
      <c r="CD92" s="87"/>
      <c r="CE92" s="87"/>
      <c r="CF92" s="87"/>
      <c r="CG92" s="87"/>
      <c r="CH92" s="87"/>
      <c r="CI92" s="87"/>
      <c r="CJ92" s="87"/>
      <c r="CK92" s="87"/>
      <c r="CL92" s="87"/>
      <c r="CM92" s="87"/>
      <c r="CN92" s="87"/>
      <c r="CO92" s="87"/>
      <c r="CP92" s="87"/>
      <c r="CQ92" s="87"/>
      <c r="CR92" s="87"/>
      <c r="CS92" s="87"/>
      <c r="CT92" s="87"/>
      <c r="CU92" s="87"/>
      <c r="CV92" s="87"/>
      <c r="CW92" s="87"/>
      <c r="CX92" s="87"/>
      <c r="CY92" s="87"/>
    </row>
    <row r="93" spans="2:103" ht="50.1" customHeight="1">
      <c r="B93" s="87"/>
      <c r="C93" s="87"/>
      <c r="D93" s="87"/>
      <c r="E93" s="87"/>
      <c r="F93" s="87"/>
      <c r="G93" s="87"/>
      <c r="H93" s="87"/>
      <c r="I93" s="87"/>
      <c r="J93" s="87"/>
      <c r="K93" s="87"/>
      <c r="L93" s="87"/>
      <c r="M93" s="87"/>
      <c r="N93" s="87"/>
      <c r="O93" s="87"/>
      <c r="P93" s="87"/>
      <c r="Q93" s="87"/>
      <c r="R93" s="87"/>
      <c r="S93" s="87"/>
      <c r="T93" s="87"/>
      <c r="U93" s="87"/>
      <c r="V93" s="87"/>
      <c r="W93" s="87"/>
      <c r="X93" s="87"/>
      <c r="Y93" s="110">
        <v>70</v>
      </c>
      <c r="Z93" s="112"/>
      <c r="AA93" s="127"/>
      <c r="AB93" s="113"/>
      <c r="AC93" s="113"/>
      <c r="AD93" s="128"/>
      <c r="AE93" s="115"/>
      <c r="AF93" s="87"/>
      <c r="AG93" s="129" t="str">
        <f>IF('⑨応募者名簿(印刷用)'!BH12="","",'⑨応募者名簿(印刷用)'!BH12)</f>
        <v/>
      </c>
      <c r="AH93" s="129" t="str">
        <f>IF('⑨応募者名簿(印刷用)'!BL12="","",'⑨応募者名簿(印刷用)'!BL12)</f>
        <v/>
      </c>
      <c r="AI93" s="130" t="str">
        <f t="shared" si="20"/>
        <v/>
      </c>
      <c r="AJ93" s="130" t="str">
        <f t="shared" si="21"/>
        <v/>
      </c>
      <c r="AK93" s="130" t="str">
        <f t="shared" si="22"/>
        <v/>
      </c>
      <c r="AL93" s="131" t="str">
        <f>IF('⑨応募者名簿(印刷用)'!$A$36="","",'⑨応募者名簿(印刷用)'!$A$36)</f>
        <v/>
      </c>
      <c r="AM93" s="130" t="str">
        <f t="shared" si="23"/>
        <v/>
      </c>
      <c r="AN93" s="132" t="str">
        <f t="shared" si="24"/>
        <v/>
      </c>
      <c r="AO93" s="130" t="str">
        <f t="shared" si="25"/>
        <v/>
      </c>
      <c r="AP93" s="130" t="str">
        <f t="shared" si="26"/>
        <v/>
      </c>
      <c r="AQ93" s="130" t="str">
        <f t="shared" si="27"/>
        <v/>
      </c>
      <c r="AR93" s="131" t="str">
        <f t="shared" si="28"/>
        <v/>
      </c>
      <c r="AS93" s="131" t="str">
        <f t="shared" si="29"/>
        <v/>
      </c>
      <c r="AT93" s="130" t="str">
        <f t="shared" si="30"/>
        <v/>
      </c>
      <c r="BD93" s="134">
        <v>55</v>
      </c>
      <c r="BE93" s="134" t="s">
        <v>139</v>
      </c>
      <c r="BF93" s="137" t="s">
        <v>324</v>
      </c>
      <c r="BP93" s="87"/>
      <c r="BQ93" s="87"/>
      <c r="BR93" s="87"/>
      <c r="BS93" s="87"/>
      <c r="BT93" s="87"/>
      <c r="BU93" s="87"/>
      <c r="BV93" s="87"/>
      <c r="BW93" s="87"/>
      <c r="BX93" s="87"/>
      <c r="BY93" s="87"/>
      <c r="BZ93" s="87"/>
      <c r="CA93" s="87"/>
      <c r="CB93" s="87"/>
      <c r="CC93" s="87"/>
      <c r="CD93" s="87"/>
      <c r="CE93" s="87"/>
      <c r="CF93" s="87"/>
      <c r="CG93" s="87"/>
      <c r="CH93" s="87"/>
      <c r="CI93" s="87"/>
      <c r="CJ93" s="87"/>
      <c r="CK93" s="87"/>
      <c r="CL93" s="87"/>
      <c r="CM93" s="87"/>
      <c r="CN93" s="87"/>
      <c r="CO93" s="87"/>
      <c r="CP93" s="87"/>
      <c r="CQ93" s="87"/>
      <c r="CR93" s="87"/>
      <c r="CS93" s="87"/>
      <c r="CT93" s="87"/>
      <c r="CU93" s="87"/>
      <c r="CV93" s="87"/>
      <c r="CW93" s="87"/>
      <c r="CX93" s="87"/>
      <c r="CY93" s="87"/>
    </row>
    <row r="94" spans="2:103" ht="50.1" customHeight="1">
      <c r="B94" s="87"/>
      <c r="C94" s="87"/>
      <c r="D94" s="87"/>
      <c r="E94" s="87"/>
      <c r="F94" s="87"/>
      <c r="G94" s="87"/>
      <c r="H94" s="87"/>
      <c r="I94" s="87"/>
      <c r="J94" s="87"/>
      <c r="K94" s="87"/>
      <c r="L94" s="87"/>
      <c r="M94" s="87"/>
      <c r="N94" s="87"/>
      <c r="O94" s="87"/>
      <c r="P94" s="87"/>
      <c r="Q94" s="87"/>
      <c r="R94" s="87"/>
      <c r="S94" s="87"/>
      <c r="T94" s="87"/>
      <c r="U94" s="87"/>
      <c r="V94" s="87"/>
      <c r="W94" s="87"/>
      <c r="X94" s="87"/>
      <c r="Y94" s="110">
        <v>71</v>
      </c>
      <c r="Z94" s="112"/>
      <c r="AA94" s="127"/>
      <c r="AB94" s="113"/>
      <c r="AC94" s="113"/>
      <c r="AD94" s="128"/>
      <c r="AE94" s="115"/>
      <c r="AF94" s="87"/>
      <c r="AG94" s="129" t="str">
        <f>IF('⑨応募者名簿(印刷用)'!BH13="","",'⑨応募者名簿(印刷用)'!BH13)</f>
        <v/>
      </c>
      <c r="AH94" s="129" t="str">
        <f>IF('⑨応募者名簿(印刷用)'!BL13="","",'⑨応募者名簿(印刷用)'!BL13)</f>
        <v/>
      </c>
      <c r="AI94" s="130" t="str">
        <f t="shared" si="20"/>
        <v/>
      </c>
      <c r="AJ94" s="130" t="str">
        <f t="shared" si="21"/>
        <v/>
      </c>
      <c r="AK94" s="130" t="str">
        <f t="shared" si="22"/>
        <v/>
      </c>
      <c r="AL94" s="131" t="str">
        <f>IF('⑨応募者名簿(印刷用)'!$A$36="","",'⑨応募者名簿(印刷用)'!$A$36)</f>
        <v/>
      </c>
      <c r="AM94" s="130" t="str">
        <f t="shared" si="23"/>
        <v/>
      </c>
      <c r="AN94" s="132" t="str">
        <f t="shared" si="24"/>
        <v/>
      </c>
      <c r="AO94" s="130" t="str">
        <f t="shared" si="25"/>
        <v/>
      </c>
      <c r="AP94" s="130" t="str">
        <f t="shared" si="26"/>
        <v/>
      </c>
      <c r="AQ94" s="130" t="str">
        <f t="shared" si="27"/>
        <v/>
      </c>
      <c r="AR94" s="131" t="str">
        <f t="shared" si="28"/>
        <v/>
      </c>
      <c r="AS94" s="131" t="str">
        <f t="shared" si="29"/>
        <v/>
      </c>
      <c r="AT94" s="130" t="str">
        <f t="shared" si="30"/>
        <v/>
      </c>
      <c r="BD94" s="134">
        <v>56</v>
      </c>
      <c r="BE94" s="134" t="s">
        <v>140</v>
      </c>
      <c r="BF94" s="137" t="s">
        <v>325</v>
      </c>
      <c r="BP94" s="87"/>
      <c r="BQ94" s="87"/>
      <c r="BR94" s="87"/>
      <c r="BS94" s="87"/>
      <c r="BT94" s="87"/>
      <c r="BU94" s="87"/>
      <c r="BV94" s="87"/>
      <c r="BW94" s="87"/>
      <c r="BX94" s="87"/>
      <c r="BY94" s="87"/>
      <c r="BZ94" s="87"/>
      <c r="CA94" s="87"/>
      <c r="CB94" s="87"/>
      <c r="CC94" s="87"/>
      <c r="CD94" s="87"/>
      <c r="CE94" s="87"/>
      <c r="CF94" s="87"/>
      <c r="CG94" s="87"/>
      <c r="CH94" s="87"/>
      <c r="CI94" s="87"/>
      <c r="CJ94" s="87"/>
      <c r="CK94" s="87"/>
      <c r="CL94" s="87"/>
      <c r="CM94" s="87"/>
      <c r="CN94" s="87"/>
      <c r="CO94" s="87"/>
      <c r="CP94" s="87"/>
      <c r="CQ94" s="87"/>
      <c r="CR94" s="87"/>
      <c r="CS94" s="87"/>
      <c r="CT94" s="87"/>
      <c r="CU94" s="87"/>
      <c r="CV94" s="87"/>
      <c r="CW94" s="87"/>
      <c r="CX94" s="87"/>
      <c r="CY94" s="87"/>
    </row>
    <row r="95" spans="2:103" ht="50.1" customHeight="1">
      <c r="B95" s="87"/>
      <c r="C95" s="87"/>
      <c r="D95" s="87"/>
      <c r="E95" s="87"/>
      <c r="F95" s="87"/>
      <c r="G95" s="87"/>
      <c r="H95" s="87"/>
      <c r="I95" s="87"/>
      <c r="J95" s="87"/>
      <c r="K95" s="87"/>
      <c r="L95" s="87"/>
      <c r="M95" s="87"/>
      <c r="N95" s="87"/>
      <c r="O95" s="87"/>
      <c r="P95" s="87"/>
      <c r="Q95" s="87"/>
      <c r="R95" s="87"/>
      <c r="S95" s="87"/>
      <c r="T95" s="87"/>
      <c r="U95" s="87"/>
      <c r="V95" s="87"/>
      <c r="W95" s="87"/>
      <c r="X95" s="87"/>
      <c r="Y95" s="110">
        <v>72</v>
      </c>
      <c r="Z95" s="112"/>
      <c r="AA95" s="127"/>
      <c r="AB95" s="113"/>
      <c r="AC95" s="113"/>
      <c r="AD95" s="128"/>
      <c r="AE95" s="115"/>
      <c r="AF95" s="87"/>
      <c r="AG95" s="129" t="str">
        <f>IF('⑨応募者名簿(印刷用)'!BH14="","",'⑨応募者名簿(印刷用)'!BH14)</f>
        <v/>
      </c>
      <c r="AH95" s="129" t="str">
        <f>IF('⑨応募者名簿(印刷用)'!BL14="","",'⑨応募者名簿(印刷用)'!BL14)</f>
        <v/>
      </c>
      <c r="AI95" s="130" t="str">
        <f t="shared" si="20"/>
        <v/>
      </c>
      <c r="AJ95" s="130" t="str">
        <f t="shared" si="21"/>
        <v/>
      </c>
      <c r="AK95" s="130" t="str">
        <f t="shared" si="22"/>
        <v/>
      </c>
      <c r="AL95" s="131" t="str">
        <f>IF('⑨応募者名簿(印刷用)'!$A$36="","",'⑨応募者名簿(印刷用)'!$A$36)</f>
        <v/>
      </c>
      <c r="AM95" s="130" t="str">
        <f t="shared" si="23"/>
        <v/>
      </c>
      <c r="AN95" s="132" t="str">
        <f t="shared" si="24"/>
        <v/>
      </c>
      <c r="AO95" s="130" t="str">
        <f t="shared" si="25"/>
        <v/>
      </c>
      <c r="AP95" s="130" t="str">
        <f t="shared" si="26"/>
        <v/>
      </c>
      <c r="AQ95" s="130" t="str">
        <f t="shared" si="27"/>
        <v/>
      </c>
      <c r="AR95" s="131" t="str">
        <f t="shared" si="28"/>
        <v/>
      </c>
      <c r="AS95" s="131" t="str">
        <f t="shared" si="29"/>
        <v/>
      </c>
      <c r="AT95" s="130" t="str">
        <f t="shared" si="30"/>
        <v/>
      </c>
      <c r="BD95" s="134">
        <v>57</v>
      </c>
      <c r="BE95" s="134" t="s">
        <v>141</v>
      </c>
      <c r="BF95" s="137" t="s">
        <v>326</v>
      </c>
      <c r="BP95" s="87"/>
      <c r="BQ95" s="87"/>
      <c r="BR95" s="87"/>
      <c r="BS95" s="87"/>
      <c r="BT95" s="87"/>
      <c r="BU95" s="87"/>
      <c r="BV95" s="87"/>
      <c r="BW95" s="87"/>
      <c r="BX95" s="87"/>
      <c r="BY95" s="87"/>
      <c r="BZ95" s="87"/>
      <c r="CA95" s="87"/>
      <c r="CB95" s="87"/>
      <c r="CC95" s="87"/>
      <c r="CD95" s="87"/>
      <c r="CE95" s="87"/>
      <c r="CF95" s="87"/>
      <c r="CG95" s="87"/>
      <c r="CH95" s="87"/>
      <c r="CI95" s="87"/>
      <c r="CJ95" s="87"/>
      <c r="CK95" s="87"/>
      <c r="CL95" s="87"/>
      <c r="CM95" s="87"/>
      <c r="CN95" s="87"/>
      <c r="CO95" s="87"/>
      <c r="CP95" s="87"/>
      <c r="CQ95" s="87"/>
      <c r="CR95" s="87"/>
      <c r="CS95" s="87"/>
      <c r="CT95" s="87"/>
      <c r="CU95" s="87"/>
      <c r="CV95" s="87"/>
      <c r="CW95" s="87"/>
      <c r="CX95" s="87"/>
      <c r="CY95" s="87"/>
    </row>
    <row r="96" spans="2:103" ht="50.1" customHeight="1">
      <c r="B96" s="87"/>
      <c r="C96" s="87"/>
      <c r="D96" s="87"/>
      <c r="E96" s="87"/>
      <c r="F96" s="87"/>
      <c r="G96" s="87"/>
      <c r="H96" s="87"/>
      <c r="I96" s="87"/>
      <c r="J96" s="87"/>
      <c r="K96" s="87"/>
      <c r="L96" s="87"/>
      <c r="M96" s="87"/>
      <c r="N96" s="87"/>
      <c r="O96" s="87"/>
      <c r="P96" s="87"/>
      <c r="Q96" s="87"/>
      <c r="R96" s="87"/>
      <c r="S96" s="87"/>
      <c r="T96" s="87"/>
      <c r="U96" s="87"/>
      <c r="V96" s="87"/>
      <c r="W96" s="87"/>
      <c r="X96" s="87"/>
      <c r="Y96" s="110">
        <v>73</v>
      </c>
      <c r="Z96" s="112"/>
      <c r="AA96" s="127"/>
      <c r="AB96" s="113"/>
      <c r="AC96" s="113"/>
      <c r="AD96" s="128"/>
      <c r="AE96" s="115"/>
      <c r="AF96" s="87"/>
      <c r="AG96" s="129" t="str">
        <f>IF('⑨応募者名簿(印刷用)'!BH15="","",'⑨応募者名簿(印刷用)'!BH15)</f>
        <v/>
      </c>
      <c r="AH96" s="129" t="str">
        <f>IF('⑨応募者名簿(印刷用)'!BL15="","",'⑨応募者名簿(印刷用)'!BL15)</f>
        <v/>
      </c>
      <c r="AI96" s="130" t="str">
        <f t="shared" si="20"/>
        <v/>
      </c>
      <c r="AJ96" s="130" t="str">
        <f t="shared" si="21"/>
        <v/>
      </c>
      <c r="AK96" s="130" t="str">
        <f t="shared" si="22"/>
        <v/>
      </c>
      <c r="AL96" s="131" t="str">
        <f>IF('⑨応募者名簿(印刷用)'!$A$36="","",'⑨応募者名簿(印刷用)'!$A$36)</f>
        <v/>
      </c>
      <c r="AM96" s="130" t="str">
        <f t="shared" si="23"/>
        <v/>
      </c>
      <c r="AN96" s="132" t="str">
        <f t="shared" si="24"/>
        <v/>
      </c>
      <c r="AO96" s="130" t="str">
        <f t="shared" si="25"/>
        <v/>
      </c>
      <c r="AP96" s="130" t="str">
        <f t="shared" si="26"/>
        <v/>
      </c>
      <c r="AQ96" s="130" t="str">
        <f t="shared" si="27"/>
        <v/>
      </c>
      <c r="AR96" s="131" t="str">
        <f t="shared" si="28"/>
        <v/>
      </c>
      <c r="AS96" s="131" t="str">
        <f t="shared" si="29"/>
        <v/>
      </c>
      <c r="AT96" s="130" t="str">
        <f t="shared" si="30"/>
        <v/>
      </c>
      <c r="BD96" s="134">
        <v>58</v>
      </c>
      <c r="BE96" s="134" t="s">
        <v>142</v>
      </c>
      <c r="BF96" s="137" t="s">
        <v>195</v>
      </c>
      <c r="BP96" s="87"/>
      <c r="BQ96" s="87"/>
      <c r="BR96" s="87"/>
      <c r="BS96" s="87"/>
      <c r="BT96" s="87"/>
      <c r="BU96" s="87"/>
      <c r="BV96" s="87"/>
      <c r="BW96" s="87"/>
      <c r="BX96" s="87"/>
      <c r="BY96" s="87"/>
      <c r="BZ96" s="87"/>
      <c r="CA96" s="87"/>
      <c r="CB96" s="87"/>
      <c r="CC96" s="87"/>
      <c r="CD96" s="87"/>
      <c r="CE96" s="87"/>
      <c r="CF96" s="87"/>
      <c r="CG96" s="87"/>
      <c r="CH96" s="87"/>
      <c r="CI96" s="87"/>
      <c r="CJ96" s="87"/>
      <c r="CK96" s="87"/>
      <c r="CL96" s="87"/>
      <c r="CM96" s="87"/>
      <c r="CN96" s="87"/>
      <c r="CO96" s="87"/>
      <c r="CP96" s="87"/>
      <c r="CQ96" s="87"/>
      <c r="CR96" s="87"/>
      <c r="CS96" s="87"/>
      <c r="CT96" s="87"/>
      <c r="CU96" s="87"/>
      <c r="CV96" s="87"/>
      <c r="CW96" s="87"/>
      <c r="CX96" s="87"/>
      <c r="CY96" s="87"/>
    </row>
    <row r="97" spans="2:103" ht="50.1" customHeight="1">
      <c r="B97" s="87"/>
      <c r="C97" s="87"/>
      <c r="D97" s="87"/>
      <c r="E97" s="87"/>
      <c r="F97" s="87"/>
      <c r="G97" s="87"/>
      <c r="H97" s="87"/>
      <c r="I97" s="87"/>
      <c r="J97" s="87"/>
      <c r="K97" s="87"/>
      <c r="L97" s="87"/>
      <c r="M97" s="87"/>
      <c r="N97" s="87"/>
      <c r="O97" s="87"/>
      <c r="P97" s="87"/>
      <c r="Q97" s="87"/>
      <c r="R97" s="87"/>
      <c r="S97" s="87"/>
      <c r="T97" s="87"/>
      <c r="U97" s="87"/>
      <c r="V97" s="87"/>
      <c r="W97" s="87"/>
      <c r="X97" s="87"/>
      <c r="Y97" s="110">
        <v>74</v>
      </c>
      <c r="Z97" s="112"/>
      <c r="AA97" s="127"/>
      <c r="AB97" s="113"/>
      <c r="AC97" s="113"/>
      <c r="AD97" s="128"/>
      <c r="AE97" s="115"/>
      <c r="AF97" s="87"/>
      <c r="AG97" s="129" t="str">
        <f>IF('⑨応募者名簿(印刷用)'!BH16="","",'⑨応募者名簿(印刷用)'!BH16)</f>
        <v/>
      </c>
      <c r="AH97" s="129" t="str">
        <f>IF('⑨応募者名簿(印刷用)'!BL16="","",'⑨応募者名簿(印刷用)'!BL16)</f>
        <v/>
      </c>
      <c r="AI97" s="130" t="str">
        <f t="shared" si="20"/>
        <v/>
      </c>
      <c r="AJ97" s="130" t="str">
        <f t="shared" si="21"/>
        <v/>
      </c>
      <c r="AK97" s="130" t="str">
        <f t="shared" si="22"/>
        <v/>
      </c>
      <c r="AL97" s="131" t="str">
        <f>IF('⑨応募者名簿(印刷用)'!$A$36="","",'⑨応募者名簿(印刷用)'!$A$36)</f>
        <v/>
      </c>
      <c r="AM97" s="130" t="str">
        <f t="shared" si="23"/>
        <v/>
      </c>
      <c r="AN97" s="132" t="str">
        <f t="shared" si="24"/>
        <v/>
      </c>
      <c r="AO97" s="130" t="str">
        <f t="shared" si="25"/>
        <v/>
      </c>
      <c r="AP97" s="130" t="str">
        <f t="shared" si="26"/>
        <v/>
      </c>
      <c r="AQ97" s="130" t="str">
        <f t="shared" si="27"/>
        <v/>
      </c>
      <c r="AR97" s="131" t="str">
        <f t="shared" si="28"/>
        <v/>
      </c>
      <c r="AS97" s="131" t="str">
        <f t="shared" si="29"/>
        <v/>
      </c>
      <c r="AT97" s="130" t="str">
        <f t="shared" si="30"/>
        <v/>
      </c>
      <c r="BD97" s="125"/>
      <c r="BE97" s="125"/>
      <c r="BP97" s="87"/>
      <c r="BQ97" s="87"/>
      <c r="BR97" s="87"/>
      <c r="BS97" s="87"/>
      <c r="BT97" s="87"/>
      <c r="BU97" s="87"/>
      <c r="BV97" s="87"/>
      <c r="BW97" s="87"/>
      <c r="BX97" s="87"/>
      <c r="BY97" s="87"/>
      <c r="BZ97" s="87"/>
      <c r="CA97" s="87"/>
      <c r="CB97" s="87"/>
      <c r="CC97" s="87"/>
      <c r="CD97" s="87"/>
      <c r="CE97" s="87"/>
      <c r="CF97" s="87"/>
      <c r="CG97" s="87"/>
      <c r="CH97" s="87"/>
      <c r="CI97" s="87"/>
      <c r="CJ97" s="87"/>
      <c r="CK97" s="87"/>
      <c r="CL97" s="87"/>
      <c r="CM97" s="87"/>
      <c r="CN97" s="87"/>
      <c r="CO97" s="87"/>
      <c r="CP97" s="87"/>
      <c r="CQ97" s="87"/>
      <c r="CR97" s="87"/>
      <c r="CS97" s="87"/>
      <c r="CT97" s="87"/>
      <c r="CU97" s="87"/>
      <c r="CV97" s="87"/>
      <c r="CW97" s="87"/>
      <c r="CX97" s="87"/>
      <c r="CY97" s="87"/>
    </row>
    <row r="98" spans="2:103" ht="50.1" customHeight="1">
      <c r="B98" s="87"/>
      <c r="C98" s="87"/>
      <c r="D98" s="87"/>
      <c r="E98" s="87"/>
      <c r="F98" s="87"/>
      <c r="G98" s="87"/>
      <c r="H98" s="87"/>
      <c r="I98" s="87"/>
      <c r="J98" s="87"/>
      <c r="K98" s="87"/>
      <c r="L98" s="87"/>
      <c r="M98" s="87"/>
      <c r="N98" s="87"/>
      <c r="O98" s="87"/>
      <c r="P98" s="87"/>
      <c r="Q98" s="87"/>
      <c r="R98" s="87"/>
      <c r="S98" s="87"/>
      <c r="T98" s="87"/>
      <c r="U98" s="87"/>
      <c r="V98" s="87"/>
      <c r="W98" s="87"/>
      <c r="X98" s="87"/>
      <c r="Y98" s="110">
        <v>75</v>
      </c>
      <c r="Z98" s="112"/>
      <c r="AA98" s="127"/>
      <c r="AB98" s="113"/>
      <c r="AC98" s="113"/>
      <c r="AD98" s="128"/>
      <c r="AE98" s="115"/>
      <c r="AF98" s="87"/>
      <c r="AG98" s="129" t="str">
        <f>IF('⑨応募者名簿(印刷用)'!BH17="","",'⑨応募者名簿(印刷用)'!BH17)</f>
        <v/>
      </c>
      <c r="AH98" s="129" t="str">
        <f>IF('⑨応募者名簿(印刷用)'!BL17="","",'⑨応募者名簿(印刷用)'!BL17)</f>
        <v/>
      </c>
      <c r="AI98" s="130" t="str">
        <f t="shared" si="20"/>
        <v/>
      </c>
      <c r="AJ98" s="130" t="str">
        <f t="shared" si="21"/>
        <v/>
      </c>
      <c r="AK98" s="130" t="str">
        <f t="shared" si="22"/>
        <v/>
      </c>
      <c r="AL98" s="131" t="str">
        <f>IF('⑨応募者名簿(印刷用)'!$A$36="","",'⑨応募者名簿(印刷用)'!$A$36)</f>
        <v/>
      </c>
      <c r="AM98" s="130" t="str">
        <f t="shared" si="23"/>
        <v/>
      </c>
      <c r="AN98" s="132" t="str">
        <f t="shared" si="24"/>
        <v/>
      </c>
      <c r="AO98" s="130" t="str">
        <f t="shared" si="25"/>
        <v/>
      </c>
      <c r="AP98" s="130" t="str">
        <f t="shared" si="26"/>
        <v/>
      </c>
      <c r="AQ98" s="130" t="str">
        <f t="shared" si="27"/>
        <v/>
      </c>
      <c r="AR98" s="131" t="str">
        <f t="shared" si="28"/>
        <v/>
      </c>
      <c r="AS98" s="131" t="str">
        <f t="shared" si="29"/>
        <v/>
      </c>
      <c r="AT98" s="130" t="str">
        <f t="shared" si="30"/>
        <v/>
      </c>
      <c r="BD98" s="125"/>
      <c r="BE98" s="125"/>
      <c r="BP98" s="87"/>
      <c r="BQ98" s="87"/>
      <c r="BR98" s="87"/>
      <c r="BS98" s="87"/>
      <c r="BT98" s="87"/>
      <c r="BU98" s="87"/>
      <c r="BV98" s="87"/>
      <c r="BW98" s="87"/>
      <c r="BX98" s="87"/>
      <c r="BY98" s="87"/>
      <c r="BZ98" s="87"/>
      <c r="CA98" s="87"/>
      <c r="CB98" s="87"/>
      <c r="CC98" s="87"/>
      <c r="CD98" s="87"/>
      <c r="CE98" s="87"/>
      <c r="CF98" s="87"/>
      <c r="CG98" s="87"/>
      <c r="CH98" s="87"/>
      <c r="CI98" s="87"/>
      <c r="CJ98" s="87"/>
      <c r="CK98" s="87"/>
      <c r="CL98" s="87"/>
      <c r="CM98" s="87"/>
      <c r="CN98" s="87"/>
      <c r="CO98" s="87"/>
      <c r="CP98" s="87"/>
      <c r="CQ98" s="87"/>
      <c r="CR98" s="87"/>
      <c r="CS98" s="87"/>
      <c r="CT98" s="87"/>
      <c r="CU98" s="87"/>
      <c r="CV98" s="87"/>
      <c r="CW98" s="87"/>
      <c r="CX98" s="87"/>
      <c r="CY98" s="87"/>
    </row>
    <row r="99" spans="2:103" ht="50.1" customHeight="1">
      <c r="B99" s="87"/>
      <c r="C99" s="87"/>
      <c r="D99" s="87"/>
      <c r="E99" s="87"/>
      <c r="F99" s="87"/>
      <c r="G99" s="87"/>
      <c r="H99" s="87"/>
      <c r="I99" s="87"/>
      <c r="J99" s="87"/>
      <c r="K99" s="87"/>
      <c r="L99" s="87"/>
      <c r="M99" s="87"/>
      <c r="N99" s="87"/>
      <c r="O99" s="87"/>
      <c r="P99" s="87"/>
      <c r="Q99" s="87"/>
      <c r="R99" s="87"/>
      <c r="S99" s="87"/>
      <c r="T99" s="87"/>
      <c r="U99" s="87"/>
      <c r="V99" s="87"/>
      <c r="W99" s="87"/>
      <c r="X99" s="87"/>
      <c r="Y99" s="110">
        <v>76</v>
      </c>
      <c r="Z99" s="112"/>
      <c r="AA99" s="127"/>
      <c r="AB99" s="113"/>
      <c r="AC99" s="113"/>
      <c r="AD99" s="128"/>
      <c r="AE99" s="115"/>
      <c r="AF99" s="87"/>
      <c r="AG99" s="129" t="str">
        <f>IF('⑨応募者名簿(印刷用)'!BH18="","",'⑨応募者名簿(印刷用)'!BH18)</f>
        <v/>
      </c>
      <c r="AH99" s="129" t="str">
        <f>IF('⑨応募者名簿(印刷用)'!BL18="","",'⑨応募者名簿(印刷用)'!BL18)</f>
        <v/>
      </c>
      <c r="AI99" s="130" t="str">
        <f t="shared" si="20"/>
        <v/>
      </c>
      <c r="AJ99" s="130" t="str">
        <f t="shared" si="21"/>
        <v/>
      </c>
      <c r="AK99" s="130" t="str">
        <f t="shared" si="22"/>
        <v/>
      </c>
      <c r="AL99" s="131" t="str">
        <f>IF('⑨応募者名簿(印刷用)'!$A$36="","",'⑨応募者名簿(印刷用)'!$A$36)</f>
        <v/>
      </c>
      <c r="AM99" s="130" t="str">
        <f t="shared" si="23"/>
        <v/>
      </c>
      <c r="AN99" s="132" t="str">
        <f t="shared" si="24"/>
        <v/>
      </c>
      <c r="AO99" s="130" t="str">
        <f t="shared" si="25"/>
        <v/>
      </c>
      <c r="AP99" s="130" t="str">
        <f t="shared" si="26"/>
        <v/>
      </c>
      <c r="AQ99" s="130" t="str">
        <f t="shared" si="27"/>
        <v/>
      </c>
      <c r="AR99" s="131" t="str">
        <f t="shared" si="28"/>
        <v/>
      </c>
      <c r="AS99" s="131" t="str">
        <f t="shared" si="29"/>
        <v/>
      </c>
      <c r="AT99" s="130" t="str">
        <f t="shared" si="30"/>
        <v/>
      </c>
      <c r="BD99" s="125"/>
      <c r="BE99" s="125"/>
      <c r="BP99" s="87"/>
      <c r="BQ99" s="87"/>
      <c r="BR99" s="87"/>
      <c r="BS99" s="87"/>
      <c r="BT99" s="87"/>
      <c r="BU99" s="87"/>
      <c r="BV99" s="87"/>
      <c r="BW99" s="87"/>
      <c r="BX99" s="87"/>
      <c r="BY99" s="87"/>
      <c r="BZ99" s="87"/>
      <c r="CA99" s="87"/>
      <c r="CB99" s="87"/>
      <c r="CC99" s="87"/>
      <c r="CD99" s="87"/>
      <c r="CE99" s="87"/>
      <c r="CF99" s="87"/>
      <c r="CG99" s="87"/>
      <c r="CH99" s="87"/>
      <c r="CI99" s="87"/>
      <c r="CJ99" s="87"/>
      <c r="CK99" s="87"/>
      <c r="CL99" s="87"/>
      <c r="CM99" s="87"/>
      <c r="CN99" s="87"/>
      <c r="CO99" s="87"/>
      <c r="CP99" s="87"/>
      <c r="CQ99" s="87"/>
      <c r="CR99" s="87"/>
      <c r="CS99" s="87"/>
      <c r="CT99" s="87"/>
      <c r="CU99" s="87"/>
      <c r="CV99" s="87"/>
      <c r="CW99" s="87"/>
      <c r="CX99" s="87"/>
      <c r="CY99" s="87"/>
    </row>
    <row r="100" spans="2:103" ht="50.1" customHeight="1">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110">
        <v>77</v>
      </c>
      <c r="Z100" s="112"/>
      <c r="AA100" s="127"/>
      <c r="AB100" s="113"/>
      <c r="AC100" s="113"/>
      <c r="AD100" s="128"/>
      <c r="AE100" s="115"/>
      <c r="AF100" s="87"/>
      <c r="AG100" s="129" t="str">
        <f>IF('⑨応募者名簿(印刷用)'!BH19="","",'⑨応募者名簿(印刷用)'!BH19)</f>
        <v/>
      </c>
      <c r="AH100" s="129" t="str">
        <f>IF('⑨応募者名簿(印刷用)'!BL19="","",'⑨応募者名簿(印刷用)'!BL19)</f>
        <v/>
      </c>
      <c r="AI100" s="130" t="str">
        <f t="shared" si="20"/>
        <v/>
      </c>
      <c r="AJ100" s="130" t="str">
        <f t="shared" si="21"/>
        <v/>
      </c>
      <c r="AK100" s="130" t="str">
        <f t="shared" si="22"/>
        <v/>
      </c>
      <c r="AL100" s="131" t="str">
        <f>IF('⑨応募者名簿(印刷用)'!$A$36="","",'⑨応募者名簿(印刷用)'!$A$36)</f>
        <v/>
      </c>
      <c r="AM100" s="130" t="str">
        <f t="shared" si="23"/>
        <v/>
      </c>
      <c r="AN100" s="132" t="str">
        <f t="shared" si="24"/>
        <v/>
      </c>
      <c r="AO100" s="130" t="str">
        <f t="shared" si="25"/>
        <v/>
      </c>
      <c r="AP100" s="130" t="str">
        <f t="shared" si="26"/>
        <v/>
      </c>
      <c r="AQ100" s="130" t="str">
        <f t="shared" si="27"/>
        <v/>
      </c>
      <c r="AR100" s="131" t="str">
        <f t="shared" si="28"/>
        <v/>
      </c>
      <c r="AS100" s="131" t="str">
        <f t="shared" si="29"/>
        <v/>
      </c>
      <c r="AT100" s="130" t="str">
        <f t="shared" si="30"/>
        <v/>
      </c>
      <c r="BD100" s="125"/>
      <c r="BE100" s="125"/>
      <c r="BP100" s="87"/>
      <c r="BQ100" s="87"/>
      <c r="BR100" s="87"/>
      <c r="BS100" s="87"/>
      <c r="BT100" s="87"/>
      <c r="BU100" s="87"/>
      <c r="BV100" s="87"/>
      <c r="BW100" s="87"/>
      <c r="BX100" s="87"/>
      <c r="BY100" s="87"/>
      <c r="BZ100" s="87"/>
      <c r="CA100" s="87"/>
      <c r="CB100" s="87"/>
      <c r="CC100" s="87"/>
      <c r="CD100" s="87"/>
      <c r="CE100" s="87"/>
      <c r="CF100" s="87"/>
      <c r="CG100" s="87"/>
      <c r="CH100" s="87"/>
      <c r="CI100" s="87"/>
      <c r="CJ100" s="87"/>
      <c r="CK100" s="87"/>
      <c r="CL100" s="87"/>
      <c r="CM100" s="87"/>
      <c r="CN100" s="87"/>
      <c r="CO100" s="87"/>
      <c r="CP100" s="87"/>
      <c r="CQ100" s="87"/>
      <c r="CR100" s="87"/>
      <c r="CS100" s="87"/>
      <c r="CT100" s="87"/>
      <c r="CU100" s="87"/>
      <c r="CV100" s="87"/>
      <c r="CW100" s="87"/>
      <c r="CX100" s="87"/>
      <c r="CY100" s="87"/>
    </row>
    <row r="101" spans="2:103" ht="50.1" customHeight="1">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110">
        <v>78</v>
      </c>
      <c r="Z101" s="112"/>
      <c r="AA101" s="127"/>
      <c r="AB101" s="113"/>
      <c r="AC101" s="113"/>
      <c r="AD101" s="128"/>
      <c r="AE101" s="115"/>
      <c r="AF101" s="87"/>
      <c r="AG101" s="129" t="str">
        <f>IF('⑨応募者名簿(印刷用)'!BH20="","",'⑨応募者名簿(印刷用)'!BH20)</f>
        <v/>
      </c>
      <c r="AH101" s="129" t="str">
        <f>IF('⑨応募者名簿(印刷用)'!BL20="","",'⑨応募者名簿(印刷用)'!BL20)</f>
        <v/>
      </c>
      <c r="AI101" s="130" t="str">
        <f t="shared" si="20"/>
        <v/>
      </c>
      <c r="AJ101" s="130" t="str">
        <f t="shared" si="21"/>
        <v/>
      </c>
      <c r="AK101" s="130" t="str">
        <f t="shared" si="22"/>
        <v/>
      </c>
      <c r="AL101" s="131" t="str">
        <f>IF('⑨応募者名簿(印刷用)'!$A$36="","",'⑨応募者名簿(印刷用)'!$A$36)</f>
        <v/>
      </c>
      <c r="AM101" s="130" t="str">
        <f t="shared" si="23"/>
        <v/>
      </c>
      <c r="AN101" s="132" t="str">
        <f t="shared" si="24"/>
        <v/>
      </c>
      <c r="AO101" s="130" t="str">
        <f t="shared" si="25"/>
        <v/>
      </c>
      <c r="AP101" s="130" t="str">
        <f t="shared" si="26"/>
        <v/>
      </c>
      <c r="AQ101" s="130" t="str">
        <f t="shared" si="27"/>
        <v/>
      </c>
      <c r="AR101" s="131" t="str">
        <f t="shared" si="28"/>
        <v/>
      </c>
      <c r="AS101" s="131" t="str">
        <f t="shared" si="29"/>
        <v/>
      </c>
      <c r="AT101" s="130" t="str">
        <f t="shared" si="30"/>
        <v/>
      </c>
      <c r="BD101" s="125"/>
      <c r="BE101" s="125"/>
      <c r="BP101" s="87"/>
      <c r="BQ101" s="87"/>
      <c r="BR101" s="87"/>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row>
    <row r="102" spans="2:103" ht="50.1" customHeight="1">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110">
        <v>79</v>
      </c>
      <c r="Z102" s="112"/>
      <c r="AA102" s="127"/>
      <c r="AB102" s="113"/>
      <c r="AC102" s="113"/>
      <c r="AD102" s="128"/>
      <c r="AE102" s="115"/>
      <c r="AF102" s="87"/>
      <c r="AG102" s="129" t="str">
        <f>IF('⑨応募者名簿(印刷用)'!BH21="","",'⑨応募者名簿(印刷用)'!BH21)</f>
        <v/>
      </c>
      <c r="AH102" s="129" t="str">
        <f>IF('⑨応募者名簿(印刷用)'!BL21="","",'⑨応募者名簿(印刷用)'!BL21)</f>
        <v/>
      </c>
      <c r="AI102" s="130" t="str">
        <f t="shared" si="20"/>
        <v/>
      </c>
      <c r="AJ102" s="130" t="str">
        <f t="shared" si="21"/>
        <v/>
      </c>
      <c r="AK102" s="130" t="str">
        <f t="shared" si="22"/>
        <v/>
      </c>
      <c r="AL102" s="131" t="str">
        <f>IF('⑨応募者名簿(印刷用)'!$A$36="","",'⑨応募者名簿(印刷用)'!$A$36)</f>
        <v/>
      </c>
      <c r="AM102" s="130" t="str">
        <f t="shared" si="23"/>
        <v/>
      </c>
      <c r="AN102" s="132" t="str">
        <f t="shared" si="24"/>
        <v/>
      </c>
      <c r="AO102" s="130" t="str">
        <f t="shared" si="25"/>
        <v/>
      </c>
      <c r="AP102" s="130" t="str">
        <f t="shared" si="26"/>
        <v/>
      </c>
      <c r="AQ102" s="130" t="str">
        <f t="shared" si="27"/>
        <v/>
      </c>
      <c r="AR102" s="131" t="str">
        <f t="shared" si="28"/>
        <v/>
      </c>
      <c r="AS102" s="131" t="str">
        <f t="shared" si="29"/>
        <v/>
      </c>
      <c r="AT102" s="130" t="str">
        <f t="shared" si="30"/>
        <v/>
      </c>
      <c r="BD102" s="125"/>
      <c r="BE102" s="125"/>
      <c r="BP102" s="87"/>
      <c r="BQ102" s="87"/>
      <c r="BR102" s="87"/>
      <c r="BS102" s="87"/>
      <c r="BT102" s="87"/>
      <c r="BU102" s="87"/>
      <c r="BV102" s="87"/>
      <c r="BW102" s="87"/>
      <c r="BX102" s="87"/>
      <c r="BY102" s="87"/>
      <c r="BZ102" s="87"/>
      <c r="CA102" s="87"/>
      <c r="CB102" s="87"/>
      <c r="CC102" s="87"/>
      <c r="CD102" s="87"/>
      <c r="CE102" s="87"/>
      <c r="CF102" s="87"/>
      <c r="CG102" s="87"/>
      <c r="CH102" s="87"/>
      <c r="CI102" s="87"/>
      <c r="CJ102" s="87"/>
      <c r="CK102" s="87"/>
      <c r="CL102" s="87"/>
      <c r="CM102" s="87"/>
      <c r="CN102" s="87"/>
      <c r="CO102" s="87"/>
      <c r="CP102" s="87"/>
      <c r="CQ102" s="87"/>
      <c r="CR102" s="87"/>
      <c r="CS102" s="87"/>
      <c r="CT102" s="87"/>
      <c r="CU102" s="87"/>
      <c r="CV102" s="87"/>
      <c r="CW102" s="87"/>
      <c r="CX102" s="87"/>
      <c r="CY102" s="87"/>
    </row>
    <row r="103" spans="2:103" ht="50.1" customHeight="1">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110">
        <v>80</v>
      </c>
      <c r="Z103" s="112"/>
      <c r="AA103" s="127"/>
      <c r="AB103" s="113"/>
      <c r="AC103" s="113"/>
      <c r="AD103" s="128"/>
      <c r="AE103" s="115"/>
      <c r="AF103" s="87"/>
      <c r="AG103" s="129" t="str">
        <f>IF('⑨応募者名簿(印刷用)'!BH22="","",'⑨応募者名簿(印刷用)'!BH22)</f>
        <v/>
      </c>
      <c r="AH103" s="129" t="str">
        <f>IF('⑨応募者名簿(印刷用)'!BL22="","",'⑨応募者名簿(印刷用)'!BL22)</f>
        <v/>
      </c>
      <c r="AI103" s="130" t="str">
        <f t="shared" si="20"/>
        <v/>
      </c>
      <c r="AJ103" s="130" t="str">
        <f t="shared" si="21"/>
        <v/>
      </c>
      <c r="AK103" s="130" t="str">
        <f t="shared" si="22"/>
        <v/>
      </c>
      <c r="AL103" s="131" t="str">
        <f>IF('⑨応募者名簿(印刷用)'!$A$36="","",'⑨応募者名簿(印刷用)'!$A$36)</f>
        <v/>
      </c>
      <c r="AM103" s="130" t="str">
        <f t="shared" si="23"/>
        <v/>
      </c>
      <c r="AN103" s="132" t="str">
        <f t="shared" si="24"/>
        <v/>
      </c>
      <c r="AO103" s="130" t="str">
        <f t="shared" si="25"/>
        <v/>
      </c>
      <c r="AP103" s="130" t="str">
        <f t="shared" si="26"/>
        <v/>
      </c>
      <c r="AQ103" s="130" t="str">
        <f t="shared" si="27"/>
        <v/>
      </c>
      <c r="AR103" s="131" t="str">
        <f t="shared" si="28"/>
        <v/>
      </c>
      <c r="AS103" s="131" t="str">
        <f t="shared" si="29"/>
        <v/>
      </c>
      <c r="AT103" s="130" t="str">
        <f t="shared" si="30"/>
        <v/>
      </c>
      <c r="BD103" s="125"/>
      <c r="BE103" s="125"/>
      <c r="BP103" s="87"/>
      <c r="BQ103" s="87"/>
      <c r="BR103" s="87"/>
      <c r="BS103" s="87"/>
      <c r="BT103" s="87"/>
      <c r="BU103" s="87"/>
      <c r="BV103" s="87"/>
      <c r="BW103" s="87"/>
      <c r="BX103" s="87"/>
      <c r="BY103" s="87"/>
      <c r="BZ103" s="87"/>
      <c r="CA103" s="87"/>
      <c r="CB103" s="87"/>
      <c r="CC103" s="87"/>
      <c r="CD103" s="87"/>
      <c r="CE103" s="87"/>
      <c r="CF103" s="87"/>
      <c r="CG103" s="87"/>
      <c r="CH103" s="87"/>
      <c r="CI103" s="87"/>
      <c r="CJ103" s="87"/>
      <c r="CK103" s="87"/>
      <c r="CL103" s="87"/>
      <c r="CM103" s="87"/>
      <c r="CN103" s="87"/>
      <c r="CO103" s="87"/>
      <c r="CP103" s="87"/>
      <c r="CQ103" s="87"/>
      <c r="CR103" s="87"/>
      <c r="CS103" s="87"/>
      <c r="CT103" s="87"/>
      <c r="CU103" s="87"/>
      <c r="CV103" s="87"/>
      <c r="CW103" s="87"/>
      <c r="CX103" s="87"/>
      <c r="CY103" s="87"/>
    </row>
    <row r="104" spans="2:103" ht="50.1" customHeight="1">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110">
        <v>81</v>
      </c>
      <c r="Z104" s="112"/>
      <c r="AA104" s="127"/>
      <c r="AB104" s="113"/>
      <c r="AC104" s="113"/>
      <c r="AD104" s="128"/>
      <c r="AE104" s="115"/>
      <c r="AF104" s="87"/>
      <c r="AG104" s="129" t="str">
        <f>IF('⑨応募者名簿(印刷用)'!BH23="","",'⑨応募者名簿(印刷用)'!BH23)</f>
        <v/>
      </c>
      <c r="AH104" s="129" t="str">
        <f>IF('⑨応募者名簿(印刷用)'!BL23="","",'⑨応募者名簿(印刷用)'!BL23)</f>
        <v/>
      </c>
      <c r="AI104" s="130" t="str">
        <f t="shared" si="20"/>
        <v/>
      </c>
      <c r="AJ104" s="130" t="str">
        <f t="shared" si="21"/>
        <v/>
      </c>
      <c r="AK104" s="130" t="str">
        <f t="shared" si="22"/>
        <v/>
      </c>
      <c r="AL104" s="131" t="str">
        <f>IF('⑨応募者名簿(印刷用)'!$A$36="","",'⑨応募者名簿(印刷用)'!$A$36)</f>
        <v/>
      </c>
      <c r="AM104" s="130" t="str">
        <f t="shared" si="23"/>
        <v/>
      </c>
      <c r="AN104" s="132" t="str">
        <f t="shared" si="24"/>
        <v/>
      </c>
      <c r="AO104" s="130" t="str">
        <f t="shared" si="25"/>
        <v/>
      </c>
      <c r="AP104" s="130" t="str">
        <f t="shared" si="26"/>
        <v/>
      </c>
      <c r="AQ104" s="130" t="str">
        <f t="shared" si="27"/>
        <v/>
      </c>
      <c r="AR104" s="131" t="str">
        <f t="shared" si="28"/>
        <v/>
      </c>
      <c r="AS104" s="131" t="str">
        <f t="shared" si="29"/>
        <v/>
      </c>
      <c r="AT104" s="130" t="str">
        <f t="shared" si="30"/>
        <v/>
      </c>
      <c r="BD104" s="125"/>
      <c r="BE104" s="125"/>
      <c r="BP104" s="87"/>
      <c r="BQ104" s="87"/>
      <c r="BR104" s="87"/>
      <c r="BS104" s="87"/>
      <c r="BT104" s="87"/>
      <c r="BU104" s="87"/>
      <c r="BV104" s="87"/>
      <c r="BW104" s="87"/>
      <c r="BX104" s="87"/>
      <c r="BY104" s="87"/>
      <c r="BZ104" s="87"/>
      <c r="CA104" s="87"/>
      <c r="CB104" s="87"/>
      <c r="CC104" s="87"/>
      <c r="CD104" s="87"/>
      <c r="CE104" s="87"/>
      <c r="CF104" s="87"/>
      <c r="CG104" s="87"/>
      <c r="CH104" s="87"/>
      <c r="CI104" s="87"/>
      <c r="CJ104" s="87"/>
      <c r="CK104" s="87"/>
      <c r="CL104" s="87"/>
      <c r="CM104" s="87"/>
      <c r="CN104" s="87"/>
      <c r="CO104" s="87"/>
      <c r="CP104" s="87"/>
      <c r="CQ104" s="87"/>
      <c r="CR104" s="87"/>
      <c r="CS104" s="87"/>
      <c r="CT104" s="87"/>
      <c r="CU104" s="87"/>
      <c r="CV104" s="87"/>
      <c r="CW104" s="87"/>
      <c r="CX104" s="87"/>
      <c r="CY104" s="87"/>
    </row>
    <row r="105" spans="2:103" ht="50.1" customHeight="1">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110">
        <v>82</v>
      </c>
      <c r="Z105" s="112"/>
      <c r="AA105" s="127"/>
      <c r="AB105" s="113"/>
      <c r="AC105" s="113"/>
      <c r="AD105" s="128"/>
      <c r="AE105" s="115"/>
      <c r="AF105" s="87"/>
      <c r="AG105" s="129" t="str">
        <f>IF('⑨応募者名簿(印刷用)'!BH24="","",'⑨応募者名簿(印刷用)'!BH24)</f>
        <v/>
      </c>
      <c r="AH105" s="129" t="str">
        <f>IF('⑨応募者名簿(印刷用)'!BL24="","",'⑨応募者名簿(印刷用)'!BL24)</f>
        <v/>
      </c>
      <c r="AI105" s="130" t="str">
        <f t="shared" si="20"/>
        <v/>
      </c>
      <c r="AJ105" s="130" t="str">
        <f t="shared" si="21"/>
        <v/>
      </c>
      <c r="AK105" s="130" t="str">
        <f t="shared" si="22"/>
        <v/>
      </c>
      <c r="AL105" s="131" t="str">
        <f>IF('⑨応募者名簿(印刷用)'!$A$36="","",'⑨応募者名簿(印刷用)'!$A$36)</f>
        <v/>
      </c>
      <c r="AM105" s="130" t="str">
        <f t="shared" si="23"/>
        <v/>
      </c>
      <c r="AN105" s="132" t="str">
        <f t="shared" si="24"/>
        <v/>
      </c>
      <c r="AO105" s="130" t="str">
        <f t="shared" si="25"/>
        <v/>
      </c>
      <c r="AP105" s="130" t="str">
        <f t="shared" si="26"/>
        <v/>
      </c>
      <c r="AQ105" s="130" t="str">
        <f t="shared" si="27"/>
        <v/>
      </c>
      <c r="AR105" s="131" t="str">
        <f t="shared" si="28"/>
        <v/>
      </c>
      <c r="AS105" s="131" t="str">
        <f t="shared" si="29"/>
        <v/>
      </c>
      <c r="AT105" s="130" t="str">
        <f t="shared" si="30"/>
        <v/>
      </c>
      <c r="BD105" s="125"/>
      <c r="BE105" s="125"/>
      <c r="BP105" s="87"/>
      <c r="BQ105" s="87"/>
      <c r="BR105" s="87"/>
      <c r="BS105" s="87"/>
      <c r="BT105" s="87"/>
      <c r="BU105" s="87"/>
      <c r="BV105" s="87"/>
      <c r="BW105" s="87"/>
      <c r="BX105" s="87"/>
      <c r="BY105" s="87"/>
      <c r="BZ105" s="87"/>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row>
    <row r="106" spans="2:103" ht="50.1" customHeight="1">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110">
        <v>83</v>
      </c>
      <c r="Z106" s="112"/>
      <c r="AA106" s="127"/>
      <c r="AB106" s="113"/>
      <c r="AC106" s="113"/>
      <c r="AD106" s="128"/>
      <c r="AE106" s="115"/>
      <c r="AF106" s="87"/>
      <c r="AG106" s="129" t="str">
        <f>IF('⑨応募者名簿(印刷用)'!BH25="","",'⑨応募者名簿(印刷用)'!BH25)</f>
        <v/>
      </c>
      <c r="AH106" s="129" t="str">
        <f>IF('⑨応募者名簿(印刷用)'!BL25="","",'⑨応募者名簿(印刷用)'!BL25)</f>
        <v/>
      </c>
      <c r="AI106" s="130" t="str">
        <f t="shared" si="20"/>
        <v/>
      </c>
      <c r="AJ106" s="130" t="str">
        <f t="shared" si="21"/>
        <v/>
      </c>
      <c r="AK106" s="130" t="str">
        <f t="shared" si="22"/>
        <v/>
      </c>
      <c r="AL106" s="131" t="str">
        <f>IF('⑨応募者名簿(印刷用)'!$A$36="","",'⑨応募者名簿(印刷用)'!$A$36)</f>
        <v/>
      </c>
      <c r="AM106" s="130" t="str">
        <f t="shared" si="23"/>
        <v/>
      </c>
      <c r="AN106" s="132" t="str">
        <f t="shared" si="24"/>
        <v/>
      </c>
      <c r="AO106" s="130" t="str">
        <f t="shared" si="25"/>
        <v/>
      </c>
      <c r="AP106" s="130" t="str">
        <f t="shared" si="26"/>
        <v/>
      </c>
      <c r="AQ106" s="130" t="str">
        <f t="shared" si="27"/>
        <v/>
      </c>
      <c r="AR106" s="131" t="str">
        <f t="shared" si="28"/>
        <v/>
      </c>
      <c r="AS106" s="131" t="str">
        <f t="shared" si="29"/>
        <v/>
      </c>
      <c r="AT106" s="130" t="str">
        <f t="shared" si="30"/>
        <v/>
      </c>
      <c r="BD106" s="125"/>
      <c r="BE106" s="125"/>
      <c r="BP106" s="87"/>
      <c r="BQ106" s="87"/>
      <c r="BR106" s="87"/>
      <c r="BS106" s="87"/>
      <c r="BT106" s="87"/>
      <c r="BU106" s="87"/>
      <c r="BV106" s="87"/>
      <c r="BW106" s="87"/>
      <c r="BX106" s="87"/>
      <c r="BY106" s="87"/>
      <c r="BZ106" s="87"/>
      <c r="CA106" s="87"/>
      <c r="CB106" s="87"/>
      <c r="CC106" s="87"/>
      <c r="CD106" s="87"/>
      <c r="CE106" s="87"/>
      <c r="CF106" s="87"/>
      <c r="CG106" s="87"/>
      <c r="CH106" s="87"/>
      <c r="CI106" s="87"/>
      <c r="CJ106" s="87"/>
      <c r="CK106" s="87"/>
      <c r="CL106" s="87"/>
      <c r="CM106" s="87"/>
      <c r="CN106" s="87"/>
      <c r="CO106" s="87"/>
      <c r="CP106" s="87"/>
      <c r="CQ106" s="87"/>
      <c r="CR106" s="87"/>
      <c r="CS106" s="87"/>
      <c r="CT106" s="87"/>
      <c r="CU106" s="87"/>
      <c r="CV106" s="87"/>
      <c r="CW106" s="87"/>
      <c r="CX106" s="87"/>
      <c r="CY106" s="87"/>
    </row>
    <row r="107" spans="2:103" ht="50.1" customHeight="1">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110">
        <v>84</v>
      </c>
      <c r="Z107" s="112"/>
      <c r="AA107" s="127"/>
      <c r="AB107" s="113"/>
      <c r="AC107" s="113"/>
      <c r="AD107" s="128"/>
      <c r="AE107" s="115"/>
      <c r="AF107" s="87"/>
      <c r="AG107" s="129" t="str">
        <f>IF('⑨応募者名簿(印刷用)'!BH26="","",'⑨応募者名簿(印刷用)'!BH26)</f>
        <v/>
      </c>
      <c r="AH107" s="129" t="str">
        <f>IF('⑨応募者名簿(印刷用)'!BL26="","",'⑨応募者名簿(印刷用)'!BL26)</f>
        <v/>
      </c>
      <c r="AI107" s="130" t="str">
        <f t="shared" si="20"/>
        <v/>
      </c>
      <c r="AJ107" s="130" t="str">
        <f t="shared" si="21"/>
        <v/>
      </c>
      <c r="AK107" s="130" t="str">
        <f t="shared" si="22"/>
        <v/>
      </c>
      <c r="AL107" s="131" t="str">
        <f>IF('⑨応募者名簿(印刷用)'!$A$36="","",'⑨応募者名簿(印刷用)'!$A$36)</f>
        <v/>
      </c>
      <c r="AM107" s="130" t="str">
        <f t="shared" si="23"/>
        <v/>
      </c>
      <c r="AN107" s="132" t="str">
        <f t="shared" si="24"/>
        <v/>
      </c>
      <c r="AO107" s="130" t="str">
        <f t="shared" si="25"/>
        <v/>
      </c>
      <c r="AP107" s="130" t="str">
        <f t="shared" si="26"/>
        <v/>
      </c>
      <c r="AQ107" s="130" t="str">
        <f t="shared" si="27"/>
        <v/>
      </c>
      <c r="AR107" s="131" t="str">
        <f t="shared" si="28"/>
        <v/>
      </c>
      <c r="AS107" s="131" t="str">
        <f t="shared" si="29"/>
        <v/>
      </c>
      <c r="AT107" s="130" t="str">
        <f t="shared" si="30"/>
        <v/>
      </c>
      <c r="BD107" s="125"/>
      <c r="BE107" s="125"/>
      <c r="BP107" s="87"/>
      <c r="BQ107" s="87"/>
      <c r="BR107" s="87"/>
      <c r="BS107" s="87"/>
      <c r="BT107" s="87"/>
      <c r="BU107" s="87"/>
      <c r="BV107" s="87"/>
      <c r="BW107" s="87"/>
      <c r="BX107" s="87"/>
      <c r="BY107" s="87"/>
      <c r="BZ107" s="87"/>
      <c r="CA107" s="87"/>
      <c r="CB107" s="87"/>
      <c r="CC107" s="87"/>
      <c r="CD107" s="87"/>
      <c r="CE107" s="87"/>
      <c r="CF107" s="87"/>
      <c r="CG107" s="87"/>
      <c r="CH107" s="87"/>
      <c r="CI107" s="87"/>
      <c r="CJ107" s="87"/>
      <c r="CK107" s="87"/>
      <c r="CL107" s="87"/>
      <c r="CM107" s="87"/>
      <c r="CN107" s="87"/>
      <c r="CO107" s="87"/>
      <c r="CP107" s="87"/>
      <c r="CQ107" s="87"/>
      <c r="CR107" s="87"/>
      <c r="CS107" s="87"/>
      <c r="CT107" s="87"/>
      <c r="CU107" s="87"/>
      <c r="CV107" s="87"/>
      <c r="CW107" s="87"/>
      <c r="CX107" s="87"/>
      <c r="CY107" s="87"/>
    </row>
    <row r="108" spans="2:103" ht="50.1" customHeight="1">
      <c r="B108" s="87"/>
      <c r="C108" s="87"/>
      <c r="D108" s="87"/>
      <c r="E108" s="87"/>
      <c r="F108" s="87"/>
      <c r="G108" s="87"/>
      <c r="H108" s="87"/>
      <c r="I108" s="87"/>
      <c r="J108" s="87"/>
      <c r="K108" s="87"/>
      <c r="L108" s="87"/>
      <c r="M108" s="87"/>
      <c r="N108" s="87"/>
      <c r="O108" s="87"/>
      <c r="P108" s="87"/>
      <c r="Q108" s="87"/>
      <c r="R108" s="87"/>
      <c r="S108" s="87"/>
      <c r="T108" s="87"/>
      <c r="U108" s="87"/>
      <c r="V108" s="87"/>
      <c r="W108" s="87"/>
      <c r="X108" s="87"/>
      <c r="Y108" s="110">
        <v>85</v>
      </c>
      <c r="Z108" s="112"/>
      <c r="AA108" s="127"/>
      <c r="AB108" s="113"/>
      <c r="AC108" s="113"/>
      <c r="AD108" s="128"/>
      <c r="AE108" s="115"/>
      <c r="AF108" s="87"/>
      <c r="AG108" s="129" t="str">
        <f>IF('⑨応募者名簿(印刷用)'!BH27="","",'⑨応募者名簿(印刷用)'!BH27)</f>
        <v/>
      </c>
      <c r="AH108" s="129" t="str">
        <f>IF('⑨応募者名簿(印刷用)'!BL27="","",'⑨応募者名簿(印刷用)'!BL27)</f>
        <v/>
      </c>
      <c r="AI108" s="130" t="str">
        <f t="shared" si="20"/>
        <v/>
      </c>
      <c r="AJ108" s="130" t="str">
        <f t="shared" si="21"/>
        <v/>
      </c>
      <c r="AK108" s="130" t="str">
        <f t="shared" si="22"/>
        <v/>
      </c>
      <c r="AL108" s="131" t="str">
        <f>IF('⑨応募者名簿(印刷用)'!$A$36="","",'⑨応募者名簿(印刷用)'!$A$36)</f>
        <v/>
      </c>
      <c r="AM108" s="130" t="str">
        <f t="shared" si="23"/>
        <v/>
      </c>
      <c r="AN108" s="132" t="str">
        <f t="shared" si="24"/>
        <v/>
      </c>
      <c r="AO108" s="130" t="str">
        <f t="shared" si="25"/>
        <v/>
      </c>
      <c r="AP108" s="130" t="str">
        <f t="shared" si="26"/>
        <v/>
      </c>
      <c r="AQ108" s="130" t="str">
        <f t="shared" si="27"/>
        <v/>
      </c>
      <c r="AR108" s="131" t="str">
        <f t="shared" si="28"/>
        <v/>
      </c>
      <c r="AS108" s="131" t="str">
        <f t="shared" si="29"/>
        <v/>
      </c>
      <c r="AT108" s="130" t="str">
        <f t="shared" si="30"/>
        <v/>
      </c>
      <c r="BD108" s="125"/>
      <c r="BE108" s="125"/>
      <c r="BP108" s="87"/>
      <c r="BQ108" s="87"/>
      <c r="BR108" s="87"/>
      <c r="BS108" s="87"/>
      <c r="BT108" s="87"/>
      <c r="BU108" s="87"/>
      <c r="BV108" s="87"/>
      <c r="BW108" s="87"/>
      <c r="BX108" s="87"/>
      <c r="BY108" s="87"/>
      <c r="BZ108" s="87"/>
      <c r="CA108" s="87"/>
      <c r="CB108" s="87"/>
      <c r="CC108" s="87"/>
      <c r="CD108" s="87"/>
      <c r="CE108" s="87"/>
      <c r="CF108" s="87"/>
      <c r="CG108" s="87"/>
      <c r="CH108" s="87"/>
      <c r="CI108" s="87"/>
      <c r="CJ108" s="87"/>
      <c r="CK108" s="87"/>
      <c r="CL108" s="87"/>
      <c r="CM108" s="87"/>
      <c r="CN108" s="87"/>
      <c r="CO108" s="87"/>
      <c r="CP108" s="87"/>
      <c r="CQ108" s="87"/>
      <c r="CR108" s="87"/>
      <c r="CS108" s="87"/>
      <c r="CT108" s="87"/>
      <c r="CU108" s="87"/>
      <c r="CV108" s="87"/>
      <c r="CW108" s="87"/>
      <c r="CX108" s="87"/>
      <c r="CY108" s="87"/>
    </row>
    <row r="109" spans="2:103" ht="50.1" customHeight="1">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110">
        <v>86</v>
      </c>
      <c r="Z109" s="112"/>
      <c r="AA109" s="127"/>
      <c r="AB109" s="113"/>
      <c r="AC109" s="113"/>
      <c r="AD109" s="128"/>
      <c r="AE109" s="115"/>
      <c r="AF109" s="87"/>
      <c r="AG109" s="129" t="str">
        <f>IF('⑨応募者名簿(印刷用)'!BH28="","",'⑨応募者名簿(印刷用)'!BH28)</f>
        <v/>
      </c>
      <c r="AH109" s="129" t="str">
        <f>IF('⑨応募者名簿(印刷用)'!BL28="","",'⑨応募者名簿(印刷用)'!BL28)</f>
        <v/>
      </c>
      <c r="AI109" s="130" t="str">
        <f t="shared" si="20"/>
        <v/>
      </c>
      <c r="AJ109" s="130" t="str">
        <f t="shared" si="21"/>
        <v/>
      </c>
      <c r="AK109" s="130" t="str">
        <f t="shared" si="22"/>
        <v/>
      </c>
      <c r="AL109" s="131" t="str">
        <f>IF('⑨応募者名簿(印刷用)'!$A$36="","",'⑨応募者名簿(印刷用)'!$A$36)</f>
        <v/>
      </c>
      <c r="AM109" s="130" t="str">
        <f t="shared" si="23"/>
        <v/>
      </c>
      <c r="AN109" s="132" t="str">
        <f t="shared" si="24"/>
        <v/>
      </c>
      <c r="AO109" s="130" t="str">
        <f t="shared" si="25"/>
        <v/>
      </c>
      <c r="AP109" s="130" t="str">
        <f t="shared" si="26"/>
        <v/>
      </c>
      <c r="AQ109" s="130" t="str">
        <f t="shared" si="27"/>
        <v/>
      </c>
      <c r="AR109" s="131" t="str">
        <f t="shared" si="28"/>
        <v/>
      </c>
      <c r="AS109" s="131" t="str">
        <f t="shared" si="29"/>
        <v/>
      </c>
      <c r="AT109" s="130" t="str">
        <f t="shared" si="30"/>
        <v/>
      </c>
      <c r="BD109" s="125"/>
      <c r="BE109" s="125"/>
      <c r="BP109" s="87"/>
      <c r="BQ109" s="87"/>
      <c r="BR109" s="87"/>
      <c r="BS109" s="87"/>
      <c r="BT109" s="87"/>
      <c r="BU109" s="87"/>
      <c r="BV109" s="87"/>
      <c r="BW109" s="87"/>
      <c r="BX109" s="87"/>
      <c r="BY109" s="87"/>
      <c r="BZ109" s="87"/>
      <c r="CA109" s="87"/>
      <c r="CB109" s="87"/>
      <c r="CC109" s="87"/>
      <c r="CD109" s="87"/>
      <c r="CE109" s="87"/>
      <c r="CF109" s="87"/>
      <c r="CG109" s="87"/>
      <c r="CH109" s="87"/>
      <c r="CI109" s="87"/>
      <c r="CJ109" s="87"/>
      <c r="CK109" s="87"/>
      <c r="CL109" s="87"/>
      <c r="CM109" s="87"/>
      <c r="CN109" s="87"/>
      <c r="CO109" s="87"/>
      <c r="CP109" s="87"/>
      <c r="CQ109" s="87"/>
      <c r="CR109" s="87"/>
      <c r="CS109" s="87"/>
      <c r="CT109" s="87"/>
      <c r="CU109" s="87"/>
      <c r="CV109" s="87"/>
      <c r="CW109" s="87"/>
      <c r="CX109" s="87"/>
      <c r="CY109" s="87"/>
    </row>
    <row r="110" spans="2:103" ht="50.1" customHeight="1">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110">
        <v>87</v>
      </c>
      <c r="Z110" s="112"/>
      <c r="AA110" s="127"/>
      <c r="AB110" s="113"/>
      <c r="AC110" s="113"/>
      <c r="AD110" s="128"/>
      <c r="AE110" s="115"/>
      <c r="AF110" s="87"/>
      <c r="AG110" s="129" t="str">
        <f>IF('⑨応募者名簿(印刷用)'!BH29="","",'⑨応募者名簿(印刷用)'!BH29)</f>
        <v/>
      </c>
      <c r="AH110" s="129" t="str">
        <f>IF('⑨応募者名簿(印刷用)'!BL29="","",'⑨応募者名簿(印刷用)'!BL29)</f>
        <v/>
      </c>
      <c r="AI110" s="130" t="str">
        <f t="shared" si="20"/>
        <v/>
      </c>
      <c r="AJ110" s="130" t="str">
        <f t="shared" si="21"/>
        <v/>
      </c>
      <c r="AK110" s="130" t="str">
        <f t="shared" si="22"/>
        <v/>
      </c>
      <c r="AL110" s="131" t="str">
        <f>IF('⑨応募者名簿(印刷用)'!$A$36="","",'⑨応募者名簿(印刷用)'!$A$36)</f>
        <v/>
      </c>
      <c r="AM110" s="130" t="str">
        <f t="shared" si="23"/>
        <v/>
      </c>
      <c r="AN110" s="132" t="str">
        <f t="shared" si="24"/>
        <v/>
      </c>
      <c r="AO110" s="130" t="str">
        <f t="shared" si="25"/>
        <v/>
      </c>
      <c r="AP110" s="130" t="str">
        <f t="shared" si="26"/>
        <v/>
      </c>
      <c r="AQ110" s="130" t="str">
        <f t="shared" si="27"/>
        <v/>
      </c>
      <c r="AR110" s="131" t="str">
        <f t="shared" si="28"/>
        <v/>
      </c>
      <c r="AS110" s="131" t="str">
        <f t="shared" si="29"/>
        <v/>
      </c>
      <c r="AT110" s="130" t="str">
        <f t="shared" si="30"/>
        <v/>
      </c>
      <c r="BD110" s="125"/>
      <c r="BE110" s="125"/>
      <c r="BP110" s="87"/>
      <c r="BQ110" s="87"/>
      <c r="BR110" s="87"/>
      <c r="BS110" s="87"/>
      <c r="BT110" s="87"/>
      <c r="BU110" s="87"/>
      <c r="BV110" s="87"/>
      <c r="BW110" s="87"/>
      <c r="BX110" s="87"/>
      <c r="BY110" s="87"/>
      <c r="BZ110" s="87"/>
      <c r="CA110" s="87"/>
      <c r="CB110" s="87"/>
      <c r="CC110" s="87"/>
      <c r="CD110" s="87"/>
      <c r="CE110" s="87"/>
      <c r="CF110" s="87"/>
      <c r="CG110" s="87"/>
      <c r="CH110" s="87"/>
      <c r="CI110" s="87"/>
      <c r="CJ110" s="87"/>
      <c r="CK110" s="87"/>
      <c r="CL110" s="87"/>
      <c r="CM110" s="87"/>
      <c r="CN110" s="87"/>
      <c r="CO110" s="87"/>
      <c r="CP110" s="87"/>
      <c r="CQ110" s="87"/>
      <c r="CR110" s="87"/>
      <c r="CS110" s="87"/>
      <c r="CT110" s="87"/>
      <c r="CU110" s="87"/>
      <c r="CV110" s="87"/>
      <c r="CW110" s="87"/>
      <c r="CX110" s="87"/>
      <c r="CY110" s="87"/>
    </row>
    <row r="111" spans="2:103" ht="50.1" customHeight="1">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110">
        <v>88</v>
      </c>
      <c r="Z111" s="112"/>
      <c r="AA111" s="127"/>
      <c r="AB111" s="113"/>
      <c r="AC111" s="113"/>
      <c r="AD111" s="128"/>
      <c r="AE111" s="115"/>
      <c r="AF111" s="87"/>
      <c r="AG111" s="129" t="str">
        <f>IF('⑨応募者名簿(印刷用)'!BH30="","",'⑨応募者名簿(印刷用)'!BH30)</f>
        <v/>
      </c>
      <c r="AH111" s="129" t="str">
        <f>IF('⑨応募者名簿(印刷用)'!BL30="","",'⑨応募者名簿(印刷用)'!BL30)</f>
        <v/>
      </c>
      <c r="AI111" s="130" t="str">
        <f t="shared" si="20"/>
        <v/>
      </c>
      <c r="AJ111" s="130" t="str">
        <f t="shared" si="21"/>
        <v/>
      </c>
      <c r="AK111" s="130" t="str">
        <f t="shared" si="22"/>
        <v/>
      </c>
      <c r="AL111" s="131" t="str">
        <f>IF('⑨応募者名簿(印刷用)'!$A$36="","",'⑨応募者名簿(印刷用)'!$A$36)</f>
        <v/>
      </c>
      <c r="AM111" s="130" t="str">
        <f t="shared" si="23"/>
        <v/>
      </c>
      <c r="AN111" s="132" t="str">
        <f t="shared" si="24"/>
        <v/>
      </c>
      <c r="AO111" s="130" t="str">
        <f t="shared" si="25"/>
        <v/>
      </c>
      <c r="AP111" s="130" t="str">
        <f t="shared" si="26"/>
        <v/>
      </c>
      <c r="AQ111" s="130" t="str">
        <f t="shared" si="27"/>
        <v/>
      </c>
      <c r="AR111" s="131" t="str">
        <f t="shared" si="28"/>
        <v/>
      </c>
      <c r="AS111" s="131" t="str">
        <f t="shared" si="29"/>
        <v/>
      </c>
      <c r="AT111" s="130" t="str">
        <f t="shared" si="30"/>
        <v/>
      </c>
      <c r="BD111" s="125"/>
      <c r="BE111" s="125"/>
      <c r="BP111" s="87"/>
      <c r="BQ111" s="87"/>
      <c r="BR111" s="87"/>
      <c r="BS111" s="87"/>
      <c r="BT111" s="87"/>
      <c r="BU111" s="87"/>
      <c r="BV111" s="87"/>
      <c r="BW111" s="87"/>
      <c r="BX111" s="87"/>
      <c r="BY111" s="87"/>
      <c r="BZ111" s="87"/>
      <c r="CA111" s="87"/>
      <c r="CB111" s="87"/>
      <c r="CC111" s="87"/>
      <c r="CD111" s="87"/>
      <c r="CE111" s="87"/>
      <c r="CF111" s="87"/>
      <c r="CG111" s="87"/>
      <c r="CH111" s="87"/>
      <c r="CI111" s="87"/>
      <c r="CJ111" s="87"/>
      <c r="CK111" s="87"/>
      <c r="CL111" s="87"/>
      <c r="CM111" s="87"/>
      <c r="CN111" s="87"/>
      <c r="CO111" s="87"/>
      <c r="CP111" s="87"/>
      <c r="CQ111" s="87"/>
      <c r="CR111" s="87"/>
      <c r="CS111" s="87"/>
      <c r="CT111" s="87"/>
      <c r="CU111" s="87"/>
      <c r="CV111" s="87"/>
      <c r="CW111" s="87"/>
      <c r="CX111" s="87"/>
      <c r="CY111" s="87"/>
    </row>
    <row r="112" spans="2:103" ht="50.1" customHeight="1">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110">
        <v>89</v>
      </c>
      <c r="Z112" s="112"/>
      <c r="AA112" s="127"/>
      <c r="AB112" s="113"/>
      <c r="AC112" s="113"/>
      <c r="AD112" s="128"/>
      <c r="AE112" s="115"/>
      <c r="AF112" s="87"/>
      <c r="AG112" s="129" t="str">
        <f>IF('⑨応募者名簿(印刷用)'!BH31="","",'⑨応募者名簿(印刷用)'!BH31)</f>
        <v/>
      </c>
      <c r="AH112" s="129" t="str">
        <f>IF('⑨応募者名簿(印刷用)'!BL31="","",'⑨応募者名簿(印刷用)'!BL31)</f>
        <v/>
      </c>
      <c r="AI112" s="130" t="str">
        <f t="shared" si="20"/>
        <v/>
      </c>
      <c r="AJ112" s="130" t="str">
        <f t="shared" si="21"/>
        <v/>
      </c>
      <c r="AK112" s="130" t="str">
        <f t="shared" si="22"/>
        <v/>
      </c>
      <c r="AL112" s="131" t="str">
        <f>IF('⑨応募者名簿(印刷用)'!$A$36="","",'⑨応募者名簿(印刷用)'!$A$36)</f>
        <v/>
      </c>
      <c r="AM112" s="130" t="str">
        <f t="shared" si="23"/>
        <v/>
      </c>
      <c r="AN112" s="132" t="str">
        <f t="shared" si="24"/>
        <v/>
      </c>
      <c r="AO112" s="130" t="str">
        <f t="shared" si="25"/>
        <v/>
      </c>
      <c r="AP112" s="130" t="str">
        <f t="shared" si="26"/>
        <v/>
      </c>
      <c r="AQ112" s="130" t="str">
        <f t="shared" si="27"/>
        <v/>
      </c>
      <c r="AR112" s="131" t="str">
        <f t="shared" si="28"/>
        <v/>
      </c>
      <c r="AS112" s="131" t="str">
        <f t="shared" si="29"/>
        <v/>
      </c>
      <c r="AT112" s="130" t="str">
        <f t="shared" si="30"/>
        <v/>
      </c>
      <c r="BD112" s="125"/>
      <c r="BE112" s="125"/>
      <c r="BP112" s="87"/>
      <c r="BQ112" s="87"/>
      <c r="BR112" s="87"/>
      <c r="BS112" s="87"/>
      <c r="BT112" s="87"/>
      <c r="BU112" s="87"/>
      <c r="BV112" s="87"/>
      <c r="BW112" s="87"/>
      <c r="BX112" s="87"/>
      <c r="BY112" s="87"/>
      <c r="BZ112" s="87"/>
      <c r="CA112" s="87"/>
      <c r="CB112" s="87"/>
      <c r="CC112" s="87"/>
      <c r="CD112" s="87"/>
      <c r="CE112" s="87"/>
      <c r="CF112" s="87"/>
      <c r="CG112" s="87"/>
      <c r="CH112" s="87"/>
      <c r="CI112" s="87"/>
      <c r="CJ112" s="87"/>
      <c r="CK112" s="87"/>
      <c r="CL112" s="87"/>
      <c r="CM112" s="87"/>
      <c r="CN112" s="87"/>
      <c r="CO112" s="87"/>
      <c r="CP112" s="87"/>
      <c r="CQ112" s="87"/>
      <c r="CR112" s="87"/>
      <c r="CS112" s="87"/>
      <c r="CT112" s="87"/>
      <c r="CU112" s="87"/>
      <c r="CV112" s="87"/>
      <c r="CW112" s="87"/>
      <c r="CX112" s="87"/>
      <c r="CY112" s="87"/>
    </row>
    <row r="113" spans="2:103" ht="50.1" customHeight="1">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110">
        <v>90</v>
      </c>
      <c r="Z113" s="112"/>
      <c r="AA113" s="127"/>
      <c r="AB113" s="113"/>
      <c r="AC113" s="113"/>
      <c r="AD113" s="128"/>
      <c r="AE113" s="115"/>
      <c r="AF113" s="87"/>
      <c r="AG113" s="129" t="str">
        <f>IF('⑨応募者名簿(印刷用)'!BH32="","",'⑨応募者名簿(印刷用)'!BH32)</f>
        <v/>
      </c>
      <c r="AH113" s="129" t="str">
        <f>IF('⑨応募者名簿(印刷用)'!BL32="","",'⑨応募者名簿(印刷用)'!BL32)</f>
        <v/>
      </c>
      <c r="AI113" s="130" t="str">
        <f t="shared" si="20"/>
        <v/>
      </c>
      <c r="AJ113" s="130" t="str">
        <f t="shared" si="21"/>
        <v/>
      </c>
      <c r="AK113" s="130" t="str">
        <f t="shared" si="22"/>
        <v/>
      </c>
      <c r="AL113" s="131" t="str">
        <f>IF('⑨応募者名簿(印刷用)'!$A$36="","",'⑨応募者名簿(印刷用)'!$A$36)</f>
        <v/>
      </c>
      <c r="AM113" s="130" t="str">
        <f t="shared" si="23"/>
        <v/>
      </c>
      <c r="AN113" s="132" t="str">
        <f t="shared" si="24"/>
        <v/>
      </c>
      <c r="AO113" s="130" t="str">
        <f t="shared" si="25"/>
        <v/>
      </c>
      <c r="AP113" s="130" t="str">
        <f t="shared" si="26"/>
        <v/>
      </c>
      <c r="AQ113" s="130" t="str">
        <f t="shared" si="27"/>
        <v/>
      </c>
      <c r="AR113" s="131" t="str">
        <f t="shared" si="28"/>
        <v/>
      </c>
      <c r="AS113" s="131" t="str">
        <f t="shared" si="29"/>
        <v/>
      </c>
      <c r="AT113" s="130" t="str">
        <f t="shared" si="30"/>
        <v/>
      </c>
      <c r="BD113" s="125"/>
      <c r="BE113" s="125"/>
      <c r="BP113" s="87"/>
      <c r="BQ113" s="87"/>
      <c r="BR113" s="87"/>
      <c r="BS113" s="87"/>
      <c r="BT113" s="87"/>
      <c r="BU113" s="87"/>
      <c r="BV113" s="87"/>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row>
    <row r="114" spans="2:103" ht="50.1" customHeight="1">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110">
        <v>91</v>
      </c>
      <c r="Z114" s="112"/>
      <c r="AA114" s="127"/>
      <c r="AB114" s="113"/>
      <c r="AC114" s="113"/>
      <c r="AD114" s="128"/>
      <c r="AE114" s="115"/>
      <c r="AF114" s="87"/>
      <c r="AG114" s="129" t="str">
        <f>IF('⑨応募者名簿(印刷用)'!CK3="","",'⑨応募者名簿(印刷用)'!CK3)</f>
        <v/>
      </c>
      <c r="AH114" s="129" t="str">
        <f>IF('⑨応募者名簿(印刷用)'!CO3="","",'⑨応募者名簿(印刷用)'!CO3)</f>
        <v/>
      </c>
      <c r="AI114" s="130" t="str">
        <f t="shared" si="20"/>
        <v/>
      </c>
      <c r="AJ114" s="130" t="str">
        <f t="shared" si="21"/>
        <v/>
      </c>
      <c r="AK114" s="130" t="str">
        <f t="shared" si="22"/>
        <v/>
      </c>
      <c r="AL114" s="131" t="str">
        <f>IF('⑨応募者名簿(印刷用)'!$A$36="","",'⑨応募者名簿(印刷用)'!$A$36)</f>
        <v/>
      </c>
      <c r="AM114" s="130" t="str">
        <f t="shared" si="23"/>
        <v/>
      </c>
      <c r="AN114" s="132" t="str">
        <f t="shared" si="24"/>
        <v/>
      </c>
      <c r="AO114" s="130" t="str">
        <f t="shared" si="25"/>
        <v/>
      </c>
      <c r="AP114" s="130" t="str">
        <f t="shared" si="26"/>
        <v/>
      </c>
      <c r="AQ114" s="130" t="str">
        <f t="shared" si="27"/>
        <v/>
      </c>
      <c r="AR114" s="131" t="str">
        <f t="shared" si="28"/>
        <v/>
      </c>
      <c r="AS114" s="131" t="str">
        <f t="shared" si="29"/>
        <v/>
      </c>
      <c r="AT114" s="130" t="str">
        <f t="shared" si="30"/>
        <v/>
      </c>
      <c r="BD114" s="125"/>
      <c r="BE114" s="125"/>
      <c r="BP114" s="87"/>
      <c r="BQ114" s="87"/>
      <c r="BR114" s="87"/>
      <c r="BS114" s="87"/>
      <c r="BT114" s="87"/>
      <c r="BU114" s="87"/>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row>
    <row r="115" spans="2:103" ht="50.1" customHeight="1">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110">
        <v>92</v>
      </c>
      <c r="Z115" s="112"/>
      <c r="AA115" s="127"/>
      <c r="AB115" s="113"/>
      <c r="AC115" s="113"/>
      <c r="AD115" s="128"/>
      <c r="AE115" s="115"/>
      <c r="AF115" s="87"/>
      <c r="AG115" s="129" t="str">
        <f>IF('⑨応募者名簿(印刷用)'!CK4="","",'⑨応募者名簿(印刷用)'!CK4)</f>
        <v/>
      </c>
      <c r="AH115" s="129" t="str">
        <f>IF('⑨応募者名簿(印刷用)'!CO4="","",'⑨応募者名簿(印刷用)'!CO4)</f>
        <v/>
      </c>
      <c r="AI115" s="130" t="str">
        <f t="shared" si="20"/>
        <v/>
      </c>
      <c r="AJ115" s="130" t="str">
        <f t="shared" si="21"/>
        <v/>
      </c>
      <c r="AK115" s="130" t="str">
        <f t="shared" si="22"/>
        <v/>
      </c>
      <c r="AL115" s="131" t="str">
        <f>IF('⑨応募者名簿(印刷用)'!$A$36="","",'⑨応募者名簿(印刷用)'!$A$36)</f>
        <v/>
      </c>
      <c r="AM115" s="130" t="str">
        <f t="shared" si="23"/>
        <v/>
      </c>
      <c r="AN115" s="132" t="str">
        <f t="shared" si="24"/>
        <v/>
      </c>
      <c r="AO115" s="130" t="str">
        <f t="shared" si="25"/>
        <v/>
      </c>
      <c r="AP115" s="130" t="str">
        <f t="shared" si="26"/>
        <v/>
      </c>
      <c r="AQ115" s="130" t="str">
        <f t="shared" si="27"/>
        <v/>
      </c>
      <c r="AR115" s="131" t="str">
        <f t="shared" si="28"/>
        <v/>
      </c>
      <c r="AS115" s="131" t="str">
        <f t="shared" si="29"/>
        <v/>
      </c>
      <c r="AT115" s="130" t="str">
        <f t="shared" si="30"/>
        <v/>
      </c>
      <c r="BD115" s="125"/>
      <c r="BE115" s="125"/>
      <c r="BP115" s="87"/>
      <c r="BQ115" s="87"/>
      <c r="BR115" s="87"/>
      <c r="BS115" s="87"/>
      <c r="BT115" s="87"/>
      <c r="BU115" s="87"/>
      <c r="BV115" s="87"/>
      <c r="BW115" s="87"/>
      <c r="BX115" s="87"/>
      <c r="BY115" s="87"/>
      <c r="BZ115" s="87"/>
      <c r="CA115" s="87"/>
      <c r="CB115" s="87"/>
      <c r="CC115" s="87"/>
      <c r="CD115" s="87"/>
      <c r="CE115" s="87"/>
      <c r="CF115" s="87"/>
      <c r="CG115" s="87"/>
      <c r="CH115" s="87"/>
      <c r="CI115" s="87"/>
      <c r="CJ115" s="87"/>
      <c r="CK115" s="87"/>
      <c r="CL115" s="87"/>
      <c r="CM115" s="87"/>
      <c r="CN115" s="87"/>
      <c r="CO115" s="87"/>
      <c r="CP115" s="87"/>
      <c r="CQ115" s="87"/>
      <c r="CR115" s="87"/>
      <c r="CS115" s="87"/>
      <c r="CT115" s="87"/>
      <c r="CU115" s="87"/>
      <c r="CV115" s="87"/>
      <c r="CW115" s="87"/>
      <c r="CX115" s="87"/>
      <c r="CY115" s="87"/>
    </row>
    <row r="116" spans="2:103" ht="50.1" customHeight="1">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110">
        <v>93</v>
      </c>
      <c r="Z116" s="112"/>
      <c r="AA116" s="127"/>
      <c r="AB116" s="113"/>
      <c r="AC116" s="113"/>
      <c r="AD116" s="128"/>
      <c r="AE116" s="115"/>
      <c r="AF116" s="87"/>
      <c r="AG116" s="129" t="str">
        <f>IF('⑨応募者名簿(印刷用)'!CK5="","",'⑨応募者名簿(印刷用)'!CK5)</f>
        <v/>
      </c>
      <c r="AH116" s="129" t="str">
        <f>IF('⑨応募者名簿(印刷用)'!CO5="","",'⑨応募者名簿(印刷用)'!CO5)</f>
        <v/>
      </c>
      <c r="AI116" s="130" t="str">
        <f t="shared" si="20"/>
        <v/>
      </c>
      <c r="AJ116" s="130" t="str">
        <f t="shared" si="21"/>
        <v/>
      </c>
      <c r="AK116" s="130" t="str">
        <f t="shared" si="22"/>
        <v/>
      </c>
      <c r="AL116" s="131" t="str">
        <f>IF('⑨応募者名簿(印刷用)'!$A$36="","",'⑨応募者名簿(印刷用)'!$A$36)</f>
        <v/>
      </c>
      <c r="AM116" s="130" t="str">
        <f t="shared" si="23"/>
        <v/>
      </c>
      <c r="AN116" s="132" t="str">
        <f t="shared" si="24"/>
        <v/>
      </c>
      <c r="AO116" s="130" t="str">
        <f t="shared" si="25"/>
        <v/>
      </c>
      <c r="AP116" s="130" t="str">
        <f t="shared" si="26"/>
        <v/>
      </c>
      <c r="AQ116" s="130" t="str">
        <f t="shared" si="27"/>
        <v/>
      </c>
      <c r="AR116" s="131" t="str">
        <f t="shared" si="28"/>
        <v/>
      </c>
      <c r="AS116" s="131" t="str">
        <f t="shared" si="29"/>
        <v/>
      </c>
      <c r="AT116" s="130" t="str">
        <f t="shared" si="30"/>
        <v/>
      </c>
      <c r="BD116" s="125"/>
      <c r="BE116" s="125"/>
      <c r="BP116" s="87"/>
      <c r="BQ116" s="87"/>
      <c r="BR116" s="87"/>
      <c r="BS116" s="87"/>
      <c r="BT116" s="87"/>
      <c r="BU116" s="87"/>
      <c r="BV116" s="87"/>
      <c r="BW116" s="87"/>
      <c r="BX116" s="87"/>
      <c r="BY116" s="87"/>
      <c r="BZ116" s="87"/>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row>
    <row r="117" spans="2:103" ht="50.1" customHeight="1">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110">
        <v>94</v>
      </c>
      <c r="Z117" s="112"/>
      <c r="AA117" s="127"/>
      <c r="AB117" s="113"/>
      <c r="AC117" s="113"/>
      <c r="AD117" s="128"/>
      <c r="AE117" s="115"/>
      <c r="AF117" s="87"/>
      <c r="AG117" s="129" t="str">
        <f>IF('⑨応募者名簿(印刷用)'!CK6="","",'⑨応募者名簿(印刷用)'!CK6)</f>
        <v/>
      </c>
      <c r="AH117" s="129" t="str">
        <f>IF('⑨応募者名簿(印刷用)'!CO6="","",'⑨応募者名簿(印刷用)'!CO6)</f>
        <v/>
      </c>
      <c r="AI117" s="130" t="str">
        <f t="shared" si="20"/>
        <v/>
      </c>
      <c r="AJ117" s="130" t="str">
        <f t="shared" si="21"/>
        <v/>
      </c>
      <c r="AK117" s="130" t="str">
        <f t="shared" si="22"/>
        <v/>
      </c>
      <c r="AL117" s="131" t="str">
        <f>IF('⑨応募者名簿(印刷用)'!$A$36="","",'⑨応募者名簿(印刷用)'!$A$36)</f>
        <v/>
      </c>
      <c r="AM117" s="130" t="str">
        <f t="shared" si="23"/>
        <v/>
      </c>
      <c r="AN117" s="132" t="str">
        <f t="shared" si="24"/>
        <v/>
      </c>
      <c r="AO117" s="130" t="str">
        <f t="shared" si="25"/>
        <v/>
      </c>
      <c r="AP117" s="130" t="str">
        <f t="shared" si="26"/>
        <v/>
      </c>
      <c r="AQ117" s="130" t="str">
        <f t="shared" si="27"/>
        <v/>
      </c>
      <c r="AR117" s="131" t="str">
        <f t="shared" si="28"/>
        <v/>
      </c>
      <c r="AS117" s="131" t="str">
        <f t="shared" si="29"/>
        <v/>
      </c>
      <c r="AT117" s="130" t="str">
        <f t="shared" si="30"/>
        <v/>
      </c>
      <c r="BD117" s="125"/>
      <c r="BE117" s="125"/>
      <c r="BP117" s="87"/>
      <c r="BQ117" s="87"/>
      <c r="BR117" s="87"/>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row>
    <row r="118" spans="2:103" ht="50.1" customHeight="1">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110">
        <v>95</v>
      </c>
      <c r="Z118" s="112"/>
      <c r="AA118" s="127"/>
      <c r="AB118" s="113"/>
      <c r="AC118" s="113"/>
      <c r="AD118" s="128"/>
      <c r="AE118" s="115"/>
      <c r="AF118" s="87"/>
      <c r="AG118" s="129" t="str">
        <f>IF('⑨応募者名簿(印刷用)'!CK7="","",'⑨応募者名簿(印刷用)'!CK7)</f>
        <v/>
      </c>
      <c r="AH118" s="129" t="str">
        <f>IF('⑨応募者名簿(印刷用)'!CO7="","",'⑨応募者名簿(印刷用)'!CO7)</f>
        <v/>
      </c>
      <c r="AI118" s="130" t="str">
        <f t="shared" si="20"/>
        <v/>
      </c>
      <c r="AJ118" s="130" t="str">
        <f t="shared" si="21"/>
        <v/>
      </c>
      <c r="AK118" s="130" t="str">
        <f t="shared" si="22"/>
        <v/>
      </c>
      <c r="AL118" s="131" t="str">
        <f>IF('⑨応募者名簿(印刷用)'!$A$36="","",'⑨応募者名簿(印刷用)'!$A$36)</f>
        <v/>
      </c>
      <c r="AM118" s="130" t="str">
        <f t="shared" si="23"/>
        <v/>
      </c>
      <c r="AN118" s="132" t="str">
        <f t="shared" si="24"/>
        <v/>
      </c>
      <c r="AO118" s="130" t="str">
        <f t="shared" si="25"/>
        <v/>
      </c>
      <c r="AP118" s="130" t="str">
        <f t="shared" si="26"/>
        <v/>
      </c>
      <c r="AQ118" s="130" t="str">
        <f t="shared" si="27"/>
        <v/>
      </c>
      <c r="AR118" s="131" t="str">
        <f t="shared" si="28"/>
        <v/>
      </c>
      <c r="AS118" s="131" t="str">
        <f t="shared" si="29"/>
        <v/>
      </c>
      <c r="AT118" s="130" t="str">
        <f t="shared" si="30"/>
        <v/>
      </c>
      <c r="BD118" s="125"/>
      <c r="BE118" s="125"/>
      <c r="BP118" s="87"/>
      <c r="BQ118" s="87"/>
      <c r="BR118" s="87"/>
      <c r="BS118" s="87"/>
      <c r="BT118" s="87"/>
      <c r="BU118" s="87"/>
      <c r="BV118" s="87"/>
      <c r="BW118" s="87"/>
      <c r="BX118" s="87"/>
      <c r="BY118" s="87"/>
      <c r="BZ118" s="87"/>
      <c r="CA118" s="87"/>
      <c r="CB118" s="87"/>
      <c r="CC118" s="87"/>
      <c r="CD118" s="87"/>
      <c r="CE118" s="87"/>
      <c r="CF118" s="87"/>
      <c r="CG118" s="87"/>
      <c r="CH118" s="87"/>
      <c r="CI118" s="87"/>
      <c r="CJ118" s="87"/>
      <c r="CK118" s="87"/>
      <c r="CL118" s="87"/>
      <c r="CM118" s="87"/>
      <c r="CN118" s="87"/>
      <c r="CO118" s="87"/>
      <c r="CP118" s="87"/>
      <c r="CQ118" s="87"/>
      <c r="CR118" s="87"/>
      <c r="CS118" s="87"/>
      <c r="CT118" s="87"/>
      <c r="CU118" s="87"/>
      <c r="CV118" s="87"/>
      <c r="CW118" s="87"/>
      <c r="CX118" s="87"/>
      <c r="CY118" s="87"/>
    </row>
    <row r="119" spans="2:103" ht="50.1" customHeight="1">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110">
        <v>96</v>
      </c>
      <c r="Z119" s="112"/>
      <c r="AA119" s="127"/>
      <c r="AB119" s="113"/>
      <c r="AC119" s="113"/>
      <c r="AD119" s="128"/>
      <c r="AE119" s="115"/>
      <c r="AF119" s="87"/>
      <c r="AG119" s="129" t="str">
        <f>IF('⑨応募者名簿(印刷用)'!CK8="","",'⑨応募者名簿(印刷用)'!CK8)</f>
        <v/>
      </c>
      <c r="AH119" s="129" t="str">
        <f>IF('⑨応募者名簿(印刷用)'!CO8="","",'⑨応募者名簿(印刷用)'!CO8)</f>
        <v/>
      </c>
      <c r="AI119" s="130" t="str">
        <f t="shared" si="20"/>
        <v/>
      </c>
      <c r="AJ119" s="130" t="str">
        <f t="shared" si="21"/>
        <v/>
      </c>
      <c r="AK119" s="130" t="str">
        <f t="shared" si="22"/>
        <v/>
      </c>
      <c r="AL119" s="131" t="str">
        <f>IF('⑨応募者名簿(印刷用)'!$A$36="","",'⑨応募者名簿(印刷用)'!$A$36)</f>
        <v/>
      </c>
      <c r="AM119" s="130" t="str">
        <f t="shared" si="23"/>
        <v/>
      </c>
      <c r="AN119" s="132" t="str">
        <f t="shared" si="24"/>
        <v/>
      </c>
      <c r="AO119" s="130" t="str">
        <f t="shared" si="25"/>
        <v/>
      </c>
      <c r="AP119" s="130" t="str">
        <f t="shared" si="26"/>
        <v/>
      </c>
      <c r="AQ119" s="130" t="str">
        <f t="shared" si="27"/>
        <v/>
      </c>
      <c r="AR119" s="131" t="str">
        <f t="shared" si="28"/>
        <v/>
      </c>
      <c r="AS119" s="131" t="str">
        <f t="shared" si="29"/>
        <v/>
      </c>
      <c r="AT119" s="130" t="str">
        <f t="shared" si="30"/>
        <v/>
      </c>
      <c r="BD119" s="125"/>
      <c r="BE119" s="125"/>
      <c r="BP119" s="87"/>
      <c r="BQ119" s="87"/>
      <c r="BR119" s="87"/>
      <c r="BS119" s="87"/>
      <c r="BT119" s="87"/>
      <c r="BU119" s="87"/>
      <c r="BV119" s="87"/>
      <c r="BW119" s="87"/>
      <c r="BX119" s="87"/>
      <c r="BY119" s="87"/>
      <c r="BZ119" s="87"/>
      <c r="CA119" s="87"/>
      <c r="CB119" s="87"/>
      <c r="CC119" s="87"/>
      <c r="CD119" s="87"/>
      <c r="CE119" s="87"/>
      <c r="CF119" s="87"/>
      <c r="CG119" s="87"/>
      <c r="CH119" s="87"/>
      <c r="CI119" s="87"/>
      <c r="CJ119" s="87"/>
      <c r="CK119" s="87"/>
      <c r="CL119" s="87"/>
      <c r="CM119" s="87"/>
      <c r="CN119" s="87"/>
      <c r="CO119" s="87"/>
      <c r="CP119" s="87"/>
      <c r="CQ119" s="87"/>
      <c r="CR119" s="87"/>
      <c r="CS119" s="87"/>
      <c r="CT119" s="87"/>
      <c r="CU119" s="87"/>
      <c r="CV119" s="87"/>
      <c r="CW119" s="87"/>
      <c r="CX119" s="87"/>
      <c r="CY119" s="87"/>
    </row>
    <row r="120" spans="2:103" ht="50.1" customHeight="1">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110">
        <v>97</v>
      </c>
      <c r="Z120" s="112"/>
      <c r="AA120" s="127"/>
      <c r="AB120" s="113"/>
      <c r="AC120" s="113"/>
      <c r="AD120" s="128"/>
      <c r="AE120" s="115"/>
      <c r="AF120" s="87"/>
      <c r="AG120" s="129" t="str">
        <f>IF('⑨応募者名簿(印刷用)'!CK9="","",'⑨応募者名簿(印刷用)'!CK9)</f>
        <v/>
      </c>
      <c r="AH120" s="129" t="str">
        <f>IF('⑨応募者名簿(印刷用)'!CO9="","",'⑨応募者名簿(印刷用)'!CO9)</f>
        <v/>
      </c>
      <c r="AI120" s="130" t="str">
        <f t="shared" si="20"/>
        <v/>
      </c>
      <c r="AJ120" s="130" t="str">
        <f t="shared" si="21"/>
        <v/>
      </c>
      <c r="AK120" s="130" t="str">
        <f t="shared" si="22"/>
        <v/>
      </c>
      <c r="AL120" s="131" t="str">
        <f>IF('⑨応募者名簿(印刷用)'!$A$36="","",'⑨応募者名簿(印刷用)'!$A$36)</f>
        <v/>
      </c>
      <c r="AM120" s="130" t="str">
        <f t="shared" si="23"/>
        <v/>
      </c>
      <c r="AN120" s="132" t="str">
        <f t="shared" si="24"/>
        <v/>
      </c>
      <c r="AO120" s="130" t="str">
        <f t="shared" si="25"/>
        <v/>
      </c>
      <c r="AP120" s="130" t="str">
        <f t="shared" si="26"/>
        <v/>
      </c>
      <c r="AQ120" s="130" t="str">
        <f t="shared" si="27"/>
        <v/>
      </c>
      <c r="AR120" s="131" t="str">
        <f t="shared" si="28"/>
        <v/>
      </c>
      <c r="AS120" s="131" t="str">
        <f t="shared" si="29"/>
        <v/>
      </c>
      <c r="AT120" s="130" t="str">
        <f t="shared" si="30"/>
        <v/>
      </c>
      <c r="BD120" s="125"/>
      <c r="BE120" s="125"/>
      <c r="BP120" s="87"/>
      <c r="BQ120" s="87"/>
      <c r="BR120" s="87"/>
      <c r="BS120" s="87"/>
      <c r="BT120" s="87"/>
      <c r="BU120" s="87"/>
      <c r="BV120" s="87"/>
      <c r="BW120" s="87"/>
      <c r="BX120" s="87"/>
      <c r="BY120" s="87"/>
      <c r="BZ120" s="87"/>
      <c r="CA120" s="87"/>
      <c r="CB120" s="87"/>
      <c r="CC120" s="87"/>
      <c r="CD120" s="87"/>
      <c r="CE120" s="87"/>
      <c r="CF120" s="87"/>
      <c r="CG120" s="87"/>
      <c r="CH120" s="87"/>
      <c r="CI120" s="87"/>
      <c r="CJ120" s="87"/>
      <c r="CK120" s="87"/>
      <c r="CL120" s="87"/>
      <c r="CM120" s="87"/>
      <c r="CN120" s="87"/>
      <c r="CO120" s="87"/>
      <c r="CP120" s="87"/>
      <c r="CQ120" s="87"/>
      <c r="CR120" s="87"/>
      <c r="CS120" s="87"/>
      <c r="CT120" s="87"/>
      <c r="CU120" s="87"/>
      <c r="CV120" s="87"/>
      <c r="CW120" s="87"/>
      <c r="CX120" s="87"/>
      <c r="CY120" s="87"/>
    </row>
    <row r="121" spans="2:103" ht="50.1" customHeight="1">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110">
        <v>98</v>
      </c>
      <c r="Z121" s="112"/>
      <c r="AA121" s="127"/>
      <c r="AB121" s="113"/>
      <c r="AC121" s="113"/>
      <c r="AD121" s="128"/>
      <c r="AE121" s="115"/>
      <c r="AF121" s="87"/>
      <c r="AG121" s="129" t="str">
        <f>IF('⑨応募者名簿(印刷用)'!CK10="","",'⑨応募者名簿(印刷用)'!CK10)</f>
        <v/>
      </c>
      <c r="AH121" s="129" t="str">
        <f>IF('⑨応募者名簿(印刷用)'!CO10="","",'⑨応募者名簿(印刷用)'!CO10)</f>
        <v/>
      </c>
      <c r="AI121" s="130" t="str">
        <f t="shared" si="20"/>
        <v/>
      </c>
      <c r="AJ121" s="130" t="str">
        <f t="shared" si="21"/>
        <v/>
      </c>
      <c r="AK121" s="130" t="str">
        <f t="shared" si="22"/>
        <v/>
      </c>
      <c r="AL121" s="131" t="str">
        <f>IF('⑨応募者名簿(印刷用)'!$A$36="","",'⑨応募者名簿(印刷用)'!$A$36)</f>
        <v/>
      </c>
      <c r="AM121" s="130" t="str">
        <f t="shared" si="23"/>
        <v/>
      </c>
      <c r="AN121" s="132" t="str">
        <f t="shared" si="24"/>
        <v/>
      </c>
      <c r="AO121" s="130" t="str">
        <f t="shared" si="25"/>
        <v/>
      </c>
      <c r="AP121" s="130" t="str">
        <f t="shared" si="26"/>
        <v/>
      </c>
      <c r="AQ121" s="130" t="str">
        <f t="shared" si="27"/>
        <v/>
      </c>
      <c r="AR121" s="131" t="str">
        <f t="shared" si="28"/>
        <v/>
      </c>
      <c r="AS121" s="131" t="str">
        <f t="shared" si="29"/>
        <v/>
      </c>
      <c r="AT121" s="130" t="str">
        <f t="shared" si="30"/>
        <v/>
      </c>
      <c r="BD121" s="125"/>
      <c r="BE121" s="125"/>
      <c r="BP121" s="87"/>
      <c r="BQ121" s="87"/>
      <c r="BR121" s="87"/>
      <c r="BS121" s="87"/>
      <c r="BT121" s="87"/>
      <c r="BU121" s="87"/>
      <c r="BV121" s="87"/>
      <c r="BW121" s="87"/>
      <c r="BX121" s="87"/>
      <c r="BY121" s="87"/>
      <c r="BZ121" s="87"/>
      <c r="CA121" s="87"/>
      <c r="CB121" s="87"/>
      <c r="CC121" s="87"/>
      <c r="CD121" s="87"/>
      <c r="CE121" s="87"/>
      <c r="CF121" s="87"/>
      <c r="CG121" s="87"/>
      <c r="CH121" s="87"/>
      <c r="CI121" s="87"/>
      <c r="CJ121" s="87"/>
      <c r="CK121" s="87"/>
      <c r="CL121" s="87"/>
      <c r="CM121" s="87"/>
      <c r="CN121" s="87"/>
      <c r="CO121" s="87"/>
      <c r="CP121" s="87"/>
      <c r="CQ121" s="87"/>
      <c r="CR121" s="87"/>
      <c r="CS121" s="87"/>
      <c r="CT121" s="87"/>
      <c r="CU121" s="87"/>
      <c r="CV121" s="87"/>
      <c r="CW121" s="87"/>
      <c r="CX121" s="87"/>
      <c r="CY121" s="87"/>
    </row>
    <row r="122" spans="2:103" ht="50.1" customHeight="1">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110">
        <v>99</v>
      </c>
      <c r="Z122" s="112"/>
      <c r="AA122" s="127"/>
      <c r="AB122" s="113"/>
      <c r="AC122" s="113"/>
      <c r="AD122" s="128"/>
      <c r="AE122" s="115"/>
      <c r="AF122" s="87"/>
      <c r="AG122" s="129" t="str">
        <f>IF('⑨応募者名簿(印刷用)'!CK11="","",'⑨応募者名簿(印刷用)'!CK11)</f>
        <v/>
      </c>
      <c r="AH122" s="129" t="str">
        <f>IF('⑨応募者名簿(印刷用)'!CO11="","",'⑨応募者名簿(印刷用)'!CO11)</f>
        <v/>
      </c>
      <c r="AI122" s="130" t="str">
        <f t="shared" si="20"/>
        <v/>
      </c>
      <c r="AJ122" s="130" t="str">
        <f t="shared" si="21"/>
        <v/>
      </c>
      <c r="AK122" s="130" t="str">
        <f t="shared" si="22"/>
        <v/>
      </c>
      <c r="AL122" s="131" t="str">
        <f>IF('⑨応募者名簿(印刷用)'!$A$36="","",'⑨応募者名簿(印刷用)'!$A$36)</f>
        <v/>
      </c>
      <c r="AM122" s="130" t="str">
        <f t="shared" si="23"/>
        <v/>
      </c>
      <c r="AN122" s="132" t="str">
        <f t="shared" si="24"/>
        <v/>
      </c>
      <c r="AO122" s="130" t="str">
        <f t="shared" si="25"/>
        <v/>
      </c>
      <c r="AP122" s="130" t="str">
        <f t="shared" si="26"/>
        <v/>
      </c>
      <c r="AQ122" s="130" t="str">
        <f t="shared" si="27"/>
        <v/>
      </c>
      <c r="AR122" s="131" t="str">
        <f t="shared" si="28"/>
        <v/>
      </c>
      <c r="AS122" s="131" t="str">
        <f t="shared" si="29"/>
        <v/>
      </c>
      <c r="AT122" s="130" t="str">
        <f t="shared" si="30"/>
        <v/>
      </c>
      <c r="BD122" s="125"/>
      <c r="BE122" s="125"/>
      <c r="BP122" s="87"/>
      <c r="BQ122" s="87"/>
      <c r="BR122" s="87"/>
      <c r="BS122" s="87"/>
      <c r="BT122" s="87"/>
      <c r="BU122" s="87"/>
      <c r="BV122" s="87"/>
      <c r="BW122" s="87"/>
      <c r="BX122" s="87"/>
      <c r="BY122" s="87"/>
      <c r="BZ122" s="87"/>
      <c r="CA122" s="87"/>
      <c r="CB122" s="87"/>
      <c r="CC122" s="87"/>
      <c r="CD122" s="87"/>
      <c r="CE122" s="87"/>
      <c r="CF122" s="87"/>
      <c r="CG122" s="87"/>
      <c r="CH122" s="87"/>
      <c r="CI122" s="87"/>
      <c r="CJ122" s="87"/>
      <c r="CK122" s="87"/>
      <c r="CL122" s="87"/>
      <c r="CM122" s="87"/>
      <c r="CN122" s="87"/>
      <c r="CO122" s="87"/>
      <c r="CP122" s="87"/>
      <c r="CQ122" s="87"/>
      <c r="CR122" s="87"/>
      <c r="CS122" s="87"/>
      <c r="CT122" s="87"/>
      <c r="CU122" s="87"/>
      <c r="CV122" s="87"/>
      <c r="CW122" s="87"/>
      <c r="CX122" s="87"/>
      <c r="CY122" s="87"/>
    </row>
    <row r="123" spans="2:103" ht="50.1" customHeight="1">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110">
        <v>100</v>
      </c>
      <c r="Z123" s="112"/>
      <c r="AA123" s="127"/>
      <c r="AB123" s="113"/>
      <c r="AC123" s="113"/>
      <c r="AD123" s="128"/>
      <c r="AE123" s="115"/>
      <c r="AF123" s="87"/>
      <c r="AG123" s="129" t="str">
        <f>IF('⑨応募者名簿(印刷用)'!CK12="","",'⑨応募者名簿(印刷用)'!CK12)</f>
        <v/>
      </c>
      <c r="AH123" s="129" t="str">
        <f>IF('⑨応募者名簿(印刷用)'!CO12="","",'⑨応募者名簿(印刷用)'!CO12)</f>
        <v/>
      </c>
      <c r="AI123" s="130" t="str">
        <f t="shared" si="20"/>
        <v/>
      </c>
      <c r="AJ123" s="130" t="str">
        <f t="shared" si="21"/>
        <v/>
      </c>
      <c r="AK123" s="130" t="str">
        <f t="shared" si="22"/>
        <v/>
      </c>
      <c r="AL123" s="131" t="str">
        <f>IF('⑨応募者名簿(印刷用)'!$A$36="","",'⑨応募者名簿(印刷用)'!$A$36)</f>
        <v/>
      </c>
      <c r="AM123" s="130" t="str">
        <f t="shared" si="23"/>
        <v/>
      </c>
      <c r="AN123" s="132" t="str">
        <f t="shared" si="24"/>
        <v/>
      </c>
      <c r="AO123" s="130" t="str">
        <f t="shared" si="25"/>
        <v/>
      </c>
      <c r="AP123" s="130" t="str">
        <f t="shared" si="26"/>
        <v/>
      </c>
      <c r="AQ123" s="130" t="str">
        <f t="shared" si="27"/>
        <v/>
      </c>
      <c r="AR123" s="131" t="str">
        <f t="shared" si="28"/>
        <v/>
      </c>
      <c r="AS123" s="131" t="str">
        <f t="shared" si="29"/>
        <v/>
      </c>
      <c r="AT123" s="130" t="str">
        <f t="shared" si="30"/>
        <v/>
      </c>
      <c r="BD123" s="125"/>
      <c r="BE123" s="125"/>
      <c r="BP123" s="87"/>
      <c r="BQ123" s="87"/>
      <c r="BR123" s="87"/>
      <c r="BS123" s="87"/>
      <c r="BT123" s="87"/>
      <c r="BU123" s="87"/>
      <c r="BV123" s="87"/>
      <c r="BW123" s="87"/>
      <c r="BX123" s="87"/>
      <c r="BY123" s="87"/>
      <c r="BZ123" s="87"/>
      <c r="CA123" s="87"/>
      <c r="CB123" s="87"/>
      <c r="CC123" s="87"/>
      <c r="CD123" s="87"/>
      <c r="CE123" s="87"/>
      <c r="CF123" s="87"/>
      <c r="CG123" s="87"/>
      <c r="CH123" s="87"/>
      <c r="CI123" s="87"/>
      <c r="CJ123" s="87"/>
      <c r="CK123" s="87"/>
      <c r="CL123" s="87"/>
      <c r="CM123" s="87"/>
      <c r="CN123" s="87"/>
      <c r="CO123" s="87"/>
      <c r="CP123" s="87"/>
      <c r="CQ123" s="87"/>
      <c r="CR123" s="87"/>
      <c r="CS123" s="87"/>
      <c r="CT123" s="87"/>
      <c r="CU123" s="87"/>
      <c r="CV123" s="87"/>
      <c r="CW123" s="87"/>
      <c r="CX123" s="87"/>
      <c r="CY123" s="87"/>
    </row>
    <row r="124" spans="2:103" ht="50.1" customHeight="1">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110">
        <v>101</v>
      </c>
      <c r="Z124" s="112"/>
      <c r="AA124" s="127"/>
      <c r="AB124" s="113"/>
      <c r="AC124" s="113"/>
      <c r="AD124" s="128"/>
      <c r="AE124" s="115"/>
      <c r="AF124" s="87"/>
      <c r="AG124" s="129" t="str">
        <f>IF('⑨応募者名簿(印刷用)'!CK13="","",'⑨応募者名簿(印刷用)'!CK13)</f>
        <v/>
      </c>
      <c r="AH124" s="129" t="str">
        <f>IF('⑨応募者名簿(印刷用)'!CO13="","",'⑨応募者名簿(印刷用)'!CO13)</f>
        <v/>
      </c>
      <c r="AI124" s="130" t="str">
        <f t="shared" si="20"/>
        <v/>
      </c>
      <c r="AJ124" s="130" t="str">
        <f t="shared" si="21"/>
        <v/>
      </c>
      <c r="AK124" s="130" t="str">
        <f t="shared" si="22"/>
        <v/>
      </c>
      <c r="AL124" s="131" t="str">
        <f>IF('⑨応募者名簿(印刷用)'!$A$36="","",'⑨応募者名簿(印刷用)'!$A$36)</f>
        <v/>
      </c>
      <c r="AM124" s="130" t="str">
        <f t="shared" si="23"/>
        <v/>
      </c>
      <c r="AN124" s="132" t="str">
        <f t="shared" si="24"/>
        <v/>
      </c>
      <c r="AO124" s="130" t="str">
        <f t="shared" si="25"/>
        <v/>
      </c>
      <c r="AP124" s="130" t="str">
        <f t="shared" si="26"/>
        <v/>
      </c>
      <c r="AQ124" s="130" t="str">
        <f t="shared" si="27"/>
        <v/>
      </c>
      <c r="AR124" s="131" t="str">
        <f t="shared" si="28"/>
        <v/>
      </c>
      <c r="AS124" s="131" t="str">
        <f t="shared" si="29"/>
        <v/>
      </c>
      <c r="AT124" s="130" t="str">
        <f t="shared" si="30"/>
        <v/>
      </c>
      <c r="BD124" s="125"/>
      <c r="BE124" s="125"/>
      <c r="BP124" s="87"/>
      <c r="BQ124" s="87"/>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row>
    <row r="125" spans="2:103" ht="50.1" customHeight="1">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110">
        <v>102</v>
      </c>
      <c r="Z125" s="112"/>
      <c r="AA125" s="127"/>
      <c r="AB125" s="113"/>
      <c r="AC125" s="113"/>
      <c r="AD125" s="128"/>
      <c r="AE125" s="115"/>
      <c r="AF125" s="87"/>
      <c r="AG125" s="129" t="str">
        <f>IF('⑨応募者名簿(印刷用)'!CK14="","",'⑨応募者名簿(印刷用)'!CK14)</f>
        <v/>
      </c>
      <c r="AH125" s="129" t="str">
        <f>IF('⑨応募者名簿(印刷用)'!CO14="","",'⑨応募者名簿(印刷用)'!CO14)</f>
        <v/>
      </c>
      <c r="AI125" s="130" t="str">
        <f t="shared" si="20"/>
        <v/>
      </c>
      <c r="AJ125" s="130" t="str">
        <f t="shared" si="21"/>
        <v/>
      </c>
      <c r="AK125" s="130" t="str">
        <f t="shared" si="22"/>
        <v/>
      </c>
      <c r="AL125" s="131" t="str">
        <f>IF('⑨応募者名簿(印刷用)'!$A$36="","",'⑨応募者名簿(印刷用)'!$A$36)</f>
        <v/>
      </c>
      <c r="AM125" s="130" t="str">
        <f t="shared" si="23"/>
        <v/>
      </c>
      <c r="AN125" s="132" t="str">
        <f t="shared" si="24"/>
        <v/>
      </c>
      <c r="AO125" s="130" t="str">
        <f t="shared" si="25"/>
        <v/>
      </c>
      <c r="AP125" s="130" t="str">
        <f t="shared" si="26"/>
        <v/>
      </c>
      <c r="AQ125" s="130" t="str">
        <f t="shared" si="27"/>
        <v/>
      </c>
      <c r="AR125" s="131" t="str">
        <f t="shared" si="28"/>
        <v/>
      </c>
      <c r="AS125" s="131" t="str">
        <f t="shared" si="29"/>
        <v/>
      </c>
      <c r="AT125" s="130" t="str">
        <f t="shared" si="30"/>
        <v/>
      </c>
      <c r="BD125" s="125"/>
      <c r="BE125" s="125"/>
      <c r="BP125" s="87"/>
      <c r="BQ125" s="87"/>
      <c r="BR125" s="87"/>
      <c r="BS125" s="87"/>
      <c r="BT125" s="87"/>
      <c r="BU125" s="87"/>
      <c r="BV125" s="87"/>
      <c r="BW125" s="87"/>
      <c r="BX125" s="87"/>
      <c r="BY125" s="87"/>
      <c r="BZ125" s="87"/>
      <c r="CA125" s="87"/>
      <c r="CB125" s="87"/>
      <c r="CC125" s="87"/>
      <c r="CD125" s="87"/>
      <c r="CE125" s="87"/>
      <c r="CF125" s="87"/>
      <c r="CG125" s="87"/>
      <c r="CH125" s="87"/>
      <c r="CI125" s="87"/>
      <c r="CJ125" s="87"/>
      <c r="CK125" s="87"/>
      <c r="CL125" s="87"/>
      <c r="CM125" s="87"/>
      <c r="CN125" s="87"/>
      <c r="CO125" s="87"/>
      <c r="CP125" s="87"/>
      <c r="CQ125" s="87"/>
      <c r="CR125" s="87"/>
      <c r="CS125" s="87"/>
      <c r="CT125" s="87"/>
      <c r="CU125" s="87"/>
      <c r="CV125" s="87"/>
      <c r="CW125" s="87"/>
      <c r="CX125" s="87"/>
      <c r="CY125" s="87"/>
    </row>
    <row r="126" spans="2:103" ht="50.1" customHeight="1">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110">
        <v>103</v>
      </c>
      <c r="Z126" s="112"/>
      <c r="AA126" s="127"/>
      <c r="AB126" s="113"/>
      <c r="AC126" s="113"/>
      <c r="AD126" s="128"/>
      <c r="AE126" s="115"/>
      <c r="AF126" s="87"/>
      <c r="AG126" s="129" t="str">
        <f>IF('⑨応募者名簿(印刷用)'!CK15="","",'⑨応募者名簿(印刷用)'!CK15)</f>
        <v/>
      </c>
      <c r="AH126" s="129" t="str">
        <f>IF('⑨応募者名簿(印刷用)'!CO15="","",'⑨応募者名簿(印刷用)'!CO15)</f>
        <v/>
      </c>
      <c r="AI126" s="130" t="str">
        <f t="shared" si="20"/>
        <v/>
      </c>
      <c r="AJ126" s="130" t="str">
        <f t="shared" si="21"/>
        <v/>
      </c>
      <c r="AK126" s="130" t="str">
        <f t="shared" si="22"/>
        <v/>
      </c>
      <c r="AL126" s="131" t="str">
        <f>IF('⑨応募者名簿(印刷用)'!$A$36="","",'⑨応募者名簿(印刷用)'!$A$36)</f>
        <v/>
      </c>
      <c r="AM126" s="130" t="str">
        <f t="shared" si="23"/>
        <v/>
      </c>
      <c r="AN126" s="132" t="str">
        <f t="shared" si="24"/>
        <v/>
      </c>
      <c r="AO126" s="130" t="str">
        <f t="shared" si="25"/>
        <v/>
      </c>
      <c r="AP126" s="130" t="str">
        <f t="shared" si="26"/>
        <v/>
      </c>
      <c r="AQ126" s="130" t="str">
        <f t="shared" si="27"/>
        <v/>
      </c>
      <c r="AR126" s="131" t="str">
        <f t="shared" si="28"/>
        <v/>
      </c>
      <c r="AS126" s="131" t="str">
        <f t="shared" si="29"/>
        <v/>
      </c>
      <c r="AT126" s="130" t="str">
        <f t="shared" si="30"/>
        <v/>
      </c>
      <c r="BD126" s="125"/>
      <c r="BE126" s="125"/>
      <c r="BP126" s="87"/>
      <c r="BQ126" s="87"/>
      <c r="BR126" s="87"/>
      <c r="BS126" s="87"/>
      <c r="BT126" s="87"/>
      <c r="BU126" s="87"/>
      <c r="BV126" s="87"/>
      <c r="BW126" s="87"/>
      <c r="BX126" s="87"/>
      <c r="BY126" s="87"/>
      <c r="BZ126" s="87"/>
      <c r="CA126" s="87"/>
      <c r="CB126" s="87"/>
      <c r="CC126" s="87"/>
      <c r="CD126" s="87"/>
      <c r="CE126" s="87"/>
      <c r="CF126" s="87"/>
      <c r="CG126" s="87"/>
      <c r="CH126" s="87"/>
      <c r="CI126" s="87"/>
      <c r="CJ126" s="87"/>
      <c r="CK126" s="87"/>
      <c r="CL126" s="87"/>
      <c r="CM126" s="87"/>
      <c r="CN126" s="87"/>
      <c r="CO126" s="87"/>
      <c r="CP126" s="87"/>
      <c r="CQ126" s="87"/>
      <c r="CR126" s="87"/>
      <c r="CS126" s="87"/>
      <c r="CT126" s="87"/>
      <c r="CU126" s="87"/>
      <c r="CV126" s="87"/>
      <c r="CW126" s="87"/>
      <c r="CX126" s="87"/>
      <c r="CY126" s="87"/>
    </row>
    <row r="127" spans="2:103" ht="50.1" customHeight="1">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110">
        <v>104</v>
      </c>
      <c r="Z127" s="112"/>
      <c r="AA127" s="127"/>
      <c r="AB127" s="113"/>
      <c r="AC127" s="113"/>
      <c r="AD127" s="128"/>
      <c r="AE127" s="115"/>
      <c r="AF127" s="87"/>
      <c r="AG127" s="129" t="str">
        <f>IF('⑨応募者名簿(印刷用)'!CK16="","",'⑨応募者名簿(印刷用)'!CK16)</f>
        <v/>
      </c>
      <c r="AH127" s="129" t="str">
        <f>IF('⑨応募者名簿(印刷用)'!CO16="","",'⑨応募者名簿(印刷用)'!CO16)</f>
        <v/>
      </c>
      <c r="AI127" s="130" t="str">
        <f t="shared" si="20"/>
        <v/>
      </c>
      <c r="AJ127" s="130" t="str">
        <f t="shared" si="21"/>
        <v/>
      </c>
      <c r="AK127" s="130" t="str">
        <f t="shared" si="22"/>
        <v/>
      </c>
      <c r="AL127" s="131" t="str">
        <f>IF('⑨応募者名簿(印刷用)'!$A$36="","",'⑨応募者名簿(印刷用)'!$A$36)</f>
        <v/>
      </c>
      <c r="AM127" s="130" t="str">
        <f t="shared" si="23"/>
        <v/>
      </c>
      <c r="AN127" s="132" t="str">
        <f t="shared" si="24"/>
        <v/>
      </c>
      <c r="AO127" s="130" t="str">
        <f t="shared" si="25"/>
        <v/>
      </c>
      <c r="AP127" s="130" t="str">
        <f t="shared" si="26"/>
        <v/>
      </c>
      <c r="AQ127" s="130" t="str">
        <f t="shared" si="27"/>
        <v/>
      </c>
      <c r="AR127" s="131" t="str">
        <f t="shared" si="28"/>
        <v/>
      </c>
      <c r="AS127" s="131" t="str">
        <f t="shared" si="29"/>
        <v/>
      </c>
      <c r="AT127" s="130" t="str">
        <f t="shared" si="30"/>
        <v/>
      </c>
      <c r="BD127" s="125"/>
      <c r="BE127" s="125"/>
      <c r="BP127" s="87"/>
      <c r="BQ127" s="87"/>
      <c r="BR127" s="87"/>
      <c r="BS127" s="87"/>
      <c r="BT127" s="87"/>
      <c r="BU127" s="87"/>
      <c r="BV127" s="87"/>
      <c r="BW127" s="87"/>
      <c r="BX127" s="87"/>
      <c r="BY127" s="87"/>
      <c r="BZ127" s="87"/>
      <c r="CA127" s="87"/>
      <c r="CB127" s="87"/>
      <c r="CC127" s="87"/>
      <c r="CD127" s="87"/>
      <c r="CE127" s="87"/>
      <c r="CF127" s="87"/>
      <c r="CG127" s="87"/>
      <c r="CH127" s="87"/>
      <c r="CI127" s="87"/>
      <c r="CJ127" s="87"/>
      <c r="CK127" s="87"/>
      <c r="CL127" s="87"/>
      <c r="CM127" s="87"/>
      <c r="CN127" s="87"/>
      <c r="CO127" s="87"/>
      <c r="CP127" s="87"/>
      <c r="CQ127" s="87"/>
      <c r="CR127" s="87"/>
      <c r="CS127" s="87"/>
      <c r="CT127" s="87"/>
      <c r="CU127" s="87"/>
      <c r="CV127" s="87"/>
      <c r="CW127" s="87"/>
      <c r="CX127" s="87"/>
      <c r="CY127" s="87"/>
    </row>
    <row r="128" spans="2:103" ht="50.1" customHeight="1">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110">
        <v>105</v>
      </c>
      <c r="Z128" s="112"/>
      <c r="AA128" s="127"/>
      <c r="AB128" s="113"/>
      <c r="AC128" s="113"/>
      <c r="AD128" s="128"/>
      <c r="AE128" s="115"/>
      <c r="AF128" s="87"/>
      <c r="AG128" s="129" t="str">
        <f>IF('⑨応募者名簿(印刷用)'!CK17="","",'⑨応募者名簿(印刷用)'!CK17)</f>
        <v/>
      </c>
      <c r="AH128" s="129" t="str">
        <f>IF('⑨応募者名簿(印刷用)'!CO17="","",'⑨応募者名簿(印刷用)'!CO17)</f>
        <v/>
      </c>
      <c r="AI128" s="130" t="str">
        <f t="shared" si="20"/>
        <v/>
      </c>
      <c r="AJ128" s="130" t="str">
        <f t="shared" si="21"/>
        <v/>
      </c>
      <c r="AK128" s="130" t="str">
        <f t="shared" si="22"/>
        <v/>
      </c>
      <c r="AL128" s="131" t="str">
        <f>IF('⑨応募者名簿(印刷用)'!$A$36="","",'⑨応募者名簿(印刷用)'!$A$36)</f>
        <v/>
      </c>
      <c r="AM128" s="130" t="str">
        <f t="shared" si="23"/>
        <v/>
      </c>
      <c r="AN128" s="132" t="str">
        <f t="shared" si="24"/>
        <v/>
      </c>
      <c r="AO128" s="130" t="str">
        <f t="shared" si="25"/>
        <v/>
      </c>
      <c r="AP128" s="130" t="str">
        <f t="shared" si="26"/>
        <v/>
      </c>
      <c r="AQ128" s="130" t="str">
        <f t="shared" si="27"/>
        <v/>
      </c>
      <c r="AR128" s="131" t="str">
        <f t="shared" si="28"/>
        <v/>
      </c>
      <c r="AS128" s="131" t="str">
        <f t="shared" si="29"/>
        <v/>
      </c>
      <c r="AT128" s="130" t="str">
        <f t="shared" si="30"/>
        <v/>
      </c>
      <c r="BD128" s="125"/>
      <c r="BE128" s="125"/>
      <c r="BP128" s="87"/>
      <c r="BQ128" s="87"/>
      <c r="BR128" s="87"/>
      <c r="BS128" s="87"/>
      <c r="BT128" s="87"/>
      <c r="BU128" s="87"/>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87"/>
      <c r="CU128" s="87"/>
      <c r="CV128" s="87"/>
      <c r="CW128" s="87"/>
      <c r="CX128" s="87"/>
      <c r="CY128" s="87"/>
    </row>
    <row r="129" spans="2:124" ht="50.1" customHeight="1">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110">
        <v>106</v>
      </c>
      <c r="Z129" s="112"/>
      <c r="AA129" s="127"/>
      <c r="AB129" s="113"/>
      <c r="AC129" s="113"/>
      <c r="AD129" s="128"/>
      <c r="AE129" s="115"/>
      <c r="AF129" s="87"/>
      <c r="AG129" s="129" t="str">
        <f>IF('⑨応募者名簿(印刷用)'!CK18="","",'⑨応募者名簿(印刷用)'!CK18)</f>
        <v/>
      </c>
      <c r="AH129" s="129" t="str">
        <f>IF('⑨応募者名簿(印刷用)'!CO18="","",'⑨応募者名簿(印刷用)'!CO18)</f>
        <v/>
      </c>
      <c r="AI129" s="130" t="str">
        <f t="shared" si="20"/>
        <v/>
      </c>
      <c r="AJ129" s="130" t="str">
        <f t="shared" si="21"/>
        <v/>
      </c>
      <c r="AK129" s="130" t="str">
        <f t="shared" si="22"/>
        <v/>
      </c>
      <c r="AL129" s="131" t="str">
        <f>IF('⑨応募者名簿(印刷用)'!$A$36="","",'⑨応募者名簿(印刷用)'!$A$36)</f>
        <v/>
      </c>
      <c r="AM129" s="130" t="str">
        <f t="shared" si="23"/>
        <v/>
      </c>
      <c r="AN129" s="132" t="str">
        <f t="shared" si="24"/>
        <v/>
      </c>
      <c r="AO129" s="130" t="str">
        <f t="shared" si="25"/>
        <v/>
      </c>
      <c r="AP129" s="130" t="str">
        <f t="shared" si="26"/>
        <v/>
      </c>
      <c r="AQ129" s="130" t="str">
        <f t="shared" si="27"/>
        <v/>
      </c>
      <c r="AR129" s="131" t="str">
        <f t="shared" si="28"/>
        <v/>
      </c>
      <c r="AS129" s="131" t="str">
        <f t="shared" si="29"/>
        <v/>
      </c>
      <c r="AT129" s="130" t="str">
        <f t="shared" si="30"/>
        <v/>
      </c>
      <c r="BD129" s="125"/>
      <c r="BE129" s="125"/>
      <c r="BP129" s="87"/>
      <c r="BQ129" s="87"/>
      <c r="BR129" s="87"/>
      <c r="BS129" s="87"/>
      <c r="BT129" s="87"/>
      <c r="BU129" s="87"/>
      <c r="BV129" s="87"/>
      <c r="BW129" s="87"/>
      <c r="BX129" s="87"/>
      <c r="BY129" s="87"/>
      <c r="BZ129" s="87"/>
      <c r="CA129" s="87"/>
      <c r="CB129" s="87"/>
      <c r="CC129" s="87"/>
      <c r="CD129" s="87"/>
      <c r="CE129" s="87"/>
      <c r="CF129" s="87"/>
      <c r="CG129" s="87"/>
      <c r="CH129" s="87"/>
      <c r="CI129" s="87"/>
      <c r="CJ129" s="87"/>
      <c r="CK129" s="87"/>
      <c r="CL129" s="87"/>
      <c r="CM129" s="87"/>
      <c r="CN129" s="87"/>
      <c r="CO129" s="87"/>
      <c r="CP129" s="87"/>
      <c r="CQ129" s="87"/>
      <c r="CR129" s="87"/>
      <c r="CS129" s="87"/>
      <c r="CT129" s="87"/>
      <c r="CU129" s="87"/>
      <c r="CV129" s="87"/>
      <c r="CW129" s="87"/>
      <c r="CX129" s="87"/>
      <c r="CY129" s="87"/>
    </row>
    <row r="130" spans="2:124" ht="50.1" customHeight="1">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110">
        <v>107</v>
      </c>
      <c r="Z130" s="112"/>
      <c r="AA130" s="127"/>
      <c r="AB130" s="113"/>
      <c r="AC130" s="113"/>
      <c r="AD130" s="128"/>
      <c r="AE130" s="115"/>
      <c r="AF130" s="87"/>
      <c r="AG130" s="129" t="str">
        <f>IF('⑨応募者名簿(印刷用)'!CK19="","",'⑨応募者名簿(印刷用)'!CK19)</f>
        <v/>
      </c>
      <c r="AH130" s="129" t="str">
        <f>IF('⑨応募者名簿(印刷用)'!CO19="","",'⑨応募者名簿(印刷用)'!CO19)</f>
        <v/>
      </c>
      <c r="AI130" s="130" t="str">
        <f t="shared" si="20"/>
        <v/>
      </c>
      <c r="AJ130" s="130" t="str">
        <f t="shared" si="21"/>
        <v/>
      </c>
      <c r="AK130" s="130" t="str">
        <f t="shared" si="22"/>
        <v/>
      </c>
      <c r="AL130" s="131" t="str">
        <f>IF('⑨応募者名簿(印刷用)'!$A$36="","",'⑨応募者名簿(印刷用)'!$A$36)</f>
        <v/>
      </c>
      <c r="AM130" s="130" t="str">
        <f t="shared" si="23"/>
        <v/>
      </c>
      <c r="AN130" s="132" t="str">
        <f t="shared" si="24"/>
        <v/>
      </c>
      <c r="AO130" s="130" t="str">
        <f t="shared" si="25"/>
        <v/>
      </c>
      <c r="AP130" s="130" t="str">
        <f t="shared" si="26"/>
        <v/>
      </c>
      <c r="AQ130" s="130" t="str">
        <f t="shared" si="27"/>
        <v/>
      </c>
      <c r="AR130" s="131" t="str">
        <f t="shared" si="28"/>
        <v/>
      </c>
      <c r="AS130" s="131" t="str">
        <f t="shared" si="29"/>
        <v/>
      </c>
      <c r="AT130" s="130" t="str">
        <f t="shared" si="30"/>
        <v/>
      </c>
      <c r="BD130" s="125"/>
      <c r="BE130" s="125"/>
      <c r="BP130" s="87"/>
      <c r="BQ130" s="87"/>
      <c r="BR130" s="87"/>
      <c r="BS130" s="87"/>
      <c r="BT130" s="87"/>
      <c r="BU130" s="87"/>
      <c r="BV130" s="87"/>
      <c r="BW130" s="87"/>
      <c r="BX130" s="87"/>
      <c r="BY130" s="87"/>
      <c r="BZ130" s="87"/>
      <c r="CA130" s="87"/>
      <c r="CB130" s="87"/>
      <c r="CC130" s="87"/>
      <c r="CD130" s="87"/>
      <c r="CE130" s="87"/>
      <c r="CF130" s="87"/>
      <c r="CG130" s="87"/>
      <c r="CH130" s="87"/>
      <c r="CI130" s="87"/>
      <c r="CJ130" s="87"/>
      <c r="CK130" s="87"/>
      <c r="CL130" s="87"/>
      <c r="CM130" s="87"/>
      <c r="CN130" s="87"/>
      <c r="CO130" s="87"/>
      <c r="CP130" s="87"/>
      <c r="CQ130" s="87"/>
      <c r="CR130" s="87"/>
      <c r="CS130" s="87"/>
      <c r="CT130" s="87"/>
      <c r="CU130" s="87"/>
      <c r="CV130" s="87"/>
      <c r="CW130" s="87"/>
      <c r="CX130" s="87"/>
      <c r="CY130" s="87"/>
    </row>
    <row r="131" spans="2:124" ht="50.1" customHeight="1">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110">
        <v>108</v>
      </c>
      <c r="Z131" s="112"/>
      <c r="AA131" s="127"/>
      <c r="AB131" s="113"/>
      <c r="AC131" s="113"/>
      <c r="AD131" s="128"/>
      <c r="AE131" s="115"/>
      <c r="AF131" s="87"/>
      <c r="AG131" s="129" t="str">
        <f>IF('⑨応募者名簿(印刷用)'!CK20="","",'⑨応募者名簿(印刷用)'!CK20)</f>
        <v/>
      </c>
      <c r="AH131" s="129" t="str">
        <f>IF('⑨応募者名簿(印刷用)'!CO20="","",'⑨応募者名簿(印刷用)'!CO20)</f>
        <v/>
      </c>
      <c r="AI131" s="130" t="str">
        <f t="shared" si="20"/>
        <v/>
      </c>
      <c r="AJ131" s="130" t="str">
        <f t="shared" si="21"/>
        <v/>
      </c>
      <c r="AK131" s="130" t="str">
        <f t="shared" si="22"/>
        <v/>
      </c>
      <c r="AL131" s="131" t="str">
        <f>IF('⑨応募者名簿(印刷用)'!$A$36="","",'⑨応募者名簿(印刷用)'!$A$36)</f>
        <v/>
      </c>
      <c r="AM131" s="130" t="str">
        <f t="shared" si="23"/>
        <v/>
      </c>
      <c r="AN131" s="132" t="str">
        <f t="shared" si="24"/>
        <v/>
      </c>
      <c r="AO131" s="130" t="str">
        <f t="shared" si="25"/>
        <v/>
      </c>
      <c r="AP131" s="130" t="str">
        <f t="shared" si="26"/>
        <v/>
      </c>
      <c r="AQ131" s="130" t="str">
        <f t="shared" si="27"/>
        <v/>
      </c>
      <c r="AR131" s="131" t="str">
        <f t="shared" si="28"/>
        <v/>
      </c>
      <c r="AS131" s="131" t="str">
        <f t="shared" si="29"/>
        <v/>
      </c>
      <c r="AT131" s="130" t="str">
        <f t="shared" si="30"/>
        <v/>
      </c>
      <c r="BD131" s="125"/>
      <c r="BE131" s="125"/>
      <c r="BP131" s="87"/>
      <c r="BQ131" s="87"/>
      <c r="BR131" s="87"/>
      <c r="BS131" s="87"/>
      <c r="BT131" s="87"/>
      <c r="BU131" s="87"/>
      <c r="BV131" s="87"/>
      <c r="BW131" s="87"/>
      <c r="BX131" s="87"/>
      <c r="BY131" s="87"/>
      <c r="BZ131" s="87"/>
      <c r="CA131" s="87"/>
      <c r="CB131" s="87"/>
      <c r="CC131" s="87"/>
      <c r="CD131" s="87"/>
      <c r="CE131" s="87"/>
      <c r="CF131" s="87"/>
      <c r="CG131" s="87"/>
      <c r="CH131" s="87"/>
      <c r="CI131" s="87"/>
      <c r="CJ131" s="87"/>
      <c r="CK131" s="87"/>
      <c r="CL131" s="87"/>
      <c r="CM131" s="87"/>
      <c r="CN131" s="87"/>
      <c r="CO131" s="87"/>
      <c r="CP131" s="87"/>
      <c r="CQ131" s="87"/>
      <c r="CR131" s="87"/>
      <c r="CS131" s="87"/>
      <c r="CT131" s="87"/>
      <c r="CU131" s="87"/>
      <c r="CV131" s="87"/>
      <c r="CW131" s="87"/>
      <c r="CX131" s="87"/>
      <c r="CY131" s="87"/>
    </row>
    <row r="132" spans="2:124" ht="50.1" customHeight="1">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110">
        <v>109</v>
      </c>
      <c r="Z132" s="112"/>
      <c r="AA132" s="127"/>
      <c r="AB132" s="113"/>
      <c r="AC132" s="113"/>
      <c r="AD132" s="128"/>
      <c r="AE132" s="115"/>
      <c r="AF132" s="87"/>
      <c r="AG132" s="129" t="str">
        <f>IF('⑨応募者名簿(印刷用)'!CK21="","",'⑨応募者名簿(印刷用)'!CK21)</f>
        <v/>
      </c>
      <c r="AH132" s="129" t="str">
        <f>IF('⑨応募者名簿(印刷用)'!CO21="","",'⑨応募者名簿(印刷用)'!CO21)</f>
        <v/>
      </c>
      <c r="AI132" s="130" t="str">
        <f t="shared" si="20"/>
        <v/>
      </c>
      <c r="AJ132" s="130" t="str">
        <f t="shared" si="21"/>
        <v/>
      </c>
      <c r="AK132" s="130" t="str">
        <f t="shared" si="22"/>
        <v/>
      </c>
      <c r="AL132" s="131" t="str">
        <f>IF('⑨応募者名簿(印刷用)'!$A$36="","",'⑨応募者名簿(印刷用)'!$A$36)</f>
        <v/>
      </c>
      <c r="AM132" s="130" t="str">
        <f t="shared" si="23"/>
        <v/>
      </c>
      <c r="AN132" s="132" t="str">
        <f t="shared" si="24"/>
        <v/>
      </c>
      <c r="AO132" s="130" t="str">
        <f t="shared" si="25"/>
        <v/>
      </c>
      <c r="AP132" s="130" t="str">
        <f t="shared" si="26"/>
        <v/>
      </c>
      <c r="AQ132" s="130" t="str">
        <f t="shared" si="27"/>
        <v/>
      </c>
      <c r="AR132" s="131" t="str">
        <f t="shared" si="28"/>
        <v/>
      </c>
      <c r="AS132" s="131" t="str">
        <f t="shared" si="29"/>
        <v/>
      </c>
      <c r="AT132" s="130" t="str">
        <f t="shared" si="30"/>
        <v/>
      </c>
      <c r="BD132" s="125"/>
      <c r="BE132" s="125"/>
      <c r="BP132" s="87"/>
      <c r="BQ132" s="87"/>
      <c r="BR132" s="87"/>
      <c r="BS132" s="87"/>
      <c r="BT132" s="87"/>
      <c r="BU132" s="87"/>
      <c r="BV132" s="87"/>
      <c r="BW132" s="87"/>
      <c r="BX132" s="87"/>
      <c r="BY132" s="87"/>
      <c r="BZ132" s="87"/>
      <c r="CA132" s="87"/>
      <c r="CB132" s="87"/>
      <c r="CC132" s="87"/>
      <c r="CD132" s="87"/>
      <c r="CE132" s="87"/>
      <c r="CF132" s="87"/>
      <c r="CG132" s="87"/>
      <c r="CH132" s="87"/>
      <c r="CI132" s="87"/>
      <c r="CJ132" s="87"/>
      <c r="CK132" s="87"/>
      <c r="CL132" s="87"/>
      <c r="CM132" s="87"/>
      <c r="CN132" s="87"/>
      <c r="CO132" s="87"/>
      <c r="CP132" s="87"/>
      <c r="CQ132" s="87"/>
      <c r="CR132" s="87"/>
      <c r="CS132" s="87"/>
      <c r="CT132" s="87"/>
      <c r="CU132" s="87"/>
      <c r="CV132" s="87"/>
      <c r="CW132" s="87"/>
      <c r="CX132" s="87"/>
      <c r="CY132" s="87"/>
    </row>
    <row r="133" spans="2:124" ht="50.1" customHeight="1">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110">
        <v>110</v>
      </c>
      <c r="Z133" s="112"/>
      <c r="AA133" s="127"/>
      <c r="AB133" s="113"/>
      <c r="AC133" s="113"/>
      <c r="AD133" s="128"/>
      <c r="AE133" s="115"/>
      <c r="AF133" s="87"/>
      <c r="AG133" s="129" t="str">
        <f>IF('⑨応募者名簿(印刷用)'!CK22="","",'⑨応募者名簿(印刷用)'!CK22)</f>
        <v/>
      </c>
      <c r="AH133" s="129" t="str">
        <f>IF('⑨応募者名簿(印刷用)'!CO22="","",'⑨応募者名簿(印刷用)'!CO22)</f>
        <v/>
      </c>
      <c r="AI133" s="130" t="str">
        <f t="shared" si="20"/>
        <v/>
      </c>
      <c r="AJ133" s="130" t="str">
        <f t="shared" si="21"/>
        <v/>
      </c>
      <c r="AK133" s="130" t="str">
        <f t="shared" si="22"/>
        <v/>
      </c>
      <c r="AL133" s="131" t="str">
        <f>IF('⑨応募者名簿(印刷用)'!$A$36="","",'⑨応募者名簿(印刷用)'!$A$36)</f>
        <v/>
      </c>
      <c r="AM133" s="130" t="str">
        <f t="shared" si="23"/>
        <v/>
      </c>
      <c r="AN133" s="132" t="str">
        <f t="shared" si="24"/>
        <v/>
      </c>
      <c r="AO133" s="130" t="str">
        <f t="shared" si="25"/>
        <v/>
      </c>
      <c r="AP133" s="130" t="str">
        <f t="shared" si="26"/>
        <v/>
      </c>
      <c r="AQ133" s="130" t="str">
        <f t="shared" si="27"/>
        <v/>
      </c>
      <c r="AR133" s="131" t="str">
        <f t="shared" si="28"/>
        <v/>
      </c>
      <c r="AS133" s="131" t="str">
        <f t="shared" si="29"/>
        <v/>
      </c>
      <c r="AT133" s="130" t="str">
        <f t="shared" si="30"/>
        <v/>
      </c>
      <c r="BD133" s="125"/>
      <c r="BE133" s="125"/>
      <c r="BP133" s="87"/>
      <c r="BQ133" s="87"/>
      <c r="BR133" s="87"/>
      <c r="BS133" s="87"/>
      <c r="BT133" s="87"/>
      <c r="BU133" s="87"/>
      <c r="BV133" s="87"/>
      <c r="BW133" s="87"/>
      <c r="BX133" s="87"/>
      <c r="BY133" s="87"/>
      <c r="BZ133" s="87"/>
      <c r="CA133" s="87"/>
      <c r="CB133" s="87"/>
      <c r="CC133" s="87"/>
      <c r="CD133" s="87"/>
      <c r="CE133" s="87"/>
      <c r="CF133" s="87"/>
      <c r="CG133" s="87"/>
      <c r="CH133" s="87"/>
      <c r="CI133" s="87"/>
      <c r="CJ133" s="87"/>
      <c r="CK133" s="87"/>
      <c r="CL133" s="87"/>
      <c r="CM133" s="87"/>
      <c r="CN133" s="87"/>
      <c r="CO133" s="87"/>
      <c r="CP133" s="87"/>
      <c r="CQ133" s="87"/>
      <c r="CR133" s="87"/>
      <c r="CS133" s="87"/>
      <c r="CT133" s="87"/>
      <c r="CU133" s="87"/>
      <c r="CV133" s="87"/>
      <c r="CW133" s="87"/>
      <c r="CX133" s="87"/>
      <c r="CY133" s="87"/>
    </row>
    <row r="134" spans="2:124" ht="50.1" customHeight="1">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110">
        <v>111</v>
      </c>
      <c r="Z134" s="112"/>
      <c r="AA134" s="127"/>
      <c r="AB134" s="113"/>
      <c r="AC134" s="113"/>
      <c r="AD134" s="128"/>
      <c r="AE134" s="115"/>
      <c r="AF134" s="87"/>
      <c r="AG134" s="129" t="str">
        <f>IF('⑨応募者名簿(印刷用)'!CK23="","",'⑨応募者名簿(印刷用)'!CK23)</f>
        <v/>
      </c>
      <c r="AH134" s="129" t="str">
        <f>IF('⑨応募者名簿(印刷用)'!CO23="","",'⑨応募者名簿(印刷用)'!CO23)</f>
        <v/>
      </c>
      <c r="AI134" s="130" t="str">
        <f t="shared" si="20"/>
        <v/>
      </c>
      <c r="AJ134" s="130" t="str">
        <f t="shared" si="21"/>
        <v/>
      </c>
      <c r="AK134" s="130" t="str">
        <f t="shared" si="22"/>
        <v/>
      </c>
      <c r="AL134" s="131" t="str">
        <f>IF('⑨応募者名簿(印刷用)'!$A$36="","",'⑨応募者名簿(印刷用)'!$A$36)</f>
        <v/>
      </c>
      <c r="AM134" s="130" t="str">
        <f t="shared" si="23"/>
        <v/>
      </c>
      <c r="AN134" s="132" t="str">
        <f t="shared" si="24"/>
        <v/>
      </c>
      <c r="AO134" s="130" t="str">
        <f t="shared" si="25"/>
        <v/>
      </c>
      <c r="AP134" s="130" t="str">
        <f t="shared" si="26"/>
        <v/>
      </c>
      <c r="AQ134" s="130" t="str">
        <f t="shared" si="27"/>
        <v/>
      </c>
      <c r="AR134" s="131" t="str">
        <f t="shared" si="28"/>
        <v/>
      </c>
      <c r="AS134" s="131" t="str">
        <f t="shared" si="29"/>
        <v/>
      </c>
      <c r="AT134" s="130" t="str">
        <f t="shared" si="30"/>
        <v/>
      </c>
      <c r="BD134" s="125"/>
      <c r="BE134" s="125"/>
      <c r="BP134" s="87"/>
      <c r="BQ134" s="87"/>
      <c r="BR134" s="87"/>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row>
    <row r="135" spans="2:124" ht="50.1" customHeight="1">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110">
        <v>112</v>
      </c>
      <c r="Z135" s="112"/>
      <c r="AA135" s="127"/>
      <c r="AB135" s="113"/>
      <c r="AC135" s="113"/>
      <c r="AD135" s="128"/>
      <c r="AE135" s="115"/>
      <c r="AF135" s="87"/>
      <c r="AG135" s="129" t="str">
        <f>IF('⑨応募者名簿(印刷用)'!CK24="","",'⑨応募者名簿(印刷用)'!CK24)</f>
        <v/>
      </c>
      <c r="AH135" s="129" t="str">
        <f>IF('⑨応募者名簿(印刷用)'!CO24="","",'⑨応募者名簿(印刷用)'!CO24)</f>
        <v/>
      </c>
      <c r="AI135" s="130" t="str">
        <f t="shared" si="20"/>
        <v/>
      </c>
      <c r="AJ135" s="130" t="str">
        <f t="shared" si="21"/>
        <v/>
      </c>
      <c r="AK135" s="130" t="str">
        <f t="shared" si="22"/>
        <v/>
      </c>
      <c r="AL135" s="131" t="str">
        <f>IF('⑨応募者名簿(印刷用)'!$A$36="","",'⑨応募者名簿(印刷用)'!$A$36)</f>
        <v/>
      </c>
      <c r="AM135" s="130" t="str">
        <f t="shared" si="23"/>
        <v/>
      </c>
      <c r="AN135" s="132" t="str">
        <f t="shared" si="24"/>
        <v/>
      </c>
      <c r="AO135" s="130" t="str">
        <f t="shared" si="25"/>
        <v/>
      </c>
      <c r="AP135" s="130" t="str">
        <f t="shared" si="26"/>
        <v/>
      </c>
      <c r="AQ135" s="130" t="str">
        <f t="shared" si="27"/>
        <v/>
      </c>
      <c r="AR135" s="131" t="str">
        <f t="shared" si="28"/>
        <v/>
      </c>
      <c r="AS135" s="131" t="str">
        <f t="shared" si="29"/>
        <v/>
      </c>
      <c r="AT135" s="130" t="str">
        <f t="shared" si="30"/>
        <v/>
      </c>
      <c r="BD135" s="125"/>
      <c r="BE135" s="125"/>
      <c r="BP135" s="87"/>
      <c r="BQ135" s="87"/>
      <c r="BR135" s="87"/>
      <c r="BS135" s="87"/>
      <c r="BT135" s="87"/>
      <c r="BU135" s="87"/>
      <c r="BV135" s="87"/>
      <c r="BW135" s="87"/>
      <c r="BX135" s="87"/>
      <c r="BY135" s="87"/>
      <c r="BZ135" s="87"/>
      <c r="CA135" s="87"/>
      <c r="CB135" s="87"/>
      <c r="CC135" s="87"/>
      <c r="CD135" s="87"/>
      <c r="CE135" s="87"/>
      <c r="CF135" s="87"/>
      <c r="CG135" s="87"/>
      <c r="CH135" s="87"/>
      <c r="CI135" s="87"/>
      <c r="CJ135" s="87"/>
      <c r="CK135" s="87"/>
      <c r="CL135" s="87"/>
      <c r="CM135" s="87"/>
      <c r="CN135" s="87"/>
      <c r="CO135" s="87"/>
      <c r="CP135" s="87"/>
      <c r="CQ135" s="87"/>
      <c r="CR135" s="87"/>
      <c r="CS135" s="87"/>
      <c r="CT135" s="87"/>
      <c r="CU135" s="87"/>
      <c r="CV135" s="87"/>
      <c r="CW135" s="87"/>
      <c r="CX135" s="87"/>
      <c r="CY135" s="87"/>
    </row>
    <row r="136" spans="2:124" ht="50.1" customHeight="1">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110">
        <v>113</v>
      </c>
      <c r="Z136" s="112"/>
      <c r="AA136" s="127"/>
      <c r="AB136" s="113"/>
      <c r="AC136" s="113"/>
      <c r="AD136" s="128"/>
      <c r="AE136" s="115"/>
      <c r="AF136" s="87"/>
      <c r="AG136" s="129" t="str">
        <f>IF('⑨応募者名簿(印刷用)'!CK25="","",'⑨応募者名簿(印刷用)'!CK25)</f>
        <v/>
      </c>
      <c r="AH136" s="129" t="str">
        <f>IF('⑨応募者名簿(印刷用)'!CO25="","",'⑨応募者名簿(印刷用)'!CO25)</f>
        <v/>
      </c>
      <c r="AI136" s="130" t="str">
        <f t="shared" si="20"/>
        <v/>
      </c>
      <c r="AJ136" s="130" t="str">
        <f t="shared" si="21"/>
        <v/>
      </c>
      <c r="AK136" s="130" t="str">
        <f t="shared" si="22"/>
        <v/>
      </c>
      <c r="AL136" s="131" t="str">
        <f>IF('⑨応募者名簿(印刷用)'!$A$36="","",'⑨応募者名簿(印刷用)'!$A$36)</f>
        <v/>
      </c>
      <c r="AM136" s="130" t="str">
        <f t="shared" si="23"/>
        <v/>
      </c>
      <c r="AN136" s="132" t="str">
        <f t="shared" si="24"/>
        <v/>
      </c>
      <c r="AO136" s="130" t="str">
        <f t="shared" si="25"/>
        <v/>
      </c>
      <c r="AP136" s="130" t="str">
        <f t="shared" si="26"/>
        <v/>
      </c>
      <c r="AQ136" s="130" t="str">
        <f t="shared" si="27"/>
        <v/>
      </c>
      <c r="AR136" s="131" t="str">
        <f t="shared" si="28"/>
        <v/>
      </c>
      <c r="AS136" s="131" t="str">
        <f t="shared" si="29"/>
        <v/>
      </c>
      <c r="AT136" s="130" t="str">
        <f t="shared" si="30"/>
        <v/>
      </c>
      <c r="BD136" s="125"/>
      <c r="BE136" s="125"/>
      <c r="BP136" s="87"/>
      <c r="BQ136" s="87"/>
      <c r="BR136" s="87"/>
      <c r="BS136" s="87"/>
      <c r="BT136" s="87"/>
      <c r="BU136" s="87"/>
      <c r="BV136" s="87"/>
      <c r="BW136" s="87"/>
      <c r="BX136" s="87"/>
      <c r="BY136" s="87"/>
      <c r="BZ136" s="87"/>
      <c r="CA136" s="87"/>
      <c r="CB136" s="87"/>
      <c r="CC136" s="87"/>
      <c r="CD136" s="87"/>
      <c r="CE136" s="87"/>
      <c r="CF136" s="87"/>
      <c r="CG136" s="87"/>
      <c r="CH136" s="87"/>
      <c r="CI136" s="87"/>
      <c r="CJ136" s="87"/>
      <c r="CK136" s="87"/>
      <c r="CL136" s="87"/>
      <c r="CM136" s="87"/>
      <c r="CN136" s="87"/>
      <c r="CO136" s="87"/>
      <c r="CP136" s="87"/>
      <c r="CQ136" s="87"/>
      <c r="CR136" s="87"/>
      <c r="CS136" s="87"/>
      <c r="CT136" s="87"/>
      <c r="CU136" s="87"/>
      <c r="CV136" s="87"/>
      <c r="CW136" s="87"/>
      <c r="CX136" s="87"/>
      <c r="CY136" s="87"/>
    </row>
    <row r="137" spans="2:124" ht="50.1" customHeight="1">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110">
        <v>114</v>
      </c>
      <c r="Z137" s="112"/>
      <c r="AA137" s="127"/>
      <c r="AB137" s="113"/>
      <c r="AC137" s="113"/>
      <c r="AD137" s="128"/>
      <c r="AE137" s="115"/>
      <c r="AF137" s="87"/>
      <c r="AG137" s="129" t="str">
        <f>IF('⑨応募者名簿(印刷用)'!CK26="","",'⑨応募者名簿(印刷用)'!CK26)</f>
        <v/>
      </c>
      <c r="AH137" s="129" t="str">
        <f>IF('⑨応募者名簿(印刷用)'!CO26="","",'⑨応募者名簿(印刷用)'!CO26)</f>
        <v/>
      </c>
      <c r="AI137" s="130" t="str">
        <f t="shared" si="20"/>
        <v/>
      </c>
      <c r="AJ137" s="130" t="str">
        <f t="shared" si="21"/>
        <v/>
      </c>
      <c r="AK137" s="130" t="str">
        <f t="shared" si="22"/>
        <v/>
      </c>
      <c r="AL137" s="131" t="str">
        <f>IF('⑨応募者名簿(印刷用)'!$A$36="","",'⑨応募者名簿(印刷用)'!$A$36)</f>
        <v/>
      </c>
      <c r="AM137" s="130" t="str">
        <f t="shared" si="23"/>
        <v/>
      </c>
      <c r="AN137" s="132" t="str">
        <f t="shared" si="24"/>
        <v/>
      </c>
      <c r="AO137" s="130" t="str">
        <f t="shared" si="25"/>
        <v/>
      </c>
      <c r="AP137" s="130" t="str">
        <f t="shared" si="26"/>
        <v/>
      </c>
      <c r="AQ137" s="130" t="str">
        <f t="shared" si="27"/>
        <v/>
      </c>
      <c r="AR137" s="131" t="str">
        <f t="shared" si="28"/>
        <v/>
      </c>
      <c r="AS137" s="131" t="str">
        <f t="shared" si="29"/>
        <v/>
      </c>
      <c r="AT137" s="130" t="str">
        <f t="shared" si="30"/>
        <v/>
      </c>
      <c r="BD137" s="125"/>
      <c r="BE137" s="125"/>
      <c r="BP137" s="87"/>
      <c r="BQ137" s="87"/>
      <c r="BR137" s="87"/>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c r="CS137" s="87"/>
      <c r="CT137" s="87"/>
      <c r="CU137" s="87"/>
      <c r="CV137" s="87"/>
      <c r="CW137" s="87"/>
      <c r="CX137" s="87"/>
      <c r="CY137" s="87"/>
    </row>
    <row r="138" spans="2:124" ht="50.1" customHeight="1">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110">
        <v>115</v>
      </c>
      <c r="Z138" s="112"/>
      <c r="AA138" s="127"/>
      <c r="AB138" s="113"/>
      <c r="AC138" s="113"/>
      <c r="AD138" s="128"/>
      <c r="AE138" s="115"/>
      <c r="AF138" s="87"/>
      <c r="AG138" s="129" t="str">
        <f>IF('⑨応募者名簿(印刷用)'!CK27="","",'⑨応募者名簿(印刷用)'!CK27)</f>
        <v/>
      </c>
      <c r="AH138" s="129" t="str">
        <f>IF('⑨応募者名簿(印刷用)'!CO27="","",'⑨応募者名簿(印刷用)'!CO27)</f>
        <v/>
      </c>
      <c r="AI138" s="130" t="str">
        <f t="shared" si="20"/>
        <v/>
      </c>
      <c r="AJ138" s="130" t="str">
        <f t="shared" si="21"/>
        <v/>
      </c>
      <c r="AK138" s="130" t="str">
        <f t="shared" si="22"/>
        <v/>
      </c>
      <c r="AL138" s="131" t="str">
        <f>IF('⑨応募者名簿(印刷用)'!$A$36="","",'⑨応募者名簿(印刷用)'!$A$36)</f>
        <v/>
      </c>
      <c r="AM138" s="130" t="str">
        <f t="shared" si="23"/>
        <v/>
      </c>
      <c r="AN138" s="132" t="str">
        <f t="shared" si="24"/>
        <v/>
      </c>
      <c r="AO138" s="130" t="str">
        <f t="shared" si="25"/>
        <v/>
      </c>
      <c r="AP138" s="130" t="str">
        <f t="shared" si="26"/>
        <v/>
      </c>
      <c r="AQ138" s="130" t="str">
        <f t="shared" si="27"/>
        <v/>
      </c>
      <c r="AR138" s="131" t="str">
        <f t="shared" si="28"/>
        <v/>
      </c>
      <c r="AS138" s="131" t="str">
        <f t="shared" si="29"/>
        <v/>
      </c>
      <c r="AT138" s="130" t="str">
        <f t="shared" si="30"/>
        <v/>
      </c>
      <c r="BD138" s="125"/>
      <c r="BE138" s="125"/>
      <c r="BP138" s="87"/>
      <c r="BQ138" s="87"/>
      <c r="BR138" s="87"/>
      <c r="BS138" s="87"/>
      <c r="BT138" s="87"/>
      <c r="BU138" s="87"/>
      <c r="BV138" s="87"/>
      <c r="BW138" s="87"/>
      <c r="BX138" s="87"/>
      <c r="BY138" s="87"/>
      <c r="BZ138" s="87"/>
      <c r="CA138" s="87"/>
      <c r="CB138" s="87"/>
      <c r="CC138" s="87"/>
      <c r="CD138" s="87"/>
      <c r="CE138" s="87"/>
      <c r="CF138" s="87"/>
      <c r="CG138" s="87"/>
      <c r="CH138" s="87"/>
      <c r="CI138" s="87"/>
      <c r="CJ138" s="87"/>
      <c r="CK138" s="87"/>
      <c r="CL138" s="87"/>
      <c r="CM138" s="87"/>
      <c r="CN138" s="87"/>
      <c r="CO138" s="87"/>
      <c r="CP138" s="87"/>
      <c r="CQ138" s="87"/>
      <c r="CR138" s="87"/>
      <c r="CS138" s="87"/>
      <c r="CT138" s="87"/>
      <c r="CU138" s="87"/>
      <c r="CV138" s="87"/>
      <c r="CW138" s="87"/>
      <c r="CX138" s="87"/>
      <c r="CY138" s="87"/>
    </row>
    <row r="139" spans="2:124" ht="50.1" customHeight="1">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110">
        <v>116</v>
      </c>
      <c r="Z139" s="112"/>
      <c r="AA139" s="127"/>
      <c r="AB139" s="113"/>
      <c r="AC139" s="113"/>
      <c r="AD139" s="128"/>
      <c r="AE139" s="115"/>
      <c r="AF139" s="87"/>
      <c r="AG139" s="129" t="str">
        <f>IF('⑨応募者名簿(印刷用)'!CK28="","",'⑨応募者名簿(印刷用)'!CK28)</f>
        <v/>
      </c>
      <c r="AH139" s="129" t="str">
        <f>IF('⑨応募者名簿(印刷用)'!CO28="","",'⑨応募者名簿(印刷用)'!CO28)</f>
        <v/>
      </c>
      <c r="AI139" s="130" t="str">
        <f t="shared" si="20"/>
        <v/>
      </c>
      <c r="AJ139" s="130" t="str">
        <f t="shared" si="21"/>
        <v/>
      </c>
      <c r="AK139" s="130" t="str">
        <f t="shared" si="22"/>
        <v/>
      </c>
      <c r="AL139" s="131" t="str">
        <f>IF('⑨応募者名簿(印刷用)'!$A$36="","",'⑨応募者名簿(印刷用)'!$A$36)</f>
        <v/>
      </c>
      <c r="AM139" s="130" t="str">
        <f t="shared" si="23"/>
        <v/>
      </c>
      <c r="AN139" s="132" t="str">
        <f t="shared" si="24"/>
        <v/>
      </c>
      <c r="AO139" s="130" t="str">
        <f t="shared" si="25"/>
        <v/>
      </c>
      <c r="AP139" s="130" t="str">
        <f t="shared" si="26"/>
        <v/>
      </c>
      <c r="AQ139" s="130" t="str">
        <f t="shared" si="27"/>
        <v/>
      </c>
      <c r="AR139" s="131" t="str">
        <f t="shared" si="28"/>
        <v/>
      </c>
      <c r="AS139" s="131" t="str">
        <f t="shared" si="29"/>
        <v/>
      </c>
      <c r="AT139" s="130" t="str">
        <f t="shared" si="30"/>
        <v/>
      </c>
      <c r="BD139" s="125"/>
      <c r="BE139" s="125"/>
      <c r="BP139" s="87"/>
      <c r="BQ139" s="87"/>
      <c r="BR139" s="87"/>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c r="CS139" s="87"/>
      <c r="CT139" s="87"/>
      <c r="CU139" s="87"/>
      <c r="CV139" s="87"/>
      <c r="CW139" s="87"/>
      <c r="CX139" s="87"/>
      <c r="CY139" s="87"/>
    </row>
    <row r="140" spans="2:124" ht="50.1" customHeight="1">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110">
        <v>117</v>
      </c>
      <c r="Z140" s="112"/>
      <c r="AA140" s="127"/>
      <c r="AB140" s="113"/>
      <c r="AC140" s="113"/>
      <c r="AD140" s="128"/>
      <c r="AE140" s="115"/>
      <c r="AF140" s="87"/>
      <c r="AG140" s="129" t="str">
        <f>IF('⑨応募者名簿(印刷用)'!CK29="","",'⑨応募者名簿(印刷用)'!CK29)</f>
        <v/>
      </c>
      <c r="AH140" s="129" t="str">
        <f>IF('⑨応募者名簿(印刷用)'!CO29="","",'⑨応募者名簿(印刷用)'!CO29)</f>
        <v/>
      </c>
      <c r="AI140" s="130" t="str">
        <f t="shared" si="20"/>
        <v/>
      </c>
      <c r="AJ140" s="130" t="str">
        <f t="shared" si="21"/>
        <v/>
      </c>
      <c r="AK140" s="130" t="str">
        <f t="shared" si="22"/>
        <v/>
      </c>
      <c r="AL140" s="131" t="str">
        <f>IF('⑨応募者名簿(印刷用)'!$A$36="","",'⑨応募者名簿(印刷用)'!$A$36)</f>
        <v/>
      </c>
      <c r="AM140" s="130" t="str">
        <f t="shared" si="23"/>
        <v/>
      </c>
      <c r="AN140" s="132" t="str">
        <f t="shared" si="24"/>
        <v/>
      </c>
      <c r="AO140" s="130" t="str">
        <f t="shared" si="25"/>
        <v/>
      </c>
      <c r="AP140" s="130" t="str">
        <f t="shared" si="26"/>
        <v/>
      </c>
      <c r="AQ140" s="130" t="str">
        <f t="shared" si="27"/>
        <v/>
      </c>
      <c r="AR140" s="131" t="str">
        <f t="shared" si="28"/>
        <v/>
      </c>
      <c r="AS140" s="131" t="str">
        <f t="shared" si="29"/>
        <v/>
      </c>
      <c r="AT140" s="130" t="str">
        <f t="shared" si="30"/>
        <v/>
      </c>
      <c r="BD140" s="125"/>
      <c r="BE140" s="125"/>
      <c r="BP140" s="87"/>
      <c r="BQ140" s="87"/>
      <c r="BR140" s="87"/>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c r="CS140" s="87"/>
      <c r="CT140" s="87"/>
      <c r="CU140" s="87"/>
      <c r="CV140" s="87"/>
      <c r="CW140" s="87"/>
      <c r="CX140" s="87"/>
      <c r="CY140" s="87"/>
    </row>
    <row r="141" spans="2:124" ht="50.1" customHeight="1">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110">
        <v>118</v>
      </c>
      <c r="Z141" s="112"/>
      <c r="AA141" s="127"/>
      <c r="AB141" s="113"/>
      <c r="AC141" s="113"/>
      <c r="AD141" s="128"/>
      <c r="AE141" s="115"/>
      <c r="AF141" s="87"/>
      <c r="AG141" s="129" t="str">
        <f>IF('⑨応募者名簿(印刷用)'!CK30="","",'⑨応募者名簿(印刷用)'!CK30)</f>
        <v/>
      </c>
      <c r="AH141" s="129" t="str">
        <f>IF('⑨応募者名簿(印刷用)'!CO30="","",'⑨応募者名簿(印刷用)'!CO30)</f>
        <v/>
      </c>
      <c r="AI141" s="130" t="str">
        <f t="shared" si="20"/>
        <v/>
      </c>
      <c r="AJ141" s="130" t="str">
        <f t="shared" si="21"/>
        <v/>
      </c>
      <c r="AK141" s="130" t="str">
        <f t="shared" si="22"/>
        <v/>
      </c>
      <c r="AL141" s="131" t="str">
        <f>IF('⑨応募者名簿(印刷用)'!$A$36="","",'⑨応募者名簿(印刷用)'!$A$36)</f>
        <v/>
      </c>
      <c r="AM141" s="130" t="str">
        <f t="shared" si="23"/>
        <v/>
      </c>
      <c r="AN141" s="132" t="str">
        <f t="shared" si="24"/>
        <v/>
      </c>
      <c r="AO141" s="130" t="str">
        <f t="shared" si="25"/>
        <v/>
      </c>
      <c r="AP141" s="130" t="str">
        <f t="shared" si="26"/>
        <v/>
      </c>
      <c r="AQ141" s="130" t="str">
        <f t="shared" si="27"/>
        <v/>
      </c>
      <c r="AR141" s="131" t="str">
        <f t="shared" si="28"/>
        <v/>
      </c>
      <c r="AS141" s="131" t="str">
        <f t="shared" si="29"/>
        <v/>
      </c>
      <c r="AT141" s="130" t="str">
        <f t="shared" si="30"/>
        <v/>
      </c>
      <c r="BD141" s="125"/>
      <c r="BE141" s="125"/>
      <c r="BP141" s="87"/>
      <c r="BQ141" s="87"/>
      <c r="BR141" s="87"/>
      <c r="BS141" s="87"/>
      <c r="BT141" s="87"/>
      <c r="BU141" s="87"/>
      <c r="BV141" s="87"/>
      <c r="BW141" s="87"/>
      <c r="BX141" s="87"/>
      <c r="BY141" s="87"/>
      <c r="BZ141" s="87"/>
      <c r="CA141" s="87"/>
      <c r="CB141" s="87"/>
      <c r="CC141" s="87"/>
      <c r="CD141" s="87"/>
      <c r="CE141" s="87"/>
      <c r="CF141" s="87"/>
      <c r="CG141" s="87"/>
      <c r="CH141" s="87"/>
      <c r="CI141" s="87"/>
      <c r="CJ141" s="87"/>
      <c r="CK141" s="87"/>
      <c r="CL141" s="87"/>
      <c r="CM141" s="87"/>
      <c r="CN141" s="87"/>
      <c r="CO141" s="87"/>
      <c r="CP141" s="87"/>
      <c r="CQ141" s="87"/>
      <c r="CR141" s="87"/>
      <c r="CS141" s="87"/>
      <c r="CT141" s="87"/>
      <c r="CU141" s="87"/>
      <c r="CV141" s="87"/>
      <c r="CW141" s="87"/>
      <c r="CX141" s="87"/>
      <c r="CY141" s="87"/>
    </row>
    <row r="142" spans="2:124" ht="50.1" customHeight="1">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110">
        <v>119</v>
      </c>
      <c r="Z142" s="112"/>
      <c r="AA142" s="127"/>
      <c r="AB142" s="113"/>
      <c r="AC142" s="113"/>
      <c r="AD142" s="128"/>
      <c r="AE142" s="115"/>
      <c r="AF142" s="87"/>
      <c r="AG142" s="129" t="str">
        <f>IF('⑨応募者名簿(印刷用)'!CK31="","",'⑨応募者名簿(印刷用)'!CK31)</f>
        <v/>
      </c>
      <c r="AH142" s="129" t="str">
        <f>IF('⑨応募者名簿(印刷用)'!CO31="","",'⑨応募者名簿(印刷用)'!CO31)</f>
        <v/>
      </c>
      <c r="AI142" s="130" t="str">
        <f t="shared" si="20"/>
        <v/>
      </c>
      <c r="AJ142" s="130" t="str">
        <f t="shared" si="21"/>
        <v/>
      </c>
      <c r="AK142" s="130" t="str">
        <f t="shared" si="22"/>
        <v/>
      </c>
      <c r="AL142" s="131" t="str">
        <f>IF('⑨応募者名簿(印刷用)'!$A$36="","",'⑨応募者名簿(印刷用)'!$A$36)</f>
        <v/>
      </c>
      <c r="AM142" s="130" t="str">
        <f t="shared" si="23"/>
        <v/>
      </c>
      <c r="AN142" s="132" t="str">
        <f t="shared" si="24"/>
        <v/>
      </c>
      <c r="AO142" s="130" t="str">
        <f t="shared" si="25"/>
        <v/>
      </c>
      <c r="AP142" s="130" t="str">
        <f t="shared" si="26"/>
        <v/>
      </c>
      <c r="AQ142" s="130" t="str">
        <f t="shared" si="27"/>
        <v/>
      </c>
      <c r="AR142" s="131" t="str">
        <f t="shared" si="28"/>
        <v/>
      </c>
      <c r="AS142" s="131" t="str">
        <f t="shared" si="29"/>
        <v/>
      </c>
      <c r="AT142" s="130" t="str">
        <f t="shared" si="30"/>
        <v/>
      </c>
      <c r="BD142" s="125"/>
      <c r="BE142" s="125"/>
      <c r="BP142" s="87"/>
      <c r="BQ142" s="87"/>
      <c r="BR142" s="87"/>
      <c r="BS142" s="87"/>
      <c r="BT142" s="87"/>
      <c r="BU142" s="87"/>
      <c r="BV142" s="87"/>
      <c r="BW142" s="87"/>
      <c r="BX142" s="87"/>
      <c r="BY142" s="87"/>
      <c r="BZ142" s="87"/>
      <c r="CA142" s="87"/>
      <c r="CB142" s="87"/>
      <c r="CC142" s="87"/>
      <c r="CD142" s="87"/>
      <c r="CE142" s="87"/>
      <c r="CF142" s="87"/>
      <c r="CG142" s="87"/>
      <c r="CH142" s="87"/>
      <c r="CI142" s="87"/>
      <c r="CJ142" s="87"/>
      <c r="CK142" s="87"/>
      <c r="CL142" s="87"/>
      <c r="CM142" s="87"/>
      <c r="CN142" s="87"/>
      <c r="CO142" s="87"/>
      <c r="CP142" s="87"/>
      <c r="CQ142" s="87"/>
      <c r="CR142" s="87"/>
      <c r="CS142" s="87"/>
      <c r="CT142" s="87"/>
      <c r="CU142" s="87"/>
      <c r="CV142" s="87"/>
      <c r="CW142" s="87"/>
      <c r="CX142" s="87"/>
      <c r="CY142" s="87"/>
    </row>
    <row r="143" spans="2:124" ht="50.1" customHeight="1">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110">
        <v>120</v>
      </c>
      <c r="Z143" s="112"/>
      <c r="AA143" s="127"/>
      <c r="AB143" s="113"/>
      <c r="AC143" s="113"/>
      <c r="AD143" s="128"/>
      <c r="AE143" s="115"/>
      <c r="AF143" s="87"/>
      <c r="AG143" s="129" t="str">
        <f>IF('⑨応募者名簿(印刷用)'!CK32="","",'⑨応募者名簿(印刷用)'!CK32)</f>
        <v/>
      </c>
      <c r="AH143" s="129" t="str">
        <f>IF('⑨応募者名簿(印刷用)'!CO32="","",'⑨応募者名簿(印刷用)'!CO32)</f>
        <v/>
      </c>
      <c r="AI143" s="130" t="str">
        <f t="shared" si="20"/>
        <v/>
      </c>
      <c r="AJ143" s="130" t="str">
        <f t="shared" si="21"/>
        <v/>
      </c>
      <c r="AK143" s="130" t="str">
        <f t="shared" si="22"/>
        <v/>
      </c>
      <c r="AL143" s="131" t="str">
        <f>IF('⑨応募者名簿(印刷用)'!$A$36="","",'⑨応募者名簿(印刷用)'!$A$36)</f>
        <v/>
      </c>
      <c r="AM143" s="130" t="str">
        <f t="shared" si="23"/>
        <v/>
      </c>
      <c r="AN143" s="132" t="str">
        <f t="shared" si="24"/>
        <v/>
      </c>
      <c r="AO143" s="130" t="str">
        <f t="shared" si="25"/>
        <v/>
      </c>
      <c r="AP143" s="130" t="str">
        <f t="shared" si="26"/>
        <v/>
      </c>
      <c r="AQ143" s="130" t="str">
        <f t="shared" si="27"/>
        <v/>
      </c>
      <c r="AR143" s="131" t="str">
        <f t="shared" si="28"/>
        <v/>
      </c>
      <c r="AS143" s="131" t="str">
        <f t="shared" si="29"/>
        <v/>
      </c>
      <c r="AT143" s="130" t="str">
        <f t="shared" si="30"/>
        <v/>
      </c>
      <c r="BP143" s="87"/>
      <c r="BQ143" s="87"/>
      <c r="BR143" s="87"/>
      <c r="BS143" s="87"/>
      <c r="BT143" s="87"/>
      <c r="BU143" s="87"/>
      <c r="BV143" s="87"/>
      <c r="BW143" s="87"/>
      <c r="BX143" s="87"/>
      <c r="BY143" s="125"/>
      <c r="BZ143" s="125"/>
      <c r="CA143" s="87"/>
      <c r="CB143" s="87"/>
      <c r="CC143" s="87"/>
      <c r="CD143" s="87"/>
      <c r="CE143" s="87"/>
      <c r="CF143" s="87"/>
      <c r="CG143" s="87"/>
      <c r="CH143" s="87"/>
      <c r="CI143" s="87"/>
      <c r="CJ143" s="87"/>
      <c r="CK143" s="87"/>
      <c r="CL143" s="87"/>
      <c r="CM143" s="87"/>
      <c r="CN143" s="87"/>
      <c r="CO143" s="87"/>
      <c r="CP143" s="87"/>
      <c r="CQ143" s="87"/>
      <c r="CR143" s="87"/>
      <c r="CS143" s="87"/>
      <c r="CT143" s="87"/>
      <c r="CU143" s="87"/>
      <c r="CV143" s="87"/>
      <c r="CW143" s="87"/>
      <c r="CX143" s="87"/>
      <c r="CY143" s="87"/>
      <c r="CZ143" s="87"/>
      <c r="DA143" s="87"/>
      <c r="DB143" s="87"/>
      <c r="DC143" s="87"/>
      <c r="DD143" s="87"/>
      <c r="DE143" s="87"/>
      <c r="DF143" s="87"/>
      <c r="DG143" s="87"/>
      <c r="DH143" s="87"/>
      <c r="DI143" s="87"/>
      <c r="DJ143" s="87"/>
      <c r="DK143" s="87"/>
      <c r="DL143" s="87"/>
      <c r="DM143" s="87"/>
      <c r="DN143" s="87"/>
      <c r="DO143" s="87"/>
      <c r="DP143" s="87"/>
      <c r="DQ143" s="87"/>
      <c r="DR143" s="87"/>
      <c r="DS143" s="87"/>
      <c r="DT143" s="87"/>
    </row>
    <row r="144" spans="2:124" ht="50.1" customHeight="1">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BP144" s="87"/>
      <c r="BQ144" s="87"/>
      <c r="BR144" s="87"/>
      <c r="BS144" s="87"/>
      <c r="BT144" s="87"/>
      <c r="BU144" s="87"/>
      <c r="BV144" s="87"/>
      <c r="BW144" s="87"/>
      <c r="BX144" s="87"/>
      <c r="BY144" s="125"/>
      <c r="BZ144" s="125"/>
      <c r="CA144" s="87"/>
      <c r="CB144" s="87"/>
      <c r="CC144" s="87"/>
      <c r="CD144" s="87"/>
      <c r="CE144" s="87"/>
      <c r="CF144" s="87"/>
      <c r="CG144" s="87"/>
      <c r="CH144" s="87"/>
      <c r="CI144" s="87"/>
      <c r="CJ144" s="87"/>
      <c r="CK144" s="87"/>
      <c r="CL144" s="87"/>
      <c r="CM144" s="87"/>
      <c r="CN144" s="87"/>
      <c r="CO144" s="87"/>
      <c r="CP144" s="87"/>
      <c r="CQ144" s="87"/>
      <c r="CR144" s="87"/>
      <c r="CS144" s="87"/>
      <c r="CT144" s="87"/>
      <c r="CU144" s="87"/>
      <c r="CV144" s="87"/>
      <c r="CW144" s="87"/>
      <c r="CX144" s="87"/>
      <c r="CY144" s="87"/>
      <c r="CZ144" s="87"/>
      <c r="DA144" s="87"/>
      <c r="DB144" s="87"/>
      <c r="DC144" s="87"/>
      <c r="DD144" s="87"/>
      <c r="DE144" s="87"/>
      <c r="DF144" s="87"/>
      <c r="DG144" s="87"/>
      <c r="DH144" s="87"/>
      <c r="DI144" s="87"/>
      <c r="DJ144" s="87"/>
      <c r="DK144" s="87"/>
      <c r="DL144" s="87"/>
      <c r="DM144" s="87"/>
      <c r="DN144" s="87"/>
      <c r="DO144" s="87"/>
      <c r="DP144" s="87"/>
      <c r="DQ144" s="87"/>
      <c r="DR144" s="87"/>
      <c r="DS144" s="87"/>
      <c r="DT144" s="87"/>
    </row>
    <row r="145" spans="2:124" ht="50.1" customHeight="1">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BP145" s="87"/>
      <c r="BQ145" s="87"/>
      <c r="BR145" s="87"/>
      <c r="BS145" s="87"/>
      <c r="BT145" s="87"/>
      <c r="BU145" s="87"/>
      <c r="BV145" s="87"/>
      <c r="BW145" s="87"/>
      <c r="BX145" s="87"/>
      <c r="BY145" s="125"/>
      <c r="BZ145" s="125"/>
      <c r="CA145" s="87"/>
      <c r="CB145" s="87"/>
      <c r="CC145" s="87"/>
      <c r="CD145" s="87"/>
      <c r="CE145" s="87"/>
      <c r="CF145" s="87"/>
      <c r="CG145" s="87"/>
      <c r="CH145" s="87"/>
      <c r="CI145" s="87"/>
      <c r="CJ145" s="87"/>
      <c r="CK145" s="87"/>
      <c r="CL145" s="87"/>
      <c r="CM145" s="87"/>
      <c r="CN145" s="87"/>
      <c r="CO145" s="87"/>
      <c r="CP145" s="87"/>
      <c r="CQ145" s="87"/>
      <c r="CR145" s="87"/>
      <c r="CS145" s="87"/>
      <c r="CT145" s="87"/>
      <c r="CU145" s="87"/>
      <c r="CV145" s="87"/>
      <c r="CW145" s="87"/>
      <c r="CX145" s="87"/>
      <c r="CY145" s="87"/>
      <c r="CZ145" s="87"/>
      <c r="DA145" s="87"/>
      <c r="DB145" s="87"/>
      <c r="DC145" s="87"/>
      <c r="DD145" s="87"/>
      <c r="DE145" s="87"/>
      <c r="DF145" s="87"/>
      <c r="DG145" s="87"/>
      <c r="DH145" s="87"/>
      <c r="DI145" s="87"/>
      <c r="DJ145" s="87"/>
      <c r="DK145" s="87"/>
      <c r="DL145" s="87"/>
      <c r="DM145" s="87"/>
      <c r="DN145" s="87"/>
      <c r="DO145" s="87"/>
      <c r="DP145" s="87"/>
      <c r="DQ145" s="87"/>
      <c r="DR145" s="87"/>
      <c r="DS145" s="87"/>
      <c r="DT145" s="87"/>
    </row>
    <row r="146" spans="2:124" ht="50.1" customHeight="1">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BP146" s="87"/>
      <c r="BQ146" s="87"/>
      <c r="BR146" s="87"/>
      <c r="BS146" s="87"/>
      <c r="BT146" s="87"/>
      <c r="BU146" s="87"/>
      <c r="BV146" s="87"/>
      <c r="BW146" s="87"/>
      <c r="BX146" s="87"/>
      <c r="BY146" s="125"/>
      <c r="BZ146" s="125"/>
      <c r="CA146" s="87"/>
      <c r="CB146" s="87"/>
      <c r="CC146" s="87"/>
      <c r="CD146" s="87"/>
      <c r="CE146" s="87"/>
      <c r="CF146" s="87"/>
      <c r="CG146" s="87"/>
      <c r="CH146" s="87"/>
      <c r="CI146" s="87"/>
      <c r="CJ146" s="87"/>
      <c r="CK146" s="87"/>
      <c r="CL146" s="87"/>
      <c r="CM146" s="87"/>
      <c r="CN146" s="87"/>
      <c r="CO146" s="87"/>
      <c r="CP146" s="87"/>
      <c r="CQ146" s="87"/>
      <c r="CR146" s="87"/>
      <c r="CS146" s="87"/>
      <c r="CT146" s="87"/>
      <c r="CU146" s="87"/>
      <c r="CV146" s="87"/>
      <c r="CW146" s="87"/>
      <c r="CX146" s="87"/>
      <c r="CY146" s="87"/>
      <c r="CZ146" s="87"/>
      <c r="DA146" s="87"/>
      <c r="DB146" s="87"/>
      <c r="DC146" s="87"/>
      <c r="DD146" s="87"/>
      <c r="DE146" s="87"/>
      <c r="DF146" s="87"/>
      <c r="DG146" s="87"/>
      <c r="DH146" s="87"/>
      <c r="DI146" s="87"/>
      <c r="DJ146" s="87"/>
      <c r="DK146" s="87"/>
      <c r="DL146" s="87"/>
      <c r="DM146" s="87"/>
      <c r="DN146" s="87"/>
      <c r="DO146" s="87"/>
      <c r="DP146" s="87"/>
      <c r="DQ146" s="87"/>
      <c r="DR146" s="87"/>
      <c r="DS146" s="87"/>
      <c r="DT146" s="87"/>
    </row>
    <row r="147" spans="2:124" ht="50.1" customHeight="1">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BP147" s="87"/>
      <c r="BQ147" s="87"/>
      <c r="BR147" s="87"/>
      <c r="BS147" s="87"/>
      <c r="BT147" s="87"/>
      <c r="BU147" s="87"/>
      <c r="BV147" s="87"/>
      <c r="BW147" s="87"/>
      <c r="BX147" s="87"/>
      <c r="BY147" s="125"/>
      <c r="BZ147" s="125"/>
      <c r="CA147" s="87"/>
      <c r="CB147" s="87"/>
      <c r="CC147" s="87"/>
      <c r="CD147" s="87"/>
      <c r="CE147" s="87"/>
      <c r="CF147" s="87"/>
      <c r="CG147" s="87"/>
      <c r="CH147" s="87"/>
      <c r="CI147" s="87"/>
      <c r="CJ147" s="87"/>
      <c r="CK147" s="87"/>
      <c r="CL147" s="87"/>
      <c r="CM147" s="87"/>
      <c r="CN147" s="87"/>
      <c r="CO147" s="87"/>
      <c r="CP147" s="87"/>
      <c r="CQ147" s="87"/>
      <c r="CR147" s="87"/>
      <c r="CS147" s="87"/>
      <c r="CT147" s="87"/>
      <c r="CU147" s="87"/>
      <c r="CV147" s="87"/>
      <c r="CW147" s="87"/>
      <c r="CX147" s="87"/>
      <c r="CY147" s="87"/>
      <c r="CZ147" s="87"/>
      <c r="DA147" s="87"/>
      <c r="DB147" s="87"/>
      <c r="DC147" s="87"/>
      <c r="DD147" s="87"/>
      <c r="DE147" s="87"/>
      <c r="DF147" s="87"/>
      <c r="DG147" s="87"/>
      <c r="DH147" s="87"/>
      <c r="DI147" s="87"/>
      <c r="DJ147" s="87"/>
      <c r="DK147" s="87"/>
      <c r="DL147" s="87"/>
      <c r="DM147" s="87"/>
      <c r="DN147" s="87"/>
      <c r="DO147" s="87"/>
      <c r="DP147" s="87"/>
      <c r="DQ147" s="87"/>
      <c r="DR147" s="87"/>
      <c r="DS147" s="87"/>
      <c r="DT147" s="87"/>
    </row>
    <row r="148" spans="2:124" ht="50.1" customHeight="1">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BP148" s="87"/>
      <c r="BQ148" s="87"/>
      <c r="BR148" s="87"/>
      <c r="BS148" s="87"/>
      <c r="BT148" s="87"/>
      <c r="BU148" s="87"/>
      <c r="BV148" s="87"/>
      <c r="BW148" s="87"/>
      <c r="BX148" s="87"/>
      <c r="BY148" s="125"/>
      <c r="BZ148" s="125"/>
      <c r="CA148" s="87"/>
      <c r="CB148" s="87"/>
      <c r="CC148" s="87"/>
      <c r="CD148" s="87"/>
      <c r="CE148" s="87"/>
      <c r="CF148" s="87"/>
      <c r="CG148" s="87"/>
      <c r="CH148" s="87"/>
      <c r="CI148" s="87"/>
      <c r="CJ148" s="87"/>
      <c r="CK148" s="87"/>
      <c r="CL148" s="87"/>
      <c r="CM148" s="87"/>
      <c r="CN148" s="87"/>
      <c r="CO148" s="87"/>
      <c r="CP148" s="87"/>
      <c r="CQ148" s="87"/>
      <c r="CR148" s="87"/>
      <c r="CS148" s="87"/>
      <c r="CT148" s="87"/>
      <c r="CU148" s="87"/>
      <c r="CV148" s="87"/>
      <c r="CW148" s="87"/>
      <c r="CX148" s="87"/>
      <c r="CY148" s="87"/>
      <c r="CZ148" s="87"/>
      <c r="DA148" s="87"/>
      <c r="DB148" s="87"/>
      <c r="DC148" s="87"/>
      <c r="DD148" s="87"/>
      <c r="DE148" s="87"/>
      <c r="DF148" s="87"/>
      <c r="DG148" s="87"/>
      <c r="DH148" s="87"/>
      <c r="DI148" s="87"/>
      <c r="DJ148" s="87"/>
      <c r="DK148" s="87"/>
      <c r="DL148" s="87"/>
      <c r="DM148" s="87"/>
      <c r="DN148" s="87"/>
      <c r="DO148" s="87"/>
      <c r="DP148" s="87"/>
      <c r="DQ148" s="87"/>
      <c r="DR148" s="87"/>
      <c r="DS148" s="87"/>
      <c r="DT148" s="87"/>
    </row>
    <row r="149" spans="2:124" ht="50.1" customHeight="1">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BP149" s="87"/>
      <c r="BQ149" s="87"/>
      <c r="BR149" s="87"/>
      <c r="BS149" s="87"/>
      <c r="BT149" s="87"/>
      <c r="BU149" s="87"/>
      <c r="BV149" s="87"/>
      <c r="BW149" s="87"/>
      <c r="BX149" s="87"/>
      <c r="BY149" s="125"/>
      <c r="BZ149" s="125"/>
      <c r="CA149" s="87"/>
      <c r="CB149" s="87"/>
      <c r="CC149" s="87"/>
      <c r="CD149" s="87"/>
      <c r="CE149" s="87"/>
      <c r="CF149" s="87"/>
      <c r="CG149" s="87"/>
      <c r="CH149" s="87"/>
      <c r="CI149" s="87"/>
      <c r="CJ149" s="87"/>
      <c r="CK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c r="DG149" s="87"/>
      <c r="DH149" s="87"/>
      <c r="DI149" s="87"/>
      <c r="DJ149" s="87"/>
      <c r="DK149" s="87"/>
      <c r="DL149" s="87"/>
      <c r="DM149" s="87"/>
      <c r="DN149" s="87"/>
      <c r="DO149" s="87"/>
      <c r="DP149" s="87"/>
      <c r="DQ149" s="87"/>
      <c r="DR149" s="87"/>
      <c r="DS149" s="87"/>
      <c r="DT149" s="87"/>
    </row>
    <row r="150" spans="2:124" ht="50.1" customHeight="1">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BP150" s="87"/>
      <c r="BQ150" s="87"/>
      <c r="BR150" s="87"/>
      <c r="BS150" s="87"/>
      <c r="BT150" s="87"/>
      <c r="BU150" s="87"/>
      <c r="BV150" s="87"/>
      <c r="BW150" s="87"/>
      <c r="BX150" s="87"/>
      <c r="BY150" s="125"/>
      <c r="BZ150" s="125"/>
      <c r="CA150" s="87"/>
      <c r="CB150" s="87"/>
      <c r="CC150" s="87"/>
      <c r="CD150" s="87"/>
      <c r="CE150" s="87"/>
      <c r="CF150" s="87"/>
      <c r="CG150" s="87"/>
      <c r="CH150" s="87"/>
      <c r="CI150" s="87"/>
      <c r="CJ150" s="87"/>
      <c r="CK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c r="DG150" s="87"/>
      <c r="DH150" s="87"/>
      <c r="DI150" s="87"/>
      <c r="DJ150" s="87"/>
      <c r="DK150" s="87"/>
      <c r="DL150" s="87"/>
      <c r="DM150" s="87"/>
      <c r="DN150" s="87"/>
      <c r="DO150" s="87"/>
      <c r="DP150" s="87"/>
      <c r="DQ150" s="87"/>
      <c r="DR150" s="87"/>
      <c r="DS150" s="87"/>
      <c r="DT150" s="87"/>
    </row>
    <row r="151" spans="2:124" ht="50.1" customHeight="1">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BP151" s="87"/>
      <c r="BQ151" s="87"/>
      <c r="BR151" s="87"/>
      <c r="BS151" s="87"/>
      <c r="BT151" s="87"/>
      <c r="BU151" s="87"/>
      <c r="BV151" s="87"/>
      <c r="BW151" s="87"/>
      <c r="BX151" s="87"/>
      <c r="BY151" s="125"/>
      <c r="BZ151" s="125"/>
      <c r="CA151" s="87"/>
      <c r="CB151" s="87"/>
      <c r="CC151" s="87"/>
      <c r="CD151" s="87"/>
      <c r="CE151" s="87"/>
      <c r="CF151" s="87"/>
      <c r="CG151" s="87"/>
      <c r="CH151" s="87"/>
      <c r="CI151" s="87"/>
      <c r="CJ151" s="87"/>
      <c r="CK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c r="DG151" s="87"/>
      <c r="DH151" s="87"/>
      <c r="DI151" s="87"/>
      <c r="DJ151" s="87"/>
      <c r="DK151" s="87"/>
      <c r="DL151" s="87"/>
      <c r="DM151" s="87"/>
      <c r="DN151" s="87"/>
      <c r="DO151" s="87"/>
      <c r="DP151" s="87"/>
      <c r="DQ151" s="87"/>
      <c r="DR151" s="87"/>
      <c r="DS151" s="87"/>
      <c r="DT151" s="87"/>
    </row>
    <row r="152" spans="2:124" ht="50.1" customHeight="1">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BP152" s="87"/>
      <c r="BQ152" s="87"/>
      <c r="BR152" s="87"/>
      <c r="BS152" s="87"/>
      <c r="BT152" s="87"/>
      <c r="BU152" s="87"/>
      <c r="BV152" s="87"/>
      <c r="BW152" s="87"/>
      <c r="BX152" s="87"/>
      <c r="BY152" s="125"/>
      <c r="BZ152" s="125"/>
      <c r="CA152" s="87"/>
      <c r="CB152" s="87"/>
      <c r="CC152" s="87"/>
      <c r="CD152" s="87"/>
      <c r="CE152" s="87"/>
      <c r="CF152" s="87"/>
      <c r="CG152" s="87"/>
      <c r="CH152" s="87"/>
      <c r="CI152" s="87"/>
      <c r="CJ152" s="87"/>
      <c r="CK152" s="87"/>
      <c r="CL152" s="87"/>
      <c r="CM152" s="87"/>
      <c r="CN152" s="87"/>
      <c r="CO152" s="87"/>
      <c r="CP152" s="87"/>
      <c r="CQ152" s="87"/>
      <c r="CR152" s="87"/>
      <c r="CS152" s="87"/>
      <c r="CT152" s="87"/>
      <c r="CU152" s="87"/>
      <c r="CV152" s="87"/>
      <c r="CW152" s="87"/>
      <c r="CX152" s="87"/>
      <c r="CY152" s="87"/>
      <c r="CZ152" s="87"/>
      <c r="DA152" s="87"/>
      <c r="DB152" s="87"/>
      <c r="DC152" s="87"/>
      <c r="DD152" s="87"/>
      <c r="DE152" s="87"/>
      <c r="DF152" s="87"/>
      <c r="DG152" s="87"/>
      <c r="DH152" s="87"/>
      <c r="DI152" s="87"/>
      <c r="DJ152" s="87"/>
      <c r="DK152" s="87"/>
      <c r="DL152" s="87"/>
      <c r="DM152" s="87"/>
      <c r="DN152" s="87"/>
      <c r="DO152" s="87"/>
      <c r="DP152" s="87"/>
      <c r="DQ152" s="87"/>
      <c r="DR152" s="87"/>
      <c r="DS152" s="87"/>
      <c r="DT152" s="87"/>
    </row>
    <row r="153" spans="2:124" ht="50.1" customHeight="1">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BP153" s="87"/>
      <c r="BQ153" s="87"/>
      <c r="BR153" s="87"/>
      <c r="BS153" s="87"/>
      <c r="BT153" s="87"/>
      <c r="BU153" s="87"/>
      <c r="BV153" s="87"/>
      <c r="BW153" s="87"/>
      <c r="BX153" s="87"/>
      <c r="BY153" s="125"/>
      <c r="BZ153" s="125"/>
      <c r="CA153" s="87"/>
      <c r="CB153" s="87"/>
      <c r="CC153" s="87"/>
      <c r="CD153" s="87"/>
      <c r="CE153" s="87"/>
      <c r="CF153" s="87"/>
      <c r="CG153" s="87"/>
      <c r="CH153" s="87"/>
      <c r="CI153" s="87"/>
      <c r="CJ153" s="87"/>
      <c r="CK153" s="87"/>
      <c r="CL153" s="87"/>
      <c r="CM153" s="87"/>
      <c r="CN153" s="87"/>
      <c r="CO153" s="87"/>
      <c r="CP153" s="87"/>
      <c r="CQ153" s="87"/>
      <c r="CR153" s="87"/>
      <c r="CS153" s="87"/>
      <c r="CT153" s="87"/>
      <c r="CU153" s="87"/>
      <c r="CV153" s="87"/>
      <c r="CW153" s="87"/>
      <c r="CX153" s="87"/>
      <c r="CY153" s="87"/>
      <c r="CZ153" s="87"/>
      <c r="DA153" s="87"/>
      <c r="DB153" s="87"/>
      <c r="DC153" s="87"/>
      <c r="DD153" s="87"/>
      <c r="DE153" s="87"/>
      <c r="DF153" s="87"/>
      <c r="DG153" s="87"/>
      <c r="DH153" s="87"/>
      <c r="DI153" s="87"/>
      <c r="DJ153" s="87"/>
      <c r="DK153" s="87"/>
      <c r="DL153" s="87"/>
      <c r="DM153" s="87"/>
      <c r="DN153" s="87"/>
      <c r="DO153" s="87"/>
      <c r="DP153" s="87"/>
      <c r="DQ153" s="87"/>
      <c r="DR153" s="87"/>
      <c r="DS153" s="87"/>
      <c r="DT153" s="87"/>
    </row>
    <row r="154" spans="2:124" ht="50.1" customHeight="1">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BP154" s="87"/>
      <c r="BQ154" s="87"/>
      <c r="BR154" s="87"/>
      <c r="BS154" s="87"/>
      <c r="BT154" s="87"/>
      <c r="BU154" s="87"/>
      <c r="BV154" s="87"/>
      <c r="BW154" s="87"/>
      <c r="BX154" s="87"/>
      <c r="BY154" s="125"/>
      <c r="BZ154" s="125"/>
      <c r="CA154" s="87"/>
      <c r="CB154" s="87"/>
      <c r="CC154" s="87"/>
      <c r="CD154" s="87"/>
      <c r="CE154" s="87"/>
      <c r="CF154" s="87"/>
      <c r="CG154" s="87"/>
      <c r="CH154" s="87"/>
      <c r="CI154" s="87"/>
      <c r="CJ154" s="87"/>
      <c r="CK154" s="87"/>
      <c r="CL154" s="87"/>
      <c r="CM154" s="87"/>
      <c r="CN154" s="87"/>
      <c r="CO154" s="87"/>
      <c r="CP154" s="87"/>
      <c r="CQ154" s="87"/>
      <c r="CR154" s="87"/>
      <c r="CS154" s="87"/>
      <c r="CT154" s="87"/>
      <c r="CU154" s="87"/>
      <c r="CV154" s="87"/>
      <c r="CW154" s="87"/>
      <c r="CX154" s="87"/>
      <c r="CY154" s="87"/>
      <c r="CZ154" s="87"/>
      <c r="DA154" s="87"/>
      <c r="DB154" s="87"/>
      <c r="DC154" s="87"/>
      <c r="DD154" s="87"/>
      <c r="DE154" s="87"/>
      <c r="DF154" s="87"/>
      <c r="DG154" s="87"/>
      <c r="DH154" s="87"/>
      <c r="DI154" s="87"/>
      <c r="DJ154" s="87"/>
      <c r="DK154" s="87"/>
      <c r="DL154" s="87"/>
      <c r="DM154" s="87"/>
      <c r="DN154" s="87"/>
      <c r="DO154" s="87"/>
      <c r="DP154" s="87"/>
      <c r="DQ154" s="87"/>
      <c r="DR154" s="87"/>
      <c r="DS154" s="87"/>
      <c r="DT154" s="87"/>
    </row>
    <row r="155" spans="2:124" ht="50.1" customHeight="1">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BL155" s="125"/>
      <c r="BM155" s="125"/>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7"/>
      <c r="CQ155" s="87"/>
      <c r="CR155" s="87"/>
      <c r="CS155" s="87"/>
      <c r="CT155" s="87"/>
      <c r="CU155" s="87"/>
      <c r="CV155" s="87"/>
      <c r="CW155" s="87"/>
      <c r="CX155" s="87"/>
      <c r="CY155" s="87"/>
      <c r="CZ155" s="87"/>
      <c r="DA155" s="87"/>
      <c r="DB155" s="87"/>
      <c r="DC155" s="87"/>
      <c r="DD155" s="87"/>
      <c r="DE155" s="87"/>
      <c r="DF155" s="87"/>
      <c r="DG155" s="87"/>
    </row>
    <row r="156" spans="2:124" ht="50.1" customHeight="1">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BL156" s="125"/>
      <c r="BM156" s="125"/>
      <c r="BP156" s="87"/>
      <c r="BQ156" s="87"/>
      <c r="BR156" s="87"/>
      <c r="BS156" s="87"/>
      <c r="BT156" s="87"/>
      <c r="BU156" s="87"/>
      <c r="BV156" s="87"/>
      <c r="BW156" s="87"/>
      <c r="BX156" s="87"/>
      <c r="BY156" s="87"/>
      <c r="BZ156" s="87"/>
      <c r="CA156" s="87"/>
      <c r="CB156" s="87"/>
      <c r="CC156" s="87"/>
      <c r="CD156" s="87"/>
      <c r="CE156" s="87"/>
      <c r="CF156" s="87"/>
      <c r="CG156" s="87"/>
      <c r="CH156" s="87"/>
      <c r="CI156" s="87"/>
      <c r="CJ156" s="87"/>
      <c r="CK156" s="87"/>
      <c r="CL156" s="87"/>
      <c r="CM156" s="87"/>
      <c r="CN156" s="87"/>
      <c r="CO156" s="87"/>
      <c r="CP156" s="87"/>
      <c r="CQ156" s="87"/>
      <c r="CR156" s="87"/>
      <c r="CS156" s="87"/>
      <c r="CT156" s="87"/>
      <c r="CU156" s="87"/>
      <c r="CV156" s="87"/>
      <c r="CW156" s="87"/>
      <c r="CX156" s="87"/>
      <c r="CY156" s="87"/>
      <c r="CZ156" s="87"/>
      <c r="DA156" s="87"/>
      <c r="DB156" s="87"/>
      <c r="DC156" s="87"/>
      <c r="DD156" s="87"/>
      <c r="DE156" s="87"/>
      <c r="DF156" s="87"/>
      <c r="DG156" s="87"/>
    </row>
    <row r="157" spans="2:124" ht="50.1" customHeight="1">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BL157" s="125"/>
      <c r="BM157" s="125"/>
      <c r="BP157" s="87"/>
      <c r="BQ157" s="87"/>
      <c r="BR157" s="87"/>
      <c r="BS157" s="87"/>
      <c r="BT157" s="87"/>
      <c r="BU157" s="87"/>
      <c r="BV157" s="87"/>
      <c r="BW157" s="87"/>
      <c r="BX157" s="87"/>
      <c r="BY157" s="87"/>
      <c r="BZ157" s="87"/>
      <c r="CA157" s="87"/>
      <c r="CB157" s="87"/>
      <c r="CC157" s="87"/>
      <c r="CD157" s="87"/>
      <c r="CE157" s="87"/>
      <c r="CF157" s="87"/>
      <c r="CG157" s="87"/>
      <c r="CH157" s="87"/>
      <c r="CI157" s="87"/>
      <c r="CJ157" s="87"/>
      <c r="CK157" s="87"/>
      <c r="CL157" s="87"/>
      <c r="CM157" s="87"/>
      <c r="CN157" s="87"/>
      <c r="CO157" s="87"/>
      <c r="CP157" s="87"/>
      <c r="CQ157" s="87"/>
      <c r="CR157" s="87"/>
      <c r="CS157" s="87"/>
      <c r="CT157" s="87"/>
      <c r="CU157" s="87"/>
      <c r="CV157" s="87"/>
      <c r="CW157" s="87"/>
      <c r="CX157" s="87"/>
      <c r="CY157" s="87"/>
      <c r="CZ157" s="87"/>
      <c r="DA157" s="87"/>
      <c r="DB157" s="87"/>
      <c r="DC157" s="87"/>
      <c r="DD157" s="87"/>
      <c r="DE157" s="87"/>
      <c r="DF157" s="87"/>
      <c r="DG157" s="87"/>
    </row>
    <row r="158" spans="2:124" ht="50.1" customHeight="1">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BJ158" s="125"/>
      <c r="BK158" s="125"/>
      <c r="BP158" s="87"/>
      <c r="BQ158" s="87"/>
      <c r="BR158" s="87"/>
      <c r="BS158" s="87"/>
      <c r="BT158" s="87"/>
      <c r="BU158" s="87"/>
      <c r="BV158" s="87"/>
      <c r="BW158" s="87"/>
      <c r="BX158" s="87"/>
      <c r="BY158" s="87"/>
      <c r="BZ158" s="87"/>
      <c r="CA158" s="87"/>
      <c r="CB158" s="87"/>
      <c r="CC158" s="87"/>
      <c r="CD158" s="87"/>
      <c r="CE158" s="87"/>
      <c r="CF158" s="87"/>
      <c r="CG158" s="87"/>
      <c r="CH158" s="87"/>
      <c r="CI158" s="87"/>
      <c r="CJ158" s="87"/>
      <c r="CK158" s="87"/>
      <c r="CL158" s="87"/>
      <c r="CM158" s="87"/>
      <c r="CN158" s="87"/>
      <c r="CO158" s="87"/>
      <c r="CP158" s="87"/>
      <c r="CQ158" s="87"/>
      <c r="CR158" s="87"/>
      <c r="CS158" s="87"/>
      <c r="CT158" s="87"/>
      <c r="CU158" s="87"/>
      <c r="CV158" s="87"/>
      <c r="CW158" s="87"/>
      <c r="CX158" s="87"/>
      <c r="CY158" s="87"/>
      <c r="CZ158" s="87"/>
      <c r="DA158" s="87"/>
      <c r="DB158" s="87"/>
      <c r="DC158" s="87"/>
      <c r="DD158" s="87"/>
      <c r="DE158" s="87"/>
      <c r="DF158" s="87"/>
      <c r="DG158" s="87"/>
    </row>
    <row r="159" spans="2:124" ht="50.1" customHeight="1">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BJ159" s="125"/>
      <c r="BK159" s="125"/>
      <c r="BP159" s="87"/>
      <c r="BQ159" s="87"/>
      <c r="BR159" s="87"/>
      <c r="BS159" s="87"/>
      <c r="BT159" s="87"/>
      <c r="BU159" s="87"/>
      <c r="BV159" s="87"/>
      <c r="BW159" s="87"/>
      <c r="BX159" s="87"/>
      <c r="BY159" s="87"/>
      <c r="BZ159" s="87"/>
      <c r="CA159" s="87"/>
      <c r="CB159" s="87"/>
      <c r="CC159" s="87"/>
      <c r="CD159" s="87"/>
      <c r="CE159" s="87"/>
      <c r="CF159" s="87"/>
      <c r="CG159" s="87"/>
      <c r="CH159" s="87"/>
      <c r="CI159" s="87"/>
      <c r="CJ159" s="87"/>
      <c r="CK159" s="87"/>
      <c r="CL159" s="87"/>
      <c r="CM159" s="87"/>
      <c r="CN159" s="87"/>
      <c r="CO159" s="87"/>
      <c r="CP159" s="87"/>
      <c r="CQ159" s="87"/>
      <c r="CR159" s="87"/>
      <c r="CS159" s="87"/>
      <c r="CT159" s="87"/>
      <c r="CU159" s="87"/>
      <c r="CV159" s="87"/>
      <c r="CW159" s="87"/>
      <c r="CX159" s="87"/>
      <c r="CY159" s="87"/>
      <c r="CZ159" s="87"/>
      <c r="DA159" s="87"/>
      <c r="DB159" s="87"/>
      <c r="DC159" s="87"/>
      <c r="DD159" s="87"/>
      <c r="DE159" s="87"/>
      <c r="DF159" s="87"/>
      <c r="DG159" s="87"/>
    </row>
    <row r="160" spans="2:124" ht="50.1" customHeight="1">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BJ160" s="125"/>
      <c r="BK160" s="125"/>
      <c r="BP160" s="87"/>
      <c r="BQ160" s="87"/>
      <c r="BR160" s="87"/>
      <c r="BS160" s="87"/>
      <c r="BT160" s="87"/>
      <c r="BU160" s="87"/>
      <c r="BV160" s="87"/>
      <c r="BW160" s="87"/>
      <c r="BX160" s="87"/>
      <c r="BY160" s="87"/>
      <c r="BZ160" s="87"/>
      <c r="CA160" s="87"/>
      <c r="CB160" s="87"/>
      <c r="CC160" s="87"/>
      <c r="CD160" s="87"/>
      <c r="CE160" s="87"/>
      <c r="CF160" s="87"/>
      <c r="CG160" s="87"/>
      <c r="CH160" s="87"/>
      <c r="CI160" s="87"/>
      <c r="CJ160" s="87"/>
      <c r="CK160" s="87"/>
      <c r="CL160" s="87"/>
      <c r="CM160" s="87"/>
      <c r="CN160" s="87"/>
      <c r="CO160" s="87"/>
      <c r="CP160" s="87"/>
      <c r="CQ160" s="87"/>
      <c r="CR160" s="87"/>
      <c r="CS160" s="87"/>
      <c r="CT160" s="87"/>
      <c r="CU160" s="87"/>
      <c r="CV160" s="87"/>
      <c r="CW160" s="87"/>
      <c r="CX160" s="87"/>
      <c r="CY160" s="87"/>
      <c r="CZ160" s="87"/>
      <c r="DA160" s="87"/>
      <c r="DB160" s="87"/>
      <c r="DC160" s="87"/>
      <c r="DD160" s="87"/>
      <c r="DE160" s="87"/>
      <c r="DF160" s="87"/>
      <c r="DG160" s="87"/>
    </row>
    <row r="161" spans="2:111" ht="50.1" customHeight="1">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BJ161" s="125"/>
      <c r="BK161" s="125"/>
      <c r="BP161" s="87"/>
      <c r="BQ161" s="87"/>
      <c r="BR161" s="87"/>
      <c r="BS161" s="87"/>
      <c r="BT161" s="87"/>
      <c r="BU161" s="87"/>
      <c r="BV161" s="87"/>
      <c r="BW161" s="87"/>
      <c r="BX161" s="87"/>
      <c r="BY161" s="87"/>
      <c r="BZ161" s="87"/>
      <c r="CA161" s="87"/>
      <c r="CB161" s="87"/>
      <c r="CC161" s="87"/>
      <c r="CD161" s="87"/>
      <c r="CE161" s="87"/>
      <c r="CF161" s="87"/>
      <c r="CG161" s="87"/>
      <c r="CH161" s="87"/>
      <c r="CI161" s="87"/>
      <c r="CJ161" s="87"/>
      <c r="CK161" s="87"/>
      <c r="CL161" s="87"/>
      <c r="CM161" s="87"/>
      <c r="CN161" s="87"/>
      <c r="CO161" s="87"/>
      <c r="CP161" s="87"/>
      <c r="CQ161" s="87"/>
      <c r="CR161" s="87"/>
      <c r="CS161" s="87"/>
      <c r="CT161" s="87"/>
      <c r="CU161" s="87"/>
      <c r="CV161" s="87"/>
      <c r="CW161" s="87"/>
      <c r="CX161" s="87"/>
      <c r="CY161" s="87"/>
      <c r="CZ161" s="87"/>
      <c r="DA161" s="87"/>
      <c r="DB161" s="87"/>
      <c r="DC161" s="87"/>
      <c r="DD161" s="87"/>
      <c r="DE161" s="87"/>
      <c r="DF161" s="87"/>
      <c r="DG161" s="87"/>
    </row>
    <row r="162" spans="2:111" ht="50.1" customHeight="1">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BJ162" s="125"/>
      <c r="BK162" s="125"/>
      <c r="BP162" s="87"/>
      <c r="BQ162" s="87"/>
      <c r="BR162" s="87"/>
      <c r="BS162" s="87"/>
      <c r="BT162" s="87"/>
      <c r="BU162" s="87"/>
      <c r="BV162" s="87"/>
      <c r="BW162" s="87"/>
      <c r="BX162" s="87"/>
      <c r="BY162" s="87"/>
      <c r="BZ162" s="87"/>
      <c r="CA162" s="87"/>
      <c r="CB162" s="87"/>
      <c r="CC162" s="87"/>
      <c r="CD162" s="87"/>
      <c r="CE162" s="87"/>
      <c r="CF162" s="87"/>
      <c r="CG162" s="87"/>
      <c r="CH162" s="87"/>
      <c r="CI162" s="87"/>
      <c r="CJ162" s="87"/>
      <c r="CK162" s="87"/>
      <c r="CL162" s="87"/>
      <c r="CM162" s="87"/>
      <c r="CN162" s="87"/>
      <c r="CO162" s="87"/>
      <c r="CP162" s="87"/>
      <c r="CQ162" s="87"/>
      <c r="CR162" s="87"/>
      <c r="CS162" s="87"/>
      <c r="CT162" s="87"/>
      <c r="CU162" s="87"/>
      <c r="CV162" s="87"/>
      <c r="CW162" s="87"/>
      <c r="CX162" s="87"/>
      <c r="CY162" s="87"/>
      <c r="CZ162" s="87"/>
      <c r="DA162" s="87"/>
      <c r="DB162" s="87"/>
      <c r="DC162" s="87"/>
      <c r="DD162" s="87"/>
      <c r="DE162" s="87"/>
      <c r="DF162" s="87"/>
      <c r="DG162" s="87"/>
    </row>
    <row r="163" spans="2:111" ht="50.1" customHeight="1">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BJ163" s="125"/>
      <c r="BK163" s="125"/>
      <c r="BP163" s="87"/>
      <c r="BQ163" s="87"/>
      <c r="BR163" s="87"/>
      <c r="BS163" s="87"/>
      <c r="BT163" s="87"/>
      <c r="BU163" s="87"/>
      <c r="BV163" s="87"/>
      <c r="BW163" s="87"/>
      <c r="BX163" s="87"/>
      <c r="BY163" s="87"/>
      <c r="BZ163" s="87"/>
      <c r="CA163" s="87"/>
      <c r="CB163" s="87"/>
      <c r="CC163" s="87"/>
      <c r="CD163" s="87"/>
      <c r="CE163" s="87"/>
      <c r="CF163" s="87"/>
      <c r="CG163" s="87"/>
      <c r="CH163" s="87"/>
      <c r="CI163" s="87"/>
      <c r="CJ163" s="87"/>
      <c r="CK163" s="87"/>
      <c r="CL163" s="87"/>
      <c r="CM163" s="87"/>
      <c r="CN163" s="87"/>
      <c r="CO163" s="87"/>
      <c r="CP163" s="87"/>
      <c r="CQ163" s="87"/>
      <c r="CR163" s="87"/>
      <c r="CS163" s="87"/>
      <c r="CT163" s="87"/>
      <c r="CU163" s="87"/>
      <c r="CV163" s="87"/>
      <c r="CW163" s="87"/>
      <c r="CX163" s="87"/>
      <c r="CY163" s="87"/>
      <c r="CZ163" s="87"/>
      <c r="DA163" s="87"/>
      <c r="DB163" s="87"/>
      <c r="DC163" s="87"/>
      <c r="DD163" s="87"/>
      <c r="DE163" s="87"/>
      <c r="DF163" s="87"/>
      <c r="DG163" s="87"/>
    </row>
    <row r="164" spans="2:111" ht="50.1" customHeight="1">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BJ164" s="125"/>
      <c r="BK164" s="125"/>
      <c r="BP164" s="87"/>
      <c r="BQ164" s="87"/>
      <c r="BR164" s="87"/>
      <c r="BS164" s="87"/>
      <c r="BT164" s="87"/>
      <c r="BU164" s="87"/>
      <c r="BV164" s="87"/>
      <c r="BW164" s="87"/>
      <c r="BX164" s="87"/>
      <c r="BY164" s="87"/>
      <c r="BZ164" s="87"/>
      <c r="CA164" s="87"/>
      <c r="CB164" s="87"/>
      <c r="CC164" s="87"/>
      <c r="CD164" s="87"/>
      <c r="CE164" s="87"/>
      <c r="CF164" s="87"/>
      <c r="CG164" s="87"/>
      <c r="CH164" s="87"/>
      <c r="CI164" s="87"/>
      <c r="CJ164" s="87"/>
      <c r="CK164" s="87"/>
      <c r="CL164" s="87"/>
      <c r="CM164" s="87"/>
      <c r="CN164" s="87"/>
      <c r="CO164" s="87"/>
      <c r="CP164" s="87"/>
      <c r="CQ164" s="87"/>
      <c r="CR164" s="87"/>
      <c r="CS164" s="87"/>
      <c r="CT164" s="87"/>
      <c r="CU164" s="87"/>
      <c r="CV164" s="87"/>
      <c r="CW164" s="87"/>
      <c r="CX164" s="87"/>
      <c r="CY164" s="87"/>
      <c r="CZ164" s="87"/>
      <c r="DA164" s="87"/>
      <c r="DB164" s="87"/>
      <c r="DC164" s="87"/>
      <c r="DD164" s="87"/>
      <c r="DE164" s="87"/>
      <c r="DF164" s="87"/>
      <c r="DG164" s="87"/>
    </row>
    <row r="165" spans="2:111" ht="50.1" customHeight="1">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BJ165" s="125"/>
      <c r="BK165" s="125"/>
      <c r="BP165" s="87"/>
      <c r="BQ165" s="87"/>
      <c r="BR165" s="87"/>
      <c r="BS165" s="87"/>
      <c r="BT165" s="87"/>
      <c r="BU165" s="87"/>
      <c r="BV165" s="87"/>
      <c r="BW165" s="87"/>
      <c r="BX165" s="87"/>
      <c r="BY165" s="87"/>
      <c r="BZ165" s="87"/>
      <c r="CA165" s="87"/>
      <c r="CB165" s="87"/>
      <c r="CC165" s="87"/>
      <c r="CD165" s="87"/>
      <c r="CE165" s="87"/>
      <c r="CF165" s="87"/>
      <c r="CG165" s="87"/>
      <c r="CH165" s="87"/>
      <c r="CI165" s="87"/>
      <c r="CJ165" s="87"/>
      <c r="CK165" s="87"/>
      <c r="CL165" s="87"/>
      <c r="CM165" s="87"/>
      <c r="CN165" s="87"/>
      <c r="CO165" s="87"/>
      <c r="CP165" s="87"/>
      <c r="CQ165" s="87"/>
      <c r="CR165" s="87"/>
      <c r="CS165" s="87"/>
      <c r="CT165" s="87"/>
      <c r="CU165" s="87"/>
      <c r="CV165" s="87"/>
      <c r="CW165" s="87"/>
      <c r="CX165" s="87"/>
      <c r="CY165" s="87"/>
      <c r="CZ165" s="87"/>
      <c r="DA165" s="87"/>
      <c r="DB165" s="87"/>
      <c r="DC165" s="87"/>
      <c r="DD165" s="87"/>
      <c r="DE165" s="87"/>
      <c r="DF165" s="87"/>
      <c r="DG165" s="87"/>
    </row>
    <row r="166" spans="2:111" ht="50.1" customHeight="1">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BJ166" s="125"/>
      <c r="BK166" s="125"/>
      <c r="BP166" s="87"/>
      <c r="BQ166" s="87"/>
      <c r="BR166" s="87"/>
      <c r="BS166" s="87"/>
      <c r="BT166" s="87"/>
      <c r="BU166" s="87"/>
      <c r="BV166" s="87"/>
      <c r="BW166" s="87"/>
      <c r="BX166" s="87"/>
      <c r="BY166" s="87"/>
      <c r="BZ166" s="87"/>
      <c r="CA166" s="87"/>
      <c r="CB166" s="87"/>
      <c r="CC166" s="87"/>
      <c r="CD166" s="87"/>
      <c r="CE166" s="87"/>
      <c r="CF166" s="87"/>
      <c r="CG166" s="87"/>
      <c r="CH166" s="87"/>
      <c r="CI166" s="87"/>
      <c r="CJ166" s="87"/>
      <c r="CK166" s="87"/>
      <c r="CL166" s="87"/>
      <c r="CM166" s="87"/>
      <c r="CN166" s="87"/>
      <c r="CO166" s="87"/>
      <c r="CP166" s="87"/>
      <c r="CQ166" s="87"/>
      <c r="CR166" s="87"/>
      <c r="CS166" s="87"/>
      <c r="CT166" s="87"/>
      <c r="CU166" s="87"/>
      <c r="CV166" s="87"/>
      <c r="CW166" s="87"/>
      <c r="CX166" s="87"/>
      <c r="CY166" s="87"/>
      <c r="CZ166" s="87"/>
      <c r="DA166" s="87"/>
      <c r="DB166" s="87"/>
      <c r="DC166" s="87"/>
      <c r="DD166" s="87"/>
      <c r="DE166" s="87"/>
      <c r="DF166" s="87"/>
      <c r="DG166" s="87"/>
    </row>
    <row r="167" spans="2:111" ht="50.1" customHeight="1">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c r="AB167" s="87"/>
      <c r="AC167" s="87"/>
      <c r="AD167" s="87"/>
      <c r="AE167" s="87"/>
      <c r="AF167" s="87"/>
      <c r="BJ167" s="125"/>
      <c r="BK167" s="125"/>
      <c r="BP167" s="87"/>
      <c r="BQ167" s="87"/>
      <c r="BR167" s="87"/>
      <c r="BS167" s="87"/>
      <c r="BT167" s="87"/>
      <c r="BU167" s="87"/>
      <c r="BV167" s="87"/>
      <c r="BW167" s="87"/>
      <c r="BX167" s="87"/>
      <c r="BY167" s="87"/>
      <c r="BZ167" s="87"/>
      <c r="CA167" s="87"/>
      <c r="CB167" s="87"/>
      <c r="CC167" s="87"/>
      <c r="CD167" s="87"/>
      <c r="CE167" s="87"/>
      <c r="CF167" s="87"/>
      <c r="CG167" s="87"/>
      <c r="CH167" s="87"/>
      <c r="CI167" s="87"/>
      <c r="CJ167" s="87"/>
      <c r="CK167" s="87"/>
      <c r="CL167" s="87"/>
      <c r="CM167" s="87"/>
      <c r="CN167" s="87"/>
      <c r="CO167" s="87"/>
      <c r="CP167" s="87"/>
      <c r="CQ167" s="87"/>
      <c r="CR167" s="87"/>
      <c r="CS167" s="87"/>
      <c r="CT167" s="87"/>
      <c r="CU167" s="87"/>
      <c r="CV167" s="87"/>
      <c r="CW167" s="87"/>
      <c r="CX167" s="87"/>
      <c r="CY167" s="87"/>
      <c r="CZ167" s="87"/>
      <c r="DA167" s="87"/>
      <c r="DB167" s="87"/>
      <c r="DC167" s="87"/>
      <c r="DD167" s="87"/>
      <c r="DE167" s="87"/>
      <c r="DF167" s="87"/>
      <c r="DG167" s="87"/>
    </row>
    <row r="168" spans="2:111" ht="50.1" customHeight="1">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BJ168" s="125"/>
      <c r="BK168" s="125"/>
      <c r="BP168" s="87"/>
      <c r="BQ168" s="87"/>
      <c r="BR168" s="87"/>
      <c r="BS168" s="87"/>
      <c r="BT168" s="87"/>
      <c r="BU168" s="87"/>
      <c r="BV168" s="87"/>
      <c r="BW168" s="87"/>
      <c r="BX168" s="87"/>
      <c r="BY168" s="87"/>
      <c r="BZ168" s="87"/>
      <c r="CA168" s="87"/>
      <c r="CB168" s="87"/>
      <c r="CC168" s="87"/>
      <c r="CD168" s="87"/>
      <c r="CE168" s="87"/>
      <c r="CF168" s="87"/>
      <c r="CG168" s="87"/>
      <c r="CH168" s="87"/>
      <c r="CI168" s="87"/>
      <c r="CJ168" s="87"/>
      <c r="CK168" s="87"/>
      <c r="CL168" s="87"/>
      <c r="CM168" s="87"/>
      <c r="CN168" s="87"/>
      <c r="CO168" s="87"/>
      <c r="CP168" s="87"/>
      <c r="CQ168" s="87"/>
      <c r="CR168" s="87"/>
      <c r="CS168" s="87"/>
      <c r="CT168" s="87"/>
      <c r="CU168" s="87"/>
      <c r="CV168" s="87"/>
      <c r="CW168" s="87"/>
      <c r="CX168" s="87"/>
      <c r="CY168" s="87"/>
      <c r="CZ168" s="87"/>
      <c r="DA168" s="87"/>
      <c r="DB168" s="87"/>
      <c r="DC168" s="87"/>
      <c r="DD168" s="87"/>
      <c r="DE168" s="87"/>
      <c r="DF168" s="87"/>
      <c r="DG168" s="87"/>
    </row>
    <row r="169" spans="2:111" ht="50.1" customHeight="1">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BJ169" s="125"/>
      <c r="BK169" s="125"/>
      <c r="BP169" s="87"/>
      <c r="BQ169" s="87"/>
      <c r="BR169" s="87"/>
      <c r="BS169" s="87"/>
      <c r="BT169" s="87"/>
      <c r="BU169" s="87"/>
      <c r="BV169" s="87"/>
      <c r="BW169" s="87"/>
      <c r="BX169" s="87"/>
      <c r="BY169" s="87"/>
      <c r="BZ169" s="87"/>
      <c r="CA169" s="87"/>
      <c r="CB169" s="87"/>
      <c r="CC169" s="87"/>
      <c r="CD169" s="87"/>
      <c r="CE169" s="87"/>
      <c r="CF169" s="87"/>
      <c r="CG169" s="87"/>
      <c r="CH169" s="87"/>
      <c r="CI169" s="87"/>
      <c r="CJ169" s="87"/>
      <c r="CK169" s="87"/>
      <c r="CL169" s="87"/>
      <c r="CM169" s="87"/>
      <c r="CN169" s="87"/>
      <c r="CO169" s="87"/>
      <c r="CP169" s="87"/>
      <c r="CQ169" s="87"/>
      <c r="CR169" s="87"/>
      <c r="CS169" s="87"/>
      <c r="CT169" s="87"/>
      <c r="CU169" s="87"/>
      <c r="CV169" s="87"/>
      <c r="CW169" s="87"/>
      <c r="CX169" s="87"/>
      <c r="CY169" s="87"/>
      <c r="CZ169" s="87"/>
      <c r="DA169" s="87"/>
      <c r="DB169" s="87"/>
      <c r="DC169" s="87"/>
      <c r="DD169" s="87"/>
      <c r="DE169" s="87"/>
      <c r="DF169" s="87"/>
      <c r="DG169" s="87"/>
    </row>
    <row r="170" spans="2:111" ht="50.1" customHeight="1">
      <c r="B170" s="87"/>
      <c r="C170" s="87"/>
      <c r="D170" s="87"/>
      <c r="E170" s="87"/>
      <c r="F170" s="87"/>
      <c r="G170" s="87"/>
      <c r="H170" s="87"/>
      <c r="I170" s="87"/>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BJ170" s="125"/>
      <c r="BK170" s="125"/>
      <c r="BP170" s="87"/>
      <c r="BQ170" s="87"/>
      <c r="BR170" s="87"/>
      <c r="BS170" s="87"/>
      <c r="BT170" s="87"/>
      <c r="BU170" s="87"/>
      <c r="BV170" s="87"/>
      <c r="BW170" s="87"/>
      <c r="BX170" s="87"/>
      <c r="BY170" s="87"/>
      <c r="BZ170" s="87"/>
      <c r="CA170" s="87"/>
      <c r="CB170" s="87"/>
      <c r="CC170" s="87"/>
      <c r="CD170" s="87"/>
      <c r="CE170" s="87"/>
      <c r="CF170" s="87"/>
      <c r="CG170" s="87"/>
      <c r="CH170" s="87"/>
      <c r="CI170" s="87"/>
      <c r="CJ170" s="87"/>
      <c r="CK170" s="87"/>
      <c r="CL170" s="87"/>
      <c r="CM170" s="87"/>
      <c r="CN170" s="87"/>
      <c r="CO170" s="87"/>
      <c r="CP170" s="87"/>
      <c r="CQ170" s="87"/>
      <c r="CR170" s="87"/>
      <c r="CS170" s="87"/>
      <c r="CT170" s="87"/>
      <c r="CU170" s="87"/>
      <c r="CV170" s="87"/>
      <c r="CW170" s="87"/>
      <c r="CX170" s="87"/>
      <c r="CY170" s="87"/>
      <c r="CZ170" s="87"/>
      <c r="DA170" s="87"/>
      <c r="DB170" s="87"/>
      <c r="DC170" s="87"/>
      <c r="DD170" s="87"/>
      <c r="DE170" s="87"/>
      <c r="DF170" s="87"/>
      <c r="DG170" s="87"/>
    </row>
    <row r="171" spans="2:111" ht="50.1" customHeight="1">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BJ171" s="125"/>
      <c r="BK171" s="125"/>
      <c r="BP171" s="87"/>
      <c r="BQ171" s="87"/>
      <c r="BR171" s="87"/>
      <c r="BS171" s="87"/>
      <c r="BT171" s="87"/>
      <c r="BU171" s="87"/>
      <c r="BV171" s="87"/>
      <c r="BW171" s="87"/>
      <c r="BX171" s="87"/>
      <c r="BY171" s="87"/>
      <c r="BZ171" s="87"/>
      <c r="CA171" s="87"/>
      <c r="CB171" s="87"/>
      <c r="CC171" s="87"/>
      <c r="CD171" s="87"/>
      <c r="CE171" s="87"/>
      <c r="CF171" s="87"/>
      <c r="CG171" s="87"/>
      <c r="CH171" s="87"/>
      <c r="CI171" s="87"/>
      <c r="CJ171" s="87"/>
      <c r="CK171" s="87"/>
      <c r="CL171" s="87"/>
      <c r="CM171" s="87"/>
      <c r="CN171" s="87"/>
      <c r="CO171" s="87"/>
      <c r="CP171" s="87"/>
      <c r="CQ171" s="87"/>
      <c r="CR171" s="87"/>
      <c r="CS171" s="87"/>
      <c r="CT171" s="87"/>
      <c r="CU171" s="87"/>
      <c r="CV171" s="87"/>
      <c r="CW171" s="87"/>
      <c r="CX171" s="87"/>
      <c r="CY171" s="87"/>
      <c r="CZ171" s="87"/>
      <c r="DA171" s="87"/>
      <c r="DB171" s="87"/>
      <c r="DC171" s="87"/>
      <c r="DD171" s="87"/>
      <c r="DE171" s="87"/>
      <c r="DF171" s="87"/>
      <c r="DG171" s="87"/>
    </row>
    <row r="172" spans="2:111" ht="50.1" customHeight="1">
      <c r="B172" s="87"/>
      <c r="C172" s="87"/>
      <c r="D172" s="87"/>
      <c r="E172" s="87"/>
      <c r="F172" s="87"/>
      <c r="G172" s="87"/>
      <c r="H172" s="87"/>
      <c r="I172" s="87"/>
      <c r="J172" s="87"/>
      <c r="K172" s="87"/>
      <c r="L172" s="87"/>
      <c r="M172" s="87"/>
      <c r="N172" s="87"/>
      <c r="O172" s="87"/>
      <c r="P172" s="87"/>
      <c r="Q172" s="87"/>
      <c r="R172" s="87"/>
      <c r="S172" s="87"/>
      <c r="T172" s="87"/>
      <c r="U172" s="87"/>
      <c r="V172" s="87"/>
      <c r="W172" s="87"/>
      <c r="X172" s="87"/>
      <c r="Y172" s="87"/>
      <c r="Z172" s="87"/>
      <c r="AA172" s="87"/>
      <c r="AB172" s="87"/>
      <c r="AC172" s="87"/>
      <c r="AD172" s="87"/>
      <c r="AE172" s="87"/>
      <c r="AF172" s="87"/>
      <c r="BJ172" s="125"/>
      <c r="BK172" s="125"/>
      <c r="BP172" s="87"/>
      <c r="BQ172" s="87"/>
      <c r="BR172" s="87"/>
      <c r="BS172" s="87"/>
      <c r="BT172" s="87"/>
      <c r="BU172" s="87"/>
      <c r="BV172" s="87"/>
      <c r="BW172" s="87"/>
      <c r="BX172" s="87"/>
      <c r="BY172" s="87"/>
      <c r="BZ172" s="87"/>
      <c r="CA172" s="87"/>
      <c r="CB172" s="87"/>
      <c r="CC172" s="87"/>
      <c r="CD172" s="87"/>
      <c r="CE172" s="87"/>
      <c r="CF172" s="87"/>
      <c r="CG172" s="87"/>
      <c r="CH172" s="87"/>
      <c r="CI172" s="87"/>
      <c r="CJ172" s="87"/>
      <c r="CK172" s="87"/>
      <c r="CL172" s="87"/>
      <c r="CM172" s="87"/>
      <c r="CN172" s="87"/>
      <c r="CO172" s="87"/>
      <c r="CP172" s="87"/>
      <c r="CQ172" s="87"/>
      <c r="CR172" s="87"/>
      <c r="CS172" s="87"/>
      <c r="CT172" s="87"/>
      <c r="CU172" s="87"/>
      <c r="CV172" s="87"/>
      <c r="CW172" s="87"/>
      <c r="CX172" s="87"/>
      <c r="CY172" s="87"/>
      <c r="CZ172" s="87"/>
      <c r="DA172" s="87"/>
      <c r="DB172" s="87"/>
      <c r="DC172" s="87"/>
      <c r="DD172" s="87"/>
      <c r="DE172" s="87"/>
      <c r="DF172" s="87"/>
      <c r="DG172" s="87"/>
    </row>
    <row r="173" spans="2:111" ht="50.1" customHeight="1">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87"/>
      <c r="AE173" s="87"/>
      <c r="AF173" s="87"/>
      <c r="BJ173" s="125"/>
      <c r="BK173" s="125"/>
      <c r="BP173" s="87"/>
      <c r="BQ173" s="87"/>
      <c r="BR173" s="87"/>
      <c r="BS173" s="87"/>
      <c r="BT173" s="87"/>
      <c r="BU173" s="87"/>
      <c r="BV173" s="87"/>
      <c r="BW173" s="87"/>
      <c r="BX173" s="87"/>
      <c r="BY173" s="87"/>
      <c r="BZ173" s="87"/>
      <c r="CA173" s="87"/>
      <c r="CB173" s="87"/>
      <c r="CC173" s="87"/>
      <c r="CD173" s="87"/>
      <c r="CE173" s="87"/>
      <c r="CF173" s="87"/>
      <c r="CG173" s="87"/>
      <c r="CH173" s="87"/>
      <c r="CI173" s="87"/>
      <c r="CJ173" s="87"/>
      <c r="CK173" s="87"/>
      <c r="CL173" s="87"/>
      <c r="CM173" s="87"/>
      <c r="CN173" s="87"/>
      <c r="CO173" s="87"/>
      <c r="CP173" s="87"/>
      <c r="CQ173" s="87"/>
      <c r="CR173" s="87"/>
      <c r="CS173" s="87"/>
      <c r="CT173" s="87"/>
      <c r="CU173" s="87"/>
      <c r="CV173" s="87"/>
      <c r="CW173" s="87"/>
      <c r="CX173" s="87"/>
      <c r="CY173" s="87"/>
      <c r="CZ173" s="87"/>
      <c r="DA173" s="87"/>
      <c r="DB173" s="87"/>
      <c r="DC173" s="87"/>
      <c r="DD173" s="87"/>
      <c r="DE173" s="87"/>
      <c r="DF173" s="87"/>
      <c r="DG173" s="87"/>
    </row>
    <row r="174" spans="2:111" ht="50.1" customHeight="1">
      <c r="B174" s="87"/>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c r="AA174" s="87"/>
      <c r="AB174" s="87"/>
      <c r="AC174" s="87"/>
      <c r="AD174" s="87"/>
      <c r="AE174" s="87"/>
      <c r="AF174" s="87"/>
      <c r="BJ174" s="125"/>
      <c r="BK174" s="125"/>
      <c r="BP174" s="87"/>
      <c r="BQ174" s="87"/>
      <c r="BR174" s="87"/>
      <c r="BS174" s="87"/>
      <c r="BT174" s="87"/>
      <c r="BU174" s="87"/>
      <c r="BV174" s="87"/>
      <c r="BW174" s="87"/>
      <c r="BX174" s="87"/>
      <c r="BY174" s="87"/>
      <c r="BZ174" s="87"/>
      <c r="CA174" s="87"/>
      <c r="CB174" s="87"/>
      <c r="CC174" s="87"/>
      <c r="CD174" s="87"/>
      <c r="CE174" s="87"/>
      <c r="CF174" s="87"/>
      <c r="CG174" s="87"/>
      <c r="CH174" s="87"/>
      <c r="CI174" s="87"/>
      <c r="CJ174" s="87"/>
      <c r="CK174" s="87"/>
      <c r="CL174" s="87"/>
      <c r="CM174" s="87"/>
      <c r="CN174" s="87"/>
      <c r="CO174" s="87"/>
      <c r="CP174" s="87"/>
      <c r="CQ174" s="87"/>
      <c r="CR174" s="87"/>
      <c r="CS174" s="87"/>
      <c r="CT174" s="87"/>
      <c r="CU174" s="87"/>
      <c r="CV174" s="87"/>
      <c r="CW174" s="87"/>
      <c r="CX174" s="87"/>
      <c r="CY174" s="87"/>
      <c r="CZ174" s="87"/>
      <c r="DA174" s="87"/>
      <c r="DB174" s="87"/>
      <c r="DC174" s="87"/>
      <c r="DD174" s="87"/>
      <c r="DE174" s="87"/>
      <c r="DF174" s="87"/>
      <c r="DG174" s="87"/>
    </row>
    <row r="175" spans="2:111" ht="50.1" customHeight="1">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AA175" s="87"/>
      <c r="AB175" s="87"/>
      <c r="AC175" s="87"/>
      <c r="AD175" s="87"/>
      <c r="AE175" s="87"/>
      <c r="AF175" s="87"/>
      <c r="BL175" s="125"/>
      <c r="BM175" s="125"/>
      <c r="BP175" s="87"/>
      <c r="BQ175" s="87"/>
      <c r="BR175" s="87"/>
      <c r="BS175" s="87"/>
      <c r="BT175" s="87"/>
      <c r="BU175" s="87"/>
      <c r="BV175" s="87"/>
      <c r="BW175" s="87"/>
      <c r="BX175" s="87"/>
      <c r="BY175" s="87"/>
      <c r="BZ175" s="87"/>
      <c r="CA175" s="87"/>
      <c r="CB175" s="87"/>
      <c r="CC175" s="87"/>
      <c r="CD175" s="87"/>
      <c r="CE175" s="87"/>
      <c r="CF175" s="87"/>
      <c r="CG175" s="87"/>
      <c r="CH175" s="87"/>
      <c r="CI175" s="87"/>
      <c r="CJ175" s="87"/>
      <c r="CK175" s="87"/>
      <c r="CL175" s="87"/>
      <c r="CM175" s="87"/>
      <c r="CN175" s="87"/>
      <c r="CO175" s="87"/>
      <c r="CP175" s="87"/>
      <c r="CQ175" s="87"/>
      <c r="CR175" s="87"/>
      <c r="CS175" s="87"/>
      <c r="CT175" s="87"/>
      <c r="CU175" s="87"/>
      <c r="CV175" s="87"/>
      <c r="CW175" s="87"/>
      <c r="CX175" s="87"/>
      <c r="CY175" s="87"/>
      <c r="CZ175" s="87"/>
      <c r="DA175" s="87"/>
      <c r="DB175" s="87"/>
      <c r="DC175" s="87"/>
      <c r="DD175" s="87"/>
      <c r="DE175" s="87"/>
      <c r="DF175" s="87"/>
      <c r="DG175" s="87"/>
    </row>
    <row r="176" spans="2:111" ht="50.1" customHeight="1">
      <c r="B176" s="87"/>
      <c r="C176" s="87"/>
      <c r="D176" s="87"/>
      <c r="E176" s="87"/>
      <c r="F176" s="87"/>
      <c r="G176" s="87"/>
      <c r="H176" s="87"/>
      <c r="I176" s="87"/>
      <c r="J176" s="87"/>
      <c r="K176" s="87"/>
      <c r="L176" s="87"/>
      <c r="M176" s="87"/>
      <c r="N176" s="87"/>
      <c r="O176" s="87"/>
      <c r="P176" s="87"/>
      <c r="Q176" s="87"/>
      <c r="R176" s="87"/>
      <c r="S176" s="87"/>
      <c r="T176" s="87"/>
      <c r="U176" s="87"/>
      <c r="V176" s="87"/>
      <c r="W176" s="87"/>
      <c r="X176" s="87"/>
      <c r="Y176" s="87"/>
      <c r="Z176" s="87"/>
      <c r="AA176" s="87"/>
      <c r="AB176" s="87"/>
      <c r="AC176" s="87"/>
      <c r="AD176" s="87"/>
      <c r="AE176" s="87"/>
      <c r="AF176" s="87"/>
      <c r="BL176" s="125"/>
      <c r="BM176" s="125"/>
      <c r="BP176" s="87"/>
      <c r="BQ176" s="87"/>
      <c r="BR176" s="87"/>
      <c r="BS176" s="87"/>
      <c r="BT176" s="87"/>
      <c r="BU176" s="87"/>
      <c r="BV176" s="87"/>
      <c r="BW176" s="87"/>
      <c r="BX176" s="87"/>
      <c r="BY176" s="87"/>
      <c r="BZ176" s="87"/>
      <c r="CA176" s="87"/>
      <c r="CB176" s="87"/>
      <c r="CC176" s="87"/>
      <c r="CD176" s="87"/>
      <c r="CE176" s="87"/>
      <c r="CF176" s="87"/>
      <c r="CG176" s="87"/>
      <c r="CH176" s="87"/>
      <c r="CI176" s="87"/>
      <c r="CJ176" s="87"/>
      <c r="CK176" s="87"/>
      <c r="CL176" s="87"/>
      <c r="CM176" s="87"/>
      <c r="CN176" s="87"/>
      <c r="CO176" s="87"/>
      <c r="CP176" s="87"/>
      <c r="CQ176" s="87"/>
      <c r="CR176" s="87"/>
      <c r="CS176" s="87"/>
      <c r="CT176" s="87"/>
      <c r="CU176" s="87"/>
      <c r="CV176" s="87"/>
      <c r="CW176" s="87"/>
      <c r="CX176" s="87"/>
      <c r="CY176" s="87"/>
      <c r="CZ176" s="87"/>
      <c r="DA176" s="87"/>
      <c r="DB176" s="87"/>
      <c r="DC176" s="87"/>
      <c r="DD176" s="87"/>
      <c r="DE176" s="87"/>
      <c r="DF176" s="87"/>
      <c r="DG176" s="87"/>
    </row>
    <row r="177" spans="2:111" ht="50.1" customHeight="1">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AA177" s="87"/>
      <c r="AB177" s="87"/>
      <c r="AC177" s="87"/>
      <c r="AD177" s="87"/>
      <c r="AE177" s="87"/>
      <c r="AF177" s="87"/>
      <c r="BL177" s="125"/>
      <c r="BM177" s="125"/>
      <c r="BP177" s="87"/>
      <c r="BQ177" s="87"/>
      <c r="BR177" s="87"/>
      <c r="BS177" s="87"/>
      <c r="BT177" s="87"/>
      <c r="BU177" s="87"/>
      <c r="BV177" s="87"/>
      <c r="BW177" s="87"/>
      <c r="BX177" s="87"/>
      <c r="BY177" s="87"/>
      <c r="BZ177" s="87"/>
      <c r="CA177" s="87"/>
      <c r="CB177" s="87"/>
      <c r="CC177" s="87"/>
      <c r="CD177" s="87"/>
      <c r="CE177" s="87"/>
      <c r="CF177" s="87"/>
      <c r="CG177" s="87"/>
      <c r="CH177" s="87"/>
      <c r="CI177" s="87"/>
      <c r="CJ177" s="87"/>
      <c r="CK177" s="87"/>
      <c r="CL177" s="87"/>
      <c r="CM177" s="87"/>
      <c r="CN177" s="87"/>
      <c r="CO177" s="87"/>
      <c r="CP177" s="87"/>
      <c r="CQ177" s="87"/>
      <c r="CR177" s="87"/>
      <c r="CS177" s="87"/>
      <c r="CT177" s="87"/>
      <c r="CU177" s="87"/>
      <c r="CV177" s="87"/>
      <c r="CW177" s="87"/>
      <c r="CX177" s="87"/>
      <c r="CY177" s="87"/>
      <c r="CZ177" s="87"/>
      <c r="DA177" s="87"/>
      <c r="DB177" s="87"/>
      <c r="DC177" s="87"/>
      <c r="DD177" s="87"/>
      <c r="DE177" s="87"/>
      <c r="DF177" s="87"/>
      <c r="DG177" s="87"/>
    </row>
    <row r="178" spans="2:111" ht="50.1" customHeight="1">
      <c r="B178" s="87"/>
      <c r="C178" s="87"/>
      <c r="D178" s="87"/>
      <c r="E178" s="87"/>
      <c r="F178" s="87"/>
      <c r="G178" s="87"/>
      <c r="H178" s="87"/>
      <c r="I178" s="87"/>
      <c r="J178" s="87"/>
      <c r="K178" s="87"/>
      <c r="L178" s="87"/>
      <c r="M178" s="87"/>
      <c r="N178" s="87"/>
      <c r="O178" s="87"/>
      <c r="P178" s="87"/>
      <c r="Q178" s="87"/>
      <c r="R178" s="87"/>
      <c r="S178" s="87"/>
      <c r="T178" s="87"/>
      <c r="U178" s="87"/>
      <c r="V178" s="87"/>
      <c r="W178" s="87"/>
      <c r="X178" s="87"/>
      <c r="Y178" s="87"/>
      <c r="Z178" s="87"/>
      <c r="AA178" s="87"/>
      <c r="AB178" s="87"/>
      <c r="AC178" s="87"/>
      <c r="AD178" s="87"/>
      <c r="AE178" s="87"/>
      <c r="AF178" s="87"/>
      <c r="BL178" s="125"/>
      <c r="BM178" s="125"/>
      <c r="BP178" s="87"/>
      <c r="BQ178" s="87"/>
      <c r="BR178" s="87"/>
      <c r="BS178" s="87"/>
      <c r="BT178" s="87"/>
      <c r="BU178" s="87"/>
      <c r="BV178" s="87"/>
      <c r="BW178" s="87"/>
      <c r="BX178" s="87"/>
      <c r="BY178" s="87"/>
      <c r="BZ178" s="87"/>
      <c r="CA178" s="87"/>
      <c r="CB178" s="87"/>
      <c r="CC178" s="87"/>
      <c r="CD178" s="87"/>
      <c r="CE178" s="87"/>
      <c r="CF178" s="87"/>
      <c r="CG178" s="87"/>
      <c r="CH178" s="87"/>
      <c r="CI178" s="87"/>
      <c r="CJ178" s="87"/>
      <c r="CK178" s="87"/>
      <c r="CL178" s="87"/>
      <c r="CM178" s="87"/>
      <c r="CN178" s="87"/>
      <c r="CO178" s="87"/>
      <c r="CP178" s="87"/>
      <c r="CQ178" s="87"/>
      <c r="CR178" s="87"/>
      <c r="CS178" s="87"/>
      <c r="CT178" s="87"/>
      <c r="CU178" s="87"/>
      <c r="CV178" s="87"/>
      <c r="CW178" s="87"/>
      <c r="CX178" s="87"/>
      <c r="CY178" s="87"/>
      <c r="CZ178" s="87"/>
      <c r="DA178" s="87"/>
      <c r="DB178" s="87"/>
      <c r="DC178" s="87"/>
      <c r="DD178" s="87"/>
      <c r="DE178" s="87"/>
      <c r="DF178" s="87"/>
      <c r="DG178" s="87"/>
    </row>
    <row r="179" spans="2:111" ht="50.1" customHeight="1">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AA179" s="87"/>
      <c r="AB179" s="87"/>
      <c r="AC179" s="87"/>
      <c r="AD179" s="87"/>
      <c r="AE179" s="87"/>
      <c r="AF179" s="87"/>
      <c r="BL179" s="125"/>
      <c r="BM179" s="125"/>
      <c r="BP179" s="87"/>
      <c r="BQ179" s="87"/>
      <c r="BR179" s="87"/>
      <c r="BS179" s="87"/>
      <c r="BT179" s="87"/>
      <c r="BU179" s="87"/>
      <c r="BV179" s="87"/>
      <c r="BW179" s="87"/>
      <c r="BX179" s="87"/>
      <c r="BY179" s="87"/>
      <c r="BZ179" s="87"/>
      <c r="CA179" s="87"/>
      <c r="CB179" s="87"/>
      <c r="CC179" s="87"/>
      <c r="CD179" s="87"/>
      <c r="CE179" s="87"/>
      <c r="CF179" s="87"/>
      <c r="CG179" s="87"/>
      <c r="CH179" s="87"/>
      <c r="CI179" s="87"/>
      <c r="CJ179" s="87"/>
      <c r="CK179" s="87"/>
      <c r="CL179" s="87"/>
      <c r="CM179" s="87"/>
      <c r="CN179" s="87"/>
      <c r="CO179" s="87"/>
      <c r="CP179" s="87"/>
      <c r="CQ179" s="87"/>
      <c r="CR179" s="87"/>
      <c r="CS179" s="87"/>
      <c r="CT179" s="87"/>
      <c r="CU179" s="87"/>
      <c r="CV179" s="87"/>
      <c r="CW179" s="87"/>
      <c r="CX179" s="87"/>
      <c r="CY179" s="87"/>
      <c r="CZ179" s="87"/>
      <c r="DA179" s="87"/>
      <c r="DB179" s="87"/>
      <c r="DC179" s="87"/>
      <c r="DD179" s="87"/>
      <c r="DE179" s="87"/>
      <c r="DF179" s="87"/>
      <c r="DG179" s="87"/>
    </row>
    <row r="180" spans="2:111" ht="50.1" customHeight="1">
      <c r="B180" s="87"/>
      <c r="C180" s="87"/>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AA180" s="87"/>
      <c r="AB180" s="87"/>
      <c r="AC180" s="87"/>
      <c r="AD180" s="87"/>
      <c r="AE180" s="87"/>
      <c r="AF180" s="87"/>
      <c r="BL180" s="125"/>
      <c r="BM180" s="125"/>
      <c r="BP180" s="87"/>
      <c r="BQ180" s="87"/>
      <c r="BR180" s="87"/>
      <c r="BS180" s="87"/>
      <c r="BT180" s="87"/>
      <c r="BU180" s="87"/>
      <c r="BV180" s="87"/>
      <c r="BW180" s="87"/>
      <c r="BX180" s="87"/>
      <c r="BY180" s="87"/>
      <c r="BZ180" s="87"/>
      <c r="CA180" s="87"/>
      <c r="CB180" s="87"/>
      <c r="CC180" s="87"/>
      <c r="CD180" s="87"/>
      <c r="CE180" s="87"/>
      <c r="CF180" s="87"/>
      <c r="CG180" s="87"/>
      <c r="CH180" s="87"/>
      <c r="CI180" s="87"/>
      <c r="CJ180" s="87"/>
      <c r="CK180" s="87"/>
      <c r="CL180" s="87"/>
      <c r="CM180" s="87"/>
      <c r="CN180" s="87"/>
      <c r="CO180" s="87"/>
      <c r="CP180" s="87"/>
      <c r="CQ180" s="87"/>
      <c r="CR180" s="87"/>
      <c r="CS180" s="87"/>
      <c r="CT180" s="87"/>
      <c r="CU180" s="87"/>
      <c r="CV180" s="87"/>
      <c r="CW180" s="87"/>
      <c r="CX180" s="87"/>
      <c r="CY180" s="87"/>
      <c r="CZ180" s="87"/>
      <c r="DA180" s="87"/>
      <c r="DB180" s="87"/>
      <c r="DC180" s="87"/>
      <c r="DD180" s="87"/>
      <c r="DE180" s="87"/>
      <c r="DF180" s="87"/>
      <c r="DG180" s="87"/>
    </row>
    <row r="181" spans="2:111" ht="50.1" customHeight="1">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7"/>
      <c r="AE181" s="87"/>
      <c r="AF181" s="87"/>
      <c r="BL181" s="125"/>
      <c r="BM181" s="125"/>
      <c r="BP181" s="87"/>
      <c r="BQ181" s="87"/>
      <c r="BR181" s="87"/>
      <c r="BS181" s="87"/>
      <c r="BT181" s="87"/>
      <c r="BU181" s="87"/>
      <c r="BV181" s="87"/>
      <c r="BW181" s="87"/>
      <c r="BX181" s="87"/>
      <c r="BY181" s="87"/>
      <c r="BZ181" s="87"/>
      <c r="CA181" s="87"/>
      <c r="CB181" s="87"/>
      <c r="CC181" s="87"/>
      <c r="CD181" s="87"/>
      <c r="CE181" s="87"/>
      <c r="CF181" s="87"/>
      <c r="CG181" s="87"/>
      <c r="CH181" s="87"/>
      <c r="CI181" s="87"/>
      <c r="CJ181" s="87"/>
      <c r="CK181" s="87"/>
      <c r="CL181" s="87"/>
      <c r="CM181" s="87"/>
      <c r="CN181" s="87"/>
      <c r="CO181" s="87"/>
      <c r="CP181" s="87"/>
      <c r="CQ181" s="87"/>
      <c r="CR181" s="87"/>
      <c r="CS181" s="87"/>
      <c r="CT181" s="87"/>
      <c r="CU181" s="87"/>
      <c r="CV181" s="87"/>
      <c r="CW181" s="87"/>
      <c r="CX181" s="87"/>
      <c r="CY181" s="87"/>
      <c r="CZ181" s="87"/>
      <c r="DA181" s="87"/>
      <c r="DB181" s="87"/>
      <c r="DC181" s="87"/>
      <c r="DD181" s="87"/>
      <c r="DE181" s="87"/>
      <c r="DF181" s="87"/>
      <c r="DG181" s="87"/>
    </row>
    <row r="182" spans="2:111" ht="50.1" customHeight="1">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c r="AC182" s="87"/>
      <c r="AD182" s="87"/>
      <c r="AE182" s="87"/>
      <c r="AF182" s="87"/>
      <c r="BL182" s="125"/>
      <c r="BM182" s="125"/>
      <c r="BP182" s="87"/>
      <c r="BQ182" s="87"/>
      <c r="BR182" s="87"/>
      <c r="BS182" s="87"/>
      <c r="BT182" s="87"/>
      <c r="BU182" s="87"/>
      <c r="BV182" s="87"/>
      <c r="BW182" s="87"/>
      <c r="BX182" s="87"/>
      <c r="BY182" s="87"/>
      <c r="BZ182" s="87"/>
      <c r="CA182" s="87"/>
      <c r="CB182" s="87"/>
      <c r="CC182" s="87"/>
      <c r="CD182" s="87"/>
      <c r="CE182" s="87"/>
      <c r="CF182" s="87"/>
      <c r="CG182" s="87"/>
      <c r="CH182" s="87"/>
      <c r="CI182" s="87"/>
      <c r="CJ182" s="87"/>
      <c r="CK182" s="87"/>
      <c r="CL182" s="87"/>
      <c r="CM182" s="87"/>
      <c r="CN182" s="87"/>
      <c r="CO182" s="87"/>
      <c r="CP182" s="87"/>
      <c r="CQ182" s="87"/>
      <c r="CR182" s="87"/>
      <c r="CS182" s="87"/>
      <c r="CT182" s="87"/>
      <c r="CU182" s="87"/>
      <c r="CV182" s="87"/>
      <c r="CW182" s="87"/>
      <c r="CX182" s="87"/>
      <c r="CY182" s="87"/>
      <c r="CZ182" s="87"/>
      <c r="DA182" s="87"/>
      <c r="DB182" s="87"/>
      <c r="DC182" s="87"/>
      <c r="DD182" s="87"/>
      <c r="DE182" s="87"/>
      <c r="DF182" s="87"/>
      <c r="DG182" s="87"/>
    </row>
    <row r="183" spans="2:111" ht="50.1" customHeight="1">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c r="AE183" s="87"/>
      <c r="AF183" s="87"/>
      <c r="BL183" s="125"/>
      <c r="BM183" s="125"/>
      <c r="BP183" s="87"/>
      <c r="BQ183" s="87"/>
      <c r="BR183" s="87"/>
      <c r="BS183" s="87"/>
      <c r="BT183" s="87"/>
      <c r="BU183" s="87"/>
      <c r="BV183" s="87"/>
      <c r="BW183" s="87"/>
      <c r="BX183" s="87"/>
      <c r="BY183" s="87"/>
      <c r="BZ183" s="87"/>
      <c r="CA183" s="87"/>
      <c r="CB183" s="87"/>
      <c r="CC183" s="87"/>
      <c r="CD183" s="87"/>
      <c r="CE183" s="87"/>
      <c r="CF183" s="87"/>
      <c r="CG183" s="87"/>
      <c r="CH183" s="87"/>
      <c r="CI183" s="87"/>
      <c r="CJ183" s="87"/>
      <c r="CK183" s="87"/>
      <c r="CL183" s="87"/>
      <c r="CM183" s="87"/>
      <c r="CN183" s="87"/>
      <c r="CO183" s="87"/>
      <c r="CP183" s="87"/>
      <c r="CQ183" s="87"/>
      <c r="CR183" s="87"/>
      <c r="CS183" s="87"/>
      <c r="CT183" s="87"/>
      <c r="CU183" s="87"/>
      <c r="CV183" s="87"/>
      <c r="CW183" s="87"/>
      <c r="CX183" s="87"/>
      <c r="CY183" s="87"/>
      <c r="CZ183" s="87"/>
      <c r="DA183" s="87"/>
      <c r="DB183" s="87"/>
      <c r="DC183" s="87"/>
      <c r="DD183" s="87"/>
      <c r="DE183" s="87"/>
      <c r="DF183" s="87"/>
      <c r="DG183" s="87"/>
    </row>
    <row r="184" spans="2:111" ht="50.1" customHeight="1">
      <c r="B184" s="87"/>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AA184" s="87"/>
      <c r="AB184" s="87"/>
      <c r="AC184" s="87"/>
      <c r="AD184" s="87"/>
      <c r="AE184" s="87"/>
      <c r="AF184" s="87"/>
      <c r="BL184" s="125"/>
      <c r="BM184" s="125"/>
      <c r="BP184" s="87"/>
      <c r="BQ184" s="87"/>
      <c r="BR184" s="87"/>
      <c r="BS184" s="87"/>
      <c r="BT184" s="87"/>
      <c r="BU184" s="87"/>
      <c r="BV184" s="87"/>
      <c r="BW184" s="87"/>
      <c r="BX184" s="87"/>
      <c r="BY184" s="87"/>
      <c r="BZ184" s="87"/>
      <c r="CA184" s="87"/>
      <c r="CB184" s="87"/>
      <c r="CC184" s="87"/>
      <c r="CD184" s="87"/>
      <c r="CE184" s="87"/>
      <c r="CF184" s="87"/>
      <c r="CG184" s="87"/>
      <c r="CH184" s="87"/>
      <c r="CI184" s="87"/>
      <c r="CJ184" s="87"/>
      <c r="CK184" s="87"/>
      <c r="CL184" s="87"/>
      <c r="CM184" s="87"/>
      <c r="CN184" s="87"/>
      <c r="CO184" s="87"/>
      <c r="CP184" s="87"/>
      <c r="CQ184" s="87"/>
      <c r="CR184" s="87"/>
      <c r="CS184" s="87"/>
      <c r="CT184" s="87"/>
      <c r="CU184" s="87"/>
      <c r="CV184" s="87"/>
      <c r="CW184" s="87"/>
      <c r="CX184" s="87"/>
      <c r="CY184" s="87"/>
      <c r="CZ184" s="87"/>
      <c r="DA184" s="87"/>
      <c r="DB184" s="87"/>
      <c r="DC184" s="87"/>
      <c r="DD184" s="87"/>
      <c r="DE184" s="87"/>
      <c r="DF184" s="87"/>
      <c r="DG184" s="87"/>
    </row>
    <row r="185" spans="2:111" ht="50.1" customHeight="1">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c r="AE185" s="87"/>
      <c r="AF185" s="87"/>
      <c r="BL185" s="125"/>
      <c r="BM185" s="125"/>
      <c r="BP185" s="87"/>
      <c r="BQ185" s="87"/>
      <c r="BR185" s="87"/>
      <c r="BS185" s="87"/>
      <c r="BT185" s="87"/>
      <c r="BU185" s="87"/>
      <c r="BV185" s="87"/>
      <c r="BW185" s="87"/>
      <c r="BX185" s="87"/>
      <c r="BY185" s="87"/>
      <c r="BZ185" s="87"/>
      <c r="CA185" s="87"/>
      <c r="CB185" s="87"/>
      <c r="CC185" s="87"/>
      <c r="CD185" s="87"/>
      <c r="CE185" s="87"/>
      <c r="CF185" s="87"/>
      <c r="CG185" s="87"/>
      <c r="CH185" s="87"/>
      <c r="CI185" s="87"/>
      <c r="CJ185" s="87"/>
      <c r="CK185" s="87"/>
      <c r="CL185" s="87"/>
      <c r="CM185" s="87"/>
      <c r="CN185" s="87"/>
      <c r="CO185" s="87"/>
      <c r="CP185" s="87"/>
      <c r="CQ185" s="87"/>
      <c r="CR185" s="87"/>
      <c r="CS185" s="87"/>
      <c r="CT185" s="87"/>
      <c r="CU185" s="87"/>
      <c r="CV185" s="87"/>
      <c r="CW185" s="87"/>
      <c r="CX185" s="87"/>
      <c r="CY185" s="87"/>
      <c r="CZ185" s="87"/>
      <c r="DA185" s="87"/>
      <c r="DB185" s="87"/>
      <c r="DC185" s="87"/>
      <c r="DD185" s="87"/>
      <c r="DE185" s="87"/>
      <c r="DF185" s="87"/>
      <c r="DG185" s="87"/>
    </row>
    <row r="186" spans="2:111" ht="50.1" customHeight="1">
      <c r="B186" s="87"/>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c r="AE186" s="87"/>
      <c r="AF186" s="87"/>
      <c r="BL186" s="125"/>
      <c r="BM186" s="125"/>
      <c r="BP186" s="87"/>
      <c r="BQ186" s="87"/>
      <c r="BR186" s="87"/>
      <c r="BS186" s="87"/>
      <c r="BT186" s="87"/>
      <c r="BU186" s="87"/>
      <c r="BV186" s="87"/>
      <c r="BW186" s="87"/>
      <c r="BX186" s="87"/>
      <c r="BY186" s="87"/>
      <c r="BZ186" s="87"/>
      <c r="CA186" s="87"/>
      <c r="CB186" s="87"/>
      <c r="CC186" s="87"/>
      <c r="CD186" s="87"/>
      <c r="CE186" s="87"/>
      <c r="CF186" s="87"/>
      <c r="CG186" s="87"/>
      <c r="CH186" s="87"/>
      <c r="CI186" s="87"/>
      <c r="CJ186" s="87"/>
      <c r="CK186" s="87"/>
      <c r="CL186" s="87"/>
      <c r="CM186" s="87"/>
      <c r="CN186" s="87"/>
      <c r="CO186" s="87"/>
      <c r="CP186" s="87"/>
      <c r="CQ186" s="87"/>
      <c r="CR186" s="87"/>
      <c r="CS186" s="87"/>
      <c r="CT186" s="87"/>
      <c r="CU186" s="87"/>
      <c r="CV186" s="87"/>
      <c r="CW186" s="87"/>
      <c r="CX186" s="87"/>
      <c r="CY186" s="87"/>
      <c r="CZ186" s="87"/>
      <c r="DA186" s="87"/>
      <c r="DB186" s="87"/>
      <c r="DC186" s="87"/>
      <c r="DD186" s="87"/>
      <c r="DE186" s="87"/>
      <c r="DF186" s="87"/>
      <c r="DG186" s="87"/>
    </row>
    <row r="187" spans="2:111" ht="50.1" customHeight="1">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87"/>
      <c r="AE187" s="87"/>
      <c r="AF187" s="87"/>
      <c r="BL187" s="125"/>
      <c r="BM187" s="125"/>
      <c r="BP187" s="87"/>
      <c r="BQ187" s="87"/>
      <c r="BR187" s="87"/>
      <c r="BS187" s="87"/>
      <c r="BT187" s="87"/>
      <c r="BU187" s="87"/>
      <c r="BV187" s="87"/>
      <c r="BW187" s="87"/>
      <c r="BX187" s="87"/>
      <c r="BY187" s="87"/>
      <c r="BZ187" s="87"/>
      <c r="CA187" s="87"/>
      <c r="CB187" s="87"/>
      <c r="CC187" s="87"/>
      <c r="CD187" s="87"/>
      <c r="CE187" s="87"/>
      <c r="CF187" s="87"/>
      <c r="CG187" s="87"/>
      <c r="CH187" s="87"/>
      <c r="CI187" s="87"/>
      <c r="CJ187" s="87"/>
      <c r="CK187" s="87"/>
      <c r="CL187" s="87"/>
      <c r="CM187" s="87"/>
      <c r="CN187" s="87"/>
      <c r="CO187" s="87"/>
      <c r="CP187" s="87"/>
      <c r="CQ187" s="87"/>
      <c r="CR187" s="87"/>
      <c r="CS187" s="87"/>
      <c r="CT187" s="87"/>
      <c r="CU187" s="87"/>
      <c r="CV187" s="87"/>
      <c r="CW187" s="87"/>
      <c r="CX187" s="87"/>
      <c r="CY187" s="87"/>
      <c r="CZ187" s="87"/>
      <c r="DA187" s="87"/>
      <c r="DB187" s="87"/>
      <c r="DC187" s="87"/>
      <c r="DD187" s="87"/>
      <c r="DE187" s="87"/>
      <c r="DF187" s="87"/>
      <c r="DG187" s="87"/>
    </row>
    <row r="188" spans="2:111" ht="50.1" customHeight="1">
      <c r="B188" s="87"/>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AA188" s="87"/>
      <c r="AB188" s="87"/>
      <c r="AC188" s="87"/>
      <c r="AD188" s="87"/>
      <c r="AE188" s="87"/>
      <c r="AF188" s="87"/>
      <c r="BL188" s="125"/>
      <c r="BM188" s="125"/>
      <c r="BP188" s="87"/>
      <c r="BQ188" s="87"/>
      <c r="BR188" s="87"/>
      <c r="BS188" s="87"/>
      <c r="BT188" s="87"/>
      <c r="BU188" s="87"/>
      <c r="BV188" s="87"/>
      <c r="BW188" s="87"/>
      <c r="BX188" s="87"/>
      <c r="BY188" s="87"/>
      <c r="BZ188" s="87"/>
      <c r="CA188" s="87"/>
      <c r="CB188" s="87"/>
      <c r="CC188" s="87"/>
      <c r="CD188" s="87"/>
      <c r="CE188" s="87"/>
      <c r="CF188" s="87"/>
      <c r="CG188" s="87"/>
      <c r="CH188" s="87"/>
      <c r="CI188" s="87"/>
      <c r="CJ188" s="87"/>
      <c r="CK188" s="87"/>
      <c r="CL188" s="87"/>
      <c r="CM188" s="87"/>
      <c r="CN188" s="87"/>
      <c r="CO188" s="87"/>
      <c r="CP188" s="87"/>
      <c r="CQ188" s="87"/>
      <c r="CR188" s="87"/>
      <c r="CS188" s="87"/>
      <c r="CT188" s="87"/>
      <c r="CU188" s="87"/>
      <c r="CV188" s="87"/>
      <c r="CW188" s="87"/>
      <c r="CX188" s="87"/>
      <c r="CY188" s="87"/>
      <c r="CZ188" s="87"/>
      <c r="DA188" s="87"/>
      <c r="DB188" s="87"/>
      <c r="DC188" s="87"/>
      <c r="DD188" s="87"/>
      <c r="DE188" s="87"/>
      <c r="DF188" s="87"/>
      <c r="DG188" s="87"/>
    </row>
    <row r="189" spans="2:111" ht="50.1" customHeight="1">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7"/>
      <c r="AC189" s="87"/>
      <c r="AD189" s="87"/>
      <c r="AE189" s="87"/>
      <c r="AF189" s="87"/>
      <c r="BL189" s="125"/>
      <c r="BM189" s="125"/>
      <c r="BP189" s="87"/>
      <c r="BQ189" s="87"/>
      <c r="BR189" s="87"/>
      <c r="BS189" s="87"/>
      <c r="BT189" s="87"/>
      <c r="BU189" s="87"/>
      <c r="BV189" s="87"/>
      <c r="BW189" s="87"/>
      <c r="BX189" s="87"/>
      <c r="BY189" s="87"/>
      <c r="BZ189" s="87"/>
      <c r="CA189" s="87"/>
      <c r="CB189" s="87"/>
      <c r="CC189" s="87"/>
      <c r="CD189" s="87"/>
      <c r="CE189" s="87"/>
      <c r="CF189" s="87"/>
      <c r="CG189" s="87"/>
      <c r="CH189" s="87"/>
      <c r="CI189" s="87"/>
      <c r="CJ189" s="87"/>
      <c r="CK189" s="87"/>
      <c r="CL189" s="87"/>
      <c r="CM189" s="87"/>
      <c r="CN189" s="87"/>
      <c r="CO189" s="87"/>
      <c r="CP189" s="87"/>
      <c r="CQ189" s="87"/>
      <c r="CR189" s="87"/>
      <c r="CS189" s="87"/>
      <c r="CT189" s="87"/>
      <c r="CU189" s="87"/>
      <c r="CV189" s="87"/>
      <c r="CW189" s="87"/>
      <c r="CX189" s="87"/>
      <c r="CY189" s="87"/>
      <c r="CZ189" s="87"/>
      <c r="DA189" s="87"/>
      <c r="DB189" s="87"/>
      <c r="DC189" s="87"/>
      <c r="DD189" s="87"/>
      <c r="DE189" s="87"/>
      <c r="DF189" s="87"/>
      <c r="DG189" s="87"/>
    </row>
    <row r="190" spans="2:111" ht="50.1" customHeight="1">
      <c r="B190" s="87"/>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c r="AA190" s="87"/>
      <c r="AB190" s="87"/>
      <c r="AC190" s="87"/>
      <c r="AD190" s="87"/>
      <c r="AE190" s="87"/>
      <c r="AF190" s="87"/>
      <c r="BL190" s="125"/>
      <c r="BM190" s="125"/>
      <c r="BP190" s="87"/>
      <c r="BQ190" s="87"/>
      <c r="BR190" s="87"/>
      <c r="BS190" s="87"/>
      <c r="BT190" s="87"/>
      <c r="BU190" s="87"/>
      <c r="BV190" s="87"/>
      <c r="BW190" s="87"/>
      <c r="BX190" s="87"/>
      <c r="BY190" s="87"/>
      <c r="BZ190" s="87"/>
      <c r="CA190" s="87"/>
      <c r="CB190" s="87"/>
      <c r="CC190" s="87"/>
      <c r="CD190" s="87"/>
      <c r="CE190" s="87"/>
      <c r="CF190" s="87"/>
      <c r="CG190" s="87"/>
      <c r="CH190" s="87"/>
      <c r="CI190" s="87"/>
      <c r="CJ190" s="87"/>
      <c r="CK190" s="87"/>
      <c r="CL190" s="87"/>
      <c r="CM190" s="87"/>
      <c r="CN190" s="87"/>
      <c r="CO190" s="87"/>
      <c r="CP190" s="87"/>
      <c r="CQ190" s="87"/>
      <c r="CR190" s="87"/>
      <c r="CS190" s="87"/>
      <c r="CT190" s="87"/>
      <c r="CU190" s="87"/>
      <c r="CV190" s="87"/>
      <c r="CW190" s="87"/>
      <c r="CX190" s="87"/>
      <c r="CY190" s="87"/>
      <c r="CZ190" s="87"/>
      <c r="DA190" s="87"/>
      <c r="DB190" s="87"/>
      <c r="DC190" s="87"/>
      <c r="DD190" s="87"/>
      <c r="DE190" s="87"/>
      <c r="DF190" s="87"/>
      <c r="DG190" s="87"/>
    </row>
    <row r="191" spans="2:111" ht="50.1" customHeight="1">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BL191" s="125"/>
      <c r="BM191" s="125"/>
      <c r="BP191" s="87"/>
      <c r="BQ191" s="87"/>
      <c r="BR191" s="87"/>
      <c r="BS191" s="87"/>
      <c r="BT191" s="87"/>
      <c r="BU191" s="87"/>
      <c r="BV191" s="87"/>
      <c r="BW191" s="87"/>
      <c r="BX191" s="87"/>
      <c r="BY191" s="87"/>
      <c r="BZ191" s="87"/>
      <c r="CA191" s="87"/>
      <c r="CB191" s="87"/>
      <c r="CC191" s="87"/>
      <c r="CD191" s="87"/>
      <c r="CE191" s="87"/>
      <c r="CF191" s="87"/>
      <c r="CG191" s="87"/>
      <c r="CH191" s="87"/>
      <c r="CI191" s="87"/>
      <c r="CJ191" s="87"/>
      <c r="CK191" s="87"/>
      <c r="CL191" s="87"/>
      <c r="CM191" s="87"/>
      <c r="CN191" s="87"/>
      <c r="CO191" s="87"/>
      <c r="CP191" s="87"/>
      <c r="CQ191" s="87"/>
      <c r="CR191" s="87"/>
      <c r="CS191" s="87"/>
      <c r="CT191" s="87"/>
      <c r="CU191" s="87"/>
      <c r="CV191" s="87"/>
      <c r="CW191" s="87"/>
      <c r="CX191" s="87"/>
      <c r="CY191" s="87"/>
      <c r="CZ191" s="87"/>
      <c r="DA191" s="87"/>
      <c r="DB191" s="87"/>
      <c r="DC191" s="87"/>
      <c r="DD191" s="87"/>
      <c r="DE191" s="87"/>
      <c r="DF191" s="87"/>
      <c r="DG191" s="87"/>
    </row>
    <row r="192" spans="2:111" ht="50.1" customHeight="1">
      <c r="B192" s="87"/>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c r="AA192" s="87"/>
      <c r="AB192" s="87"/>
      <c r="AC192" s="87"/>
      <c r="AD192" s="87"/>
      <c r="AE192" s="87"/>
      <c r="AF192" s="87"/>
      <c r="BL192" s="125"/>
      <c r="BM192" s="125"/>
      <c r="BP192" s="87"/>
      <c r="BQ192" s="87"/>
      <c r="BR192" s="87"/>
      <c r="BS192" s="87"/>
      <c r="BT192" s="87"/>
      <c r="BU192" s="87"/>
      <c r="BV192" s="87"/>
      <c r="BW192" s="87"/>
      <c r="BX192" s="87"/>
      <c r="BY192" s="87"/>
      <c r="BZ192" s="87"/>
      <c r="CA192" s="87"/>
      <c r="CB192" s="87"/>
      <c r="CC192" s="87"/>
      <c r="CD192" s="87"/>
      <c r="CE192" s="87"/>
      <c r="CF192" s="87"/>
      <c r="CG192" s="87"/>
      <c r="CH192" s="87"/>
      <c r="CI192" s="87"/>
      <c r="CJ192" s="87"/>
      <c r="CK192" s="87"/>
      <c r="CL192" s="87"/>
      <c r="CM192" s="87"/>
      <c r="CN192" s="87"/>
      <c r="CO192" s="87"/>
      <c r="CP192" s="87"/>
      <c r="CQ192" s="87"/>
      <c r="CR192" s="87"/>
      <c r="CS192" s="87"/>
      <c r="CT192" s="87"/>
      <c r="CU192" s="87"/>
      <c r="CV192" s="87"/>
      <c r="CW192" s="87"/>
      <c r="CX192" s="87"/>
      <c r="CY192" s="87"/>
      <c r="CZ192" s="87"/>
      <c r="DA192" s="87"/>
      <c r="DB192" s="87"/>
      <c r="DC192" s="87"/>
      <c r="DD192" s="87"/>
      <c r="DE192" s="87"/>
      <c r="DF192" s="87"/>
      <c r="DG192" s="87"/>
    </row>
    <row r="193" spans="2:111" ht="50.1" customHeight="1">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c r="AA193" s="87"/>
      <c r="AB193" s="87"/>
      <c r="AC193" s="87"/>
      <c r="AD193" s="87"/>
      <c r="AE193" s="87"/>
      <c r="AF193" s="87"/>
      <c r="BL193" s="125"/>
      <c r="BM193" s="125"/>
      <c r="BP193" s="87"/>
      <c r="BQ193" s="87"/>
      <c r="BR193" s="87"/>
      <c r="BS193" s="87"/>
      <c r="BT193" s="87"/>
      <c r="BU193" s="87"/>
      <c r="BV193" s="87"/>
      <c r="BW193" s="87"/>
      <c r="BX193" s="87"/>
      <c r="BY193" s="87"/>
      <c r="BZ193" s="87"/>
      <c r="CA193" s="87"/>
      <c r="CB193" s="87"/>
      <c r="CC193" s="87"/>
      <c r="CD193" s="87"/>
      <c r="CE193" s="87"/>
      <c r="CF193" s="87"/>
      <c r="CG193" s="87"/>
      <c r="CH193" s="87"/>
      <c r="CI193" s="87"/>
      <c r="CJ193" s="87"/>
      <c r="CK193" s="87"/>
      <c r="CL193" s="87"/>
      <c r="CM193" s="87"/>
      <c r="CN193" s="87"/>
      <c r="CO193" s="87"/>
      <c r="CP193" s="87"/>
      <c r="CQ193" s="87"/>
      <c r="CR193" s="87"/>
      <c r="CS193" s="87"/>
      <c r="CT193" s="87"/>
      <c r="CU193" s="87"/>
      <c r="CV193" s="87"/>
      <c r="CW193" s="87"/>
      <c r="CX193" s="87"/>
      <c r="CY193" s="87"/>
      <c r="CZ193" s="87"/>
      <c r="DA193" s="87"/>
      <c r="DB193" s="87"/>
      <c r="DC193" s="87"/>
      <c r="DD193" s="87"/>
      <c r="DE193" s="87"/>
      <c r="DF193" s="87"/>
      <c r="DG193" s="87"/>
    </row>
    <row r="194" spans="2:111" ht="50.1" customHeight="1">
      <c r="B194" s="87"/>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c r="AA194" s="87"/>
      <c r="AB194" s="87"/>
      <c r="AC194" s="87"/>
      <c r="AD194" s="87"/>
      <c r="AE194" s="87"/>
      <c r="AF194" s="87"/>
      <c r="BL194" s="125"/>
      <c r="BM194" s="125"/>
      <c r="BP194" s="87"/>
      <c r="BQ194" s="87"/>
      <c r="BR194" s="87"/>
      <c r="BS194" s="87"/>
      <c r="BT194" s="87"/>
      <c r="BU194" s="87"/>
      <c r="BV194" s="87"/>
      <c r="BW194" s="87"/>
      <c r="BX194" s="87"/>
      <c r="BY194" s="87"/>
      <c r="BZ194" s="87"/>
      <c r="CA194" s="87"/>
      <c r="CB194" s="87"/>
      <c r="CC194" s="87"/>
      <c r="CD194" s="87"/>
      <c r="CE194" s="87"/>
      <c r="CF194" s="87"/>
      <c r="CG194" s="87"/>
      <c r="CH194" s="87"/>
      <c r="CI194" s="87"/>
      <c r="CJ194" s="87"/>
      <c r="CK194" s="87"/>
      <c r="CL194" s="87"/>
      <c r="CM194" s="87"/>
      <c r="CN194" s="87"/>
      <c r="CO194" s="87"/>
      <c r="CP194" s="87"/>
      <c r="CQ194" s="87"/>
      <c r="CR194" s="87"/>
      <c r="CS194" s="87"/>
      <c r="CT194" s="87"/>
      <c r="CU194" s="87"/>
      <c r="CV194" s="87"/>
      <c r="CW194" s="87"/>
      <c r="CX194" s="87"/>
      <c r="CY194" s="87"/>
      <c r="CZ194" s="87"/>
      <c r="DA194" s="87"/>
      <c r="DB194" s="87"/>
      <c r="DC194" s="87"/>
      <c r="DD194" s="87"/>
      <c r="DE194" s="87"/>
      <c r="DF194" s="87"/>
      <c r="DG194" s="87"/>
    </row>
    <row r="195" spans="2:111" ht="50.1" customHeight="1">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AA195" s="87"/>
      <c r="AB195" s="87"/>
      <c r="AC195" s="87"/>
      <c r="AD195" s="87"/>
      <c r="AE195" s="87"/>
      <c r="AF195" s="87"/>
      <c r="BL195" s="125"/>
      <c r="BM195" s="125"/>
      <c r="BP195" s="87"/>
      <c r="BQ195" s="87"/>
      <c r="BR195" s="87"/>
      <c r="BS195" s="87"/>
      <c r="BT195" s="87"/>
      <c r="BU195" s="87"/>
      <c r="BV195" s="87"/>
      <c r="BW195" s="87"/>
      <c r="BX195" s="87"/>
      <c r="BY195" s="87"/>
      <c r="BZ195" s="87"/>
      <c r="CA195" s="87"/>
      <c r="CB195" s="87"/>
      <c r="CC195" s="87"/>
      <c r="CD195" s="87"/>
      <c r="CE195" s="87"/>
      <c r="CF195" s="87"/>
      <c r="CG195" s="87"/>
      <c r="CH195" s="87"/>
      <c r="CI195" s="87"/>
      <c r="CJ195" s="87"/>
      <c r="CK195" s="87"/>
      <c r="CL195" s="87"/>
      <c r="CM195" s="87"/>
      <c r="CN195" s="87"/>
      <c r="CO195" s="87"/>
      <c r="CP195" s="87"/>
      <c r="CQ195" s="87"/>
      <c r="CR195" s="87"/>
      <c r="CS195" s="87"/>
      <c r="CT195" s="87"/>
      <c r="CU195" s="87"/>
      <c r="CV195" s="87"/>
      <c r="CW195" s="87"/>
      <c r="CX195" s="87"/>
      <c r="CY195" s="87"/>
      <c r="CZ195" s="87"/>
      <c r="DA195" s="87"/>
      <c r="DB195" s="87"/>
      <c r="DC195" s="87"/>
      <c r="DD195" s="87"/>
      <c r="DE195" s="87"/>
      <c r="DF195" s="87"/>
      <c r="DG195" s="87"/>
    </row>
    <row r="196" spans="2:111" ht="50.1" customHeight="1">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c r="AA196" s="87"/>
      <c r="AB196" s="87"/>
      <c r="AC196" s="87"/>
      <c r="AD196" s="87"/>
      <c r="AE196" s="87"/>
      <c r="AF196" s="87"/>
      <c r="BL196" s="125"/>
      <c r="BM196" s="125"/>
      <c r="BP196" s="87"/>
      <c r="BQ196" s="87"/>
      <c r="BR196" s="87"/>
      <c r="BS196" s="87"/>
      <c r="BT196" s="87"/>
      <c r="BU196" s="87"/>
      <c r="BV196" s="87"/>
      <c r="BW196" s="87"/>
      <c r="BX196" s="87"/>
      <c r="BY196" s="87"/>
      <c r="BZ196" s="87"/>
      <c r="CA196" s="87"/>
      <c r="CB196" s="87"/>
      <c r="CC196" s="87"/>
      <c r="CD196" s="87"/>
      <c r="CE196" s="87"/>
      <c r="CF196" s="87"/>
      <c r="CG196" s="87"/>
      <c r="CH196" s="87"/>
      <c r="CI196" s="87"/>
      <c r="CJ196" s="87"/>
      <c r="CK196" s="87"/>
      <c r="CL196" s="87"/>
      <c r="CM196" s="87"/>
      <c r="CN196" s="87"/>
      <c r="CO196" s="87"/>
      <c r="CP196" s="87"/>
      <c r="CQ196" s="87"/>
      <c r="CR196" s="87"/>
      <c r="CS196" s="87"/>
      <c r="CT196" s="87"/>
      <c r="CU196" s="87"/>
      <c r="CV196" s="87"/>
      <c r="CW196" s="87"/>
      <c r="CX196" s="87"/>
      <c r="CY196" s="87"/>
      <c r="CZ196" s="87"/>
      <c r="DA196" s="87"/>
      <c r="DB196" s="87"/>
      <c r="DC196" s="87"/>
      <c r="DD196" s="87"/>
      <c r="DE196" s="87"/>
      <c r="DF196" s="87"/>
      <c r="DG196" s="87"/>
    </row>
    <row r="197" spans="2:111" ht="50.1" customHeight="1">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c r="AA197" s="87"/>
      <c r="AB197" s="87"/>
      <c r="AC197" s="87"/>
      <c r="AD197" s="87"/>
      <c r="AE197" s="87"/>
      <c r="AF197" s="87"/>
      <c r="BL197" s="125"/>
      <c r="BM197" s="125"/>
      <c r="BP197" s="87"/>
      <c r="BQ197" s="87"/>
      <c r="BR197" s="87"/>
      <c r="BS197" s="87"/>
      <c r="BT197" s="87"/>
      <c r="BU197" s="87"/>
      <c r="BV197" s="87"/>
      <c r="BW197" s="87"/>
      <c r="BX197" s="87"/>
      <c r="BY197" s="87"/>
      <c r="BZ197" s="87"/>
      <c r="CA197" s="87"/>
      <c r="CB197" s="87"/>
      <c r="CC197" s="87"/>
      <c r="CD197" s="87"/>
      <c r="CE197" s="87"/>
      <c r="CF197" s="87"/>
      <c r="CG197" s="87"/>
      <c r="CH197" s="87"/>
      <c r="CI197" s="87"/>
      <c r="CJ197" s="87"/>
      <c r="CK197" s="87"/>
      <c r="CL197" s="87"/>
      <c r="CM197" s="87"/>
      <c r="CN197" s="87"/>
      <c r="CO197" s="87"/>
      <c r="CP197" s="87"/>
      <c r="CQ197" s="87"/>
      <c r="CR197" s="87"/>
      <c r="CS197" s="87"/>
      <c r="CT197" s="87"/>
      <c r="CU197" s="87"/>
      <c r="CV197" s="87"/>
      <c r="CW197" s="87"/>
      <c r="CX197" s="87"/>
      <c r="CY197" s="87"/>
      <c r="CZ197" s="87"/>
      <c r="DA197" s="87"/>
      <c r="DB197" s="87"/>
      <c r="DC197" s="87"/>
      <c r="DD197" s="87"/>
      <c r="DE197" s="87"/>
      <c r="DF197" s="87"/>
      <c r="DG197" s="87"/>
    </row>
    <row r="198" spans="2:111" ht="50.1" customHeight="1">
      <c r="B198" s="87"/>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c r="AA198" s="87"/>
      <c r="AB198" s="87"/>
      <c r="AC198" s="87"/>
      <c r="AD198" s="87"/>
      <c r="AE198" s="87"/>
      <c r="AF198" s="87"/>
      <c r="BL198" s="125"/>
      <c r="BM198" s="125"/>
      <c r="BP198" s="87"/>
      <c r="BQ198" s="87"/>
      <c r="BR198" s="87"/>
      <c r="BS198" s="87"/>
      <c r="BT198" s="87"/>
      <c r="BU198" s="87"/>
      <c r="BV198" s="87"/>
      <c r="BW198" s="87"/>
      <c r="BX198" s="87"/>
      <c r="BY198" s="87"/>
      <c r="BZ198" s="87"/>
      <c r="CA198" s="87"/>
      <c r="CB198" s="87"/>
      <c r="CC198" s="87"/>
      <c r="CD198" s="87"/>
      <c r="CE198" s="87"/>
      <c r="CF198" s="87"/>
      <c r="CG198" s="87"/>
      <c r="CH198" s="87"/>
      <c r="CI198" s="87"/>
      <c r="CJ198" s="87"/>
      <c r="CK198" s="87"/>
      <c r="CL198" s="87"/>
      <c r="CM198" s="87"/>
      <c r="CN198" s="87"/>
      <c r="CO198" s="87"/>
      <c r="CP198" s="87"/>
      <c r="CQ198" s="87"/>
      <c r="CR198" s="87"/>
      <c r="CS198" s="87"/>
      <c r="CT198" s="87"/>
      <c r="CU198" s="87"/>
      <c r="CV198" s="87"/>
      <c r="CW198" s="87"/>
      <c r="CX198" s="87"/>
      <c r="CY198" s="87"/>
      <c r="CZ198" s="87"/>
      <c r="DA198" s="87"/>
      <c r="DB198" s="87"/>
      <c r="DC198" s="87"/>
      <c r="DD198" s="87"/>
      <c r="DE198" s="87"/>
      <c r="DF198" s="87"/>
      <c r="DG198" s="87"/>
    </row>
    <row r="199" spans="2:111" ht="50.1" customHeight="1">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c r="AA199" s="87"/>
      <c r="AB199" s="87"/>
      <c r="AC199" s="87"/>
      <c r="AD199" s="87"/>
      <c r="AE199" s="87"/>
      <c r="AF199" s="87"/>
      <c r="BL199" s="125"/>
      <c r="BM199" s="125"/>
      <c r="BP199" s="87"/>
      <c r="BQ199" s="87"/>
      <c r="BR199" s="87"/>
      <c r="BS199" s="87"/>
      <c r="BT199" s="87"/>
      <c r="BU199" s="87"/>
      <c r="BV199" s="87"/>
      <c r="BW199" s="87"/>
      <c r="BX199" s="87"/>
      <c r="BY199" s="87"/>
      <c r="BZ199" s="87"/>
      <c r="CA199" s="87"/>
      <c r="CB199" s="87"/>
      <c r="CC199" s="87"/>
      <c r="CD199" s="87"/>
      <c r="CE199" s="87"/>
      <c r="CF199" s="87"/>
      <c r="CG199" s="87"/>
      <c r="CH199" s="87"/>
      <c r="CI199" s="87"/>
      <c r="CJ199" s="87"/>
      <c r="CK199" s="87"/>
      <c r="CL199" s="87"/>
      <c r="CM199" s="87"/>
      <c r="CN199" s="87"/>
      <c r="CO199" s="87"/>
      <c r="CP199" s="87"/>
      <c r="CQ199" s="87"/>
      <c r="CR199" s="87"/>
      <c r="CS199" s="87"/>
      <c r="CT199" s="87"/>
      <c r="CU199" s="87"/>
      <c r="CV199" s="87"/>
      <c r="CW199" s="87"/>
      <c r="CX199" s="87"/>
      <c r="CY199" s="87"/>
      <c r="CZ199" s="87"/>
      <c r="DA199" s="87"/>
      <c r="DB199" s="87"/>
      <c r="DC199" s="87"/>
      <c r="DD199" s="87"/>
      <c r="DE199" s="87"/>
      <c r="DF199" s="87"/>
      <c r="DG199" s="87"/>
    </row>
    <row r="200" spans="2:111" ht="50.1" customHeight="1">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AA200" s="87"/>
      <c r="AB200" s="87"/>
      <c r="AC200" s="87"/>
      <c r="AD200" s="87"/>
      <c r="AE200" s="87"/>
      <c r="AF200" s="87"/>
      <c r="BL200" s="125"/>
      <c r="BM200" s="125"/>
      <c r="BP200" s="87"/>
      <c r="BQ200" s="87"/>
      <c r="BR200" s="87"/>
      <c r="BS200" s="87"/>
      <c r="BT200" s="87"/>
      <c r="BU200" s="87"/>
      <c r="BV200" s="87"/>
      <c r="BW200" s="87"/>
      <c r="BX200" s="87"/>
      <c r="BY200" s="87"/>
      <c r="BZ200" s="87"/>
      <c r="CA200" s="87"/>
      <c r="CB200" s="87"/>
      <c r="CC200" s="87"/>
      <c r="CD200" s="87"/>
      <c r="CE200" s="87"/>
      <c r="CF200" s="87"/>
      <c r="CG200" s="87"/>
      <c r="CH200" s="87"/>
      <c r="CI200" s="87"/>
      <c r="CJ200" s="87"/>
      <c r="CK200" s="87"/>
      <c r="CL200" s="87"/>
      <c r="CM200" s="87"/>
      <c r="CN200" s="87"/>
      <c r="CO200" s="87"/>
      <c r="CP200" s="87"/>
      <c r="CQ200" s="87"/>
      <c r="CR200" s="87"/>
      <c r="CS200" s="87"/>
      <c r="CT200" s="87"/>
      <c r="CU200" s="87"/>
      <c r="CV200" s="87"/>
      <c r="CW200" s="87"/>
      <c r="CX200" s="87"/>
      <c r="CY200" s="87"/>
      <c r="CZ200" s="87"/>
      <c r="DA200" s="87"/>
      <c r="DB200" s="87"/>
      <c r="DC200" s="87"/>
      <c r="DD200" s="87"/>
      <c r="DE200" s="87"/>
      <c r="DF200" s="87"/>
      <c r="DG200" s="87"/>
    </row>
    <row r="201" spans="2:111" ht="50.1" customHeight="1">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c r="AC201" s="87"/>
      <c r="AD201" s="87"/>
      <c r="AE201" s="87"/>
      <c r="AF201" s="87"/>
      <c r="BL201" s="125"/>
      <c r="BM201" s="125"/>
      <c r="BP201" s="87"/>
      <c r="BQ201" s="87"/>
      <c r="BR201" s="87"/>
      <c r="BS201" s="87"/>
      <c r="BT201" s="87"/>
      <c r="BU201" s="87"/>
      <c r="BV201" s="87"/>
      <c r="BW201" s="87"/>
      <c r="BX201" s="87"/>
      <c r="BY201" s="87"/>
      <c r="BZ201" s="87"/>
      <c r="CA201" s="87"/>
      <c r="CB201" s="87"/>
      <c r="CC201" s="87"/>
      <c r="CD201" s="87"/>
      <c r="CE201" s="87"/>
      <c r="CF201" s="87"/>
      <c r="CG201" s="87"/>
      <c r="CH201" s="87"/>
      <c r="CI201" s="87"/>
      <c r="CJ201" s="87"/>
      <c r="CK201" s="87"/>
      <c r="CL201" s="87"/>
      <c r="CM201" s="87"/>
      <c r="CN201" s="87"/>
      <c r="CO201" s="87"/>
      <c r="CP201" s="87"/>
      <c r="CQ201" s="87"/>
      <c r="CR201" s="87"/>
      <c r="CS201" s="87"/>
      <c r="CT201" s="87"/>
      <c r="CU201" s="87"/>
      <c r="CV201" s="87"/>
      <c r="CW201" s="87"/>
      <c r="CX201" s="87"/>
      <c r="CY201" s="87"/>
      <c r="CZ201" s="87"/>
      <c r="DA201" s="87"/>
      <c r="DB201" s="87"/>
      <c r="DC201" s="87"/>
      <c r="DD201" s="87"/>
      <c r="DE201" s="87"/>
      <c r="DF201" s="87"/>
      <c r="DG201" s="87"/>
    </row>
    <row r="202" spans="2:111" ht="50.1" customHeight="1">
      <c r="B202" s="87"/>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c r="AA202" s="87"/>
      <c r="AB202" s="87"/>
      <c r="AC202" s="87"/>
      <c r="AD202" s="87"/>
      <c r="AE202" s="87"/>
      <c r="AF202" s="87"/>
      <c r="BL202" s="125"/>
      <c r="BM202" s="125"/>
      <c r="BP202" s="87"/>
      <c r="BQ202" s="87"/>
      <c r="BR202" s="87"/>
      <c r="BS202" s="87"/>
      <c r="BT202" s="87"/>
      <c r="BU202" s="87"/>
      <c r="BV202" s="87"/>
      <c r="BW202" s="87"/>
      <c r="BX202" s="87"/>
      <c r="BY202" s="87"/>
      <c r="BZ202" s="87"/>
      <c r="CA202" s="87"/>
      <c r="CB202" s="87"/>
      <c r="CC202" s="87"/>
      <c r="CD202" s="87"/>
      <c r="CE202" s="87"/>
      <c r="CF202" s="87"/>
      <c r="CG202" s="87"/>
      <c r="CH202" s="87"/>
      <c r="CI202" s="87"/>
      <c r="CJ202" s="87"/>
      <c r="CK202" s="87"/>
      <c r="CL202" s="87"/>
      <c r="CM202" s="87"/>
      <c r="CN202" s="87"/>
      <c r="CO202" s="87"/>
      <c r="CP202" s="87"/>
      <c r="CQ202" s="87"/>
      <c r="CR202" s="87"/>
      <c r="CS202" s="87"/>
      <c r="CT202" s="87"/>
      <c r="CU202" s="87"/>
      <c r="CV202" s="87"/>
      <c r="CW202" s="87"/>
      <c r="CX202" s="87"/>
      <c r="CY202" s="87"/>
      <c r="CZ202" s="87"/>
      <c r="DA202" s="87"/>
      <c r="DB202" s="87"/>
      <c r="DC202" s="87"/>
      <c r="DD202" s="87"/>
      <c r="DE202" s="87"/>
      <c r="DF202" s="87"/>
      <c r="DG202" s="87"/>
    </row>
    <row r="203" spans="2:111">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c r="AA203" s="87"/>
      <c r="AB203" s="87"/>
      <c r="AC203" s="87"/>
      <c r="AD203" s="87"/>
      <c r="AE203" s="87"/>
      <c r="AF203" s="87"/>
      <c r="BL203" s="125"/>
      <c r="BM203" s="125"/>
      <c r="BP203" s="87"/>
      <c r="BQ203" s="87"/>
      <c r="BR203" s="87"/>
      <c r="BS203" s="87"/>
      <c r="BT203" s="87"/>
      <c r="BU203" s="87"/>
      <c r="BV203" s="87"/>
      <c r="BW203" s="87"/>
      <c r="BX203" s="87"/>
      <c r="BY203" s="87"/>
      <c r="BZ203" s="87"/>
      <c r="CA203" s="87"/>
      <c r="CB203" s="87"/>
      <c r="CC203" s="87"/>
      <c r="CD203" s="87"/>
      <c r="CE203" s="87"/>
      <c r="CF203" s="87"/>
      <c r="CG203" s="87"/>
      <c r="CH203" s="87"/>
      <c r="CI203" s="87"/>
      <c r="CJ203" s="87"/>
      <c r="CK203" s="87"/>
      <c r="CL203" s="87"/>
      <c r="CM203" s="87"/>
      <c r="CN203" s="87"/>
      <c r="CO203" s="87"/>
      <c r="CP203" s="87"/>
      <c r="CQ203" s="87"/>
      <c r="CR203" s="87"/>
      <c r="CS203" s="87"/>
      <c r="CT203" s="87"/>
      <c r="CU203" s="87"/>
      <c r="CV203" s="87"/>
      <c r="CW203" s="87"/>
      <c r="CX203" s="87"/>
      <c r="CY203" s="87"/>
      <c r="CZ203" s="87"/>
      <c r="DA203" s="87"/>
      <c r="DB203" s="87"/>
      <c r="DC203" s="87"/>
      <c r="DD203" s="87"/>
      <c r="DE203" s="87"/>
      <c r="DF203" s="87"/>
      <c r="DG203" s="87"/>
    </row>
    <row r="204" spans="2:111">
      <c r="B204" s="87"/>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c r="AA204" s="87"/>
      <c r="AB204" s="87"/>
      <c r="AC204" s="87"/>
      <c r="AD204" s="87"/>
      <c r="AE204" s="87"/>
      <c r="AF204" s="87"/>
      <c r="BL204" s="125"/>
      <c r="BM204" s="125"/>
      <c r="BP204" s="87"/>
      <c r="BQ204" s="87"/>
      <c r="BR204" s="87"/>
      <c r="BS204" s="87"/>
      <c r="BT204" s="87"/>
      <c r="BU204" s="87"/>
      <c r="BV204" s="87"/>
      <c r="BW204" s="87"/>
      <c r="BX204" s="87"/>
      <c r="BY204" s="87"/>
      <c r="BZ204" s="87"/>
      <c r="CA204" s="87"/>
      <c r="CB204" s="87"/>
      <c r="CC204" s="87"/>
      <c r="CD204" s="87"/>
      <c r="CE204" s="87"/>
      <c r="CF204" s="87"/>
      <c r="CG204" s="87"/>
      <c r="CH204" s="87"/>
      <c r="CI204" s="87"/>
      <c r="CJ204" s="87"/>
      <c r="CK204" s="87"/>
      <c r="CL204" s="87"/>
      <c r="CM204" s="87"/>
      <c r="CN204" s="87"/>
      <c r="CO204" s="87"/>
      <c r="CP204" s="87"/>
      <c r="CQ204" s="87"/>
      <c r="CR204" s="87"/>
      <c r="CS204" s="87"/>
      <c r="CT204" s="87"/>
      <c r="CU204" s="87"/>
      <c r="CV204" s="87"/>
      <c r="CW204" s="87"/>
      <c r="CX204" s="87"/>
      <c r="CY204" s="87"/>
      <c r="CZ204" s="87"/>
      <c r="DA204" s="87"/>
      <c r="DB204" s="87"/>
      <c r="DC204" s="87"/>
      <c r="DD204" s="87"/>
      <c r="DE204" s="87"/>
      <c r="DF204" s="87"/>
      <c r="DG204" s="87"/>
    </row>
    <row r="205" spans="2:111">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c r="AA205" s="87"/>
      <c r="AB205" s="87"/>
      <c r="AC205" s="87"/>
      <c r="AD205" s="87"/>
      <c r="AE205" s="87"/>
      <c r="AF205" s="87"/>
      <c r="BL205" s="125"/>
      <c r="BM205" s="125"/>
      <c r="BP205" s="87"/>
      <c r="BQ205" s="87"/>
      <c r="BR205" s="87"/>
      <c r="BS205" s="87"/>
      <c r="BT205" s="87"/>
      <c r="BU205" s="87"/>
      <c r="BV205" s="87"/>
      <c r="BW205" s="87"/>
      <c r="BX205" s="87"/>
      <c r="BY205" s="87"/>
      <c r="BZ205" s="87"/>
      <c r="CA205" s="87"/>
      <c r="CB205" s="87"/>
      <c r="CC205" s="87"/>
      <c r="CD205" s="87"/>
      <c r="CE205" s="87"/>
      <c r="CF205" s="87"/>
      <c r="CG205" s="87"/>
      <c r="CH205" s="87"/>
      <c r="CI205" s="87"/>
      <c r="CJ205" s="87"/>
      <c r="CK205" s="87"/>
      <c r="CL205" s="87"/>
      <c r="CM205" s="87"/>
      <c r="CN205" s="87"/>
      <c r="CO205" s="87"/>
      <c r="CP205" s="87"/>
      <c r="CQ205" s="87"/>
      <c r="CR205" s="87"/>
      <c r="CS205" s="87"/>
      <c r="CT205" s="87"/>
      <c r="CU205" s="87"/>
      <c r="CV205" s="87"/>
      <c r="CW205" s="87"/>
      <c r="CX205" s="87"/>
      <c r="CY205" s="87"/>
      <c r="CZ205" s="87"/>
      <c r="DA205" s="87"/>
      <c r="DB205" s="87"/>
      <c r="DC205" s="87"/>
      <c r="DD205" s="87"/>
      <c r="DE205" s="87"/>
      <c r="DF205" s="87"/>
      <c r="DG205" s="87"/>
    </row>
    <row r="206" spans="2:111">
      <c r="B206" s="87"/>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c r="AA206" s="87"/>
      <c r="AB206" s="87"/>
      <c r="AC206" s="87"/>
      <c r="AD206" s="87"/>
      <c r="AE206" s="87"/>
      <c r="AF206" s="87"/>
      <c r="BL206" s="125"/>
      <c r="BM206" s="125"/>
      <c r="BP206" s="87"/>
      <c r="BQ206" s="87"/>
      <c r="BR206" s="87"/>
      <c r="BS206" s="87"/>
      <c r="BT206" s="87"/>
      <c r="BU206" s="87"/>
      <c r="BV206" s="87"/>
      <c r="BW206" s="87"/>
      <c r="BX206" s="87"/>
      <c r="BY206" s="87"/>
      <c r="BZ206" s="87"/>
      <c r="CA206" s="87"/>
      <c r="CB206" s="87"/>
      <c r="CC206" s="87"/>
      <c r="CD206" s="87"/>
      <c r="CE206" s="87"/>
      <c r="CF206" s="87"/>
      <c r="CG206" s="87"/>
      <c r="CH206" s="87"/>
      <c r="CI206" s="87"/>
      <c r="CJ206" s="87"/>
      <c r="CK206" s="87"/>
      <c r="CL206" s="87"/>
      <c r="CM206" s="87"/>
      <c r="CN206" s="87"/>
      <c r="CO206" s="87"/>
      <c r="CP206" s="87"/>
      <c r="CQ206" s="87"/>
      <c r="CR206" s="87"/>
      <c r="CS206" s="87"/>
      <c r="CT206" s="87"/>
      <c r="CU206" s="87"/>
      <c r="CV206" s="87"/>
      <c r="CW206" s="87"/>
      <c r="CX206" s="87"/>
      <c r="CY206" s="87"/>
      <c r="CZ206" s="87"/>
      <c r="DA206" s="87"/>
      <c r="DB206" s="87"/>
      <c r="DC206" s="87"/>
      <c r="DD206" s="87"/>
      <c r="DE206" s="87"/>
      <c r="DF206" s="87"/>
      <c r="DG206" s="87"/>
    </row>
    <row r="207" spans="2:111">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c r="AA207" s="87"/>
      <c r="AB207" s="87"/>
      <c r="AC207" s="87"/>
      <c r="AD207" s="87"/>
      <c r="AE207" s="87"/>
      <c r="AF207" s="87"/>
      <c r="BL207" s="125"/>
      <c r="BM207" s="125"/>
      <c r="BP207" s="87"/>
      <c r="BQ207" s="87"/>
      <c r="BR207" s="87"/>
      <c r="BS207" s="87"/>
      <c r="BT207" s="87"/>
      <c r="BU207" s="87"/>
      <c r="BV207" s="87"/>
      <c r="BW207" s="87"/>
      <c r="BX207" s="87"/>
      <c r="BY207" s="87"/>
      <c r="BZ207" s="87"/>
      <c r="CA207" s="87"/>
      <c r="CB207" s="87"/>
      <c r="CC207" s="87"/>
      <c r="CD207" s="87"/>
      <c r="CE207" s="87"/>
      <c r="CF207" s="87"/>
      <c r="CG207" s="87"/>
      <c r="CH207" s="87"/>
      <c r="CI207" s="87"/>
      <c r="CJ207" s="87"/>
      <c r="CK207" s="87"/>
      <c r="CL207" s="87"/>
      <c r="CM207" s="87"/>
      <c r="CN207" s="87"/>
      <c r="CO207" s="87"/>
      <c r="CP207" s="87"/>
      <c r="CQ207" s="87"/>
      <c r="CR207" s="87"/>
      <c r="CS207" s="87"/>
      <c r="CT207" s="87"/>
      <c r="CU207" s="87"/>
      <c r="CV207" s="87"/>
      <c r="CW207" s="87"/>
      <c r="CX207" s="87"/>
      <c r="CY207" s="87"/>
      <c r="CZ207" s="87"/>
      <c r="DA207" s="87"/>
      <c r="DB207" s="87"/>
      <c r="DC207" s="87"/>
      <c r="DD207" s="87"/>
      <c r="DE207" s="87"/>
      <c r="DF207" s="87"/>
      <c r="DG207" s="87"/>
    </row>
    <row r="208" spans="2:111">
      <c r="B208" s="87"/>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c r="AA208" s="87"/>
      <c r="AB208" s="87"/>
      <c r="AC208" s="87"/>
      <c r="AD208" s="87"/>
      <c r="AE208" s="87"/>
      <c r="AF208" s="87"/>
      <c r="BL208" s="125"/>
      <c r="BM208" s="125"/>
      <c r="BP208" s="87"/>
      <c r="BQ208" s="87"/>
      <c r="BR208" s="87"/>
      <c r="BS208" s="87"/>
      <c r="BT208" s="87"/>
      <c r="BU208" s="87"/>
      <c r="BV208" s="87"/>
      <c r="BW208" s="87"/>
      <c r="BX208" s="87"/>
      <c r="BY208" s="87"/>
      <c r="BZ208" s="87"/>
      <c r="CA208" s="87"/>
      <c r="CB208" s="87"/>
      <c r="CC208" s="87"/>
      <c r="CD208" s="87"/>
      <c r="CE208" s="87"/>
      <c r="CF208" s="87"/>
      <c r="CG208" s="87"/>
      <c r="CH208" s="87"/>
      <c r="CI208" s="87"/>
      <c r="CJ208" s="87"/>
      <c r="CK208" s="87"/>
      <c r="CL208" s="87"/>
      <c r="CM208" s="87"/>
      <c r="CN208" s="87"/>
      <c r="CO208" s="87"/>
      <c r="CP208" s="87"/>
      <c r="CQ208" s="87"/>
      <c r="CR208" s="87"/>
      <c r="CS208" s="87"/>
      <c r="CT208" s="87"/>
      <c r="CU208" s="87"/>
      <c r="CV208" s="87"/>
      <c r="CW208" s="87"/>
      <c r="CX208" s="87"/>
      <c r="CY208" s="87"/>
      <c r="CZ208" s="87"/>
      <c r="DA208" s="87"/>
      <c r="DB208" s="87"/>
      <c r="DC208" s="87"/>
      <c r="DD208" s="87"/>
      <c r="DE208" s="87"/>
      <c r="DF208" s="87"/>
      <c r="DG208" s="87"/>
    </row>
    <row r="209" spans="2:111">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AA209" s="87"/>
      <c r="AB209" s="87"/>
      <c r="AC209" s="87"/>
      <c r="AD209" s="87"/>
      <c r="AE209" s="87"/>
      <c r="AF209" s="87"/>
      <c r="BL209" s="125"/>
      <c r="BM209" s="125"/>
      <c r="BP209" s="87"/>
      <c r="BQ209" s="87"/>
      <c r="BR209" s="87"/>
      <c r="BS209" s="87"/>
      <c r="BT209" s="87"/>
      <c r="BU209" s="87"/>
      <c r="BV209" s="87"/>
      <c r="BW209" s="87"/>
      <c r="BX209" s="87"/>
      <c r="BY209" s="87"/>
      <c r="BZ209" s="87"/>
      <c r="CA209" s="87"/>
      <c r="CB209" s="87"/>
      <c r="CC209" s="87"/>
      <c r="CD209" s="87"/>
      <c r="CE209" s="87"/>
      <c r="CF209" s="87"/>
      <c r="CG209" s="87"/>
      <c r="CH209" s="87"/>
      <c r="CI209" s="87"/>
      <c r="CJ209" s="87"/>
      <c r="CK209" s="87"/>
      <c r="CL209" s="87"/>
      <c r="CM209" s="87"/>
      <c r="CN209" s="87"/>
      <c r="CO209" s="87"/>
      <c r="CP209" s="87"/>
      <c r="CQ209" s="87"/>
      <c r="CR209" s="87"/>
      <c r="CS209" s="87"/>
      <c r="CT209" s="87"/>
      <c r="CU209" s="87"/>
      <c r="CV209" s="87"/>
      <c r="CW209" s="87"/>
      <c r="CX209" s="87"/>
      <c r="CY209" s="87"/>
      <c r="CZ209" s="87"/>
      <c r="DA209" s="87"/>
      <c r="DB209" s="87"/>
      <c r="DC209" s="87"/>
      <c r="DD209" s="87"/>
      <c r="DE209" s="87"/>
      <c r="DF209" s="87"/>
      <c r="DG209" s="87"/>
    </row>
    <row r="210" spans="2:111">
      <c r="B210" s="87"/>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c r="AA210" s="87"/>
      <c r="AB210" s="87"/>
      <c r="AC210" s="87"/>
      <c r="AD210" s="87"/>
      <c r="AE210" s="87"/>
      <c r="AF210" s="87"/>
      <c r="BL210" s="125"/>
      <c r="BM210" s="125"/>
      <c r="BP210" s="87"/>
      <c r="BQ210" s="87"/>
      <c r="BR210" s="87"/>
      <c r="BS210" s="87"/>
      <c r="BT210" s="87"/>
      <c r="BU210" s="87"/>
      <c r="BV210" s="87"/>
      <c r="BW210" s="87"/>
      <c r="BX210" s="87"/>
      <c r="BY210" s="87"/>
      <c r="BZ210" s="87"/>
      <c r="CA210" s="87"/>
      <c r="CB210" s="87"/>
      <c r="CC210" s="87"/>
      <c r="CD210" s="87"/>
      <c r="CE210" s="87"/>
      <c r="CF210" s="87"/>
      <c r="CG210" s="87"/>
      <c r="CH210" s="87"/>
      <c r="CI210" s="87"/>
      <c r="CJ210" s="87"/>
      <c r="CK210" s="87"/>
      <c r="CL210" s="87"/>
      <c r="CM210" s="87"/>
      <c r="CN210" s="87"/>
      <c r="CO210" s="87"/>
      <c r="CP210" s="87"/>
      <c r="CQ210" s="87"/>
      <c r="CR210" s="87"/>
      <c r="CS210" s="87"/>
      <c r="CT210" s="87"/>
      <c r="CU210" s="87"/>
      <c r="CV210" s="87"/>
      <c r="CW210" s="87"/>
      <c r="CX210" s="87"/>
      <c r="CY210" s="87"/>
      <c r="CZ210" s="87"/>
      <c r="DA210" s="87"/>
      <c r="DB210" s="87"/>
      <c r="DC210" s="87"/>
      <c r="DD210" s="87"/>
      <c r="DE210" s="87"/>
      <c r="DF210" s="87"/>
      <c r="DG210" s="87"/>
    </row>
    <row r="211" spans="2:111">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c r="AA211" s="87"/>
      <c r="AB211" s="87"/>
      <c r="AC211" s="87"/>
      <c r="AD211" s="87"/>
      <c r="AE211" s="87"/>
      <c r="AF211" s="87"/>
      <c r="BL211" s="125"/>
      <c r="BM211" s="125"/>
      <c r="BP211" s="87"/>
      <c r="BQ211" s="87"/>
      <c r="BR211" s="87"/>
      <c r="BS211" s="87"/>
      <c r="BT211" s="87"/>
      <c r="BU211" s="87"/>
      <c r="BV211" s="87"/>
      <c r="BW211" s="87"/>
      <c r="BX211" s="87"/>
      <c r="BY211" s="87"/>
      <c r="BZ211" s="87"/>
      <c r="CA211" s="87"/>
      <c r="CB211" s="87"/>
      <c r="CC211" s="87"/>
      <c r="CD211" s="87"/>
      <c r="CE211" s="87"/>
      <c r="CF211" s="87"/>
      <c r="CG211" s="87"/>
      <c r="CH211" s="87"/>
      <c r="CI211" s="87"/>
      <c r="CJ211" s="87"/>
      <c r="CK211" s="87"/>
      <c r="CL211" s="87"/>
      <c r="CM211" s="87"/>
      <c r="CN211" s="87"/>
      <c r="CO211" s="87"/>
      <c r="CP211" s="87"/>
      <c r="CQ211" s="87"/>
      <c r="CR211" s="87"/>
      <c r="CS211" s="87"/>
      <c r="CT211" s="87"/>
      <c r="CU211" s="87"/>
      <c r="CV211" s="87"/>
      <c r="CW211" s="87"/>
      <c r="CX211" s="87"/>
      <c r="CY211" s="87"/>
      <c r="CZ211" s="87"/>
      <c r="DA211" s="87"/>
      <c r="DB211" s="87"/>
      <c r="DC211" s="87"/>
      <c r="DD211" s="87"/>
      <c r="DE211" s="87"/>
      <c r="DF211" s="87"/>
      <c r="DG211" s="87"/>
    </row>
    <row r="212" spans="2:111">
      <c r="B212" s="87"/>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c r="AA212" s="87"/>
      <c r="AB212" s="87"/>
      <c r="AC212" s="87"/>
      <c r="AD212" s="87"/>
      <c r="AE212" s="87"/>
      <c r="AF212" s="87"/>
      <c r="BL212" s="125"/>
      <c r="BM212" s="125"/>
      <c r="BP212" s="87"/>
      <c r="BQ212" s="87"/>
      <c r="BR212" s="87"/>
      <c r="BS212" s="87"/>
      <c r="BT212" s="87"/>
      <c r="BU212" s="87"/>
      <c r="BV212" s="87"/>
      <c r="BW212" s="87"/>
      <c r="BX212" s="87"/>
      <c r="BY212" s="87"/>
      <c r="BZ212" s="87"/>
      <c r="CA212" s="87"/>
      <c r="CB212" s="87"/>
      <c r="CC212" s="87"/>
      <c r="CD212" s="87"/>
      <c r="CE212" s="87"/>
      <c r="CF212" s="87"/>
      <c r="CG212" s="87"/>
      <c r="CH212" s="87"/>
      <c r="CI212" s="87"/>
      <c r="CJ212" s="87"/>
      <c r="CK212" s="87"/>
      <c r="CL212" s="87"/>
      <c r="CM212" s="87"/>
      <c r="CN212" s="87"/>
      <c r="CO212" s="87"/>
      <c r="CP212" s="87"/>
      <c r="CQ212" s="87"/>
      <c r="CR212" s="87"/>
      <c r="CS212" s="87"/>
      <c r="CT212" s="87"/>
      <c r="CU212" s="87"/>
      <c r="CV212" s="87"/>
      <c r="CW212" s="87"/>
      <c r="CX212" s="87"/>
      <c r="CY212" s="87"/>
      <c r="CZ212" s="87"/>
      <c r="DA212" s="87"/>
      <c r="DB212" s="87"/>
      <c r="DC212" s="87"/>
      <c r="DD212" s="87"/>
      <c r="DE212" s="87"/>
      <c r="DF212" s="87"/>
      <c r="DG212" s="87"/>
    </row>
    <row r="213" spans="2:111">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AA213" s="87"/>
      <c r="AB213" s="87"/>
      <c r="AC213" s="87"/>
      <c r="AD213" s="87"/>
      <c r="AE213" s="87"/>
      <c r="AF213" s="87"/>
      <c r="BL213" s="125"/>
      <c r="BM213" s="125"/>
      <c r="BP213" s="87"/>
      <c r="BQ213" s="87"/>
      <c r="BR213" s="87"/>
      <c r="BS213" s="87"/>
      <c r="BT213" s="87"/>
      <c r="BU213" s="87"/>
      <c r="BV213" s="87"/>
      <c r="BW213" s="87"/>
      <c r="BX213" s="87"/>
      <c r="BY213" s="87"/>
      <c r="BZ213" s="87"/>
      <c r="CA213" s="87"/>
      <c r="CB213" s="87"/>
      <c r="CC213" s="87"/>
      <c r="CD213" s="87"/>
      <c r="CE213" s="87"/>
      <c r="CF213" s="87"/>
      <c r="CG213" s="87"/>
      <c r="CH213" s="87"/>
      <c r="CI213" s="87"/>
      <c r="CJ213" s="87"/>
      <c r="CK213" s="87"/>
      <c r="CL213" s="87"/>
      <c r="CM213" s="87"/>
      <c r="CN213" s="87"/>
      <c r="CO213" s="87"/>
      <c r="CP213" s="87"/>
      <c r="CQ213" s="87"/>
      <c r="CR213" s="87"/>
      <c r="CS213" s="87"/>
      <c r="CT213" s="87"/>
      <c r="CU213" s="87"/>
      <c r="CV213" s="87"/>
      <c r="CW213" s="87"/>
      <c r="CX213" s="87"/>
      <c r="CY213" s="87"/>
      <c r="CZ213" s="87"/>
      <c r="DA213" s="87"/>
      <c r="DB213" s="87"/>
      <c r="DC213" s="87"/>
      <c r="DD213" s="87"/>
      <c r="DE213" s="87"/>
      <c r="DF213" s="87"/>
      <c r="DG213" s="87"/>
    </row>
    <row r="214" spans="2:111">
      <c r="B214" s="87"/>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c r="AA214" s="87"/>
      <c r="AB214" s="87"/>
      <c r="AC214" s="87"/>
      <c r="AD214" s="87"/>
      <c r="AE214" s="87"/>
      <c r="AF214" s="87"/>
      <c r="BL214" s="125"/>
      <c r="BM214" s="125"/>
      <c r="BP214" s="87"/>
      <c r="BQ214" s="87"/>
      <c r="BR214" s="87"/>
      <c r="BS214" s="87"/>
      <c r="BT214" s="87"/>
      <c r="BU214" s="87"/>
      <c r="BV214" s="87"/>
      <c r="BW214" s="87"/>
      <c r="BX214" s="87"/>
      <c r="BY214" s="87"/>
      <c r="BZ214" s="87"/>
      <c r="CA214" s="87"/>
      <c r="CB214" s="87"/>
      <c r="CC214" s="87"/>
      <c r="CD214" s="87"/>
      <c r="CE214" s="87"/>
      <c r="CF214" s="87"/>
      <c r="CG214" s="87"/>
      <c r="CH214" s="87"/>
      <c r="CI214" s="87"/>
      <c r="CJ214" s="87"/>
      <c r="CK214" s="87"/>
      <c r="CL214" s="87"/>
      <c r="CM214" s="87"/>
      <c r="CN214" s="87"/>
      <c r="CO214" s="87"/>
      <c r="CP214" s="87"/>
      <c r="CQ214" s="87"/>
      <c r="CR214" s="87"/>
      <c r="CS214" s="87"/>
      <c r="CT214" s="87"/>
      <c r="CU214" s="87"/>
      <c r="CV214" s="87"/>
      <c r="CW214" s="87"/>
      <c r="CX214" s="87"/>
      <c r="CY214" s="87"/>
      <c r="CZ214" s="87"/>
      <c r="DA214" s="87"/>
      <c r="DB214" s="87"/>
      <c r="DC214" s="87"/>
      <c r="DD214" s="87"/>
      <c r="DE214" s="87"/>
      <c r="DF214" s="87"/>
      <c r="DG214" s="87"/>
    </row>
    <row r="215" spans="2:111">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c r="AA215" s="87"/>
      <c r="AB215" s="87"/>
      <c r="AC215" s="87"/>
      <c r="AD215" s="87"/>
      <c r="AE215" s="87"/>
      <c r="AF215" s="87"/>
      <c r="BL215" s="125"/>
      <c r="BM215" s="125"/>
      <c r="BP215" s="87"/>
      <c r="BQ215" s="87"/>
      <c r="BR215" s="87"/>
      <c r="BS215" s="87"/>
      <c r="BT215" s="87"/>
      <c r="BU215" s="87"/>
      <c r="BV215" s="87"/>
      <c r="BW215" s="87"/>
      <c r="BX215" s="87"/>
      <c r="BY215" s="87"/>
      <c r="BZ215" s="87"/>
      <c r="CA215" s="87"/>
      <c r="CB215" s="87"/>
      <c r="CC215" s="87"/>
      <c r="CD215" s="87"/>
      <c r="CE215" s="87"/>
      <c r="CF215" s="87"/>
      <c r="CG215" s="87"/>
      <c r="CH215" s="87"/>
      <c r="CI215" s="87"/>
      <c r="CJ215" s="87"/>
      <c r="CK215" s="87"/>
      <c r="CL215" s="87"/>
      <c r="CM215" s="87"/>
      <c r="CN215" s="87"/>
      <c r="CO215" s="87"/>
      <c r="CP215" s="87"/>
      <c r="CQ215" s="87"/>
      <c r="CR215" s="87"/>
      <c r="CS215" s="87"/>
      <c r="CT215" s="87"/>
      <c r="CU215" s="87"/>
      <c r="CV215" s="87"/>
      <c r="CW215" s="87"/>
      <c r="CX215" s="87"/>
      <c r="CY215" s="87"/>
      <c r="CZ215" s="87"/>
      <c r="DA215" s="87"/>
      <c r="DB215" s="87"/>
      <c r="DC215" s="87"/>
      <c r="DD215" s="87"/>
      <c r="DE215" s="87"/>
      <c r="DF215" s="87"/>
      <c r="DG215" s="87"/>
    </row>
    <row r="216" spans="2:111">
      <c r="B216" s="87"/>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c r="AA216" s="87"/>
      <c r="AB216" s="87"/>
      <c r="AC216" s="87"/>
      <c r="AD216" s="87"/>
      <c r="AE216" s="87"/>
      <c r="AF216" s="87"/>
      <c r="BL216" s="125"/>
      <c r="BM216" s="125"/>
      <c r="BP216" s="87"/>
      <c r="BQ216" s="87"/>
      <c r="BR216" s="87"/>
      <c r="BS216" s="87"/>
      <c r="BT216" s="87"/>
      <c r="BU216" s="87"/>
      <c r="BV216" s="87"/>
      <c r="BW216" s="87"/>
      <c r="BX216" s="87"/>
      <c r="BY216" s="87"/>
      <c r="BZ216" s="87"/>
      <c r="CA216" s="87"/>
      <c r="CB216" s="87"/>
      <c r="CC216" s="87"/>
      <c r="CD216" s="87"/>
      <c r="CE216" s="87"/>
      <c r="CF216" s="87"/>
      <c r="CG216" s="87"/>
      <c r="CH216" s="87"/>
      <c r="CI216" s="87"/>
      <c r="CJ216" s="87"/>
      <c r="CK216" s="87"/>
      <c r="CL216" s="87"/>
      <c r="CM216" s="87"/>
      <c r="CN216" s="87"/>
      <c r="CO216" s="87"/>
      <c r="CP216" s="87"/>
      <c r="CQ216" s="87"/>
      <c r="CR216" s="87"/>
      <c r="CS216" s="87"/>
      <c r="CT216" s="87"/>
      <c r="CU216" s="87"/>
      <c r="CV216" s="87"/>
      <c r="CW216" s="87"/>
      <c r="CX216" s="87"/>
      <c r="CY216" s="87"/>
      <c r="CZ216" s="87"/>
      <c r="DA216" s="87"/>
      <c r="DB216" s="87"/>
      <c r="DC216" s="87"/>
      <c r="DD216" s="87"/>
      <c r="DE216" s="87"/>
      <c r="DF216" s="87"/>
      <c r="DG216" s="87"/>
    </row>
    <row r="217" spans="2:111">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BL217" s="125"/>
      <c r="BM217" s="125"/>
      <c r="BP217" s="87"/>
      <c r="BQ217" s="87"/>
      <c r="BR217" s="87"/>
      <c r="BS217" s="87"/>
      <c r="BT217" s="87"/>
      <c r="BU217" s="87"/>
      <c r="BV217" s="87"/>
      <c r="BW217" s="87"/>
      <c r="BX217" s="87"/>
      <c r="BY217" s="87"/>
      <c r="BZ217" s="87"/>
      <c r="CA217" s="87"/>
      <c r="CB217" s="87"/>
      <c r="CC217" s="87"/>
      <c r="CD217" s="87"/>
      <c r="CE217" s="87"/>
      <c r="CF217" s="87"/>
      <c r="CG217" s="87"/>
      <c r="CH217" s="87"/>
      <c r="CI217" s="87"/>
      <c r="CJ217" s="87"/>
      <c r="CK217" s="87"/>
      <c r="CL217" s="87"/>
      <c r="CM217" s="87"/>
      <c r="CN217" s="87"/>
      <c r="CO217" s="87"/>
      <c r="CP217" s="87"/>
      <c r="CQ217" s="87"/>
      <c r="CR217" s="87"/>
      <c r="CS217" s="87"/>
      <c r="CT217" s="87"/>
      <c r="CU217" s="87"/>
      <c r="CV217" s="87"/>
      <c r="CW217" s="87"/>
      <c r="CX217" s="87"/>
      <c r="CY217" s="87"/>
      <c r="CZ217" s="87"/>
      <c r="DA217" s="87"/>
      <c r="DB217" s="87"/>
      <c r="DC217" s="87"/>
      <c r="DD217" s="87"/>
      <c r="DE217" s="87"/>
      <c r="DF217" s="87"/>
      <c r="DG217" s="87"/>
    </row>
    <row r="218" spans="2:111">
      <c r="B218" s="87"/>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c r="AA218" s="87"/>
      <c r="AB218" s="87"/>
      <c r="AC218" s="87"/>
      <c r="AD218" s="87"/>
      <c r="AE218" s="87"/>
      <c r="AF218" s="87"/>
      <c r="BL218" s="125"/>
      <c r="BM218" s="125"/>
      <c r="BP218" s="87"/>
      <c r="BQ218" s="87"/>
      <c r="BR218" s="87"/>
      <c r="BS218" s="87"/>
      <c r="BT218" s="87"/>
      <c r="BU218" s="87"/>
      <c r="BV218" s="87"/>
      <c r="BW218" s="87"/>
      <c r="BX218" s="87"/>
      <c r="BY218" s="87"/>
      <c r="BZ218" s="87"/>
      <c r="CA218" s="87"/>
      <c r="CB218" s="87"/>
      <c r="CC218" s="87"/>
      <c r="CD218" s="87"/>
      <c r="CE218" s="87"/>
      <c r="CF218" s="87"/>
      <c r="CG218" s="87"/>
      <c r="CH218" s="87"/>
      <c r="CI218" s="87"/>
      <c r="CJ218" s="87"/>
      <c r="CK218" s="87"/>
      <c r="CL218" s="87"/>
      <c r="CM218" s="87"/>
      <c r="CN218" s="87"/>
      <c r="CO218" s="87"/>
      <c r="CP218" s="87"/>
      <c r="CQ218" s="87"/>
      <c r="CR218" s="87"/>
      <c r="CS218" s="87"/>
      <c r="CT218" s="87"/>
      <c r="CU218" s="87"/>
      <c r="CV218" s="87"/>
      <c r="CW218" s="87"/>
      <c r="CX218" s="87"/>
      <c r="CY218" s="87"/>
      <c r="CZ218" s="87"/>
      <c r="DA218" s="87"/>
      <c r="DB218" s="87"/>
      <c r="DC218" s="87"/>
      <c r="DD218" s="87"/>
      <c r="DE218" s="87"/>
      <c r="DF218" s="87"/>
      <c r="DG218" s="87"/>
    </row>
    <row r="219" spans="2:111">
      <c r="B219" s="87"/>
      <c r="C219" s="87"/>
      <c r="D219" s="87"/>
      <c r="E219" s="87"/>
      <c r="F219" s="87"/>
      <c r="G219" s="87"/>
      <c r="H219" s="87"/>
      <c r="I219" s="87"/>
      <c r="J219" s="87"/>
      <c r="K219" s="87"/>
      <c r="L219" s="87"/>
      <c r="M219" s="87"/>
      <c r="N219" s="87"/>
      <c r="O219" s="87"/>
      <c r="P219" s="87"/>
      <c r="Q219" s="87"/>
      <c r="Y219" s="87"/>
      <c r="Z219" s="87"/>
      <c r="AA219" s="87"/>
      <c r="AB219" s="87"/>
      <c r="AC219" s="87"/>
      <c r="AD219" s="87"/>
      <c r="AE219" s="87"/>
    </row>
    <row r="220" spans="2:111">
      <c r="B220" s="87"/>
      <c r="C220" s="87"/>
      <c r="D220" s="87"/>
      <c r="E220" s="87"/>
      <c r="F220" s="87"/>
      <c r="G220" s="87"/>
      <c r="H220" s="87"/>
      <c r="I220" s="87"/>
      <c r="J220" s="87"/>
      <c r="K220" s="87"/>
      <c r="L220" s="87"/>
      <c r="M220" s="87"/>
      <c r="N220" s="87"/>
      <c r="O220" s="87"/>
      <c r="P220" s="87"/>
      <c r="Q220" s="87"/>
    </row>
    <row r="221" spans="2:111">
      <c r="B221" s="87"/>
      <c r="C221" s="87"/>
      <c r="D221" s="87"/>
      <c r="E221" s="87"/>
      <c r="F221" s="87"/>
      <c r="G221" s="87"/>
      <c r="H221" s="87"/>
      <c r="I221" s="87"/>
      <c r="J221" s="87"/>
      <c r="K221" s="87"/>
      <c r="L221" s="87"/>
      <c r="M221" s="87"/>
      <c r="N221" s="87"/>
      <c r="O221" s="87"/>
      <c r="P221" s="87"/>
      <c r="Q221" s="87"/>
    </row>
    <row r="222" spans="2:111">
      <c r="B222" s="87"/>
      <c r="C222" s="87"/>
      <c r="D222" s="87"/>
      <c r="E222" s="87"/>
      <c r="F222" s="87"/>
      <c r="G222" s="87"/>
      <c r="H222" s="87"/>
      <c r="I222" s="87"/>
      <c r="J222" s="87"/>
      <c r="K222" s="87"/>
      <c r="L222" s="87"/>
      <c r="M222" s="87"/>
      <c r="N222" s="87"/>
      <c r="O222" s="87"/>
      <c r="P222" s="87"/>
      <c r="Q222" s="87"/>
    </row>
    <row r="223" spans="2:111">
      <c r="B223" s="87"/>
      <c r="C223" s="87"/>
      <c r="D223" s="87"/>
      <c r="E223" s="87"/>
      <c r="F223" s="87"/>
      <c r="G223" s="87"/>
      <c r="H223" s="87"/>
      <c r="I223" s="87"/>
      <c r="J223" s="87"/>
      <c r="K223" s="87"/>
      <c r="L223" s="87"/>
      <c r="M223" s="87"/>
      <c r="N223" s="87"/>
      <c r="O223" s="87"/>
      <c r="P223" s="87"/>
      <c r="Q223" s="87"/>
    </row>
    <row r="224" spans="2:111">
      <c r="B224" s="87"/>
      <c r="C224" s="87"/>
      <c r="D224" s="87"/>
      <c r="E224" s="87"/>
      <c r="F224" s="87"/>
      <c r="G224" s="87"/>
      <c r="H224" s="87"/>
      <c r="I224" s="87"/>
      <c r="J224" s="87"/>
      <c r="K224" s="87"/>
      <c r="L224" s="87"/>
      <c r="M224" s="87"/>
      <c r="N224" s="87"/>
      <c r="O224" s="87"/>
      <c r="P224" s="87"/>
      <c r="Q224" s="87"/>
    </row>
    <row r="225" spans="2:17">
      <c r="B225" s="87"/>
      <c r="C225" s="87"/>
      <c r="D225" s="87"/>
      <c r="E225" s="87"/>
      <c r="F225" s="87"/>
      <c r="G225" s="87"/>
      <c r="H225" s="87"/>
      <c r="I225" s="87"/>
      <c r="J225" s="87"/>
      <c r="K225" s="87"/>
      <c r="L225" s="87"/>
      <c r="M225" s="87"/>
      <c r="N225" s="87"/>
      <c r="O225" s="87"/>
      <c r="P225" s="87"/>
      <c r="Q225" s="87"/>
    </row>
    <row r="226" spans="2:17">
      <c r="B226" s="87"/>
      <c r="C226" s="87"/>
      <c r="D226" s="87"/>
      <c r="E226" s="87"/>
      <c r="F226" s="87"/>
      <c r="G226" s="87"/>
      <c r="H226" s="87"/>
      <c r="I226" s="87"/>
      <c r="J226" s="87"/>
      <c r="K226" s="87"/>
      <c r="L226" s="87"/>
      <c r="M226" s="87"/>
      <c r="N226" s="87"/>
      <c r="O226" s="87"/>
      <c r="P226" s="87"/>
      <c r="Q226" s="87"/>
    </row>
    <row r="227" spans="2:17">
      <c r="B227" s="87"/>
      <c r="C227" s="87"/>
      <c r="D227" s="87"/>
      <c r="E227" s="87"/>
      <c r="F227" s="87"/>
      <c r="G227" s="87"/>
      <c r="H227" s="87"/>
      <c r="I227" s="87"/>
      <c r="J227" s="87"/>
      <c r="K227" s="87"/>
      <c r="L227" s="87"/>
      <c r="M227" s="87"/>
      <c r="N227" s="87"/>
      <c r="O227" s="87"/>
      <c r="P227" s="87"/>
      <c r="Q227" s="87"/>
    </row>
    <row r="306" spans="33:47">
      <c r="AG306" s="140"/>
      <c r="AH306" s="140"/>
      <c r="AI306" s="111"/>
      <c r="AJ306" s="111"/>
      <c r="AK306" s="111"/>
      <c r="AL306" s="88"/>
      <c r="AM306" s="111"/>
      <c r="AN306" s="111"/>
      <c r="AO306" s="111"/>
      <c r="AP306" s="111"/>
      <c r="AQ306" s="111"/>
      <c r="AR306" s="111"/>
      <c r="AS306" s="111"/>
      <c r="AT306" s="111"/>
      <c r="AU306" s="111"/>
    </row>
    <row r="307" spans="33:47">
      <c r="AG307" s="140"/>
      <c r="AH307" s="140"/>
      <c r="AI307" s="111"/>
      <c r="AJ307" s="111"/>
      <c r="AK307" s="111"/>
      <c r="AL307" s="88"/>
      <c r="AM307" s="111"/>
      <c r="AN307" s="111"/>
      <c r="AO307" s="111"/>
      <c r="AP307" s="111"/>
      <c r="AQ307" s="111"/>
      <c r="AR307" s="111"/>
      <c r="AS307" s="111"/>
      <c r="AT307" s="111"/>
      <c r="AU307" s="111"/>
    </row>
    <row r="308" spans="33:47">
      <c r="AG308" s="140"/>
      <c r="AH308" s="140"/>
      <c r="AI308" s="111"/>
      <c r="AJ308" s="111"/>
      <c r="AK308" s="111"/>
      <c r="AL308" s="88"/>
      <c r="AM308" s="111"/>
      <c r="AN308" s="111"/>
      <c r="AO308" s="111"/>
      <c r="AP308" s="111"/>
      <c r="AQ308" s="111"/>
      <c r="AR308" s="111"/>
      <c r="AS308" s="111"/>
      <c r="AT308" s="111"/>
      <c r="AU308" s="111"/>
    </row>
    <row r="309" spans="33:47">
      <c r="AG309" s="140"/>
      <c r="AH309" s="140"/>
      <c r="AI309" s="111"/>
      <c r="AJ309" s="111"/>
      <c r="AK309" s="111"/>
      <c r="AL309" s="88"/>
      <c r="AM309" s="111"/>
      <c r="AN309" s="111"/>
      <c r="AO309" s="111"/>
      <c r="AP309" s="111"/>
      <c r="AQ309" s="111"/>
      <c r="AR309" s="111"/>
      <c r="AS309" s="111"/>
      <c r="AT309" s="111"/>
      <c r="AU309" s="111"/>
    </row>
    <row r="310" spans="33:47">
      <c r="AG310" s="140"/>
      <c r="AH310" s="140"/>
      <c r="AI310" s="111"/>
      <c r="AJ310" s="111"/>
      <c r="AK310" s="111"/>
      <c r="AL310" s="88"/>
      <c r="AM310" s="111"/>
      <c r="AN310" s="111"/>
      <c r="AO310" s="111"/>
      <c r="AP310" s="111"/>
      <c r="AQ310" s="111"/>
      <c r="AR310" s="111"/>
      <c r="AS310" s="111"/>
      <c r="AT310" s="111"/>
      <c r="AU310" s="111"/>
    </row>
    <row r="311" spans="33:47">
      <c r="AG311" s="140"/>
      <c r="AH311" s="140"/>
      <c r="AI311" s="111"/>
      <c r="AJ311" s="111"/>
      <c r="AK311" s="111"/>
      <c r="AL311" s="88"/>
      <c r="AM311" s="111"/>
      <c r="AN311" s="111"/>
      <c r="AO311" s="111"/>
      <c r="AP311" s="111"/>
      <c r="AQ311" s="111"/>
      <c r="AR311" s="111"/>
      <c r="AS311" s="111"/>
      <c r="AT311" s="111"/>
      <c r="AU311" s="111"/>
    </row>
    <row r="312" spans="33:47">
      <c r="AG312" s="140"/>
      <c r="AH312" s="140"/>
      <c r="AI312" s="111"/>
      <c r="AJ312" s="111"/>
      <c r="AK312" s="111"/>
      <c r="AL312" s="88"/>
      <c r="AM312" s="111"/>
      <c r="AN312" s="111"/>
      <c r="AO312" s="111"/>
      <c r="AP312" s="111"/>
      <c r="AQ312" s="111"/>
      <c r="AR312" s="111"/>
      <c r="AS312" s="111"/>
      <c r="AT312" s="111"/>
      <c r="AU312" s="111"/>
    </row>
    <row r="313" spans="33:47">
      <c r="AG313" s="140"/>
      <c r="AH313" s="140"/>
      <c r="AI313" s="111"/>
      <c r="AJ313" s="111"/>
      <c r="AK313" s="111"/>
      <c r="AL313" s="88"/>
      <c r="AM313" s="111"/>
      <c r="AN313" s="111"/>
      <c r="AO313" s="111"/>
      <c r="AP313" s="111"/>
      <c r="AQ313" s="111"/>
      <c r="AR313" s="111"/>
      <c r="AS313" s="111"/>
      <c r="AT313" s="111"/>
      <c r="AU313" s="111"/>
    </row>
    <row r="314" spans="33:47">
      <c r="AG314" s="140"/>
      <c r="AH314" s="140"/>
      <c r="AI314" s="111"/>
      <c r="AJ314" s="111"/>
      <c r="AK314" s="111"/>
      <c r="AL314" s="88"/>
      <c r="AM314" s="111"/>
      <c r="AN314" s="111"/>
      <c r="AO314" s="111"/>
      <c r="AP314" s="111"/>
      <c r="AQ314" s="111"/>
      <c r="AR314" s="111"/>
      <c r="AS314" s="111"/>
      <c r="AT314" s="111"/>
      <c r="AU314" s="111"/>
    </row>
    <row r="315" spans="33:47">
      <c r="AG315" s="140"/>
      <c r="AH315" s="140"/>
      <c r="AI315" s="111"/>
      <c r="AJ315" s="111"/>
      <c r="AK315" s="111"/>
      <c r="AL315" s="88"/>
      <c r="AM315" s="111"/>
      <c r="AN315" s="111"/>
      <c r="AO315" s="111"/>
      <c r="AP315" s="111"/>
      <c r="AQ315" s="111"/>
      <c r="AR315" s="111"/>
      <c r="AS315" s="111"/>
      <c r="AT315" s="111"/>
      <c r="AU315" s="111"/>
    </row>
    <row r="316" spans="33:47">
      <c r="AG316" s="140"/>
      <c r="AH316" s="140"/>
      <c r="AI316" s="111"/>
      <c r="AJ316" s="111"/>
      <c r="AK316" s="111"/>
      <c r="AL316" s="88"/>
      <c r="AM316" s="111"/>
      <c r="AN316" s="111"/>
      <c r="AO316" s="111"/>
      <c r="AP316" s="111"/>
      <c r="AQ316" s="111"/>
      <c r="AR316" s="111"/>
      <c r="AS316" s="111"/>
      <c r="AT316" s="111"/>
      <c r="AU316" s="111"/>
    </row>
    <row r="317" spans="33:47">
      <c r="AG317" s="140"/>
      <c r="AH317" s="140"/>
      <c r="AI317" s="111"/>
      <c r="AJ317" s="111"/>
      <c r="AK317" s="111"/>
      <c r="AL317" s="88"/>
      <c r="AM317" s="111"/>
      <c r="AN317" s="111"/>
      <c r="AO317" s="111"/>
      <c r="AP317" s="111"/>
      <c r="AQ317" s="111"/>
      <c r="AR317" s="111"/>
      <c r="AS317" s="111"/>
      <c r="AT317" s="111"/>
      <c r="AU317" s="111"/>
    </row>
    <row r="318" spans="33:47">
      <c r="AG318" s="140"/>
      <c r="AH318" s="140"/>
      <c r="AI318" s="111"/>
      <c r="AJ318" s="111"/>
      <c r="AK318" s="111"/>
      <c r="AL318" s="88"/>
      <c r="AM318" s="111"/>
      <c r="AN318" s="111"/>
      <c r="AO318" s="111"/>
      <c r="AP318" s="111"/>
      <c r="AQ318" s="111"/>
      <c r="AR318" s="111"/>
      <c r="AS318" s="111"/>
      <c r="AT318" s="111"/>
      <c r="AU318" s="111"/>
    </row>
    <row r="319" spans="33:47">
      <c r="AG319" s="140"/>
      <c r="AH319" s="140"/>
      <c r="AI319" s="111"/>
      <c r="AJ319" s="111"/>
      <c r="AK319" s="111"/>
      <c r="AL319" s="88"/>
      <c r="AM319" s="111"/>
      <c r="AN319" s="111"/>
      <c r="AO319" s="111"/>
      <c r="AP319" s="111"/>
      <c r="AQ319" s="111"/>
      <c r="AR319" s="111"/>
      <c r="AS319" s="111"/>
      <c r="AT319" s="111"/>
      <c r="AU319" s="111"/>
    </row>
    <row r="320" spans="33:47">
      <c r="AG320" s="140"/>
      <c r="AH320" s="140"/>
      <c r="AI320" s="111"/>
      <c r="AJ320" s="111"/>
      <c r="AK320" s="111"/>
      <c r="AL320" s="88"/>
      <c r="AM320" s="111"/>
      <c r="AN320" s="111"/>
      <c r="AO320" s="111"/>
      <c r="AP320" s="111"/>
      <c r="AQ320" s="111"/>
      <c r="AR320" s="111"/>
      <c r="AS320" s="111"/>
      <c r="AT320" s="111"/>
      <c r="AU320" s="111"/>
    </row>
    <row r="321" spans="33:47">
      <c r="AG321" s="140"/>
      <c r="AH321" s="140"/>
      <c r="AI321" s="111"/>
      <c r="AJ321" s="111"/>
      <c r="AK321" s="111"/>
      <c r="AL321" s="88"/>
      <c r="AM321" s="111"/>
      <c r="AN321" s="111"/>
      <c r="AO321" s="111"/>
      <c r="AP321" s="111"/>
      <c r="AQ321" s="111"/>
      <c r="AR321" s="111"/>
      <c r="AS321" s="111"/>
      <c r="AT321" s="111"/>
      <c r="AU321" s="111"/>
    </row>
    <row r="322" spans="33:47">
      <c r="AG322" s="140"/>
      <c r="AH322" s="140"/>
      <c r="AI322" s="111"/>
      <c r="AJ322" s="111"/>
      <c r="AK322" s="111"/>
      <c r="AL322" s="88"/>
      <c r="AM322" s="111"/>
      <c r="AN322" s="111"/>
      <c r="AO322" s="111"/>
      <c r="AP322" s="111"/>
      <c r="AQ322" s="111"/>
      <c r="AR322" s="111"/>
      <c r="AS322" s="111"/>
      <c r="AT322" s="111"/>
      <c r="AU322" s="111"/>
    </row>
    <row r="323" spans="33:47">
      <c r="AG323" s="140"/>
      <c r="AH323" s="140"/>
      <c r="AI323" s="111"/>
      <c r="AJ323" s="111"/>
      <c r="AK323" s="111"/>
      <c r="AL323" s="88"/>
      <c r="AM323" s="111"/>
      <c r="AN323" s="111"/>
      <c r="AO323" s="111"/>
      <c r="AP323" s="111"/>
      <c r="AQ323" s="111"/>
      <c r="AR323" s="111"/>
      <c r="AS323" s="111"/>
      <c r="AT323" s="111"/>
      <c r="AU323" s="111"/>
    </row>
    <row r="324" spans="33:47">
      <c r="AG324" s="140"/>
      <c r="AH324" s="140"/>
      <c r="AI324" s="111"/>
      <c r="AJ324" s="111"/>
      <c r="AK324" s="111"/>
      <c r="AL324" s="88"/>
      <c r="AM324" s="111"/>
      <c r="AN324" s="111"/>
      <c r="AO324" s="111"/>
      <c r="AP324" s="111"/>
      <c r="AQ324" s="111"/>
      <c r="AR324" s="111"/>
      <c r="AS324" s="111"/>
      <c r="AT324" s="111"/>
      <c r="AU324" s="111"/>
    </row>
    <row r="325" spans="33:47">
      <c r="AG325" s="140"/>
      <c r="AH325" s="140"/>
      <c r="AI325" s="111"/>
      <c r="AJ325" s="111"/>
      <c r="AK325" s="111"/>
      <c r="AL325" s="88"/>
      <c r="AM325" s="111"/>
      <c r="AN325" s="111"/>
      <c r="AO325" s="111"/>
      <c r="AP325" s="111"/>
      <c r="AQ325" s="111"/>
      <c r="AR325" s="111"/>
      <c r="AS325" s="111"/>
      <c r="AT325" s="111"/>
      <c r="AU325" s="111"/>
    </row>
    <row r="326" spans="33:47">
      <c r="AG326" s="140"/>
      <c r="AH326" s="140"/>
      <c r="AI326" s="111"/>
      <c r="AJ326" s="111"/>
      <c r="AK326" s="111"/>
      <c r="AL326" s="88"/>
      <c r="AM326" s="111"/>
      <c r="AN326" s="111"/>
      <c r="AO326" s="111"/>
      <c r="AP326" s="111"/>
      <c r="AQ326" s="111"/>
      <c r="AR326" s="111"/>
      <c r="AS326" s="111"/>
      <c r="AT326" s="111"/>
      <c r="AU326" s="111"/>
    </row>
    <row r="327" spans="33:47">
      <c r="AG327" s="140"/>
      <c r="AH327" s="140"/>
      <c r="AI327" s="111"/>
      <c r="AJ327" s="111"/>
      <c r="AK327" s="111"/>
      <c r="AL327" s="88"/>
      <c r="AM327" s="111"/>
      <c r="AN327" s="111"/>
      <c r="AO327" s="111"/>
      <c r="AP327" s="111"/>
      <c r="AQ327" s="111"/>
      <c r="AR327" s="111"/>
      <c r="AS327" s="111"/>
      <c r="AT327" s="111"/>
      <c r="AU327" s="111"/>
    </row>
    <row r="328" spans="33:47">
      <c r="AG328" s="140"/>
      <c r="AH328" s="140"/>
      <c r="AI328" s="111"/>
      <c r="AJ328" s="111"/>
      <c r="AK328" s="111"/>
      <c r="AL328" s="88"/>
      <c r="AM328" s="111"/>
      <c r="AN328" s="111"/>
      <c r="AO328" s="111"/>
      <c r="AP328" s="111"/>
      <c r="AQ328" s="111"/>
      <c r="AR328" s="111"/>
      <c r="AS328" s="111"/>
      <c r="AT328" s="111"/>
      <c r="AU328" s="111"/>
    </row>
    <row r="329" spans="33:47">
      <c r="AG329" s="140"/>
      <c r="AH329" s="140"/>
      <c r="AI329" s="111"/>
      <c r="AJ329" s="111"/>
      <c r="AK329" s="111"/>
      <c r="AL329" s="88"/>
      <c r="AM329" s="111"/>
      <c r="AN329" s="111"/>
      <c r="AO329" s="111"/>
      <c r="AP329" s="111"/>
      <c r="AQ329" s="111"/>
      <c r="AR329" s="111"/>
      <c r="AS329" s="111"/>
      <c r="AT329" s="111"/>
      <c r="AU329" s="111"/>
    </row>
    <row r="330" spans="33:47">
      <c r="AG330" s="140"/>
      <c r="AH330" s="140"/>
      <c r="AI330" s="111"/>
      <c r="AJ330" s="111"/>
      <c r="AK330" s="111"/>
      <c r="AL330" s="88"/>
      <c r="AM330" s="111"/>
      <c r="AN330" s="111"/>
      <c r="AO330" s="111"/>
      <c r="AP330" s="111"/>
      <c r="AQ330" s="111"/>
      <c r="AR330" s="111"/>
      <c r="AS330" s="111"/>
      <c r="AT330" s="111"/>
      <c r="AU330" s="111"/>
    </row>
    <row r="331" spans="33:47">
      <c r="AG331" s="140"/>
      <c r="AH331" s="140"/>
      <c r="AI331" s="111"/>
      <c r="AJ331" s="111"/>
      <c r="AK331" s="111"/>
      <c r="AL331" s="88"/>
      <c r="AM331" s="111"/>
      <c r="AN331" s="111"/>
      <c r="AO331" s="111"/>
      <c r="AP331" s="111"/>
      <c r="AQ331" s="111"/>
      <c r="AR331" s="111"/>
      <c r="AS331" s="111"/>
      <c r="AT331" s="111"/>
      <c r="AU331" s="111"/>
    </row>
    <row r="332" spans="33:47">
      <c r="AG332" s="140"/>
      <c r="AH332" s="140"/>
      <c r="AI332" s="111"/>
      <c r="AJ332" s="111"/>
      <c r="AK332" s="111"/>
      <c r="AL332" s="88"/>
      <c r="AM332" s="111"/>
      <c r="AN332" s="111"/>
      <c r="AO332" s="111"/>
      <c r="AP332" s="111"/>
      <c r="AQ332" s="111"/>
      <c r="AR332" s="111"/>
      <c r="AS332" s="111"/>
      <c r="AT332" s="111"/>
      <c r="AU332" s="111"/>
    </row>
    <row r="333" spans="33:47">
      <c r="AG333" s="140"/>
      <c r="AH333" s="140"/>
      <c r="AI333" s="111"/>
      <c r="AJ333" s="111"/>
      <c r="AK333" s="111"/>
      <c r="AL333" s="88"/>
      <c r="AM333" s="111"/>
      <c r="AN333" s="111"/>
      <c r="AO333" s="111"/>
      <c r="AP333" s="111"/>
      <c r="AQ333" s="111"/>
      <c r="AR333" s="111"/>
      <c r="AS333" s="111"/>
      <c r="AT333" s="111"/>
      <c r="AU333" s="111"/>
    </row>
    <row r="334" spans="33:47">
      <c r="AG334" s="140"/>
      <c r="AH334" s="140"/>
      <c r="AI334" s="111"/>
      <c r="AJ334" s="111"/>
      <c r="AK334" s="111"/>
      <c r="AL334" s="88"/>
      <c r="AM334" s="111"/>
      <c r="AN334" s="111"/>
      <c r="AO334" s="111"/>
      <c r="AP334" s="111"/>
      <c r="AQ334" s="111"/>
      <c r="AR334" s="111"/>
      <c r="AS334" s="111"/>
      <c r="AT334" s="111"/>
      <c r="AU334" s="111"/>
    </row>
    <row r="335" spans="33:47">
      <c r="AG335" s="140"/>
      <c r="AH335" s="140"/>
      <c r="AI335" s="111"/>
      <c r="AJ335" s="111"/>
      <c r="AK335" s="111"/>
      <c r="AL335" s="88"/>
      <c r="AM335" s="111"/>
      <c r="AN335" s="111"/>
      <c r="AO335" s="111"/>
      <c r="AP335" s="111"/>
      <c r="AQ335" s="111"/>
      <c r="AR335" s="111"/>
      <c r="AS335" s="111"/>
      <c r="AT335" s="111"/>
      <c r="AU335" s="111"/>
    </row>
    <row r="336" spans="33:47">
      <c r="AG336" s="140"/>
      <c r="AH336" s="140"/>
      <c r="AI336" s="111"/>
      <c r="AJ336" s="111"/>
      <c r="AK336" s="111"/>
      <c r="AL336" s="88"/>
      <c r="AM336" s="111"/>
      <c r="AN336" s="111"/>
      <c r="AO336" s="111"/>
      <c r="AP336" s="111"/>
      <c r="AQ336" s="111"/>
      <c r="AR336" s="111"/>
      <c r="AS336" s="111"/>
      <c r="AT336" s="111"/>
      <c r="AU336" s="111"/>
    </row>
    <row r="337" spans="33:47">
      <c r="AG337" s="140"/>
      <c r="AH337" s="140"/>
      <c r="AI337" s="111"/>
      <c r="AJ337" s="111"/>
      <c r="AK337" s="111"/>
      <c r="AL337" s="88"/>
      <c r="AM337" s="111"/>
      <c r="AN337" s="111"/>
      <c r="AO337" s="111"/>
      <c r="AP337" s="111"/>
      <c r="AQ337" s="111"/>
      <c r="AR337" s="111"/>
      <c r="AS337" s="111"/>
      <c r="AT337" s="111"/>
      <c r="AU337" s="111"/>
    </row>
    <row r="338" spans="33:47">
      <c r="AG338" s="140"/>
      <c r="AH338" s="140"/>
      <c r="AI338" s="111"/>
      <c r="AJ338" s="111"/>
      <c r="AK338" s="111"/>
      <c r="AL338" s="88"/>
      <c r="AM338" s="111"/>
      <c r="AN338" s="111"/>
      <c r="AO338" s="111"/>
      <c r="AP338" s="111"/>
      <c r="AQ338" s="111"/>
      <c r="AR338" s="111"/>
      <c r="AS338" s="111"/>
      <c r="AT338" s="111"/>
      <c r="AU338" s="111"/>
    </row>
    <row r="339" spans="33:47">
      <c r="AG339" s="140"/>
      <c r="AH339" s="140"/>
      <c r="AI339" s="111"/>
      <c r="AJ339" s="111"/>
      <c r="AK339" s="111"/>
      <c r="AL339" s="88"/>
      <c r="AM339" s="111"/>
      <c r="AN339" s="111"/>
      <c r="AO339" s="111"/>
      <c r="AP339" s="111"/>
      <c r="AQ339" s="111"/>
      <c r="AR339" s="111"/>
      <c r="AS339" s="111"/>
      <c r="AT339" s="111"/>
      <c r="AU339" s="111"/>
    </row>
    <row r="340" spans="33:47">
      <c r="AG340" s="140"/>
      <c r="AH340" s="140"/>
      <c r="AI340" s="111"/>
      <c r="AJ340" s="111"/>
      <c r="AK340" s="111"/>
      <c r="AL340" s="88"/>
      <c r="AM340" s="111"/>
      <c r="AN340" s="111"/>
      <c r="AO340" s="111"/>
      <c r="AP340" s="111"/>
      <c r="AQ340" s="111"/>
      <c r="AR340" s="111"/>
      <c r="AS340" s="111"/>
      <c r="AT340" s="111"/>
      <c r="AU340" s="111"/>
    </row>
    <row r="341" spans="33:47">
      <c r="AG341" s="140"/>
      <c r="AH341" s="140"/>
      <c r="AI341" s="111"/>
      <c r="AJ341" s="111"/>
      <c r="AK341" s="111"/>
      <c r="AL341" s="88"/>
      <c r="AM341" s="111"/>
      <c r="AN341" s="111"/>
      <c r="AO341" s="111"/>
      <c r="AP341" s="111"/>
      <c r="AQ341" s="111"/>
      <c r="AR341" s="111"/>
      <c r="AS341" s="111"/>
      <c r="AT341" s="111"/>
      <c r="AU341" s="111"/>
    </row>
    <row r="342" spans="33:47">
      <c r="AG342" s="140"/>
      <c r="AH342" s="140"/>
      <c r="AI342" s="111"/>
      <c r="AJ342" s="111"/>
      <c r="AK342" s="111"/>
      <c r="AL342" s="88"/>
      <c r="AM342" s="111"/>
      <c r="AN342" s="111"/>
      <c r="AO342" s="111"/>
      <c r="AP342" s="111"/>
      <c r="AQ342" s="111"/>
      <c r="AR342" s="111"/>
      <c r="AS342" s="111"/>
      <c r="AT342" s="111"/>
      <c r="AU342" s="111"/>
    </row>
    <row r="343" spans="33:47">
      <c r="AG343" s="140"/>
      <c r="AH343" s="140"/>
      <c r="AI343" s="111"/>
      <c r="AJ343" s="111"/>
      <c r="AK343" s="111"/>
      <c r="AL343" s="88"/>
      <c r="AM343" s="111"/>
      <c r="AN343" s="111"/>
      <c r="AO343" s="111"/>
      <c r="AP343" s="111"/>
      <c r="AQ343" s="111"/>
      <c r="AR343" s="111"/>
      <c r="AS343" s="111"/>
      <c r="AT343" s="111"/>
      <c r="AU343" s="111"/>
    </row>
    <row r="344" spans="33:47">
      <c r="AG344" s="140"/>
      <c r="AH344" s="140"/>
      <c r="AI344" s="111"/>
      <c r="AJ344" s="111"/>
      <c r="AK344" s="111"/>
      <c r="AL344" s="88"/>
      <c r="AM344" s="111"/>
      <c r="AN344" s="111"/>
      <c r="AO344" s="111"/>
      <c r="AP344" s="111"/>
      <c r="AQ344" s="111"/>
      <c r="AR344" s="111"/>
      <c r="AS344" s="111"/>
      <c r="AT344" s="111"/>
      <c r="AU344" s="111"/>
    </row>
    <row r="345" spans="33:47">
      <c r="AG345" s="140"/>
      <c r="AH345" s="140"/>
      <c r="AI345" s="111"/>
      <c r="AJ345" s="111"/>
      <c r="AK345" s="111"/>
      <c r="AL345" s="88"/>
      <c r="AM345" s="111"/>
      <c r="AN345" s="111"/>
      <c r="AO345" s="111"/>
      <c r="AP345" s="111"/>
      <c r="AQ345" s="111"/>
      <c r="AR345" s="111"/>
      <c r="AS345" s="111"/>
      <c r="AT345" s="111"/>
      <c r="AU345" s="111"/>
    </row>
    <row r="346" spans="33:47">
      <c r="AG346" s="140"/>
      <c r="AH346" s="140"/>
      <c r="AI346" s="111"/>
      <c r="AJ346" s="111"/>
      <c r="AK346" s="111"/>
      <c r="AL346" s="88"/>
      <c r="AM346" s="111"/>
      <c r="AN346" s="111"/>
      <c r="AO346" s="111"/>
      <c r="AP346" s="111"/>
      <c r="AQ346" s="111"/>
      <c r="AR346" s="111"/>
      <c r="AS346" s="111"/>
      <c r="AT346" s="111"/>
      <c r="AU346" s="111"/>
    </row>
    <row r="347" spans="33:47">
      <c r="AG347" s="140"/>
      <c r="AH347" s="140"/>
      <c r="AI347" s="111"/>
      <c r="AJ347" s="111"/>
      <c r="AK347" s="111"/>
      <c r="AL347" s="88"/>
      <c r="AM347" s="111"/>
      <c r="AN347" s="111"/>
      <c r="AO347" s="111"/>
      <c r="AP347" s="111"/>
      <c r="AQ347" s="111"/>
      <c r="AR347" s="111"/>
      <c r="AS347" s="111"/>
      <c r="AT347" s="111"/>
      <c r="AU347" s="111"/>
    </row>
    <row r="348" spans="33:47">
      <c r="AG348" s="140"/>
      <c r="AH348" s="140"/>
      <c r="AI348" s="111"/>
      <c r="AJ348" s="111"/>
      <c r="AK348" s="111"/>
      <c r="AL348" s="88"/>
      <c r="AM348" s="111"/>
      <c r="AN348" s="111"/>
      <c r="AO348" s="111"/>
      <c r="AP348" s="111"/>
      <c r="AQ348" s="111"/>
      <c r="AR348" s="111"/>
      <c r="AS348" s="111"/>
      <c r="AT348" s="111"/>
      <c r="AU348" s="111"/>
    </row>
    <row r="349" spans="33:47">
      <c r="AG349" s="140"/>
      <c r="AH349" s="140"/>
      <c r="AI349" s="111"/>
      <c r="AJ349" s="111"/>
      <c r="AK349" s="111"/>
      <c r="AL349" s="88"/>
      <c r="AM349" s="111"/>
      <c r="AN349" s="111"/>
      <c r="AO349" s="111"/>
      <c r="AP349" s="111"/>
      <c r="AQ349" s="111"/>
      <c r="AR349" s="111"/>
      <c r="AS349" s="111"/>
      <c r="AT349" s="111"/>
      <c r="AU349" s="111"/>
    </row>
    <row r="350" spans="33:47">
      <c r="AG350" s="140"/>
      <c r="AH350" s="140"/>
      <c r="AI350" s="111"/>
      <c r="AJ350" s="111"/>
      <c r="AK350" s="111"/>
      <c r="AL350" s="88"/>
      <c r="AM350" s="111"/>
      <c r="AN350" s="111"/>
      <c r="AO350" s="111"/>
      <c r="AP350" s="111"/>
      <c r="AQ350" s="111"/>
      <c r="AR350" s="111"/>
      <c r="AS350" s="111"/>
      <c r="AT350" s="111"/>
      <c r="AU350" s="111"/>
    </row>
    <row r="351" spans="33:47">
      <c r="AG351" s="140"/>
      <c r="AH351" s="140"/>
      <c r="AI351" s="111"/>
      <c r="AJ351" s="111"/>
      <c r="AK351" s="111"/>
      <c r="AL351" s="88"/>
      <c r="AM351" s="111"/>
      <c r="AN351" s="111"/>
      <c r="AO351" s="111"/>
      <c r="AP351" s="111"/>
      <c r="AQ351" s="111"/>
      <c r="AR351" s="111"/>
      <c r="AS351" s="111"/>
      <c r="AT351" s="111"/>
      <c r="AU351" s="111"/>
    </row>
    <row r="352" spans="33:47">
      <c r="AG352" s="140"/>
      <c r="AH352" s="140"/>
      <c r="AI352" s="111"/>
      <c r="AJ352" s="111"/>
      <c r="AK352" s="111"/>
      <c r="AL352" s="88"/>
      <c r="AM352" s="111"/>
      <c r="AN352" s="111"/>
      <c r="AO352" s="111"/>
      <c r="AP352" s="111"/>
      <c r="AQ352" s="111"/>
      <c r="AR352" s="111"/>
      <c r="AS352" s="111"/>
      <c r="AT352" s="111"/>
      <c r="AU352" s="111"/>
    </row>
    <row r="353" spans="33:47">
      <c r="AG353" s="140"/>
      <c r="AH353" s="140"/>
      <c r="AI353" s="111"/>
      <c r="AJ353" s="111"/>
      <c r="AK353" s="111"/>
      <c r="AL353" s="88"/>
      <c r="AM353" s="111"/>
      <c r="AN353" s="111"/>
      <c r="AO353" s="111"/>
      <c r="AP353" s="111"/>
      <c r="AQ353" s="111"/>
      <c r="AR353" s="111"/>
      <c r="AS353" s="111"/>
      <c r="AT353" s="111"/>
      <c r="AU353" s="111"/>
    </row>
    <row r="354" spans="33:47">
      <c r="AG354" s="140"/>
      <c r="AH354" s="140"/>
      <c r="AI354" s="111"/>
      <c r="AJ354" s="111"/>
      <c r="AK354" s="111"/>
      <c r="AL354" s="88"/>
      <c r="AM354" s="111"/>
      <c r="AN354" s="111"/>
      <c r="AO354" s="111"/>
      <c r="AP354" s="111"/>
      <c r="AQ354" s="111"/>
      <c r="AR354" s="111"/>
      <c r="AS354" s="111"/>
      <c r="AT354" s="111"/>
      <c r="AU354" s="111"/>
    </row>
    <row r="355" spans="33:47">
      <c r="AG355" s="140"/>
      <c r="AH355" s="140"/>
      <c r="AI355" s="111"/>
      <c r="AJ355" s="111"/>
      <c r="AK355" s="111"/>
      <c r="AL355" s="88"/>
      <c r="AM355" s="111"/>
      <c r="AN355" s="111"/>
      <c r="AO355" s="111"/>
      <c r="AP355" s="111"/>
      <c r="AQ355" s="111"/>
      <c r="AR355" s="111"/>
      <c r="AS355" s="111"/>
      <c r="AT355" s="111"/>
      <c r="AU355" s="111"/>
    </row>
    <row r="356" spans="33:47">
      <c r="AG356" s="140"/>
      <c r="AH356" s="140"/>
      <c r="AI356" s="111"/>
      <c r="AJ356" s="111"/>
      <c r="AK356" s="111"/>
      <c r="AL356" s="88"/>
      <c r="AM356" s="111"/>
      <c r="AN356" s="111"/>
      <c r="AO356" s="111"/>
      <c r="AP356" s="111"/>
      <c r="AQ356" s="111"/>
      <c r="AR356" s="111"/>
      <c r="AS356" s="111"/>
      <c r="AT356" s="111"/>
      <c r="AU356" s="111"/>
    </row>
    <row r="357" spans="33:47">
      <c r="AG357" s="140"/>
      <c r="AH357" s="140"/>
      <c r="AI357" s="111"/>
      <c r="AJ357" s="111"/>
      <c r="AK357" s="111"/>
      <c r="AL357" s="88"/>
      <c r="AM357" s="111"/>
      <c r="AN357" s="111"/>
      <c r="AO357" s="111"/>
      <c r="AP357" s="111"/>
      <c r="AQ357" s="111"/>
      <c r="AR357" s="111"/>
      <c r="AS357" s="111"/>
      <c r="AT357" s="111"/>
      <c r="AU357" s="111"/>
    </row>
    <row r="358" spans="33:47">
      <c r="AG358" s="140"/>
      <c r="AH358" s="140"/>
      <c r="AI358" s="111"/>
      <c r="AJ358" s="111"/>
      <c r="AK358" s="111"/>
      <c r="AL358" s="88"/>
      <c r="AM358" s="111"/>
      <c r="AN358" s="111"/>
      <c r="AO358" s="111"/>
      <c r="AP358" s="111"/>
      <c r="AQ358" s="111"/>
      <c r="AR358" s="111"/>
      <c r="AS358" s="111"/>
      <c r="AT358" s="111"/>
      <c r="AU358" s="111"/>
    </row>
    <row r="359" spans="33:47">
      <c r="AG359" s="140"/>
      <c r="AH359" s="140"/>
      <c r="AI359" s="111"/>
      <c r="AJ359" s="111"/>
      <c r="AK359" s="111"/>
      <c r="AL359" s="88"/>
      <c r="AM359" s="111"/>
      <c r="AN359" s="111"/>
      <c r="AO359" s="111"/>
      <c r="AP359" s="111"/>
      <c r="AQ359" s="111"/>
      <c r="AR359" s="111"/>
      <c r="AS359" s="111"/>
      <c r="AT359" s="111"/>
      <c r="AU359" s="111"/>
    </row>
    <row r="360" spans="33:47">
      <c r="AG360" s="140"/>
      <c r="AH360" s="140"/>
      <c r="AI360" s="111"/>
      <c r="AJ360" s="111"/>
      <c r="AK360" s="111"/>
      <c r="AL360" s="88"/>
      <c r="AM360" s="111"/>
      <c r="AN360" s="111"/>
      <c r="AO360" s="111"/>
      <c r="AP360" s="111"/>
      <c r="AQ360" s="111"/>
      <c r="AR360" s="111"/>
      <c r="AS360" s="111"/>
      <c r="AT360" s="111"/>
      <c r="AU360" s="111"/>
    </row>
    <row r="361" spans="33:47">
      <c r="AG361" s="140"/>
      <c r="AH361" s="140"/>
      <c r="AI361" s="111"/>
      <c r="AJ361" s="111"/>
      <c r="AK361" s="111"/>
      <c r="AL361" s="88"/>
      <c r="AM361" s="111"/>
      <c r="AN361" s="111"/>
      <c r="AO361" s="111"/>
      <c r="AP361" s="111"/>
      <c r="AQ361" s="111"/>
      <c r="AR361" s="111"/>
      <c r="AS361" s="111"/>
      <c r="AT361" s="111"/>
      <c r="AU361" s="111"/>
    </row>
    <row r="362" spans="33:47">
      <c r="AG362" s="140"/>
      <c r="AH362" s="140"/>
      <c r="AI362" s="111"/>
      <c r="AJ362" s="111"/>
      <c r="AK362" s="111"/>
      <c r="AL362" s="88"/>
      <c r="AM362" s="111"/>
      <c r="AN362" s="111"/>
      <c r="AO362" s="111"/>
      <c r="AP362" s="111"/>
      <c r="AQ362" s="111"/>
      <c r="AR362" s="111"/>
      <c r="AS362" s="111"/>
      <c r="AT362" s="111"/>
      <c r="AU362" s="111"/>
    </row>
    <row r="363" spans="33:47">
      <c r="AG363" s="140"/>
      <c r="AH363" s="140"/>
      <c r="AI363" s="111"/>
      <c r="AJ363" s="111"/>
      <c r="AK363" s="111"/>
      <c r="AL363" s="88"/>
      <c r="AM363" s="111"/>
      <c r="AN363" s="111"/>
      <c r="AO363" s="111"/>
      <c r="AP363" s="111"/>
      <c r="AQ363" s="111"/>
      <c r="AR363" s="111"/>
      <c r="AS363" s="111"/>
      <c r="AT363" s="111"/>
      <c r="AU363" s="111"/>
    </row>
    <row r="364" spans="33:47">
      <c r="AG364" s="140"/>
      <c r="AH364" s="140"/>
      <c r="AI364" s="111"/>
      <c r="AJ364" s="111"/>
      <c r="AK364" s="111"/>
      <c r="AL364" s="88"/>
      <c r="AM364" s="111"/>
      <c r="AN364" s="111"/>
      <c r="AO364" s="111"/>
      <c r="AP364" s="111"/>
      <c r="AQ364" s="111"/>
      <c r="AR364" s="111"/>
      <c r="AS364" s="111"/>
      <c r="AT364" s="111"/>
      <c r="AU364" s="111"/>
    </row>
    <row r="365" spans="33:47">
      <c r="AG365" s="140"/>
      <c r="AH365" s="140"/>
      <c r="AI365" s="111"/>
      <c r="AJ365" s="111"/>
      <c r="AK365" s="111"/>
      <c r="AL365" s="88"/>
      <c r="AM365" s="111"/>
      <c r="AN365" s="111"/>
      <c r="AO365" s="111"/>
      <c r="AP365" s="111"/>
      <c r="AQ365" s="111"/>
      <c r="AR365" s="111"/>
      <c r="AS365" s="111"/>
      <c r="AT365" s="111"/>
      <c r="AU365" s="111"/>
    </row>
    <row r="366" spans="33:47">
      <c r="AG366" s="140"/>
      <c r="AH366" s="140"/>
      <c r="AI366" s="111"/>
      <c r="AJ366" s="111"/>
      <c r="AK366" s="111"/>
      <c r="AL366" s="88"/>
      <c r="AM366" s="111"/>
      <c r="AN366" s="111"/>
      <c r="AO366" s="111"/>
      <c r="AP366" s="111"/>
      <c r="AQ366" s="111"/>
      <c r="AR366" s="111"/>
      <c r="AS366" s="111"/>
      <c r="AT366" s="111"/>
      <c r="AU366" s="111"/>
    </row>
    <row r="367" spans="33:47">
      <c r="AG367" s="140"/>
      <c r="AH367" s="140"/>
      <c r="AI367" s="111"/>
      <c r="AJ367" s="111"/>
      <c r="AK367" s="111"/>
      <c r="AL367" s="88"/>
      <c r="AM367" s="111"/>
      <c r="AN367" s="111"/>
      <c r="AO367" s="111"/>
      <c r="AP367" s="111"/>
      <c r="AQ367" s="111"/>
      <c r="AR367" s="111"/>
      <c r="AS367" s="111"/>
      <c r="AT367" s="111"/>
      <c r="AU367" s="111"/>
    </row>
    <row r="368" spans="33:47">
      <c r="AG368" s="140"/>
      <c r="AH368" s="140"/>
      <c r="AI368" s="111"/>
      <c r="AJ368" s="111"/>
      <c r="AK368" s="111"/>
      <c r="AL368" s="88"/>
      <c r="AM368" s="111"/>
      <c r="AN368" s="111"/>
      <c r="AO368" s="111"/>
      <c r="AP368" s="111"/>
      <c r="AQ368" s="111"/>
      <c r="AR368" s="111"/>
      <c r="AS368" s="111"/>
      <c r="AT368" s="111"/>
      <c r="AU368" s="111"/>
    </row>
    <row r="369" spans="33:47">
      <c r="AG369" s="140"/>
      <c r="AH369" s="140"/>
      <c r="AI369" s="111"/>
      <c r="AJ369" s="111"/>
      <c r="AK369" s="111"/>
      <c r="AL369" s="88"/>
      <c r="AM369" s="111"/>
      <c r="AN369" s="111"/>
      <c r="AO369" s="111"/>
      <c r="AP369" s="111"/>
      <c r="AQ369" s="111"/>
      <c r="AR369" s="111"/>
      <c r="AS369" s="111"/>
      <c r="AT369" s="111"/>
      <c r="AU369" s="111"/>
    </row>
    <row r="370" spans="33:47">
      <c r="AG370" s="140"/>
      <c r="AH370" s="140"/>
      <c r="AI370" s="111"/>
      <c r="AJ370" s="111"/>
      <c r="AK370" s="111"/>
      <c r="AL370" s="88"/>
      <c r="AM370" s="111"/>
      <c r="AN370" s="111"/>
      <c r="AO370" s="111"/>
      <c r="AP370" s="111"/>
      <c r="AQ370" s="111"/>
      <c r="AR370" s="111"/>
      <c r="AS370" s="111"/>
      <c r="AT370" s="111"/>
      <c r="AU370" s="111"/>
    </row>
    <row r="371" spans="33:47">
      <c r="AG371" s="140"/>
      <c r="AH371" s="140"/>
      <c r="AI371" s="111"/>
      <c r="AJ371" s="111"/>
      <c r="AK371" s="111"/>
      <c r="AL371" s="88"/>
      <c r="AM371" s="111"/>
      <c r="AN371" s="111"/>
      <c r="AO371" s="111"/>
      <c r="AP371" s="111"/>
      <c r="AQ371" s="111"/>
      <c r="AR371" s="111"/>
      <c r="AS371" s="111"/>
      <c r="AT371" s="111"/>
      <c r="AU371" s="111"/>
    </row>
    <row r="372" spans="33:47">
      <c r="AG372" s="140"/>
      <c r="AH372" s="140"/>
      <c r="AI372" s="111"/>
      <c r="AJ372" s="111"/>
      <c r="AK372" s="111"/>
      <c r="AL372" s="88"/>
      <c r="AM372" s="111"/>
      <c r="AN372" s="111"/>
      <c r="AO372" s="111"/>
      <c r="AP372" s="111"/>
      <c r="AQ372" s="111"/>
      <c r="AR372" s="111"/>
      <c r="AS372" s="111"/>
      <c r="AT372" s="111"/>
      <c r="AU372" s="111"/>
    </row>
    <row r="373" spans="33:47">
      <c r="AG373" s="140"/>
      <c r="AH373" s="140"/>
      <c r="AI373" s="111"/>
      <c r="AJ373" s="111"/>
      <c r="AK373" s="111"/>
      <c r="AL373" s="88"/>
      <c r="AM373" s="111"/>
      <c r="AN373" s="111"/>
      <c r="AO373" s="111"/>
      <c r="AP373" s="111"/>
      <c r="AQ373" s="111"/>
      <c r="AR373" s="111"/>
      <c r="AS373" s="111"/>
      <c r="AT373" s="111"/>
      <c r="AU373" s="111"/>
    </row>
    <row r="374" spans="33:47">
      <c r="AG374" s="140"/>
      <c r="AH374" s="140"/>
      <c r="AI374" s="111"/>
      <c r="AJ374" s="111"/>
      <c r="AK374" s="111"/>
      <c r="AL374" s="88"/>
      <c r="AM374" s="111"/>
      <c r="AN374" s="111"/>
      <c r="AO374" s="111"/>
      <c r="AP374" s="111"/>
      <c r="AQ374" s="111"/>
      <c r="AR374" s="111"/>
      <c r="AS374" s="111"/>
      <c r="AT374" s="111"/>
      <c r="AU374" s="111"/>
    </row>
    <row r="375" spans="33:47">
      <c r="AG375" s="140"/>
      <c r="AH375" s="140"/>
      <c r="AI375" s="111"/>
      <c r="AJ375" s="111"/>
      <c r="AK375" s="111"/>
      <c r="AL375" s="88"/>
      <c r="AM375" s="111"/>
      <c r="AN375" s="111"/>
      <c r="AO375" s="111"/>
      <c r="AP375" s="111"/>
      <c r="AQ375" s="111"/>
      <c r="AR375" s="111"/>
      <c r="AS375" s="111"/>
      <c r="AT375" s="111"/>
      <c r="AU375" s="111"/>
    </row>
    <row r="376" spans="33:47">
      <c r="AG376" s="140"/>
      <c r="AH376" s="140"/>
      <c r="AI376" s="111"/>
      <c r="AJ376" s="111"/>
      <c r="AK376" s="111"/>
      <c r="AL376" s="88"/>
      <c r="AM376" s="111"/>
      <c r="AN376" s="111"/>
      <c r="AO376" s="111"/>
      <c r="AP376" s="111"/>
      <c r="AQ376" s="111"/>
      <c r="AR376" s="111"/>
      <c r="AS376" s="111"/>
      <c r="AT376" s="111"/>
      <c r="AU376" s="111"/>
    </row>
    <row r="377" spans="33:47">
      <c r="AG377" s="140"/>
      <c r="AH377" s="140"/>
      <c r="AI377" s="111"/>
      <c r="AJ377" s="111"/>
      <c r="AK377" s="111"/>
      <c r="AL377" s="88"/>
      <c r="AM377" s="111"/>
      <c r="AN377" s="111"/>
      <c r="AO377" s="111"/>
      <c r="AP377" s="111"/>
      <c r="AQ377" s="111"/>
      <c r="AR377" s="111"/>
      <c r="AS377" s="111"/>
      <c r="AT377" s="111"/>
      <c r="AU377" s="111"/>
    </row>
    <row r="378" spans="33:47">
      <c r="AG378" s="140"/>
      <c r="AH378" s="140"/>
      <c r="AI378" s="111"/>
      <c r="AJ378" s="111"/>
      <c r="AK378" s="111"/>
      <c r="AL378" s="88"/>
      <c r="AM378" s="111"/>
      <c r="AN378" s="111"/>
      <c r="AO378" s="111"/>
      <c r="AP378" s="111"/>
      <c r="AQ378" s="111"/>
      <c r="AR378" s="111"/>
      <c r="AS378" s="111"/>
      <c r="AT378" s="111"/>
      <c r="AU378" s="111"/>
    </row>
    <row r="379" spans="33:47">
      <c r="AG379" s="140"/>
      <c r="AH379" s="140"/>
      <c r="AI379" s="111"/>
      <c r="AJ379" s="111"/>
      <c r="AK379" s="111"/>
      <c r="AL379" s="88"/>
      <c r="AM379" s="111"/>
      <c r="AN379" s="111"/>
      <c r="AO379" s="111"/>
      <c r="AP379" s="111"/>
      <c r="AQ379" s="111"/>
      <c r="AR379" s="111"/>
      <c r="AS379" s="111"/>
      <c r="AT379" s="111"/>
      <c r="AU379" s="111"/>
    </row>
    <row r="380" spans="33:47">
      <c r="AG380" s="140"/>
      <c r="AH380" s="140"/>
      <c r="AI380" s="111"/>
      <c r="AJ380" s="111"/>
      <c r="AK380" s="111"/>
      <c r="AL380" s="88"/>
      <c r="AM380" s="111"/>
      <c r="AN380" s="111"/>
      <c r="AO380" s="111"/>
      <c r="AP380" s="111"/>
      <c r="AQ380" s="111"/>
      <c r="AR380" s="111"/>
      <c r="AS380" s="111"/>
      <c r="AT380" s="111"/>
      <c r="AU380" s="111"/>
    </row>
    <row r="381" spans="33:47">
      <c r="AG381" s="140"/>
      <c r="AH381" s="140"/>
      <c r="AI381" s="111"/>
      <c r="AJ381" s="111"/>
      <c r="AK381" s="111"/>
      <c r="AL381" s="88"/>
      <c r="AM381" s="111"/>
      <c r="AN381" s="111"/>
      <c r="AO381" s="111"/>
      <c r="AP381" s="111"/>
      <c r="AQ381" s="111"/>
      <c r="AR381" s="111"/>
      <c r="AS381" s="111"/>
      <c r="AT381" s="111"/>
      <c r="AU381" s="111"/>
    </row>
    <row r="382" spans="33:47">
      <c r="AG382" s="140"/>
      <c r="AH382" s="140"/>
      <c r="AI382" s="111"/>
      <c r="AJ382" s="111"/>
      <c r="AK382" s="111"/>
      <c r="AL382" s="88"/>
      <c r="AM382" s="111"/>
      <c r="AN382" s="111"/>
      <c r="AO382" s="111"/>
      <c r="AP382" s="111"/>
      <c r="AQ382" s="111"/>
      <c r="AR382" s="111"/>
      <c r="AS382" s="111"/>
      <c r="AT382" s="111"/>
      <c r="AU382" s="111"/>
    </row>
    <row r="383" spans="33:47">
      <c r="AG383" s="140"/>
      <c r="AH383" s="140"/>
      <c r="AI383" s="111"/>
      <c r="AJ383" s="111"/>
      <c r="AK383" s="111"/>
      <c r="AL383" s="88"/>
      <c r="AM383" s="111"/>
      <c r="AN383" s="111"/>
      <c r="AO383" s="111"/>
      <c r="AP383" s="111"/>
      <c r="AQ383" s="111"/>
      <c r="AR383" s="111"/>
      <c r="AS383" s="111"/>
      <c r="AT383" s="111"/>
      <c r="AU383" s="111"/>
    </row>
    <row r="384" spans="33:47">
      <c r="AG384" s="140"/>
      <c r="AH384" s="140"/>
      <c r="AI384" s="111"/>
      <c r="AJ384" s="111"/>
      <c r="AK384" s="111"/>
      <c r="AL384" s="88"/>
      <c r="AM384" s="111"/>
      <c r="AN384" s="111"/>
      <c r="AO384" s="111"/>
      <c r="AP384" s="111"/>
      <c r="AQ384" s="111"/>
      <c r="AR384" s="111"/>
      <c r="AS384" s="111"/>
      <c r="AT384" s="111"/>
      <c r="AU384" s="111"/>
    </row>
    <row r="385" spans="33:47">
      <c r="AG385" s="140"/>
      <c r="AH385" s="140"/>
      <c r="AI385" s="111"/>
      <c r="AJ385" s="111"/>
      <c r="AK385" s="111"/>
      <c r="AL385" s="88"/>
      <c r="AM385" s="111"/>
      <c r="AN385" s="111"/>
      <c r="AO385" s="111"/>
      <c r="AP385" s="111"/>
      <c r="AQ385" s="111"/>
      <c r="AR385" s="111"/>
      <c r="AS385" s="111"/>
      <c r="AT385" s="111"/>
      <c r="AU385" s="111"/>
    </row>
    <row r="386" spans="33:47">
      <c r="AG386" s="140"/>
      <c r="AH386" s="140"/>
      <c r="AI386" s="111"/>
      <c r="AJ386" s="111"/>
      <c r="AK386" s="111"/>
      <c r="AL386" s="88"/>
      <c r="AM386" s="111"/>
      <c r="AN386" s="111"/>
      <c r="AO386" s="111"/>
      <c r="AP386" s="111"/>
      <c r="AQ386" s="111"/>
      <c r="AR386" s="111"/>
      <c r="AS386" s="111"/>
      <c r="AT386" s="111"/>
      <c r="AU386" s="111"/>
    </row>
    <row r="387" spans="33:47">
      <c r="AG387" s="140"/>
      <c r="AH387" s="140"/>
      <c r="AI387" s="111"/>
      <c r="AJ387" s="111"/>
      <c r="AK387" s="111"/>
      <c r="AL387" s="88"/>
      <c r="AM387" s="111"/>
      <c r="AN387" s="111"/>
      <c r="AO387" s="111"/>
      <c r="AP387" s="111"/>
      <c r="AQ387" s="111"/>
      <c r="AR387" s="111"/>
      <c r="AS387" s="111"/>
      <c r="AT387" s="111"/>
      <c r="AU387" s="111"/>
    </row>
    <row r="388" spans="33:47">
      <c r="AG388" s="140"/>
      <c r="AH388" s="140"/>
      <c r="AI388" s="111"/>
      <c r="AJ388" s="111"/>
      <c r="AK388" s="111"/>
      <c r="AL388" s="88"/>
      <c r="AM388" s="111"/>
      <c r="AN388" s="111"/>
      <c r="AO388" s="111"/>
      <c r="AP388" s="111"/>
      <c r="AQ388" s="111"/>
      <c r="AR388" s="111"/>
      <c r="AS388" s="111"/>
      <c r="AT388" s="111"/>
      <c r="AU388" s="111"/>
    </row>
    <row r="389" spans="33:47">
      <c r="AG389" s="140"/>
      <c r="AH389" s="140"/>
      <c r="AI389" s="111"/>
      <c r="AJ389" s="111"/>
      <c r="AK389" s="111"/>
      <c r="AL389" s="88"/>
      <c r="AM389" s="111"/>
      <c r="AN389" s="111"/>
      <c r="AO389" s="111"/>
      <c r="AP389" s="111"/>
      <c r="AQ389" s="111"/>
      <c r="AR389" s="111"/>
      <c r="AS389" s="111"/>
      <c r="AT389" s="111"/>
      <c r="AU389" s="111"/>
    </row>
    <row r="390" spans="33:47">
      <c r="AG390" s="140"/>
      <c r="AH390" s="140"/>
      <c r="AI390" s="111"/>
      <c r="AJ390" s="111"/>
      <c r="AK390" s="111"/>
      <c r="AL390" s="88"/>
      <c r="AM390" s="111"/>
      <c r="AN390" s="111"/>
      <c r="AO390" s="111"/>
      <c r="AP390" s="111"/>
      <c r="AQ390" s="111"/>
      <c r="AR390" s="111"/>
      <c r="AS390" s="111"/>
      <c r="AT390" s="111"/>
      <c r="AU390" s="111"/>
    </row>
    <row r="391" spans="33:47">
      <c r="AG391" s="140"/>
      <c r="AH391" s="140"/>
      <c r="AI391" s="111"/>
      <c r="AJ391" s="111"/>
      <c r="AK391" s="111"/>
      <c r="AL391" s="88"/>
      <c r="AM391" s="111"/>
      <c r="AN391" s="111"/>
      <c r="AO391" s="111"/>
      <c r="AP391" s="111"/>
      <c r="AQ391" s="111"/>
      <c r="AR391" s="111"/>
      <c r="AS391" s="111"/>
      <c r="AT391" s="111"/>
      <c r="AU391" s="111"/>
    </row>
    <row r="392" spans="33:47">
      <c r="AG392" s="140"/>
      <c r="AH392" s="140"/>
      <c r="AI392" s="111"/>
      <c r="AJ392" s="111"/>
      <c r="AK392" s="111"/>
      <c r="AL392" s="88"/>
      <c r="AM392" s="111"/>
      <c r="AN392" s="111"/>
      <c r="AO392" s="111"/>
      <c r="AP392" s="111"/>
      <c r="AQ392" s="111"/>
      <c r="AR392" s="111"/>
      <c r="AS392" s="111"/>
      <c r="AT392" s="111"/>
      <c r="AU392" s="111"/>
    </row>
    <row r="393" spans="33:47">
      <c r="AG393" s="140"/>
      <c r="AH393" s="140"/>
      <c r="AI393" s="111"/>
      <c r="AJ393" s="111"/>
      <c r="AK393" s="111"/>
      <c r="AL393" s="88"/>
      <c r="AM393" s="111"/>
      <c r="AN393" s="111"/>
      <c r="AO393" s="111"/>
      <c r="AP393" s="111"/>
      <c r="AQ393" s="111"/>
      <c r="AR393" s="111"/>
      <c r="AS393" s="111"/>
      <c r="AT393" s="111"/>
      <c r="AU393" s="111"/>
    </row>
    <row r="394" spans="33:47">
      <c r="AG394" s="140"/>
      <c r="AH394" s="140"/>
      <c r="AI394" s="111"/>
      <c r="AJ394" s="111"/>
      <c r="AK394" s="111"/>
      <c r="AL394" s="88"/>
      <c r="AM394" s="111"/>
      <c r="AN394" s="111"/>
      <c r="AO394" s="111"/>
      <c r="AP394" s="111"/>
      <c r="AQ394" s="111"/>
      <c r="AR394" s="111"/>
      <c r="AS394" s="111"/>
      <c r="AT394" s="111"/>
      <c r="AU394" s="111"/>
    </row>
    <row r="395" spans="33:47">
      <c r="AG395" s="140"/>
      <c r="AH395" s="140"/>
      <c r="AI395" s="111"/>
      <c r="AJ395" s="111"/>
      <c r="AK395" s="111"/>
      <c r="AL395" s="88"/>
      <c r="AM395" s="111"/>
      <c r="AN395" s="111"/>
      <c r="AO395" s="111"/>
      <c r="AP395" s="111"/>
      <c r="AQ395" s="111"/>
      <c r="AR395" s="111"/>
      <c r="AS395" s="111"/>
      <c r="AT395" s="111"/>
      <c r="AU395" s="111"/>
    </row>
    <row r="396" spans="33:47">
      <c r="AG396" s="140"/>
      <c r="AH396" s="140"/>
      <c r="AI396" s="111"/>
      <c r="AJ396" s="111"/>
      <c r="AK396" s="111"/>
      <c r="AL396" s="88"/>
      <c r="AM396" s="111"/>
      <c r="AN396" s="111"/>
      <c r="AO396" s="111"/>
      <c r="AP396" s="111"/>
      <c r="AQ396" s="111"/>
      <c r="AR396" s="111"/>
      <c r="AS396" s="111"/>
      <c r="AT396" s="111"/>
      <c r="AU396" s="111"/>
    </row>
    <row r="397" spans="33:47">
      <c r="AG397" s="140"/>
      <c r="AH397" s="140"/>
      <c r="AI397" s="111"/>
      <c r="AJ397" s="111"/>
      <c r="AK397" s="111"/>
      <c r="AL397" s="88"/>
      <c r="AM397" s="111"/>
      <c r="AN397" s="111"/>
      <c r="AO397" s="111"/>
      <c r="AP397" s="111"/>
      <c r="AQ397" s="111"/>
      <c r="AR397" s="111"/>
      <c r="AS397" s="111"/>
      <c r="AT397" s="111"/>
      <c r="AU397" s="111"/>
    </row>
    <row r="398" spans="33:47">
      <c r="AG398" s="140"/>
      <c r="AH398" s="140"/>
      <c r="AI398" s="111"/>
      <c r="AJ398" s="111"/>
      <c r="AK398" s="111"/>
      <c r="AL398" s="88"/>
      <c r="AM398" s="111"/>
      <c r="AN398" s="111"/>
      <c r="AO398" s="111"/>
      <c r="AP398" s="111"/>
      <c r="AQ398" s="111"/>
      <c r="AR398" s="111"/>
      <c r="AS398" s="111"/>
      <c r="AT398" s="111"/>
      <c r="AU398" s="111"/>
    </row>
    <row r="399" spans="33:47">
      <c r="AG399" s="140"/>
      <c r="AH399" s="140"/>
      <c r="AI399" s="111"/>
      <c r="AJ399" s="111"/>
      <c r="AK399" s="111"/>
      <c r="AL399" s="88"/>
      <c r="AM399" s="111"/>
      <c r="AN399" s="111"/>
      <c r="AO399" s="111"/>
      <c r="AP399" s="111"/>
      <c r="AQ399" s="111"/>
      <c r="AR399" s="111"/>
      <c r="AS399" s="111"/>
      <c r="AT399" s="111"/>
      <c r="AU399" s="111"/>
    </row>
    <row r="400" spans="33:47">
      <c r="AG400" s="140"/>
      <c r="AH400" s="140"/>
      <c r="AI400" s="111"/>
      <c r="AJ400" s="111"/>
      <c r="AK400" s="111"/>
      <c r="AL400" s="88"/>
      <c r="AM400" s="111"/>
      <c r="AN400" s="111"/>
      <c r="AO400" s="111"/>
      <c r="AP400" s="111"/>
      <c r="AQ400" s="111"/>
      <c r="AR400" s="111"/>
      <c r="AS400" s="111"/>
      <c r="AT400" s="111"/>
      <c r="AU400" s="111"/>
    </row>
    <row r="401" spans="33:47">
      <c r="AG401" s="140"/>
      <c r="AH401" s="140"/>
      <c r="AI401" s="111"/>
      <c r="AJ401" s="111"/>
      <c r="AK401" s="111"/>
      <c r="AL401" s="88"/>
      <c r="AM401" s="111"/>
      <c r="AN401" s="111"/>
      <c r="AO401" s="111"/>
      <c r="AP401" s="111"/>
      <c r="AQ401" s="111"/>
      <c r="AR401" s="111"/>
      <c r="AS401" s="111"/>
      <c r="AT401" s="111"/>
      <c r="AU401" s="111"/>
    </row>
    <row r="402" spans="33:47">
      <c r="AG402" s="140"/>
      <c r="AH402" s="140"/>
      <c r="AI402" s="111"/>
      <c r="AJ402" s="111"/>
      <c r="AK402" s="111"/>
      <c r="AL402" s="88"/>
      <c r="AM402" s="111"/>
      <c r="AN402" s="111"/>
      <c r="AO402" s="111"/>
      <c r="AP402" s="111"/>
      <c r="AQ402" s="111"/>
      <c r="AR402" s="111"/>
      <c r="AS402" s="111"/>
      <c r="AT402" s="111"/>
      <c r="AU402" s="111"/>
    </row>
    <row r="403" spans="33:47">
      <c r="AG403" s="140"/>
      <c r="AH403" s="140"/>
      <c r="AI403" s="111"/>
      <c r="AJ403" s="111"/>
      <c r="AK403" s="111"/>
      <c r="AL403" s="88"/>
      <c r="AM403" s="111"/>
      <c r="AN403" s="111"/>
      <c r="AO403" s="111"/>
      <c r="AP403" s="111"/>
      <c r="AQ403" s="111"/>
      <c r="AR403" s="111"/>
      <c r="AS403" s="111"/>
      <c r="AT403" s="111"/>
      <c r="AU403" s="111"/>
    </row>
    <row r="404" spans="33:47">
      <c r="AG404" s="140"/>
      <c r="AH404" s="140"/>
      <c r="AI404" s="111"/>
      <c r="AJ404" s="111"/>
      <c r="AK404" s="111"/>
      <c r="AL404" s="88"/>
      <c r="AM404" s="111"/>
      <c r="AN404" s="111"/>
      <c r="AO404" s="111"/>
      <c r="AP404" s="111"/>
      <c r="AQ404" s="111"/>
      <c r="AR404" s="111"/>
      <c r="AS404" s="111"/>
      <c r="AT404" s="111"/>
      <c r="AU404" s="111"/>
    </row>
    <row r="405" spans="33:47">
      <c r="AG405" s="140"/>
      <c r="AH405" s="140"/>
      <c r="AI405" s="111"/>
      <c r="AJ405" s="111"/>
      <c r="AK405" s="111"/>
      <c r="AL405" s="88"/>
      <c r="AM405" s="111"/>
      <c r="AN405" s="111"/>
      <c r="AO405" s="111"/>
      <c r="AP405" s="111"/>
      <c r="AQ405" s="111"/>
      <c r="AR405" s="111"/>
      <c r="AS405" s="111"/>
      <c r="AT405" s="111"/>
      <c r="AU405" s="111"/>
    </row>
    <row r="406" spans="33:47">
      <c r="AG406" s="140"/>
      <c r="AH406" s="140"/>
      <c r="AI406" s="111"/>
      <c r="AJ406" s="111"/>
      <c r="AK406" s="111"/>
      <c r="AL406" s="88"/>
      <c r="AM406" s="111"/>
      <c r="AN406" s="111"/>
      <c r="AO406" s="111"/>
      <c r="AP406" s="111"/>
      <c r="AQ406" s="111"/>
      <c r="AR406" s="111"/>
      <c r="AS406" s="111"/>
      <c r="AT406" s="111"/>
      <c r="AU406" s="111"/>
    </row>
    <row r="407" spans="33:47">
      <c r="AG407" s="140"/>
      <c r="AH407" s="140"/>
      <c r="AI407" s="111"/>
      <c r="AJ407" s="111"/>
      <c r="AK407" s="111"/>
      <c r="AL407" s="88"/>
      <c r="AM407" s="111"/>
      <c r="AN407" s="111"/>
      <c r="AO407" s="111"/>
      <c r="AP407" s="111"/>
      <c r="AQ407" s="111"/>
      <c r="AR407" s="111"/>
      <c r="AS407" s="111"/>
      <c r="AT407" s="111"/>
      <c r="AU407" s="111"/>
    </row>
    <row r="408" spans="33:47">
      <c r="AG408" s="140"/>
      <c r="AH408" s="140"/>
      <c r="AI408" s="111"/>
      <c r="AJ408" s="111"/>
      <c r="AK408" s="111"/>
      <c r="AL408" s="88"/>
      <c r="AM408" s="111"/>
      <c r="AN408" s="111"/>
      <c r="AO408" s="111"/>
      <c r="AP408" s="111"/>
      <c r="AQ408" s="111"/>
      <c r="AR408" s="111"/>
      <c r="AS408" s="111"/>
      <c r="AT408" s="111"/>
      <c r="AU408" s="111"/>
    </row>
    <row r="409" spans="33:47">
      <c r="AG409" s="140"/>
      <c r="AH409" s="140"/>
      <c r="AI409" s="111"/>
      <c r="AJ409" s="111"/>
      <c r="AK409" s="111"/>
      <c r="AL409" s="88"/>
      <c r="AM409" s="111"/>
      <c r="AN409" s="111"/>
      <c r="AO409" s="111"/>
      <c r="AP409" s="111"/>
      <c r="AQ409" s="111"/>
      <c r="AR409" s="111"/>
      <c r="AS409" s="111"/>
      <c r="AT409" s="111"/>
      <c r="AU409" s="111"/>
    </row>
    <row r="410" spans="33:47">
      <c r="AG410" s="140"/>
      <c r="AH410" s="140"/>
      <c r="AI410" s="111"/>
      <c r="AJ410" s="111"/>
      <c r="AK410" s="111"/>
      <c r="AL410" s="88"/>
      <c r="AM410" s="111"/>
      <c r="AN410" s="111"/>
      <c r="AO410" s="111"/>
      <c r="AP410" s="111"/>
      <c r="AQ410" s="111"/>
      <c r="AR410" s="111"/>
      <c r="AS410" s="111"/>
      <c r="AT410" s="111"/>
      <c r="AU410" s="111"/>
    </row>
    <row r="411" spans="33:47">
      <c r="AG411" s="140"/>
      <c r="AH411" s="140"/>
      <c r="AI411" s="111"/>
      <c r="AJ411" s="111"/>
      <c r="AK411" s="111"/>
      <c r="AL411" s="88"/>
      <c r="AM411" s="111"/>
      <c r="AN411" s="111"/>
      <c r="AO411" s="111"/>
      <c r="AP411" s="111"/>
      <c r="AQ411" s="111"/>
      <c r="AR411" s="111"/>
      <c r="AS411" s="111"/>
      <c r="AT411" s="111"/>
      <c r="AU411" s="111"/>
    </row>
    <row r="412" spans="33:47">
      <c r="AG412" s="140"/>
      <c r="AH412" s="140"/>
      <c r="AI412" s="111"/>
      <c r="AJ412" s="111"/>
      <c r="AK412" s="111"/>
      <c r="AL412" s="88"/>
      <c r="AM412" s="111"/>
      <c r="AN412" s="111"/>
      <c r="AO412" s="111"/>
      <c r="AP412" s="111"/>
      <c r="AQ412" s="111"/>
      <c r="AR412" s="111"/>
      <c r="AS412" s="111"/>
      <c r="AT412" s="111"/>
      <c r="AU412" s="111"/>
    </row>
    <row r="413" spans="33:47">
      <c r="AG413" s="140"/>
      <c r="AH413" s="140"/>
      <c r="AI413" s="111"/>
      <c r="AJ413" s="111"/>
      <c r="AK413" s="111"/>
      <c r="AL413" s="88"/>
      <c r="AM413" s="111"/>
      <c r="AN413" s="111"/>
      <c r="AO413" s="111"/>
      <c r="AP413" s="111"/>
      <c r="AQ413" s="111"/>
      <c r="AR413" s="111"/>
      <c r="AS413" s="111"/>
      <c r="AT413" s="111"/>
      <c r="AU413" s="111"/>
    </row>
    <row r="414" spans="33:47">
      <c r="AG414" s="140"/>
      <c r="AH414" s="140"/>
      <c r="AI414" s="111"/>
      <c r="AJ414" s="111"/>
      <c r="AK414" s="111"/>
      <c r="AL414" s="88"/>
      <c r="AM414" s="111"/>
      <c r="AN414" s="111"/>
      <c r="AO414" s="111"/>
      <c r="AP414" s="111"/>
      <c r="AQ414" s="111"/>
      <c r="AR414" s="111"/>
      <c r="AS414" s="111"/>
      <c r="AT414" s="111"/>
      <c r="AU414" s="111"/>
    </row>
    <row r="415" spans="33:47">
      <c r="AG415" s="140"/>
      <c r="AH415" s="140"/>
      <c r="AI415" s="111"/>
      <c r="AJ415" s="111"/>
      <c r="AK415" s="111"/>
      <c r="AL415" s="88"/>
      <c r="AM415" s="111"/>
      <c r="AN415" s="111"/>
      <c r="AO415" s="111"/>
      <c r="AP415" s="111"/>
      <c r="AQ415" s="111"/>
      <c r="AR415" s="111"/>
      <c r="AS415" s="111"/>
      <c r="AT415" s="111"/>
      <c r="AU415" s="111"/>
    </row>
    <row r="416" spans="33:47">
      <c r="AG416" s="140"/>
      <c r="AH416" s="140"/>
      <c r="AI416" s="111"/>
      <c r="AJ416" s="111"/>
      <c r="AK416" s="111"/>
      <c r="AL416" s="88"/>
      <c r="AM416" s="111"/>
      <c r="AN416" s="111"/>
      <c r="AO416" s="111"/>
      <c r="AP416" s="111"/>
      <c r="AQ416" s="111"/>
      <c r="AR416" s="111"/>
      <c r="AS416" s="111"/>
      <c r="AT416" s="111"/>
      <c r="AU416" s="111"/>
    </row>
    <row r="417" spans="33:47">
      <c r="AG417" s="140"/>
      <c r="AH417" s="140"/>
      <c r="AI417" s="111"/>
      <c r="AJ417" s="111"/>
      <c r="AK417" s="111"/>
      <c r="AL417" s="88"/>
      <c r="AM417" s="111"/>
      <c r="AN417" s="111"/>
      <c r="AO417" s="111"/>
      <c r="AP417" s="111"/>
      <c r="AQ417" s="111"/>
      <c r="AR417" s="111"/>
      <c r="AS417" s="111"/>
      <c r="AT417" s="111"/>
      <c r="AU417" s="111"/>
    </row>
    <row r="418" spans="33:47">
      <c r="AG418" s="140"/>
      <c r="AH418" s="140"/>
      <c r="AI418" s="111"/>
      <c r="AJ418" s="111"/>
      <c r="AK418" s="111"/>
      <c r="AL418" s="88"/>
      <c r="AM418" s="111"/>
      <c r="AN418" s="111"/>
      <c r="AO418" s="111"/>
      <c r="AP418" s="111"/>
      <c r="AQ418" s="111"/>
      <c r="AR418" s="111"/>
      <c r="AS418" s="111"/>
      <c r="AT418" s="111"/>
      <c r="AU418" s="111"/>
    </row>
    <row r="419" spans="33:47">
      <c r="AG419" s="140"/>
      <c r="AH419" s="140"/>
      <c r="AI419" s="111"/>
      <c r="AJ419" s="111"/>
      <c r="AK419" s="111"/>
      <c r="AL419" s="88"/>
      <c r="AM419" s="111"/>
      <c r="AN419" s="111"/>
      <c r="AO419" s="111"/>
      <c r="AP419" s="111"/>
      <c r="AQ419" s="111"/>
      <c r="AR419" s="111"/>
      <c r="AS419" s="111"/>
      <c r="AT419" s="111"/>
      <c r="AU419" s="111"/>
    </row>
    <row r="420" spans="33:47">
      <c r="AG420" s="140"/>
      <c r="AH420" s="140"/>
      <c r="AI420" s="111"/>
      <c r="AJ420" s="111"/>
      <c r="AK420" s="111"/>
      <c r="AL420" s="88"/>
      <c r="AM420" s="111"/>
      <c r="AN420" s="111"/>
      <c r="AO420" s="111"/>
      <c r="AP420" s="111"/>
      <c r="AQ420" s="111"/>
      <c r="AR420" s="111"/>
      <c r="AS420" s="111"/>
      <c r="AT420" s="111"/>
      <c r="AU420" s="111"/>
    </row>
    <row r="421" spans="33:47">
      <c r="AG421" s="140"/>
      <c r="AH421" s="140"/>
      <c r="AI421" s="111"/>
      <c r="AJ421" s="111"/>
      <c r="AK421" s="111"/>
      <c r="AL421" s="88"/>
      <c r="AM421" s="111"/>
      <c r="AN421" s="111"/>
      <c r="AO421" s="111"/>
      <c r="AP421" s="111"/>
      <c r="AQ421" s="111"/>
      <c r="AR421" s="111"/>
      <c r="AS421" s="111"/>
      <c r="AT421" s="111"/>
      <c r="AU421" s="111"/>
    </row>
    <row r="422" spans="33:47">
      <c r="AG422" s="140"/>
      <c r="AH422" s="140"/>
      <c r="AI422" s="111"/>
      <c r="AJ422" s="111"/>
      <c r="AK422" s="111"/>
      <c r="AL422" s="88"/>
      <c r="AM422" s="111"/>
      <c r="AN422" s="111"/>
      <c r="AO422" s="111"/>
      <c r="AP422" s="111"/>
      <c r="AQ422" s="111"/>
      <c r="AR422" s="111"/>
      <c r="AS422" s="111"/>
      <c r="AT422" s="111"/>
      <c r="AU422" s="111"/>
    </row>
    <row r="423" spans="33:47">
      <c r="AG423" s="140"/>
      <c r="AH423" s="140"/>
      <c r="AI423" s="111"/>
      <c r="AJ423" s="111"/>
      <c r="AK423" s="111"/>
      <c r="AL423" s="88"/>
      <c r="AM423" s="111"/>
      <c r="AN423" s="111"/>
      <c r="AO423" s="111"/>
      <c r="AP423" s="111"/>
      <c r="AQ423" s="111"/>
      <c r="AR423" s="111"/>
      <c r="AS423" s="111"/>
      <c r="AT423" s="111"/>
      <c r="AU423" s="111"/>
    </row>
    <row r="424" spans="33:47">
      <c r="AG424" s="140"/>
      <c r="AH424" s="140"/>
      <c r="AI424" s="111"/>
      <c r="AJ424" s="111"/>
      <c r="AK424" s="111"/>
      <c r="AL424" s="88"/>
      <c r="AM424" s="111"/>
      <c r="AN424" s="111"/>
      <c r="AO424" s="111"/>
      <c r="AP424" s="111"/>
      <c r="AQ424" s="111"/>
      <c r="AR424" s="111"/>
      <c r="AS424" s="111"/>
      <c r="AT424" s="111"/>
      <c r="AU424" s="111"/>
    </row>
    <row r="425" spans="33:47">
      <c r="AG425" s="140"/>
      <c r="AH425" s="140"/>
      <c r="AI425" s="111"/>
      <c r="AJ425" s="111"/>
      <c r="AK425" s="111"/>
      <c r="AL425" s="88"/>
      <c r="AM425" s="111"/>
      <c r="AN425" s="111"/>
      <c r="AO425" s="111"/>
      <c r="AP425" s="111"/>
      <c r="AQ425" s="111"/>
      <c r="AR425" s="111"/>
      <c r="AS425" s="111"/>
      <c r="AT425" s="111"/>
      <c r="AU425" s="111"/>
    </row>
    <row r="426" spans="33:47">
      <c r="AG426" s="140"/>
      <c r="AH426" s="140"/>
      <c r="AI426" s="111"/>
      <c r="AJ426" s="111"/>
      <c r="AK426" s="111"/>
      <c r="AL426" s="88"/>
      <c r="AM426" s="111"/>
      <c r="AN426" s="111"/>
      <c r="AO426" s="111"/>
      <c r="AP426" s="111"/>
      <c r="AQ426" s="111"/>
      <c r="AR426" s="111"/>
      <c r="AS426" s="111"/>
      <c r="AT426" s="111"/>
      <c r="AU426" s="111"/>
    </row>
    <row r="427" spans="33:47">
      <c r="AG427" s="140"/>
      <c r="AH427" s="140"/>
      <c r="AI427" s="111"/>
      <c r="AJ427" s="111"/>
      <c r="AK427" s="111"/>
      <c r="AL427" s="88"/>
      <c r="AM427" s="111"/>
      <c r="AN427" s="111"/>
      <c r="AO427" s="111"/>
      <c r="AP427" s="111"/>
      <c r="AQ427" s="111"/>
      <c r="AR427" s="111"/>
      <c r="AS427" s="111"/>
      <c r="AT427" s="111"/>
      <c r="AU427" s="111"/>
    </row>
    <row r="428" spans="33:47">
      <c r="AG428" s="140"/>
      <c r="AH428" s="140"/>
      <c r="AI428" s="111"/>
      <c r="AJ428" s="111"/>
      <c r="AK428" s="111"/>
      <c r="AL428" s="88"/>
      <c r="AM428" s="111"/>
      <c r="AN428" s="111"/>
      <c r="AO428" s="111"/>
      <c r="AP428" s="111"/>
      <c r="AQ428" s="111"/>
      <c r="AR428" s="111"/>
      <c r="AS428" s="111"/>
      <c r="AT428" s="111"/>
      <c r="AU428" s="111"/>
    </row>
    <row r="429" spans="33:47">
      <c r="AG429" s="140"/>
      <c r="AH429" s="140"/>
      <c r="AI429" s="111"/>
      <c r="AJ429" s="111"/>
      <c r="AK429" s="111"/>
      <c r="AL429" s="88"/>
      <c r="AM429" s="111"/>
      <c r="AN429" s="111"/>
      <c r="AO429" s="111"/>
      <c r="AP429" s="111"/>
      <c r="AQ429" s="111"/>
      <c r="AR429" s="111"/>
      <c r="AS429" s="111"/>
      <c r="AT429" s="111"/>
      <c r="AU429" s="111"/>
    </row>
    <row r="430" spans="33:47">
      <c r="AG430" s="140"/>
      <c r="AH430" s="140"/>
      <c r="AI430" s="111"/>
      <c r="AJ430" s="111"/>
      <c r="AK430" s="111"/>
      <c r="AL430" s="88"/>
      <c r="AM430" s="111"/>
      <c r="AN430" s="111"/>
      <c r="AO430" s="111"/>
      <c r="AP430" s="111"/>
      <c r="AQ430" s="111"/>
      <c r="AR430" s="111"/>
      <c r="AS430" s="111"/>
      <c r="AT430" s="111"/>
      <c r="AU430" s="111"/>
    </row>
    <row r="431" spans="33:47">
      <c r="AG431" s="140"/>
      <c r="AH431" s="140"/>
      <c r="AI431" s="111"/>
      <c r="AJ431" s="111"/>
      <c r="AK431" s="111"/>
      <c r="AL431" s="88"/>
      <c r="AM431" s="111"/>
      <c r="AN431" s="111"/>
      <c r="AO431" s="111"/>
      <c r="AP431" s="111"/>
      <c r="AQ431" s="111"/>
      <c r="AR431" s="111"/>
      <c r="AS431" s="111"/>
      <c r="AT431" s="111"/>
      <c r="AU431" s="111"/>
    </row>
    <row r="432" spans="33:47">
      <c r="AG432" s="140"/>
      <c r="AH432" s="140"/>
      <c r="AI432" s="111"/>
      <c r="AJ432" s="111"/>
      <c r="AK432" s="111"/>
      <c r="AL432" s="88"/>
      <c r="AM432" s="111"/>
      <c r="AN432" s="111"/>
      <c r="AO432" s="111"/>
      <c r="AP432" s="111"/>
      <c r="AQ432" s="111"/>
      <c r="AR432" s="111"/>
      <c r="AS432" s="111"/>
      <c r="AT432" s="111"/>
      <c r="AU432" s="111"/>
    </row>
    <row r="433" spans="33:47">
      <c r="AG433" s="140"/>
      <c r="AH433" s="140"/>
      <c r="AI433" s="111"/>
      <c r="AJ433" s="111"/>
      <c r="AK433" s="111"/>
      <c r="AL433" s="88"/>
      <c r="AM433" s="111"/>
      <c r="AN433" s="111"/>
      <c r="AO433" s="111"/>
      <c r="AP433" s="111"/>
      <c r="AQ433" s="111"/>
      <c r="AR433" s="111"/>
      <c r="AS433" s="111"/>
      <c r="AT433" s="111"/>
      <c r="AU433" s="111"/>
    </row>
    <row r="434" spans="33:47">
      <c r="AG434" s="140"/>
      <c r="AH434" s="140"/>
      <c r="AI434" s="111"/>
      <c r="AJ434" s="111"/>
      <c r="AK434" s="111"/>
      <c r="AL434" s="88"/>
      <c r="AM434" s="111"/>
      <c r="AN434" s="111"/>
      <c r="AO434" s="111"/>
      <c r="AP434" s="111"/>
      <c r="AQ434" s="111"/>
      <c r="AR434" s="111"/>
      <c r="AS434" s="111"/>
      <c r="AT434" s="111"/>
      <c r="AU434" s="111"/>
    </row>
    <row r="435" spans="33:47">
      <c r="AG435" s="140"/>
      <c r="AH435" s="140"/>
      <c r="AI435" s="111"/>
      <c r="AJ435" s="111"/>
      <c r="AK435" s="111"/>
      <c r="AL435" s="88"/>
      <c r="AM435" s="111"/>
      <c r="AN435" s="111"/>
      <c r="AO435" s="111"/>
      <c r="AP435" s="111"/>
      <c r="AQ435" s="111"/>
      <c r="AR435" s="111"/>
      <c r="AS435" s="111"/>
      <c r="AT435" s="111"/>
      <c r="AU435" s="111"/>
    </row>
    <row r="436" spans="33:47">
      <c r="AG436" s="140"/>
      <c r="AH436" s="140"/>
      <c r="AI436" s="111"/>
      <c r="AJ436" s="111"/>
      <c r="AK436" s="111"/>
      <c r="AL436" s="88"/>
      <c r="AM436" s="111"/>
      <c r="AN436" s="111"/>
      <c r="AO436" s="111"/>
      <c r="AP436" s="111"/>
      <c r="AQ436" s="111"/>
      <c r="AR436" s="111"/>
      <c r="AS436" s="111"/>
      <c r="AT436" s="111"/>
      <c r="AU436" s="111"/>
    </row>
    <row r="437" spans="33:47">
      <c r="AG437" s="140"/>
      <c r="AH437" s="140"/>
      <c r="AI437" s="111"/>
      <c r="AJ437" s="111"/>
      <c r="AK437" s="111"/>
      <c r="AL437" s="88"/>
      <c r="AM437" s="111"/>
      <c r="AN437" s="111"/>
      <c r="AO437" s="111"/>
      <c r="AP437" s="111"/>
      <c r="AQ437" s="111"/>
      <c r="AR437" s="111"/>
      <c r="AS437" s="111"/>
      <c r="AT437" s="111"/>
      <c r="AU437" s="111"/>
    </row>
    <row r="438" spans="33:47">
      <c r="AG438" s="140"/>
      <c r="AH438" s="140"/>
      <c r="AI438" s="111"/>
      <c r="AJ438" s="111"/>
      <c r="AK438" s="111"/>
      <c r="AL438" s="88"/>
      <c r="AM438" s="111"/>
      <c r="AN438" s="111"/>
      <c r="AO438" s="111"/>
      <c r="AP438" s="111"/>
      <c r="AQ438" s="111"/>
      <c r="AR438" s="111"/>
      <c r="AS438" s="111"/>
      <c r="AT438" s="111"/>
      <c r="AU438" s="111"/>
    </row>
    <row r="439" spans="33:47">
      <c r="AG439" s="140"/>
      <c r="AH439" s="140"/>
      <c r="AI439" s="111"/>
      <c r="AJ439" s="111"/>
      <c r="AK439" s="111"/>
      <c r="AL439" s="88"/>
      <c r="AM439" s="111"/>
      <c r="AN439" s="111"/>
      <c r="AO439" s="111"/>
      <c r="AP439" s="111"/>
      <c r="AQ439" s="111"/>
      <c r="AR439" s="111"/>
      <c r="AS439" s="111"/>
      <c r="AT439" s="111"/>
      <c r="AU439" s="111"/>
    </row>
    <row r="440" spans="33:47">
      <c r="AG440" s="140"/>
      <c r="AH440" s="140"/>
      <c r="AI440" s="111"/>
      <c r="AJ440" s="111"/>
      <c r="AK440" s="111"/>
      <c r="AL440" s="88"/>
      <c r="AM440" s="111"/>
      <c r="AN440" s="111"/>
      <c r="AO440" s="111"/>
      <c r="AP440" s="111"/>
      <c r="AQ440" s="111"/>
      <c r="AR440" s="111"/>
      <c r="AS440" s="111"/>
      <c r="AT440" s="111"/>
      <c r="AU440" s="111"/>
    </row>
    <row r="441" spans="33:47">
      <c r="AG441" s="140"/>
      <c r="AH441" s="140"/>
      <c r="AI441" s="111"/>
      <c r="AJ441" s="111"/>
      <c r="AK441" s="111"/>
      <c r="AL441" s="88"/>
      <c r="AM441" s="111"/>
      <c r="AN441" s="111"/>
      <c r="AO441" s="111"/>
      <c r="AP441" s="111"/>
      <c r="AQ441" s="111"/>
      <c r="AR441" s="111"/>
      <c r="AS441" s="111"/>
      <c r="AT441" s="111"/>
      <c r="AU441" s="111"/>
    </row>
    <row r="442" spans="33:47">
      <c r="AG442" s="140"/>
      <c r="AH442" s="140"/>
      <c r="AI442" s="111"/>
      <c r="AJ442" s="111"/>
      <c r="AK442" s="111"/>
      <c r="AL442" s="88"/>
      <c r="AM442" s="111"/>
      <c r="AN442" s="111"/>
      <c r="AO442" s="111"/>
      <c r="AP442" s="111"/>
      <c r="AQ442" s="111"/>
      <c r="AR442" s="111"/>
      <c r="AS442" s="111"/>
      <c r="AT442" s="111"/>
      <c r="AU442" s="111"/>
    </row>
    <row r="443" spans="33:47">
      <c r="AG443" s="140"/>
      <c r="AH443" s="140"/>
      <c r="AI443" s="111"/>
      <c r="AJ443" s="111"/>
      <c r="AK443" s="111"/>
      <c r="AL443" s="88"/>
      <c r="AM443" s="111"/>
      <c r="AN443" s="111"/>
      <c r="AO443" s="111"/>
      <c r="AP443" s="111"/>
      <c r="AQ443" s="111"/>
      <c r="AR443" s="111"/>
      <c r="AS443" s="111"/>
      <c r="AT443" s="111"/>
      <c r="AU443" s="111"/>
    </row>
    <row r="444" spans="33:47">
      <c r="AG444" s="140"/>
      <c r="AH444" s="140"/>
      <c r="AI444" s="111"/>
      <c r="AJ444" s="111"/>
      <c r="AK444" s="111"/>
      <c r="AL444" s="88"/>
      <c r="AM444" s="111"/>
      <c r="AN444" s="111"/>
      <c r="AO444" s="111"/>
      <c r="AP444" s="111"/>
      <c r="AQ444" s="111"/>
      <c r="AR444" s="111"/>
      <c r="AS444" s="111"/>
      <c r="AT444" s="111"/>
      <c r="AU444" s="111"/>
    </row>
    <row r="445" spans="33:47">
      <c r="AG445" s="140"/>
      <c r="AH445" s="140"/>
      <c r="AI445" s="111"/>
      <c r="AJ445" s="111"/>
      <c r="AK445" s="111"/>
      <c r="AL445" s="88"/>
      <c r="AM445" s="111"/>
      <c r="AN445" s="111"/>
      <c r="AO445" s="111"/>
      <c r="AP445" s="111"/>
      <c r="AQ445" s="111"/>
      <c r="AR445" s="111"/>
      <c r="AS445" s="111"/>
      <c r="AT445" s="111"/>
      <c r="AU445" s="111"/>
    </row>
    <row r="446" spans="33:47">
      <c r="AG446" s="140"/>
      <c r="AH446" s="140"/>
      <c r="AI446" s="111"/>
      <c r="AJ446" s="111"/>
      <c r="AK446" s="111"/>
      <c r="AL446" s="88"/>
      <c r="AM446" s="111"/>
      <c r="AN446" s="111"/>
      <c r="AO446" s="111"/>
      <c r="AP446" s="111"/>
      <c r="AQ446" s="111"/>
      <c r="AR446" s="111"/>
      <c r="AS446" s="111"/>
      <c r="AT446" s="111"/>
      <c r="AU446" s="111"/>
    </row>
    <row r="447" spans="33:47">
      <c r="AG447" s="140"/>
      <c r="AH447" s="140"/>
      <c r="AI447" s="111"/>
      <c r="AJ447" s="111"/>
      <c r="AK447" s="111"/>
      <c r="AL447" s="88"/>
      <c r="AM447" s="111"/>
      <c r="AN447" s="111"/>
      <c r="AO447" s="111"/>
      <c r="AP447" s="111"/>
      <c r="AQ447" s="111"/>
      <c r="AR447" s="111"/>
      <c r="AS447" s="111"/>
      <c r="AT447" s="111"/>
      <c r="AU447" s="111"/>
    </row>
    <row r="448" spans="33:47">
      <c r="AG448" s="140"/>
      <c r="AH448" s="140"/>
      <c r="AI448" s="111"/>
      <c r="AJ448" s="111"/>
      <c r="AK448" s="111"/>
      <c r="AL448" s="88"/>
      <c r="AM448" s="111"/>
      <c r="AN448" s="111"/>
      <c r="AO448" s="111"/>
      <c r="AP448" s="111"/>
      <c r="AQ448" s="111"/>
      <c r="AR448" s="111"/>
      <c r="AS448" s="111"/>
      <c r="AT448" s="111"/>
      <c r="AU448" s="111"/>
    </row>
    <row r="449" spans="33:47">
      <c r="AG449" s="140"/>
      <c r="AH449" s="140"/>
      <c r="AI449" s="111"/>
      <c r="AJ449" s="111"/>
      <c r="AK449" s="111"/>
      <c r="AL449" s="88"/>
      <c r="AM449" s="111"/>
      <c r="AN449" s="111"/>
      <c r="AO449" s="111"/>
      <c r="AP449" s="111"/>
      <c r="AQ449" s="111"/>
      <c r="AR449" s="111"/>
      <c r="AS449" s="111"/>
      <c r="AT449" s="111"/>
      <c r="AU449" s="111"/>
    </row>
    <row r="450" spans="33:47">
      <c r="AG450" s="140"/>
      <c r="AH450" s="140"/>
      <c r="AI450" s="111"/>
      <c r="AJ450" s="111"/>
      <c r="AK450" s="111"/>
      <c r="AL450" s="88"/>
      <c r="AM450" s="111"/>
      <c r="AN450" s="111"/>
      <c r="AO450" s="111"/>
      <c r="AP450" s="111"/>
      <c r="AQ450" s="111"/>
      <c r="AR450" s="111"/>
      <c r="AS450" s="111"/>
      <c r="AT450" s="111"/>
      <c r="AU450" s="111"/>
    </row>
    <row r="451" spans="33:47">
      <c r="AG451" s="140"/>
      <c r="AH451" s="140"/>
      <c r="AI451" s="111"/>
      <c r="AJ451" s="111"/>
      <c r="AK451" s="111"/>
      <c r="AL451" s="88"/>
      <c r="AM451" s="111"/>
      <c r="AN451" s="111"/>
      <c r="AO451" s="111"/>
      <c r="AP451" s="111"/>
      <c r="AQ451" s="111"/>
      <c r="AR451" s="111"/>
      <c r="AS451" s="111"/>
      <c r="AT451" s="111"/>
      <c r="AU451" s="111"/>
    </row>
    <row r="452" spans="33:47">
      <c r="AG452" s="140"/>
      <c r="AH452" s="140"/>
      <c r="AI452" s="111"/>
      <c r="AJ452" s="111"/>
      <c r="AK452" s="111"/>
      <c r="AL452" s="88"/>
      <c r="AM452" s="111"/>
      <c r="AN452" s="111"/>
      <c r="AO452" s="111"/>
      <c r="AP452" s="111"/>
      <c r="AQ452" s="111"/>
      <c r="AR452" s="111"/>
      <c r="AS452" s="111"/>
      <c r="AT452" s="111"/>
      <c r="AU452" s="111"/>
    </row>
    <row r="453" spans="33:47">
      <c r="AG453" s="140"/>
      <c r="AH453" s="140"/>
      <c r="AI453" s="111"/>
      <c r="AJ453" s="111"/>
      <c r="AK453" s="111"/>
      <c r="AL453" s="88"/>
      <c r="AM453" s="111"/>
      <c r="AN453" s="111"/>
      <c r="AO453" s="111"/>
      <c r="AP453" s="111"/>
      <c r="AQ453" s="111"/>
      <c r="AR453" s="111"/>
      <c r="AS453" s="111"/>
      <c r="AT453" s="111"/>
      <c r="AU453" s="111"/>
    </row>
    <row r="454" spans="33:47">
      <c r="AG454" s="140"/>
      <c r="AH454" s="140"/>
      <c r="AI454" s="111"/>
      <c r="AJ454" s="111"/>
      <c r="AK454" s="111"/>
      <c r="AL454" s="88"/>
      <c r="AM454" s="111"/>
      <c r="AN454" s="111"/>
      <c r="AO454" s="111"/>
      <c r="AP454" s="111"/>
      <c r="AQ454" s="111"/>
      <c r="AR454" s="111"/>
      <c r="AS454" s="111"/>
      <c r="AT454" s="111"/>
      <c r="AU454" s="111"/>
    </row>
    <row r="455" spans="33:47">
      <c r="AG455" s="140"/>
      <c r="AH455" s="140"/>
      <c r="AI455" s="111"/>
      <c r="AJ455" s="111"/>
      <c r="AK455" s="111"/>
      <c r="AL455" s="88"/>
      <c r="AM455" s="111"/>
      <c r="AN455" s="111"/>
      <c r="AO455" s="111"/>
      <c r="AP455" s="111"/>
      <c r="AQ455" s="111"/>
      <c r="AR455" s="111"/>
      <c r="AS455" s="111"/>
      <c r="AT455" s="111"/>
      <c r="AU455" s="111"/>
    </row>
    <row r="456" spans="33:47">
      <c r="AG456" s="140"/>
      <c r="AH456" s="140"/>
      <c r="AI456" s="111"/>
      <c r="AJ456" s="111"/>
      <c r="AK456" s="111"/>
      <c r="AL456" s="88"/>
      <c r="AM456" s="111"/>
      <c r="AN456" s="111"/>
      <c r="AO456" s="111"/>
      <c r="AP456" s="111"/>
      <c r="AQ456" s="111"/>
      <c r="AR456" s="111"/>
      <c r="AS456" s="111"/>
      <c r="AT456" s="111"/>
      <c r="AU456" s="111"/>
    </row>
    <row r="457" spans="33:47">
      <c r="AG457" s="140"/>
      <c r="AH457" s="140"/>
      <c r="AI457" s="111"/>
      <c r="AJ457" s="111"/>
      <c r="AK457" s="111"/>
      <c r="AL457" s="88"/>
      <c r="AM457" s="111"/>
      <c r="AN457" s="111"/>
      <c r="AO457" s="111"/>
      <c r="AP457" s="111"/>
      <c r="AQ457" s="111"/>
      <c r="AR457" s="111"/>
      <c r="AS457" s="111"/>
      <c r="AT457" s="111"/>
      <c r="AU457" s="111"/>
    </row>
    <row r="458" spans="33:47">
      <c r="AG458" s="140"/>
      <c r="AH458" s="140"/>
      <c r="AI458" s="111"/>
      <c r="AJ458" s="111"/>
      <c r="AK458" s="111"/>
      <c r="AL458" s="88"/>
      <c r="AM458" s="111"/>
      <c r="AN458" s="111"/>
      <c r="AO458" s="111"/>
      <c r="AP458" s="111"/>
      <c r="AQ458" s="111"/>
      <c r="AR458" s="111"/>
      <c r="AS458" s="111"/>
      <c r="AT458" s="111"/>
      <c r="AU458" s="111"/>
    </row>
    <row r="459" spans="33:47">
      <c r="AG459" s="140"/>
      <c r="AH459" s="140"/>
      <c r="AI459" s="111"/>
      <c r="AJ459" s="111"/>
      <c r="AK459" s="111"/>
      <c r="AL459" s="88"/>
      <c r="AM459" s="111"/>
      <c r="AN459" s="111"/>
      <c r="AO459" s="111"/>
      <c r="AP459" s="111"/>
      <c r="AQ459" s="111"/>
      <c r="AR459" s="111"/>
      <c r="AS459" s="111"/>
      <c r="AT459" s="111"/>
      <c r="AU459" s="111"/>
    </row>
    <row r="460" spans="33:47">
      <c r="AG460" s="140"/>
      <c r="AH460" s="140"/>
      <c r="AI460" s="111"/>
      <c r="AJ460" s="111"/>
      <c r="AK460" s="111"/>
      <c r="AL460" s="88"/>
      <c r="AM460" s="111"/>
      <c r="AN460" s="111"/>
      <c r="AO460" s="111"/>
      <c r="AP460" s="111"/>
      <c r="AQ460" s="111"/>
      <c r="AR460" s="111"/>
      <c r="AS460" s="111"/>
      <c r="AT460" s="111"/>
      <c r="AU460" s="111"/>
    </row>
    <row r="461" spans="33:47">
      <c r="AG461" s="140"/>
      <c r="AH461" s="140"/>
      <c r="AI461" s="111"/>
      <c r="AJ461" s="111"/>
      <c r="AK461" s="111"/>
      <c r="AL461" s="88"/>
      <c r="AM461" s="111"/>
      <c r="AN461" s="111"/>
      <c r="AO461" s="111"/>
      <c r="AP461" s="111"/>
      <c r="AQ461" s="111"/>
      <c r="AR461" s="111"/>
      <c r="AS461" s="111"/>
      <c r="AT461" s="111"/>
      <c r="AU461" s="111"/>
    </row>
    <row r="462" spans="33:47">
      <c r="AG462" s="140"/>
      <c r="AH462" s="140"/>
      <c r="AI462" s="111"/>
      <c r="AJ462" s="111"/>
      <c r="AK462" s="111"/>
      <c r="AL462" s="88"/>
      <c r="AM462" s="111"/>
      <c r="AN462" s="111"/>
      <c r="AO462" s="111"/>
      <c r="AP462" s="111"/>
      <c r="AQ462" s="111"/>
      <c r="AR462" s="111"/>
      <c r="AS462" s="111"/>
      <c r="AT462" s="111"/>
      <c r="AU462" s="111"/>
    </row>
    <row r="463" spans="33:47">
      <c r="AG463" s="140"/>
      <c r="AH463" s="140"/>
      <c r="AI463" s="111"/>
      <c r="AJ463" s="111"/>
      <c r="AK463" s="111"/>
      <c r="AL463" s="88"/>
      <c r="AM463" s="111"/>
      <c r="AN463" s="111"/>
      <c r="AO463" s="111"/>
      <c r="AP463" s="111"/>
      <c r="AQ463" s="111"/>
      <c r="AR463" s="111"/>
      <c r="AS463" s="111"/>
      <c r="AT463" s="111"/>
      <c r="AU463" s="111"/>
    </row>
    <row r="464" spans="33:47">
      <c r="AG464" s="140"/>
      <c r="AH464" s="140"/>
      <c r="AI464" s="111"/>
      <c r="AJ464" s="111"/>
      <c r="AK464" s="111"/>
      <c r="AL464" s="88"/>
      <c r="AM464" s="111"/>
      <c r="AN464" s="111"/>
      <c r="AO464" s="111"/>
      <c r="AP464" s="111"/>
      <c r="AQ464" s="111"/>
      <c r="AR464" s="111"/>
      <c r="AS464" s="111"/>
      <c r="AT464" s="111"/>
      <c r="AU464" s="111"/>
    </row>
    <row r="465" spans="33:47">
      <c r="AG465" s="140"/>
      <c r="AH465" s="140"/>
      <c r="AI465" s="111"/>
      <c r="AJ465" s="111"/>
      <c r="AK465" s="111"/>
      <c r="AL465" s="88"/>
      <c r="AM465" s="111"/>
      <c r="AN465" s="111"/>
      <c r="AO465" s="111"/>
      <c r="AP465" s="111"/>
      <c r="AQ465" s="111"/>
      <c r="AR465" s="111"/>
      <c r="AS465" s="111"/>
      <c r="AT465" s="111"/>
      <c r="AU465" s="111"/>
    </row>
    <row r="466" spans="33:47">
      <c r="AG466" s="140"/>
      <c r="AH466" s="140"/>
      <c r="AI466" s="111"/>
      <c r="AJ466" s="111"/>
      <c r="AK466" s="111"/>
      <c r="AL466" s="88"/>
      <c r="AM466" s="111"/>
      <c r="AN466" s="111"/>
      <c r="AO466" s="111"/>
      <c r="AP466" s="111"/>
      <c r="AQ466" s="111"/>
      <c r="AR466" s="111"/>
      <c r="AS466" s="111"/>
      <c r="AT466" s="111"/>
      <c r="AU466" s="111"/>
    </row>
    <row r="467" spans="33:47">
      <c r="AG467" s="140"/>
      <c r="AH467" s="140"/>
      <c r="AI467" s="111"/>
      <c r="AJ467" s="111"/>
      <c r="AK467" s="111"/>
      <c r="AL467" s="88"/>
      <c r="AM467" s="111"/>
      <c r="AN467" s="111"/>
      <c r="AO467" s="111"/>
      <c r="AP467" s="111"/>
      <c r="AQ467" s="111"/>
      <c r="AR467" s="111"/>
      <c r="AS467" s="111"/>
      <c r="AT467" s="111"/>
      <c r="AU467" s="111"/>
    </row>
    <row r="468" spans="33:47">
      <c r="AG468" s="140"/>
      <c r="AH468" s="140"/>
      <c r="AI468" s="111"/>
      <c r="AJ468" s="111"/>
      <c r="AK468" s="111"/>
      <c r="AL468" s="88"/>
      <c r="AM468" s="111"/>
      <c r="AN468" s="111"/>
      <c r="AO468" s="111"/>
      <c r="AP468" s="111"/>
      <c r="AQ468" s="111"/>
      <c r="AR468" s="111"/>
      <c r="AS468" s="111"/>
      <c r="AT468" s="111"/>
      <c r="AU468" s="111"/>
    </row>
    <row r="469" spans="33:47">
      <c r="AG469" s="140"/>
      <c r="AH469" s="140"/>
      <c r="AI469" s="111"/>
      <c r="AJ469" s="111"/>
      <c r="AK469" s="111"/>
      <c r="AL469" s="88"/>
      <c r="AM469" s="111"/>
      <c r="AN469" s="111"/>
      <c r="AO469" s="111"/>
      <c r="AP469" s="111"/>
      <c r="AQ469" s="111"/>
      <c r="AR469" s="111"/>
      <c r="AS469" s="111"/>
      <c r="AT469" s="111"/>
      <c r="AU469" s="111"/>
    </row>
    <row r="470" spans="33:47">
      <c r="AG470" s="140"/>
      <c r="AH470" s="140"/>
      <c r="AI470" s="111"/>
      <c r="AJ470" s="111"/>
      <c r="AK470" s="111"/>
      <c r="AL470" s="88"/>
      <c r="AM470" s="111"/>
      <c r="AN470" s="111"/>
      <c r="AO470" s="111"/>
      <c r="AP470" s="111"/>
      <c r="AQ470" s="111"/>
      <c r="AR470" s="111"/>
      <c r="AS470" s="111"/>
      <c r="AT470" s="111"/>
      <c r="AU470" s="111"/>
    </row>
    <row r="471" spans="33:47">
      <c r="AG471" s="140"/>
      <c r="AH471" s="140"/>
      <c r="AI471" s="111"/>
      <c r="AJ471" s="111"/>
      <c r="AK471" s="111"/>
      <c r="AL471" s="88"/>
      <c r="AM471" s="111"/>
      <c r="AN471" s="111"/>
      <c r="AO471" s="111"/>
      <c r="AP471" s="111"/>
      <c r="AQ471" s="111"/>
      <c r="AR471" s="111"/>
      <c r="AS471" s="111"/>
      <c r="AT471" s="111"/>
      <c r="AU471" s="111"/>
    </row>
    <row r="472" spans="33:47">
      <c r="AG472" s="140"/>
      <c r="AH472" s="140"/>
      <c r="AI472" s="111"/>
      <c r="AJ472" s="111"/>
      <c r="AK472" s="111"/>
      <c r="AL472" s="88"/>
      <c r="AM472" s="111"/>
      <c r="AN472" s="111"/>
      <c r="AO472" s="111"/>
      <c r="AP472" s="111"/>
      <c r="AQ472" s="111"/>
      <c r="AR472" s="111"/>
      <c r="AS472" s="111"/>
      <c r="AT472" s="111"/>
      <c r="AU472" s="111"/>
    </row>
    <row r="473" spans="33:47">
      <c r="AG473" s="140"/>
      <c r="AH473" s="140"/>
      <c r="AI473" s="111"/>
      <c r="AJ473" s="111"/>
      <c r="AK473" s="111"/>
      <c r="AL473" s="88"/>
      <c r="AM473" s="111"/>
      <c r="AN473" s="111"/>
      <c r="AO473" s="111"/>
      <c r="AP473" s="111"/>
      <c r="AQ473" s="111"/>
      <c r="AR473" s="111"/>
      <c r="AS473" s="111"/>
      <c r="AT473" s="111"/>
      <c r="AU473" s="111"/>
    </row>
    <row r="474" spans="33:47">
      <c r="AG474" s="140"/>
      <c r="AH474" s="140"/>
      <c r="AI474" s="111"/>
      <c r="AJ474" s="111"/>
      <c r="AK474" s="111"/>
      <c r="AL474" s="88"/>
      <c r="AM474" s="111"/>
      <c r="AN474" s="111"/>
      <c r="AO474" s="111"/>
      <c r="AP474" s="111"/>
      <c r="AQ474" s="111"/>
      <c r="AR474" s="111"/>
      <c r="AS474" s="111"/>
      <c r="AT474" s="111"/>
      <c r="AU474" s="111"/>
    </row>
    <row r="475" spans="33:47">
      <c r="AG475" s="140"/>
      <c r="AH475" s="140"/>
      <c r="AI475" s="111"/>
      <c r="AJ475" s="111"/>
      <c r="AK475" s="111"/>
      <c r="AL475" s="88"/>
      <c r="AM475" s="111"/>
      <c r="AN475" s="111"/>
      <c r="AO475" s="111"/>
      <c r="AP475" s="111"/>
      <c r="AQ475" s="111"/>
      <c r="AR475" s="111"/>
      <c r="AS475" s="111"/>
      <c r="AT475" s="111"/>
      <c r="AU475" s="111"/>
    </row>
    <row r="476" spans="33:47">
      <c r="AG476" s="140"/>
      <c r="AH476" s="140"/>
      <c r="AI476" s="111"/>
      <c r="AJ476" s="111"/>
      <c r="AK476" s="111"/>
      <c r="AL476" s="88"/>
      <c r="AM476" s="111"/>
      <c r="AN476" s="111"/>
      <c r="AO476" s="111"/>
      <c r="AP476" s="111"/>
      <c r="AQ476" s="111"/>
      <c r="AR476" s="111"/>
      <c r="AS476" s="111"/>
      <c r="AT476" s="111"/>
      <c r="AU476" s="111"/>
    </row>
    <row r="477" spans="33:47">
      <c r="AG477" s="140"/>
      <c r="AH477" s="140"/>
      <c r="AI477" s="111"/>
      <c r="AJ477" s="111"/>
      <c r="AK477" s="111"/>
      <c r="AL477" s="88"/>
      <c r="AM477" s="111"/>
      <c r="AN477" s="111"/>
      <c r="AO477" s="111"/>
      <c r="AP477" s="111"/>
      <c r="AQ477" s="111"/>
      <c r="AR477" s="111"/>
      <c r="AS477" s="111"/>
      <c r="AT477" s="111"/>
      <c r="AU477" s="111"/>
    </row>
    <row r="478" spans="33:47">
      <c r="AG478" s="140"/>
      <c r="AH478" s="140"/>
      <c r="AI478" s="111"/>
      <c r="AJ478" s="111"/>
      <c r="AK478" s="111"/>
      <c r="AL478" s="88"/>
      <c r="AM478" s="111"/>
      <c r="AN478" s="111"/>
      <c r="AO478" s="111"/>
      <c r="AP478" s="111"/>
      <c r="AQ478" s="111"/>
      <c r="AR478" s="111"/>
      <c r="AS478" s="111"/>
      <c r="AT478" s="111"/>
      <c r="AU478" s="111"/>
    </row>
    <row r="479" spans="33:47">
      <c r="AG479" s="140"/>
      <c r="AH479" s="140"/>
      <c r="AI479" s="111"/>
      <c r="AJ479" s="111"/>
      <c r="AK479" s="111"/>
      <c r="AL479" s="88"/>
      <c r="AM479" s="111"/>
      <c r="AN479" s="111"/>
      <c r="AO479" s="111"/>
      <c r="AP479" s="111"/>
      <c r="AQ479" s="111"/>
      <c r="AR479" s="111"/>
      <c r="AS479" s="111"/>
      <c r="AT479" s="111"/>
      <c r="AU479" s="111"/>
    </row>
    <row r="480" spans="33:47">
      <c r="AG480" s="140"/>
      <c r="AH480" s="140"/>
      <c r="AI480" s="111"/>
      <c r="AJ480" s="111"/>
      <c r="AK480" s="111"/>
      <c r="AL480" s="88"/>
      <c r="AM480" s="111"/>
      <c r="AN480" s="111"/>
      <c r="AO480" s="111"/>
      <c r="AP480" s="111"/>
      <c r="AQ480" s="111"/>
      <c r="AR480" s="111"/>
      <c r="AS480" s="111"/>
      <c r="AT480" s="111"/>
      <c r="AU480" s="111"/>
    </row>
    <row r="481" spans="33:47">
      <c r="AG481" s="140"/>
      <c r="AH481" s="140"/>
      <c r="AI481" s="111"/>
      <c r="AJ481" s="111"/>
      <c r="AK481" s="111"/>
      <c r="AL481" s="88"/>
      <c r="AM481" s="111"/>
      <c r="AN481" s="111"/>
      <c r="AO481" s="111"/>
      <c r="AP481" s="111"/>
      <c r="AQ481" s="111"/>
      <c r="AR481" s="111"/>
      <c r="AS481" s="111"/>
      <c r="AT481" s="111"/>
      <c r="AU481" s="111"/>
    </row>
    <row r="482" spans="33:47">
      <c r="AG482" s="140"/>
      <c r="AH482" s="140"/>
      <c r="AI482" s="111"/>
      <c r="AJ482" s="111"/>
      <c r="AK482" s="111"/>
      <c r="AL482" s="88"/>
      <c r="AM482" s="111"/>
      <c r="AN482" s="111"/>
      <c r="AO482" s="111"/>
      <c r="AP482" s="111"/>
      <c r="AQ482" s="111"/>
      <c r="AR482" s="111"/>
      <c r="AS482" s="111"/>
      <c r="AT482" s="111"/>
      <c r="AU482" s="111"/>
    </row>
    <row r="483" spans="33:47">
      <c r="AG483" s="140"/>
      <c r="AH483" s="140"/>
      <c r="AI483" s="111"/>
      <c r="AJ483" s="111"/>
      <c r="AK483" s="111"/>
      <c r="AL483" s="88"/>
      <c r="AM483" s="111"/>
      <c r="AN483" s="111"/>
      <c r="AO483" s="111"/>
      <c r="AP483" s="111"/>
      <c r="AQ483" s="111"/>
      <c r="AR483" s="111"/>
      <c r="AS483" s="111"/>
      <c r="AT483" s="111"/>
      <c r="AU483" s="111"/>
    </row>
    <row r="484" spans="33:47">
      <c r="AG484" s="140"/>
      <c r="AH484" s="140"/>
      <c r="AI484" s="111"/>
      <c r="AJ484" s="111"/>
      <c r="AK484" s="111"/>
      <c r="AL484" s="88"/>
      <c r="AM484" s="111"/>
      <c r="AN484" s="111"/>
      <c r="AO484" s="111"/>
      <c r="AP484" s="111"/>
      <c r="AQ484" s="111"/>
      <c r="AR484" s="111"/>
      <c r="AS484" s="111"/>
      <c r="AT484" s="111"/>
      <c r="AU484" s="111"/>
    </row>
    <row r="485" spans="33:47">
      <c r="AG485" s="140"/>
      <c r="AH485" s="140"/>
      <c r="AI485" s="111"/>
      <c r="AJ485" s="111"/>
      <c r="AK485" s="111"/>
      <c r="AL485" s="88"/>
      <c r="AM485" s="111"/>
      <c r="AN485" s="111"/>
      <c r="AO485" s="111"/>
      <c r="AP485" s="111"/>
      <c r="AQ485" s="111"/>
      <c r="AR485" s="111"/>
      <c r="AS485" s="111"/>
      <c r="AT485" s="111"/>
      <c r="AU485" s="111"/>
    </row>
    <row r="486" spans="33:47">
      <c r="AG486" s="140"/>
      <c r="AH486" s="140"/>
      <c r="AI486" s="111"/>
      <c r="AJ486" s="111"/>
      <c r="AK486" s="111"/>
      <c r="AL486" s="88"/>
      <c r="AM486" s="111"/>
      <c r="AN486" s="111"/>
      <c r="AO486" s="111"/>
      <c r="AP486" s="111"/>
      <c r="AQ486" s="111"/>
      <c r="AR486" s="111"/>
      <c r="AS486" s="111"/>
      <c r="AT486" s="111"/>
      <c r="AU486" s="111"/>
    </row>
    <row r="487" spans="33:47">
      <c r="AG487" s="140"/>
      <c r="AH487" s="140"/>
      <c r="AI487" s="111"/>
      <c r="AJ487" s="111"/>
      <c r="AK487" s="111"/>
      <c r="AL487" s="88"/>
      <c r="AM487" s="111"/>
      <c r="AN487" s="111"/>
      <c r="AO487" s="111"/>
      <c r="AP487" s="111"/>
      <c r="AQ487" s="111"/>
      <c r="AR487" s="111"/>
      <c r="AS487" s="111"/>
      <c r="AT487" s="111"/>
      <c r="AU487" s="111"/>
    </row>
    <row r="488" spans="33:47">
      <c r="AG488" s="140"/>
      <c r="AH488" s="140"/>
      <c r="AI488" s="111"/>
      <c r="AJ488" s="111"/>
      <c r="AK488" s="111"/>
      <c r="AL488" s="88"/>
      <c r="AM488" s="111"/>
      <c r="AN488" s="111"/>
      <c r="AO488" s="111"/>
      <c r="AP488" s="111"/>
      <c r="AQ488" s="111"/>
      <c r="AR488" s="111"/>
      <c r="AS488" s="111"/>
      <c r="AT488" s="111"/>
      <c r="AU488" s="111"/>
    </row>
    <row r="489" spans="33:47">
      <c r="AG489" s="140"/>
      <c r="AH489" s="140"/>
      <c r="AI489" s="111"/>
      <c r="AJ489" s="111"/>
      <c r="AK489" s="111"/>
      <c r="AL489" s="88"/>
      <c r="AM489" s="111"/>
      <c r="AN489" s="111"/>
      <c r="AO489" s="111"/>
      <c r="AP489" s="111"/>
      <c r="AQ489" s="111"/>
      <c r="AR489" s="111"/>
      <c r="AS489" s="111"/>
      <c r="AT489" s="111"/>
      <c r="AU489" s="111"/>
    </row>
    <row r="490" spans="33:47">
      <c r="AG490" s="140"/>
      <c r="AH490" s="140"/>
      <c r="AI490" s="111"/>
      <c r="AJ490" s="111"/>
      <c r="AK490" s="111"/>
      <c r="AL490" s="88"/>
      <c r="AM490" s="111"/>
      <c r="AN490" s="111"/>
      <c r="AO490" s="111"/>
      <c r="AP490" s="111"/>
      <c r="AQ490" s="111"/>
      <c r="AR490" s="111"/>
      <c r="AS490" s="111"/>
      <c r="AT490" s="111"/>
      <c r="AU490" s="111"/>
    </row>
    <row r="491" spans="33:47">
      <c r="AG491" s="140"/>
      <c r="AH491" s="140"/>
      <c r="AI491" s="111"/>
      <c r="AJ491" s="111"/>
      <c r="AK491" s="111"/>
      <c r="AL491" s="88"/>
      <c r="AM491" s="111"/>
      <c r="AN491" s="111"/>
      <c r="AO491" s="111"/>
      <c r="AP491" s="111"/>
      <c r="AQ491" s="111"/>
      <c r="AR491" s="111"/>
      <c r="AS491" s="111"/>
      <c r="AT491" s="111"/>
      <c r="AU491" s="111"/>
    </row>
    <row r="492" spans="33:47">
      <c r="AG492" s="140"/>
      <c r="AH492" s="140"/>
      <c r="AI492" s="111"/>
      <c r="AJ492" s="111"/>
      <c r="AK492" s="111"/>
      <c r="AL492" s="88"/>
      <c r="AM492" s="111"/>
      <c r="AN492" s="111"/>
      <c r="AO492" s="111"/>
      <c r="AP492" s="111"/>
      <c r="AQ492" s="111"/>
      <c r="AR492" s="111"/>
      <c r="AS492" s="111"/>
      <c r="AT492" s="111"/>
      <c r="AU492" s="111"/>
    </row>
    <row r="493" spans="33:47">
      <c r="AG493" s="140"/>
      <c r="AH493" s="140"/>
      <c r="AI493" s="111"/>
      <c r="AJ493" s="111"/>
      <c r="AK493" s="111"/>
      <c r="AL493" s="88"/>
      <c r="AM493" s="111"/>
      <c r="AN493" s="111"/>
      <c r="AO493" s="111"/>
      <c r="AP493" s="111"/>
      <c r="AQ493" s="111"/>
      <c r="AR493" s="111"/>
      <c r="AS493" s="111"/>
      <c r="AT493" s="111"/>
      <c r="AU493" s="111"/>
    </row>
    <row r="494" spans="33:47">
      <c r="AG494" s="140"/>
      <c r="AH494" s="140"/>
      <c r="AI494" s="111"/>
      <c r="AJ494" s="111"/>
      <c r="AK494" s="111"/>
      <c r="AL494" s="88"/>
      <c r="AM494" s="111"/>
      <c r="AN494" s="111"/>
      <c r="AO494" s="111"/>
      <c r="AP494" s="111"/>
      <c r="AQ494" s="111"/>
      <c r="AR494" s="111"/>
      <c r="AS494" s="111"/>
      <c r="AT494" s="111"/>
      <c r="AU494" s="111"/>
    </row>
    <row r="495" spans="33:47">
      <c r="AG495" s="140"/>
      <c r="AH495" s="140"/>
      <c r="AI495" s="111"/>
      <c r="AJ495" s="111"/>
      <c r="AK495" s="111"/>
      <c r="AL495" s="88"/>
      <c r="AM495" s="111"/>
      <c r="AN495" s="111"/>
      <c r="AO495" s="111"/>
      <c r="AP495" s="111"/>
      <c r="AQ495" s="111"/>
      <c r="AR495" s="111"/>
      <c r="AS495" s="111"/>
      <c r="AT495" s="111"/>
      <c r="AU495" s="111"/>
    </row>
    <row r="496" spans="33:47">
      <c r="AG496" s="140"/>
      <c r="AH496" s="140"/>
      <c r="AI496" s="111"/>
      <c r="AJ496" s="111"/>
      <c r="AK496" s="111"/>
      <c r="AL496" s="88"/>
      <c r="AM496" s="111"/>
      <c r="AN496" s="111"/>
      <c r="AO496" s="111"/>
      <c r="AP496" s="111"/>
      <c r="AQ496" s="111"/>
      <c r="AR496" s="111"/>
      <c r="AS496" s="111"/>
      <c r="AT496" s="111"/>
      <c r="AU496" s="111"/>
    </row>
    <row r="497" spans="33:47">
      <c r="AG497" s="140"/>
      <c r="AH497" s="140"/>
      <c r="AI497" s="111"/>
      <c r="AJ497" s="111"/>
      <c r="AK497" s="111"/>
      <c r="AL497" s="88"/>
      <c r="AM497" s="111"/>
      <c r="AN497" s="111"/>
      <c r="AO497" s="111"/>
      <c r="AP497" s="111"/>
      <c r="AQ497" s="111"/>
      <c r="AR497" s="111"/>
      <c r="AS497" s="111"/>
      <c r="AT497" s="111"/>
      <c r="AU497" s="111"/>
    </row>
    <row r="498" spans="33:47">
      <c r="AG498" s="140"/>
      <c r="AH498" s="140"/>
      <c r="AI498" s="111"/>
      <c r="AJ498" s="111"/>
      <c r="AK498" s="111"/>
      <c r="AL498" s="88"/>
      <c r="AM498" s="111"/>
      <c r="AN498" s="111"/>
      <c r="AO498" s="111"/>
      <c r="AP498" s="111"/>
      <c r="AQ498" s="111"/>
      <c r="AR498" s="111"/>
      <c r="AS498" s="111"/>
      <c r="AT498" s="111"/>
      <c r="AU498" s="111"/>
    </row>
    <row r="499" spans="33:47">
      <c r="AG499" s="140"/>
      <c r="AH499" s="140"/>
      <c r="AI499" s="111"/>
      <c r="AJ499" s="111"/>
      <c r="AK499" s="111"/>
      <c r="AL499" s="88"/>
      <c r="AM499" s="111"/>
      <c r="AN499" s="111"/>
      <c r="AO499" s="111"/>
      <c r="AP499" s="111"/>
      <c r="AQ499" s="111"/>
      <c r="AR499" s="111"/>
      <c r="AS499" s="111"/>
      <c r="AT499" s="111"/>
      <c r="AU499" s="111"/>
    </row>
    <row r="500" spans="33:47">
      <c r="AG500" s="140"/>
      <c r="AH500" s="140"/>
      <c r="AI500" s="111"/>
      <c r="AJ500" s="111"/>
      <c r="AK500" s="111"/>
      <c r="AL500" s="88"/>
      <c r="AM500" s="111"/>
      <c r="AN500" s="111"/>
      <c r="AO500" s="111"/>
      <c r="AP500" s="111"/>
      <c r="AQ500" s="111"/>
      <c r="AR500" s="111"/>
      <c r="AS500" s="111"/>
      <c r="AT500" s="111"/>
      <c r="AU500" s="111"/>
    </row>
    <row r="501" spans="33:47">
      <c r="AG501" s="140"/>
      <c r="AH501" s="140"/>
      <c r="AI501" s="111"/>
      <c r="AJ501" s="111"/>
      <c r="AK501" s="111"/>
      <c r="AL501" s="88"/>
      <c r="AM501" s="111"/>
      <c r="AN501" s="111"/>
      <c r="AO501" s="111"/>
      <c r="AP501" s="111"/>
      <c r="AQ501" s="111"/>
      <c r="AR501" s="111"/>
      <c r="AS501" s="111"/>
      <c r="AT501" s="111"/>
      <c r="AU501" s="111"/>
    </row>
    <row r="502" spans="33:47">
      <c r="AG502" s="140"/>
      <c r="AH502" s="140"/>
      <c r="AI502" s="111"/>
      <c r="AJ502" s="111"/>
      <c r="AK502" s="111"/>
      <c r="AL502" s="88"/>
      <c r="AM502" s="111"/>
      <c r="AN502" s="111"/>
      <c r="AO502" s="111"/>
      <c r="AP502" s="111"/>
      <c r="AQ502" s="111"/>
      <c r="AR502" s="111"/>
      <c r="AS502" s="111"/>
      <c r="AT502" s="111"/>
      <c r="AU502" s="111"/>
    </row>
    <row r="503" spans="33:47">
      <c r="AG503" s="140"/>
      <c r="AH503" s="140"/>
      <c r="AI503" s="111"/>
      <c r="AJ503" s="111"/>
      <c r="AK503" s="111"/>
      <c r="AL503" s="88"/>
      <c r="AM503" s="111"/>
      <c r="AN503" s="111"/>
      <c r="AO503" s="111"/>
      <c r="AP503" s="111"/>
      <c r="AQ503" s="111"/>
      <c r="AR503" s="111"/>
      <c r="AS503" s="111"/>
      <c r="AT503" s="111"/>
      <c r="AU503" s="111"/>
    </row>
    <row r="504" spans="33:47">
      <c r="AG504" s="140"/>
      <c r="AH504" s="140"/>
      <c r="AI504" s="111"/>
      <c r="AJ504" s="111"/>
      <c r="AK504" s="111"/>
      <c r="AL504" s="88"/>
      <c r="AM504" s="111"/>
      <c r="AN504" s="111"/>
      <c r="AO504" s="111"/>
      <c r="AP504" s="111"/>
      <c r="AQ504" s="111"/>
      <c r="AR504" s="111"/>
      <c r="AS504" s="111"/>
      <c r="AT504" s="111"/>
      <c r="AU504" s="111"/>
    </row>
    <row r="505" spans="33:47">
      <c r="AG505" s="140"/>
      <c r="AH505" s="140"/>
      <c r="AI505" s="111"/>
      <c r="AJ505" s="111"/>
      <c r="AK505" s="111"/>
      <c r="AL505" s="88"/>
      <c r="AM505" s="111"/>
      <c r="AN505" s="111"/>
      <c r="AO505" s="111"/>
      <c r="AP505" s="111"/>
      <c r="AQ505" s="111"/>
      <c r="AR505" s="111"/>
      <c r="AS505" s="111"/>
      <c r="AT505" s="111"/>
      <c r="AU505" s="111"/>
    </row>
    <row r="506" spans="33:47">
      <c r="AG506" s="140"/>
      <c r="AH506" s="140"/>
      <c r="AI506" s="111"/>
      <c r="AJ506" s="111"/>
      <c r="AK506" s="111"/>
      <c r="AL506" s="88"/>
      <c r="AM506" s="111"/>
      <c r="AN506" s="111"/>
      <c r="AO506" s="111"/>
      <c r="AP506" s="111"/>
      <c r="AQ506" s="111"/>
      <c r="AR506" s="111"/>
      <c r="AS506" s="111"/>
      <c r="AT506" s="111"/>
      <c r="AU506" s="111"/>
    </row>
    <row r="507" spans="33:47">
      <c r="AG507" s="140"/>
      <c r="AH507" s="140"/>
      <c r="AI507" s="111"/>
      <c r="AJ507" s="111"/>
      <c r="AK507" s="111"/>
      <c r="AL507" s="88"/>
      <c r="AM507" s="111"/>
      <c r="AN507" s="111"/>
      <c r="AO507" s="111"/>
      <c r="AP507" s="111"/>
      <c r="AQ507" s="111"/>
      <c r="AR507" s="111"/>
      <c r="AS507" s="111"/>
      <c r="AT507" s="111"/>
      <c r="AU507" s="111"/>
    </row>
    <row r="508" spans="33:47">
      <c r="AG508" s="140"/>
      <c r="AH508" s="140"/>
      <c r="AI508" s="111"/>
      <c r="AJ508" s="111"/>
      <c r="AK508" s="111"/>
      <c r="AL508" s="88"/>
      <c r="AM508" s="111"/>
      <c r="AN508" s="111"/>
      <c r="AO508" s="111"/>
      <c r="AP508" s="111"/>
      <c r="AQ508" s="111"/>
      <c r="AR508" s="111"/>
      <c r="AS508" s="111"/>
      <c r="AT508" s="111"/>
      <c r="AU508" s="111"/>
    </row>
    <row r="509" spans="33:47">
      <c r="AG509" s="140"/>
      <c r="AH509" s="140"/>
      <c r="AI509" s="111"/>
      <c r="AJ509" s="111"/>
      <c r="AK509" s="111"/>
      <c r="AL509" s="88"/>
      <c r="AM509" s="111"/>
      <c r="AN509" s="111"/>
      <c r="AO509" s="111"/>
      <c r="AP509" s="111"/>
      <c r="AQ509" s="111"/>
      <c r="AR509" s="111"/>
      <c r="AS509" s="111"/>
      <c r="AT509" s="111"/>
      <c r="AU509" s="111"/>
    </row>
    <row r="510" spans="33:47">
      <c r="AG510" s="140"/>
      <c r="AH510" s="140"/>
      <c r="AI510" s="111"/>
      <c r="AJ510" s="111"/>
      <c r="AK510" s="111"/>
      <c r="AL510" s="88"/>
      <c r="AM510" s="111"/>
      <c r="AN510" s="111"/>
      <c r="AO510" s="111"/>
      <c r="AP510" s="111"/>
      <c r="AQ510" s="111"/>
      <c r="AR510" s="111"/>
      <c r="AS510" s="111"/>
      <c r="AT510" s="111"/>
      <c r="AU510" s="111"/>
    </row>
    <row r="511" spans="33:47">
      <c r="AG511" s="140"/>
      <c r="AH511" s="140"/>
      <c r="AI511" s="111"/>
      <c r="AJ511" s="111"/>
      <c r="AK511" s="111"/>
      <c r="AL511" s="88"/>
      <c r="AM511" s="111"/>
      <c r="AN511" s="111"/>
      <c r="AO511" s="111"/>
      <c r="AP511" s="111"/>
      <c r="AQ511" s="111"/>
      <c r="AR511" s="111"/>
      <c r="AS511" s="111"/>
      <c r="AT511" s="111"/>
      <c r="AU511" s="111"/>
    </row>
    <row r="512" spans="33:47">
      <c r="AG512" s="140"/>
      <c r="AH512" s="140"/>
      <c r="AI512" s="111"/>
      <c r="AJ512" s="111"/>
      <c r="AK512" s="111"/>
      <c r="AL512" s="88"/>
      <c r="AM512" s="111"/>
      <c r="AN512" s="111"/>
      <c r="AO512" s="111"/>
      <c r="AP512" s="111"/>
      <c r="AQ512" s="111"/>
      <c r="AR512" s="111"/>
      <c r="AS512" s="111"/>
      <c r="AT512" s="111"/>
      <c r="AU512" s="111"/>
    </row>
    <row r="513" spans="33:47">
      <c r="AG513" s="140"/>
      <c r="AH513" s="140"/>
      <c r="AI513" s="111"/>
      <c r="AJ513" s="111"/>
      <c r="AK513" s="111"/>
      <c r="AL513" s="88"/>
      <c r="AM513" s="111"/>
      <c r="AN513" s="111"/>
      <c r="AO513" s="111"/>
      <c r="AP513" s="111"/>
      <c r="AQ513" s="111"/>
      <c r="AR513" s="111"/>
      <c r="AS513" s="111"/>
      <c r="AT513" s="111"/>
      <c r="AU513" s="111"/>
    </row>
    <row r="514" spans="33:47">
      <c r="AG514" s="140"/>
      <c r="AH514" s="140"/>
      <c r="AI514" s="111"/>
      <c r="AJ514" s="111"/>
      <c r="AK514" s="111"/>
      <c r="AL514" s="88"/>
      <c r="AM514" s="111"/>
      <c r="AN514" s="111"/>
      <c r="AO514" s="111"/>
      <c r="AP514" s="111"/>
      <c r="AQ514" s="111"/>
      <c r="AR514" s="111"/>
      <c r="AS514" s="111"/>
      <c r="AT514" s="111"/>
      <c r="AU514" s="111"/>
    </row>
    <row r="515" spans="33:47">
      <c r="AG515" s="140"/>
      <c r="AH515" s="140"/>
      <c r="AI515" s="111"/>
      <c r="AJ515" s="111"/>
      <c r="AK515" s="111"/>
      <c r="AL515" s="88"/>
      <c r="AM515" s="111"/>
      <c r="AN515" s="111"/>
      <c r="AO515" s="111"/>
      <c r="AP515" s="111"/>
      <c r="AQ515" s="111"/>
      <c r="AR515" s="111"/>
      <c r="AS515" s="111"/>
      <c r="AT515" s="111"/>
      <c r="AU515" s="111"/>
    </row>
    <row r="516" spans="33:47">
      <c r="AG516" s="140"/>
      <c r="AH516" s="140"/>
      <c r="AI516" s="111"/>
      <c r="AJ516" s="111"/>
      <c r="AK516" s="111"/>
      <c r="AL516" s="88"/>
      <c r="AM516" s="111"/>
      <c r="AN516" s="111"/>
      <c r="AO516" s="111"/>
      <c r="AP516" s="111"/>
      <c r="AQ516" s="111"/>
      <c r="AR516" s="111"/>
      <c r="AS516" s="111"/>
      <c r="AT516" s="111"/>
      <c r="AU516" s="111"/>
    </row>
    <row r="517" spans="33:47">
      <c r="AG517" s="140"/>
      <c r="AH517" s="140"/>
      <c r="AI517" s="111"/>
      <c r="AJ517" s="111"/>
      <c r="AK517" s="111"/>
      <c r="AL517" s="88"/>
      <c r="AM517" s="111"/>
      <c r="AN517" s="111"/>
      <c r="AO517" s="111"/>
      <c r="AP517" s="111"/>
      <c r="AQ517" s="111"/>
      <c r="AR517" s="111"/>
      <c r="AS517" s="111"/>
      <c r="AT517" s="111"/>
      <c r="AU517" s="111"/>
    </row>
    <row r="518" spans="33:47">
      <c r="AG518" s="140"/>
      <c r="AH518" s="140"/>
      <c r="AI518" s="111"/>
      <c r="AJ518" s="111"/>
      <c r="AK518" s="111"/>
      <c r="AL518" s="88"/>
      <c r="AM518" s="111"/>
      <c r="AN518" s="111"/>
      <c r="AO518" s="111"/>
      <c r="AP518" s="111"/>
      <c r="AQ518" s="111"/>
      <c r="AR518" s="111"/>
      <c r="AS518" s="111"/>
      <c r="AT518" s="111"/>
      <c r="AU518" s="111"/>
    </row>
    <row r="519" spans="33:47">
      <c r="AG519" s="140"/>
      <c r="AH519" s="140"/>
      <c r="AI519" s="111"/>
      <c r="AJ519" s="111"/>
      <c r="AK519" s="111"/>
      <c r="AL519" s="88"/>
      <c r="AM519" s="111"/>
      <c r="AN519" s="111"/>
      <c r="AO519" s="111"/>
      <c r="AP519" s="111"/>
      <c r="AQ519" s="111"/>
      <c r="AR519" s="111"/>
      <c r="AS519" s="111"/>
      <c r="AT519" s="111"/>
      <c r="AU519" s="111"/>
    </row>
    <row r="520" spans="33:47">
      <c r="AG520" s="140"/>
      <c r="AH520" s="140"/>
      <c r="AI520" s="111"/>
      <c r="AJ520" s="111"/>
      <c r="AK520" s="111"/>
      <c r="AL520" s="88"/>
      <c r="AM520" s="111"/>
      <c r="AN520" s="111"/>
      <c r="AO520" s="111"/>
      <c r="AP520" s="111"/>
      <c r="AQ520" s="111"/>
      <c r="AR520" s="111"/>
      <c r="AS520" s="111"/>
      <c r="AT520" s="111"/>
      <c r="AU520" s="111"/>
    </row>
    <row r="521" spans="33:47">
      <c r="AG521" s="140"/>
      <c r="AH521" s="140"/>
      <c r="AI521" s="111"/>
      <c r="AJ521" s="111"/>
      <c r="AK521" s="111"/>
      <c r="AL521" s="88"/>
      <c r="AM521" s="111"/>
      <c r="AN521" s="111"/>
      <c r="AO521" s="111"/>
      <c r="AP521" s="111"/>
      <c r="AQ521" s="111"/>
      <c r="AR521" s="111"/>
      <c r="AS521" s="111"/>
      <c r="AT521" s="111"/>
      <c r="AU521" s="111"/>
    </row>
    <row r="522" spans="33:47">
      <c r="AG522" s="140"/>
      <c r="AH522" s="140"/>
      <c r="AI522" s="111"/>
      <c r="AJ522" s="111"/>
      <c r="AK522" s="111"/>
      <c r="AL522" s="88"/>
      <c r="AM522" s="111"/>
      <c r="AN522" s="111"/>
      <c r="AO522" s="111"/>
      <c r="AP522" s="111"/>
      <c r="AQ522" s="111"/>
      <c r="AR522" s="111"/>
      <c r="AS522" s="111"/>
      <c r="AT522" s="111"/>
      <c r="AU522" s="111"/>
    </row>
    <row r="523" spans="33:47">
      <c r="AG523" s="140"/>
      <c r="AH523" s="140"/>
      <c r="AI523" s="111"/>
      <c r="AJ523" s="111"/>
      <c r="AK523" s="111"/>
      <c r="AL523" s="88"/>
      <c r="AM523" s="111"/>
      <c r="AN523" s="111"/>
      <c r="AO523" s="111"/>
      <c r="AP523" s="111"/>
      <c r="AQ523" s="111"/>
      <c r="AR523" s="111"/>
      <c r="AS523" s="111"/>
      <c r="AT523" s="111"/>
      <c r="AU523" s="111"/>
    </row>
    <row r="524" spans="33:47">
      <c r="AG524" s="140"/>
      <c r="AH524" s="140"/>
      <c r="AI524" s="111"/>
      <c r="AJ524" s="111"/>
      <c r="AK524" s="111"/>
      <c r="AL524" s="88"/>
      <c r="AM524" s="111"/>
      <c r="AN524" s="111"/>
      <c r="AO524" s="111"/>
      <c r="AP524" s="111"/>
      <c r="AQ524" s="111"/>
      <c r="AR524" s="111"/>
      <c r="AS524" s="111"/>
      <c r="AT524" s="111"/>
      <c r="AU524" s="111"/>
    </row>
    <row r="525" spans="33:47">
      <c r="AG525" s="140"/>
      <c r="AH525" s="140"/>
      <c r="AI525" s="111"/>
      <c r="AJ525" s="111"/>
      <c r="AK525" s="111"/>
      <c r="AL525" s="88"/>
      <c r="AM525" s="111"/>
      <c r="AN525" s="111"/>
      <c r="AO525" s="111"/>
      <c r="AP525" s="111"/>
      <c r="AQ525" s="111"/>
      <c r="AR525" s="111"/>
      <c r="AS525" s="111"/>
      <c r="AT525" s="111"/>
      <c r="AU525" s="111"/>
    </row>
    <row r="526" spans="33:47">
      <c r="AG526" s="140"/>
      <c r="AH526" s="140"/>
      <c r="AI526" s="111"/>
      <c r="AJ526" s="111"/>
      <c r="AK526" s="111"/>
      <c r="AL526" s="88"/>
      <c r="AM526" s="111"/>
      <c r="AN526" s="111"/>
      <c r="AO526" s="111"/>
      <c r="AP526" s="111"/>
      <c r="AQ526" s="111"/>
      <c r="AR526" s="111"/>
      <c r="AS526" s="111"/>
      <c r="AT526" s="111"/>
      <c r="AU526" s="111"/>
    </row>
    <row r="527" spans="33:47">
      <c r="AG527" s="140"/>
      <c r="AH527" s="140"/>
      <c r="AI527" s="111"/>
      <c r="AJ527" s="111"/>
      <c r="AK527" s="111"/>
      <c r="AL527" s="88"/>
      <c r="AM527" s="111"/>
      <c r="AN527" s="111"/>
      <c r="AO527" s="111"/>
      <c r="AP527" s="111"/>
      <c r="AQ527" s="111"/>
      <c r="AR527" s="111"/>
      <c r="AS527" s="111"/>
      <c r="AT527" s="111"/>
      <c r="AU527" s="111"/>
    </row>
    <row r="528" spans="33:47">
      <c r="AG528" s="140"/>
      <c r="AH528" s="140"/>
      <c r="AI528" s="111"/>
      <c r="AJ528" s="111"/>
      <c r="AK528" s="111"/>
      <c r="AL528" s="88"/>
      <c r="AM528" s="111"/>
      <c r="AN528" s="111"/>
      <c r="AO528" s="111"/>
      <c r="AP528" s="111"/>
      <c r="AQ528" s="111"/>
      <c r="AR528" s="111"/>
      <c r="AS528" s="111"/>
      <c r="AT528" s="111"/>
      <c r="AU528" s="111"/>
    </row>
    <row r="529" spans="33:47">
      <c r="AG529" s="140"/>
      <c r="AH529" s="140"/>
      <c r="AI529" s="111"/>
      <c r="AJ529" s="111"/>
      <c r="AK529" s="111"/>
      <c r="AL529" s="88"/>
      <c r="AM529" s="111"/>
      <c r="AN529" s="111"/>
      <c r="AO529" s="111"/>
      <c r="AP529" s="111"/>
      <c r="AQ529" s="111"/>
      <c r="AR529" s="111"/>
      <c r="AS529" s="111"/>
      <c r="AT529" s="111"/>
      <c r="AU529" s="111"/>
    </row>
    <row r="530" spans="33:47">
      <c r="AG530" s="140"/>
      <c r="AH530" s="140"/>
      <c r="AI530" s="111"/>
      <c r="AJ530" s="111"/>
      <c r="AK530" s="111"/>
      <c r="AL530" s="88"/>
      <c r="AM530" s="111"/>
      <c r="AN530" s="111"/>
      <c r="AO530" s="111"/>
      <c r="AP530" s="111"/>
      <c r="AQ530" s="111"/>
      <c r="AR530" s="111"/>
      <c r="AS530" s="111"/>
      <c r="AT530" s="111"/>
      <c r="AU530" s="111"/>
    </row>
    <row r="531" spans="33:47">
      <c r="AG531" s="140"/>
      <c r="AH531" s="140"/>
      <c r="AI531" s="111"/>
      <c r="AJ531" s="111"/>
      <c r="AK531" s="111"/>
      <c r="AL531" s="88"/>
      <c r="AM531" s="111"/>
      <c r="AN531" s="111"/>
      <c r="AO531" s="111"/>
      <c r="AP531" s="111"/>
      <c r="AQ531" s="111"/>
      <c r="AR531" s="111"/>
      <c r="AS531" s="111"/>
      <c r="AT531" s="111"/>
      <c r="AU531" s="111"/>
    </row>
    <row r="532" spans="33:47">
      <c r="AG532" s="140"/>
      <c r="AH532" s="140"/>
      <c r="AI532" s="111"/>
      <c r="AJ532" s="111"/>
      <c r="AK532" s="111"/>
      <c r="AL532" s="88"/>
      <c r="AM532" s="111"/>
      <c r="AN532" s="111"/>
      <c r="AO532" s="111"/>
      <c r="AP532" s="111"/>
      <c r="AQ532" s="111"/>
      <c r="AR532" s="111"/>
      <c r="AS532" s="111"/>
      <c r="AT532" s="111"/>
      <c r="AU532" s="111"/>
    </row>
    <row r="533" spans="33:47">
      <c r="AG533" s="140"/>
      <c r="AH533" s="140"/>
      <c r="AI533" s="111"/>
      <c r="AJ533" s="111"/>
      <c r="AK533" s="111"/>
      <c r="AL533" s="88"/>
      <c r="AM533" s="111"/>
      <c r="AN533" s="111"/>
      <c r="AO533" s="111"/>
      <c r="AP533" s="111"/>
      <c r="AQ533" s="111"/>
      <c r="AR533" s="111"/>
      <c r="AS533" s="111"/>
      <c r="AT533" s="111"/>
      <c r="AU533" s="111"/>
    </row>
    <row r="534" spans="33:47">
      <c r="AG534" s="140"/>
      <c r="AH534" s="140"/>
      <c r="AI534" s="111"/>
      <c r="AJ534" s="111"/>
      <c r="AK534" s="111"/>
      <c r="AL534" s="88"/>
      <c r="AM534" s="111"/>
      <c r="AN534" s="111"/>
      <c r="AO534" s="111"/>
      <c r="AP534" s="111"/>
      <c r="AQ534" s="111"/>
      <c r="AR534" s="111"/>
      <c r="AS534" s="111"/>
      <c r="AT534" s="111"/>
      <c r="AU534" s="111"/>
    </row>
    <row r="535" spans="33:47">
      <c r="AG535" s="140"/>
      <c r="AH535" s="140"/>
      <c r="AI535" s="111"/>
      <c r="AJ535" s="111"/>
      <c r="AK535" s="111"/>
      <c r="AL535" s="88"/>
      <c r="AM535" s="111"/>
      <c r="AN535" s="111"/>
      <c r="AO535" s="111"/>
      <c r="AP535" s="111"/>
      <c r="AQ535" s="111"/>
      <c r="AR535" s="111"/>
      <c r="AS535" s="111"/>
      <c r="AT535" s="111"/>
      <c r="AU535" s="111"/>
    </row>
    <row r="536" spans="33:47">
      <c r="AG536" s="140"/>
      <c r="AH536" s="140"/>
      <c r="AI536" s="111"/>
      <c r="AJ536" s="111"/>
      <c r="AK536" s="111"/>
      <c r="AL536" s="88"/>
      <c r="AM536" s="111"/>
      <c r="AN536" s="111"/>
      <c r="AO536" s="111"/>
      <c r="AP536" s="111"/>
      <c r="AQ536" s="111"/>
      <c r="AR536" s="111"/>
      <c r="AS536" s="111"/>
      <c r="AT536" s="111"/>
      <c r="AU536" s="111"/>
    </row>
    <row r="537" spans="33:47">
      <c r="AG537" s="140"/>
      <c r="AH537" s="140"/>
      <c r="AI537" s="111"/>
      <c r="AJ537" s="111"/>
      <c r="AK537" s="111"/>
      <c r="AL537" s="88"/>
      <c r="AM537" s="111"/>
      <c r="AN537" s="111"/>
      <c r="AO537" s="111"/>
      <c r="AP537" s="111"/>
      <c r="AQ537" s="111"/>
      <c r="AR537" s="111"/>
      <c r="AS537" s="111"/>
      <c r="AT537" s="111"/>
      <c r="AU537" s="111"/>
    </row>
    <row r="538" spans="33:47">
      <c r="AG538" s="140"/>
      <c r="AH538" s="140"/>
      <c r="AI538" s="111"/>
      <c r="AJ538" s="111"/>
      <c r="AK538" s="111"/>
      <c r="AL538" s="88"/>
      <c r="AM538" s="111"/>
      <c r="AN538" s="111"/>
      <c r="AO538" s="111"/>
      <c r="AP538" s="111"/>
      <c r="AQ538" s="111"/>
      <c r="AR538" s="111"/>
      <c r="AS538" s="111"/>
      <c r="AT538" s="111"/>
      <c r="AU538" s="111"/>
    </row>
    <row r="539" spans="33:47">
      <c r="AG539" s="140"/>
      <c r="AH539" s="140"/>
      <c r="AI539" s="111"/>
      <c r="AJ539" s="111"/>
      <c r="AK539" s="111"/>
      <c r="AL539" s="88"/>
      <c r="AM539" s="111"/>
      <c r="AN539" s="111"/>
      <c r="AO539" s="111"/>
      <c r="AP539" s="111"/>
      <c r="AQ539" s="111"/>
      <c r="AR539" s="111"/>
      <c r="AS539" s="111"/>
      <c r="AT539" s="111"/>
      <c r="AU539" s="111"/>
    </row>
    <row r="540" spans="33:47">
      <c r="AG540" s="140"/>
      <c r="AH540" s="140"/>
      <c r="AI540" s="111"/>
      <c r="AJ540" s="111"/>
      <c r="AK540" s="111"/>
      <c r="AL540" s="88"/>
      <c r="AM540" s="111"/>
      <c r="AN540" s="111"/>
      <c r="AO540" s="111"/>
      <c r="AP540" s="111"/>
      <c r="AQ540" s="111"/>
      <c r="AR540" s="111"/>
      <c r="AS540" s="111"/>
      <c r="AT540" s="111"/>
      <c r="AU540" s="111"/>
    </row>
    <row r="541" spans="33:47">
      <c r="AG541" s="140"/>
      <c r="AH541" s="140"/>
      <c r="AI541" s="111"/>
      <c r="AJ541" s="111"/>
      <c r="AK541" s="111"/>
      <c r="AL541" s="88"/>
      <c r="AM541" s="111"/>
      <c r="AN541" s="111"/>
      <c r="AO541" s="111"/>
      <c r="AP541" s="111"/>
      <c r="AQ541" s="111"/>
      <c r="AR541" s="111"/>
      <c r="AS541" s="111"/>
      <c r="AT541" s="111"/>
      <c r="AU541" s="111"/>
    </row>
    <row r="542" spans="33:47">
      <c r="AG542" s="140"/>
      <c r="AH542" s="140"/>
      <c r="AI542" s="111"/>
      <c r="AJ542" s="111"/>
      <c r="AK542" s="111"/>
      <c r="AL542" s="88"/>
      <c r="AM542" s="111"/>
      <c r="AN542" s="111"/>
      <c r="AO542" s="111"/>
      <c r="AP542" s="111"/>
      <c r="AQ542" s="111"/>
      <c r="AR542" s="111"/>
      <c r="AS542" s="111"/>
      <c r="AT542" s="111"/>
      <c r="AU542" s="111"/>
    </row>
    <row r="543" spans="33:47">
      <c r="AG543" s="140"/>
      <c r="AH543" s="140"/>
      <c r="AI543" s="111"/>
      <c r="AJ543" s="111"/>
      <c r="AK543" s="111"/>
      <c r="AL543" s="88"/>
      <c r="AM543" s="111"/>
      <c r="AN543" s="111"/>
      <c r="AO543" s="111"/>
      <c r="AP543" s="111"/>
      <c r="AQ543" s="111"/>
      <c r="AR543" s="111"/>
      <c r="AS543" s="111"/>
      <c r="AT543" s="111"/>
      <c r="AU543" s="111"/>
    </row>
    <row r="544" spans="33:47">
      <c r="AG544" s="140"/>
      <c r="AH544" s="140"/>
      <c r="AI544" s="111"/>
      <c r="AJ544" s="111"/>
      <c r="AK544" s="111"/>
      <c r="AL544" s="88"/>
      <c r="AM544" s="111"/>
      <c r="AN544" s="111"/>
      <c r="AO544" s="111"/>
      <c r="AP544" s="111"/>
      <c r="AQ544" s="111"/>
      <c r="AR544" s="111"/>
      <c r="AS544" s="111"/>
      <c r="AT544" s="111"/>
      <c r="AU544" s="111"/>
    </row>
    <row r="545" spans="33:47">
      <c r="AG545" s="140"/>
      <c r="AH545" s="140"/>
      <c r="AI545" s="111"/>
      <c r="AJ545" s="111"/>
      <c r="AK545" s="111"/>
      <c r="AL545" s="88"/>
      <c r="AM545" s="111"/>
      <c r="AN545" s="111"/>
      <c r="AO545" s="111"/>
      <c r="AP545" s="111"/>
      <c r="AQ545" s="111"/>
      <c r="AR545" s="111"/>
      <c r="AS545" s="111"/>
      <c r="AT545" s="111"/>
      <c r="AU545" s="111"/>
    </row>
    <row r="546" spans="33:47">
      <c r="AG546" s="140"/>
      <c r="AH546" s="140"/>
      <c r="AI546" s="111"/>
      <c r="AJ546" s="111"/>
      <c r="AK546" s="111"/>
      <c r="AL546" s="88"/>
      <c r="AM546" s="111"/>
      <c r="AN546" s="111"/>
      <c r="AO546" s="111"/>
      <c r="AP546" s="111"/>
      <c r="AQ546" s="111"/>
      <c r="AR546" s="111"/>
      <c r="AS546" s="111"/>
      <c r="AT546" s="111"/>
      <c r="AU546" s="111"/>
    </row>
    <row r="547" spans="33:47">
      <c r="AG547" s="140"/>
      <c r="AH547" s="140"/>
      <c r="AI547" s="111"/>
      <c r="AJ547" s="111"/>
      <c r="AK547" s="111"/>
      <c r="AL547" s="88"/>
      <c r="AM547" s="111"/>
      <c r="AN547" s="111"/>
      <c r="AO547" s="111"/>
      <c r="AP547" s="111"/>
      <c r="AQ547" s="111"/>
      <c r="AR547" s="111"/>
      <c r="AS547" s="111"/>
      <c r="AT547" s="111"/>
      <c r="AU547" s="111"/>
    </row>
    <row r="548" spans="33:47">
      <c r="AG548" s="140"/>
      <c r="AH548" s="140"/>
      <c r="AI548" s="111"/>
      <c r="AJ548" s="111"/>
      <c r="AK548" s="111"/>
      <c r="AL548" s="88"/>
      <c r="AM548" s="111"/>
      <c r="AN548" s="111"/>
      <c r="AO548" s="111"/>
      <c r="AP548" s="111"/>
      <c r="AQ548" s="111"/>
      <c r="AR548" s="111"/>
      <c r="AS548" s="111"/>
      <c r="AT548" s="111"/>
      <c r="AU548" s="111"/>
    </row>
    <row r="549" spans="33:47">
      <c r="AG549" s="140"/>
      <c r="AH549" s="140"/>
      <c r="AI549" s="111"/>
      <c r="AJ549" s="111"/>
      <c r="AK549" s="111"/>
      <c r="AL549" s="88"/>
      <c r="AM549" s="111"/>
      <c r="AN549" s="111"/>
      <c r="AO549" s="111"/>
      <c r="AP549" s="111"/>
      <c r="AQ549" s="111"/>
      <c r="AR549" s="111"/>
      <c r="AS549" s="111"/>
      <c r="AT549" s="111"/>
      <c r="AU549" s="111"/>
    </row>
    <row r="550" spans="33:47">
      <c r="AG550" s="140"/>
      <c r="AH550" s="140"/>
      <c r="AI550" s="111"/>
      <c r="AJ550" s="111"/>
      <c r="AK550" s="111"/>
      <c r="AL550" s="88"/>
      <c r="AM550" s="111"/>
      <c r="AN550" s="111"/>
      <c r="AO550" s="111"/>
      <c r="AP550" s="111"/>
      <c r="AQ550" s="111"/>
      <c r="AR550" s="111"/>
      <c r="AS550" s="111"/>
      <c r="AT550" s="111"/>
      <c r="AU550" s="111"/>
    </row>
    <row r="551" spans="33:47">
      <c r="AG551" s="140"/>
      <c r="AH551" s="140"/>
      <c r="AI551" s="111"/>
      <c r="AJ551" s="111"/>
      <c r="AK551" s="111"/>
      <c r="AL551" s="88"/>
      <c r="AM551" s="111"/>
      <c r="AN551" s="111"/>
      <c r="AO551" s="111"/>
      <c r="AP551" s="111"/>
      <c r="AQ551" s="111"/>
      <c r="AR551" s="111"/>
      <c r="AS551" s="111"/>
      <c r="AT551" s="111"/>
      <c r="AU551" s="111"/>
    </row>
    <row r="552" spans="33:47">
      <c r="AG552" s="140"/>
      <c r="AH552" s="140"/>
      <c r="AI552" s="111"/>
      <c r="AJ552" s="111"/>
      <c r="AK552" s="111"/>
      <c r="AL552" s="88"/>
      <c r="AM552" s="111"/>
      <c r="AN552" s="111"/>
      <c r="AO552" s="111"/>
      <c r="AP552" s="111"/>
      <c r="AQ552" s="111"/>
      <c r="AR552" s="111"/>
      <c r="AS552" s="111"/>
      <c r="AT552" s="111"/>
      <c r="AU552" s="111"/>
    </row>
    <row r="553" spans="33:47">
      <c r="AG553" s="140"/>
      <c r="AH553" s="140"/>
      <c r="AI553" s="111"/>
      <c r="AJ553" s="111"/>
      <c r="AK553" s="111"/>
      <c r="AL553" s="88"/>
      <c r="AM553" s="111"/>
      <c r="AN553" s="111"/>
      <c r="AO553" s="111"/>
      <c r="AP553" s="111"/>
      <c r="AQ553" s="111"/>
      <c r="AR553" s="111"/>
      <c r="AS553" s="111"/>
      <c r="AT553" s="111"/>
      <c r="AU553" s="111"/>
    </row>
    <row r="554" spans="33:47">
      <c r="AG554" s="140"/>
      <c r="AH554" s="140"/>
      <c r="AI554" s="111"/>
      <c r="AJ554" s="111"/>
      <c r="AK554" s="111"/>
      <c r="AL554" s="88"/>
      <c r="AM554" s="111"/>
      <c r="AN554" s="111"/>
      <c r="AO554" s="111"/>
      <c r="AP554" s="111"/>
      <c r="AQ554" s="111"/>
      <c r="AR554" s="111"/>
      <c r="AS554" s="111"/>
      <c r="AT554" s="111"/>
      <c r="AU554" s="111"/>
    </row>
    <row r="555" spans="33:47">
      <c r="AG555" s="140"/>
      <c r="AH555" s="140"/>
      <c r="AI555" s="111"/>
      <c r="AJ555" s="111"/>
      <c r="AK555" s="111"/>
      <c r="AL555" s="88"/>
      <c r="AM555" s="111"/>
      <c r="AN555" s="111"/>
      <c r="AO555" s="111"/>
      <c r="AP555" s="111"/>
      <c r="AQ555" s="111"/>
      <c r="AR555" s="111"/>
      <c r="AS555" s="111"/>
      <c r="AT555" s="111"/>
      <c r="AU555" s="111"/>
    </row>
    <row r="556" spans="33:47">
      <c r="AG556" s="140"/>
      <c r="AH556" s="140"/>
      <c r="AI556" s="111"/>
      <c r="AJ556" s="111"/>
      <c r="AK556" s="111"/>
      <c r="AL556" s="88"/>
      <c r="AM556" s="111"/>
      <c r="AN556" s="111"/>
      <c r="AO556" s="111"/>
      <c r="AP556" s="111"/>
      <c r="AQ556" s="111"/>
      <c r="AR556" s="111"/>
      <c r="AS556" s="111"/>
      <c r="AT556" s="111"/>
      <c r="AU556" s="111"/>
    </row>
    <row r="557" spans="33:47">
      <c r="AG557" s="140"/>
      <c r="AH557" s="140"/>
      <c r="AI557" s="111"/>
      <c r="AJ557" s="111"/>
      <c r="AK557" s="111"/>
      <c r="AL557" s="88"/>
      <c r="AM557" s="111"/>
      <c r="AN557" s="111"/>
      <c r="AO557" s="111"/>
      <c r="AP557" s="111"/>
      <c r="AQ557" s="111"/>
      <c r="AR557" s="111"/>
      <c r="AS557" s="111"/>
      <c r="AT557" s="111"/>
      <c r="AU557" s="111"/>
    </row>
    <row r="558" spans="33:47">
      <c r="AG558" s="140"/>
      <c r="AH558" s="140"/>
      <c r="AI558" s="111"/>
      <c r="AJ558" s="111"/>
      <c r="AK558" s="111"/>
      <c r="AL558" s="88"/>
      <c r="AM558" s="111"/>
      <c r="AN558" s="111"/>
      <c r="AO558" s="111"/>
      <c r="AP558" s="111"/>
      <c r="AQ558" s="111"/>
      <c r="AR558" s="111"/>
      <c r="AS558" s="111"/>
      <c r="AT558" s="111"/>
      <c r="AU558" s="111"/>
    </row>
    <row r="559" spans="33:47">
      <c r="AG559" s="140"/>
      <c r="AH559" s="140"/>
      <c r="AI559" s="111"/>
      <c r="AJ559" s="111"/>
      <c r="AK559" s="111"/>
      <c r="AL559" s="88"/>
      <c r="AM559" s="111"/>
      <c r="AN559" s="111"/>
      <c r="AO559" s="111"/>
      <c r="AP559" s="111"/>
      <c r="AQ559" s="111"/>
      <c r="AR559" s="111"/>
      <c r="AS559" s="111"/>
      <c r="AT559" s="111"/>
      <c r="AU559" s="111"/>
    </row>
    <row r="560" spans="33:47">
      <c r="AG560" s="140"/>
      <c r="AH560" s="140"/>
      <c r="AI560" s="111"/>
      <c r="AJ560" s="111"/>
      <c r="AK560" s="111"/>
      <c r="AL560" s="88"/>
      <c r="AM560" s="111"/>
      <c r="AN560" s="111"/>
      <c r="AO560" s="111"/>
      <c r="AP560" s="111"/>
      <c r="AQ560" s="111"/>
      <c r="AR560" s="111"/>
      <c r="AS560" s="111"/>
      <c r="AT560" s="111"/>
      <c r="AU560" s="111"/>
    </row>
    <row r="561" spans="33:47">
      <c r="AG561" s="140"/>
      <c r="AH561" s="140"/>
      <c r="AI561" s="111"/>
      <c r="AJ561" s="111"/>
      <c r="AK561" s="111"/>
      <c r="AL561" s="88"/>
      <c r="AM561" s="111"/>
      <c r="AN561" s="111"/>
      <c r="AO561" s="111"/>
      <c r="AP561" s="111"/>
      <c r="AQ561" s="111"/>
      <c r="AR561" s="111"/>
      <c r="AS561" s="111"/>
      <c r="AT561" s="111"/>
      <c r="AU561" s="111"/>
    </row>
    <row r="562" spans="33:47">
      <c r="AG562" s="140"/>
      <c r="AH562" s="140"/>
      <c r="AI562" s="111"/>
      <c r="AJ562" s="111"/>
      <c r="AK562" s="111"/>
      <c r="AL562" s="88"/>
      <c r="AM562" s="111"/>
      <c r="AN562" s="111"/>
      <c r="AO562" s="111"/>
      <c r="AP562" s="111"/>
      <c r="AQ562" s="111"/>
      <c r="AR562" s="111"/>
      <c r="AS562" s="111"/>
      <c r="AT562" s="111"/>
      <c r="AU562" s="111"/>
    </row>
    <row r="563" spans="33:47">
      <c r="AG563" s="140"/>
      <c r="AH563" s="140"/>
      <c r="AI563" s="111"/>
      <c r="AJ563" s="111"/>
      <c r="AK563" s="111"/>
      <c r="AL563" s="88"/>
      <c r="AM563" s="111"/>
      <c r="AN563" s="111"/>
      <c r="AO563" s="111"/>
      <c r="AP563" s="111"/>
      <c r="AQ563" s="111"/>
      <c r="AR563" s="111"/>
      <c r="AS563" s="111"/>
      <c r="AT563" s="111"/>
      <c r="AU563" s="111"/>
    </row>
    <row r="564" spans="33:47">
      <c r="AG564" s="140"/>
      <c r="AH564" s="140"/>
      <c r="AI564" s="111"/>
      <c r="AJ564" s="111"/>
      <c r="AK564" s="111"/>
      <c r="AL564" s="88"/>
      <c r="AM564" s="111"/>
      <c r="AN564" s="111"/>
      <c r="AO564" s="111"/>
      <c r="AP564" s="111"/>
      <c r="AQ564" s="111"/>
      <c r="AR564" s="111"/>
      <c r="AS564" s="111"/>
      <c r="AT564" s="111"/>
      <c r="AU564" s="111"/>
    </row>
    <row r="565" spans="33:47">
      <c r="AG565" s="140"/>
      <c r="AH565" s="140"/>
      <c r="AI565" s="111"/>
      <c r="AJ565" s="111"/>
      <c r="AK565" s="111"/>
      <c r="AL565" s="88"/>
      <c r="AM565" s="111"/>
      <c r="AN565" s="111"/>
      <c r="AO565" s="111"/>
      <c r="AP565" s="111"/>
      <c r="AQ565" s="111"/>
      <c r="AR565" s="111"/>
      <c r="AS565" s="111"/>
      <c r="AT565" s="111"/>
      <c r="AU565" s="111"/>
    </row>
    <row r="566" spans="33:47">
      <c r="AG566" s="140"/>
      <c r="AH566" s="140"/>
      <c r="AI566" s="111"/>
      <c r="AJ566" s="111"/>
      <c r="AK566" s="111"/>
      <c r="AL566" s="88"/>
      <c r="AM566" s="111"/>
      <c r="AN566" s="111"/>
      <c r="AO566" s="111"/>
      <c r="AP566" s="111"/>
      <c r="AQ566" s="111"/>
      <c r="AR566" s="111"/>
      <c r="AS566" s="111"/>
      <c r="AT566" s="111"/>
      <c r="AU566" s="111"/>
    </row>
    <row r="567" spans="33:47">
      <c r="AG567" s="140"/>
      <c r="AH567" s="140"/>
      <c r="AI567" s="111"/>
      <c r="AJ567" s="111"/>
      <c r="AK567" s="111"/>
      <c r="AL567" s="88"/>
      <c r="AM567" s="111"/>
      <c r="AN567" s="111"/>
      <c r="AO567" s="111"/>
      <c r="AP567" s="111"/>
      <c r="AQ567" s="111"/>
      <c r="AR567" s="111"/>
      <c r="AS567" s="111"/>
      <c r="AT567" s="111"/>
      <c r="AU567" s="111"/>
    </row>
    <row r="568" spans="33:47">
      <c r="AG568" s="140"/>
      <c r="AH568" s="140"/>
      <c r="AI568" s="111"/>
      <c r="AJ568" s="111"/>
      <c r="AK568" s="111"/>
      <c r="AL568" s="88"/>
      <c r="AM568" s="111"/>
      <c r="AN568" s="111"/>
      <c r="AO568" s="111"/>
      <c r="AP568" s="111"/>
      <c r="AQ568" s="111"/>
      <c r="AR568" s="111"/>
      <c r="AS568" s="111"/>
      <c r="AT568" s="111"/>
      <c r="AU568" s="111"/>
    </row>
    <row r="569" spans="33:47">
      <c r="AG569" s="140"/>
      <c r="AH569" s="140"/>
      <c r="AI569" s="111"/>
      <c r="AJ569" s="111"/>
      <c r="AK569" s="111"/>
      <c r="AL569" s="88"/>
      <c r="AM569" s="111"/>
      <c r="AN569" s="111"/>
      <c r="AO569" s="111"/>
      <c r="AP569" s="111"/>
      <c r="AQ569" s="111"/>
      <c r="AR569" s="111"/>
      <c r="AS569" s="111"/>
      <c r="AT569" s="111"/>
      <c r="AU569" s="111"/>
    </row>
    <row r="570" spans="33:47">
      <c r="AG570" s="140"/>
      <c r="AH570" s="140"/>
      <c r="AI570" s="111"/>
      <c r="AJ570" s="111"/>
      <c r="AK570" s="111"/>
      <c r="AL570" s="88"/>
      <c r="AM570" s="111"/>
      <c r="AN570" s="111"/>
      <c r="AO570" s="111"/>
      <c r="AP570" s="111"/>
      <c r="AQ570" s="111"/>
      <c r="AR570" s="111"/>
      <c r="AS570" s="111"/>
      <c r="AT570" s="111"/>
      <c r="AU570" s="111"/>
    </row>
    <row r="571" spans="33:47">
      <c r="AG571" s="140"/>
      <c r="AH571" s="140"/>
      <c r="AI571" s="111"/>
      <c r="AJ571" s="111"/>
      <c r="AK571" s="111"/>
      <c r="AL571" s="88"/>
      <c r="AM571" s="111"/>
      <c r="AN571" s="111"/>
      <c r="AO571" s="111"/>
      <c r="AP571" s="111"/>
      <c r="AQ571" s="111"/>
      <c r="AR571" s="111"/>
      <c r="AS571" s="111"/>
      <c r="AT571" s="111"/>
      <c r="AU571" s="111"/>
    </row>
    <row r="572" spans="33:47">
      <c r="AG572" s="140"/>
      <c r="AH572" s="140"/>
      <c r="AI572" s="111"/>
      <c r="AJ572" s="111"/>
      <c r="AK572" s="111"/>
      <c r="AL572" s="88"/>
      <c r="AM572" s="111"/>
      <c r="AN572" s="111"/>
      <c r="AO572" s="111"/>
      <c r="AP572" s="111"/>
      <c r="AQ572" s="111"/>
      <c r="AR572" s="111"/>
      <c r="AS572" s="111"/>
      <c r="AT572" s="111"/>
      <c r="AU572" s="111"/>
    </row>
    <row r="573" spans="33:47">
      <c r="AG573" s="140"/>
      <c r="AH573" s="140"/>
      <c r="AI573" s="111"/>
      <c r="AJ573" s="111"/>
      <c r="AK573" s="111"/>
      <c r="AL573" s="88"/>
      <c r="AM573" s="111"/>
      <c r="AN573" s="111"/>
      <c r="AO573" s="111"/>
      <c r="AP573" s="111"/>
      <c r="AQ573" s="111"/>
      <c r="AR573" s="111"/>
      <c r="AS573" s="111"/>
      <c r="AT573" s="111"/>
      <c r="AU573" s="111"/>
    </row>
    <row r="574" spans="33:47">
      <c r="AG574" s="140"/>
      <c r="AH574" s="140"/>
      <c r="AI574" s="111"/>
      <c r="AJ574" s="111"/>
      <c r="AK574" s="111"/>
      <c r="AL574" s="88"/>
      <c r="AM574" s="111"/>
      <c r="AN574" s="111"/>
      <c r="AO574" s="111"/>
      <c r="AP574" s="111"/>
      <c r="AQ574" s="111"/>
      <c r="AR574" s="111"/>
      <c r="AS574" s="111"/>
      <c r="AT574" s="111"/>
      <c r="AU574" s="111"/>
    </row>
    <row r="575" spans="33:47">
      <c r="AG575" s="140"/>
      <c r="AH575" s="140"/>
      <c r="AI575" s="111"/>
      <c r="AJ575" s="111"/>
      <c r="AK575" s="111"/>
      <c r="AL575" s="88"/>
      <c r="AM575" s="111"/>
      <c r="AN575" s="111"/>
      <c r="AO575" s="111"/>
      <c r="AP575" s="111"/>
      <c r="AQ575" s="111"/>
      <c r="AR575" s="111"/>
      <c r="AS575" s="111"/>
      <c r="AT575" s="111"/>
      <c r="AU575" s="111"/>
    </row>
    <row r="576" spans="33:47">
      <c r="AG576" s="140"/>
      <c r="AH576" s="140"/>
      <c r="AI576" s="111"/>
      <c r="AJ576" s="111"/>
      <c r="AK576" s="111"/>
      <c r="AL576" s="88"/>
      <c r="AM576" s="111"/>
      <c r="AN576" s="111"/>
      <c r="AO576" s="111"/>
      <c r="AP576" s="111"/>
      <c r="AQ576" s="111"/>
      <c r="AR576" s="111"/>
      <c r="AS576" s="111"/>
      <c r="AT576" s="111"/>
      <c r="AU576" s="111"/>
    </row>
    <row r="577" spans="33:47">
      <c r="AG577" s="140"/>
      <c r="AH577" s="140"/>
      <c r="AI577" s="111"/>
      <c r="AJ577" s="111"/>
      <c r="AK577" s="111"/>
      <c r="AL577" s="88"/>
      <c r="AM577" s="111"/>
      <c r="AN577" s="111"/>
      <c r="AO577" s="111"/>
      <c r="AP577" s="111"/>
      <c r="AQ577" s="111"/>
      <c r="AR577" s="111"/>
      <c r="AS577" s="111"/>
      <c r="AT577" s="111"/>
      <c r="AU577" s="111"/>
    </row>
    <row r="578" spans="33:47">
      <c r="AG578" s="140"/>
      <c r="AH578" s="140"/>
      <c r="AI578" s="111"/>
      <c r="AJ578" s="111"/>
      <c r="AK578" s="111"/>
      <c r="AL578" s="88"/>
      <c r="AM578" s="111"/>
      <c r="AN578" s="111"/>
      <c r="AO578" s="111"/>
      <c r="AP578" s="111"/>
      <c r="AQ578" s="111"/>
      <c r="AR578" s="111"/>
      <c r="AS578" s="111"/>
      <c r="AT578" s="111"/>
      <c r="AU578" s="111"/>
    </row>
    <row r="579" spans="33:47">
      <c r="AG579" s="140"/>
      <c r="AH579" s="140"/>
      <c r="AI579" s="111"/>
      <c r="AJ579" s="111"/>
      <c r="AK579" s="111"/>
      <c r="AL579" s="88"/>
      <c r="AM579" s="111"/>
      <c r="AN579" s="111"/>
      <c r="AO579" s="111"/>
      <c r="AP579" s="111"/>
      <c r="AQ579" s="111"/>
      <c r="AR579" s="111"/>
      <c r="AS579" s="111"/>
      <c r="AT579" s="111"/>
      <c r="AU579" s="111"/>
    </row>
    <row r="580" spans="33:47">
      <c r="AG580" s="140"/>
      <c r="AH580" s="140"/>
      <c r="AI580" s="111"/>
      <c r="AJ580" s="111"/>
      <c r="AK580" s="111"/>
      <c r="AL580" s="88"/>
      <c r="AM580" s="111"/>
      <c r="AN580" s="111"/>
      <c r="AO580" s="111"/>
      <c r="AP580" s="111"/>
      <c r="AQ580" s="111"/>
      <c r="AR580" s="111"/>
      <c r="AS580" s="111"/>
      <c r="AT580" s="111"/>
      <c r="AU580" s="111"/>
    </row>
    <row r="581" spans="33:47">
      <c r="AG581" s="140"/>
      <c r="AH581" s="140"/>
      <c r="AI581" s="111"/>
      <c r="AJ581" s="111"/>
      <c r="AK581" s="111"/>
      <c r="AL581" s="88"/>
      <c r="AM581" s="111"/>
      <c r="AN581" s="111"/>
      <c r="AO581" s="111"/>
      <c r="AP581" s="111"/>
      <c r="AQ581" s="111"/>
      <c r="AR581" s="111"/>
      <c r="AS581" s="111"/>
      <c r="AT581" s="111"/>
      <c r="AU581" s="111"/>
    </row>
    <row r="582" spans="33:47">
      <c r="AG582" s="140"/>
      <c r="AH582" s="140"/>
      <c r="AI582" s="111"/>
      <c r="AJ582" s="111"/>
      <c r="AK582" s="111"/>
      <c r="AL582" s="88"/>
      <c r="AM582" s="111"/>
      <c r="AN582" s="111"/>
      <c r="AO582" s="111"/>
      <c r="AP582" s="111"/>
      <c r="AQ582" s="111"/>
      <c r="AR582" s="111"/>
      <c r="AS582" s="111"/>
      <c r="AT582" s="111"/>
      <c r="AU582" s="111"/>
    </row>
    <row r="583" spans="33:47">
      <c r="AG583" s="140"/>
      <c r="AH583" s="140"/>
      <c r="AI583" s="111"/>
      <c r="AJ583" s="111"/>
      <c r="AK583" s="111"/>
      <c r="AL583" s="88"/>
      <c r="AM583" s="111"/>
      <c r="AN583" s="111"/>
      <c r="AO583" s="111"/>
      <c r="AP583" s="111"/>
      <c r="AQ583" s="111"/>
      <c r="AR583" s="111"/>
      <c r="AS583" s="111"/>
      <c r="AT583" s="111"/>
      <c r="AU583" s="111"/>
    </row>
    <row r="584" spans="33:47">
      <c r="AG584" s="140"/>
      <c r="AH584" s="140"/>
      <c r="AI584" s="111"/>
      <c r="AJ584" s="111"/>
      <c r="AK584" s="111"/>
      <c r="AL584" s="88"/>
      <c r="AM584" s="111"/>
      <c r="AN584" s="111"/>
      <c r="AO584" s="111"/>
      <c r="AP584" s="111"/>
      <c r="AQ584" s="111"/>
      <c r="AR584" s="111"/>
      <c r="AS584" s="111"/>
      <c r="AT584" s="111"/>
      <c r="AU584" s="111"/>
    </row>
    <row r="585" spans="33:47">
      <c r="AG585" s="140"/>
      <c r="AH585" s="140"/>
      <c r="AI585" s="111"/>
      <c r="AJ585" s="111"/>
      <c r="AK585" s="111"/>
      <c r="AL585" s="88"/>
      <c r="AM585" s="111"/>
      <c r="AN585" s="111"/>
      <c r="AO585" s="111"/>
      <c r="AP585" s="111"/>
      <c r="AQ585" s="111"/>
      <c r="AR585" s="111"/>
      <c r="AS585" s="111"/>
      <c r="AT585" s="111"/>
      <c r="AU585" s="111"/>
    </row>
    <row r="586" spans="33:47">
      <c r="AG586" s="140"/>
      <c r="AH586" s="140"/>
      <c r="AI586" s="111"/>
      <c r="AJ586" s="111"/>
      <c r="AK586" s="111"/>
      <c r="AL586" s="88"/>
      <c r="AM586" s="111"/>
      <c r="AN586" s="111"/>
      <c r="AO586" s="111"/>
      <c r="AP586" s="111"/>
      <c r="AQ586" s="111"/>
      <c r="AR586" s="111"/>
      <c r="AS586" s="111"/>
      <c r="AT586" s="111"/>
      <c r="AU586" s="111"/>
    </row>
    <row r="587" spans="33:47">
      <c r="AG587" s="140"/>
      <c r="AH587" s="140"/>
      <c r="AI587" s="111"/>
      <c r="AJ587" s="111"/>
      <c r="AK587" s="111"/>
      <c r="AL587" s="88"/>
      <c r="AM587" s="111"/>
      <c r="AN587" s="111"/>
      <c r="AO587" s="111"/>
      <c r="AP587" s="111"/>
      <c r="AQ587" s="111"/>
      <c r="AR587" s="111"/>
      <c r="AS587" s="111"/>
      <c r="AT587" s="111"/>
      <c r="AU587" s="111"/>
    </row>
    <row r="588" spans="33:47">
      <c r="AG588" s="140"/>
      <c r="AH588" s="140"/>
      <c r="AI588" s="111"/>
      <c r="AJ588" s="111"/>
      <c r="AK588" s="111"/>
      <c r="AL588" s="88"/>
      <c r="AM588" s="111"/>
      <c r="AN588" s="111"/>
      <c r="AO588" s="111"/>
      <c r="AP588" s="111"/>
      <c r="AQ588" s="111"/>
      <c r="AR588" s="111"/>
      <c r="AS588" s="111"/>
      <c r="AT588" s="111"/>
      <c r="AU588" s="111"/>
    </row>
    <row r="589" spans="33:47">
      <c r="AG589" s="140"/>
      <c r="AH589" s="140"/>
      <c r="AI589" s="111"/>
      <c r="AJ589" s="111"/>
      <c r="AK589" s="111"/>
      <c r="AL589" s="88"/>
      <c r="AM589" s="111"/>
      <c r="AN589" s="111"/>
      <c r="AO589" s="111"/>
      <c r="AP589" s="111"/>
      <c r="AQ589" s="111"/>
      <c r="AR589" s="111"/>
      <c r="AS589" s="111"/>
      <c r="AT589" s="111"/>
      <c r="AU589" s="111"/>
    </row>
    <row r="590" spans="33:47">
      <c r="AG590" s="140"/>
      <c r="AH590" s="140"/>
      <c r="AI590" s="111"/>
      <c r="AJ590" s="111"/>
      <c r="AK590" s="111"/>
      <c r="AL590" s="88"/>
      <c r="AM590" s="111"/>
      <c r="AN590" s="111"/>
      <c r="AO590" s="111"/>
      <c r="AP590" s="111"/>
      <c r="AQ590" s="111"/>
      <c r="AR590" s="111"/>
      <c r="AS590" s="111"/>
      <c r="AT590" s="111"/>
      <c r="AU590" s="111"/>
    </row>
    <row r="591" spans="33:47">
      <c r="AG591" s="140"/>
      <c r="AH591" s="140"/>
      <c r="AI591" s="111"/>
      <c r="AJ591" s="111"/>
      <c r="AK591" s="111"/>
      <c r="AL591" s="88"/>
      <c r="AM591" s="111"/>
      <c r="AN591" s="111"/>
      <c r="AO591" s="111"/>
      <c r="AP591" s="111"/>
      <c r="AQ591" s="111"/>
      <c r="AR591" s="111"/>
      <c r="AS591" s="111"/>
      <c r="AT591" s="111"/>
      <c r="AU591" s="111"/>
    </row>
    <row r="592" spans="33:47">
      <c r="AG592" s="140"/>
      <c r="AH592" s="140"/>
      <c r="AI592" s="111"/>
      <c r="AJ592" s="111"/>
      <c r="AK592" s="111"/>
      <c r="AL592" s="88"/>
      <c r="AM592" s="111"/>
      <c r="AN592" s="111"/>
      <c r="AO592" s="111"/>
      <c r="AP592" s="111"/>
      <c r="AQ592" s="111"/>
      <c r="AR592" s="111"/>
      <c r="AS592" s="111"/>
      <c r="AT592" s="111"/>
      <c r="AU592" s="111"/>
    </row>
    <row r="593" spans="33:47">
      <c r="AG593" s="140"/>
      <c r="AH593" s="140"/>
      <c r="AI593" s="111"/>
      <c r="AJ593" s="111"/>
      <c r="AK593" s="111"/>
      <c r="AL593" s="88"/>
      <c r="AM593" s="111"/>
      <c r="AN593" s="111"/>
      <c r="AO593" s="111"/>
      <c r="AP593" s="111"/>
      <c r="AQ593" s="111"/>
      <c r="AR593" s="111"/>
      <c r="AS593" s="111"/>
      <c r="AT593" s="111"/>
      <c r="AU593" s="111"/>
    </row>
    <row r="594" spans="33:47">
      <c r="AG594" s="140"/>
      <c r="AH594" s="140"/>
      <c r="AI594" s="111"/>
      <c r="AJ594" s="111"/>
      <c r="AK594" s="111"/>
      <c r="AL594" s="88"/>
      <c r="AM594" s="111"/>
      <c r="AN594" s="111"/>
      <c r="AO594" s="111"/>
      <c r="AP594" s="111"/>
      <c r="AQ594" s="111"/>
      <c r="AR594" s="111"/>
      <c r="AS594" s="111"/>
      <c r="AT594" s="111"/>
      <c r="AU594" s="111"/>
    </row>
    <row r="595" spans="33:47">
      <c r="AG595" s="140"/>
      <c r="AH595" s="140"/>
      <c r="AI595" s="111"/>
      <c r="AJ595" s="111"/>
      <c r="AK595" s="111"/>
      <c r="AL595" s="88"/>
      <c r="AM595" s="111"/>
      <c r="AN595" s="111"/>
      <c r="AO595" s="111"/>
      <c r="AP595" s="111"/>
      <c r="AQ595" s="111"/>
      <c r="AR595" s="111"/>
      <c r="AS595" s="111"/>
      <c r="AT595" s="111"/>
      <c r="AU595" s="111"/>
    </row>
    <row r="596" spans="33:47">
      <c r="AG596" s="140"/>
      <c r="AH596" s="140"/>
      <c r="AI596" s="111"/>
      <c r="AJ596" s="111"/>
      <c r="AK596" s="111"/>
      <c r="AL596" s="88"/>
      <c r="AM596" s="111"/>
      <c r="AN596" s="111"/>
      <c r="AO596" s="111"/>
      <c r="AP596" s="111"/>
      <c r="AQ596" s="111"/>
      <c r="AR596" s="111"/>
      <c r="AS596" s="111"/>
      <c r="AT596" s="111"/>
      <c r="AU596" s="111"/>
    </row>
    <row r="597" spans="33:47">
      <c r="AG597" s="140"/>
      <c r="AH597" s="140"/>
      <c r="AI597" s="111"/>
      <c r="AJ597" s="111"/>
      <c r="AK597" s="111"/>
      <c r="AL597" s="88"/>
      <c r="AM597" s="111"/>
      <c r="AN597" s="111"/>
      <c r="AO597" s="111"/>
      <c r="AP597" s="111"/>
      <c r="AQ597" s="111"/>
      <c r="AR597" s="111"/>
      <c r="AS597" s="111"/>
      <c r="AT597" s="111"/>
      <c r="AU597" s="111"/>
    </row>
    <row r="598" spans="33:47">
      <c r="AG598" s="140"/>
      <c r="AH598" s="140"/>
      <c r="AI598" s="111"/>
      <c r="AJ598" s="111"/>
      <c r="AK598" s="111"/>
      <c r="AL598" s="88"/>
      <c r="AM598" s="111"/>
      <c r="AN598" s="111"/>
      <c r="AO598" s="111"/>
      <c r="AP598" s="111"/>
      <c r="AQ598" s="111"/>
      <c r="AR598" s="111"/>
      <c r="AS598" s="111"/>
      <c r="AT598" s="111"/>
      <c r="AU598" s="111"/>
    </row>
    <row r="599" spans="33:47">
      <c r="AG599" s="140"/>
      <c r="AH599" s="140"/>
      <c r="AI599" s="111"/>
      <c r="AJ599" s="111"/>
      <c r="AK599" s="111"/>
      <c r="AL599" s="88"/>
      <c r="AM599" s="111"/>
      <c r="AN599" s="111"/>
      <c r="AO599" s="111"/>
      <c r="AP599" s="111"/>
      <c r="AQ599" s="111"/>
      <c r="AR599" s="111"/>
      <c r="AS599" s="111"/>
      <c r="AT599" s="111"/>
      <c r="AU599" s="111"/>
    </row>
    <row r="600" spans="33:47">
      <c r="AG600" s="140"/>
      <c r="AH600" s="140"/>
      <c r="AI600" s="111"/>
      <c r="AJ600" s="111"/>
      <c r="AK600" s="111"/>
      <c r="AL600" s="88"/>
      <c r="AM600" s="111"/>
      <c r="AN600" s="111"/>
      <c r="AO600" s="111"/>
      <c r="AP600" s="111"/>
      <c r="AQ600" s="111"/>
      <c r="AR600" s="111"/>
      <c r="AS600" s="111"/>
      <c r="AT600" s="111"/>
      <c r="AU600" s="111"/>
    </row>
    <row r="601" spans="33:47">
      <c r="AG601" s="140"/>
      <c r="AH601" s="140"/>
      <c r="AI601" s="111"/>
      <c r="AJ601" s="111"/>
      <c r="AK601" s="111"/>
      <c r="AL601" s="88"/>
      <c r="AM601" s="111"/>
      <c r="AN601" s="111"/>
      <c r="AO601" s="111"/>
      <c r="AP601" s="111"/>
      <c r="AQ601" s="111"/>
      <c r="AR601" s="111"/>
      <c r="AS601" s="111"/>
      <c r="AT601" s="111"/>
      <c r="AU601" s="111"/>
    </row>
    <row r="602" spans="33:47">
      <c r="AG602" s="140"/>
      <c r="AH602" s="140"/>
      <c r="AI602" s="111"/>
      <c r="AJ602" s="111"/>
      <c r="AK602" s="111"/>
      <c r="AL602" s="88"/>
      <c r="AM602" s="111"/>
      <c r="AN602" s="111"/>
      <c r="AO602" s="111"/>
      <c r="AP602" s="111"/>
      <c r="AQ602" s="111"/>
      <c r="AR602" s="111"/>
      <c r="AS602" s="111"/>
      <c r="AT602" s="111"/>
      <c r="AU602" s="111"/>
    </row>
    <row r="603" spans="33:47">
      <c r="AG603" s="140"/>
      <c r="AH603" s="140"/>
      <c r="AI603" s="111"/>
      <c r="AJ603" s="111"/>
      <c r="AK603" s="111"/>
      <c r="AL603" s="88"/>
      <c r="AM603" s="111"/>
      <c r="AN603" s="111"/>
      <c r="AO603" s="111"/>
      <c r="AP603" s="111"/>
      <c r="AQ603" s="111"/>
      <c r="AR603" s="111"/>
      <c r="AS603" s="111"/>
      <c r="AT603" s="111"/>
      <c r="AU603" s="111"/>
    </row>
    <row r="604" spans="33:47">
      <c r="AG604" s="140"/>
      <c r="AH604" s="140"/>
      <c r="AI604" s="111"/>
      <c r="AJ604" s="111"/>
      <c r="AK604" s="111"/>
      <c r="AL604" s="88"/>
      <c r="AM604" s="111"/>
      <c r="AN604" s="111"/>
      <c r="AO604" s="111"/>
      <c r="AP604" s="111"/>
      <c r="AQ604" s="111"/>
      <c r="AR604" s="111"/>
      <c r="AS604" s="111"/>
      <c r="AT604" s="111"/>
      <c r="AU604" s="111"/>
    </row>
    <row r="605" spans="33:47">
      <c r="AG605" s="140"/>
      <c r="AH605" s="140"/>
      <c r="AI605" s="111"/>
      <c r="AJ605" s="111"/>
      <c r="AK605" s="111"/>
      <c r="AL605" s="88"/>
      <c r="AM605" s="111"/>
      <c r="AN605" s="111"/>
      <c r="AO605" s="111"/>
      <c r="AP605" s="111"/>
      <c r="AQ605" s="111"/>
      <c r="AR605" s="111"/>
      <c r="AS605" s="111"/>
      <c r="AT605" s="111"/>
      <c r="AU605" s="111"/>
    </row>
    <row r="606" spans="33:47">
      <c r="AG606" s="140"/>
      <c r="AH606" s="140"/>
      <c r="AI606" s="111"/>
      <c r="AJ606" s="111"/>
      <c r="AK606" s="111"/>
      <c r="AL606" s="88"/>
      <c r="AM606" s="111"/>
      <c r="AN606" s="111"/>
      <c r="AO606" s="111"/>
      <c r="AP606" s="111"/>
      <c r="AQ606" s="111"/>
      <c r="AR606" s="111"/>
      <c r="AS606" s="111"/>
      <c r="AT606" s="111"/>
      <c r="AU606" s="111"/>
    </row>
    <row r="607" spans="33:47">
      <c r="AG607" s="140"/>
      <c r="AH607" s="140"/>
      <c r="AI607" s="111"/>
      <c r="AJ607" s="111"/>
      <c r="AK607" s="111"/>
      <c r="AL607" s="88"/>
      <c r="AM607" s="111"/>
      <c r="AN607" s="111"/>
      <c r="AO607" s="111"/>
      <c r="AP607" s="111"/>
      <c r="AQ607" s="111"/>
      <c r="AR607" s="111"/>
      <c r="AS607" s="111"/>
      <c r="AT607" s="111"/>
      <c r="AU607" s="111"/>
    </row>
    <row r="608" spans="33:47">
      <c r="AG608" s="140"/>
      <c r="AH608" s="140"/>
      <c r="AI608" s="111"/>
      <c r="AJ608" s="111"/>
      <c r="AK608" s="111"/>
      <c r="AL608" s="88"/>
      <c r="AM608" s="111"/>
      <c r="AN608" s="111"/>
      <c r="AO608" s="111"/>
      <c r="AP608" s="111"/>
      <c r="AQ608" s="111"/>
      <c r="AR608" s="111"/>
      <c r="AS608" s="111"/>
      <c r="AT608" s="111"/>
      <c r="AU608" s="111"/>
    </row>
    <row r="609" spans="33:47">
      <c r="AG609" s="140"/>
      <c r="AH609" s="140"/>
      <c r="AI609" s="111"/>
      <c r="AJ609" s="111"/>
      <c r="AK609" s="111"/>
      <c r="AL609" s="88"/>
      <c r="AM609" s="111"/>
      <c r="AN609" s="111"/>
      <c r="AO609" s="111"/>
      <c r="AP609" s="111"/>
      <c r="AQ609" s="111"/>
      <c r="AR609" s="111"/>
      <c r="AS609" s="111"/>
      <c r="AT609" s="111"/>
      <c r="AU609" s="111"/>
    </row>
    <row r="610" spans="33:47">
      <c r="AG610" s="140"/>
      <c r="AH610" s="140"/>
      <c r="AI610" s="111"/>
      <c r="AJ610" s="111"/>
      <c r="AK610" s="111"/>
      <c r="AL610" s="88"/>
      <c r="AM610" s="111"/>
      <c r="AN610" s="111"/>
      <c r="AO610" s="111"/>
      <c r="AP610" s="111"/>
      <c r="AQ610" s="111"/>
      <c r="AR610" s="111"/>
      <c r="AS610" s="111"/>
      <c r="AT610" s="111"/>
      <c r="AU610" s="111"/>
    </row>
    <row r="611" spans="33:47">
      <c r="AG611" s="140"/>
      <c r="AH611" s="140"/>
      <c r="AI611" s="111"/>
      <c r="AJ611" s="111"/>
      <c r="AK611" s="111"/>
      <c r="AL611" s="88"/>
      <c r="AM611" s="111"/>
      <c r="AN611" s="111"/>
      <c r="AO611" s="111"/>
      <c r="AP611" s="111"/>
      <c r="AQ611" s="111"/>
      <c r="AR611" s="111"/>
      <c r="AS611" s="111"/>
      <c r="AT611" s="111"/>
      <c r="AU611" s="111"/>
    </row>
    <row r="612" spans="33:47">
      <c r="AG612" s="140"/>
      <c r="AH612" s="140"/>
      <c r="AI612" s="111"/>
      <c r="AJ612" s="111"/>
      <c r="AK612" s="111"/>
      <c r="AL612" s="88"/>
      <c r="AM612" s="111"/>
      <c r="AN612" s="111"/>
      <c r="AO612" s="111"/>
      <c r="AP612" s="111"/>
      <c r="AQ612" s="111"/>
      <c r="AR612" s="111"/>
      <c r="AS612" s="111"/>
      <c r="AT612" s="111"/>
      <c r="AU612" s="111"/>
    </row>
    <row r="613" spans="33:47">
      <c r="AG613" s="140"/>
      <c r="AH613" s="140"/>
      <c r="AI613" s="111"/>
      <c r="AJ613" s="111"/>
      <c r="AK613" s="111"/>
      <c r="AL613" s="88"/>
      <c r="AM613" s="111"/>
      <c r="AN613" s="111"/>
      <c r="AO613" s="111"/>
      <c r="AP613" s="111"/>
      <c r="AQ613" s="111"/>
      <c r="AR613" s="111"/>
      <c r="AS613" s="111"/>
      <c r="AT613" s="111"/>
      <c r="AU613" s="111"/>
    </row>
    <row r="614" spans="33:47">
      <c r="AG614" s="140"/>
      <c r="AH614" s="140"/>
      <c r="AI614" s="111"/>
      <c r="AJ614" s="111"/>
      <c r="AK614" s="111"/>
      <c r="AL614" s="88"/>
      <c r="AM614" s="111"/>
      <c r="AN614" s="111"/>
      <c r="AO614" s="111"/>
      <c r="AP614" s="111"/>
      <c r="AQ614" s="111"/>
      <c r="AR614" s="111"/>
      <c r="AS614" s="111"/>
      <c r="AT614" s="111"/>
      <c r="AU614" s="111"/>
    </row>
    <row r="615" spans="33:47">
      <c r="AG615" s="140"/>
      <c r="AH615" s="140"/>
      <c r="AI615" s="111"/>
      <c r="AJ615" s="111"/>
      <c r="AK615" s="111"/>
      <c r="AL615" s="88"/>
      <c r="AM615" s="111"/>
      <c r="AN615" s="111"/>
      <c r="AO615" s="111"/>
      <c r="AP615" s="111"/>
      <c r="AQ615" s="111"/>
      <c r="AR615" s="111"/>
      <c r="AS615" s="111"/>
      <c r="AT615" s="111"/>
      <c r="AU615" s="111"/>
    </row>
    <row r="616" spans="33:47">
      <c r="AG616" s="140"/>
      <c r="AH616" s="140"/>
      <c r="AI616" s="111"/>
      <c r="AJ616" s="111"/>
      <c r="AK616" s="111"/>
      <c r="AL616" s="88"/>
      <c r="AM616" s="111"/>
      <c r="AN616" s="111"/>
      <c r="AO616" s="111"/>
      <c r="AP616" s="111"/>
      <c r="AQ616" s="111"/>
      <c r="AR616" s="111"/>
      <c r="AS616" s="111"/>
      <c r="AT616" s="111"/>
      <c r="AU616" s="111"/>
    </row>
    <row r="617" spans="33:47">
      <c r="AG617" s="140"/>
      <c r="AH617" s="140"/>
      <c r="AI617" s="111"/>
      <c r="AJ617" s="111"/>
      <c r="AK617" s="111"/>
      <c r="AL617" s="88"/>
      <c r="AM617" s="111"/>
      <c r="AN617" s="111"/>
      <c r="AO617" s="111"/>
      <c r="AP617" s="111"/>
      <c r="AQ617" s="111"/>
      <c r="AR617" s="111"/>
      <c r="AS617" s="111"/>
      <c r="AT617" s="111"/>
      <c r="AU617" s="111"/>
    </row>
    <row r="618" spans="33:47">
      <c r="AG618" s="140"/>
      <c r="AH618" s="140"/>
      <c r="AI618" s="111"/>
      <c r="AJ618" s="111"/>
      <c r="AK618" s="111"/>
      <c r="AL618" s="88"/>
      <c r="AM618" s="111"/>
      <c r="AN618" s="111"/>
      <c r="AO618" s="111"/>
      <c r="AP618" s="111"/>
      <c r="AQ618" s="111"/>
      <c r="AR618" s="111"/>
      <c r="AS618" s="111"/>
      <c r="AT618" s="111"/>
      <c r="AU618" s="111"/>
    </row>
    <row r="619" spans="33:47">
      <c r="AG619" s="140"/>
      <c r="AH619" s="140"/>
      <c r="AI619" s="111"/>
      <c r="AJ619" s="111"/>
      <c r="AK619" s="111"/>
      <c r="AL619" s="88"/>
      <c r="AM619" s="111"/>
      <c r="AN619" s="111"/>
      <c r="AO619" s="111"/>
      <c r="AP619" s="111"/>
      <c r="AQ619" s="111"/>
      <c r="AR619" s="111"/>
      <c r="AS619" s="111"/>
      <c r="AT619" s="111"/>
      <c r="AU619" s="111"/>
    </row>
    <row r="620" spans="33:47">
      <c r="AG620" s="140"/>
      <c r="AH620" s="140"/>
      <c r="AI620" s="111"/>
      <c r="AJ620" s="111"/>
      <c r="AK620" s="111"/>
      <c r="AL620" s="88"/>
      <c r="AM620" s="111"/>
      <c r="AN620" s="111"/>
      <c r="AO620" s="111"/>
      <c r="AP620" s="111"/>
      <c r="AQ620" s="111"/>
      <c r="AR620" s="111"/>
      <c r="AS620" s="111"/>
      <c r="AT620" s="111"/>
      <c r="AU620" s="111"/>
    </row>
    <row r="621" spans="33:47">
      <c r="AG621" s="140"/>
      <c r="AH621" s="140"/>
      <c r="AI621" s="111"/>
      <c r="AJ621" s="111"/>
      <c r="AK621" s="111"/>
      <c r="AL621" s="88"/>
      <c r="AM621" s="111"/>
      <c r="AN621" s="111"/>
      <c r="AO621" s="111"/>
      <c r="AP621" s="111"/>
      <c r="AQ621" s="111"/>
      <c r="AR621" s="111"/>
      <c r="AS621" s="111"/>
      <c r="AT621" s="111"/>
      <c r="AU621" s="111"/>
    </row>
    <row r="622" spans="33:47">
      <c r="AG622" s="140"/>
      <c r="AH622" s="140"/>
      <c r="AI622" s="111"/>
      <c r="AJ622" s="111"/>
      <c r="AK622" s="111"/>
      <c r="AL622" s="88"/>
      <c r="AM622" s="111"/>
      <c r="AN622" s="111"/>
      <c r="AO622" s="111"/>
      <c r="AP622" s="111"/>
      <c r="AQ622" s="111"/>
      <c r="AR622" s="111"/>
      <c r="AS622" s="111"/>
      <c r="AT622" s="111"/>
      <c r="AU622" s="111"/>
    </row>
    <row r="623" spans="33:47">
      <c r="AG623" s="140"/>
      <c r="AH623" s="140"/>
      <c r="AI623" s="111"/>
      <c r="AJ623" s="111"/>
      <c r="AK623" s="111"/>
      <c r="AL623" s="88"/>
      <c r="AM623" s="111"/>
      <c r="AN623" s="111"/>
      <c r="AO623" s="111"/>
      <c r="AP623" s="111"/>
      <c r="AQ623" s="111"/>
      <c r="AR623" s="111"/>
      <c r="AS623" s="111"/>
      <c r="AT623" s="111"/>
      <c r="AU623" s="111"/>
    </row>
    <row r="624" spans="33:47">
      <c r="AG624" s="140"/>
      <c r="AH624" s="140"/>
      <c r="AI624" s="111"/>
      <c r="AJ624" s="111"/>
      <c r="AK624" s="111"/>
      <c r="AL624" s="88"/>
      <c r="AM624" s="111"/>
      <c r="AN624" s="111"/>
      <c r="AO624" s="111"/>
      <c r="AP624" s="111"/>
      <c r="AQ624" s="111"/>
      <c r="AR624" s="111"/>
      <c r="AS624" s="111"/>
      <c r="AT624" s="111"/>
      <c r="AU624" s="111"/>
    </row>
    <row r="625" spans="33:47">
      <c r="AG625" s="140"/>
      <c r="AH625" s="140"/>
      <c r="AI625" s="111"/>
      <c r="AJ625" s="111"/>
      <c r="AK625" s="111"/>
      <c r="AL625" s="88"/>
      <c r="AM625" s="111"/>
      <c r="AN625" s="111"/>
      <c r="AO625" s="111"/>
      <c r="AP625" s="111"/>
      <c r="AQ625" s="111"/>
      <c r="AR625" s="111"/>
      <c r="AS625" s="111"/>
      <c r="AT625" s="111"/>
      <c r="AU625" s="111"/>
    </row>
    <row r="626" spans="33:47">
      <c r="AG626" s="140"/>
      <c r="AH626" s="140"/>
      <c r="AI626" s="111"/>
      <c r="AJ626" s="111"/>
      <c r="AK626" s="111"/>
      <c r="AL626" s="88"/>
      <c r="AM626" s="111"/>
      <c r="AN626" s="111"/>
      <c r="AO626" s="111"/>
      <c r="AP626" s="111"/>
      <c r="AQ626" s="111"/>
      <c r="AR626" s="111"/>
      <c r="AS626" s="111"/>
      <c r="AT626" s="111"/>
      <c r="AU626" s="111"/>
    </row>
    <row r="627" spans="33:47">
      <c r="AG627" s="140"/>
      <c r="AH627" s="140"/>
      <c r="AI627" s="111"/>
      <c r="AJ627" s="111"/>
      <c r="AK627" s="111"/>
      <c r="AL627" s="88"/>
      <c r="AM627" s="111"/>
      <c r="AN627" s="111"/>
      <c r="AO627" s="111"/>
      <c r="AP627" s="111"/>
      <c r="AQ627" s="111"/>
      <c r="AR627" s="111"/>
      <c r="AS627" s="111"/>
      <c r="AT627" s="111"/>
      <c r="AU627" s="111"/>
    </row>
    <row r="628" spans="33:47">
      <c r="AG628" s="140"/>
      <c r="AH628" s="140"/>
      <c r="AI628" s="111"/>
      <c r="AJ628" s="111"/>
      <c r="AK628" s="111"/>
      <c r="AL628" s="88"/>
      <c r="AM628" s="111"/>
      <c r="AN628" s="111"/>
      <c r="AO628" s="111"/>
      <c r="AP628" s="111"/>
      <c r="AQ628" s="111"/>
      <c r="AR628" s="111"/>
      <c r="AS628" s="111"/>
      <c r="AT628" s="111"/>
      <c r="AU628" s="111"/>
    </row>
    <row r="629" spans="33:47">
      <c r="AG629" s="140"/>
      <c r="AH629" s="140"/>
      <c r="AI629" s="111"/>
      <c r="AJ629" s="111"/>
      <c r="AK629" s="111"/>
      <c r="AL629" s="88"/>
      <c r="AM629" s="111"/>
      <c r="AN629" s="111"/>
      <c r="AO629" s="111"/>
      <c r="AP629" s="111"/>
      <c r="AQ629" s="111"/>
      <c r="AR629" s="111"/>
      <c r="AS629" s="111"/>
      <c r="AT629" s="111"/>
      <c r="AU629" s="111"/>
    </row>
    <row r="630" spans="33:47">
      <c r="AG630" s="140"/>
      <c r="AH630" s="140"/>
      <c r="AI630" s="111"/>
      <c r="AJ630" s="111"/>
      <c r="AK630" s="111"/>
      <c r="AL630" s="88"/>
      <c r="AM630" s="111"/>
      <c r="AN630" s="111"/>
      <c r="AO630" s="111"/>
      <c r="AP630" s="111"/>
      <c r="AQ630" s="111"/>
      <c r="AR630" s="111"/>
      <c r="AS630" s="111"/>
      <c r="AT630" s="111"/>
      <c r="AU630" s="111"/>
    </row>
    <row r="631" spans="33:47">
      <c r="AG631" s="140"/>
      <c r="AH631" s="140"/>
      <c r="AI631" s="111"/>
      <c r="AJ631" s="111"/>
      <c r="AK631" s="111"/>
      <c r="AL631" s="88"/>
      <c r="AM631" s="111"/>
      <c r="AN631" s="111"/>
      <c r="AO631" s="111"/>
      <c r="AP631" s="111"/>
      <c r="AQ631" s="111"/>
      <c r="AR631" s="111"/>
      <c r="AS631" s="111"/>
      <c r="AT631" s="111"/>
      <c r="AU631" s="111"/>
    </row>
    <row r="632" spans="33:47">
      <c r="AG632" s="140"/>
      <c r="AH632" s="140"/>
      <c r="AI632" s="111"/>
      <c r="AJ632" s="111"/>
      <c r="AK632" s="111"/>
      <c r="AL632" s="88"/>
      <c r="AM632" s="111"/>
      <c r="AN632" s="111"/>
      <c r="AO632" s="111"/>
      <c r="AP632" s="111"/>
      <c r="AQ632" s="111"/>
      <c r="AR632" s="111"/>
      <c r="AS632" s="111"/>
      <c r="AT632" s="111"/>
      <c r="AU632" s="111"/>
    </row>
    <row r="633" spans="33:47">
      <c r="AG633" s="140"/>
      <c r="AH633" s="140"/>
      <c r="AI633" s="111"/>
      <c r="AJ633" s="111"/>
      <c r="AK633" s="111"/>
      <c r="AL633" s="88"/>
      <c r="AM633" s="111"/>
      <c r="AN633" s="111"/>
      <c r="AO633" s="111"/>
      <c r="AP633" s="111"/>
      <c r="AQ633" s="111"/>
      <c r="AR633" s="111"/>
      <c r="AS633" s="111"/>
      <c r="AT633" s="111"/>
      <c r="AU633" s="111"/>
    </row>
    <row r="634" spans="33:47">
      <c r="AG634" s="140"/>
      <c r="AH634" s="140"/>
      <c r="AI634" s="111"/>
      <c r="AJ634" s="111"/>
      <c r="AK634" s="111"/>
      <c r="AL634" s="88"/>
      <c r="AM634" s="111"/>
      <c r="AN634" s="111"/>
      <c r="AO634" s="111"/>
      <c r="AP634" s="111"/>
      <c r="AQ634" s="111"/>
      <c r="AR634" s="111"/>
      <c r="AS634" s="111"/>
      <c r="AT634" s="111"/>
      <c r="AU634" s="111"/>
    </row>
    <row r="635" spans="33:47">
      <c r="AG635" s="140"/>
      <c r="AH635" s="140"/>
      <c r="AI635" s="111"/>
      <c r="AJ635" s="111"/>
      <c r="AK635" s="111"/>
      <c r="AL635" s="88"/>
      <c r="AM635" s="111"/>
      <c r="AN635" s="111"/>
      <c r="AO635" s="111"/>
      <c r="AP635" s="111"/>
      <c r="AQ635" s="111"/>
      <c r="AR635" s="111"/>
      <c r="AS635" s="111"/>
      <c r="AT635" s="111"/>
      <c r="AU635" s="111"/>
    </row>
    <row r="636" spans="33:47">
      <c r="AG636" s="140"/>
      <c r="AH636" s="140"/>
      <c r="AI636" s="111"/>
      <c r="AJ636" s="111"/>
      <c r="AK636" s="111"/>
      <c r="AL636" s="88"/>
      <c r="AM636" s="111"/>
      <c r="AN636" s="111"/>
      <c r="AO636" s="111"/>
      <c r="AP636" s="111"/>
      <c r="AQ636" s="111"/>
      <c r="AR636" s="111"/>
      <c r="AS636" s="111"/>
      <c r="AT636" s="111"/>
      <c r="AU636" s="111"/>
    </row>
    <row r="637" spans="33:47">
      <c r="AG637" s="140"/>
      <c r="AH637" s="140"/>
      <c r="AI637" s="111"/>
      <c r="AJ637" s="111"/>
      <c r="AK637" s="111"/>
      <c r="AL637" s="88"/>
      <c r="AM637" s="111"/>
      <c r="AN637" s="111"/>
      <c r="AO637" s="111"/>
      <c r="AP637" s="111"/>
      <c r="AQ637" s="111"/>
      <c r="AR637" s="111"/>
      <c r="AS637" s="111"/>
      <c r="AT637" s="111"/>
      <c r="AU637" s="111"/>
    </row>
    <row r="638" spans="33:47">
      <c r="AG638" s="140"/>
      <c r="AH638" s="140"/>
      <c r="AI638" s="111"/>
      <c r="AJ638" s="111"/>
      <c r="AK638" s="111"/>
      <c r="AL638" s="88"/>
      <c r="AM638" s="111"/>
      <c r="AN638" s="111"/>
      <c r="AO638" s="111"/>
      <c r="AP638" s="111"/>
      <c r="AQ638" s="111"/>
      <c r="AR638" s="111"/>
      <c r="AS638" s="111"/>
      <c r="AT638" s="111"/>
      <c r="AU638" s="111"/>
    </row>
    <row r="639" spans="33:47">
      <c r="AG639" s="140"/>
      <c r="AH639" s="140"/>
      <c r="AI639" s="111"/>
      <c r="AJ639" s="111"/>
      <c r="AK639" s="111"/>
      <c r="AL639" s="88"/>
      <c r="AM639" s="111"/>
      <c r="AN639" s="111"/>
      <c r="AO639" s="111"/>
      <c r="AP639" s="111"/>
      <c r="AQ639" s="111"/>
      <c r="AR639" s="111"/>
      <c r="AS639" s="111"/>
      <c r="AT639" s="111"/>
      <c r="AU639" s="111"/>
    </row>
    <row r="640" spans="33:47">
      <c r="AG640" s="140"/>
      <c r="AH640" s="140"/>
      <c r="AI640" s="111"/>
      <c r="AJ640" s="111"/>
      <c r="AK640" s="111"/>
      <c r="AL640" s="88"/>
      <c r="AM640" s="111"/>
      <c r="AN640" s="111"/>
      <c r="AO640" s="111"/>
      <c r="AP640" s="111"/>
      <c r="AQ640" s="111"/>
      <c r="AR640" s="111"/>
      <c r="AS640" s="111"/>
      <c r="AT640" s="111"/>
      <c r="AU640" s="111"/>
    </row>
    <row r="641" spans="33:47">
      <c r="AG641" s="140"/>
      <c r="AH641" s="140"/>
      <c r="AI641" s="111"/>
      <c r="AJ641" s="111"/>
      <c r="AK641" s="111"/>
      <c r="AL641" s="88"/>
      <c r="AM641" s="111"/>
      <c r="AN641" s="111"/>
      <c r="AO641" s="111"/>
      <c r="AP641" s="111"/>
      <c r="AQ641" s="111"/>
      <c r="AR641" s="111"/>
      <c r="AS641" s="111"/>
      <c r="AT641" s="111"/>
      <c r="AU641" s="111"/>
    </row>
    <row r="642" spans="33:47">
      <c r="AG642" s="140"/>
      <c r="AH642" s="140"/>
      <c r="AI642" s="111"/>
      <c r="AJ642" s="111"/>
      <c r="AK642" s="111"/>
      <c r="AL642" s="88"/>
      <c r="AM642" s="111"/>
      <c r="AN642" s="111"/>
      <c r="AO642" s="111"/>
      <c r="AP642" s="111"/>
      <c r="AQ642" s="111"/>
      <c r="AR642" s="111"/>
      <c r="AS642" s="111"/>
      <c r="AT642" s="111"/>
      <c r="AU642" s="111"/>
    </row>
    <row r="643" spans="33:47">
      <c r="AG643" s="140"/>
      <c r="AH643" s="140"/>
      <c r="AI643" s="111"/>
      <c r="AJ643" s="111"/>
      <c r="AK643" s="111"/>
      <c r="AL643" s="88"/>
      <c r="AM643" s="111"/>
      <c r="AN643" s="111"/>
      <c r="AO643" s="111"/>
      <c r="AP643" s="111"/>
      <c r="AQ643" s="111"/>
      <c r="AR643" s="111"/>
      <c r="AS643" s="111"/>
      <c r="AT643" s="111"/>
      <c r="AU643" s="111"/>
    </row>
    <row r="644" spans="33:47">
      <c r="AG644" s="140"/>
      <c r="AH644" s="140"/>
      <c r="AI644" s="111"/>
      <c r="AJ644" s="111"/>
      <c r="AK644" s="111"/>
      <c r="AL644" s="88"/>
      <c r="AM644" s="111"/>
      <c r="AN644" s="111"/>
      <c r="AO644" s="111"/>
      <c r="AP644" s="111"/>
      <c r="AQ644" s="111"/>
      <c r="AR644" s="111"/>
      <c r="AS644" s="111"/>
      <c r="AT644" s="111"/>
      <c r="AU644" s="111"/>
    </row>
    <row r="645" spans="33:47">
      <c r="AG645" s="140"/>
      <c r="AH645" s="140"/>
      <c r="AI645" s="111"/>
      <c r="AJ645" s="111"/>
      <c r="AK645" s="111"/>
      <c r="AL645" s="88"/>
      <c r="AM645" s="111"/>
      <c r="AN645" s="111"/>
      <c r="AO645" s="111"/>
      <c r="AP645" s="111"/>
      <c r="AQ645" s="111"/>
      <c r="AR645" s="111"/>
      <c r="AS645" s="111"/>
      <c r="AT645" s="111"/>
      <c r="AU645" s="111"/>
    </row>
    <row r="646" spans="33:47">
      <c r="AG646" s="140"/>
      <c r="AH646" s="140"/>
      <c r="AI646" s="111"/>
      <c r="AJ646" s="111"/>
      <c r="AK646" s="111"/>
      <c r="AL646" s="88"/>
      <c r="AM646" s="111"/>
      <c r="AN646" s="111"/>
      <c r="AO646" s="111"/>
      <c r="AP646" s="111"/>
      <c r="AQ646" s="111"/>
      <c r="AR646" s="111"/>
      <c r="AS646" s="111"/>
      <c r="AT646" s="111"/>
      <c r="AU646" s="111"/>
    </row>
    <row r="647" spans="33:47">
      <c r="AG647" s="140"/>
      <c r="AH647" s="140"/>
      <c r="AI647" s="111"/>
      <c r="AJ647" s="111"/>
      <c r="AK647" s="111"/>
      <c r="AL647" s="88"/>
      <c r="AM647" s="111"/>
      <c r="AN647" s="111"/>
      <c r="AO647" s="111"/>
      <c r="AP647" s="111"/>
      <c r="AQ647" s="111"/>
      <c r="AR647" s="111"/>
      <c r="AS647" s="111"/>
      <c r="AT647" s="111"/>
      <c r="AU647" s="111"/>
    </row>
    <row r="648" spans="33:47">
      <c r="AG648" s="140"/>
      <c r="AH648" s="140"/>
      <c r="AI648" s="111"/>
      <c r="AJ648" s="111"/>
      <c r="AK648" s="111"/>
      <c r="AL648" s="88"/>
      <c r="AM648" s="111"/>
      <c r="AN648" s="111"/>
      <c r="AO648" s="111"/>
      <c r="AP648" s="111"/>
      <c r="AQ648" s="111"/>
      <c r="AR648" s="111"/>
      <c r="AS648" s="111"/>
      <c r="AT648" s="111"/>
      <c r="AU648" s="111"/>
    </row>
    <row r="649" spans="33:47">
      <c r="AG649" s="140"/>
      <c r="AH649" s="140"/>
      <c r="AI649" s="111"/>
      <c r="AJ649" s="111"/>
      <c r="AK649" s="111"/>
      <c r="AL649" s="88"/>
      <c r="AM649" s="111"/>
      <c r="AN649" s="111"/>
      <c r="AO649" s="111"/>
      <c r="AP649" s="111"/>
      <c r="AQ649" s="111"/>
      <c r="AR649" s="111"/>
      <c r="AS649" s="111"/>
      <c r="AT649" s="111"/>
      <c r="AU649" s="111"/>
    </row>
    <row r="650" spans="33:47">
      <c r="AG650" s="140"/>
      <c r="AH650" s="140"/>
      <c r="AI650" s="111"/>
      <c r="AJ650" s="111"/>
      <c r="AK650" s="111"/>
      <c r="AL650" s="88"/>
      <c r="AM650" s="111"/>
      <c r="AN650" s="111"/>
      <c r="AO650" s="111"/>
      <c r="AP650" s="111"/>
      <c r="AQ650" s="111"/>
      <c r="AR650" s="111"/>
      <c r="AS650" s="111"/>
      <c r="AT650" s="111"/>
      <c r="AU650" s="111"/>
    </row>
    <row r="651" spans="33:47">
      <c r="AG651" s="140"/>
      <c r="AH651" s="140"/>
      <c r="AI651" s="111"/>
      <c r="AJ651" s="111"/>
      <c r="AK651" s="111"/>
      <c r="AL651" s="88"/>
      <c r="AM651" s="111"/>
      <c r="AN651" s="111"/>
      <c r="AO651" s="111"/>
      <c r="AP651" s="111"/>
      <c r="AQ651" s="111"/>
      <c r="AR651" s="111"/>
      <c r="AS651" s="111"/>
      <c r="AT651" s="111"/>
      <c r="AU651" s="111"/>
    </row>
    <row r="652" spans="33:47">
      <c r="AG652" s="140"/>
      <c r="AH652" s="140"/>
      <c r="AI652" s="111"/>
      <c r="AJ652" s="111"/>
      <c r="AK652" s="111"/>
      <c r="AL652" s="88"/>
      <c r="AM652" s="111"/>
      <c r="AN652" s="111"/>
      <c r="AO652" s="111"/>
      <c r="AP652" s="111"/>
      <c r="AQ652" s="111"/>
      <c r="AR652" s="111"/>
      <c r="AS652" s="111"/>
      <c r="AT652" s="111"/>
      <c r="AU652" s="111"/>
    </row>
    <row r="653" spans="33:47">
      <c r="AG653" s="140"/>
      <c r="AH653" s="140"/>
      <c r="AI653" s="111"/>
      <c r="AJ653" s="111"/>
      <c r="AK653" s="111"/>
      <c r="AL653" s="88"/>
      <c r="AM653" s="111"/>
      <c r="AN653" s="111"/>
      <c r="AO653" s="111"/>
      <c r="AP653" s="111"/>
      <c r="AQ653" s="111"/>
      <c r="AR653" s="111"/>
      <c r="AS653" s="111"/>
      <c r="AT653" s="111"/>
      <c r="AU653" s="111"/>
    </row>
    <row r="654" spans="33:47">
      <c r="AG654" s="140"/>
      <c r="AH654" s="140"/>
      <c r="AI654" s="111"/>
      <c r="AJ654" s="111"/>
      <c r="AK654" s="111"/>
      <c r="AL654" s="88"/>
      <c r="AM654" s="111"/>
      <c r="AN654" s="111"/>
      <c r="AO654" s="111"/>
      <c r="AP654" s="111"/>
      <c r="AQ654" s="111"/>
      <c r="AR654" s="111"/>
      <c r="AS654" s="111"/>
      <c r="AT654" s="111"/>
      <c r="AU654" s="111"/>
    </row>
    <row r="655" spans="33:47">
      <c r="AG655" s="140"/>
      <c r="AH655" s="140"/>
      <c r="AI655" s="111"/>
      <c r="AJ655" s="111"/>
      <c r="AK655" s="111"/>
      <c r="AL655" s="88"/>
      <c r="AM655" s="111"/>
      <c r="AN655" s="111"/>
      <c r="AO655" s="111"/>
      <c r="AP655" s="111"/>
      <c r="AQ655" s="111"/>
      <c r="AR655" s="111"/>
      <c r="AS655" s="111"/>
      <c r="AT655" s="111"/>
      <c r="AU655" s="111"/>
    </row>
    <row r="656" spans="33:47">
      <c r="AG656" s="140"/>
      <c r="AH656" s="140"/>
      <c r="AI656" s="111"/>
      <c r="AJ656" s="111"/>
      <c r="AK656" s="111"/>
      <c r="AL656" s="88"/>
      <c r="AM656" s="111"/>
      <c r="AN656" s="111"/>
      <c r="AO656" s="111"/>
      <c r="AP656" s="111"/>
      <c r="AQ656" s="111"/>
      <c r="AR656" s="111"/>
      <c r="AS656" s="111"/>
      <c r="AT656" s="111"/>
      <c r="AU656" s="111"/>
    </row>
    <row r="657" spans="33:47">
      <c r="AG657" s="140"/>
      <c r="AH657" s="140"/>
      <c r="AI657" s="111"/>
      <c r="AJ657" s="111"/>
      <c r="AK657" s="111"/>
      <c r="AL657" s="88"/>
      <c r="AM657" s="111"/>
      <c r="AN657" s="111"/>
      <c r="AO657" s="111"/>
      <c r="AP657" s="111"/>
      <c r="AQ657" s="111"/>
      <c r="AR657" s="111"/>
      <c r="AS657" s="111"/>
      <c r="AT657" s="111"/>
      <c r="AU657" s="111"/>
    </row>
    <row r="658" spans="33:47">
      <c r="AG658" s="140"/>
      <c r="AH658" s="140"/>
      <c r="AI658" s="111"/>
      <c r="AJ658" s="111"/>
      <c r="AK658" s="111"/>
      <c r="AL658" s="88"/>
      <c r="AM658" s="111"/>
      <c r="AN658" s="111"/>
      <c r="AO658" s="111"/>
      <c r="AP658" s="111"/>
      <c r="AQ658" s="111"/>
      <c r="AR658" s="111"/>
      <c r="AS658" s="111"/>
      <c r="AT658" s="111"/>
      <c r="AU658" s="111"/>
    </row>
    <row r="659" spans="33:47">
      <c r="AG659" s="140"/>
      <c r="AH659" s="140"/>
      <c r="AI659" s="111"/>
      <c r="AJ659" s="111"/>
      <c r="AK659" s="111"/>
      <c r="AL659" s="88"/>
      <c r="AM659" s="111"/>
      <c r="AN659" s="111"/>
      <c r="AO659" s="111"/>
      <c r="AP659" s="111"/>
      <c r="AQ659" s="111"/>
      <c r="AR659" s="111"/>
      <c r="AS659" s="111"/>
      <c r="AT659" s="111"/>
      <c r="AU659" s="111"/>
    </row>
    <row r="660" spans="33:47">
      <c r="AG660" s="140"/>
      <c r="AH660" s="140"/>
      <c r="AI660" s="111"/>
      <c r="AJ660" s="111"/>
      <c r="AK660" s="111"/>
      <c r="AL660" s="88"/>
      <c r="AM660" s="111"/>
      <c r="AN660" s="111"/>
      <c r="AO660" s="111"/>
      <c r="AP660" s="111"/>
      <c r="AQ660" s="111"/>
      <c r="AR660" s="111"/>
      <c r="AS660" s="111"/>
      <c r="AT660" s="111"/>
      <c r="AU660" s="111"/>
    </row>
    <row r="661" spans="33:47">
      <c r="AG661" s="140"/>
      <c r="AH661" s="140"/>
      <c r="AI661" s="111"/>
      <c r="AJ661" s="111"/>
      <c r="AK661" s="111"/>
      <c r="AL661" s="88"/>
      <c r="AM661" s="111"/>
      <c r="AN661" s="111"/>
      <c r="AO661" s="111"/>
      <c r="AP661" s="111"/>
      <c r="AQ661" s="111"/>
      <c r="AR661" s="111"/>
      <c r="AS661" s="111"/>
      <c r="AT661" s="111"/>
      <c r="AU661" s="111"/>
    </row>
    <row r="662" spans="33:47">
      <c r="AG662" s="140"/>
      <c r="AH662" s="140"/>
      <c r="AI662" s="111"/>
      <c r="AJ662" s="111"/>
      <c r="AK662" s="111"/>
      <c r="AL662" s="88"/>
      <c r="AM662" s="111"/>
      <c r="AN662" s="111"/>
      <c r="AO662" s="111"/>
      <c r="AP662" s="111"/>
      <c r="AQ662" s="111"/>
      <c r="AR662" s="111"/>
      <c r="AS662" s="111"/>
      <c r="AT662" s="111"/>
      <c r="AU662" s="111"/>
    </row>
    <row r="663" spans="33:47">
      <c r="AG663" s="140"/>
      <c r="AH663" s="140"/>
      <c r="AI663" s="111"/>
      <c r="AJ663" s="111"/>
      <c r="AK663" s="111"/>
      <c r="AL663" s="88"/>
      <c r="AM663" s="111"/>
      <c r="AN663" s="111"/>
      <c r="AO663" s="111"/>
      <c r="AP663" s="111"/>
      <c r="AQ663" s="111"/>
      <c r="AR663" s="111"/>
      <c r="AS663" s="111"/>
      <c r="AT663" s="111"/>
      <c r="AU663" s="111"/>
    </row>
    <row r="664" spans="33:47">
      <c r="AG664" s="140"/>
      <c r="AH664" s="140"/>
      <c r="AI664" s="111"/>
      <c r="AJ664" s="111"/>
      <c r="AK664" s="111"/>
      <c r="AL664" s="88"/>
      <c r="AM664" s="111"/>
      <c r="AN664" s="111"/>
      <c r="AO664" s="111"/>
      <c r="AP664" s="111"/>
      <c r="AQ664" s="111"/>
      <c r="AR664" s="111"/>
      <c r="AS664" s="111"/>
      <c r="AT664" s="111"/>
      <c r="AU664" s="111"/>
    </row>
    <row r="665" spans="33:47">
      <c r="AG665" s="140"/>
      <c r="AH665" s="140"/>
      <c r="AI665" s="111"/>
      <c r="AJ665" s="111"/>
      <c r="AK665" s="111"/>
      <c r="AL665" s="88"/>
      <c r="AM665" s="111"/>
      <c r="AN665" s="111"/>
      <c r="AO665" s="111"/>
      <c r="AP665" s="111"/>
      <c r="AQ665" s="111"/>
      <c r="AR665" s="111"/>
      <c r="AS665" s="111"/>
      <c r="AT665" s="111"/>
      <c r="AU665" s="111"/>
    </row>
    <row r="666" spans="33:47">
      <c r="AG666" s="140"/>
      <c r="AH666" s="140"/>
      <c r="AI666" s="111"/>
      <c r="AJ666" s="111"/>
      <c r="AK666" s="111"/>
      <c r="AL666" s="88"/>
      <c r="AM666" s="111"/>
      <c r="AN666" s="111"/>
      <c r="AO666" s="111"/>
      <c r="AP666" s="111"/>
      <c r="AQ666" s="111"/>
      <c r="AR666" s="111"/>
      <c r="AS666" s="111"/>
      <c r="AT666" s="111"/>
      <c r="AU666" s="111"/>
    </row>
    <row r="667" spans="33:47">
      <c r="AG667" s="140"/>
      <c r="AH667" s="140"/>
      <c r="AI667" s="111"/>
      <c r="AJ667" s="111"/>
      <c r="AK667" s="111"/>
      <c r="AL667" s="88"/>
      <c r="AM667" s="111"/>
      <c r="AN667" s="111"/>
      <c r="AO667" s="111"/>
      <c r="AP667" s="111"/>
      <c r="AQ667" s="111"/>
      <c r="AR667" s="111"/>
      <c r="AS667" s="111"/>
      <c r="AT667" s="111"/>
      <c r="AU667" s="111"/>
    </row>
    <row r="668" spans="33:47">
      <c r="AG668" s="140"/>
      <c r="AH668" s="140"/>
      <c r="AI668" s="111"/>
      <c r="AJ668" s="111"/>
      <c r="AK668" s="111"/>
      <c r="AL668" s="88"/>
      <c r="AM668" s="111"/>
      <c r="AN668" s="111"/>
      <c r="AO668" s="111"/>
      <c r="AP668" s="111"/>
      <c r="AQ668" s="111"/>
      <c r="AR668" s="111"/>
      <c r="AS668" s="111"/>
      <c r="AT668" s="111"/>
      <c r="AU668" s="111"/>
    </row>
    <row r="669" spans="33:47">
      <c r="AG669" s="140"/>
      <c r="AH669" s="140"/>
      <c r="AI669" s="111"/>
      <c r="AJ669" s="111"/>
      <c r="AK669" s="111"/>
      <c r="AL669" s="88"/>
      <c r="AM669" s="111"/>
      <c r="AN669" s="111"/>
      <c r="AO669" s="111"/>
      <c r="AP669" s="111"/>
      <c r="AQ669" s="111"/>
      <c r="AR669" s="111"/>
      <c r="AS669" s="111"/>
      <c r="AT669" s="111"/>
      <c r="AU669" s="111"/>
    </row>
    <row r="670" spans="33:47">
      <c r="AG670" s="140"/>
      <c r="AH670" s="140"/>
      <c r="AI670" s="111"/>
      <c r="AJ670" s="111"/>
      <c r="AK670" s="111"/>
      <c r="AL670" s="88"/>
      <c r="AM670" s="111"/>
      <c r="AN670" s="111"/>
      <c r="AO670" s="111"/>
      <c r="AP670" s="111"/>
      <c r="AQ670" s="111"/>
      <c r="AR670" s="111"/>
      <c r="AS670" s="111"/>
      <c r="AT670" s="111"/>
      <c r="AU670" s="111"/>
    </row>
    <row r="671" spans="33:47">
      <c r="AG671" s="140"/>
      <c r="AH671" s="140"/>
      <c r="AI671" s="111"/>
      <c r="AJ671" s="111"/>
      <c r="AK671" s="111"/>
      <c r="AL671" s="88"/>
      <c r="AM671" s="111"/>
      <c r="AN671" s="111"/>
      <c r="AO671" s="111"/>
      <c r="AP671" s="111"/>
      <c r="AQ671" s="111"/>
      <c r="AR671" s="111"/>
      <c r="AS671" s="111"/>
      <c r="AT671" s="111"/>
      <c r="AU671" s="111"/>
    </row>
    <row r="672" spans="33:47">
      <c r="AG672" s="140"/>
      <c r="AH672" s="140"/>
      <c r="AI672" s="111"/>
      <c r="AJ672" s="111"/>
      <c r="AK672" s="111"/>
      <c r="AL672" s="88"/>
      <c r="AM672" s="111"/>
      <c r="AN672" s="111"/>
      <c r="AO672" s="111"/>
      <c r="AP672" s="111"/>
      <c r="AQ672" s="111"/>
      <c r="AR672" s="111"/>
      <c r="AS672" s="111"/>
      <c r="AT672" s="111"/>
      <c r="AU672" s="111"/>
    </row>
    <row r="673" spans="33:47">
      <c r="AG673" s="140"/>
      <c r="AH673" s="140"/>
      <c r="AI673" s="111"/>
      <c r="AJ673" s="111"/>
      <c r="AK673" s="111"/>
      <c r="AL673" s="88"/>
      <c r="AM673" s="111"/>
      <c r="AN673" s="111"/>
      <c r="AO673" s="111"/>
      <c r="AP673" s="111"/>
      <c r="AQ673" s="111"/>
      <c r="AR673" s="111"/>
      <c r="AS673" s="111"/>
      <c r="AT673" s="111"/>
      <c r="AU673" s="111"/>
    </row>
    <row r="674" spans="33:47">
      <c r="AG674" s="140"/>
      <c r="AH674" s="140"/>
      <c r="AI674" s="111"/>
      <c r="AJ674" s="111"/>
      <c r="AK674" s="111"/>
      <c r="AL674" s="88"/>
      <c r="AM674" s="111"/>
      <c r="AN674" s="111"/>
      <c r="AO674" s="111"/>
      <c r="AP674" s="111"/>
      <c r="AQ674" s="111"/>
      <c r="AR674" s="111"/>
      <c r="AS674" s="111"/>
      <c r="AT674" s="111"/>
      <c r="AU674" s="111"/>
    </row>
    <row r="675" spans="33:47">
      <c r="AG675" s="140"/>
      <c r="AH675" s="140"/>
      <c r="AI675" s="111"/>
      <c r="AJ675" s="111"/>
      <c r="AK675" s="111"/>
      <c r="AL675" s="88"/>
      <c r="AM675" s="111"/>
      <c r="AN675" s="111"/>
      <c r="AO675" s="111"/>
      <c r="AP675" s="111"/>
      <c r="AQ675" s="111"/>
      <c r="AR675" s="111"/>
      <c r="AS675" s="111"/>
      <c r="AT675" s="111"/>
      <c r="AU675" s="111"/>
    </row>
    <row r="676" spans="33:47">
      <c r="AG676" s="140"/>
      <c r="AH676" s="140"/>
      <c r="AI676" s="111"/>
      <c r="AJ676" s="111"/>
      <c r="AK676" s="111"/>
      <c r="AL676" s="88"/>
      <c r="AM676" s="111"/>
      <c r="AN676" s="111"/>
      <c r="AO676" s="111"/>
      <c r="AP676" s="111"/>
      <c r="AQ676" s="111"/>
      <c r="AR676" s="111"/>
      <c r="AS676" s="111"/>
      <c r="AT676" s="111"/>
      <c r="AU676" s="111"/>
    </row>
    <row r="677" spans="33:47">
      <c r="AG677" s="140"/>
      <c r="AH677" s="140"/>
      <c r="AI677" s="111"/>
      <c r="AJ677" s="111"/>
      <c r="AK677" s="111"/>
      <c r="AL677" s="88"/>
      <c r="AM677" s="111"/>
      <c r="AN677" s="111"/>
      <c r="AO677" s="111"/>
      <c r="AP677" s="111"/>
      <c r="AQ677" s="111"/>
      <c r="AR677" s="111"/>
      <c r="AS677" s="111"/>
      <c r="AT677" s="111"/>
      <c r="AU677" s="111"/>
    </row>
    <row r="678" spans="33:47">
      <c r="AG678" s="140"/>
      <c r="AH678" s="140"/>
      <c r="AI678" s="111"/>
      <c r="AJ678" s="111"/>
      <c r="AK678" s="111"/>
      <c r="AL678" s="88"/>
      <c r="AM678" s="111"/>
      <c r="AN678" s="111"/>
      <c r="AO678" s="111"/>
      <c r="AP678" s="111"/>
      <c r="AQ678" s="111"/>
      <c r="AR678" s="111"/>
      <c r="AS678" s="111"/>
      <c r="AT678" s="111"/>
      <c r="AU678" s="111"/>
    </row>
    <row r="679" spans="33:47">
      <c r="AG679" s="140"/>
      <c r="AH679" s="140"/>
      <c r="AI679" s="111"/>
      <c r="AJ679" s="111"/>
      <c r="AK679" s="111"/>
      <c r="AL679" s="88"/>
      <c r="AM679" s="111"/>
      <c r="AN679" s="111"/>
      <c r="AO679" s="111"/>
      <c r="AP679" s="111"/>
      <c r="AQ679" s="111"/>
      <c r="AR679" s="111"/>
      <c r="AS679" s="111"/>
      <c r="AT679" s="111"/>
      <c r="AU679" s="111"/>
    </row>
    <row r="680" spans="33:47">
      <c r="AG680" s="140"/>
      <c r="AH680" s="140"/>
      <c r="AI680" s="111"/>
      <c r="AJ680" s="111"/>
      <c r="AK680" s="111"/>
      <c r="AL680" s="88"/>
      <c r="AM680" s="111"/>
      <c r="AN680" s="111"/>
      <c r="AO680" s="111"/>
      <c r="AP680" s="111"/>
      <c r="AQ680" s="111"/>
      <c r="AR680" s="111"/>
      <c r="AS680" s="111"/>
      <c r="AT680" s="111"/>
      <c r="AU680" s="111"/>
    </row>
    <row r="681" spans="33:47">
      <c r="AG681" s="140"/>
      <c r="AH681" s="140"/>
      <c r="AI681" s="111"/>
      <c r="AJ681" s="111"/>
      <c r="AK681" s="111"/>
      <c r="AL681" s="88"/>
      <c r="AM681" s="111"/>
      <c r="AN681" s="111"/>
      <c r="AO681" s="111"/>
      <c r="AP681" s="111"/>
      <c r="AQ681" s="111"/>
      <c r="AR681" s="111"/>
      <c r="AS681" s="111"/>
      <c r="AT681" s="111"/>
      <c r="AU681" s="111"/>
    </row>
    <row r="682" spans="33:47">
      <c r="AG682" s="140"/>
      <c r="AH682" s="140"/>
      <c r="AI682" s="111"/>
      <c r="AJ682" s="111"/>
      <c r="AK682" s="111"/>
      <c r="AL682" s="88"/>
      <c r="AM682" s="111"/>
      <c r="AN682" s="111"/>
      <c r="AO682" s="111"/>
      <c r="AP682" s="111"/>
      <c r="AQ682" s="111"/>
      <c r="AR682" s="111"/>
      <c r="AS682" s="111"/>
      <c r="AT682" s="111"/>
      <c r="AU682" s="111"/>
    </row>
    <row r="683" spans="33:47">
      <c r="AG683" s="140"/>
      <c r="AH683" s="140"/>
      <c r="AI683" s="111"/>
      <c r="AJ683" s="111"/>
      <c r="AK683" s="111"/>
      <c r="AL683" s="88"/>
      <c r="AM683" s="111"/>
      <c r="AN683" s="111"/>
      <c r="AO683" s="111"/>
      <c r="AP683" s="111"/>
      <c r="AQ683" s="111"/>
      <c r="AR683" s="111"/>
      <c r="AS683" s="111"/>
      <c r="AT683" s="111"/>
      <c r="AU683" s="111"/>
    </row>
    <row r="684" spans="33:47">
      <c r="AG684" s="140"/>
      <c r="AH684" s="140"/>
      <c r="AI684" s="111"/>
      <c r="AJ684" s="111"/>
      <c r="AK684" s="111"/>
      <c r="AL684" s="88"/>
      <c r="AM684" s="111"/>
      <c r="AN684" s="111"/>
      <c r="AO684" s="111"/>
      <c r="AP684" s="111"/>
      <c r="AQ684" s="111"/>
      <c r="AR684" s="111"/>
      <c r="AS684" s="111"/>
      <c r="AT684" s="111"/>
      <c r="AU684" s="111"/>
    </row>
    <row r="685" spans="33:47">
      <c r="AG685" s="140"/>
      <c r="AH685" s="140"/>
      <c r="AI685" s="111"/>
      <c r="AJ685" s="111"/>
      <c r="AK685" s="111"/>
      <c r="AL685" s="88"/>
      <c r="AM685" s="111"/>
      <c r="AN685" s="111"/>
      <c r="AO685" s="111"/>
      <c r="AP685" s="111"/>
      <c r="AQ685" s="111"/>
      <c r="AR685" s="111"/>
      <c r="AS685" s="111"/>
      <c r="AT685" s="111"/>
      <c r="AU685" s="111"/>
    </row>
    <row r="686" spans="33:47">
      <c r="AG686" s="140"/>
      <c r="AH686" s="140"/>
      <c r="AI686" s="111"/>
      <c r="AJ686" s="111"/>
      <c r="AK686" s="111"/>
      <c r="AL686" s="88"/>
      <c r="AM686" s="111"/>
      <c r="AN686" s="111"/>
      <c r="AO686" s="111"/>
      <c r="AP686" s="111"/>
      <c r="AQ686" s="111"/>
      <c r="AR686" s="111"/>
      <c r="AS686" s="111"/>
      <c r="AT686" s="111"/>
      <c r="AU686" s="111"/>
    </row>
    <row r="687" spans="33:47">
      <c r="AG687" s="140"/>
      <c r="AH687" s="140"/>
      <c r="AI687" s="111"/>
      <c r="AJ687" s="111"/>
      <c r="AK687" s="111"/>
      <c r="AL687" s="88"/>
      <c r="AM687" s="111"/>
      <c r="AN687" s="111"/>
      <c r="AO687" s="111"/>
      <c r="AP687" s="111"/>
      <c r="AQ687" s="111"/>
      <c r="AR687" s="111"/>
      <c r="AS687" s="111"/>
      <c r="AT687" s="111"/>
      <c r="AU687" s="111"/>
    </row>
    <row r="688" spans="33:47">
      <c r="AG688" s="140"/>
      <c r="AH688" s="140"/>
      <c r="AI688" s="111"/>
      <c r="AJ688" s="111"/>
      <c r="AK688" s="111"/>
      <c r="AL688" s="88"/>
      <c r="AM688" s="111"/>
      <c r="AN688" s="111"/>
      <c r="AO688" s="111"/>
      <c r="AP688" s="111"/>
      <c r="AQ688" s="111"/>
      <c r="AR688" s="111"/>
      <c r="AS688" s="111"/>
      <c r="AT688" s="111"/>
      <c r="AU688" s="111"/>
    </row>
    <row r="689" spans="33:47">
      <c r="AG689" s="140"/>
      <c r="AH689" s="140"/>
      <c r="AI689" s="111"/>
      <c r="AJ689" s="111"/>
      <c r="AK689" s="111"/>
      <c r="AL689" s="88"/>
      <c r="AM689" s="111"/>
      <c r="AN689" s="111"/>
      <c r="AO689" s="111"/>
      <c r="AP689" s="111"/>
      <c r="AQ689" s="111"/>
      <c r="AR689" s="111"/>
      <c r="AS689" s="111"/>
      <c r="AT689" s="111"/>
      <c r="AU689" s="111"/>
    </row>
    <row r="690" spans="33:47">
      <c r="AG690" s="140"/>
      <c r="AH690" s="140"/>
      <c r="AI690" s="111"/>
      <c r="AJ690" s="111"/>
      <c r="AK690" s="111"/>
      <c r="AL690" s="88"/>
      <c r="AM690" s="111"/>
      <c r="AN690" s="111"/>
      <c r="AO690" s="111"/>
      <c r="AP690" s="111"/>
      <c r="AQ690" s="111"/>
      <c r="AR690" s="111"/>
      <c r="AS690" s="111"/>
      <c r="AT690" s="111"/>
      <c r="AU690" s="111"/>
    </row>
    <row r="691" spans="33:47">
      <c r="AG691" s="140"/>
      <c r="AH691" s="140"/>
      <c r="AI691" s="111"/>
      <c r="AJ691" s="111"/>
      <c r="AK691" s="111"/>
      <c r="AL691" s="88"/>
      <c r="AM691" s="111"/>
      <c r="AN691" s="111"/>
      <c r="AO691" s="111"/>
      <c r="AP691" s="111"/>
      <c r="AQ691" s="111"/>
      <c r="AR691" s="111"/>
      <c r="AS691" s="111"/>
      <c r="AT691" s="111"/>
      <c r="AU691" s="111"/>
    </row>
    <row r="692" spans="33:47">
      <c r="AG692" s="140"/>
      <c r="AH692" s="140"/>
      <c r="AI692" s="111"/>
      <c r="AJ692" s="111"/>
      <c r="AK692" s="111"/>
      <c r="AL692" s="88"/>
      <c r="AM692" s="111"/>
      <c r="AN692" s="111"/>
      <c r="AO692" s="111"/>
      <c r="AP692" s="111"/>
      <c r="AQ692" s="111"/>
      <c r="AR692" s="111"/>
      <c r="AS692" s="111"/>
      <c r="AT692" s="111"/>
      <c r="AU692" s="111"/>
    </row>
    <row r="693" spans="33:47">
      <c r="AG693" s="140"/>
      <c r="AH693" s="140"/>
      <c r="AI693" s="111"/>
      <c r="AJ693" s="111"/>
      <c r="AK693" s="111"/>
      <c r="AL693" s="88"/>
      <c r="AM693" s="111"/>
      <c r="AN693" s="111"/>
      <c r="AO693" s="111"/>
      <c r="AP693" s="111"/>
      <c r="AQ693" s="111"/>
      <c r="AR693" s="111"/>
      <c r="AS693" s="111"/>
      <c r="AT693" s="111"/>
      <c r="AU693" s="111"/>
    </row>
    <row r="694" spans="33:47">
      <c r="AG694" s="140"/>
      <c r="AH694" s="140"/>
      <c r="AI694" s="111"/>
      <c r="AJ694" s="111"/>
      <c r="AK694" s="111"/>
      <c r="AL694" s="88"/>
      <c r="AM694" s="111"/>
      <c r="AN694" s="111"/>
      <c r="AO694" s="111"/>
      <c r="AP694" s="111"/>
      <c r="AQ694" s="111"/>
      <c r="AR694" s="111"/>
      <c r="AS694" s="111"/>
      <c r="AT694" s="111"/>
      <c r="AU694" s="111"/>
    </row>
    <row r="695" spans="33:47">
      <c r="AG695" s="140"/>
      <c r="AH695" s="140"/>
      <c r="AI695" s="111"/>
      <c r="AJ695" s="111"/>
      <c r="AK695" s="111"/>
      <c r="AL695" s="88"/>
      <c r="AM695" s="111"/>
      <c r="AN695" s="111"/>
      <c r="AO695" s="111"/>
      <c r="AP695" s="111"/>
      <c r="AQ695" s="111"/>
      <c r="AR695" s="111"/>
      <c r="AS695" s="111"/>
      <c r="AT695" s="111"/>
      <c r="AU695" s="111"/>
    </row>
    <row r="696" spans="33:47">
      <c r="AG696" s="140"/>
      <c r="AH696" s="140"/>
      <c r="AI696" s="111"/>
      <c r="AJ696" s="111"/>
      <c r="AK696" s="111"/>
      <c r="AL696" s="88"/>
      <c r="AM696" s="111"/>
      <c r="AN696" s="111"/>
      <c r="AO696" s="111"/>
      <c r="AP696" s="111"/>
      <c r="AQ696" s="111"/>
      <c r="AR696" s="111"/>
      <c r="AS696" s="111"/>
      <c r="AT696" s="111"/>
      <c r="AU696" s="111"/>
    </row>
    <row r="697" spans="33:47">
      <c r="AG697" s="140"/>
      <c r="AH697" s="140"/>
      <c r="AI697" s="111"/>
      <c r="AJ697" s="111"/>
      <c r="AK697" s="111"/>
      <c r="AL697" s="88"/>
      <c r="AM697" s="111"/>
      <c r="AN697" s="111"/>
      <c r="AO697" s="111"/>
      <c r="AP697" s="111"/>
      <c r="AQ697" s="111"/>
      <c r="AR697" s="111"/>
      <c r="AS697" s="111"/>
      <c r="AT697" s="111"/>
      <c r="AU697" s="111"/>
    </row>
    <row r="698" spans="33:47">
      <c r="AG698" s="140"/>
      <c r="AH698" s="140"/>
      <c r="AI698" s="111"/>
      <c r="AJ698" s="111"/>
      <c r="AK698" s="111"/>
      <c r="AL698" s="88"/>
      <c r="AM698" s="111"/>
      <c r="AN698" s="111"/>
      <c r="AO698" s="111"/>
      <c r="AP698" s="111"/>
      <c r="AQ698" s="111"/>
      <c r="AR698" s="111"/>
      <c r="AS698" s="111"/>
      <c r="AT698" s="111"/>
      <c r="AU698" s="111"/>
    </row>
    <row r="699" spans="33:47">
      <c r="AG699" s="140"/>
      <c r="AH699" s="140"/>
      <c r="AI699" s="111"/>
      <c r="AJ699" s="111"/>
      <c r="AK699" s="111"/>
      <c r="AL699" s="88"/>
      <c r="AM699" s="111"/>
      <c r="AN699" s="111"/>
      <c r="AO699" s="111"/>
      <c r="AP699" s="111"/>
      <c r="AQ699" s="111"/>
      <c r="AR699" s="111"/>
      <c r="AS699" s="111"/>
      <c r="AT699" s="111"/>
      <c r="AU699" s="111"/>
    </row>
    <row r="700" spans="33:47">
      <c r="AG700" s="140"/>
      <c r="AH700" s="140"/>
      <c r="AI700" s="111"/>
      <c r="AJ700" s="111"/>
      <c r="AK700" s="111"/>
      <c r="AL700" s="88"/>
      <c r="AM700" s="111"/>
      <c r="AN700" s="111"/>
      <c r="AO700" s="111"/>
      <c r="AP700" s="111"/>
      <c r="AQ700" s="111"/>
      <c r="AR700" s="111"/>
      <c r="AS700" s="111"/>
      <c r="AT700" s="111"/>
      <c r="AU700" s="111"/>
    </row>
    <row r="701" spans="33:47">
      <c r="AG701" s="140"/>
      <c r="AH701" s="140"/>
      <c r="AI701" s="111"/>
      <c r="AJ701" s="111"/>
      <c r="AK701" s="111"/>
      <c r="AL701" s="88"/>
      <c r="AM701" s="111"/>
      <c r="AN701" s="111"/>
      <c r="AO701" s="111"/>
      <c r="AP701" s="111"/>
      <c r="AQ701" s="111"/>
      <c r="AR701" s="111"/>
      <c r="AS701" s="111"/>
      <c r="AT701" s="111"/>
      <c r="AU701" s="111"/>
    </row>
    <row r="702" spans="33:47">
      <c r="AG702" s="140"/>
      <c r="AH702" s="140"/>
      <c r="AI702" s="111"/>
      <c r="AJ702" s="111"/>
      <c r="AK702" s="111"/>
      <c r="AL702" s="88"/>
      <c r="AM702" s="111"/>
      <c r="AN702" s="111"/>
      <c r="AO702" s="111"/>
      <c r="AP702" s="111"/>
      <c r="AQ702" s="111"/>
      <c r="AR702" s="111"/>
      <c r="AS702" s="111"/>
      <c r="AT702" s="111"/>
      <c r="AU702" s="111"/>
    </row>
    <row r="703" spans="33:47">
      <c r="AG703" s="140"/>
      <c r="AH703" s="140"/>
      <c r="AI703" s="111"/>
      <c r="AJ703" s="111"/>
      <c r="AK703" s="111"/>
      <c r="AL703" s="88"/>
      <c r="AM703" s="111"/>
      <c r="AN703" s="111"/>
      <c r="AO703" s="111"/>
      <c r="AP703" s="111"/>
      <c r="AQ703" s="111"/>
      <c r="AR703" s="111"/>
      <c r="AS703" s="111"/>
      <c r="AT703" s="111"/>
      <c r="AU703" s="111"/>
    </row>
    <row r="704" spans="33:47">
      <c r="AG704" s="140"/>
      <c r="AH704" s="140"/>
      <c r="AI704" s="111"/>
      <c r="AJ704" s="111"/>
      <c r="AK704" s="111"/>
      <c r="AL704" s="88"/>
      <c r="AM704" s="111"/>
      <c r="AN704" s="111"/>
      <c r="AO704" s="111"/>
      <c r="AP704" s="111"/>
      <c r="AQ704" s="111"/>
      <c r="AR704" s="111"/>
      <c r="AS704" s="111"/>
      <c r="AT704" s="111"/>
      <c r="AU704" s="111"/>
    </row>
    <row r="705" spans="33:47">
      <c r="AG705" s="140"/>
      <c r="AH705" s="140"/>
      <c r="AI705" s="111"/>
      <c r="AJ705" s="111"/>
      <c r="AK705" s="111"/>
      <c r="AL705" s="88"/>
      <c r="AM705" s="111"/>
      <c r="AN705" s="111"/>
      <c r="AO705" s="111"/>
      <c r="AP705" s="111"/>
      <c r="AQ705" s="111"/>
      <c r="AR705" s="111"/>
      <c r="AS705" s="111"/>
      <c r="AT705" s="111"/>
      <c r="AU705" s="111"/>
    </row>
    <row r="706" spans="33:47">
      <c r="AG706" s="140"/>
      <c r="AH706" s="140"/>
      <c r="AI706" s="111"/>
      <c r="AJ706" s="111"/>
      <c r="AK706" s="111"/>
      <c r="AL706" s="88"/>
      <c r="AM706" s="111"/>
      <c r="AN706" s="111"/>
      <c r="AO706" s="111"/>
      <c r="AP706" s="111"/>
      <c r="AQ706" s="111"/>
      <c r="AR706" s="111"/>
      <c r="AS706" s="111"/>
      <c r="AT706" s="111"/>
      <c r="AU706" s="111"/>
    </row>
    <row r="707" spans="33:47">
      <c r="AG707" s="140"/>
      <c r="AH707" s="140"/>
      <c r="AI707" s="111"/>
      <c r="AJ707" s="111"/>
      <c r="AK707" s="111"/>
      <c r="AL707" s="88"/>
      <c r="AM707" s="111"/>
      <c r="AN707" s="111"/>
      <c r="AO707" s="111"/>
      <c r="AP707" s="111"/>
      <c r="AQ707" s="111"/>
      <c r="AR707" s="111"/>
      <c r="AS707" s="111"/>
      <c r="AT707" s="111"/>
      <c r="AU707" s="111"/>
    </row>
    <row r="708" spans="33:47">
      <c r="AG708" s="140"/>
      <c r="AH708" s="140"/>
      <c r="AI708" s="111"/>
      <c r="AJ708" s="111"/>
      <c r="AK708" s="111"/>
      <c r="AL708" s="88"/>
      <c r="AM708" s="111"/>
      <c r="AN708" s="111"/>
      <c r="AO708" s="111"/>
      <c r="AP708" s="111"/>
      <c r="AQ708" s="111"/>
      <c r="AR708" s="111"/>
      <c r="AS708" s="111"/>
      <c r="AT708" s="111"/>
      <c r="AU708" s="111"/>
    </row>
    <row r="709" spans="33:47">
      <c r="AG709" s="140"/>
      <c r="AH709" s="140"/>
      <c r="AI709" s="111"/>
      <c r="AJ709" s="111"/>
      <c r="AK709" s="111"/>
      <c r="AL709" s="88"/>
      <c r="AM709" s="111"/>
      <c r="AN709" s="111"/>
      <c r="AO709" s="111"/>
      <c r="AP709" s="111"/>
      <c r="AQ709" s="111"/>
      <c r="AR709" s="111"/>
      <c r="AS709" s="111"/>
      <c r="AT709" s="111"/>
      <c r="AU709" s="111"/>
    </row>
    <row r="710" spans="33:47">
      <c r="AG710" s="140"/>
      <c r="AH710" s="140"/>
      <c r="AI710" s="111"/>
      <c r="AJ710" s="111"/>
      <c r="AK710" s="111"/>
      <c r="AL710" s="88"/>
      <c r="AM710" s="111"/>
      <c r="AN710" s="111"/>
      <c r="AO710" s="111"/>
      <c r="AP710" s="111"/>
      <c r="AQ710" s="111"/>
      <c r="AR710" s="111"/>
      <c r="AS710" s="111"/>
      <c r="AT710" s="111"/>
      <c r="AU710" s="111"/>
    </row>
    <row r="711" spans="33:47">
      <c r="AG711" s="140"/>
      <c r="AH711" s="140"/>
      <c r="AI711" s="111"/>
      <c r="AJ711" s="111"/>
      <c r="AK711" s="111"/>
      <c r="AL711" s="88"/>
      <c r="AM711" s="111"/>
      <c r="AN711" s="111"/>
      <c r="AO711" s="111"/>
      <c r="AP711" s="111"/>
      <c r="AQ711" s="111"/>
      <c r="AR711" s="111"/>
      <c r="AS711" s="111"/>
      <c r="AT711" s="111"/>
      <c r="AU711" s="111"/>
    </row>
    <row r="712" spans="33:47">
      <c r="AG712" s="140"/>
      <c r="AH712" s="140"/>
      <c r="AI712" s="111"/>
      <c r="AJ712" s="111"/>
      <c r="AK712" s="111"/>
      <c r="AL712" s="88"/>
      <c r="AM712" s="111"/>
      <c r="AN712" s="111"/>
      <c r="AO712" s="111"/>
      <c r="AP712" s="111"/>
      <c r="AQ712" s="111"/>
      <c r="AR712" s="111"/>
      <c r="AS712" s="111"/>
      <c r="AT712" s="111"/>
      <c r="AU712" s="111"/>
    </row>
    <row r="713" spans="33:47">
      <c r="AG713" s="140"/>
      <c r="AH713" s="140"/>
      <c r="AI713" s="111"/>
      <c r="AJ713" s="111"/>
      <c r="AK713" s="111"/>
      <c r="AL713" s="88"/>
      <c r="AM713" s="111"/>
      <c r="AN713" s="111"/>
      <c r="AO713" s="111"/>
      <c r="AP713" s="111"/>
      <c r="AQ713" s="111"/>
      <c r="AR713" s="111"/>
      <c r="AS713" s="111"/>
      <c r="AT713" s="111"/>
      <c r="AU713" s="111"/>
    </row>
    <row r="714" spans="33:47">
      <c r="AG714" s="140"/>
      <c r="AH714" s="140"/>
      <c r="AI714" s="111"/>
      <c r="AJ714" s="111"/>
      <c r="AK714" s="111"/>
      <c r="AL714" s="88"/>
      <c r="AM714" s="111"/>
      <c r="AN714" s="111"/>
      <c r="AO714" s="111"/>
      <c r="AP714" s="111"/>
      <c r="AQ714" s="111"/>
      <c r="AR714" s="111"/>
      <c r="AS714" s="111"/>
      <c r="AT714" s="111"/>
      <c r="AU714" s="111"/>
    </row>
    <row r="715" spans="33:47">
      <c r="AG715" s="140"/>
      <c r="AH715" s="140"/>
      <c r="AI715" s="111"/>
      <c r="AJ715" s="111"/>
      <c r="AK715" s="111"/>
      <c r="AL715" s="88"/>
      <c r="AM715" s="111"/>
      <c r="AN715" s="111"/>
      <c r="AO715" s="111"/>
      <c r="AP715" s="111"/>
      <c r="AQ715" s="111"/>
      <c r="AR715" s="111"/>
      <c r="AS715" s="111"/>
      <c r="AT715" s="111"/>
      <c r="AU715" s="111"/>
    </row>
    <row r="716" spans="33:47">
      <c r="AG716" s="140"/>
      <c r="AH716" s="140"/>
      <c r="AI716" s="111"/>
      <c r="AJ716" s="111"/>
      <c r="AK716" s="111"/>
      <c r="AL716" s="88"/>
      <c r="AM716" s="111"/>
      <c r="AN716" s="111"/>
      <c r="AO716" s="111"/>
      <c r="AP716" s="111"/>
      <c r="AQ716" s="111"/>
      <c r="AR716" s="111"/>
      <c r="AS716" s="111"/>
      <c r="AT716" s="111"/>
      <c r="AU716" s="111"/>
    </row>
    <row r="717" spans="33:47">
      <c r="AG717" s="140"/>
      <c r="AH717" s="140"/>
      <c r="AI717" s="111"/>
      <c r="AJ717" s="111"/>
      <c r="AK717" s="111"/>
      <c r="AL717" s="88"/>
      <c r="AM717" s="111"/>
      <c r="AN717" s="111"/>
      <c r="AO717" s="111"/>
      <c r="AP717" s="111"/>
      <c r="AQ717" s="111"/>
      <c r="AR717" s="111"/>
      <c r="AS717" s="111"/>
      <c r="AT717" s="111"/>
      <c r="AU717" s="111"/>
    </row>
    <row r="718" spans="33:47">
      <c r="AG718" s="140"/>
      <c r="AH718" s="140"/>
      <c r="AI718" s="111"/>
      <c r="AJ718" s="111"/>
      <c r="AK718" s="111"/>
      <c r="AL718" s="88"/>
      <c r="AM718" s="111"/>
      <c r="AN718" s="111"/>
      <c r="AO718" s="111"/>
      <c r="AP718" s="111"/>
      <c r="AQ718" s="111"/>
      <c r="AR718" s="111"/>
      <c r="AS718" s="111"/>
      <c r="AT718" s="111"/>
      <c r="AU718" s="111"/>
    </row>
    <row r="719" spans="33:47">
      <c r="AG719" s="140"/>
      <c r="AH719" s="140"/>
      <c r="AI719" s="111"/>
      <c r="AJ719" s="111"/>
      <c r="AK719" s="111"/>
      <c r="AL719" s="88"/>
      <c r="AM719" s="111"/>
      <c r="AN719" s="111"/>
      <c r="AO719" s="111"/>
      <c r="AP719" s="111"/>
      <c r="AQ719" s="111"/>
      <c r="AR719" s="111"/>
      <c r="AS719" s="111"/>
      <c r="AT719" s="111"/>
      <c r="AU719" s="111"/>
    </row>
    <row r="720" spans="33:47">
      <c r="AG720" s="140"/>
      <c r="AH720" s="140"/>
      <c r="AI720" s="111"/>
      <c r="AJ720" s="111"/>
      <c r="AK720" s="111"/>
      <c r="AL720" s="88"/>
      <c r="AM720" s="111"/>
      <c r="AN720" s="111"/>
      <c r="AO720" s="111"/>
      <c r="AP720" s="111"/>
      <c r="AQ720" s="111"/>
      <c r="AR720" s="111"/>
      <c r="AS720" s="111"/>
      <c r="AT720" s="111"/>
      <c r="AU720" s="111"/>
    </row>
    <row r="721" spans="33:47">
      <c r="AG721" s="140"/>
      <c r="AH721" s="140"/>
      <c r="AI721" s="111"/>
      <c r="AJ721" s="111"/>
      <c r="AK721" s="111"/>
      <c r="AL721" s="88"/>
      <c r="AM721" s="111"/>
      <c r="AN721" s="111"/>
      <c r="AO721" s="111"/>
      <c r="AP721" s="111"/>
      <c r="AQ721" s="111"/>
      <c r="AR721" s="111"/>
      <c r="AS721" s="111"/>
      <c r="AT721" s="111"/>
      <c r="AU721" s="111"/>
    </row>
    <row r="722" spans="33:47">
      <c r="AG722" s="140"/>
      <c r="AH722" s="140"/>
      <c r="AI722" s="111"/>
      <c r="AJ722" s="111"/>
      <c r="AK722" s="111"/>
      <c r="AL722" s="88"/>
      <c r="AM722" s="111"/>
      <c r="AN722" s="111"/>
      <c r="AO722" s="111"/>
      <c r="AP722" s="111"/>
      <c r="AQ722" s="111"/>
      <c r="AR722" s="111"/>
      <c r="AS722" s="111"/>
      <c r="AT722" s="111"/>
      <c r="AU722" s="111"/>
    </row>
    <row r="723" spans="33:47">
      <c r="AG723" s="140"/>
      <c r="AH723" s="140"/>
      <c r="AI723" s="111"/>
      <c r="AJ723" s="111"/>
      <c r="AK723" s="111"/>
      <c r="AL723" s="88"/>
      <c r="AM723" s="111"/>
      <c r="AN723" s="111"/>
      <c r="AO723" s="111"/>
      <c r="AP723" s="111"/>
      <c r="AQ723" s="111"/>
      <c r="AR723" s="111"/>
      <c r="AS723" s="111"/>
      <c r="AT723" s="111"/>
      <c r="AU723" s="111"/>
    </row>
    <row r="724" spans="33:47">
      <c r="AG724" s="140"/>
      <c r="AH724" s="140"/>
      <c r="AI724" s="111"/>
      <c r="AJ724" s="111"/>
      <c r="AK724" s="111"/>
      <c r="AL724" s="88"/>
      <c r="AM724" s="111"/>
      <c r="AN724" s="111"/>
      <c r="AO724" s="111"/>
      <c r="AP724" s="111"/>
      <c r="AQ724" s="111"/>
      <c r="AR724" s="111"/>
      <c r="AS724" s="111"/>
      <c r="AT724" s="111"/>
      <c r="AU724" s="111"/>
    </row>
    <row r="725" spans="33:47">
      <c r="AG725" s="140"/>
      <c r="AH725" s="140"/>
      <c r="AI725" s="111"/>
      <c r="AJ725" s="111"/>
      <c r="AK725" s="111"/>
      <c r="AL725" s="88"/>
      <c r="AM725" s="111"/>
      <c r="AN725" s="111"/>
      <c r="AO725" s="111"/>
      <c r="AP725" s="111"/>
      <c r="AQ725" s="111"/>
      <c r="AR725" s="111"/>
      <c r="AS725" s="111"/>
      <c r="AT725" s="111"/>
      <c r="AU725" s="111"/>
    </row>
    <row r="726" spans="33:47">
      <c r="AG726" s="140"/>
      <c r="AH726" s="140"/>
      <c r="AI726" s="111"/>
      <c r="AJ726" s="111"/>
      <c r="AK726" s="111"/>
      <c r="AL726" s="88"/>
      <c r="AM726" s="111"/>
      <c r="AN726" s="111"/>
      <c r="AO726" s="111"/>
      <c r="AP726" s="111"/>
      <c r="AQ726" s="111"/>
      <c r="AR726" s="111"/>
      <c r="AS726" s="111"/>
      <c r="AT726" s="111"/>
      <c r="AU726" s="111"/>
    </row>
    <row r="727" spans="33:47">
      <c r="AG727" s="140"/>
      <c r="AH727" s="140"/>
      <c r="AI727" s="111"/>
      <c r="AJ727" s="111"/>
      <c r="AK727" s="111"/>
      <c r="AL727" s="88"/>
      <c r="AM727" s="111"/>
      <c r="AN727" s="111"/>
      <c r="AO727" s="111"/>
      <c r="AP727" s="111"/>
      <c r="AQ727" s="111"/>
      <c r="AR727" s="111"/>
      <c r="AS727" s="111"/>
      <c r="AT727" s="111"/>
      <c r="AU727" s="111"/>
    </row>
    <row r="728" spans="33:47">
      <c r="AG728" s="140"/>
      <c r="AH728" s="140"/>
      <c r="AI728" s="111"/>
      <c r="AJ728" s="111"/>
      <c r="AK728" s="111"/>
      <c r="AL728" s="88"/>
      <c r="AM728" s="111"/>
      <c r="AN728" s="111"/>
      <c r="AO728" s="111"/>
      <c r="AP728" s="111"/>
      <c r="AQ728" s="111"/>
      <c r="AR728" s="111"/>
      <c r="AS728" s="111"/>
      <c r="AT728" s="111"/>
      <c r="AU728" s="111"/>
    </row>
    <row r="729" spans="33:47">
      <c r="AG729" s="140"/>
      <c r="AH729" s="140"/>
      <c r="AI729" s="111"/>
      <c r="AJ729" s="111"/>
      <c r="AK729" s="111"/>
      <c r="AL729" s="88"/>
      <c r="AM729" s="111"/>
      <c r="AN729" s="111"/>
      <c r="AO729" s="111"/>
      <c r="AP729" s="111"/>
      <c r="AQ729" s="111"/>
      <c r="AR729" s="111"/>
      <c r="AS729" s="111"/>
      <c r="AT729" s="111"/>
      <c r="AU729" s="111"/>
    </row>
    <row r="730" spans="33:47">
      <c r="AG730" s="140"/>
      <c r="AH730" s="140"/>
      <c r="AI730" s="111"/>
      <c r="AJ730" s="111"/>
      <c r="AK730" s="111"/>
      <c r="AL730" s="88"/>
      <c r="AM730" s="111"/>
      <c r="AN730" s="111"/>
      <c r="AO730" s="111"/>
      <c r="AP730" s="111"/>
      <c r="AQ730" s="111"/>
      <c r="AR730" s="111"/>
      <c r="AS730" s="111"/>
      <c r="AT730" s="111"/>
      <c r="AU730" s="111"/>
    </row>
    <row r="731" spans="33:47">
      <c r="AG731" s="140"/>
      <c r="AH731" s="140"/>
      <c r="AI731" s="111"/>
      <c r="AJ731" s="111"/>
      <c r="AK731" s="111"/>
      <c r="AL731" s="88"/>
      <c r="AM731" s="111"/>
      <c r="AN731" s="111"/>
      <c r="AO731" s="111"/>
      <c r="AP731" s="111"/>
      <c r="AQ731" s="111"/>
      <c r="AR731" s="111"/>
      <c r="AS731" s="111"/>
      <c r="AT731" s="111"/>
      <c r="AU731" s="111"/>
    </row>
    <row r="732" spans="33:47">
      <c r="AG732" s="140"/>
      <c r="AH732" s="140"/>
      <c r="AI732" s="111"/>
      <c r="AJ732" s="111"/>
      <c r="AK732" s="111"/>
      <c r="AL732" s="88"/>
      <c r="AM732" s="111"/>
      <c r="AN732" s="111"/>
      <c r="AO732" s="111"/>
      <c r="AP732" s="111"/>
      <c r="AQ732" s="111"/>
      <c r="AR732" s="111"/>
      <c r="AS732" s="111"/>
      <c r="AT732" s="111"/>
      <c r="AU732" s="111"/>
    </row>
    <row r="733" spans="33:47">
      <c r="AG733" s="140"/>
      <c r="AH733" s="140"/>
      <c r="AI733" s="111"/>
      <c r="AJ733" s="111"/>
      <c r="AK733" s="111"/>
      <c r="AL733" s="88"/>
      <c r="AM733" s="111"/>
      <c r="AN733" s="111"/>
      <c r="AO733" s="111"/>
      <c r="AP733" s="111"/>
      <c r="AQ733" s="111"/>
      <c r="AR733" s="111"/>
      <c r="AS733" s="111"/>
      <c r="AT733" s="111"/>
      <c r="AU733" s="111"/>
    </row>
    <row r="734" spans="33:47">
      <c r="AG734" s="140"/>
      <c r="AH734" s="140"/>
      <c r="AI734" s="111"/>
      <c r="AJ734" s="111"/>
      <c r="AK734" s="111"/>
      <c r="AL734" s="88"/>
      <c r="AM734" s="111"/>
      <c r="AN734" s="111"/>
      <c r="AO734" s="111"/>
      <c r="AP734" s="111"/>
      <c r="AQ734" s="111"/>
      <c r="AR734" s="111"/>
      <c r="AS734" s="111"/>
      <c r="AT734" s="111"/>
      <c r="AU734" s="111"/>
    </row>
    <row r="735" spans="33:47">
      <c r="AG735" s="140"/>
      <c r="AH735" s="140"/>
      <c r="AI735" s="111"/>
      <c r="AJ735" s="111"/>
      <c r="AK735" s="111"/>
      <c r="AL735" s="88"/>
      <c r="AM735" s="111"/>
      <c r="AN735" s="111"/>
      <c r="AO735" s="111"/>
      <c r="AP735" s="111"/>
      <c r="AQ735" s="111"/>
      <c r="AR735" s="111"/>
      <c r="AS735" s="111"/>
      <c r="AT735" s="111"/>
      <c r="AU735" s="111"/>
    </row>
    <row r="736" spans="33:47">
      <c r="AG736" s="140"/>
      <c r="AH736" s="140"/>
      <c r="AI736" s="111"/>
      <c r="AJ736" s="111"/>
      <c r="AK736" s="111"/>
      <c r="AL736" s="88"/>
      <c r="AM736" s="111"/>
      <c r="AN736" s="111"/>
      <c r="AO736" s="111"/>
      <c r="AP736" s="111"/>
      <c r="AQ736" s="111"/>
      <c r="AR736" s="111"/>
      <c r="AS736" s="111"/>
      <c r="AT736" s="111"/>
      <c r="AU736" s="111"/>
    </row>
    <row r="737" spans="33:47">
      <c r="AG737" s="140"/>
      <c r="AH737" s="140"/>
      <c r="AI737" s="111"/>
      <c r="AJ737" s="111"/>
      <c r="AK737" s="111"/>
      <c r="AL737" s="88"/>
      <c r="AM737" s="111"/>
      <c r="AN737" s="111"/>
      <c r="AO737" s="111"/>
      <c r="AP737" s="111"/>
      <c r="AQ737" s="111"/>
      <c r="AR737" s="111"/>
      <c r="AS737" s="111"/>
      <c r="AT737" s="111"/>
      <c r="AU737" s="111"/>
    </row>
    <row r="738" spans="33:47">
      <c r="AG738" s="140"/>
      <c r="AH738" s="140"/>
      <c r="AI738" s="111"/>
      <c r="AJ738" s="111"/>
      <c r="AK738" s="111"/>
      <c r="AL738" s="88"/>
      <c r="AM738" s="111"/>
      <c r="AN738" s="111"/>
      <c r="AO738" s="111"/>
      <c r="AP738" s="111"/>
      <c r="AQ738" s="111"/>
      <c r="AR738" s="111"/>
      <c r="AS738" s="111"/>
      <c r="AT738" s="111"/>
      <c r="AU738" s="111"/>
    </row>
    <row r="739" spans="33:47">
      <c r="AG739" s="140"/>
      <c r="AH739" s="140"/>
      <c r="AI739" s="111"/>
      <c r="AJ739" s="111"/>
      <c r="AK739" s="111"/>
      <c r="AL739" s="88"/>
      <c r="AM739" s="111"/>
      <c r="AN739" s="111"/>
      <c r="AO739" s="111"/>
      <c r="AP739" s="111"/>
      <c r="AQ739" s="111"/>
      <c r="AR739" s="111"/>
      <c r="AS739" s="111"/>
      <c r="AT739" s="111"/>
      <c r="AU739" s="111"/>
    </row>
    <row r="740" spans="33:47">
      <c r="AG740" s="140"/>
      <c r="AH740" s="140"/>
      <c r="AI740" s="111"/>
      <c r="AJ740" s="111"/>
      <c r="AK740" s="111"/>
      <c r="AL740" s="88"/>
      <c r="AM740" s="111"/>
      <c r="AN740" s="111"/>
      <c r="AO740" s="111"/>
      <c r="AP740" s="111"/>
      <c r="AQ740" s="111"/>
      <c r="AR740" s="111"/>
      <c r="AS740" s="111"/>
      <c r="AT740" s="111"/>
      <c r="AU740" s="111"/>
    </row>
    <row r="741" spans="33:47">
      <c r="AG741" s="140"/>
      <c r="AH741" s="140"/>
      <c r="AI741" s="111"/>
      <c r="AJ741" s="111"/>
      <c r="AK741" s="111"/>
      <c r="AL741" s="88"/>
      <c r="AM741" s="111"/>
      <c r="AN741" s="111"/>
      <c r="AO741" s="111"/>
      <c r="AP741" s="111"/>
      <c r="AQ741" s="111"/>
      <c r="AR741" s="111"/>
      <c r="AS741" s="111"/>
      <c r="AT741" s="111"/>
      <c r="AU741" s="111"/>
    </row>
    <row r="742" spans="33:47">
      <c r="AG742" s="140"/>
      <c r="AH742" s="140"/>
      <c r="AI742" s="111"/>
      <c r="AJ742" s="111"/>
      <c r="AK742" s="111"/>
      <c r="AL742" s="88"/>
      <c r="AM742" s="111"/>
      <c r="AN742" s="111"/>
      <c r="AO742" s="111"/>
      <c r="AP742" s="111"/>
      <c r="AQ742" s="111"/>
      <c r="AR742" s="111"/>
      <c r="AS742" s="111"/>
      <c r="AT742" s="111"/>
      <c r="AU742" s="111"/>
    </row>
    <row r="743" spans="33:47">
      <c r="AG743" s="140"/>
      <c r="AH743" s="140"/>
      <c r="AI743" s="111"/>
      <c r="AJ743" s="111"/>
      <c r="AK743" s="111"/>
      <c r="AL743" s="88"/>
      <c r="AM743" s="111"/>
      <c r="AN743" s="111"/>
      <c r="AO743" s="111"/>
      <c r="AP743" s="111"/>
      <c r="AQ743" s="111"/>
      <c r="AR743" s="111"/>
      <c r="AS743" s="111"/>
      <c r="AT743" s="111"/>
      <c r="AU743" s="111"/>
    </row>
    <row r="744" spans="33:47">
      <c r="AG744" s="140"/>
      <c r="AH744" s="140"/>
      <c r="AI744" s="111"/>
      <c r="AJ744" s="111"/>
      <c r="AK744" s="111"/>
      <c r="AL744" s="88"/>
      <c r="AM744" s="111"/>
      <c r="AN744" s="111"/>
      <c r="AO744" s="111"/>
      <c r="AP744" s="111"/>
      <c r="AQ744" s="111"/>
      <c r="AR744" s="111"/>
      <c r="AS744" s="111"/>
      <c r="AT744" s="111"/>
      <c r="AU744" s="111"/>
    </row>
    <row r="745" spans="33:47">
      <c r="AG745" s="140"/>
      <c r="AH745" s="140"/>
      <c r="AI745" s="111"/>
      <c r="AJ745" s="111"/>
      <c r="AK745" s="111"/>
      <c r="AL745" s="88"/>
      <c r="AM745" s="111"/>
      <c r="AN745" s="111"/>
      <c r="AO745" s="111"/>
      <c r="AP745" s="111"/>
      <c r="AQ745" s="111"/>
      <c r="AR745" s="111"/>
      <c r="AS745" s="111"/>
      <c r="AT745" s="111"/>
      <c r="AU745" s="111"/>
    </row>
    <row r="746" spans="33:47">
      <c r="AG746" s="140"/>
      <c r="AH746" s="140"/>
      <c r="AI746" s="111"/>
      <c r="AJ746" s="111"/>
      <c r="AK746" s="111"/>
      <c r="AL746" s="88"/>
      <c r="AM746" s="111"/>
      <c r="AN746" s="111"/>
      <c r="AO746" s="111"/>
      <c r="AP746" s="111"/>
      <c r="AQ746" s="111"/>
      <c r="AR746" s="111"/>
      <c r="AS746" s="111"/>
      <c r="AT746" s="111"/>
      <c r="AU746" s="111"/>
    </row>
    <row r="747" spans="33:47">
      <c r="AG747" s="140"/>
      <c r="AH747" s="140"/>
      <c r="AI747" s="111"/>
      <c r="AJ747" s="111"/>
      <c r="AK747" s="111"/>
      <c r="AL747" s="88"/>
      <c r="AM747" s="111"/>
      <c r="AN747" s="111"/>
      <c r="AO747" s="111"/>
      <c r="AP747" s="111"/>
      <c r="AQ747" s="111"/>
      <c r="AR747" s="111"/>
      <c r="AS747" s="111"/>
      <c r="AT747" s="111"/>
      <c r="AU747" s="111"/>
    </row>
    <row r="748" spans="33:47">
      <c r="AG748" s="140"/>
      <c r="AH748" s="140"/>
      <c r="AI748" s="111"/>
      <c r="AJ748" s="111"/>
      <c r="AK748" s="111"/>
      <c r="AL748" s="88"/>
      <c r="AM748" s="111"/>
      <c r="AN748" s="111"/>
      <c r="AO748" s="111"/>
      <c r="AP748" s="111"/>
      <c r="AQ748" s="111"/>
      <c r="AR748" s="111"/>
      <c r="AS748" s="111"/>
      <c r="AT748" s="111"/>
      <c r="AU748" s="111"/>
    </row>
    <row r="749" spans="33:47">
      <c r="AG749" s="140"/>
      <c r="AH749" s="140"/>
      <c r="AI749" s="111"/>
      <c r="AJ749" s="111"/>
      <c r="AK749" s="111"/>
      <c r="AL749" s="88"/>
      <c r="AM749" s="111"/>
      <c r="AN749" s="111"/>
      <c r="AO749" s="111"/>
      <c r="AP749" s="111"/>
      <c r="AQ749" s="111"/>
      <c r="AR749" s="111"/>
      <c r="AS749" s="111"/>
      <c r="AT749" s="111"/>
      <c r="AU749" s="111"/>
    </row>
    <row r="750" spans="33:47">
      <c r="AG750" s="140"/>
      <c r="AH750" s="140"/>
      <c r="AI750" s="111"/>
      <c r="AJ750" s="111"/>
      <c r="AK750" s="111"/>
      <c r="AL750" s="88"/>
      <c r="AM750" s="111"/>
      <c r="AN750" s="111"/>
      <c r="AO750" s="111"/>
      <c r="AP750" s="111"/>
      <c r="AQ750" s="111"/>
      <c r="AR750" s="111"/>
      <c r="AS750" s="111"/>
      <c r="AT750" s="111"/>
      <c r="AU750" s="111"/>
    </row>
    <row r="751" spans="33:47">
      <c r="AG751" s="140"/>
      <c r="AH751" s="140"/>
      <c r="AI751" s="111"/>
      <c r="AJ751" s="111"/>
      <c r="AK751" s="111"/>
      <c r="AL751" s="88"/>
      <c r="AM751" s="111"/>
      <c r="AN751" s="111"/>
      <c r="AO751" s="111"/>
      <c r="AP751" s="111"/>
      <c r="AQ751" s="111"/>
      <c r="AR751" s="111"/>
      <c r="AS751" s="111"/>
      <c r="AT751" s="111"/>
      <c r="AU751" s="111"/>
    </row>
    <row r="752" spans="33:47">
      <c r="AG752" s="140"/>
      <c r="AH752" s="140"/>
      <c r="AI752" s="111"/>
      <c r="AJ752" s="111"/>
      <c r="AK752" s="111"/>
      <c r="AL752" s="88"/>
      <c r="AM752" s="111"/>
      <c r="AN752" s="111"/>
      <c r="AO752" s="111"/>
      <c r="AP752" s="111"/>
      <c r="AQ752" s="111"/>
      <c r="AR752" s="111"/>
      <c r="AS752" s="111"/>
      <c r="AT752" s="111"/>
      <c r="AU752" s="111"/>
    </row>
    <row r="753" spans="33:47">
      <c r="AG753" s="140"/>
      <c r="AH753" s="140"/>
      <c r="AI753" s="111"/>
      <c r="AJ753" s="111"/>
      <c r="AK753" s="111"/>
      <c r="AL753" s="88"/>
      <c r="AM753" s="111"/>
      <c r="AN753" s="111"/>
      <c r="AO753" s="111"/>
      <c r="AP753" s="111"/>
      <c r="AQ753" s="111"/>
      <c r="AR753" s="111"/>
      <c r="AS753" s="111"/>
      <c r="AT753" s="111"/>
      <c r="AU753" s="111"/>
    </row>
    <row r="754" spans="33:47">
      <c r="AG754" s="140"/>
      <c r="AH754" s="140"/>
      <c r="AI754" s="111"/>
      <c r="AJ754" s="111"/>
      <c r="AK754" s="111"/>
      <c r="AL754" s="88"/>
      <c r="AM754" s="111"/>
      <c r="AN754" s="111"/>
      <c r="AO754" s="111"/>
      <c r="AP754" s="111"/>
      <c r="AQ754" s="111"/>
      <c r="AR754" s="111"/>
      <c r="AS754" s="111"/>
      <c r="AT754" s="111"/>
      <c r="AU754" s="111"/>
    </row>
    <row r="755" spans="33:47">
      <c r="AG755" s="140"/>
      <c r="AH755" s="140"/>
      <c r="AI755" s="111"/>
      <c r="AJ755" s="111"/>
      <c r="AK755" s="111"/>
      <c r="AL755" s="88"/>
      <c r="AM755" s="111"/>
      <c r="AN755" s="111"/>
      <c r="AO755" s="111"/>
      <c r="AP755" s="111"/>
      <c r="AQ755" s="111"/>
      <c r="AR755" s="111"/>
      <c r="AS755" s="111"/>
      <c r="AT755" s="111"/>
      <c r="AU755" s="111"/>
    </row>
    <row r="756" spans="33:47">
      <c r="AG756" s="140"/>
      <c r="AH756" s="140"/>
      <c r="AI756" s="111"/>
      <c r="AJ756" s="111"/>
      <c r="AK756" s="111"/>
      <c r="AL756" s="88"/>
      <c r="AM756" s="111"/>
      <c r="AN756" s="111"/>
      <c r="AO756" s="111"/>
      <c r="AP756" s="111"/>
      <c r="AQ756" s="111"/>
      <c r="AR756" s="111"/>
      <c r="AS756" s="111"/>
      <c r="AT756" s="111"/>
      <c r="AU756" s="111"/>
    </row>
    <row r="757" spans="33:47">
      <c r="AG757" s="140"/>
      <c r="AH757" s="140"/>
      <c r="AI757" s="111"/>
      <c r="AJ757" s="111"/>
      <c r="AK757" s="111"/>
      <c r="AL757" s="88"/>
      <c r="AM757" s="111"/>
      <c r="AN757" s="111"/>
      <c r="AO757" s="111"/>
      <c r="AP757" s="111"/>
      <c r="AQ757" s="111"/>
      <c r="AR757" s="111"/>
      <c r="AS757" s="111"/>
      <c r="AT757" s="111"/>
      <c r="AU757" s="111"/>
    </row>
    <row r="758" spans="33:47">
      <c r="AG758" s="140"/>
      <c r="AH758" s="140"/>
      <c r="AI758" s="111"/>
      <c r="AJ758" s="111"/>
      <c r="AK758" s="111"/>
      <c r="AL758" s="88"/>
      <c r="AM758" s="111"/>
      <c r="AN758" s="111"/>
      <c r="AO758" s="111"/>
      <c r="AP758" s="111"/>
      <c r="AQ758" s="111"/>
      <c r="AR758" s="111"/>
      <c r="AS758" s="111"/>
      <c r="AT758" s="111"/>
      <c r="AU758" s="111"/>
    </row>
    <row r="759" spans="33:47">
      <c r="AG759" s="140"/>
      <c r="AH759" s="140"/>
      <c r="AI759" s="111"/>
      <c r="AJ759" s="111"/>
      <c r="AK759" s="111"/>
      <c r="AL759" s="88"/>
      <c r="AM759" s="111"/>
      <c r="AN759" s="111"/>
      <c r="AO759" s="111"/>
      <c r="AP759" s="111"/>
      <c r="AQ759" s="111"/>
      <c r="AR759" s="111"/>
      <c r="AS759" s="111"/>
      <c r="AT759" s="111"/>
      <c r="AU759" s="111"/>
    </row>
    <row r="760" spans="33:47">
      <c r="AG760" s="140"/>
      <c r="AH760" s="140"/>
      <c r="AI760" s="111"/>
      <c r="AJ760" s="111"/>
      <c r="AK760" s="111"/>
      <c r="AL760" s="88"/>
      <c r="AM760" s="111"/>
      <c r="AN760" s="111"/>
      <c r="AO760" s="111"/>
      <c r="AP760" s="111"/>
      <c r="AQ760" s="111"/>
      <c r="AR760" s="111"/>
      <c r="AS760" s="111"/>
      <c r="AT760" s="111"/>
      <c r="AU760" s="111"/>
    </row>
    <row r="761" spans="33:47">
      <c r="AG761" s="140"/>
      <c r="AH761" s="140"/>
      <c r="AI761" s="111"/>
      <c r="AJ761" s="111"/>
      <c r="AK761" s="111"/>
      <c r="AL761" s="88"/>
      <c r="AM761" s="111"/>
      <c r="AN761" s="111"/>
      <c r="AO761" s="111"/>
      <c r="AP761" s="111"/>
      <c r="AQ761" s="111"/>
      <c r="AR761" s="111"/>
      <c r="AS761" s="111"/>
      <c r="AT761" s="111"/>
      <c r="AU761" s="111"/>
    </row>
    <row r="762" spans="33:47">
      <c r="AG762" s="140"/>
      <c r="AH762" s="140"/>
      <c r="AI762" s="111"/>
      <c r="AJ762" s="111"/>
      <c r="AK762" s="111"/>
      <c r="AL762" s="88"/>
      <c r="AM762" s="111"/>
      <c r="AN762" s="111"/>
      <c r="AO762" s="111"/>
      <c r="AP762" s="111"/>
      <c r="AQ762" s="111"/>
      <c r="AR762" s="111"/>
      <c r="AS762" s="111"/>
      <c r="AT762" s="111"/>
      <c r="AU762" s="111"/>
    </row>
    <row r="763" spans="33:47">
      <c r="AG763" s="140"/>
      <c r="AH763" s="140"/>
      <c r="AI763" s="111"/>
      <c r="AJ763" s="111"/>
      <c r="AK763" s="111"/>
      <c r="AL763" s="88"/>
      <c r="AM763" s="111"/>
      <c r="AN763" s="111"/>
      <c r="AO763" s="111"/>
      <c r="AP763" s="111"/>
      <c r="AQ763" s="111"/>
      <c r="AR763" s="111"/>
      <c r="AS763" s="111"/>
      <c r="AT763" s="111"/>
      <c r="AU763" s="111"/>
    </row>
  </sheetData>
  <sheetProtection sheet="1" selectLockedCells="1"/>
  <mergeCells count="52">
    <mergeCell ref="Z10:AD11"/>
    <mergeCell ref="B1:AC1"/>
    <mergeCell ref="Y21:AE21"/>
    <mergeCell ref="Y22:AE22"/>
    <mergeCell ref="B20:U20"/>
    <mergeCell ref="Y20:AE20"/>
    <mergeCell ref="B19:U19"/>
    <mergeCell ref="B3:AD3"/>
    <mergeCell ref="B4:AD4"/>
    <mergeCell ref="B5:AD5"/>
    <mergeCell ref="B6:AD6"/>
    <mergeCell ref="B7:AD7"/>
    <mergeCell ref="B8:AD8"/>
    <mergeCell ref="B9:AD9"/>
    <mergeCell ref="E11:V11"/>
    <mergeCell ref="Y19:AE19"/>
    <mergeCell ref="L30:N30"/>
    <mergeCell ref="C24:C25"/>
    <mergeCell ref="B22:B25"/>
    <mergeCell ref="D21:U21"/>
    <mergeCell ref="C22:C23"/>
    <mergeCell ref="D22:U22"/>
    <mergeCell ref="C27:C29"/>
    <mergeCell ref="D27:U27"/>
    <mergeCell ref="D28:U28"/>
    <mergeCell ref="D29:U29"/>
    <mergeCell ref="D30:F30"/>
    <mergeCell ref="H30:J30"/>
    <mergeCell ref="C11:D11"/>
    <mergeCell ref="C12:D12"/>
    <mergeCell ref="D23:U23"/>
    <mergeCell ref="E26:K26"/>
    <mergeCell ref="L26:U26"/>
    <mergeCell ref="B15:H15"/>
    <mergeCell ref="B14:V14"/>
    <mergeCell ref="B16:V16"/>
    <mergeCell ref="D24:K24"/>
    <mergeCell ref="L24:U24"/>
    <mergeCell ref="D25:U25"/>
    <mergeCell ref="B17:V17"/>
    <mergeCell ref="E12:V12"/>
    <mergeCell ref="B11:B12"/>
    <mergeCell ref="B38:Q38"/>
    <mergeCell ref="B42:Q42"/>
    <mergeCell ref="B35:Q36"/>
    <mergeCell ref="B34:Q34"/>
    <mergeCell ref="B39:Q41"/>
    <mergeCell ref="D31:F31"/>
    <mergeCell ref="H31:J31"/>
    <mergeCell ref="L31:N31"/>
    <mergeCell ref="D32:U32"/>
    <mergeCell ref="B37:Q37"/>
  </mergeCells>
  <phoneticPr fontId="12"/>
  <dataValidations count="4">
    <dataValidation type="list" allowBlank="1" showInputMessage="1" showErrorMessage="1" sqref="D24:K24" xr:uid="{00000000-0002-0000-0B00-000000000000}">
      <formula1>$BE$38:$BE$96</formula1>
    </dataValidation>
    <dataValidation type="textLength" allowBlank="1" showInputMessage="1" showErrorMessage="1" error="題名は30文字までです" sqref="AD24:AD143" xr:uid="{00000000-0002-0000-0B00-000001000000}">
      <formula1>0</formula1>
      <formula2>30</formula2>
    </dataValidation>
    <dataValidation type="list" allowBlank="1" showInputMessage="1" showErrorMessage="1" sqref="AA24:AA143" xr:uid="{00000000-0002-0000-0B00-000002000000}">
      <formula1>$AZ$37:$AZ$43</formula1>
    </dataValidation>
    <dataValidation type="list" allowBlank="1" showInputMessage="1" showErrorMessage="1" sqref="Z24:Z143" xr:uid="{00000000-0002-0000-0B00-000003000000}">
      <formula1>$AY$37:$AY$52</formula1>
    </dataValidation>
  </dataValidations>
  <pageMargins left="0.7" right="0.2" top="0.37" bottom="0.26" header="0.3" footer="0.3"/>
  <pageSetup paperSize="9" scale="33"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pageSetUpPr fitToPage="1"/>
  </sheetPr>
  <dimension ref="A1:DT194"/>
  <sheetViews>
    <sheetView showGridLines="0" showRowColHeaders="0" zoomScaleNormal="100" workbookViewId="0">
      <selection activeCell="H3" sqref="H3:K3"/>
    </sheetView>
  </sheetViews>
  <sheetFormatPr defaultColWidth="9" defaultRowHeight="13.5"/>
  <cols>
    <col min="1" max="3" width="1.625" style="145" customWidth="1"/>
    <col min="4" max="15" width="1.625" style="147" customWidth="1"/>
    <col min="16" max="17" width="1.875" style="147" customWidth="1"/>
    <col min="18" max="29" width="1.625" style="147" customWidth="1"/>
    <col min="30" max="31" width="1.875" style="147" customWidth="1"/>
    <col min="32" max="43" width="1.625" style="147" customWidth="1"/>
    <col min="44" max="45" width="2" style="147" customWidth="1"/>
    <col min="46" max="56" width="1.625" style="147" customWidth="1"/>
    <col min="57" max="57" width="10.625" style="147" customWidth="1"/>
    <col min="58" max="59" width="1.875" style="145" customWidth="1"/>
    <col min="60" max="60" width="1.625" style="145" customWidth="1"/>
    <col min="61" max="71" width="1.625" style="147" customWidth="1"/>
    <col min="72" max="73" width="1.875" style="147" customWidth="1"/>
    <col min="74" max="100" width="1.625" style="147" customWidth="1"/>
    <col min="101" max="102" width="1.875" style="147" customWidth="1"/>
    <col min="103" max="113" width="1.625" style="147" customWidth="1"/>
    <col min="114" max="114" width="4.75" style="147" customWidth="1"/>
    <col min="115" max="116" width="9" style="147"/>
    <col min="117" max="117" width="0" style="147" hidden="1" customWidth="1"/>
    <col min="118" max="119" width="9" style="147" hidden="1" customWidth="1"/>
    <col min="120" max="120" width="8.625" style="147" hidden="1" customWidth="1"/>
    <col min="121" max="121" width="9.25" style="147" hidden="1" customWidth="1"/>
    <col min="122" max="124" width="9" style="147" hidden="1" customWidth="1"/>
    <col min="125" max="130" width="0" style="147" hidden="1" customWidth="1"/>
    <col min="131" max="16384" width="9" style="147"/>
  </cols>
  <sheetData>
    <row r="1" spans="1:120" ht="24.6" customHeight="1" thickBot="1">
      <c r="O1" s="1187" t="s">
        <v>426</v>
      </c>
      <c r="P1" s="1187"/>
      <c r="Q1" s="1187"/>
      <c r="R1" s="1187"/>
      <c r="S1" s="1187"/>
      <c r="T1" s="1187"/>
      <c r="U1" s="1187"/>
      <c r="V1" s="1187"/>
      <c r="W1" s="1187"/>
      <c r="X1" s="1187"/>
      <c r="Y1" s="1187"/>
      <c r="Z1" s="1187"/>
      <c r="AA1" s="1187"/>
      <c r="AB1" s="1187"/>
      <c r="AC1" s="1187"/>
      <c r="AD1" s="1187"/>
      <c r="AE1" s="1187"/>
      <c r="AF1" s="1187"/>
      <c r="AG1" s="1187"/>
      <c r="AH1" s="1187"/>
      <c r="AI1" s="1187"/>
      <c r="AJ1" s="1187"/>
      <c r="AK1" s="1187"/>
      <c r="AL1" s="1187"/>
      <c r="AM1" s="1187"/>
      <c r="AN1" s="1187"/>
      <c r="AO1" s="1187"/>
      <c r="AP1" s="1187"/>
      <c r="AQ1" s="1187"/>
      <c r="AR1" s="1187"/>
      <c r="AS1" s="1187"/>
      <c r="AT1" s="1187"/>
      <c r="AU1" s="1187"/>
      <c r="AV1" s="1187"/>
      <c r="AW1" s="1187"/>
      <c r="AX1" s="1187"/>
      <c r="AY1" s="1187"/>
      <c r="AZ1" s="1187"/>
      <c r="BA1" s="1187"/>
      <c r="BB1" s="1187"/>
      <c r="BC1" s="1187"/>
      <c r="BD1" s="1187"/>
      <c r="BE1" s="1187"/>
      <c r="BF1" s="1187"/>
      <c r="BG1" s="1187"/>
      <c r="BH1" s="1187"/>
      <c r="BI1" s="1278"/>
      <c r="BJ1" s="1278"/>
      <c r="BK1" s="1278"/>
      <c r="BL1" s="1278"/>
      <c r="BM1" s="1278"/>
      <c r="BN1" s="1278"/>
      <c r="BO1" s="1278"/>
      <c r="BP1" s="1279"/>
      <c r="BQ1" s="1279"/>
      <c r="BR1" s="1279"/>
      <c r="BS1" s="1279"/>
      <c r="BT1" s="1279"/>
      <c r="BU1" s="1279"/>
      <c r="BV1" s="1279"/>
      <c r="BW1" s="1279"/>
      <c r="BX1" s="1280"/>
      <c r="BY1" s="1280"/>
      <c r="BZ1" s="1280"/>
      <c r="CA1" s="1280"/>
      <c r="CB1" s="1280"/>
      <c r="CC1" s="1280"/>
      <c r="CD1" s="1280"/>
      <c r="CE1" s="1280"/>
      <c r="CF1" s="1280"/>
      <c r="CG1" s="1280"/>
      <c r="CH1" s="1281"/>
      <c r="CI1" s="1281"/>
      <c r="CJ1" s="1281"/>
      <c r="CK1" s="1281"/>
      <c r="CL1" s="1281"/>
      <c r="CM1" s="1281"/>
      <c r="CN1" s="1281"/>
      <c r="CO1" s="1281"/>
      <c r="CP1" s="1281"/>
      <c r="CQ1" s="1281"/>
      <c r="CR1" s="1281"/>
      <c r="CS1" s="1280"/>
      <c r="CT1" s="1280"/>
      <c r="CU1" s="1280"/>
      <c r="CV1" s="1280"/>
      <c r="CW1" s="1280"/>
      <c r="CX1" s="1280"/>
      <c r="CY1" s="1280"/>
      <c r="CZ1" s="1280"/>
      <c r="DA1" s="1280"/>
      <c r="DB1" s="1280"/>
      <c r="DC1" s="1280"/>
      <c r="DD1" s="1280"/>
      <c r="DE1" s="1280"/>
      <c r="DF1" s="1280"/>
      <c r="DG1" s="1280"/>
      <c r="DH1" s="1280"/>
    </row>
    <row r="2" spans="1:120" ht="18.600000000000001" customHeight="1" thickTop="1">
      <c r="A2" s="1267" t="s">
        <v>0</v>
      </c>
      <c r="B2" s="1268"/>
      <c r="C2" s="1269"/>
      <c r="D2" s="521" t="s">
        <v>1</v>
      </c>
      <c r="E2" s="1270"/>
      <c r="F2" s="1270"/>
      <c r="G2" s="1271"/>
      <c r="H2" s="521" t="s">
        <v>2</v>
      </c>
      <c r="I2" s="1270"/>
      <c r="J2" s="1270"/>
      <c r="K2" s="1272"/>
      <c r="L2" s="1273" t="s">
        <v>3</v>
      </c>
      <c r="M2" s="1274"/>
      <c r="N2" s="1274"/>
      <c r="O2" s="1275"/>
      <c r="P2" s="1276" t="s">
        <v>207</v>
      </c>
      <c r="Q2" s="1277"/>
      <c r="R2" s="513" t="s">
        <v>15</v>
      </c>
      <c r="S2" s="514"/>
      <c r="T2" s="514"/>
      <c r="U2" s="514"/>
      <c r="V2" s="514"/>
      <c r="W2" s="514"/>
      <c r="X2" s="514"/>
      <c r="Y2" s="514"/>
      <c r="Z2" s="514"/>
      <c r="AA2" s="514"/>
      <c r="AB2" s="515"/>
      <c r="AC2" s="169"/>
      <c r="AD2" s="517" t="s">
        <v>0</v>
      </c>
      <c r="AE2" s="518"/>
      <c r="AF2" s="521" t="s">
        <v>1</v>
      </c>
      <c r="AG2" s="1270"/>
      <c r="AH2" s="1270"/>
      <c r="AI2" s="1271"/>
      <c r="AJ2" s="521" t="s">
        <v>2</v>
      </c>
      <c r="AK2" s="1270"/>
      <c r="AL2" s="1270"/>
      <c r="AM2" s="1272"/>
      <c r="AN2" s="511" t="s">
        <v>3</v>
      </c>
      <c r="AO2" s="512"/>
      <c r="AP2" s="512"/>
      <c r="AQ2" s="512"/>
      <c r="AR2" s="1276" t="s">
        <v>207</v>
      </c>
      <c r="AS2" s="1277"/>
      <c r="AT2" s="513" t="s">
        <v>15</v>
      </c>
      <c r="AU2" s="514"/>
      <c r="AV2" s="514"/>
      <c r="AW2" s="514"/>
      <c r="AX2" s="514"/>
      <c r="AY2" s="514"/>
      <c r="AZ2" s="514"/>
      <c r="BA2" s="514"/>
      <c r="BB2" s="514"/>
      <c r="BC2" s="514"/>
      <c r="BD2" s="515"/>
      <c r="BE2" s="150"/>
      <c r="BF2" s="517" t="s">
        <v>0</v>
      </c>
      <c r="BG2" s="518"/>
      <c r="BH2" s="516" t="s">
        <v>1</v>
      </c>
      <c r="BI2" s="516"/>
      <c r="BJ2" s="516"/>
      <c r="BK2" s="516"/>
      <c r="BL2" s="516" t="s">
        <v>2</v>
      </c>
      <c r="BM2" s="516"/>
      <c r="BN2" s="516"/>
      <c r="BO2" s="1283"/>
      <c r="BP2" s="511" t="s">
        <v>3</v>
      </c>
      <c r="BQ2" s="512"/>
      <c r="BR2" s="512"/>
      <c r="BS2" s="512"/>
      <c r="BT2" s="1276" t="s">
        <v>207</v>
      </c>
      <c r="BU2" s="1277"/>
      <c r="BV2" s="513" t="s">
        <v>15</v>
      </c>
      <c r="BW2" s="514"/>
      <c r="BX2" s="514"/>
      <c r="BY2" s="514"/>
      <c r="BZ2" s="514"/>
      <c r="CA2" s="514"/>
      <c r="CB2" s="514"/>
      <c r="CC2" s="514"/>
      <c r="CD2" s="514"/>
      <c r="CE2" s="514"/>
      <c r="CF2" s="515"/>
      <c r="CG2" s="170"/>
      <c r="CH2" s="1282" t="s">
        <v>0</v>
      </c>
      <c r="CI2" s="1282"/>
      <c r="CJ2" s="1282"/>
      <c r="CK2" s="516" t="s">
        <v>1</v>
      </c>
      <c r="CL2" s="516"/>
      <c r="CM2" s="516"/>
      <c r="CN2" s="516"/>
      <c r="CO2" s="516" t="s">
        <v>2</v>
      </c>
      <c r="CP2" s="516"/>
      <c r="CQ2" s="516"/>
      <c r="CR2" s="1283"/>
      <c r="CS2" s="511" t="s">
        <v>3</v>
      </c>
      <c r="CT2" s="512"/>
      <c r="CU2" s="512"/>
      <c r="CV2" s="512"/>
      <c r="CW2" s="1276" t="s">
        <v>207</v>
      </c>
      <c r="CX2" s="1277"/>
      <c r="CY2" s="513" t="s">
        <v>15</v>
      </c>
      <c r="CZ2" s="514"/>
      <c r="DA2" s="514"/>
      <c r="DB2" s="514"/>
      <c r="DC2" s="514"/>
      <c r="DD2" s="514"/>
      <c r="DE2" s="514"/>
      <c r="DF2" s="514"/>
      <c r="DG2" s="514"/>
      <c r="DH2" s="514"/>
      <c r="DI2" s="515"/>
      <c r="DN2" s="151" t="s">
        <v>76</v>
      </c>
      <c r="DO2" s="151" t="s">
        <v>77</v>
      </c>
      <c r="DP2" s="152" t="s">
        <v>3</v>
      </c>
    </row>
    <row r="3" spans="1:120" ht="18.600000000000001" customHeight="1">
      <c r="A3" s="1255">
        <v>1</v>
      </c>
      <c r="B3" s="1256"/>
      <c r="C3" s="1257"/>
      <c r="D3" s="694"/>
      <c r="E3" s="500"/>
      <c r="F3" s="500"/>
      <c r="G3" s="501"/>
      <c r="H3" s="498"/>
      <c r="I3" s="1258"/>
      <c r="J3" s="1258"/>
      <c r="K3" s="1259"/>
      <c r="L3" s="499" t="str">
        <f>""&amp;⑧入力シート!Z24</f>
        <v/>
      </c>
      <c r="M3" s="500"/>
      <c r="N3" s="500"/>
      <c r="O3" s="501"/>
      <c r="P3" s="694" t="str">
        <f>LEFT(""&amp;⑧入力シート!AA24,1)</f>
        <v/>
      </c>
      <c r="Q3" s="501"/>
      <c r="R3" s="506" t="str">
        <f>⑧入力シート!AB24&amp;" "&amp;⑧入力シート!AC24</f>
        <v xml:space="preserve"> </v>
      </c>
      <c r="S3" s="507"/>
      <c r="T3" s="507"/>
      <c r="U3" s="507"/>
      <c r="V3" s="507"/>
      <c r="W3" s="507"/>
      <c r="X3" s="507"/>
      <c r="Y3" s="507"/>
      <c r="Z3" s="507"/>
      <c r="AA3" s="507"/>
      <c r="AB3" s="508"/>
      <c r="AC3" s="171"/>
      <c r="AD3" s="509">
        <v>31</v>
      </c>
      <c r="AE3" s="510"/>
      <c r="AF3" s="694"/>
      <c r="AG3" s="500"/>
      <c r="AH3" s="500"/>
      <c r="AI3" s="501"/>
      <c r="AJ3" s="498"/>
      <c r="AK3" s="1258"/>
      <c r="AL3" s="1258"/>
      <c r="AM3" s="1259"/>
      <c r="AN3" s="499" t="str">
        <f>""&amp;⑧入力シート!Z54</f>
        <v/>
      </c>
      <c r="AO3" s="500"/>
      <c r="AP3" s="500"/>
      <c r="AQ3" s="501"/>
      <c r="AR3" s="694" t="str">
        <f>LEFT(""&amp;⑧入力シート!AA54,1)</f>
        <v/>
      </c>
      <c r="AS3" s="501"/>
      <c r="AT3" s="506" t="str">
        <f>⑧入力シート!AB54&amp;" "&amp;⑧入力シート!AC54</f>
        <v xml:space="preserve"> </v>
      </c>
      <c r="AU3" s="507"/>
      <c r="AV3" s="507"/>
      <c r="AW3" s="507"/>
      <c r="AX3" s="507"/>
      <c r="AY3" s="507"/>
      <c r="AZ3" s="507"/>
      <c r="BA3" s="507"/>
      <c r="BB3" s="507"/>
      <c r="BC3" s="507"/>
      <c r="BD3" s="508"/>
      <c r="BE3" s="150"/>
      <c r="BF3" s="509">
        <v>61</v>
      </c>
      <c r="BG3" s="510"/>
      <c r="BH3" s="496"/>
      <c r="BI3" s="496"/>
      <c r="BJ3" s="496"/>
      <c r="BK3" s="496"/>
      <c r="BL3" s="497"/>
      <c r="BM3" s="497"/>
      <c r="BN3" s="497"/>
      <c r="BO3" s="498"/>
      <c r="BP3" s="499" t="str">
        <f>""&amp;⑧入力シート!Z84</f>
        <v/>
      </c>
      <c r="BQ3" s="500"/>
      <c r="BR3" s="500"/>
      <c r="BS3" s="501"/>
      <c r="BT3" s="694" t="str">
        <f>LEFT(""&amp;⑧入力シート!AA84,1)</f>
        <v/>
      </c>
      <c r="BU3" s="501"/>
      <c r="BV3" s="506" t="str">
        <f>⑧入力シート!AB84&amp;" "&amp;⑧入力シート!AC84</f>
        <v xml:space="preserve"> </v>
      </c>
      <c r="BW3" s="507"/>
      <c r="BX3" s="507"/>
      <c r="BY3" s="507"/>
      <c r="BZ3" s="507"/>
      <c r="CA3" s="507"/>
      <c r="CB3" s="507"/>
      <c r="CC3" s="507"/>
      <c r="CD3" s="507"/>
      <c r="CE3" s="507"/>
      <c r="CF3" s="508"/>
      <c r="CG3" s="172"/>
      <c r="CH3" s="1262">
        <v>91</v>
      </c>
      <c r="CI3" s="495"/>
      <c r="CJ3" s="495"/>
      <c r="CK3" s="496"/>
      <c r="CL3" s="496"/>
      <c r="CM3" s="496"/>
      <c r="CN3" s="496"/>
      <c r="CO3" s="497"/>
      <c r="CP3" s="497"/>
      <c r="CQ3" s="497"/>
      <c r="CR3" s="498"/>
      <c r="CS3" s="499" t="str">
        <f>""&amp;⑧入力シート!Z114</f>
        <v/>
      </c>
      <c r="CT3" s="500"/>
      <c r="CU3" s="500"/>
      <c r="CV3" s="501"/>
      <c r="CW3" s="694" t="str">
        <f>LEFT(""&amp;⑧入力シート!AA114,1)</f>
        <v/>
      </c>
      <c r="CX3" s="501"/>
      <c r="CY3" s="506" t="str">
        <f>⑧入力シート!AB114&amp;" "&amp;⑧入力シート!AC114</f>
        <v xml:space="preserve"> </v>
      </c>
      <c r="CZ3" s="507"/>
      <c r="DA3" s="507"/>
      <c r="DB3" s="507"/>
      <c r="DC3" s="507"/>
      <c r="DD3" s="507"/>
      <c r="DE3" s="507"/>
      <c r="DF3" s="507"/>
      <c r="DG3" s="507"/>
      <c r="DH3" s="507"/>
      <c r="DI3" s="508"/>
      <c r="DN3" s="154"/>
      <c r="DO3" s="154"/>
      <c r="DP3" s="154"/>
    </row>
    <row r="4" spans="1:120" ht="18.600000000000001" customHeight="1">
      <c r="A4" s="1255">
        <v>2</v>
      </c>
      <c r="B4" s="1256"/>
      <c r="C4" s="1257"/>
      <c r="D4" s="694"/>
      <c r="E4" s="500"/>
      <c r="F4" s="500"/>
      <c r="G4" s="501"/>
      <c r="H4" s="498"/>
      <c r="I4" s="1258"/>
      <c r="J4" s="1258"/>
      <c r="K4" s="1259"/>
      <c r="L4" s="499" t="str">
        <f>""&amp;⑧入力シート!Z25</f>
        <v/>
      </c>
      <c r="M4" s="500"/>
      <c r="N4" s="500"/>
      <c r="O4" s="501"/>
      <c r="P4" s="694" t="str">
        <f>LEFT(""&amp;⑧入力シート!AA25,1)</f>
        <v/>
      </c>
      <c r="Q4" s="501"/>
      <c r="R4" s="506" t="str">
        <f>⑧入力シート!AB25&amp;" "&amp;⑧入力シート!AC25</f>
        <v xml:space="preserve"> </v>
      </c>
      <c r="S4" s="507"/>
      <c r="T4" s="507"/>
      <c r="U4" s="507"/>
      <c r="V4" s="507"/>
      <c r="W4" s="507"/>
      <c r="X4" s="507"/>
      <c r="Y4" s="507"/>
      <c r="Z4" s="507"/>
      <c r="AA4" s="507"/>
      <c r="AB4" s="508"/>
      <c r="AC4" s="171"/>
      <c r="AD4" s="509">
        <v>32</v>
      </c>
      <c r="AE4" s="510"/>
      <c r="AF4" s="694"/>
      <c r="AG4" s="500"/>
      <c r="AH4" s="500"/>
      <c r="AI4" s="501"/>
      <c r="AJ4" s="498"/>
      <c r="AK4" s="1258"/>
      <c r="AL4" s="1258"/>
      <c r="AM4" s="1259"/>
      <c r="AN4" s="499" t="str">
        <f>""&amp;⑧入力シート!Z55</f>
        <v/>
      </c>
      <c r="AO4" s="500"/>
      <c r="AP4" s="500"/>
      <c r="AQ4" s="501"/>
      <c r="AR4" s="694" t="str">
        <f>LEFT(""&amp;⑧入力シート!AA55,1)</f>
        <v/>
      </c>
      <c r="AS4" s="501"/>
      <c r="AT4" s="506" t="str">
        <f>⑧入力シート!AB55&amp;" "&amp;⑧入力シート!AC55</f>
        <v xml:space="preserve"> </v>
      </c>
      <c r="AU4" s="507"/>
      <c r="AV4" s="507"/>
      <c r="AW4" s="507"/>
      <c r="AX4" s="507"/>
      <c r="AY4" s="507"/>
      <c r="AZ4" s="507"/>
      <c r="BA4" s="507"/>
      <c r="BB4" s="507"/>
      <c r="BC4" s="507"/>
      <c r="BD4" s="508"/>
      <c r="BE4" s="150"/>
      <c r="BF4" s="509">
        <v>62</v>
      </c>
      <c r="BG4" s="510"/>
      <c r="BH4" s="496"/>
      <c r="BI4" s="496"/>
      <c r="BJ4" s="496"/>
      <c r="BK4" s="496"/>
      <c r="BL4" s="497"/>
      <c r="BM4" s="497"/>
      <c r="BN4" s="497"/>
      <c r="BO4" s="498"/>
      <c r="BP4" s="499" t="str">
        <f>""&amp;⑧入力シート!Z85</f>
        <v/>
      </c>
      <c r="BQ4" s="500"/>
      <c r="BR4" s="500"/>
      <c r="BS4" s="501"/>
      <c r="BT4" s="694" t="str">
        <f>LEFT(""&amp;⑧入力シート!AA85,1)</f>
        <v/>
      </c>
      <c r="BU4" s="501"/>
      <c r="BV4" s="506" t="str">
        <f>⑧入力シート!AB85&amp;" "&amp;⑧入力シート!AC85</f>
        <v xml:space="preserve"> </v>
      </c>
      <c r="BW4" s="507"/>
      <c r="BX4" s="507"/>
      <c r="BY4" s="507"/>
      <c r="BZ4" s="507"/>
      <c r="CA4" s="507"/>
      <c r="CB4" s="507"/>
      <c r="CC4" s="507"/>
      <c r="CD4" s="507"/>
      <c r="CE4" s="507"/>
      <c r="CF4" s="508"/>
      <c r="CG4" s="172"/>
      <c r="CH4" s="1262">
        <v>92</v>
      </c>
      <c r="CI4" s="495"/>
      <c r="CJ4" s="495"/>
      <c r="CK4" s="496"/>
      <c r="CL4" s="496"/>
      <c r="CM4" s="496"/>
      <c r="CN4" s="496"/>
      <c r="CO4" s="497"/>
      <c r="CP4" s="497"/>
      <c r="CQ4" s="497"/>
      <c r="CR4" s="498"/>
      <c r="CS4" s="499" t="str">
        <f>""&amp;⑧入力シート!Z115</f>
        <v/>
      </c>
      <c r="CT4" s="500"/>
      <c r="CU4" s="500"/>
      <c r="CV4" s="501"/>
      <c r="CW4" s="694" t="str">
        <f>LEFT(""&amp;⑧入力シート!AA115,1)</f>
        <v/>
      </c>
      <c r="CX4" s="501"/>
      <c r="CY4" s="506" t="str">
        <f>⑧入力シート!AB115&amp;" "&amp;⑧入力シート!AC115</f>
        <v xml:space="preserve"> </v>
      </c>
      <c r="CZ4" s="507"/>
      <c r="DA4" s="507"/>
      <c r="DB4" s="507"/>
      <c r="DC4" s="507"/>
      <c r="DD4" s="507"/>
      <c r="DE4" s="507"/>
      <c r="DF4" s="507"/>
      <c r="DG4" s="507"/>
      <c r="DH4" s="507"/>
      <c r="DI4" s="508"/>
      <c r="DN4" s="148" t="s">
        <v>78</v>
      </c>
      <c r="DO4" s="148" t="s">
        <v>78</v>
      </c>
      <c r="DP4" s="154" t="s">
        <v>4</v>
      </c>
    </row>
    <row r="5" spans="1:120" ht="18.600000000000001" customHeight="1">
      <c r="A5" s="1255">
        <v>3</v>
      </c>
      <c r="B5" s="1256"/>
      <c r="C5" s="1257"/>
      <c r="D5" s="694"/>
      <c r="E5" s="500"/>
      <c r="F5" s="500"/>
      <c r="G5" s="501"/>
      <c r="H5" s="498"/>
      <c r="I5" s="1258"/>
      <c r="J5" s="1258"/>
      <c r="K5" s="1259"/>
      <c r="L5" s="499" t="str">
        <f>""&amp;⑧入力シート!Z26</f>
        <v/>
      </c>
      <c r="M5" s="500"/>
      <c r="N5" s="500"/>
      <c r="O5" s="501"/>
      <c r="P5" s="694" t="str">
        <f>LEFT(""&amp;⑧入力シート!AA26,1)</f>
        <v/>
      </c>
      <c r="Q5" s="501"/>
      <c r="R5" s="506" t="str">
        <f>⑧入力シート!AB26&amp;" "&amp;⑧入力シート!AC26</f>
        <v xml:space="preserve"> </v>
      </c>
      <c r="S5" s="507"/>
      <c r="T5" s="507"/>
      <c r="U5" s="507"/>
      <c r="V5" s="507"/>
      <c r="W5" s="507"/>
      <c r="X5" s="507"/>
      <c r="Y5" s="507"/>
      <c r="Z5" s="507"/>
      <c r="AA5" s="507"/>
      <c r="AB5" s="508"/>
      <c r="AC5" s="171"/>
      <c r="AD5" s="509">
        <v>33</v>
      </c>
      <c r="AE5" s="510"/>
      <c r="AF5" s="694"/>
      <c r="AG5" s="500"/>
      <c r="AH5" s="500"/>
      <c r="AI5" s="501"/>
      <c r="AJ5" s="498"/>
      <c r="AK5" s="1258"/>
      <c r="AL5" s="1258"/>
      <c r="AM5" s="1259"/>
      <c r="AN5" s="499" t="str">
        <f>""&amp;⑧入力シート!Z56</f>
        <v/>
      </c>
      <c r="AO5" s="500"/>
      <c r="AP5" s="500"/>
      <c r="AQ5" s="501"/>
      <c r="AR5" s="694" t="str">
        <f>LEFT(""&amp;⑧入力シート!AA56,1)</f>
        <v/>
      </c>
      <c r="AS5" s="501"/>
      <c r="AT5" s="506" t="str">
        <f>⑧入力シート!AB56&amp;" "&amp;⑧入力シート!AC56</f>
        <v xml:space="preserve"> </v>
      </c>
      <c r="AU5" s="507"/>
      <c r="AV5" s="507"/>
      <c r="AW5" s="507"/>
      <c r="AX5" s="507"/>
      <c r="AY5" s="507"/>
      <c r="AZ5" s="507"/>
      <c r="BA5" s="507"/>
      <c r="BB5" s="507"/>
      <c r="BC5" s="507"/>
      <c r="BD5" s="508"/>
      <c r="BE5" s="150"/>
      <c r="BF5" s="509">
        <v>63</v>
      </c>
      <c r="BG5" s="510"/>
      <c r="BH5" s="496"/>
      <c r="BI5" s="496"/>
      <c r="BJ5" s="496"/>
      <c r="BK5" s="496"/>
      <c r="BL5" s="497"/>
      <c r="BM5" s="497"/>
      <c r="BN5" s="497"/>
      <c r="BO5" s="498"/>
      <c r="BP5" s="499" t="str">
        <f>""&amp;⑧入力シート!Z86</f>
        <v/>
      </c>
      <c r="BQ5" s="500"/>
      <c r="BR5" s="500"/>
      <c r="BS5" s="501"/>
      <c r="BT5" s="694" t="str">
        <f>LEFT(""&amp;⑧入力シート!AA86,1)</f>
        <v/>
      </c>
      <c r="BU5" s="501"/>
      <c r="BV5" s="506" t="str">
        <f>⑧入力シート!AB86&amp;" "&amp;⑧入力シート!AC86</f>
        <v xml:space="preserve"> </v>
      </c>
      <c r="BW5" s="507"/>
      <c r="BX5" s="507"/>
      <c r="BY5" s="507"/>
      <c r="BZ5" s="507"/>
      <c r="CA5" s="507"/>
      <c r="CB5" s="507"/>
      <c r="CC5" s="507"/>
      <c r="CD5" s="507"/>
      <c r="CE5" s="507"/>
      <c r="CF5" s="508"/>
      <c r="CG5" s="172"/>
      <c r="CH5" s="1262">
        <v>93</v>
      </c>
      <c r="CI5" s="495"/>
      <c r="CJ5" s="495"/>
      <c r="CK5" s="496"/>
      <c r="CL5" s="496"/>
      <c r="CM5" s="496"/>
      <c r="CN5" s="496"/>
      <c r="CO5" s="497"/>
      <c r="CP5" s="497"/>
      <c r="CQ5" s="497"/>
      <c r="CR5" s="498"/>
      <c r="CS5" s="499" t="str">
        <f>""&amp;⑧入力シート!Z116</f>
        <v/>
      </c>
      <c r="CT5" s="500"/>
      <c r="CU5" s="500"/>
      <c r="CV5" s="501"/>
      <c r="CW5" s="694" t="str">
        <f>LEFT(""&amp;⑧入力シート!AA116,1)</f>
        <v/>
      </c>
      <c r="CX5" s="501"/>
      <c r="CY5" s="506" t="str">
        <f>⑧入力シート!AB116&amp;" "&amp;⑧入力シート!AC116</f>
        <v xml:space="preserve"> </v>
      </c>
      <c r="CZ5" s="507"/>
      <c r="DA5" s="507"/>
      <c r="DB5" s="507"/>
      <c r="DC5" s="507"/>
      <c r="DD5" s="507"/>
      <c r="DE5" s="507"/>
      <c r="DF5" s="507"/>
      <c r="DG5" s="507"/>
      <c r="DH5" s="507"/>
      <c r="DI5" s="508"/>
      <c r="DN5" s="148" t="s">
        <v>79</v>
      </c>
      <c r="DO5" s="148" t="s">
        <v>79</v>
      </c>
      <c r="DP5" s="154" t="s">
        <v>5</v>
      </c>
    </row>
    <row r="6" spans="1:120" ht="18.600000000000001" customHeight="1">
      <c r="A6" s="1255">
        <v>4</v>
      </c>
      <c r="B6" s="1256"/>
      <c r="C6" s="1257"/>
      <c r="D6" s="694"/>
      <c r="E6" s="500"/>
      <c r="F6" s="500"/>
      <c r="G6" s="501"/>
      <c r="H6" s="498"/>
      <c r="I6" s="1258"/>
      <c r="J6" s="1258"/>
      <c r="K6" s="1259"/>
      <c r="L6" s="499" t="str">
        <f>""&amp;⑧入力シート!Z27</f>
        <v/>
      </c>
      <c r="M6" s="500"/>
      <c r="N6" s="500"/>
      <c r="O6" s="501"/>
      <c r="P6" s="694" t="str">
        <f>LEFT(""&amp;⑧入力シート!AA27,1)</f>
        <v/>
      </c>
      <c r="Q6" s="501"/>
      <c r="R6" s="506" t="str">
        <f>⑧入力シート!AB27&amp;" "&amp;⑧入力シート!AC27</f>
        <v xml:space="preserve"> </v>
      </c>
      <c r="S6" s="507"/>
      <c r="T6" s="507"/>
      <c r="U6" s="507"/>
      <c r="V6" s="507"/>
      <c r="W6" s="507"/>
      <c r="X6" s="507"/>
      <c r="Y6" s="507"/>
      <c r="Z6" s="507"/>
      <c r="AA6" s="507"/>
      <c r="AB6" s="508"/>
      <c r="AC6" s="171"/>
      <c r="AD6" s="509">
        <v>34</v>
      </c>
      <c r="AE6" s="510"/>
      <c r="AF6" s="694"/>
      <c r="AG6" s="500"/>
      <c r="AH6" s="500"/>
      <c r="AI6" s="501"/>
      <c r="AJ6" s="498"/>
      <c r="AK6" s="1258"/>
      <c r="AL6" s="1258"/>
      <c r="AM6" s="1259"/>
      <c r="AN6" s="499" t="str">
        <f>""&amp;⑧入力シート!Z57</f>
        <v/>
      </c>
      <c r="AO6" s="500"/>
      <c r="AP6" s="500"/>
      <c r="AQ6" s="501"/>
      <c r="AR6" s="694" t="str">
        <f>LEFT(""&amp;⑧入力シート!AA57,1)</f>
        <v/>
      </c>
      <c r="AS6" s="501"/>
      <c r="AT6" s="506" t="str">
        <f>⑧入力シート!AB57&amp;" "&amp;⑧入力シート!AC57</f>
        <v xml:space="preserve"> </v>
      </c>
      <c r="AU6" s="507"/>
      <c r="AV6" s="507"/>
      <c r="AW6" s="507"/>
      <c r="AX6" s="507"/>
      <c r="AY6" s="507"/>
      <c r="AZ6" s="507"/>
      <c r="BA6" s="507"/>
      <c r="BB6" s="507"/>
      <c r="BC6" s="507"/>
      <c r="BD6" s="508"/>
      <c r="BE6" s="150"/>
      <c r="BF6" s="509">
        <v>64</v>
      </c>
      <c r="BG6" s="510"/>
      <c r="BH6" s="496"/>
      <c r="BI6" s="496"/>
      <c r="BJ6" s="496"/>
      <c r="BK6" s="496"/>
      <c r="BL6" s="497"/>
      <c r="BM6" s="497"/>
      <c r="BN6" s="497"/>
      <c r="BO6" s="498"/>
      <c r="BP6" s="499" t="str">
        <f>""&amp;⑧入力シート!Z87</f>
        <v/>
      </c>
      <c r="BQ6" s="500"/>
      <c r="BR6" s="500"/>
      <c r="BS6" s="501"/>
      <c r="BT6" s="694" t="str">
        <f>LEFT(""&amp;⑧入力シート!AA87,1)</f>
        <v/>
      </c>
      <c r="BU6" s="501"/>
      <c r="BV6" s="506" t="str">
        <f>⑧入力シート!AB87&amp;" "&amp;⑧入力シート!AC87</f>
        <v xml:space="preserve"> </v>
      </c>
      <c r="BW6" s="507"/>
      <c r="BX6" s="507"/>
      <c r="BY6" s="507"/>
      <c r="BZ6" s="507"/>
      <c r="CA6" s="507"/>
      <c r="CB6" s="507"/>
      <c r="CC6" s="507"/>
      <c r="CD6" s="507"/>
      <c r="CE6" s="507"/>
      <c r="CF6" s="508"/>
      <c r="CG6" s="172"/>
      <c r="CH6" s="1262">
        <v>94</v>
      </c>
      <c r="CI6" s="495"/>
      <c r="CJ6" s="495"/>
      <c r="CK6" s="496"/>
      <c r="CL6" s="496"/>
      <c r="CM6" s="496"/>
      <c r="CN6" s="496"/>
      <c r="CO6" s="497"/>
      <c r="CP6" s="497"/>
      <c r="CQ6" s="497"/>
      <c r="CR6" s="498"/>
      <c r="CS6" s="499" t="str">
        <f>""&amp;⑧入力シート!Z117</f>
        <v/>
      </c>
      <c r="CT6" s="500"/>
      <c r="CU6" s="500"/>
      <c r="CV6" s="501"/>
      <c r="CW6" s="694" t="str">
        <f>LEFT(""&amp;⑧入力シート!AA117,1)</f>
        <v/>
      </c>
      <c r="CX6" s="501"/>
      <c r="CY6" s="506" t="str">
        <f>⑧入力シート!AB117&amp;" "&amp;⑧入力シート!AC117</f>
        <v xml:space="preserve"> </v>
      </c>
      <c r="CZ6" s="507"/>
      <c r="DA6" s="507"/>
      <c r="DB6" s="507"/>
      <c r="DC6" s="507"/>
      <c r="DD6" s="507"/>
      <c r="DE6" s="507"/>
      <c r="DF6" s="507"/>
      <c r="DG6" s="507"/>
      <c r="DH6" s="507"/>
      <c r="DI6" s="508"/>
      <c r="DN6" s="148" t="s">
        <v>80</v>
      </c>
      <c r="DO6" s="148" t="s">
        <v>80</v>
      </c>
      <c r="DP6" s="154" t="s">
        <v>6</v>
      </c>
    </row>
    <row r="7" spans="1:120" ht="18.600000000000001" customHeight="1">
      <c r="A7" s="1255">
        <v>5</v>
      </c>
      <c r="B7" s="1256"/>
      <c r="C7" s="1257"/>
      <c r="D7" s="694"/>
      <c r="E7" s="500"/>
      <c r="F7" s="500"/>
      <c r="G7" s="501"/>
      <c r="H7" s="498"/>
      <c r="I7" s="1258"/>
      <c r="J7" s="1258"/>
      <c r="K7" s="1259"/>
      <c r="L7" s="499" t="str">
        <f>""&amp;⑧入力シート!Z28</f>
        <v/>
      </c>
      <c r="M7" s="500"/>
      <c r="N7" s="500"/>
      <c r="O7" s="501"/>
      <c r="P7" s="694" t="str">
        <f>LEFT(""&amp;⑧入力シート!AA28,1)</f>
        <v/>
      </c>
      <c r="Q7" s="501"/>
      <c r="R7" s="506" t="str">
        <f>⑧入力シート!AB28&amp;" "&amp;⑧入力シート!AC28</f>
        <v xml:space="preserve"> </v>
      </c>
      <c r="S7" s="507"/>
      <c r="T7" s="507"/>
      <c r="U7" s="507"/>
      <c r="V7" s="507"/>
      <c r="W7" s="507"/>
      <c r="X7" s="507"/>
      <c r="Y7" s="507"/>
      <c r="Z7" s="507"/>
      <c r="AA7" s="507"/>
      <c r="AB7" s="508"/>
      <c r="AC7" s="171"/>
      <c r="AD7" s="509">
        <v>35</v>
      </c>
      <c r="AE7" s="510"/>
      <c r="AF7" s="694"/>
      <c r="AG7" s="500"/>
      <c r="AH7" s="500"/>
      <c r="AI7" s="501"/>
      <c r="AJ7" s="498"/>
      <c r="AK7" s="1258"/>
      <c r="AL7" s="1258"/>
      <c r="AM7" s="1259"/>
      <c r="AN7" s="499" t="str">
        <f>""&amp;⑧入力シート!Z58</f>
        <v/>
      </c>
      <c r="AO7" s="500"/>
      <c r="AP7" s="500"/>
      <c r="AQ7" s="501"/>
      <c r="AR7" s="694" t="str">
        <f>LEFT(""&amp;⑧入力シート!AA58,1)</f>
        <v/>
      </c>
      <c r="AS7" s="501"/>
      <c r="AT7" s="506" t="str">
        <f>⑧入力シート!AB58&amp;" "&amp;⑧入力シート!AC58</f>
        <v xml:space="preserve"> </v>
      </c>
      <c r="AU7" s="507"/>
      <c r="AV7" s="507"/>
      <c r="AW7" s="507"/>
      <c r="AX7" s="507"/>
      <c r="AY7" s="507"/>
      <c r="AZ7" s="507"/>
      <c r="BA7" s="507"/>
      <c r="BB7" s="507"/>
      <c r="BC7" s="507"/>
      <c r="BD7" s="508"/>
      <c r="BE7" s="150"/>
      <c r="BF7" s="509">
        <v>65</v>
      </c>
      <c r="BG7" s="510"/>
      <c r="BH7" s="496"/>
      <c r="BI7" s="496"/>
      <c r="BJ7" s="496"/>
      <c r="BK7" s="496"/>
      <c r="BL7" s="497"/>
      <c r="BM7" s="497"/>
      <c r="BN7" s="497"/>
      <c r="BO7" s="498"/>
      <c r="BP7" s="499" t="str">
        <f>""&amp;⑧入力シート!Z88</f>
        <v/>
      </c>
      <c r="BQ7" s="500"/>
      <c r="BR7" s="500"/>
      <c r="BS7" s="501"/>
      <c r="BT7" s="694" t="str">
        <f>LEFT(""&amp;⑧入力シート!AA88,1)</f>
        <v/>
      </c>
      <c r="BU7" s="501"/>
      <c r="BV7" s="506" t="str">
        <f>⑧入力シート!AB88&amp;" "&amp;⑧入力シート!AC88</f>
        <v xml:space="preserve"> </v>
      </c>
      <c r="BW7" s="507"/>
      <c r="BX7" s="507"/>
      <c r="BY7" s="507"/>
      <c r="BZ7" s="507"/>
      <c r="CA7" s="507"/>
      <c r="CB7" s="507"/>
      <c r="CC7" s="507"/>
      <c r="CD7" s="507"/>
      <c r="CE7" s="507"/>
      <c r="CF7" s="508"/>
      <c r="CG7" s="172"/>
      <c r="CH7" s="1262">
        <v>95</v>
      </c>
      <c r="CI7" s="495"/>
      <c r="CJ7" s="495"/>
      <c r="CK7" s="496"/>
      <c r="CL7" s="496"/>
      <c r="CM7" s="496"/>
      <c r="CN7" s="496"/>
      <c r="CO7" s="497"/>
      <c r="CP7" s="497"/>
      <c r="CQ7" s="497"/>
      <c r="CR7" s="498"/>
      <c r="CS7" s="499" t="str">
        <f>""&amp;⑧入力シート!Z118</f>
        <v/>
      </c>
      <c r="CT7" s="500"/>
      <c r="CU7" s="500"/>
      <c r="CV7" s="501"/>
      <c r="CW7" s="694" t="str">
        <f>LEFT(""&amp;⑧入力シート!AA118,1)</f>
        <v/>
      </c>
      <c r="CX7" s="501"/>
      <c r="CY7" s="506" t="str">
        <f>⑧入力シート!AB118&amp;" "&amp;⑧入力シート!AC118</f>
        <v xml:space="preserve"> </v>
      </c>
      <c r="CZ7" s="507"/>
      <c r="DA7" s="507"/>
      <c r="DB7" s="507"/>
      <c r="DC7" s="507"/>
      <c r="DD7" s="507"/>
      <c r="DE7" s="507"/>
      <c r="DF7" s="507"/>
      <c r="DG7" s="507"/>
      <c r="DH7" s="507"/>
      <c r="DI7" s="508"/>
      <c r="DN7" s="154"/>
      <c r="DO7" s="154"/>
      <c r="DP7" s="154" t="s">
        <v>7</v>
      </c>
    </row>
    <row r="8" spans="1:120" ht="18.600000000000001" customHeight="1">
      <c r="A8" s="1255">
        <v>6</v>
      </c>
      <c r="B8" s="1256"/>
      <c r="C8" s="1257"/>
      <c r="D8" s="694"/>
      <c r="E8" s="500"/>
      <c r="F8" s="500"/>
      <c r="G8" s="501"/>
      <c r="H8" s="498"/>
      <c r="I8" s="1258"/>
      <c r="J8" s="1258"/>
      <c r="K8" s="1259"/>
      <c r="L8" s="499" t="str">
        <f>""&amp;⑧入力シート!Z29</f>
        <v/>
      </c>
      <c r="M8" s="500"/>
      <c r="N8" s="500"/>
      <c r="O8" s="501"/>
      <c r="P8" s="694" t="str">
        <f>LEFT(""&amp;⑧入力シート!AA29,1)</f>
        <v/>
      </c>
      <c r="Q8" s="501"/>
      <c r="R8" s="506" t="str">
        <f>⑧入力シート!AB29&amp;" "&amp;⑧入力シート!AC29</f>
        <v xml:space="preserve"> </v>
      </c>
      <c r="S8" s="507"/>
      <c r="T8" s="507"/>
      <c r="U8" s="507"/>
      <c r="V8" s="507"/>
      <c r="W8" s="507"/>
      <c r="X8" s="507"/>
      <c r="Y8" s="507"/>
      <c r="Z8" s="507"/>
      <c r="AA8" s="507"/>
      <c r="AB8" s="508"/>
      <c r="AC8" s="171"/>
      <c r="AD8" s="509">
        <v>36</v>
      </c>
      <c r="AE8" s="510"/>
      <c r="AF8" s="694"/>
      <c r="AG8" s="500"/>
      <c r="AH8" s="500"/>
      <c r="AI8" s="501"/>
      <c r="AJ8" s="498"/>
      <c r="AK8" s="1258"/>
      <c r="AL8" s="1258"/>
      <c r="AM8" s="1259"/>
      <c r="AN8" s="499" t="str">
        <f>""&amp;⑧入力シート!Z59</f>
        <v/>
      </c>
      <c r="AO8" s="500"/>
      <c r="AP8" s="500"/>
      <c r="AQ8" s="501"/>
      <c r="AR8" s="694" t="str">
        <f>LEFT(""&amp;⑧入力シート!AA59,1)</f>
        <v/>
      </c>
      <c r="AS8" s="501"/>
      <c r="AT8" s="506" t="str">
        <f>⑧入力シート!AB59&amp;" "&amp;⑧入力シート!AC59</f>
        <v xml:space="preserve"> </v>
      </c>
      <c r="AU8" s="507"/>
      <c r="AV8" s="507"/>
      <c r="AW8" s="507"/>
      <c r="AX8" s="507"/>
      <c r="AY8" s="507"/>
      <c r="AZ8" s="507"/>
      <c r="BA8" s="507"/>
      <c r="BB8" s="507"/>
      <c r="BC8" s="507"/>
      <c r="BD8" s="508"/>
      <c r="BE8" s="150"/>
      <c r="BF8" s="509">
        <v>66</v>
      </c>
      <c r="BG8" s="510"/>
      <c r="BH8" s="496"/>
      <c r="BI8" s="496"/>
      <c r="BJ8" s="496"/>
      <c r="BK8" s="496"/>
      <c r="BL8" s="497"/>
      <c r="BM8" s="497"/>
      <c r="BN8" s="497"/>
      <c r="BO8" s="498"/>
      <c r="BP8" s="499" t="str">
        <f>""&amp;⑧入力シート!Z89</f>
        <v/>
      </c>
      <c r="BQ8" s="500"/>
      <c r="BR8" s="500"/>
      <c r="BS8" s="501"/>
      <c r="BT8" s="694" t="str">
        <f>LEFT(""&amp;⑧入力シート!AA89,1)</f>
        <v/>
      </c>
      <c r="BU8" s="501"/>
      <c r="BV8" s="506" t="str">
        <f>⑧入力シート!AB89&amp;" "&amp;⑧入力シート!AC89</f>
        <v xml:space="preserve"> </v>
      </c>
      <c r="BW8" s="507"/>
      <c r="BX8" s="507"/>
      <c r="BY8" s="507"/>
      <c r="BZ8" s="507"/>
      <c r="CA8" s="507"/>
      <c r="CB8" s="507"/>
      <c r="CC8" s="507"/>
      <c r="CD8" s="507"/>
      <c r="CE8" s="507"/>
      <c r="CF8" s="508"/>
      <c r="CG8" s="172"/>
      <c r="CH8" s="1262">
        <v>96</v>
      </c>
      <c r="CI8" s="495"/>
      <c r="CJ8" s="495"/>
      <c r="CK8" s="496"/>
      <c r="CL8" s="496"/>
      <c r="CM8" s="496"/>
      <c r="CN8" s="496"/>
      <c r="CO8" s="497"/>
      <c r="CP8" s="497"/>
      <c r="CQ8" s="497"/>
      <c r="CR8" s="498"/>
      <c r="CS8" s="499" t="str">
        <f>""&amp;⑧入力シート!Z119</f>
        <v/>
      </c>
      <c r="CT8" s="500"/>
      <c r="CU8" s="500"/>
      <c r="CV8" s="501"/>
      <c r="CW8" s="694" t="str">
        <f>LEFT(""&amp;⑧入力シート!AA119,1)</f>
        <v/>
      </c>
      <c r="CX8" s="501"/>
      <c r="CY8" s="506" t="str">
        <f>⑧入力シート!AB119&amp;" "&amp;⑧入力シート!AC119</f>
        <v xml:space="preserve"> </v>
      </c>
      <c r="CZ8" s="507"/>
      <c r="DA8" s="507"/>
      <c r="DB8" s="507"/>
      <c r="DC8" s="507"/>
      <c r="DD8" s="507"/>
      <c r="DE8" s="507"/>
      <c r="DF8" s="507"/>
      <c r="DG8" s="507"/>
      <c r="DH8" s="507"/>
      <c r="DI8" s="508"/>
      <c r="DN8" s="154"/>
      <c r="DO8" s="154"/>
      <c r="DP8" s="154" t="s">
        <v>8</v>
      </c>
    </row>
    <row r="9" spans="1:120" ht="18.600000000000001" customHeight="1">
      <c r="A9" s="1255">
        <v>7</v>
      </c>
      <c r="B9" s="1256"/>
      <c r="C9" s="1257"/>
      <c r="D9" s="694"/>
      <c r="E9" s="500"/>
      <c r="F9" s="500"/>
      <c r="G9" s="501"/>
      <c r="H9" s="498"/>
      <c r="I9" s="1258"/>
      <c r="J9" s="1258"/>
      <c r="K9" s="1259"/>
      <c r="L9" s="499" t="str">
        <f>""&amp;⑧入力シート!Z30</f>
        <v/>
      </c>
      <c r="M9" s="500"/>
      <c r="N9" s="500"/>
      <c r="O9" s="501"/>
      <c r="P9" s="694" t="str">
        <f>LEFT(""&amp;⑧入力シート!AA30,1)</f>
        <v/>
      </c>
      <c r="Q9" s="501"/>
      <c r="R9" s="506" t="str">
        <f>⑧入力シート!AB30&amp;" "&amp;⑧入力シート!AC30</f>
        <v xml:space="preserve"> </v>
      </c>
      <c r="S9" s="507"/>
      <c r="T9" s="507"/>
      <c r="U9" s="507"/>
      <c r="V9" s="507"/>
      <c r="W9" s="507"/>
      <c r="X9" s="507"/>
      <c r="Y9" s="507"/>
      <c r="Z9" s="507"/>
      <c r="AA9" s="507"/>
      <c r="AB9" s="508"/>
      <c r="AC9" s="171"/>
      <c r="AD9" s="509">
        <v>37</v>
      </c>
      <c r="AE9" s="510"/>
      <c r="AF9" s="694"/>
      <c r="AG9" s="500"/>
      <c r="AH9" s="500"/>
      <c r="AI9" s="501"/>
      <c r="AJ9" s="498"/>
      <c r="AK9" s="1258"/>
      <c r="AL9" s="1258"/>
      <c r="AM9" s="1259"/>
      <c r="AN9" s="499" t="str">
        <f>""&amp;⑧入力シート!Z60</f>
        <v/>
      </c>
      <c r="AO9" s="500"/>
      <c r="AP9" s="500"/>
      <c r="AQ9" s="501"/>
      <c r="AR9" s="694" t="str">
        <f>LEFT(""&amp;⑧入力シート!AA60,1)</f>
        <v/>
      </c>
      <c r="AS9" s="501"/>
      <c r="AT9" s="506" t="str">
        <f>⑧入力シート!AB60&amp;" "&amp;⑧入力シート!AC60</f>
        <v xml:space="preserve"> </v>
      </c>
      <c r="AU9" s="507"/>
      <c r="AV9" s="507"/>
      <c r="AW9" s="507"/>
      <c r="AX9" s="507"/>
      <c r="AY9" s="507"/>
      <c r="AZ9" s="507"/>
      <c r="BA9" s="507"/>
      <c r="BB9" s="507"/>
      <c r="BC9" s="507"/>
      <c r="BD9" s="508"/>
      <c r="BE9" s="150"/>
      <c r="BF9" s="509">
        <v>67</v>
      </c>
      <c r="BG9" s="510"/>
      <c r="BH9" s="496"/>
      <c r="BI9" s="496"/>
      <c r="BJ9" s="496"/>
      <c r="BK9" s="496"/>
      <c r="BL9" s="497"/>
      <c r="BM9" s="497"/>
      <c r="BN9" s="497"/>
      <c r="BO9" s="498"/>
      <c r="BP9" s="499" t="str">
        <f>""&amp;⑧入力シート!Z90</f>
        <v/>
      </c>
      <c r="BQ9" s="500"/>
      <c r="BR9" s="500"/>
      <c r="BS9" s="501"/>
      <c r="BT9" s="694" t="str">
        <f>LEFT(""&amp;⑧入力シート!AA90,1)</f>
        <v/>
      </c>
      <c r="BU9" s="501"/>
      <c r="BV9" s="506" t="str">
        <f>⑧入力シート!AB90&amp;" "&amp;⑧入力シート!AC90</f>
        <v xml:space="preserve"> </v>
      </c>
      <c r="BW9" s="507"/>
      <c r="BX9" s="507"/>
      <c r="BY9" s="507"/>
      <c r="BZ9" s="507"/>
      <c r="CA9" s="507"/>
      <c r="CB9" s="507"/>
      <c r="CC9" s="507"/>
      <c r="CD9" s="507"/>
      <c r="CE9" s="507"/>
      <c r="CF9" s="508"/>
      <c r="CG9" s="172"/>
      <c r="CH9" s="1262">
        <v>97</v>
      </c>
      <c r="CI9" s="495"/>
      <c r="CJ9" s="495"/>
      <c r="CK9" s="496"/>
      <c r="CL9" s="496"/>
      <c r="CM9" s="496"/>
      <c r="CN9" s="496"/>
      <c r="CO9" s="497"/>
      <c r="CP9" s="497"/>
      <c r="CQ9" s="497"/>
      <c r="CR9" s="498"/>
      <c r="CS9" s="499" t="str">
        <f>""&amp;⑧入力シート!Z120</f>
        <v/>
      </c>
      <c r="CT9" s="500"/>
      <c r="CU9" s="500"/>
      <c r="CV9" s="501"/>
      <c r="CW9" s="694" t="str">
        <f>LEFT(""&amp;⑧入力シート!AA120,1)</f>
        <v/>
      </c>
      <c r="CX9" s="501"/>
      <c r="CY9" s="506" t="str">
        <f>⑧入力シート!AB120&amp;" "&amp;⑧入力シート!AC120</f>
        <v xml:space="preserve"> </v>
      </c>
      <c r="CZ9" s="507"/>
      <c r="DA9" s="507"/>
      <c r="DB9" s="507"/>
      <c r="DC9" s="507"/>
      <c r="DD9" s="507"/>
      <c r="DE9" s="507"/>
      <c r="DF9" s="507"/>
      <c r="DG9" s="507"/>
      <c r="DH9" s="507"/>
      <c r="DI9" s="508"/>
      <c r="DN9" s="154"/>
      <c r="DO9" s="154"/>
      <c r="DP9" s="154" t="s">
        <v>9</v>
      </c>
    </row>
    <row r="10" spans="1:120" ht="18.600000000000001" customHeight="1">
      <c r="A10" s="1255">
        <v>8</v>
      </c>
      <c r="B10" s="1256"/>
      <c r="C10" s="1257"/>
      <c r="D10" s="694"/>
      <c r="E10" s="500"/>
      <c r="F10" s="500"/>
      <c r="G10" s="501"/>
      <c r="H10" s="498"/>
      <c r="I10" s="1258"/>
      <c r="J10" s="1258"/>
      <c r="K10" s="1259"/>
      <c r="L10" s="499" t="str">
        <f>""&amp;⑧入力シート!Z31</f>
        <v/>
      </c>
      <c r="M10" s="500"/>
      <c r="N10" s="500"/>
      <c r="O10" s="501"/>
      <c r="P10" s="694" t="str">
        <f>LEFT(""&amp;⑧入力シート!AA31,1)</f>
        <v/>
      </c>
      <c r="Q10" s="501"/>
      <c r="R10" s="506" t="str">
        <f>⑧入力シート!AB31&amp;" "&amp;⑧入力シート!AC31</f>
        <v xml:space="preserve"> </v>
      </c>
      <c r="S10" s="507"/>
      <c r="T10" s="507"/>
      <c r="U10" s="507"/>
      <c r="V10" s="507"/>
      <c r="W10" s="507"/>
      <c r="X10" s="507"/>
      <c r="Y10" s="507"/>
      <c r="Z10" s="507"/>
      <c r="AA10" s="507"/>
      <c r="AB10" s="508"/>
      <c r="AC10" s="171"/>
      <c r="AD10" s="509">
        <v>38</v>
      </c>
      <c r="AE10" s="510"/>
      <c r="AF10" s="694"/>
      <c r="AG10" s="500"/>
      <c r="AH10" s="500"/>
      <c r="AI10" s="501"/>
      <c r="AJ10" s="498"/>
      <c r="AK10" s="1258"/>
      <c r="AL10" s="1258"/>
      <c r="AM10" s="1259"/>
      <c r="AN10" s="499" t="str">
        <f>""&amp;⑧入力シート!Z61</f>
        <v/>
      </c>
      <c r="AO10" s="500"/>
      <c r="AP10" s="500"/>
      <c r="AQ10" s="501"/>
      <c r="AR10" s="694" t="str">
        <f>LEFT(""&amp;⑧入力シート!AA61,1)</f>
        <v/>
      </c>
      <c r="AS10" s="501"/>
      <c r="AT10" s="506" t="str">
        <f>⑧入力シート!AB61&amp;" "&amp;⑧入力シート!AC61</f>
        <v xml:space="preserve"> </v>
      </c>
      <c r="AU10" s="507"/>
      <c r="AV10" s="507"/>
      <c r="AW10" s="507"/>
      <c r="AX10" s="507"/>
      <c r="AY10" s="507"/>
      <c r="AZ10" s="507"/>
      <c r="BA10" s="507"/>
      <c r="BB10" s="507"/>
      <c r="BC10" s="507"/>
      <c r="BD10" s="508"/>
      <c r="BE10" s="150"/>
      <c r="BF10" s="509">
        <v>68</v>
      </c>
      <c r="BG10" s="510"/>
      <c r="BH10" s="496"/>
      <c r="BI10" s="496"/>
      <c r="BJ10" s="496"/>
      <c r="BK10" s="496"/>
      <c r="BL10" s="497"/>
      <c r="BM10" s="497"/>
      <c r="BN10" s="497"/>
      <c r="BO10" s="498"/>
      <c r="BP10" s="499" t="str">
        <f>""&amp;⑧入力シート!Z91</f>
        <v/>
      </c>
      <c r="BQ10" s="500"/>
      <c r="BR10" s="500"/>
      <c r="BS10" s="501"/>
      <c r="BT10" s="694" t="str">
        <f>LEFT(""&amp;⑧入力シート!AA91,1)</f>
        <v/>
      </c>
      <c r="BU10" s="501"/>
      <c r="BV10" s="506" t="str">
        <f>⑧入力シート!AB91&amp;" "&amp;⑧入力シート!AC91</f>
        <v xml:space="preserve"> </v>
      </c>
      <c r="BW10" s="507"/>
      <c r="BX10" s="507"/>
      <c r="BY10" s="507"/>
      <c r="BZ10" s="507"/>
      <c r="CA10" s="507"/>
      <c r="CB10" s="507"/>
      <c r="CC10" s="507"/>
      <c r="CD10" s="507"/>
      <c r="CE10" s="507"/>
      <c r="CF10" s="508"/>
      <c r="CG10" s="172"/>
      <c r="CH10" s="1262">
        <v>98</v>
      </c>
      <c r="CI10" s="495"/>
      <c r="CJ10" s="495"/>
      <c r="CK10" s="496"/>
      <c r="CL10" s="496"/>
      <c r="CM10" s="496"/>
      <c r="CN10" s="496"/>
      <c r="CO10" s="497"/>
      <c r="CP10" s="497"/>
      <c r="CQ10" s="497"/>
      <c r="CR10" s="498"/>
      <c r="CS10" s="499" t="str">
        <f>""&amp;⑧入力シート!Z121</f>
        <v/>
      </c>
      <c r="CT10" s="500"/>
      <c r="CU10" s="500"/>
      <c r="CV10" s="501"/>
      <c r="CW10" s="694" t="str">
        <f>LEFT(""&amp;⑧入力シート!AA121,1)</f>
        <v/>
      </c>
      <c r="CX10" s="501"/>
      <c r="CY10" s="506" t="str">
        <f>⑧入力シート!AB121&amp;" "&amp;⑧入力シート!AC121</f>
        <v xml:space="preserve"> </v>
      </c>
      <c r="CZ10" s="507"/>
      <c r="DA10" s="507"/>
      <c r="DB10" s="507"/>
      <c r="DC10" s="507"/>
      <c r="DD10" s="507"/>
      <c r="DE10" s="507"/>
      <c r="DF10" s="507"/>
      <c r="DG10" s="507"/>
      <c r="DH10" s="507"/>
      <c r="DI10" s="508"/>
      <c r="DN10" s="154"/>
      <c r="DO10" s="154"/>
      <c r="DP10" s="154" t="s">
        <v>10</v>
      </c>
    </row>
    <row r="11" spans="1:120" ht="18.600000000000001" customHeight="1">
      <c r="A11" s="1255">
        <v>9</v>
      </c>
      <c r="B11" s="1256"/>
      <c r="C11" s="1257"/>
      <c r="D11" s="694"/>
      <c r="E11" s="500"/>
      <c r="F11" s="500"/>
      <c r="G11" s="501"/>
      <c r="H11" s="498"/>
      <c r="I11" s="1258"/>
      <c r="J11" s="1258"/>
      <c r="K11" s="1259"/>
      <c r="L11" s="499" t="str">
        <f>""&amp;⑧入力シート!Z32</f>
        <v/>
      </c>
      <c r="M11" s="500"/>
      <c r="N11" s="500"/>
      <c r="O11" s="501"/>
      <c r="P11" s="694" t="str">
        <f>LEFT(""&amp;⑧入力シート!AA32,1)</f>
        <v/>
      </c>
      <c r="Q11" s="501"/>
      <c r="R11" s="506" t="str">
        <f>⑧入力シート!AB32&amp;" "&amp;⑧入力シート!AC32</f>
        <v xml:space="preserve"> </v>
      </c>
      <c r="S11" s="507"/>
      <c r="T11" s="507"/>
      <c r="U11" s="507"/>
      <c r="V11" s="507"/>
      <c r="W11" s="507"/>
      <c r="X11" s="507"/>
      <c r="Y11" s="507"/>
      <c r="Z11" s="507"/>
      <c r="AA11" s="507"/>
      <c r="AB11" s="508"/>
      <c r="AC11" s="171"/>
      <c r="AD11" s="509">
        <v>39</v>
      </c>
      <c r="AE11" s="510"/>
      <c r="AF11" s="694"/>
      <c r="AG11" s="500"/>
      <c r="AH11" s="500"/>
      <c r="AI11" s="501"/>
      <c r="AJ11" s="498"/>
      <c r="AK11" s="1258"/>
      <c r="AL11" s="1258"/>
      <c r="AM11" s="1259"/>
      <c r="AN11" s="499" t="str">
        <f>""&amp;⑧入力シート!Z62</f>
        <v/>
      </c>
      <c r="AO11" s="500"/>
      <c r="AP11" s="500"/>
      <c r="AQ11" s="501"/>
      <c r="AR11" s="694" t="str">
        <f>LEFT(""&amp;⑧入力シート!AA62,1)</f>
        <v/>
      </c>
      <c r="AS11" s="501"/>
      <c r="AT11" s="506" t="str">
        <f>⑧入力シート!AB62&amp;" "&amp;⑧入力シート!AC62</f>
        <v xml:space="preserve"> </v>
      </c>
      <c r="AU11" s="507"/>
      <c r="AV11" s="507"/>
      <c r="AW11" s="507"/>
      <c r="AX11" s="507"/>
      <c r="AY11" s="507"/>
      <c r="AZ11" s="507"/>
      <c r="BA11" s="507"/>
      <c r="BB11" s="507"/>
      <c r="BC11" s="507"/>
      <c r="BD11" s="508"/>
      <c r="BE11" s="150"/>
      <c r="BF11" s="509">
        <v>69</v>
      </c>
      <c r="BG11" s="510"/>
      <c r="BH11" s="496"/>
      <c r="BI11" s="496"/>
      <c r="BJ11" s="496"/>
      <c r="BK11" s="496"/>
      <c r="BL11" s="497"/>
      <c r="BM11" s="497"/>
      <c r="BN11" s="497"/>
      <c r="BO11" s="498"/>
      <c r="BP11" s="499" t="str">
        <f>""&amp;⑧入力シート!Z92</f>
        <v/>
      </c>
      <c r="BQ11" s="500"/>
      <c r="BR11" s="500"/>
      <c r="BS11" s="501"/>
      <c r="BT11" s="694" t="str">
        <f>LEFT(""&amp;⑧入力シート!AA92,1)</f>
        <v/>
      </c>
      <c r="BU11" s="501"/>
      <c r="BV11" s="506" t="str">
        <f>⑧入力シート!AB92&amp;" "&amp;⑧入力シート!AC92</f>
        <v xml:space="preserve"> </v>
      </c>
      <c r="BW11" s="507"/>
      <c r="BX11" s="507"/>
      <c r="BY11" s="507"/>
      <c r="BZ11" s="507"/>
      <c r="CA11" s="507"/>
      <c r="CB11" s="507"/>
      <c r="CC11" s="507"/>
      <c r="CD11" s="507"/>
      <c r="CE11" s="507"/>
      <c r="CF11" s="508"/>
      <c r="CG11" s="172"/>
      <c r="CH11" s="1262">
        <v>99</v>
      </c>
      <c r="CI11" s="495"/>
      <c r="CJ11" s="495"/>
      <c r="CK11" s="496"/>
      <c r="CL11" s="496"/>
      <c r="CM11" s="496"/>
      <c r="CN11" s="496"/>
      <c r="CO11" s="497"/>
      <c r="CP11" s="497"/>
      <c r="CQ11" s="497"/>
      <c r="CR11" s="498"/>
      <c r="CS11" s="499" t="str">
        <f>""&amp;⑧入力シート!Z122</f>
        <v/>
      </c>
      <c r="CT11" s="500"/>
      <c r="CU11" s="500"/>
      <c r="CV11" s="501"/>
      <c r="CW11" s="694" t="str">
        <f>LEFT(""&amp;⑧入力シート!AA122,1)</f>
        <v/>
      </c>
      <c r="CX11" s="501"/>
      <c r="CY11" s="506" t="str">
        <f>⑧入力シート!AB122&amp;" "&amp;⑧入力シート!AC122</f>
        <v xml:space="preserve"> </v>
      </c>
      <c r="CZ11" s="507"/>
      <c r="DA11" s="507"/>
      <c r="DB11" s="507"/>
      <c r="DC11" s="507"/>
      <c r="DD11" s="507"/>
      <c r="DE11" s="507"/>
      <c r="DF11" s="507"/>
      <c r="DG11" s="507"/>
      <c r="DH11" s="507"/>
      <c r="DI11" s="508"/>
      <c r="DN11" s="154"/>
      <c r="DO11" s="154"/>
      <c r="DP11" s="154" t="s">
        <v>11</v>
      </c>
    </row>
    <row r="12" spans="1:120" ht="18.600000000000001" customHeight="1">
      <c r="A12" s="1255">
        <v>10</v>
      </c>
      <c r="B12" s="1256"/>
      <c r="C12" s="1257"/>
      <c r="D12" s="694"/>
      <c r="E12" s="500"/>
      <c r="F12" s="500"/>
      <c r="G12" s="501"/>
      <c r="H12" s="498"/>
      <c r="I12" s="1258"/>
      <c r="J12" s="1258"/>
      <c r="K12" s="1259"/>
      <c r="L12" s="499" t="str">
        <f>""&amp;⑧入力シート!Z33</f>
        <v/>
      </c>
      <c r="M12" s="500"/>
      <c r="N12" s="500"/>
      <c r="O12" s="501"/>
      <c r="P12" s="694" t="str">
        <f>LEFT(""&amp;⑧入力シート!AA33,1)</f>
        <v/>
      </c>
      <c r="Q12" s="501"/>
      <c r="R12" s="506" t="str">
        <f>⑧入力シート!AB33&amp;" "&amp;⑧入力シート!AC33</f>
        <v xml:space="preserve"> </v>
      </c>
      <c r="S12" s="507"/>
      <c r="T12" s="507"/>
      <c r="U12" s="507"/>
      <c r="V12" s="507"/>
      <c r="W12" s="507"/>
      <c r="X12" s="507"/>
      <c r="Y12" s="507"/>
      <c r="Z12" s="507"/>
      <c r="AA12" s="507"/>
      <c r="AB12" s="508"/>
      <c r="AC12" s="171"/>
      <c r="AD12" s="509">
        <v>40</v>
      </c>
      <c r="AE12" s="510"/>
      <c r="AF12" s="694"/>
      <c r="AG12" s="500"/>
      <c r="AH12" s="500"/>
      <c r="AI12" s="501"/>
      <c r="AJ12" s="498"/>
      <c r="AK12" s="1258"/>
      <c r="AL12" s="1258"/>
      <c r="AM12" s="1259"/>
      <c r="AN12" s="499" t="str">
        <f>""&amp;⑧入力シート!Z63</f>
        <v/>
      </c>
      <c r="AO12" s="500"/>
      <c r="AP12" s="500"/>
      <c r="AQ12" s="501"/>
      <c r="AR12" s="694" t="str">
        <f>LEFT(""&amp;⑧入力シート!AA63,1)</f>
        <v/>
      </c>
      <c r="AS12" s="501"/>
      <c r="AT12" s="506" t="str">
        <f>⑧入力シート!AB63&amp;" "&amp;⑧入力シート!AC63</f>
        <v xml:space="preserve"> </v>
      </c>
      <c r="AU12" s="507"/>
      <c r="AV12" s="507"/>
      <c r="AW12" s="507"/>
      <c r="AX12" s="507"/>
      <c r="AY12" s="507"/>
      <c r="AZ12" s="507"/>
      <c r="BA12" s="507"/>
      <c r="BB12" s="507"/>
      <c r="BC12" s="507"/>
      <c r="BD12" s="508"/>
      <c r="BE12" s="150"/>
      <c r="BF12" s="509">
        <v>70</v>
      </c>
      <c r="BG12" s="510"/>
      <c r="BH12" s="496"/>
      <c r="BI12" s="496"/>
      <c r="BJ12" s="496"/>
      <c r="BK12" s="496"/>
      <c r="BL12" s="497"/>
      <c r="BM12" s="497"/>
      <c r="BN12" s="497"/>
      <c r="BO12" s="498"/>
      <c r="BP12" s="499" t="str">
        <f>""&amp;⑧入力シート!Z93</f>
        <v/>
      </c>
      <c r="BQ12" s="500"/>
      <c r="BR12" s="500"/>
      <c r="BS12" s="501"/>
      <c r="BT12" s="694" t="str">
        <f>LEFT(""&amp;⑧入力シート!AA93,1)</f>
        <v/>
      </c>
      <c r="BU12" s="501"/>
      <c r="BV12" s="506" t="str">
        <f>⑧入力シート!AB93&amp;" "&amp;⑧入力シート!AC93</f>
        <v xml:space="preserve"> </v>
      </c>
      <c r="BW12" s="507"/>
      <c r="BX12" s="507"/>
      <c r="BY12" s="507"/>
      <c r="BZ12" s="507"/>
      <c r="CA12" s="507"/>
      <c r="CB12" s="507"/>
      <c r="CC12" s="507"/>
      <c r="CD12" s="507"/>
      <c r="CE12" s="507"/>
      <c r="CF12" s="508"/>
      <c r="CG12" s="172"/>
      <c r="CH12" s="1262">
        <v>100</v>
      </c>
      <c r="CI12" s="495"/>
      <c r="CJ12" s="495"/>
      <c r="CK12" s="496"/>
      <c r="CL12" s="496"/>
      <c r="CM12" s="496"/>
      <c r="CN12" s="496"/>
      <c r="CO12" s="497"/>
      <c r="CP12" s="497"/>
      <c r="CQ12" s="497"/>
      <c r="CR12" s="498"/>
      <c r="CS12" s="499" t="str">
        <f>""&amp;⑧入力シート!Z123</f>
        <v/>
      </c>
      <c r="CT12" s="500"/>
      <c r="CU12" s="500"/>
      <c r="CV12" s="501"/>
      <c r="CW12" s="694" t="str">
        <f>LEFT(""&amp;⑧入力シート!AA123,1)</f>
        <v/>
      </c>
      <c r="CX12" s="501"/>
      <c r="CY12" s="506" t="str">
        <f>⑧入力シート!AB123&amp;" "&amp;⑧入力シート!AC123</f>
        <v xml:space="preserve"> </v>
      </c>
      <c r="CZ12" s="507"/>
      <c r="DA12" s="507"/>
      <c r="DB12" s="507"/>
      <c r="DC12" s="507"/>
      <c r="DD12" s="507"/>
      <c r="DE12" s="507"/>
      <c r="DF12" s="507"/>
      <c r="DG12" s="507"/>
      <c r="DH12" s="507"/>
      <c r="DI12" s="508"/>
      <c r="DN12" s="154"/>
      <c r="DO12" s="154"/>
      <c r="DP12" s="154" t="s">
        <v>12</v>
      </c>
    </row>
    <row r="13" spans="1:120" ht="18.600000000000001" customHeight="1">
      <c r="A13" s="1255">
        <v>11</v>
      </c>
      <c r="B13" s="1256"/>
      <c r="C13" s="1257"/>
      <c r="D13" s="694"/>
      <c r="E13" s="500"/>
      <c r="F13" s="500"/>
      <c r="G13" s="501"/>
      <c r="H13" s="498"/>
      <c r="I13" s="1258"/>
      <c r="J13" s="1258"/>
      <c r="K13" s="1259"/>
      <c r="L13" s="499" t="str">
        <f>""&amp;⑧入力シート!Z34</f>
        <v/>
      </c>
      <c r="M13" s="500"/>
      <c r="N13" s="500"/>
      <c r="O13" s="501"/>
      <c r="P13" s="694" t="str">
        <f>LEFT(""&amp;⑧入力シート!AA34,1)</f>
        <v/>
      </c>
      <c r="Q13" s="501"/>
      <c r="R13" s="506" t="str">
        <f>⑧入力シート!AB34&amp;" "&amp;⑧入力シート!AC34</f>
        <v xml:space="preserve"> </v>
      </c>
      <c r="S13" s="507"/>
      <c r="T13" s="507"/>
      <c r="U13" s="507"/>
      <c r="V13" s="507"/>
      <c r="W13" s="507"/>
      <c r="X13" s="507"/>
      <c r="Y13" s="507"/>
      <c r="Z13" s="507"/>
      <c r="AA13" s="507"/>
      <c r="AB13" s="508"/>
      <c r="AC13" s="171"/>
      <c r="AD13" s="509">
        <v>41</v>
      </c>
      <c r="AE13" s="510"/>
      <c r="AF13" s="694"/>
      <c r="AG13" s="500"/>
      <c r="AH13" s="500"/>
      <c r="AI13" s="501"/>
      <c r="AJ13" s="498"/>
      <c r="AK13" s="1258"/>
      <c r="AL13" s="1258"/>
      <c r="AM13" s="1259"/>
      <c r="AN13" s="499" t="str">
        <f>""&amp;⑧入力シート!Z64</f>
        <v/>
      </c>
      <c r="AO13" s="500"/>
      <c r="AP13" s="500"/>
      <c r="AQ13" s="501"/>
      <c r="AR13" s="694" t="str">
        <f>LEFT(""&amp;⑧入力シート!AA64,1)</f>
        <v/>
      </c>
      <c r="AS13" s="501"/>
      <c r="AT13" s="506" t="str">
        <f>⑧入力シート!AB64&amp;" "&amp;⑧入力シート!AC64</f>
        <v xml:space="preserve"> </v>
      </c>
      <c r="AU13" s="507"/>
      <c r="AV13" s="507"/>
      <c r="AW13" s="507"/>
      <c r="AX13" s="507"/>
      <c r="AY13" s="507"/>
      <c r="AZ13" s="507"/>
      <c r="BA13" s="507"/>
      <c r="BB13" s="507"/>
      <c r="BC13" s="507"/>
      <c r="BD13" s="508"/>
      <c r="BE13" s="150"/>
      <c r="BF13" s="509">
        <v>71</v>
      </c>
      <c r="BG13" s="510"/>
      <c r="BH13" s="496"/>
      <c r="BI13" s="496"/>
      <c r="BJ13" s="496"/>
      <c r="BK13" s="496"/>
      <c r="BL13" s="497"/>
      <c r="BM13" s="497"/>
      <c r="BN13" s="497"/>
      <c r="BO13" s="498"/>
      <c r="BP13" s="499" t="str">
        <f>""&amp;⑧入力シート!Z94</f>
        <v/>
      </c>
      <c r="BQ13" s="500"/>
      <c r="BR13" s="500"/>
      <c r="BS13" s="501"/>
      <c r="BT13" s="694" t="str">
        <f>LEFT(""&amp;⑧入力シート!AA94,1)</f>
        <v/>
      </c>
      <c r="BU13" s="501"/>
      <c r="BV13" s="506" t="str">
        <f>⑧入力シート!AB94&amp;" "&amp;⑧入力シート!AC94</f>
        <v xml:space="preserve"> </v>
      </c>
      <c r="BW13" s="507"/>
      <c r="BX13" s="507"/>
      <c r="BY13" s="507"/>
      <c r="BZ13" s="507"/>
      <c r="CA13" s="507"/>
      <c r="CB13" s="507"/>
      <c r="CC13" s="507"/>
      <c r="CD13" s="507"/>
      <c r="CE13" s="507"/>
      <c r="CF13" s="508"/>
      <c r="CG13" s="172"/>
      <c r="CH13" s="1262">
        <v>101</v>
      </c>
      <c r="CI13" s="495"/>
      <c r="CJ13" s="495"/>
      <c r="CK13" s="496"/>
      <c r="CL13" s="496"/>
      <c r="CM13" s="496"/>
      <c r="CN13" s="496"/>
      <c r="CO13" s="497"/>
      <c r="CP13" s="497"/>
      <c r="CQ13" s="497"/>
      <c r="CR13" s="498"/>
      <c r="CS13" s="499" t="str">
        <f>""&amp;⑧入力シート!Z124</f>
        <v/>
      </c>
      <c r="CT13" s="500"/>
      <c r="CU13" s="500"/>
      <c r="CV13" s="501"/>
      <c r="CW13" s="694" t="str">
        <f>LEFT(""&amp;⑧入力シート!AA124,1)</f>
        <v/>
      </c>
      <c r="CX13" s="501"/>
      <c r="CY13" s="506" t="str">
        <f>⑧入力シート!AB124&amp;" "&amp;⑧入力シート!AC124</f>
        <v xml:space="preserve"> </v>
      </c>
      <c r="CZ13" s="507"/>
      <c r="DA13" s="507"/>
      <c r="DB13" s="507"/>
      <c r="DC13" s="507"/>
      <c r="DD13" s="507"/>
      <c r="DE13" s="507"/>
      <c r="DF13" s="507"/>
      <c r="DG13" s="507"/>
      <c r="DH13" s="507"/>
      <c r="DI13" s="508"/>
      <c r="DN13" s="154"/>
      <c r="DO13" s="154"/>
      <c r="DP13" s="154" t="s">
        <v>13</v>
      </c>
    </row>
    <row r="14" spans="1:120" ht="18.600000000000001" customHeight="1">
      <c r="A14" s="1255">
        <v>12</v>
      </c>
      <c r="B14" s="1256"/>
      <c r="C14" s="1257"/>
      <c r="D14" s="694"/>
      <c r="E14" s="500"/>
      <c r="F14" s="500"/>
      <c r="G14" s="501"/>
      <c r="H14" s="498"/>
      <c r="I14" s="1258"/>
      <c r="J14" s="1258"/>
      <c r="K14" s="1259"/>
      <c r="L14" s="499" t="str">
        <f>""&amp;⑧入力シート!Z35</f>
        <v/>
      </c>
      <c r="M14" s="500"/>
      <c r="N14" s="500"/>
      <c r="O14" s="501"/>
      <c r="P14" s="694" t="str">
        <f>LEFT(""&amp;⑧入力シート!AA35,1)</f>
        <v/>
      </c>
      <c r="Q14" s="501"/>
      <c r="R14" s="506" t="str">
        <f>⑧入力シート!AB35&amp;" "&amp;⑧入力シート!AC35</f>
        <v xml:space="preserve"> </v>
      </c>
      <c r="S14" s="507"/>
      <c r="T14" s="507"/>
      <c r="U14" s="507"/>
      <c r="V14" s="507"/>
      <c r="W14" s="507"/>
      <c r="X14" s="507"/>
      <c r="Y14" s="507"/>
      <c r="Z14" s="507"/>
      <c r="AA14" s="507"/>
      <c r="AB14" s="508"/>
      <c r="AC14" s="171"/>
      <c r="AD14" s="509">
        <v>42</v>
      </c>
      <c r="AE14" s="510"/>
      <c r="AF14" s="694"/>
      <c r="AG14" s="500"/>
      <c r="AH14" s="500"/>
      <c r="AI14" s="501"/>
      <c r="AJ14" s="498"/>
      <c r="AK14" s="1258"/>
      <c r="AL14" s="1258"/>
      <c r="AM14" s="1259"/>
      <c r="AN14" s="499" t="str">
        <f>""&amp;⑧入力シート!Z65</f>
        <v/>
      </c>
      <c r="AO14" s="500"/>
      <c r="AP14" s="500"/>
      <c r="AQ14" s="501"/>
      <c r="AR14" s="694" t="str">
        <f>LEFT(""&amp;⑧入力シート!AA65,1)</f>
        <v/>
      </c>
      <c r="AS14" s="501"/>
      <c r="AT14" s="506" t="str">
        <f>⑧入力シート!AB65&amp;" "&amp;⑧入力シート!AC65</f>
        <v xml:space="preserve"> </v>
      </c>
      <c r="AU14" s="507"/>
      <c r="AV14" s="507"/>
      <c r="AW14" s="507"/>
      <c r="AX14" s="507"/>
      <c r="AY14" s="507"/>
      <c r="AZ14" s="507"/>
      <c r="BA14" s="507"/>
      <c r="BB14" s="507"/>
      <c r="BC14" s="507"/>
      <c r="BD14" s="508"/>
      <c r="BE14" s="150"/>
      <c r="BF14" s="509">
        <v>72</v>
      </c>
      <c r="BG14" s="510"/>
      <c r="BH14" s="496"/>
      <c r="BI14" s="496"/>
      <c r="BJ14" s="496"/>
      <c r="BK14" s="496"/>
      <c r="BL14" s="497"/>
      <c r="BM14" s="497"/>
      <c r="BN14" s="497"/>
      <c r="BO14" s="498"/>
      <c r="BP14" s="499" t="str">
        <f>""&amp;⑧入力シート!Z95</f>
        <v/>
      </c>
      <c r="BQ14" s="500"/>
      <c r="BR14" s="500"/>
      <c r="BS14" s="501"/>
      <c r="BT14" s="694" t="str">
        <f>LEFT(""&amp;⑧入力シート!AA95,1)</f>
        <v/>
      </c>
      <c r="BU14" s="501"/>
      <c r="BV14" s="506" t="str">
        <f>⑧入力シート!AB95&amp;" "&amp;⑧入力シート!AC95</f>
        <v xml:space="preserve"> </v>
      </c>
      <c r="BW14" s="507"/>
      <c r="BX14" s="507"/>
      <c r="BY14" s="507"/>
      <c r="BZ14" s="507"/>
      <c r="CA14" s="507"/>
      <c r="CB14" s="507"/>
      <c r="CC14" s="507"/>
      <c r="CD14" s="507"/>
      <c r="CE14" s="507"/>
      <c r="CF14" s="508"/>
      <c r="CG14" s="172"/>
      <c r="CH14" s="1262">
        <v>102</v>
      </c>
      <c r="CI14" s="495"/>
      <c r="CJ14" s="495"/>
      <c r="CK14" s="496"/>
      <c r="CL14" s="496"/>
      <c r="CM14" s="496"/>
      <c r="CN14" s="496"/>
      <c r="CO14" s="497"/>
      <c r="CP14" s="497"/>
      <c r="CQ14" s="497"/>
      <c r="CR14" s="498"/>
      <c r="CS14" s="499" t="str">
        <f>""&amp;⑧入力シート!Z125</f>
        <v/>
      </c>
      <c r="CT14" s="500"/>
      <c r="CU14" s="500"/>
      <c r="CV14" s="501"/>
      <c r="CW14" s="694" t="str">
        <f>LEFT(""&amp;⑧入力シート!AA125,1)</f>
        <v/>
      </c>
      <c r="CX14" s="501"/>
      <c r="CY14" s="506" t="str">
        <f>⑧入力シート!AB125&amp;" "&amp;⑧入力シート!AC125</f>
        <v xml:space="preserve"> </v>
      </c>
      <c r="CZ14" s="507"/>
      <c r="DA14" s="507"/>
      <c r="DB14" s="507"/>
      <c r="DC14" s="507"/>
      <c r="DD14" s="507"/>
      <c r="DE14" s="507"/>
      <c r="DF14" s="507"/>
      <c r="DG14" s="507"/>
      <c r="DH14" s="507"/>
      <c r="DI14" s="508"/>
      <c r="DN14" s="154"/>
      <c r="DO14" s="154"/>
      <c r="DP14" s="154" t="s">
        <v>14</v>
      </c>
    </row>
    <row r="15" spans="1:120" ht="18.600000000000001" customHeight="1">
      <c r="A15" s="1255">
        <v>13</v>
      </c>
      <c r="B15" s="1256"/>
      <c r="C15" s="1257"/>
      <c r="D15" s="694"/>
      <c r="E15" s="500"/>
      <c r="F15" s="500"/>
      <c r="G15" s="501"/>
      <c r="H15" s="498"/>
      <c r="I15" s="1258"/>
      <c r="J15" s="1258"/>
      <c r="K15" s="1259"/>
      <c r="L15" s="499" t="str">
        <f>""&amp;⑧入力シート!Z36</f>
        <v/>
      </c>
      <c r="M15" s="500"/>
      <c r="N15" s="500"/>
      <c r="O15" s="501"/>
      <c r="P15" s="694" t="str">
        <f>LEFT(""&amp;⑧入力シート!AA36,1)</f>
        <v/>
      </c>
      <c r="Q15" s="501"/>
      <c r="R15" s="506" t="str">
        <f>⑧入力シート!AB36&amp;" "&amp;⑧入力シート!AC36</f>
        <v xml:space="preserve"> </v>
      </c>
      <c r="S15" s="507"/>
      <c r="T15" s="507"/>
      <c r="U15" s="507"/>
      <c r="V15" s="507"/>
      <c r="W15" s="507"/>
      <c r="X15" s="507"/>
      <c r="Y15" s="507"/>
      <c r="Z15" s="507"/>
      <c r="AA15" s="507"/>
      <c r="AB15" s="508"/>
      <c r="AC15" s="171"/>
      <c r="AD15" s="509">
        <v>43</v>
      </c>
      <c r="AE15" s="510"/>
      <c r="AF15" s="694"/>
      <c r="AG15" s="500"/>
      <c r="AH15" s="500"/>
      <c r="AI15" s="501"/>
      <c r="AJ15" s="498"/>
      <c r="AK15" s="1258"/>
      <c r="AL15" s="1258"/>
      <c r="AM15" s="1259"/>
      <c r="AN15" s="499" t="str">
        <f>""&amp;⑧入力シート!Z66</f>
        <v/>
      </c>
      <c r="AO15" s="500"/>
      <c r="AP15" s="500"/>
      <c r="AQ15" s="501"/>
      <c r="AR15" s="694" t="str">
        <f>LEFT(""&amp;⑧入力シート!AA66,1)</f>
        <v/>
      </c>
      <c r="AS15" s="501"/>
      <c r="AT15" s="506" t="str">
        <f>⑧入力シート!AB66&amp;" "&amp;⑧入力シート!AC66</f>
        <v xml:space="preserve"> </v>
      </c>
      <c r="AU15" s="507"/>
      <c r="AV15" s="507"/>
      <c r="AW15" s="507"/>
      <c r="AX15" s="507"/>
      <c r="AY15" s="507"/>
      <c r="AZ15" s="507"/>
      <c r="BA15" s="507"/>
      <c r="BB15" s="507"/>
      <c r="BC15" s="507"/>
      <c r="BD15" s="508"/>
      <c r="BE15" s="150"/>
      <c r="BF15" s="509">
        <v>73</v>
      </c>
      <c r="BG15" s="510"/>
      <c r="BH15" s="496"/>
      <c r="BI15" s="496"/>
      <c r="BJ15" s="496"/>
      <c r="BK15" s="496"/>
      <c r="BL15" s="497"/>
      <c r="BM15" s="497"/>
      <c r="BN15" s="497"/>
      <c r="BO15" s="498"/>
      <c r="BP15" s="499" t="str">
        <f>""&amp;⑧入力シート!Z96</f>
        <v/>
      </c>
      <c r="BQ15" s="500"/>
      <c r="BR15" s="500"/>
      <c r="BS15" s="501"/>
      <c r="BT15" s="694" t="str">
        <f>LEFT(""&amp;⑧入力シート!AA96,1)</f>
        <v/>
      </c>
      <c r="BU15" s="501"/>
      <c r="BV15" s="506" t="str">
        <f>⑧入力シート!AB96&amp;" "&amp;⑧入力シート!AC96</f>
        <v xml:space="preserve"> </v>
      </c>
      <c r="BW15" s="507"/>
      <c r="BX15" s="507"/>
      <c r="BY15" s="507"/>
      <c r="BZ15" s="507"/>
      <c r="CA15" s="507"/>
      <c r="CB15" s="507"/>
      <c r="CC15" s="507"/>
      <c r="CD15" s="507"/>
      <c r="CE15" s="507"/>
      <c r="CF15" s="508"/>
      <c r="CG15" s="172"/>
      <c r="CH15" s="1262">
        <v>103</v>
      </c>
      <c r="CI15" s="495"/>
      <c r="CJ15" s="495"/>
      <c r="CK15" s="496"/>
      <c r="CL15" s="496"/>
      <c r="CM15" s="496"/>
      <c r="CN15" s="496"/>
      <c r="CO15" s="497"/>
      <c r="CP15" s="497"/>
      <c r="CQ15" s="497"/>
      <c r="CR15" s="498"/>
      <c r="CS15" s="499" t="str">
        <f>""&amp;⑧入力シート!Z126</f>
        <v/>
      </c>
      <c r="CT15" s="500"/>
      <c r="CU15" s="500"/>
      <c r="CV15" s="501"/>
      <c r="CW15" s="694" t="str">
        <f>LEFT(""&amp;⑧入力シート!AA126,1)</f>
        <v/>
      </c>
      <c r="CX15" s="501"/>
      <c r="CY15" s="506" t="str">
        <f>⑧入力シート!AB126&amp;" "&amp;⑧入力シート!AC126</f>
        <v xml:space="preserve"> </v>
      </c>
      <c r="CZ15" s="507"/>
      <c r="DA15" s="507"/>
      <c r="DB15" s="507"/>
      <c r="DC15" s="507"/>
      <c r="DD15" s="507"/>
      <c r="DE15" s="507"/>
      <c r="DF15" s="507"/>
      <c r="DG15" s="507"/>
      <c r="DH15" s="507"/>
      <c r="DI15" s="508"/>
      <c r="DP15" s="154" t="s">
        <v>257</v>
      </c>
    </row>
    <row r="16" spans="1:120" ht="18.600000000000001" customHeight="1">
      <c r="A16" s="1255">
        <v>14</v>
      </c>
      <c r="B16" s="1256"/>
      <c r="C16" s="1257"/>
      <c r="D16" s="694"/>
      <c r="E16" s="500"/>
      <c r="F16" s="500"/>
      <c r="G16" s="501"/>
      <c r="H16" s="498"/>
      <c r="I16" s="1258"/>
      <c r="J16" s="1258"/>
      <c r="K16" s="1259"/>
      <c r="L16" s="499" t="str">
        <f>""&amp;⑧入力シート!Z37</f>
        <v/>
      </c>
      <c r="M16" s="500"/>
      <c r="N16" s="500"/>
      <c r="O16" s="501"/>
      <c r="P16" s="694" t="str">
        <f>LEFT(""&amp;⑧入力シート!AA37,1)</f>
        <v/>
      </c>
      <c r="Q16" s="501"/>
      <c r="R16" s="506" t="str">
        <f>⑧入力シート!AB37&amp;" "&amp;⑧入力シート!AC37</f>
        <v xml:space="preserve"> </v>
      </c>
      <c r="S16" s="507"/>
      <c r="T16" s="507"/>
      <c r="U16" s="507"/>
      <c r="V16" s="507"/>
      <c r="W16" s="507"/>
      <c r="X16" s="507"/>
      <c r="Y16" s="507"/>
      <c r="Z16" s="507"/>
      <c r="AA16" s="507"/>
      <c r="AB16" s="508"/>
      <c r="AC16" s="171"/>
      <c r="AD16" s="509">
        <v>44</v>
      </c>
      <c r="AE16" s="510"/>
      <c r="AF16" s="694"/>
      <c r="AG16" s="500"/>
      <c r="AH16" s="500"/>
      <c r="AI16" s="501"/>
      <c r="AJ16" s="498"/>
      <c r="AK16" s="1258"/>
      <c r="AL16" s="1258"/>
      <c r="AM16" s="1259"/>
      <c r="AN16" s="499" t="str">
        <f>""&amp;⑧入力シート!Z67</f>
        <v/>
      </c>
      <c r="AO16" s="500"/>
      <c r="AP16" s="500"/>
      <c r="AQ16" s="501"/>
      <c r="AR16" s="694" t="str">
        <f>LEFT(""&amp;⑧入力シート!AA67,1)</f>
        <v/>
      </c>
      <c r="AS16" s="501"/>
      <c r="AT16" s="506" t="str">
        <f>⑧入力シート!AB67&amp;" "&amp;⑧入力シート!AC67</f>
        <v xml:space="preserve"> </v>
      </c>
      <c r="AU16" s="507"/>
      <c r="AV16" s="507"/>
      <c r="AW16" s="507"/>
      <c r="AX16" s="507"/>
      <c r="AY16" s="507"/>
      <c r="AZ16" s="507"/>
      <c r="BA16" s="507"/>
      <c r="BB16" s="507"/>
      <c r="BC16" s="507"/>
      <c r="BD16" s="508"/>
      <c r="BE16" s="150"/>
      <c r="BF16" s="509">
        <v>74</v>
      </c>
      <c r="BG16" s="510"/>
      <c r="BH16" s="496"/>
      <c r="BI16" s="496"/>
      <c r="BJ16" s="496"/>
      <c r="BK16" s="496"/>
      <c r="BL16" s="497"/>
      <c r="BM16" s="497"/>
      <c r="BN16" s="497"/>
      <c r="BO16" s="498"/>
      <c r="BP16" s="499" t="str">
        <f>""&amp;⑧入力シート!Z97</f>
        <v/>
      </c>
      <c r="BQ16" s="500"/>
      <c r="BR16" s="500"/>
      <c r="BS16" s="501"/>
      <c r="BT16" s="694" t="str">
        <f>LEFT(""&amp;⑧入力シート!AA97,1)</f>
        <v/>
      </c>
      <c r="BU16" s="501"/>
      <c r="BV16" s="506" t="str">
        <f>⑧入力シート!AB97&amp;" "&amp;⑧入力シート!AC97</f>
        <v xml:space="preserve"> </v>
      </c>
      <c r="BW16" s="507"/>
      <c r="BX16" s="507"/>
      <c r="BY16" s="507"/>
      <c r="BZ16" s="507"/>
      <c r="CA16" s="507"/>
      <c r="CB16" s="507"/>
      <c r="CC16" s="507"/>
      <c r="CD16" s="507"/>
      <c r="CE16" s="507"/>
      <c r="CF16" s="508"/>
      <c r="CG16" s="172"/>
      <c r="CH16" s="1262">
        <v>104</v>
      </c>
      <c r="CI16" s="495"/>
      <c r="CJ16" s="495"/>
      <c r="CK16" s="496"/>
      <c r="CL16" s="496"/>
      <c r="CM16" s="496"/>
      <c r="CN16" s="496"/>
      <c r="CO16" s="497"/>
      <c r="CP16" s="497"/>
      <c r="CQ16" s="497"/>
      <c r="CR16" s="498"/>
      <c r="CS16" s="499" t="str">
        <f>""&amp;⑧入力シート!Z127</f>
        <v/>
      </c>
      <c r="CT16" s="500"/>
      <c r="CU16" s="500"/>
      <c r="CV16" s="501"/>
      <c r="CW16" s="694" t="str">
        <f>LEFT(""&amp;⑧入力シート!AA127,1)</f>
        <v/>
      </c>
      <c r="CX16" s="501"/>
      <c r="CY16" s="506" t="str">
        <f>⑧入力シート!AB127&amp;" "&amp;⑧入力シート!AC127</f>
        <v xml:space="preserve"> </v>
      </c>
      <c r="CZ16" s="507"/>
      <c r="DA16" s="507"/>
      <c r="DB16" s="507"/>
      <c r="DC16" s="507"/>
      <c r="DD16" s="507"/>
      <c r="DE16" s="507"/>
      <c r="DF16" s="507"/>
      <c r="DG16" s="507"/>
      <c r="DH16" s="507"/>
      <c r="DI16" s="508"/>
      <c r="DP16" s="154" t="s">
        <v>258</v>
      </c>
    </row>
    <row r="17" spans="1:120" ht="18.600000000000001" customHeight="1">
      <c r="A17" s="1255">
        <v>15</v>
      </c>
      <c r="B17" s="1256"/>
      <c r="C17" s="1257"/>
      <c r="D17" s="694"/>
      <c r="E17" s="500"/>
      <c r="F17" s="500"/>
      <c r="G17" s="501"/>
      <c r="H17" s="498"/>
      <c r="I17" s="1258"/>
      <c r="J17" s="1258"/>
      <c r="K17" s="1259"/>
      <c r="L17" s="499" t="str">
        <f>""&amp;⑧入力シート!Z38</f>
        <v/>
      </c>
      <c r="M17" s="500"/>
      <c r="N17" s="500"/>
      <c r="O17" s="501"/>
      <c r="P17" s="694" t="str">
        <f>LEFT(""&amp;⑧入力シート!AA38,1)</f>
        <v/>
      </c>
      <c r="Q17" s="501"/>
      <c r="R17" s="506" t="str">
        <f>⑧入力シート!AB38&amp;" "&amp;⑧入力シート!AC38</f>
        <v xml:space="preserve"> </v>
      </c>
      <c r="S17" s="507"/>
      <c r="T17" s="507"/>
      <c r="U17" s="507"/>
      <c r="V17" s="507"/>
      <c r="W17" s="507"/>
      <c r="X17" s="507"/>
      <c r="Y17" s="507"/>
      <c r="Z17" s="507"/>
      <c r="AA17" s="507"/>
      <c r="AB17" s="508"/>
      <c r="AC17" s="171"/>
      <c r="AD17" s="509">
        <v>45</v>
      </c>
      <c r="AE17" s="510"/>
      <c r="AF17" s="694"/>
      <c r="AG17" s="500"/>
      <c r="AH17" s="500"/>
      <c r="AI17" s="501"/>
      <c r="AJ17" s="498"/>
      <c r="AK17" s="1258"/>
      <c r="AL17" s="1258"/>
      <c r="AM17" s="1259"/>
      <c r="AN17" s="499" t="str">
        <f>""&amp;⑧入力シート!Z68</f>
        <v/>
      </c>
      <c r="AO17" s="500"/>
      <c r="AP17" s="500"/>
      <c r="AQ17" s="501"/>
      <c r="AR17" s="694" t="str">
        <f>LEFT(""&amp;⑧入力シート!AA68,1)</f>
        <v/>
      </c>
      <c r="AS17" s="501"/>
      <c r="AT17" s="506" t="str">
        <f>⑧入力シート!AB68&amp;" "&amp;⑧入力シート!AC68</f>
        <v xml:space="preserve"> </v>
      </c>
      <c r="AU17" s="507"/>
      <c r="AV17" s="507"/>
      <c r="AW17" s="507"/>
      <c r="AX17" s="507"/>
      <c r="AY17" s="507"/>
      <c r="AZ17" s="507"/>
      <c r="BA17" s="507"/>
      <c r="BB17" s="507"/>
      <c r="BC17" s="507"/>
      <c r="BD17" s="508"/>
      <c r="BE17" s="150"/>
      <c r="BF17" s="509">
        <v>75</v>
      </c>
      <c r="BG17" s="510"/>
      <c r="BH17" s="496"/>
      <c r="BI17" s="496"/>
      <c r="BJ17" s="496"/>
      <c r="BK17" s="496"/>
      <c r="BL17" s="497"/>
      <c r="BM17" s="497"/>
      <c r="BN17" s="497"/>
      <c r="BO17" s="498"/>
      <c r="BP17" s="499" t="str">
        <f>""&amp;⑧入力シート!Z98</f>
        <v/>
      </c>
      <c r="BQ17" s="500"/>
      <c r="BR17" s="500"/>
      <c r="BS17" s="501"/>
      <c r="BT17" s="694" t="str">
        <f>LEFT(""&amp;⑧入力シート!AA98,1)</f>
        <v/>
      </c>
      <c r="BU17" s="501"/>
      <c r="BV17" s="506" t="str">
        <f>⑧入力シート!AB98&amp;" "&amp;⑧入力シート!AC98</f>
        <v xml:space="preserve"> </v>
      </c>
      <c r="BW17" s="507"/>
      <c r="BX17" s="507"/>
      <c r="BY17" s="507"/>
      <c r="BZ17" s="507"/>
      <c r="CA17" s="507"/>
      <c r="CB17" s="507"/>
      <c r="CC17" s="507"/>
      <c r="CD17" s="507"/>
      <c r="CE17" s="507"/>
      <c r="CF17" s="508"/>
      <c r="CG17" s="172"/>
      <c r="CH17" s="1262">
        <v>105</v>
      </c>
      <c r="CI17" s="495"/>
      <c r="CJ17" s="495"/>
      <c r="CK17" s="496"/>
      <c r="CL17" s="496"/>
      <c r="CM17" s="496"/>
      <c r="CN17" s="496"/>
      <c r="CO17" s="497"/>
      <c r="CP17" s="497"/>
      <c r="CQ17" s="497"/>
      <c r="CR17" s="498"/>
      <c r="CS17" s="499" t="str">
        <f>""&amp;⑧入力シート!Z128</f>
        <v/>
      </c>
      <c r="CT17" s="500"/>
      <c r="CU17" s="500"/>
      <c r="CV17" s="501"/>
      <c r="CW17" s="694" t="str">
        <f>LEFT(""&amp;⑧入力シート!AA128,1)</f>
        <v/>
      </c>
      <c r="CX17" s="501"/>
      <c r="CY17" s="506" t="str">
        <f>⑧入力シート!AB128&amp;" "&amp;⑧入力シート!AC128</f>
        <v xml:space="preserve"> </v>
      </c>
      <c r="CZ17" s="507"/>
      <c r="DA17" s="507"/>
      <c r="DB17" s="507"/>
      <c r="DC17" s="507"/>
      <c r="DD17" s="507"/>
      <c r="DE17" s="507"/>
      <c r="DF17" s="507"/>
      <c r="DG17" s="507"/>
      <c r="DH17" s="507"/>
      <c r="DI17" s="508"/>
      <c r="DP17" s="154" t="s">
        <v>259</v>
      </c>
    </row>
    <row r="18" spans="1:120" ht="18.600000000000001" customHeight="1">
      <c r="A18" s="1255">
        <v>16</v>
      </c>
      <c r="B18" s="1256"/>
      <c r="C18" s="1257"/>
      <c r="D18" s="694"/>
      <c r="E18" s="500"/>
      <c r="F18" s="500"/>
      <c r="G18" s="501"/>
      <c r="H18" s="498"/>
      <c r="I18" s="1258"/>
      <c r="J18" s="1258"/>
      <c r="K18" s="1259"/>
      <c r="L18" s="499" t="str">
        <f>""&amp;⑧入力シート!Z39</f>
        <v/>
      </c>
      <c r="M18" s="500"/>
      <c r="N18" s="500"/>
      <c r="O18" s="501"/>
      <c r="P18" s="694" t="str">
        <f>LEFT(""&amp;⑧入力シート!AA39,1)</f>
        <v/>
      </c>
      <c r="Q18" s="501"/>
      <c r="R18" s="506" t="str">
        <f>⑧入力シート!AB39&amp;" "&amp;⑧入力シート!AC39</f>
        <v xml:space="preserve"> </v>
      </c>
      <c r="S18" s="507"/>
      <c r="T18" s="507"/>
      <c r="U18" s="507"/>
      <c r="V18" s="507"/>
      <c r="W18" s="507"/>
      <c r="X18" s="507"/>
      <c r="Y18" s="507"/>
      <c r="Z18" s="507"/>
      <c r="AA18" s="507"/>
      <c r="AB18" s="508"/>
      <c r="AC18" s="171"/>
      <c r="AD18" s="509">
        <v>46</v>
      </c>
      <c r="AE18" s="510"/>
      <c r="AF18" s="694"/>
      <c r="AG18" s="500"/>
      <c r="AH18" s="500"/>
      <c r="AI18" s="501"/>
      <c r="AJ18" s="498"/>
      <c r="AK18" s="1258"/>
      <c r="AL18" s="1258"/>
      <c r="AM18" s="1259"/>
      <c r="AN18" s="499" t="str">
        <f>""&amp;⑧入力シート!Z69</f>
        <v/>
      </c>
      <c r="AO18" s="500"/>
      <c r="AP18" s="500"/>
      <c r="AQ18" s="501"/>
      <c r="AR18" s="694" t="str">
        <f>LEFT(""&amp;⑧入力シート!AA69,1)</f>
        <v/>
      </c>
      <c r="AS18" s="501"/>
      <c r="AT18" s="506" t="str">
        <f>⑧入力シート!AB69&amp;" "&amp;⑧入力シート!AC69</f>
        <v xml:space="preserve"> </v>
      </c>
      <c r="AU18" s="507"/>
      <c r="AV18" s="507"/>
      <c r="AW18" s="507"/>
      <c r="AX18" s="507"/>
      <c r="AY18" s="507"/>
      <c r="AZ18" s="507"/>
      <c r="BA18" s="507"/>
      <c r="BB18" s="507"/>
      <c r="BC18" s="507"/>
      <c r="BD18" s="508"/>
      <c r="BE18" s="150"/>
      <c r="BF18" s="509">
        <v>76</v>
      </c>
      <c r="BG18" s="510"/>
      <c r="BH18" s="496"/>
      <c r="BI18" s="496"/>
      <c r="BJ18" s="496"/>
      <c r="BK18" s="496"/>
      <c r="BL18" s="497"/>
      <c r="BM18" s="497"/>
      <c r="BN18" s="497"/>
      <c r="BO18" s="498"/>
      <c r="BP18" s="499" t="str">
        <f>""&amp;⑧入力シート!Z99</f>
        <v/>
      </c>
      <c r="BQ18" s="500"/>
      <c r="BR18" s="500"/>
      <c r="BS18" s="501"/>
      <c r="BT18" s="694" t="str">
        <f>LEFT(""&amp;⑧入力シート!AA99,1)</f>
        <v/>
      </c>
      <c r="BU18" s="501"/>
      <c r="BV18" s="506" t="str">
        <f>⑧入力シート!AB99&amp;" "&amp;⑧入力シート!AC99</f>
        <v xml:space="preserve"> </v>
      </c>
      <c r="BW18" s="507"/>
      <c r="BX18" s="507"/>
      <c r="BY18" s="507"/>
      <c r="BZ18" s="507"/>
      <c r="CA18" s="507"/>
      <c r="CB18" s="507"/>
      <c r="CC18" s="507"/>
      <c r="CD18" s="507"/>
      <c r="CE18" s="507"/>
      <c r="CF18" s="508"/>
      <c r="CG18" s="172"/>
      <c r="CH18" s="1262">
        <v>106</v>
      </c>
      <c r="CI18" s="495"/>
      <c r="CJ18" s="495"/>
      <c r="CK18" s="496"/>
      <c r="CL18" s="496"/>
      <c r="CM18" s="496"/>
      <c r="CN18" s="496"/>
      <c r="CO18" s="497"/>
      <c r="CP18" s="497"/>
      <c r="CQ18" s="497"/>
      <c r="CR18" s="498"/>
      <c r="CS18" s="499" t="str">
        <f>""&amp;⑧入力シート!Z129</f>
        <v/>
      </c>
      <c r="CT18" s="500"/>
      <c r="CU18" s="500"/>
      <c r="CV18" s="501"/>
      <c r="CW18" s="694" t="str">
        <f>LEFT(""&amp;⑧入力シート!AA129,1)</f>
        <v/>
      </c>
      <c r="CX18" s="501"/>
      <c r="CY18" s="506" t="str">
        <f>⑧入力シート!AB129&amp;" "&amp;⑧入力シート!AC129</f>
        <v xml:space="preserve"> </v>
      </c>
      <c r="CZ18" s="507"/>
      <c r="DA18" s="507"/>
      <c r="DB18" s="507"/>
      <c r="DC18" s="507"/>
      <c r="DD18" s="507"/>
      <c r="DE18" s="507"/>
      <c r="DF18" s="507"/>
      <c r="DG18" s="507"/>
      <c r="DH18" s="507"/>
      <c r="DI18" s="508"/>
    </row>
    <row r="19" spans="1:120" ht="18.600000000000001" customHeight="1">
      <c r="A19" s="1255">
        <v>17</v>
      </c>
      <c r="B19" s="1256"/>
      <c r="C19" s="1257"/>
      <c r="D19" s="694"/>
      <c r="E19" s="500"/>
      <c r="F19" s="500"/>
      <c r="G19" s="501"/>
      <c r="H19" s="498"/>
      <c r="I19" s="1258"/>
      <c r="J19" s="1258"/>
      <c r="K19" s="1259"/>
      <c r="L19" s="499" t="str">
        <f>""&amp;⑧入力シート!Z40</f>
        <v/>
      </c>
      <c r="M19" s="500"/>
      <c r="N19" s="500"/>
      <c r="O19" s="501"/>
      <c r="P19" s="694" t="str">
        <f>LEFT(""&amp;⑧入力シート!AA40,1)</f>
        <v/>
      </c>
      <c r="Q19" s="501"/>
      <c r="R19" s="506" t="str">
        <f>⑧入力シート!AB40&amp;" "&amp;⑧入力シート!AC40</f>
        <v xml:space="preserve"> </v>
      </c>
      <c r="S19" s="507"/>
      <c r="T19" s="507"/>
      <c r="U19" s="507"/>
      <c r="V19" s="507"/>
      <c r="W19" s="507"/>
      <c r="X19" s="507"/>
      <c r="Y19" s="507"/>
      <c r="Z19" s="507"/>
      <c r="AA19" s="507"/>
      <c r="AB19" s="508"/>
      <c r="AC19" s="171"/>
      <c r="AD19" s="509">
        <v>47</v>
      </c>
      <c r="AE19" s="510"/>
      <c r="AF19" s="694"/>
      <c r="AG19" s="500"/>
      <c r="AH19" s="500"/>
      <c r="AI19" s="501"/>
      <c r="AJ19" s="498"/>
      <c r="AK19" s="1258"/>
      <c r="AL19" s="1258"/>
      <c r="AM19" s="1259"/>
      <c r="AN19" s="499" t="str">
        <f>""&amp;⑧入力シート!Z70</f>
        <v/>
      </c>
      <c r="AO19" s="500"/>
      <c r="AP19" s="500"/>
      <c r="AQ19" s="501"/>
      <c r="AR19" s="694" t="str">
        <f>LEFT(""&amp;⑧入力シート!AA70,1)</f>
        <v/>
      </c>
      <c r="AS19" s="501"/>
      <c r="AT19" s="506" t="str">
        <f>⑧入力シート!AB70&amp;" "&amp;⑧入力シート!AC70</f>
        <v xml:space="preserve"> </v>
      </c>
      <c r="AU19" s="507"/>
      <c r="AV19" s="507"/>
      <c r="AW19" s="507"/>
      <c r="AX19" s="507"/>
      <c r="AY19" s="507"/>
      <c r="AZ19" s="507"/>
      <c r="BA19" s="507"/>
      <c r="BB19" s="507"/>
      <c r="BC19" s="507"/>
      <c r="BD19" s="508"/>
      <c r="BE19" s="150"/>
      <c r="BF19" s="509">
        <v>77</v>
      </c>
      <c r="BG19" s="510"/>
      <c r="BH19" s="496"/>
      <c r="BI19" s="496"/>
      <c r="BJ19" s="496"/>
      <c r="BK19" s="496"/>
      <c r="BL19" s="497"/>
      <c r="BM19" s="497"/>
      <c r="BN19" s="497"/>
      <c r="BO19" s="498"/>
      <c r="BP19" s="499" t="str">
        <f>""&amp;⑧入力シート!Z100</f>
        <v/>
      </c>
      <c r="BQ19" s="500"/>
      <c r="BR19" s="500"/>
      <c r="BS19" s="501"/>
      <c r="BT19" s="694" t="str">
        <f>LEFT(""&amp;⑧入力シート!AA100,1)</f>
        <v/>
      </c>
      <c r="BU19" s="501"/>
      <c r="BV19" s="506" t="str">
        <f>⑧入力シート!AB100&amp;" "&amp;⑧入力シート!AC100</f>
        <v xml:space="preserve"> </v>
      </c>
      <c r="BW19" s="507"/>
      <c r="BX19" s="507"/>
      <c r="BY19" s="507"/>
      <c r="BZ19" s="507"/>
      <c r="CA19" s="507"/>
      <c r="CB19" s="507"/>
      <c r="CC19" s="507"/>
      <c r="CD19" s="507"/>
      <c r="CE19" s="507"/>
      <c r="CF19" s="508"/>
      <c r="CG19" s="172"/>
      <c r="CH19" s="1262">
        <v>107</v>
      </c>
      <c r="CI19" s="495"/>
      <c r="CJ19" s="495"/>
      <c r="CK19" s="496"/>
      <c r="CL19" s="496"/>
      <c r="CM19" s="496"/>
      <c r="CN19" s="496"/>
      <c r="CO19" s="497"/>
      <c r="CP19" s="497"/>
      <c r="CQ19" s="497"/>
      <c r="CR19" s="498"/>
      <c r="CS19" s="499" t="str">
        <f>""&amp;⑧入力シート!Z130</f>
        <v/>
      </c>
      <c r="CT19" s="500"/>
      <c r="CU19" s="500"/>
      <c r="CV19" s="501"/>
      <c r="CW19" s="694" t="str">
        <f>LEFT(""&amp;⑧入力シート!AA130,1)</f>
        <v/>
      </c>
      <c r="CX19" s="501"/>
      <c r="CY19" s="506" t="str">
        <f>⑧入力シート!AB130&amp;" "&amp;⑧入力シート!AC130</f>
        <v xml:space="preserve"> </v>
      </c>
      <c r="CZ19" s="507"/>
      <c r="DA19" s="507"/>
      <c r="DB19" s="507"/>
      <c r="DC19" s="507"/>
      <c r="DD19" s="507"/>
      <c r="DE19" s="507"/>
      <c r="DF19" s="507"/>
      <c r="DG19" s="507"/>
      <c r="DH19" s="507"/>
      <c r="DI19" s="508"/>
    </row>
    <row r="20" spans="1:120" ht="18.600000000000001" customHeight="1">
      <c r="A20" s="1255">
        <v>18</v>
      </c>
      <c r="B20" s="1256"/>
      <c r="C20" s="1257"/>
      <c r="D20" s="694"/>
      <c r="E20" s="500"/>
      <c r="F20" s="500"/>
      <c r="G20" s="501"/>
      <c r="H20" s="498"/>
      <c r="I20" s="1258"/>
      <c r="J20" s="1258"/>
      <c r="K20" s="1259"/>
      <c r="L20" s="499" t="str">
        <f>""&amp;⑧入力シート!Z41</f>
        <v/>
      </c>
      <c r="M20" s="500"/>
      <c r="N20" s="500"/>
      <c r="O20" s="501"/>
      <c r="P20" s="694" t="str">
        <f>LEFT(""&amp;⑧入力シート!AA41,1)</f>
        <v/>
      </c>
      <c r="Q20" s="501"/>
      <c r="R20" s="506" t="str">
        <f>⑧入力シート!AB41&amp;" "&amp;⑧入力シート!AC41</f>
        <v xml:space="preserve"> </v>
      </c>
      <c r="S20" s="507"/>
      <c r="T20" s="507"/>
      <c r="U20" s="507"/>
      <c r="V20" s="507"/>
      <c r="W20" s="507"/>
      <c r="X20" s="507"/>
      <c r="Y20" s="507"/>
      <c r="Z20" s="507"/>
      <c r="AA20" s="507"/>
      <c r="AB20" s="508"/>
      <c r="AC20" s="171"/>
      <c r="AD20" s="509">
        <v>48</v>
      </c>
      <c r="AE20" s="510"/>
      <c r="AF20" s="694"/>
      <c r="AG20" s="500"/>
      <c r="AH20" s="500"/>
      <c r="AI20" s="501"/>
      <c r="AJ20" s="498"/>
      <c r="AK20" s="1258"/>
      <c r="AL20" s="1258"/>
      <c r="AM20" s="1259"/>
      <c r="AN20" s="499" t="str">
        <f>""&amp;⑧入力シート!Z71</f>
        <v/>
      </c>
      <c r="AO20" s="500"/>
      <c r="AP20" s="500"/>
      <c r="AQ20" s="501"/>
      <c r="AR20" s="694" t="str">
        <f>LEFT(""&amp;⑧入力シート!AA71,1)</f>
        <v/>
      </c>
      <c r="AS20" s="501"/>
      <c r="AT20" s="506" t="str">
        <f>⑧入力シート!AB71&amp;" "&amp;⑧入力シート!AC71</f>
        <v xml:space="preserve"> </v>
      </c>
      <c r="AU20" s="507"/>
      <c r="AV20" s="507"/>
      <c r="AW20" s="507"/>
      <c r="AX20" s="507"/>
      <c r="AY20" s="507"/>
      <c r="AZ20" s="507"/>
      <c r="BA20" s="507"/>
      <c r="BB20" s="507"/>
      <c r="BC20" s="507"/>
      <c r="BD20" s="508"/>
      <c r="BE20" s="150"/>
      <c r="BF20" s="509">
        <v>78</v>
      </c>
      <c r="BG20" s="510"/>
      <c r="BH20" s="496"/>
      <c r="BI20" s="496"/>
      <c r="BJ20" s="496"/>
      <c r="BK20" s="496"/>
      <c r="BL20" s="497"/>
      <c r="BM20" s="497"/>
      <c r="BN20" s="497"/>
      <c r="BO20" s="498"/>
      <c r="BP20" s="499" t="str">
        <f>""&amp;⑧入力シート!Z101</f>
        <v/>
      </c>
      <c r="BQ20" s="500"/>
      <c r="BR20" s="500"/>
      <c r="BS20" s="501"/>
      <c r="BT20" s="694" t="str">
        <f>LEFT(""&amp;⑧入力シート!AA101,1)</f>
        <v/>
      </c>
      <c r="BU20" s="501"/>
      <c r="BV20" s="506" t="str">
        <f>⑧入力シート!AB101&amp;" "&amp;⑧入力シート!AC101</f>
        <v xml:space="preserve"> </v>
      </c>
      <c r="BW20" s="507"/>
      <c r="BX20" s="507"/>
      <c r="BY20" s="507"/>
      <c r="BZ20" s="507"/>
      <c r="CA20" s="507"/>
      <c r="CB20" s="507"/>
      <c r="CC20" s="507"/>
      <c r="CD20" s="507"/>
      <c r="CE20" s="507"/>
      <c r="CF20" s="508"/>
      <c r="CG20" s="172"/>
      <c r="CH20" s="1262">
        <v>108</v>
      </c>
      <c r="CI20" s="495"/>
      <c r="CJ20" s="495"/>
      <c r="CK20" s="496"/>
      <c r="CL20" s="496"/>
      <c r="CM20" s="496"/>
      <c r="CN20" s="496"/>
      <c r="CO20" s="497"/>
      <c r="CP20" s="497"/>
      <c r="CQ20" s="497"/>
      <c r="CR20" s="498"/>
      <c r="CS20" s="499" t="str">
        <f>""&amp;⑧入力シート!Z131</f>
        <v/>
      </c>
      <c r="CT20" s="500"/>
      <c r="CU20" s="500"/>
      <c r="CV20" s="501"/>
      <c r="CW20" s="694" t="str">
        <f>LEFT(""&amp;⑧入力シート!AA131,1)</f>
        <v/>
      </c>
      <c r="CX20" s="501"/>
      <c r="CY20" s="506" t="str">
        <f>⑧入力シート!AB131&amp;" "&amp;⑧入力シート!AC131</f>
        <v xml:space="preserve"> </v>
      </c>
      <c r="CZ20" s="507"/>
      <c r="DA20" s="507"/>
      <c r="DB20" s="507"/>
      <c r="DC20" s="507"/>
      <c r="DD20" s="507"/>
      <c r="DE20" s="507"/>
      <c r="DF20" s="507"/>
      <c r="DG20" s="507"/>
      <c r="DH20" s="507"/>
      <c r="DI20" s="508"/>
    </row>
    <row r="21" spans="1:120" ht="18.600000000000001" customHeight="1">
      <c r="A21" s="1255">
        <v>19</v>
      </c>
      <c r="B21" s="1256"/>
      <c r="C21" s="1257"/>
      <c r="D21" s="694"/>
      <c r="E21" s="500"/>
      <c r="F21" s="500"/>
      <c r="G21" s="501"/>
      <c r="H21" s="498"/>
      <c r="I21" s="1258"/>
      <c r="J21" s="1258"/>
      <c r="K21" s="1259"/>
      <c r="L21" s="499" t="str">
        <f>""&amp;⑧入力シート!Z42</f>
        <v/>
      </c>
      <c r="M21" s="500"/>
      <c r="N21" s="500"/>
      <c r="O21" s="501"/>
      <c r="P21" s="694" t="str">
        <f>LEFT(""&amp;⑧入力シート!AA42,1)</f>
        <v/>
      </c>
      <c r="Q21" s="501"/>
      <c r="R21" s="506" t="str">
        <f>⑧入力シート!AB42&amp;" "&amp;⑧入力シート!AC42</f>
        <v xml:space="preserve"> </v>
      </c>
      <c r="S21" s="507"/>
      <c r="T21" s="507"/>
      <c r="U21" s="507"/>
      <c r="V21" s="507"/>
      <c r="W21" s="507"/>
      <c r="X21" s="507"/>
      <c r="Y21" s="507"/>
      <c r="Z21" s="507"/>
      <c r="AA21" s="507"/>
      <c r="AB21" s="508"/>
      <c r="AC21" s="171"/>
      <c r="AD21" s="509">
        <v>49</v>
      </c>
      <c r="AE21" s="510"/>
      <c r="AF21" s="694"/>
      <c r="AG21" s="500"/>
      <c r="AH21" s="500"/>
      <c r="AI21" s="501"/>
      <c r="AJ21" s="498"/>
      <c r="AK21" s="1258"/>
      <c r="AL21" s="1258"/>
      <c r="AM21" s="1259"/>
      <c r="AN21" s="499" t="str">
        <f>""&amp;⑧入力シート!Z72</f>
        <v/>
      </c>
      <c r="AO21" s="500"/>
      <c r="AP21" s="500"/>
      <c r="AQ21" s="501"/>
      <c r="AR21" s="694" t="str">
        <f>LEFT(""&amp;⑧入力シート!AA72,1)</f>
        <v/>
      </c>
      <c r="AS21" s="501"/>
      <c r="AT21" s="506" t="str">
        <f>⑧入力シート!AB72&amp;" "&amp;⑧入力シート!AC72</f>
        <v xml:space="preserve"> </v>
      </c>
      <c r="AU21" s="507"/>
      <c r="AV21" s="507"/>
      <c r="AW21" s="507"/>
      <c r="AX21" s="507"/>
      <c r="AY21" s="507"/>
      <c r="AZ21" s="507"/>
      <c r="BA21" s="507"/>
      <c r="BB21" s="507"/>
      <c r="BC21" s="507"/>
      <c r="BD21" s="508"/>
      <c r="BE21" s="150"/>
      <c r="BF21" s="509">
        <v>79</v>
      </c>
      <c r="BG21" s="510"/>
      <c r="BH21" s="496"/>
      <c r="BI21" s="496"/>
      <c r="BJ21" s="496"/>
      <c r="BK21" s="496"/>
      <c r="BL21" s="497"/>
      <c r="BM21" s="497"/>
      <c r="BN21" s="497"/>
      <c r="BO21" s="498"/>
      <c r="BP21" s="499" t="str">
        <f>""&amp;⑧入力シート!Z102</f>
        <v/>
      </c>
      <c r="BQ21" s="500"/>
      <c r="BR21" s="500"/>
      <c r="BS21" s="501"/>
      <c r="BT21" s="694" t="str">
        <f>LEFT(""&amp;⑧入力シート!AA102,1)</f>
        <v/>
      </c>
      <c r="BU21" s="501"/>
      <c r="BV21" s="506" t="str">
        <f>⑧入力シート!AB102&amp;" "&amp;⑧入力シート!AC102</f>
        <v xml:space="preserve"> </v>
      </c>
      <c r="BW21" s="507"/>
      <c r="BX21" s="507"/>
      <c r="BY21" s="507"/>
      <c r="BZ21" s="507"/>
      <c r="CA21" s="507"/>
      <c r="CB21" s="507"/>
      <c r="CC21" s="507"/>
      <c r="CD21" s="507"/>
      <c r="CE21" s="507"/>
      <c r="CF21" s="508"/>
      <c r="CG21" s="172"/>
      <c r="CH21" s="1262">
        <v>109</v>
      </c>
      <c r="CI21" s="495"/>
      <c r="CJ21" s="495"/>
      <c r="CK21" s="496"/>
      <c r="CL21" s="496"/>
      <c r="CM21" s="496"/>
      <c r="CN21" s="496"/>
      <c r="CO21" s="497"/>
      <c r="CP21" s="497"/>
      <c r="CQ21" s="497"/>
      <c r="CR21" s="498"/>
      <c r="CS21" s="499" t="str">
        <f>""&amp;⑧入力シート!Z132</f>
        <v/>
      </c>
      <c r="CT21" s="500"/>
      <c r="CU21" s="500"/>
      <c r="CV21" s="501"/>
      <c r="CW21" s="694" t="str">
        <f>LEFT(""&amp;⑧入力シート!AA132,1)</f>
        <v/>
      </c>
      <c r="CX21" s="501"/>
      <c r="CY21" s="506" t="str">
        <f>⑧入力シート!AB132&amp;" "&amp;⑧入力シート!AC132</f>
        <v xml:space="preserve"> </v>
      </c>
      <c r="CZ21" s="507"/>
      <c r="DA21" s="507"/>
      <c r="DB21" s="507"/>
      <c r="DC21" s="507"/>
      <c r="DD21" s="507"/>
      <c r="DE21" s="507"/>
      <c r="DF21" s="507"/>
      <c r="DG21" s="507"/>
      <c r="DH21" s="507"/>
      <c r="DI21" s="508"/>
    </row>
    <row r="22" spans="1:120" ht="18.600000000000001" customHeight="1">
      <c r="A22" s="1255">
        <v>20</v>
      </c>
      <c r="B22" s="1256"/>
      <c r="C22" s="1257"/>
      <c r="D22" s="694"/>
      <c r="E22" s="500"/>
      <c r="F22" s="500"/>
      <c r="G22" s="501"/>
      <c r="H22" s="498"/>
      <c r="I22" s="1258"/>
      <c r="J22" s="1258"/>
      <c r="K22" s="1259"/>
      <c r="L22" s="499" t="str">
        <f>""&amp;⑧入力シート!Z43</f>
        <v/>
      </c>
      <c r="M22" s="500"/>
      <c r="N22" s="500"/>
      <c r="O22" s="501"/>
      <c r="P22" s="694" t="str">
        <f>LEFT(""&amp;⑧入力シート!AA43,1)</f>
        <v/>
      </c>
      <c r="Q22" s="501"/>
      <c r="R22" s="506" t="str">
        <f>⑧入力シート!AB43&amp;" "&amp;⑧入力シート!AC43</f>
        <v xml:space="preserve"> </v>
      </c>
      <c r="S22" s="507"/>
      <c r="T22" s="507"/>
      <c r="U22" s="507"/>
      <c r="V22" s="507"/>
      <c r="W22" s="507"/>
      <c r="X22" s="507"/>
      <c r="Y22" s="507"/>
      <c r="Z22" s="507"/>
      <c r="AA22" s="507"/>
      <c r="AB22" s="508"/>
      <c r="AC22" s="171"/>
      <c r="AD22" s="509">
        <v>50</v>
      </c>
      <c r="AE22" s="510"/>
      <c r="AF22" s="694"/>
      <c r="AG22" s="500"/>
      <c r="AH22" s="500"/>
      <c r="AI22" s="501"/>
      <c r="AJ22" s="498"/>
      <c r="AK22" s="1258"/>
      <c r="AL22" s="1258"/>
      <c r="AM22" s="1259"/>
      <c r="AN22" s="499" t="str">
        <f>""&amp;⑧入力シート!Z73</f>
        <v/>
      </c>
      <c r="AO22" s="500"/>
      <c r="AP22" s="500"/>
      <c r="AQ22" s="501"/>
      <c r="AR22" s="694" t="str">
        <f>LEFT(""&amp;⑧入力シート!AA73,1)</f>
        <v/>
      </c>
      <c r="AS22" s="501"/>
      <c r="AT22" s="506" t="str">
        <f>⑧入力シート!AB73&amp;" "&amp;⑧入力シート!AC73</f>
        <v xml:space="preserve"> </v>
      </c>
      <c r="AU22" s="507"/>
      <c r="AV22" s="507"/>
      <c r="AW22" s="507"/>
      <c r="AX22" s="507"/>
      <c r="AY22" s="507"/>
      <c r="AZ22" s="507"/>
      <c r="BA22" s="507"/>
      <c r="BB22" s="507"/>
      <c r="BC22" s="507"/>
      <c r="BD22" s="508"/>
      <c r="BE22" s="150"/>
      <c r="BF22" s="509">
        <v>80</v>
      </c>
      <c r="BG22" s="510"/>
      <c r="BH22" s="496"/>
      <c r="BI22" s="496"/>
      <c r="BJ22" s="496"/>
      <c r="BK22" s="496"/>
      <c r="BL22" s="497"/>
      <c r="BM22" s="497"/>
      <c r="BN22" s="497"/>
      <c r="BO22" s="498"/>
      <c r="BP22" s="499" t="str">
        <f>""&amp;⑧入力シート!Z103</f>
        <v/>
      </c>
      <c r="BQ22" s="500"/>
      <c r="BR22" s="500"/>
      <c r="BS22" s="501"/>
      <c r="BT22" s="694" t="str">
        <f>LEFT(""&amp;⑧入力シート!AA103,1)</f>
        <v/>
      </c>
      <c r="BU22" s="501"/>
      <c r="BV22" s="506" t="str">
        <f>⑧入力シート!AB103&amp;" "&amp;⑧入力シート!AC103</f>
        <v xml:space="preserve"> </v>
      </c>
      <c r="BW22" s="507"/>
      <c r="BX22" s="507"/>
      <c r="BY22" s="507"/>
      <c r="BZ22" s="507"/>
      <c r="CA22" s="507"/>
      <c r="CB22" s="507"/>
      <c r="CC22" s="507"/>
      <c r="CD22" s="507"/>
      <c r="CE22" s="507"/>
      <c r="CF22" s="508"/>
      <c r="CG22" s="172"/>
      <c r="CH22" s="1262">
        <v>110</v>
      </c>
      <c r="CI22" s="495"/>
      <c r="CJ22" s="495"/>
      <c r="CK22" s="496"/>
      <c r="CL22" s="496"/>
      <c r="CM22" s="496"/>
      <c r="CN22" s="496"/>
      <c r="CO22" s="497"/>
      <c r="CP22" s="497"/>
      <c r="CQ22" s="497"/>
      <c r="CR22" s="498"/>
      <c r="CS22" s="499" t="str">
        <f>""&amp;⑧入力シート!Z133</f>
        <v/>
      </c>
      <c r="CT22" s="500"/>
      <c r="CU22" s="500"/>
      <c r="CV22" s="501"/>
      <c r="CW22" s="694" t="str">
        <f>LEFT(""&amp;⑧入力シート!AA133,1)</f>
        <v/>
      </c>
      <c r="CX22" s="501"/>
      <c r="CY22" s="506" t="str">
        <f>⑧入力シート!AB133&amp;" "&amp;⑧入力シート!AC133</f>
        <v xml:space="preserve"> </v>
      </c>
      <c r="CZ22" s="507"/>
      <c r="DA22" s="507"/>
      <c r="DB22" s="507"/>
      <c r="DC22" s="507"/>
      <c r="DD22" s="507"/>
      <c r="DE22" s="507"/>
      <c r="DF22" s="507"/>
      <c r="DG22" s="507"/>
      <c r="DH22" s="507"/>
      <c r="DI22" s="508"/>
    </row>
    <row r="23" spans="1:120" ht="18.600000000000001" customHeight="1">
      <c r="A23" s="1255">
        <v>21</v>
      </c>
      <c r="B23" s="1256"/>
      <c r="C23" s="1257"/>
      <c r="D23" s="694"/>
      <c r="E23" s="500"/>
      <c r="F23" s="500"/>
      <c r="G23" s="501"/>
      <c r="H23" s="498"/>
      <c r="I23" s="1258"/>
      <c r="J23" s="1258"/>
      <c r="K23" s="1259"/>
      <c r="L23" s="499" t="str">
        <f>""&amp;⑧入力シート!Z44</f>
        <v/>
      </c>
      <c r="M23" s="500"/>
      <c r="N23" s="500"/>
      <c r="O23" s="501"/>
      <c r="P23" s="694" t="str">
        <f>LEFT(""&amp;⑧入力シート!AA44,1)</f>
        <v/>
      </c>
      <c r="Q23" s="501"/>
      <c r="R23" s="506" t="str">
        <f>⑧入力シート!AB44&amp;" "&amp;⑧入力シート!AC44</f>
        <v xml:space="preserve"> </v>
      </c>
      <c r="S23" s="507"/>
      <c r="T23" s="507"/>
      <c r="U23" s="507"/>
      <c r="V23" s="507"/>
      <c r="W23" s="507"/>
      <c r="X23" s="507"/>
      <c r="Y23" s="507"/>
      <c r="Z23" s="507"/>
      <c r="AA23" s="507"/>
      <c r="AB23" s="508"/>
      <c r="AC23" s="171"/>
      <c r="AD23" s="509">
        <v>51</v>
      </c>
      <c r="AE23" s="510"/>
      <c r="AF23" s="694"/>
      <c r="AG23" s="500"/>
      <c r="AH23" s="500"/>
      <c r="AI23" s="501"/>
      <c r="AJ23" s="498"/>
      <c r="AK23" s="1258"/>
      <c r="AL23" s="1258"/>
      <c r="AM23" s="1259"/>
      <c r="AN23" s="499" t="str">
        <f>""&amp;⑧入力シート!Z74</f>
        <v/>
      </c>
      <c r="AO23" s="500"/>
      <c r="AP23" s="500"/>
      <c r="AQ23" s="501"/>
      <c r="AR23" s="694" t="str">
        <f>LEFT(""&amp;⑧入力シート!AA74,1)</f>
        <v/>
      </c>
      <c r="AS23" s="501"/>
      <c r="AT23" s="506" t="str">
        <f>⑧入力シート!AB74&amp;" "&amp;⑧入力シート!AC74</f>
        <v xml:space="preserve"> </v>
      </c>
      <c r="AU23" s="507"/>
      <c r="AV23" s="507"/>
      <c r="AW23" s="507"/>
      <c r="AX23" s="507"/>
      <c r="AY23" s="507"/>
      <c r="AZ23" s="507"/>
      <c r="BA23" s="507"/>
      <c r="BB23" s="507"/>
      <c r="BC23" s="507"/>
      <c r="BD23" s="508"/>
      <c r="BE23" s="150"/>
      <c r="BF23" s="509">
        <v>81</v>
      </c>
      <c r="BG23" s="510"/>
      <c r="BH23" s="496"/>
      <c r="BI23" s="496"/>
      <c r="BJ23" s="496"/>
      <c r="BK23" s="496"/>
      <c r="BL23" s="497"/>
      <c r="BM23" s="497"/>
      <c r="BN23" s="497"/>
      <c r="BO23" s="498"/>
      <c r="BP23" s="499" t="str">
        <f>""&amp;⑧入力シート!Z104</f>
        <v/>
      </c>
      <c r="BQ23" s="500"/>
      <c r="BR23" s="500"/>
      <c r="BS23" s="501"/>
      <c r="BT23" s="694" t="str">
        <f>LEFT(""&amp;⑧入力シート!AA104,1)</f>
        <v/>
      </c>
      <c r="BU23" s="501"/>
      <c r="BV23" s="506" t="str">
        <f>⑧入力シート!AB104&amp;" "&amp;⑧入力シート!AC104</f>
        <v xml:space="preserve"> </v>
      </c>
      <c r="BW23" s="507"/>
      <c r="BX23" s="507"/>
      <c r="BY23" s="507"/>
      <c r="BZ23" s="507"/>
      <c r="CA23" s="507"/>
      <c r="CB23" s="507"/>
      <c r="CC23" s="507"/>
      <c r="CD23" s="507"/>
      <c r="CE23" s="507"/>
      <c r="CF23" s="508"/>
      <c r="CG23" s="172"/>
      <c r="CH23" s="1262">
        <v>111</v>
      </c>
      <c r="CI23" s="495"/>
      <c r="CJ23" s="495"/>
      <c r="CK23" s="496"/>
      <c r="CL23" s="496"/>
      <c r="CM23" s="496"/>
      <c r="CN23" s="496"/>
      <c r="CO23" s="497"/>
      <c r="CP23" s="497"/>
      <c r="CQ23" s="497"/>
      <c r="CR23" s="498"/>
      <c r="CS23" s="499" t="str">
        <f>""&amp;⑧入力シート!Z134</f>
        <v/>
      </c>
      <c r="CT23" s="500"/>
      <c r="CU23" s="500"/>
      <c r="CV23" s="501"/>
      <c r="CW23" s="694" t="str">
        <f>LEFT(""&amp;⑧入力シート!AA134,1)</f>
        <v/>
      </c>
      <c r="CX23" s="501"/>
      <c r="CY23" s="506" t="str">
        <f>⑧入力シート!AB134&amp;" "&amp;⑧入力シート!AC134</f>
        <v xml:space="preserve"> </v>
      </c>
      <c r="CZ23" s="507"/>
      <c r="DA23" s="507"/>
      <c r="DB23" s="507"/>
      <c r="DC23" s="507"/>
      <c r="DD23" s="507"/>
      <c r="DE23" s="507"/>
      <c r="DF23" s="507"/>
      <c r="DG23" s="507"/>
      <c r="DH23" s="507"/>
      <c r="DI23" s="508"/>
    </row>
    <row r="24" spans="1:120" ht="18.600000000000001" customHeight="1">
      <c r="A24" s="1255">
        <v>22</v>
      </c>
      <c r="B24" s="1256"/>
      <c r="C24" s="1257"/>
      <c r="D24" s="694"/>
      <c r="E24" s="500"/>
      <c r="F24" s="500"/>
      <c r="G24" s="501"/>
      <c r="H24" s="498"/>
      <c r="I24" s="1258"/>
      <c r="J24" s="1258"/>
      <c r="K24" s="1259"/>
      <c r="L24" s="499" t="str">
        <f>""&amp;⑧入力シート!Z45</f>
        <v/>
      </c>
      <c r="M24" s="500"/>
      <c r="N24" s="500"/>
      <c r="O24" s="501"/>
      <c r="P24" s="694" t="str">
        <f>LEFT(""&amp;⑧入力シート!AA45,1)</f>
        <v/>
      </c>
      <c r="Q24" s="501"/>
      <c r="R24" s="506" t="str">
        <f>⑧入力シート!AB45&amp;" "&amp;⑧入力シート!AC45</f>
        <v xml:space="preserve"> </v>
      </c>
      <c r="S24" s="507"/>
      <c r="T24" s="507"/>
      <c r="U24" s="507"/>
      <c r="V24" s="507"/>
      <c r="W24" s="507"/>
      <c r="X24" s="507"/>
      <c r="Y24" s="507"/>
      <c r="Z24" s="507"/>
      <c r="AA24" s="507"/>
      <c r="AB24" s="508"/>
      <c r="AC24" s="171"/>
      <c r="AD24" s="509">
        <v>52</v>
      </c>
      <c r="AE24" s="510"/>
      <c r="AF24" s="694"/>
      <c r="AG24" s="500"/>
      <c r="AH24" s="500"/>
      <c r="AI24" s="501"/>
      <c r="AJ24" s="498"/>
      <c r="AK24" s="1258"/>
      <c r="AL24" s="1258"/>
      <c r="AM24" s="1259"/>
      <c r="AN24" s="499" t="str">
        <f>""&amp;⑧入力シート!Z75</f>
        <v/>
      </c>
      <c r="AO24" s="500"/>
      <c r="AP24" s="500"/>
      <c r="AQ24" s="501"/>
      <c r="AR24" s="694" t="str">
        <f>LEFT(""&amp;⑧入力シート!AA75,1)</f>
        <v/>
      </c>
      <c r="AS24" s="501"/>
      <c r="AT24" s="506" t="str">
        <f>⑧入力シート!AB75&amp;" "&amp;⑧入力シート!AC75</f>
        <v xml:space="preserve"> </v>
      </c>
      <c r="AU24" s="507"/>
      <c r="AV24" s="507"/>
      <c r="AW24" s="507"/>
      <c r="AX24" s="507"/>
      <c r="AY24" s="507"/>
      <c r="AZ24" s="507"/>
      <c r="BA24" s="507"/>
      <c r="BB24" s="507"/>
      <c r="BC24" s="507"/>
      <c r="BD24" s="508"/>
      <c r="BE24" s="150"/>
      <c r="BF24" s="509">
        <v>82</v>
      </c>
      <c r="BG24" s="510"/>
      <c r="BH24" s="496"/>
      <c r="BI24" s="496"/>
      <c r="BJ24" s="496"/>
      <c r="BK24" s="496"/>
      <c r="BL24" s="497"/>
      <c r="BM24" s="497"/>
      <c r="BN24" s="497"/>
      <c r="BO24" s="498"/>
      <c r="BP24" s="499" t="str">
        <f>""&amp;⑧入力シート!Z105</f>
        <v/>
      </c>
      <c r="BQ24" s="500"/>
      <c r="BR24" s="500"/>
      <c r="BS24" s="501"/>
      <c r="BT24" s="694" t="str">
        <f>LEFT(""&amp;⑧入力シート!AA105,1)</f>
        <v/>
      </c>
      <c r="BU24" s="501"/>
      <c r="BV24" s="506" t="str">
        <f>⑧入力シート!AB105&amp;" "&amp;⑧入力シート!AC105</f>
        <v xml:space="preserve"> </v>
      </c>
      <c r="BW24" s="507"/>
      <c r="BX24" s="507"/>
      <c r="BY24" s="507"/>
      <c r="BZ24" s="507"/>
      <c r="CA24" s="507"/>
      <c r="CB24" s="507"/>
      <c r="CC24" s="507"/>
      <c r="CD24" s="507"/>
      <c r="CE24" s="507"/>
      <c r="CF24" s="508"/>
      <c r="CG24" s="172"/>
      <c r="CH24" s="1262">
        <v>112</v>
      </c>
      <c r="CI24" s="495"/>
      <c r="CJ24" s="495"/>
      <c r="CK24" s="496"/>
      <c r="CL24" s="496"/>
      <c r="CM24" s="496"/>
      <c r="CN24" s="496"/>
      <c r="CO24" s="497"/>
      <c r="CP24" s="497"/>
      <c r="CQ24" s="497"/>
      <c r="CR24" s="498"/>
      <c r="CS24" s="499" t="str">
        <f>""&amp;⑧入力シート!Z135</f>
        <v/>
      </c>
      <c r="CT24" s="500"/>
      <c r="CU24" s="500"/>
      <c r="CV24" s="501"/>
      <c r="CW24" s="694" t="str">
        <f>LEFT(""&amp;⑧入力シート!AA135,1)</f>
        <v/>
      </c>
      <c r="CX24" s="501"/>
      <c r="CY24" s="506" t="str">
        <f>⑧入力シート!AB135&amp;" "&amp;⑧入力シート!AC135</f>
        <v xml:space="preserve"> </v>
      </c>
      <c r="CZ24" s="507"/>
      <c r="DA24" s="507"/>
      <c r="DB24" s="507"/>
      <c r="DC24" s="507"/>
      <c r="DD24" s="507"/>
      <c r="DE24" s="507"/>
      <c r="DF24" s="507"/>
      <c r="DG24" s="507"/>
      <c r="DH24" s="507"/>
      <c r="DI24" s="508"/>
    </row>
    <row r="25" spans="1:120" ht="18.600000000000001" customHeight="1">
      <c r="A25" s="1255">
        <v>23</v>
      </c>
      <c r="B25" s="1256"/>
      <c r="C25" s="1257"/>
      <c r="D25" s="694"/>
      <c r="E25" s="500"/>
      <c r="F25" s="500"/>
      <c r="G25" s="501"/>
      <c r="H25" s="498"/>
      <c r="I25" s="1258"/>
      <c r="J25" s="1258"/>
      <c r="K25" s="1259"/>
      <c r="L25" s="499" t="str">
        <f>""&amp;⑧入力シート!Z46</f>
        <v/>
      </c>
      <c r="M25" s="500"/>
      <c r="N25" s="500"/>
      <c r="O25" s="501"/>
      <c r="P25" s="694" t="str">
        <f>LEFT(""&amp;⑧入力シート!AA46,1)</f>
        <v/>
      </c>
      <c r="Q25" s="501"/>
      <c r="R25" s="506" t="str">
        <f>⑧入力シート!AB46&amp;" "&amp;⑧入力シート!AC46</f>
        <v xml:space="preserve"> </v>
      </c>
      <c r="S25" s="507"/>
      <c r="T25" s="507"/>
      <c r="U25" s="507"/>
      <c r="V25" s="507"/>
      <c r="W25" s="507"/>
      <c r="X25" s="507"/>
      <c r="Y25" s="507"/>
      <c r="Z25" s="507"/>
      <c r="AA25" s="507"/>
      <c r="AB25" s="508"/>
      <c r="AC25" s="171"/>
      <c r="AD25" s="509">
        <v>53</v>
      </c>
      <c r="AE25" s="510"/>
      <c r="AF25" s="694"/>
      <c r="AG25" s="500"/>
      <c r="AH25" s="500"/>
      <c r="AI25" s="501"/>
      <c r="AJ25" s="498"/>
      <c r="AK25" s="1258"/>
      <c r="AL25" s="1258"/>
      <c r="AM25" s="1259"/>
      <c r="AN25" s="499" t="str">
        <f>""&amp;⑧入力シート!Z76</f>
        <v/>
      </c>
      <c r="AO25" s="500"/>
      <c r="AP25" s="500"/>
      <c r="AQ25" s="501"/>
      <c r="AR25" s="694" t="str">
        <f>LEFT(""&amp;⑧入力シート!AA76,1)</f>
        <v/>
      </c>
      <c r="AS25" s="501"/>
      <c r="AT25" s="506" t="str">
        <f>⑧入力シート!AB76&amp;" "&amp;⑧入力シート!AC76</f>
        <v xml:space="preserve"> </v>
      </c>
      <c r="AU25" s="507"/>
      <c r="AV25" s="507"/>
      <c r="AW25" s="507"/>
      <c r="AX25" s="507"/>
      <c r="AY25" s="507"/>
      <c r="AZ25" s="507"/>
      <c r="BA25" s="507"/>
      <c r="BB25" s="507"/>
      <c r="BC25" s="507"/>
      <c r="BD25" s="508"/>
      <c r="BE25" s="150"/>
      <c r="BF25" s="509">
        <v>83</v>
      </c>
      <c r="BG25" s="510"/>
      <c r="BH25" s="496"/>
      <c r="BI25" s="496"/>
      <c r="BJ25" s="496"/>
      <c r="BK25" s="496"/>
      <c r="BL25" s="497"/>
      <c r="BM25" s="497"/>
      <c r="BN25" s="497"/>
      <c r="BO25" s="498"/>
      <c r="BP25" s="499" t="str">
        <f>""&amp;⑧入力シート!Z106</f>
        <v/>
      </c>
      <c r="BQ25" s="500"/>
      <c r="BR25" s="500"/>
      <c r="BS25" s="501"/>
      <c r="BT25" s="694" t="str">
        <f>LEFT(""&amp;⑧入力シート!AA106,1)</f>
        <v/>
      </c>
      <c r="BU25" s="501"/>
      <c r="BV25" s="506" t="str">
        <f>⑧入力シート!AB106&amp;" "&amp;⑧入力シート!AC106</f>
        <v xml:space="preserve"> </v>
      </c>
      <c r="BW25" s="507"/>
      <c r="BX25" s="507"/>
      <c r="BY25" s="507"/>
      <c r="BZ25" s="507"/>
      <c r="CA25" s="507"/>
      <c r="CB25" s="507"/>
      <c r="CC25" s="507"/>
      <c r="CD25" s="507"/>
      <c r="CE25" s="507"/>
      <c r="CF25" s="508"/>
      <c r="CG25" s="172"/>
      <c r="CH25" s="1262">
        <v>113</v>
      </c>
      <c r="CI25" s="495"/>
      <c r="CJ25" s="495"/>
      <c r="CK25" s="496"/>
      <c r="CL25" s="496"/>
      <c r="CM25" s="496"/>
      <c r="CN25" s="496"/>
      <c r="CO25" s="497"/>
      <c r="CP25" s="497"/>
      <c r="CQ25" s="497"/>
      <c r="CR25" s="498"/>
      <c r="CS25" s="499" t="str">
        <f>""&amp;⑧入力シート!Z136</f>
        <v/>
      </c>
      <c r="CT25" s="500"/>
      <c r="CU25" s="500"/>
      <c r="CV25" s="501"/>
      <c r="CW25" s="694" t="str">
        <f>LEFT(""&amp;⑧入力シート!AA136,1)</f>
        <v/>
      </c>
      <c r="CX25" s="501"/>
      <c r="CY25" s="506" t="str">
        <f>⑧入力シート!AB136&amp;" "&amp;⑧入力シート!AC136</f>
        <v xml:space="preserve"> </v>
      </c>
      <c r="CZ25" s="507"/>
      <c r="DA25" s="507"/>
      <c r="DB25" s="507"/>
      <c r="DC25" s="507"/>
      <c r="DD25" s="507"/>
      <c r="DE25" s="507"/>
      <c r="DF25" s="507"/>
      <c r="DG25" s="507"/>
      <c r="DH25" s="507"/>
      <c r="DI25" s="508"/>
    </row>
    <row r="26" spans="1:120" ht="18.600000000000001" customHeight="1">
      <c r="A26" s="1255">
        <v>24</v>
      </c>
      <c r="B26" s="1256"/>
      <c r="C26" s="1257"/>
      <c r="D26" s="694"/>
      <c r="E26" s="500"/>
      <c r="F26" s="500"/>
      <c r="G26" s="501"/>
      <c r="H26" s="498"/>
      <c r="I26" s="1258"/>
      <c r="J26" s="1258"/>
      <c r="K26" s="1259"/>
      <c r="L26" s="499" t="str">
        <f>""&amp;⑧入力シート!Z47</f>
        <v/>
      </c>
      <c r="M26" s="500"/>
      <c r="N26" s="500"/>
      <c r="O26" s="501"/>
      <c r="P26" s="694" t="str">
        <f>LEFT(""&amp;⑧入力シート!AA47,1)</f>
        <v/>
      </c>
      <c r="Q26" s="501"/>
      <c r="R26" s="506" t="str">
        <f>⑧入力シート!AB47&amp;" "&amp;⑧入力シート!AC47</f>
        <v xml:space="preserve"> </v>
      </c>
      <c r="S26" s="507"/>
      <c r="T26" s="507"/>
      <c r="U26" s="507"/>
      <c r="V26" s="507"/>
      <c r="W26" s="507"/>
      <c r="X26" s="507"/>
      <c r="Y26" s="507"/>
      <c r="Z26" s="507"/>
      <c r="AA26" s="507"/>
      <c r="AB26" s="508"/>
      <c r="AC26" s="171"/>
      <c r="AD26" s="509">
        <v>54</v>
      </c>
      <c r="AE26" s="510"/>
      <c r="AF26" s="694"/>
      <c r="AG26" s="500"/>
      <c r="AH26" s="500"/>
      <c r="AI26" s="501"/>
      <c r="AJ26" s="498"/>
      <c r="AK26" s="1258"/>
      <c r="AL26" s="1258"/>
      <c r="AM26" s="1259"/>
      <c r="AN26" s="499" t="str">
        <f>""&amp;⑧入力シート!Z77</f>
        <v/>
      </c>
      <c r="AO26" s="500"/>
      <c r="AP26" s="500"/>
      <c r="AQ26" s="501"/>
      <c r="AR26" s="694" t="str">
        <f>LEFT(""&amp;⑧入力シート!AA77,1)</f>
        <v/>
      </c>
      <c r="AS26" s="501"/>
      <c r="AT26" s="506" t="str">
        <f>⑧入力シート!AB77&amp;" "&amp;⑧入力シート!AC77</f>
        <v xml:space="preserve"> </v>
      </c>
      <c r="AU26" s="507"/>
      <c r="AV26" s="507"/>
      <c r="AW26" s="507"/>
      <c r="AX26" s="507"/>
      <c r="AY26" s="507"/>
      <c r="AZ26" s="507"/>
      <c r="BA26" s="507"/>
      <c r="BB26" s="507"/>
      <c r="BC26" s="507"/>
      <c r="BD26" s="508"/>
      <c r="BE26" s="150"/>
      <c r="BF26" s="509">
        <v>84</v>
      </c>
      <c r="BG26" s="510"/>
      <c r="BH26" s="496"/>
      <c r="BI26" s="496"/>
      <c r="BJ26" s="496"/>
      <c r="BK26" s="496"/>
      <c r="BL26" s="497"/>
      <c r="BM26" s="497"/>
      <c r="BN26" s="497"/>
      <c r="BO26" s="498"/>
      <c r="BP26" s="499" t="str">
        <f>""&amp;⑧入力シート!Z107</f>
        <v/>
      </c>
      <c r="BQ26" s="500"/>
      <c r="BR26" s="500"/>
      <c r="BS26" s="501"/>
      <c r="BT26" s="694" t="str">
        <f>LEFT(""&amp;⑧入力シート!AA107,1)</f>
        <v/>
      </c>
      <c r="BU26" s="501"/>
      <c r="BV26" s="506" t="str">
        <f>⑧入力シート!AB107&amp;" "&amp;⑧入力シート!AC107</f>
        <v xml:space="preserve"> </v>
      </c>
      <c r="BW26" s="507"/>
      <c r="BX26" s="507"/>
      <c r="BY26" s="507"/>
      <c r="BZ26" s="507"/>
      <c r="CA26" s="507"/>
      <c r="CB26" s="507"/>
      <c r="CC26" s="507"/>
      <c r="CD26" s="507"/>
      <c r="CE26" s="507"/>
      <c r="CF26" s="508"/>
      <c r="CG26" s="172"/>
      <c r="CH26" s="1262">
        <v>114</v>
      </c>
      <c r="CI26" s="495"/>
      <c r="CJ26" s="495"/>
      <c r="CK26" s="496"/>
      <c r="CL26" s="496"/>
      <c r="CM26" s="496"/>
      <c r="CN26" s="496"/>
      <c r="CO26" s="497"/>
      <c r="CP26" s="497"/>
      <c r="CQ26" s="497"/>
      <c r="CR26" s="498"/>
      <c r="CS26" s="499" t="str">
        <f>""&amp;⑧入力シート!Z137</f>
        <v/>
      </c>
      <c r="CT26" s="500"/>
      <c r="CU26" s="500"/>
      <c r="CV26" s="501"/>
      <c r="CW26" s="694" t="str">
        <f>LEFT(""&amp;⑧入力シート!AA137,1)</f>
        <v/>
      </c>
      <c r="CX26" s="501"/>
      <c r="CY26" s="506" t="str">
        <f>⑧入力シート!AB137&amp;" "&amp;⑧入力シート!AC137</f>
        <v xml:space="preserve"> </v>
      </c>
      <c r="CZ26" s="507"/>
      <c r="DA26" s="507"/>
      <c r="DB26" s="507"/>
      <c r="DC26" s="507"/>
      <c r="DD26" s="507"/>
      <c r="DE26" s="507"/>
      <c r="DF26" s="507"/>
      <c r="DG26" s="507"/>
      <c r="DH26" s="507"/>
      <c r="DI26" s="508"/>
    </row>
    <row r="27" spans="1:120" ht="18.600000000000001" customHeight="1">
      <c r="A27" s="1255">
        <v>25</v>
      </c>
      <c r="B27" s="1256"/>
      <c r="C27" s="1257"/>
      <c r="D27" s="694"/>
      <c r="E27" s="500"/>
      <c r="F27" s="500"/>
      <c r="G27" s="501"/>
      <c r="H27" s="498"/>
      <c r="I27" s="1258"/>
      <c r="J27" s="1258"/>
      <c r="K27" s="1259"/>
      <c r="L27" s="499" t="str">
        <f>""&amp;⑧入力シート!Z48</f>
        <v/>
      </c>
      <c r="M27" s="500"/>
      <c r="N27" s="500"/>
      <c r="O27" s="501"/>
      <c r="P27" s="694" t="str">
        <f>LEFT(""&amp;⑧入力シート!AA48,1)</f>
        <v/>
      </c>
      <c r="Q27" s="501"/>
      <c r="R27" s="506" t="str">
        <f>⑧入力シート!AB48&amp;" "&amp;⑧入力シート!AC48</f>
        <v xml:space="preserve"> </v>
      </c>
      <c r="S27" s="507"/>
      <c r="T27" s="507"/>
      <c r="U27" s="507"/>
      <c r="V27" s="507"/>
      <c r="W27" s="507"/>
      <c r="X27" s="507"/>
      <c r="Y27" s="507"/>
      <c r="Z27" s="507"/>
      <c r="AA27" s="507"/>
      <c r="AB27" s="508"/>
      <c r="AC27" s="171"/>
      <c r="AD27" s="509">
        <v>55</v>
      </c>
      <c r="AE27" s="510"/>
      <c r="AF27" s="694"/>
      <c r="AG27" s="500"/>
      <c r="AH27" s="500"/>
      <c r="AI27" s="501"/>
      <c r="AJ27" s="498"/>
      <c r="AK27" s="1258"/>
      <c r="AL27" s="1258"/>
      <c r="AM27" s="1259"/>
      <c r="AN27" s="499" t="str">
        <f>""&amp;⑧入力シート!Z78</f>
        <v/>
      </c>
      <c r="AO27" s="500"/>
      <c r="AP27" s="500"/>
      <c r="AQ27" s="501"/>
      <c r="AR27" s="694" t="str">
        <f>LEFT(""&amp;⑧入力シート!AA78,1)</f>
        <v/>
      </c>
      <c r="AS27" s="501"/>
      <c r="AT27" s="506" t="str">
        <f>⑧入力シート!AB78&amp;" "&amp;⑧入力シート!AC78</f>
        <v xml:space="preserve"> </v>
      </c>
      <c r="AU27" s="507"/>
      <c r="AV27" s="507"/>
      <c r="AW27" s="507"/>
      <c r="AX27" s="507"/>
      <c r="AY27" s="507"/>
      <c r="AZ27" s="507"/>
      <c r="BA27" s="507"/>
      <c r="BB27" s="507"/>
      <c r="BC27" s="507"/>
      <c r="BD27" s="508"/>
      <c r="BE27" s="150"/>
      <c r="BF27" s="509">
        <v>85</v>
      </c>
      <c r="BG27" s="510"/>
      <c r="BH27" s="496"/>
      <c r="BI27" s="496"/>
      <c r="BJ27" s="496"/>
      <c r="BK27" s="496"/>
      <c r="BL27" s="497"/>
      <c r="BM27" s="497"/>
      <c r="BN27" s="497"/>
      <c r="BO27" s="498"/>
      <c r="BP27" s="499" t="str">
        <f>""&amp;⑧入力シート!Z108</f>
        <v/>
      </c>
      <c r="BQ27" s="500"/>
      <c r="BR27" s="500"/>
      <c r="BS27" s="501"/>
      <c r="BT27" s="694" t="str">
        <f>LEFT(""&amp;⑧入力シート!AA108,1)</f>
        <v/>
      </c>
      <c r="BU27" s="501"/>
      <c r="BV27" s="506" t="str">
        <f>⑧入力シート!AB108&amp;" "&amp;⑧入力シート!AC108</f>
        <v xml:space="preserve"> </v>
      </c>
      <c r="BW27" s="507"/>
      <c r="BX27" s="507"/>
      <c r="BY27" s="507"/>
      <c r="BZ27" s="507"/>
      <c r="CA27" s="507"/>
      <c r="CB27" s="507"/>
      <c r="CC27" s="507"/>
      <c r="CD27" s="507"/>
      <c r="CE27" s="507"/>
      <c r="CF27" s="508"/>
      <c r="CG27" s="172"/>
      <c r="CH27" s="1262">
        <v>115</v>
      </c>
      <c r="CI27" s="495"/>
      <c r="CJ27" s="495"/>
      <c r="CK27" s="496"/>
      <c r="CL27" s="496"/>
      <c r="CM27" s="496"/>
      <c r="CN27" s="496"/>
      <c r="CO27" s="497"/>
      <c r="CP27" s="497"/>
      <c r="CQ27" s="497"/>
      <c r="CR27" s="498"/>
      <c r="CS27" s="499" t="str">
        <f>""&amp;⑧入力シート!Z138</f>
        <v/>
      </c>
      <c r="CT27" s="500"/>
      <c r="CU27" s="500"/>
      <c r="CV27" s="501"/>
      <c r="CW27" s="694" t="str">
        <f>LEFT(""&amp;⑧入力シート!AA138,1)</f>
        <v/>
      </c>
      <c r="CX27" s="501"/>
      <c r="CY27" s="506" t="str">
        <f>⑧入力シート!AB138&amp;" "&amp;⑧入力シート!AC138</f>
        <v xml:space="preserve"> </v>
      </c>
      <c r="CZ27" s="507"/>
      <c r="DA27" s="507"/>
      <c r="DB27" s="507"/>
      <c r="DC27" s="507"/>
      <c r="DD27" s="507"/>
      <c r="DE27" s="507"/>
      <c r="DF27" s="507"/>
      <c r="DG27" s="507"/>
      <c r="DH27" s="507"/>
      <c r="DI27" s="508"/>
    </row>
    <row r="28" spans="1:120" ht="18.600000000000001" customHeight="1">
      <c r="A28" s="1255">
        <v>26</v>
      </c>
      <c r="B28" s="1256"/>
      <c r="C28" s="1257"/>
      <c r="D28" s="694"/>
      <c r="E28" s="500"/>
      <c r="F28" s="500"/>
      <c r="G28" s="501"/>
      <c r="H28" s="498"/>
      <c r="I28" s="1258"/>
      <c r="J28" s="1258"/>
      <c r="K28" s="1259"/>
      <c r="L28" s="499" t="str">
        <f>""&amp;⑧入力シート!Z49</f>
        <v/>
      </c>
      <c r="M28" s="500"/>
      <c r="N28" s="500"/>
      <c r="O28" s="501"/>
      <c r="P28" s="694" t="str">
        <f>LEFT(""&amp;⑧入力シート!AA49,1)</f>
        <v/>
      </c>
      <c r="Q28" s="501"/>
      <c r="R28" s="506" t="str">
        <f>⑧入力シート!AB49&amp;" "&amp;⑧入力シート!AC49</f>
        <v xml:space="preserve"> </v>
      </c>
      <c r="S28" s="507"/>
      <c r="T28" s="507"/>
      <c r="U28" s="507"/>
      <c r="V28" s="507"/>
      <c r="W28" s="507"/>
      <c r="X28" s="507"/>
      <c r="Y28" s="507"/>
      <c r="Z28" s="507"/>
      <c r="AA28" s="507"/>
      <c r="AB28" s="508"/>
      <c r="AC28" s="171"/>
      <c r="AD28" s="509">
        <v>56</v>
      </c>
      <c r="AE28" s="510"/>
      <c r="AF28" s="694"/>
      <c r="AG28" s="500"/>
      <c r="AH28" s="500"/>
      <c r="AI28" s="501"/>
      <c r="AJ28" s="498"/>
      <c r="AK28" s="1258"/>
      <c r="AL28" s="1258"/>
      <c r="AM28" s="1259"/>
      <c r="AN28" s="499" t="str">
        <f>""&amp;⑧入力シート!Z79</f>
        <v/>
      </c>
      <c r="AO28" s="500"/>
      <c r="AP28" s="500"/>
      <c r="AQ28" s="501"/>
      <c r="AR28" s="694" t="str">
        <f>LEFT(""&amp;⑧入力シート!AA79,1)</f>
        <v/>
      </c>
      <c r="AS28" s="501"/>
      <c r="AT28" s="506" t="str">
        <f>⑧入力シート!AB79&amp;" "&amp;⑧入力シート!AC79</f>
        <v xml:space="preserve"> </v>
      </c>
      <c r="AU28" s="507"/>
      <c r="AV28" s="507"/>
      <c r="AW28" s="507"/>
      <c r="AX28" s="507"/>
      <c r="AY28" s="507"/>
      <c r="AZ28" s="507"/>
      <c r="BA28" s="507"/>
      <c r="BB28" s="507"/>
      <c r="BC28" s="507"/>
      <c r="BD28" s="508"/>
      <c r="BE28" s="150"/>
      <c r="BF28" s="509">
        <v>86</v>
      </c>
      <c r="BG28" s="510"/>
      <c r="BH28" s="496"/>
      <c r="BI28" s="496"/>
      <c r="BJ28" s="496"/>
      <c r="BK28" s="496"/>
      <c r="BL28" s="497"/>
      <c r="BM28" s="497"/>
      <c r="BN28" s="497"/>
      <c r="BO28" s="498"/>
      <c r="BP28" s="499" t="str">
        <f>""&amp;⑧入力シート!Z109</f>
        <v/>
      </c>
      <c r="BQ28" s="500"/>
      <c r="BR28" s="500"/>
      <c r="BS28" s="501"/>
      <c r="BT28" s="694" t="str">
        <f>LEFT(""&amp;⑧入力シート!AA109,1)</f>
        <v/>
      </c>
      <c r="BU28" s="501"/>
      <c r="BV28" s="506" t="str">
        <f>⑧入力シート!AB109&amp;" "&amp;⑧入力シート!AC109</f>
        <v xml:space="preserve"> </v>
      </c>
      <c r="BW28" s="507"/>
      <c r="BX28" s="507"/>
      <c r="BY28" s="507"/>
      <c r="BZ28" s="507"/>
      <c r="CA28" s="507"/>
      <c r="CB28" s="507"/>
      <c r="CC28" s="507"/>
      <c r="CD28" s="507"/>
      <c r="CE28" s="507"/>
      <c r="CF28" s="508"/>
      <c r="CG28" s="172"/>
      <c r="CH28" s="1262">
        <v>116</v>
      </c>
      <c r="CI28" s="495"/>
      <c r="CJ28" s="495"/>
      <c r="CK28" s="496"/>
      <c r="CL28" s="496"/>
      <c r="CM28" s="496"/>
      <c r="CN28" s="496"/>
      <c r="CO28" s="497"/>
      <c r="CP28" s="497"/>
      <c r="CQ28" s="497"/>
      <c r="CR28" s="498"/>
      <c r="CS28" s="499" t="str">
        <f>""&amp;⑧入力シート!Z139</f>
        <v/>
      </c>
      <c r="CT28" s="500"/>
      <c r="CU28" s="500"/>
      <c r="CV28" s="501"/>
      <c r="CW28" s="694" t="str">
        <f>LEFT(""&amp;⑧入力シート!AA139,1)</f>
        <v/>
      </c>
      <c r="CX28" s="501"/>
      <c r="CY28" s="506" t="str">
        <f>⑧入力シート!AB139&amp;" "&amp;⑧入力シート!AC139</f>
        <v xml:space="preserve"> </v>
      </c>
      <c r="CZ28" s="507"/>
      <c r="DA28" s="507"/>
      <c r="DB28" s="507"/>
      <c r="DC28" s="507"/>
      <c r="DD28" s="507"/>
      <c r="DE28" s="507"/>
      <c r="DF28" s="507"/>
      <c r="DG28" s="507"/>
      <c r="DH28" s="507"/>
      <c r="DI28" s="508"/>
    </row>
    <row r="29" spans="1:120" ht="18.600000000000001" customHeight="1">
      <c r="A29" s="1255">
        <v>27</v>
      </c>
      <c r="B29" s="1256"/>
      <c r="C29" s="1257"/>
      <c r="D29" s="694"/>
      <c r="E29" s="500"/>
      <c r="F29" s="500"/>
      <c r="G29" s="501"/>
      <c r="H29" s="498"/>
      <c r="I29" s="1258"/>
      <c r="J29" s="1258"/>
      <c r="K29" s="1259"/>
      <c r="L29" s="499" t="str">
        <f>""&amp;⑧入力シート!Z50</f>
        <v/>
      </c>
      <c r="M29" s="500"/>
      <c r="N29" s="500"/>
      <c r="O29" s="501"/>
      <c r="P29" s="694" t="str">
        <f>LEFT(""&amp;⑧入力シート!AA50,1)</f>
        <v/>
      </c>
      <c r="Q29" s="501"/>
      <c r="R29" s="506" t="str">
        <f>⑧入力シート!AB50&amp;" "&amp;⑧入力シート!AC50</f>
        <v xml:space="preserve"> </v>
      </c>
      <c r="S29" s="507"/>
      <c r="T29" s="507"/>
      <c r="U29" s="507"/>
      <c r="V29" s="507"/>
      <c r="W29" s="507"/>
      <c r="X29" s="507"/>
      <c r="Y29" s="507"/>
      <c r="Z29" s="507"/>
      <c r="AA29" s="507"/>
      <c r="AB29" s="508"/>
      <c r="AC29" s="171"/>
      <c r="AD29" s="509">
        <v>57</v>
      </c>
      <c r="AE29" s="510"/>
      <c r="AF29" s="694"/>
      <c r="AG29" s="500"/>
      <c r="AH29" s="500"/>
      <c r="AI29" s="501"/>
      <c r="AJ29" s="498"/>
      <c r="AK29" s="1258"/>
      <c r="AL29" s="1258"/>
      <c r="AM29" s="1259"/>
      <c r="AN29" s="499" t="str">
        <f>""&amp;⑧入力シート!Z80</f>
        <v/>
      </c>
      <c r="AO29" s="500"/>
      <c r="AP29" s="500"/>
      <c r="AQ29" s="501"/>
      <c r="AR29" s="694" t="str">
        <f>LEFT(""&amp;⑧入力シート!AA80,1)</f>
        <v/>
      </c>
      <c r="AS29" s="501"/>
      <c r="AT29" s="506" t="str">
        <f>⑧入力シート!AB80&amp;" "&amp;⑧入力シート!AC80</f>
        <v xml:space="preserve"> </v>
      </c>
      <c r="AU29" s="507"/>
      <c r="AV29" s="507"/>
      <c r="AW29" s="507"/>
      <c r="AX29" s="507"/>
      <c r="AY29" s="507"/>
      <c r="AZ29" s="507"/>
      <c r="BA29" s="507"/>
      <c r="BB29" s="507"/>
      <c r="BC29" s="507"/>
      <c r="BD29" s="508"/>
      <c r="BE29" s="150"/>
      <c r="BF29" s="509">
        <v>87</v>
      </c>
      <c r="BG29" s="510"/>
      <c r="BH29" s="496"/>
      <c r="BI29" s="496"/>
      <c r="BJ29" s="496"/>
      <c r="BK29" s="496"/>
      <c r="BL29" s="497"/>
      <c r="BM29" s="497"/>
      <c r="BN29" s="497"/>
      <c r="BO29" s="498"/>
      <c r="BP29" s="499" t="str">
        <f>""&amp;⑧入力シート!Z110</f>
        <v/>
      </c>
      <c r="BQ29" s="500"/>
      <c r="BR29" s="500"/>
      <c r="BS29" s="501"/>
      <c r="BT29" s="694" t="str">
        <f>LEFT(""&amp;⑧入力シート!AA110,1)</f>
        <v/>
      </c>
      <c r="BU29" s="501"/>
      <c r="BV29" s="506" t="str">
        <f>⑧入力シート!AB110&amp;" "&amp;⑧入力シート!AC110</f>
        <v xml:space="preserve"> </v>
      </c>
      <c r="BW29" s="507"/>
      <c r="BX29" s="507"/>
      <c r="BY29" s="507"/>
      <c r="BZ29" s="507"/>
      <c r="CA29" s="507"/>
      <c r="CB29" s="507"/>
      <c r="CC29" s="507"/>
      <c r="CD29" s="507"/>
      <c r="CE29" s="507"/>
      <c r="CF29" s="508"/>
      <c r="CG29" s="172"/>
      <c r="CH29" s="1262">
        <v>117</v>
      </c>
      <c r="CI29" s="495"/>
      <c r="CJ29" s="495"/>
      <c r="CK29" s="496"/>
      <c r="CL29" s="496"/>
      <c r="CM29" s="496"/>
      <c r="CN29" s="496"/>
      <c r="CO29" s="497"/>
      <c r="CP29" s="497"/>
      <c r="CQ29" s="497"/>
      <c r="CR29" s="498"/>
      <c r="CS29" s="499" t="str">
        <f>""&amp;⑧入力シート!Z140</f>
        <v/>
      </c>
      <c r="CT29" s="500"/>
      <c r="CU29" s="500"/>
      <c r="CV29" s="501"/>
      <c r="CW29" s="694" t="str">
        <f>LEFT(""&amp;⑧入力シート!AA140,1)</f>
        <v/>
      </c>
      <c r="CX29" s="501"/>
      <c r="CY29" s="506" t="str">
        <f>⑧入力シート!AB140&amp;" "&amp;⑧入力シート!AC140</f>
        <v xml:space="preserve"> </v>
      </c>
      <c r="CZ29" s="507"/>
      <c r="DA29" s="507"/>
      <c r="DB29" s="507"/>
      <c r="DC29" s="507"/>
      <c r="DD29" s="507"/>
      <c r="DE29" s="507"/>
      <c r="DF29" s="507"/>
      <c r="DG29" s="507"/>
      <c r="DH29" s="507"/>
      <c r="DI29" s="508"/>
    </row>
    <row r="30" spans="1:120" ht="18.600000000000001" customHeight="1">
      <c r="A30" s="1255">
        <v>28</v>
      </c>
      <c r="B30" s="1256"/>
      <c r="C30" s="1257"/>
      <c r="D30" s="694"/>
      <c r="E30" s="500"/>
      <c r="F30" s="500"/>
      <c r="G30" s="501"/>
      <c r="H30" s="498"/>
      <c r="I30" s="1258"/>
      <c r="J30" s="1258"/>
      <c r="K30" s="1259"/>
      <c r="L30" s="499" t="str">
        <f>""&amp;⑧入力シート!Z51</f>
        <v/>
      </c>
      <c r="M30" s="500"/>
      <c r="N30" s="500"/>
      <c r="O30" s="501"/>
      <c r="P30" s="694" t="str">
        <f>LEFT(""&amp;⑧入力シート!AA51,1)</f>
        <v/>
      </c>
      <c r="Q30" s="501"/>
      <c r="R30" s="506" t="str">
        <f>⑧入力シート!AB51&amp;" "&amp;⑧入力シート!AC51</f>
        <v xml:space="preserve"> </v>
      </c>
      <c r="S30" s="507"/>
      <c r="T30" s="507"/>
      <c r="U30" s="507"/>
      <c r="V30" s="507"/>
      <c r="W30" s="507"/>
      <c r="X30" s="507"/>
      <c r="Y30" s="507"/>
      <c r="Z30" s="507"/>
      <c r="AA30" s="507"/>
      <c r="AB30" s="508"/>
      <c r="AC30" s="171"/>
      <c r="AD30" s="509">
        <v>58</v>
      </c>
      <c r="AE30" s="510"/>
      <c r="AF30" s="694"/>
      <c r="AG30" s="500"/>
      <c r="AH30" s="500"/>
      <c r="AI30" s="501"/>
      <c r="AJ30" s="498"/>
      <c r="AK30" s="1258"/>
      <c r="AL30" s="1258"/>
      <c r="AM30" s="1259"/>
      <c r="AN30" s="499" t="str">
        <f>""&amp;⑧入力シート!Z81</f>
        <v/>
      </c>
      <c r="AO30" s="500"/>
      <c r="AP30" s="500"/>
      <c r="AQ30" s="501"/>
      <c r="AR30" s="694" t="str">
        <f>LEFT(""&amp;⑧入力シート!AA81,1)</f>
        <v/>
      </c>
      <c r="AS30" s="501"/>
      <c r="AT30" s="506" t="str">
        <f>⑧入力シート!AB81&amp;" "&amp;⑧入力シート!AC81</f>
        <v xml:space="preserve"> </v>
      </c>
      <c r="AU30" s="507"/>
      <c r="AV30" s="507"/>
      <c r="AW30" s="507"/>
      <c r="AX30" s="507"/>
      <c r="AY30" s="507"/>
      <c r="AZ30" s="507"/>
      <c r="BA30" s="507"/>
      <c r="BB30" s="507"/>
      <c r="BC30" s="507"/>
      <c r="BD30" s="508"/>
      <c r="BE30" s="150"/>
      <c r="BF30" s="509">
        <v>88</v>
      </c>
      <c r="BG30" s="510"/>
      <c r="BH30" s="496"/>
      <c r="BI30" s="496"/>
      <c r="BJ30" s="496"/>
      <c r="BK30" s="496"/>
      <c r="BL30" s="497"/>
      <c r="BM30" s="497"/>
      <c r="BN30" s="497"/>
      <c r="BO30" s="498"/>
      <c r="BP30" s="499" t="str">
        <f>""&amp;⑧入力シート!Z111</f>
        <v/>
      </c>
      <c r="BQ30" s="500"/>
      <c r="BR30" s="500"/>
      <c r="BS30" s="501"/>
      <c r="BT30" s="694" t="str">
        <f>LEFT(""&amp;⑧入力シート!AA111,1)</f>
        <v/>
      </c>
      <c r="BU30" s="501"/>
      <c r="BV30" s="506" t="str">
        <f>⑧入力シート!AB111&amp;" "&amp;⑧入力シート!AC111</f>
        <v xml:space="preserve"> </v>
      </c>
      <c r="BW30" s="507"/>
      <c r="BX30" s="507"/>
      <c r="BY30" s="507"/>
      <c r="BZ30" s="507"/>
      <c r="CA30" s="507"/>
      <c r="CB30" s="507"/>
      <c r="CC30" s="507"/>
      <c r="CD30" s="507"/>
      <c r="CE30" s="507"/>
      <c r="CF30" s="508"/>
      <c r="CG30" s="172"/>
      <c r="CH30" s="1262">
        <v>118</v>
      </c>
      <c r="CI30" s="495"/>
      <c r="CJ30" s="495"/>
      <c r="CK30" s="496"/>
      <c r="CL30" s="496"/>
      <c r="CM30" s="496"/>
      <c r="CN30" s="496"/>
      <c r="CO30" s="497"/>
      <c r="CP30" s="497"/>
      <c r="CQ30" s="497"/>
      <c r="CR30" s="498"/>
      <c r="CS30" s="499" t="str">
        <f>""&amp;⑧入力シート!Z141</f>
        <v/>
      </c>
      <c r="CT30" s="500"/>
      <c r="CU30" s="500"/>
      <c r="CV30" s="501"/>
      <c r="CW30" s="694" t="str">
        <f>LEFT(""&amp;⑧入力シート!AA141,1)</f>
        <v/>
      </c>
      <c r="CX30" s="501"/>
      <c r="CY30" s="506" t="str">
        <f>⑧入力シート!AB141&amp;" "&amp;⑧入力シート!AC141</f>
        <v xml:space="preserve"> </v>
      </c>
      <c r="CZ30" s="507"/>
      <c r="DA30" s="507"/>
      <c r="DB30" s="507"/>
      <c r="DC30" s="507"/>
      <c r="DD30" s="507"/>
      <c r="DE30" s="507"/>
      <c r="DF30" s="507"/>
      <c r="DG30" s="507"/>
      <c r="DH30" s="507"/>
      <c r="DI30" s="508"/>
    </row>
    <row r="31" spans="1:120" ht="18.600000000000001" customHeight="1">
      <c r="A31" s="1255">
        <v>29</v>
      </c>
      <c r="B31" s="1256"/>
      <c r="C31" s="1257"/>
      <c r="D31" s="694"/>
      <c r="E31" s="500"/>
      <c r="F31" s="500"/>
      <c r="G31" s="501"/>
      <c r="H31" s="498"/>
      <c r="I31" s="1258"/>
      <c r="J31" s="1258"/>
      <c r="K31" s="1259"/>
      <c r="L31" s="499" t="str">
        <f>""&amp;⑧入力シート!Z52</f>
        <v/>
      </c>
      <c r="M31" s="500"/>
      <c r="N31" s="500"/>
      <c r="O31" s="501"/>
      <c r="P31" s="694" t="str">
        <f>LEFT(""&amp;⑧入力シート!AA52,1)</f>
        <v/>
      </c>
      <c r="Q31" s="501"/>
      <c r="R31" s="506" t="str">
        <f>⑧入力シート!AB52&amp;" "&amp;⑧入力シート!AC52</f>
        <v xml:space="preserve"> </v>
      </c>
      <c r="S31" s="507"/>
      <c r="T31" s="507"/>
      <c r="U31" s="507"/>
      <c r="V31" s="507"/>
      <c r="W31" s="507"/>
      <c r="X31" s="507"/>
      <c r="Y31" s="507"/>
      <c r="Z31" s="507"/>
      <c r="AA31" s="507"/>
      <c r="AB31" s="508"/>
      <c r="AC31" s="171"/>
      <c r="AD31" s="509">
        <v>59</v>
      </c>
      <c r="AE31" s="510"/>
      <c r="AF31" s="694"/>
      <c r="AG31" s="500"/>
      <c r="AH31" s="500"/>
      <c r="AI31" s="501"/>
      <c r="AJ31" s="498"/>
      <c r="AK31" s="1258"/>
      <c r="AL31" s="1258"/>
      <c r="AM31" s="1259"/>
      <c r="AN31" s="499" t="str">
        <f>""&amp;⑧入力シート!Z82</f>
        <v/>
      </c>
      <c r="AO31" s="500"/>
      <c r="AP31" s="500"/>
      <c r="AQ31" s="501"/>
      <c r="AR31" s="694" t="str">
        <f>LEFT(""&amp;⑧入力シート!AA82,1)</f>
        <v/>
      </c>
      <c r="AS31" s="501"/>
      <c r="AT31" s="506" t="str">
        <f>⑧入力シート!AB82&amp;" "&amp;⑧入力シート!AC82</f>
        <v xml:space="preserve"> </v>
      </c>
      <c r="AU31" s="507"/>
      <c r="AV31" s="507"/>
      <c r="AW31" s="507"/>
      <c r="AX31" s="507"/>
      <c r="AY31" s="507"/>
      <c r="AZ31" s="507"/>
      <c r="BA31" s="507"/>
      <c r="BB31" s="507"/>
      <c r="BC31" s="507"/>
      <c r="BD31" s="508"/>
      <c r="BE31" s="150"/>
      <c r="BF31" s="509">
        <v>89</v>
      </c>
      <c r="BG31" s="510"/>
      <c r="BH31" s="496"/>
      <c r="BI31" s="496"/>
      <c r="BJ31" s="496"/>
      <c r="BK31" s="496"/>
      <c r="BL31" s="497"/>
      <c r="BM31" s="497"/>
      <c r="BN31" s="497"/>
      <c r="BO31" s="498"/>
      <c r="BP31" s="499" t="str">
        <f>""&amp;⑧入力シート!Z112</f>
        <v/>
      </c>
      <c r="BQ31" s="500"/>
      <c r="BR31" s="500"/>
      <c r="BS31" s="501"/>
      <c r="BT31" s="694" t="str">
        <f>LEFT(""&amp;⑧入力シート!AA112,1)</f>
        <v/>
      </c>
      <c r="BU31" s="501"/>
      <c r="BV31" s="506" t="str">
        <f>⑧入力シート!AB112&amp;" "&amp;⑧入力シート!AC112</f>
        <v xml:space="preserve"> </v>
      </c>
      <c r="BW31" s="507"/>
      <c r="BX31" s="507"/>
      <c r="BY31" s="507"/>
      <c r="BZ31" s="507"/>
      <c r="CA31" s="507"/>
      <c r="CB31" s="507"/>
      <c r="CC31" s="507"/>
      <c r="CD31" s="507"/>
      <c r="CE31" s="507"/>
      <c r="CF31" s="508"/>
      <c r="CG31" s="172"/>
      <c r="CH31" s="1262">
        <v>119</v>
      </c>
      <c r="CI31" s="495"/>
      <c r="CJ31" s="495"/>
      <c r="CK31" s="496"/>
      <c r="CL31" s="496"/>
      <c r="CM31" s="496"/>
      <c r="CN31" s="496"/>
      <c r="CO31" s="497"/>
      <c r="CP31" s="497"/>
      <c r="CQ31" s="497"/>
      <c r="CR31" s="498"/>
      <c r="CS31" s="499" t="str">
        <f>""&amp;⑧入力シート!Z142</f>
        <v/>
      </c>
      <c r="CT31" s="500"/>
      <c r="CU31" s="500"/>
      <c r="CV31" s="501"/>
      <c r="CW31" s="694" t="str">
        <f>LEFT(""&amp;⑧入力シート!AA142,1)</f>
        <v/>
      </c>
      <c r="CX31" s="501"/>
      <c r="CY31" s="506" t="str">
        <f>⑧入力シート!AB142&amp;" "&amp;⑧入力シート!AC142</f>
        <v xml:space="preserve"> </v>
      </c>
      <c r="CZ31" s="507"/>
      <c r="DA31" s="507"/>
      <c r="DB31" s="507"/>
      <c r="DC31" s="507"/>
      <c r="DD31" s="507"/>
      <c r="DE31" s="507"/>
      <c r="DF31" s="507"/>
      <c r="DG31" s="507"/>
      <c r="DH31" s="507"/>
      <c r="DI31" s="508"/>
    </row>
    <row r="32" spans="1:120" ht="18.600000000000001" customHeight="1" thickBot="1">
      <c r="A32" s="1255">
        <v>30</v>
      </c>
      <c r="B32" s="1256"/>
      <c r="C32" s="1257"/>
      <c r="D32" s="694"/>
      <c r="E32" s="500"/>
      <c r="F32" s="500"/>
      <c r="G32" s="501"/>
      <c r="H32" s="498"/>
      <c r="I32" s="1258"/>
      <c r="J32" s="1258"/>
      <c r="K32" s="1259"/>
      <c r="L32" s="530" t="str">
        <f>""&amp;⑧入力シート!Z53</f>
        <v/>
      </c>
      <c r="M32" s="531"/>
      <c r="N32" s="531"/>
      <c r="O32" s="532"/>
      <c r="P32" s="1249" t="str">
        <f>LEFT(""&amp;⑧入力シート!AA53,1)</f>
        <v/>
      </c>
      <c r="Q32" s="532"/>
      <c r="R32" s="639" t="str">
        <f>⑧入力シート!AB53&amp;" "&amp;⑧入力シート!AC53</f>
        <v xml:space="preserve"> </v>
      </c>
      <c r="S32" s="640"/>
      <c r="T32" s="640"/>
      <c r="U32" s="640"/>
      <c r="V32" s="640"/>
      <c r="W32" s="640"/>
      <c r="X32" s="640"/>
      <c r="Y32" s="640"/>
      <c r="Z32" s="640"/>
      <c r="AA32" s="640"/>
      <c r="AB32" s="641"/>
      <c r="AC32" s="171"/>
      <c r="AD32" s="509">
        <v>60</v>
      </c>
      <c r="AE32" s="510"/>
      <c r="AF32" s="694"/>
      <c r="AG32" s="500"/>
      <c r="AH32" s="500"/>
      <c r="AI32" s="501"/>
      <c r="AJ32" s="498"/>
      <c r="AK32" s="1258"/>
      <c r="AL32" s="1258"/>
      <c r="AM32" s="1259"/>
      <c r="AN32" s="530" t="str">
        <f>""&amp;⑧入力シート!Z83</f>
        <v/>
      </c>
      <c r="AO32" s="531"/>
      <c r="AP32" s="531"/>
      <c r="AQ32" s="532"/>
      <c r="AR32" s="1249" t="str">
        <f>LEFT(""&amp;⑧入力シート!AA83,1)</f>
        <v/>
      </c>
      <c r="AS32" s="532"/>
      <c r="AT32" s="639" t="str">
        <f>⑧入力シート!AB83&amp;" "&amp;⑧入力シート!AC83</f>
        <v xml:space="preserve"> </v>
      </c>
      <c r="AU32" s="640"/>
      <c r="AV32" s="640"/>
      <c r="AW32" s="640"/>
      <c r="AX32" s="640"/>
      <c r="AY32" s="640"/>
      <c r="AZ32" s="640"/>
      <c r="BA32" s="640"/>
      <c r="BB32" s="640"/>
      <c r="BC32" s="640"/>
      <c r="BD32" s="641"/>
      <c r="BE32" s="150"/>
      <c r="BF32" s="509">
        <v>90</v>
      </c>
      <c r="BG32" s="510"/>
      <c r="BH32" s="496"/>
      <c r="BI32" s="496"/>
      <c r="BJ32" s="496"/>
      <c r="BK32" s="496"/>
      <c r="BL32" s="497"/>
      <c r="BM32" s="497"/>
      <c r="BN32" s="497"/>
      <c r="BO32" s="498"/>
      <c r="BP32" s="530" t="str">
        <f>""&amp;⑧入力シート!Z113</f>
        <v/>
      </c>
      <c r="BQ32" s="531"/>
      <c r="BR32" s="531"/>
      <c r="BS32" s="532"/>
      <c r="BT32" s="1249" t="str">
        <f>LEFT(""&amp;⑧入力シート!AA113,1)</f>
        <v/>
      </c>
      <c r="BU32" s="532"/>
      <c r="BV32" s="639" t="str">
        <f>⑧入力シート!AB113&amp;" "&amp;⑧入力シート!AC113</f>
        <v xml:space="preserve"> </v>
      </c>
      <c r="BW32" s="640"/>
      <c r="BX32" s="640"/>
      <c r="BY32" s="640"/>
      <c r="BZ32" s="640"/>
      <c r="CA32" s="640"/>
      <c r="CB32" s="640"/>
      <c r="CC32" s="640"/>
      <c r="CD32" s="640"/>
      <c r="CE32" s="640"/>
      <c r="CF32" s="641"/>
      <c r="CG32" s="172"/>
      <c r="CH32" s="1262">
        <v>120</v>
      </c>
      <c r="CI32" s="495"/>
      <c r="CJ32" s="495"/>
      <c r="CK32" s="496"/>
      <c r="CL32" s="496"/>
      <c r="CM32" s="496"/>
      <c r="CN32" s="496"/>
      <c r="CO32" s="497"/>
      <c r="CP32" s="497"/>
      <c r="CQ32" s="497"/>
      <c r="CR32" s="498"/>
      <c r="CS32" s="530" t="str">
        <f>""&amp;⑧入力シート!Z143</f>
        <v/>
      </c>
      <c r="CT32" s="531"/>
      <c r="CU32" s="531"/>
      <c r="CV32" s="532"/>
      <c r="CW32" s="1249" t="str">
        <f>LEFT(""&amp;⑧入力シート!AA143,1)</f>
        <v/>
      </c>
      <c r="CX32" s="532"/>
      <c r="CY32" s="639" t="str">
        <f>⑧入力シート!AB143&amp;" "&amp;⑧入力シート!AC143</f>
        <v xml:space="preserve"> </v>
      </c>
      <c r="CZ32" s="640"/>
      <c r="DA32" s="640"/>
      <c r="DB32" s="640"/>
      <c r="DC32" s="640"/>
      <c r="DD32" s="640"/>
      <c r="DE32" s="640"/>
      <c r="DF32" s="640"/>
      <c r="DG32" s="640"/>
      <c r="DH32" s="640"/>
      <c r="DI32" s="641"/>
    </row>
    <row r="33" spans="1:121" ht="9.9499999999999993" customHeight="1" thickBot="1">
      <c r="A33" s="597" t="s">
        <v>21</v>
      </c>
      <c r="B33" s="597"/>
      <c r="C33" s="597"/>
      <c r="D33" s="597"/>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c r="AD33" s="597"/>
      <c r="AE33" s="597"/>
      <c r="AF33" s="597"/>
      <c r="AG33" s="597"/>
      <c r="AH33" s="597"/>
      <c r="AI33" s="597"/>
      <c r="AJ33" s="597"/>
      <c r="AK33" s="597"/>
      <c r="AL33" s="597"/>
      <c r="AM33" s="597"/>
      <c r="AN33" s="597"/>
      <c r="AO33" s="597"/>
      <c r="AP33" s="597"/>
      <c r="AQ33" s="145"/>
      <c r="AR33" s="145"/>
      <c r="AS33" s="145"/>
      <c r="AT33" s="145"/>
      <c r="AU33" s="145"/>
      <c r="AV33" s="145"/>
      <c r="AW33" s="145"/>
      <c r="AX33" s="145"/>
      <c r="AY33" s="145"/>
      <c r="AZ33" s="145"/>
      <c r="BA33" s="145"/>
      <c r="BB33" s="145"/>
      <c r="BC33" s="145"/>
      <c r="BD33" s="145"/>
      <c r="BE33" s="150"/>
      <c r="BF33" s="156"/>
      <c r="BG33" s="156"/>
      <c r="BH33" s="156"/>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6"/>
      <c r="CI33" s="156"/>
      <c r="CJ33" s="156"/>
      <c r="CK33" s="157"/>
      <c r="CL33" s="157"/>
      <c r="CM33" s="157"/>
      <c r="CN33" s="157"/>
      <c r="CO33" s="157"/>
      <c r="CP33" s="157"/>
      <c r="CQ33" s="157"/>
      <c r="CR33" s="157"/>
      <c r="CS33" s="157"/>
      <c r="CT33" s="157"/>
      <c r="CU33" s="157"/>
      <c r="CV33" s="157"/>
      <c r="CW33" s="157"/>
      <c r="CX33" s="157"/>
      <c r="CY33" s="157"/>
      <c r="CZ33" s="157"/>
      <c r="DA33" s="157"/>
      <c r="DB33" s="157"/>
      <c r="DC33" s="157"/>
      <c r="DD33" s="157"/>
      <c r="DE33" s="157"/>
      <c r="DF33" s="157"/>
      <c r="DG33" s="157"/>
      <c r="DH33" s="157"/>
      <c r="DI33" s="157"/>
    </row>
    <row r="34" spans="1:121" ht="9.9499999999999993" customHeight="1" thickTop="1">
      <c r="A34" s="598"/>
      <c r="B34" s="598"/>
      <c r="C34" s="598"/>
      <c r="D34" s="598"/>
      <c r="E34" s="598"/>
      <c r="F34" s="598"/>
      <c r="G34" s="598"/>
      <c r="H34" s="598"/>
      <c r="I34" s="598"/>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598"/>
      <c r="AI34" s="598"/>
      <c r="AJ34" s="598"/>
      <c r="AK34" s="598"/>
      <c r="AL34" s="598"/>
      <c r="AM34" s="598"/>
      <c r="AN34" s="598"/>
      <c r="AO34" s="598"/>
      <c r="AP34" s="598"/>
      <c r="AQ34" s="145"/>
      <c r="AR34" s="596"/>
      <c r="AS34" s="596"/>
      <c r="AT34" s="596"/>
      <c r="AU34" s="596"/>
      <c r="AV34" s="596"/>
      <c r="AW34" s="596"/>
      <c r="AX34" s="596"/>
      <c r="AY34" s="596"/>
      <c r="AZ34" s="596"/>
      <c r="BA34" s="596"/>
      <c r="BB34" s="596"/>
      <c r="BC34" s="596"/>
      <c r="BD34" s="596"/>
      <c r="BE34" s="150"/>
      <c r="BF34" s="578" t="s">
        <v>19</v>
      </c>
      <c r="BG34" s="580"/>
      <c r="BH34" s="601" t="s">
        <v>24</v>
      </c>
      <c r="BI34" s="526"/>
      <c r="BJ34" s="526"/>
      <c r="BK34" s="526"/>
      <c r="BL34" s="526" t="s">
        <v>5</v>
      </c>
      <c r="BM34" s="526"/>
      <c r="BN34" s="526"/>
      <c r="BO34" s="526"/>
      <c r="BP34" s="526" t="s">
        <v>6</v>
      </c>
      <c r="BQ34" s="526"/>
      <c r="BR34" s="526"/>
      <c r="BS34" s="526"/>
      <c r="BT34" s="526" t="s">
        <v>7</v>
      </c>
      <c r="BU34" s="526"/>
      <c r="BV34" s="526"/>
      <c r="BW34" s="526"/>
      <c r="BX34" s="526" t="s">
        <v>8</v>
      </c>
      <c r="BY34" s="526"/>
      <c r="BZ34" s="526"/>
      <c r="CA34" s="526"/>
      <c r="CB34" s="526" t="s">
        <v>9</v>
      </c>
      <c r="CC34" s="526"/>
      <c r="CD34" s="526"/>
      <c r="CE34" s="526"/>
      <c r="CF34" s="526" t="s">
        <v>10</v>
      </c>
      <c r="CG34" s="526"/>
      <c r="CH34" s="526"/>
      <c r="CI34" s="526"/>
      <c r="CJ34" s="526" t="s">
        <v>11</v>
      </c>
      <c r="CK34" s="526"/>
      <c r="CL34" s="526"/>
      <c r="CM34" s="526"/>
      <c r="CN34" s="526" t="s">
        <v>12</v>
      </c>
      <c r="CO34" s="526"/>
      <c r="CP34" s="526"/>
      <c r="CQ34" s="526"/>
      <c r="CR34" s="526" t="s">
        <v>13</v>
      </c>
      <c r="CS34" s="526"/>
      <c r="CT34" s="526"/>
      <c r="CU34" s="526"/>
      <c r="CV34" s="526" t="s">
        <v>14</v>
      </c>
      <c r="CW34" s="526"/>
      <c r="CX34" s="526"/>
      <c r="CY34" s="526"/>
      <c r="CZ34" s="526" t="s">
        <v>261</v>
      </c>
      <c r="DA34" s="526"/>
      <c r="DB34" s="526"/>
      <c r="DC34" s="690"/>
      <c r="DD34" s="699" t="s">
        <v>25</v>
      </c>
      <c r="DE34" s="700"/>
      <c r="DF34" s="700"/>
      <c r="DG34" s="700"/>
      <c r="DH34" s="700"/>
      <c r="DI34" s="701"/>
      <c r="DN34" s="1301" t="s">
        <v>262</v>
      </c>
      <c r="DO34" s="1284" t="s">
        <v>260</v>
      </c>
      <c r="DP34" s="1295" t="s">
        <v>263</v>
      </c>
      <c r="DQ34" s="1288" t="s">
        <v>264</v>
      </c>
    </row>
    <row r="35" spans="1:121" ht="13.15" customHeight="1">
      <c r="A35" s="604" t="s">
        <v>45</v>
      </c>
      <c r="B35" s="605"/>
      <c r="C35" s="605"/>
      <c r="D35" s="605"/>
      <c r="E35" s="605"/>
      <c r="F35" s="605"/>
      <c r="G35" s="605"/>
      <c r="H35" s="605"/>
      <c r="I35" s="605"/>
      <c r="J35" s="605"/>
      <c r="K35" s="605"/>
      <c r="L35" s="605"/>
      <c r="M35" s="205"/>
      <c r="N35" s="1250" t="s">
        <v>334</v>
      </c>
      <c r="O35" s="1250"/>
      <c r="P35" s="1300" t="s">
        <v>17</v>
      </c>
      <c r="Q35" s="599"/>
      <c r="R35" s="1251" t="str">
        <f>LEFT(⑧入力シート!E26,3)&amp;"-"&amp;RIGHT(⑧入力シート!E26,4)</f>
        <v>-</v>
      </c>
      <c r="S35" s="1251"/>
      <c r="T35" s="1251"/>
      <c r="U35" s="1251"/>
      <c r="V35" s="1251"/>
      <c r="W35" s="1251"/>
      <c r="X35" s="1251"/>
      <c r="Y35" s="206"/>
      <c r="Z35" s="206"/>
      <c r="AA35" s="206"/>
      <c r="AB35" s="599" t="str">
        <f>"電話 "&amp;BY45</f>
        <v xml:space="preserve">電話 </v>
      </c>
      <c r="AC35" s="599"/>
      <c r="AD35" s="599"/>
      <c r="AE35" s="599"/>
      <c r="AF35" s="599"/>
      <c r="AG35" s="599"/>
      <c r="AH35" s="599"/>
      <c r="AI35" s="599"/>
      <c r="AJ35" s="599"/>
      <c r="AK35" s="599"/>
      <c r="AL35" s="599"/>
      <c r="AM35" s="599"/>
      <c r="AN35" s="599"/>
      <c r="AO35" s="599"/>
      <c r="AP35" s="600"/>
      <c r="AQ35" s="155"/>
      <c r="AR35" s="596"/>
      <c r="AS35" s="596"/>
      <c r="AT35" s="596"/>
      <c r="AU35" s="596"/>
      <c r="AV35" s="596"/>
      <c r="AW35" s="596"/>
      <c r="AX35" s="596"/>
      <c r="AY35" s="596"/>
      <c r="AZ35" s="596"/>
      <c r="BA35" s="596"/>
      <c r="BB35" s="596"/>
      <c r="BC35" s="596"/>
      <c r="BD35" s="596"/>
      <c r="BE35" s="150"/>
      <c r="BF35" s="581"/>
      <c r="BG35" s="583"/>
      <c r="BH35" s="1299"/>
      <c r="BI35" s="1254"/>
      <c r="BJ35" s="1254"/>
      <c r="BK35" s="1254"/>
      <c r="BL35" s="1254"/>
      <c r="BM35" s="1254"/>
      <c r="BN35" s="1254"/>
      <c r="BO35" s="1254"/>
      <c r="BP35" s="1254"/>
      <c r="BQ35" s="1254"/>
      <c r="BR35" s="1254"/>
      <c r="BS35" s="1254"/>
      <c r="BT35" s="1254"/>
      <c r="BU35" s="1254"/>
      <c r="BV35" s="1254"/>
      <c r="BW35" s="1254"/>
      <c r="BX35" s="1254"/>
      <c r="BY35" s="1254"/>
      <c r="BZ35" s="1254"/>
      <c r="CA35" s="1254"/>
      <c r="CB35" s="1254"/>
      <c r="CC35" s="1254"/>
      <c r="CD35" s="1254"/>
      <c r="CE35" s="1254"/>
      <c r="CF35" s="1254"/>
      <c r="CG35" s="1254"/>
      <c r="CH35" s="1254"/>
      <c r="CI35" s="1254"/>
      <c r="CJ35" s="1254"/>
      <c r="CK35" s="1254"/>
      <c r="CL35" s="1254"/>
      <c r="CM35" s="1254"/>
      <c r="CN35" s="1254"/>
      <c r="CO35" s="1254"/>
      <c r="CP35" s="1254"/>
      <c r="CQ35" s="1254"/>
      <c r="CR35" s="1254"/>
      <c r="CS35" s="1254"/>
      <c r="CT35" s="1254"/>
      <c r="CU35" s="1254"/>
      <c r="CV35" s="1254"/>
      <c r="CW35" s="1254"/>
      <c r="CX35" s="1254"/>
      <c r="CY35" s="1254"/>
      <c r="CZ35" s="1254"/>
      <c r="DA35" s="1254"/>
      <c r="DB35" s="1254"/>
      <c r="DC35" s="1294"/>
      <c r="DD35" s="692"/>
      <c r="DE35" s="702"/>
      <c r="DF35" s="702"/>
      <c r="DG35" s="702"/>
      <c r="DH35" s="702"/>
      <c r="DI35" s="703"/>
      <c r="DN35" s="1302"/>
      <c r="DO35" s="1285"/>
      <c r="DP35" s="1296"/>
      <c r="DQ35" s="1289"/>
    </row>
    <row r="36" spans="1:121" ht="18.600000000000001" customHeight="1">
      <c r="A36" s="1252"/>
      <c r="B36" s="1253"/>
      <c r="C36" s="1253"/>
      <c r="D36" s="1253"/>
      <c r="E36" s="1253"/>
      <c r="F36" s="1253"/>
      <c r="G36" s="1253"/>
      <c r="H36" s="1253"/>
      <c r="I36" s="1253"/>
      <c r="J36" s="184"/>
      <c r="K36" s="184"/>
      <c r="L36" s="184"/>
      <c r="M36" s="185"/>
      <c r="N36" s="1250"/>
      <c r="O36" s="1250"/>
      <c r="P36" s="207"/>
      <c r="Q36" s="563" t="str">
        <f>" "&amp;⑧入力シート!D27</f>
        <v xml:space="preserve"> </v>
      </c>
      <c r="R36" s="563"/>
      <c r="S36" s="563"/>
      <c r="T36" s="563"/>
      <c r="U36" s="563"/>
      <c r="V36" s="563"/>
      <c r="W36" s="563"/>
      <c r="X36" s="563"/>
      <c r="Y36" s="563"/>
      <c r="Z36" s="563"/>
      <c r="AA36" s="563"/>
      <c r="AB36" s="563"/>
      <c r="AC36" s="563"/>
      <c r="AD36" s="563"/>
      <c r="AE36" s="563"/>
      <c r="AF36" s="563"/>
      <c r="AG36" s="563"/>
      <c r="AH36" s="563"/>
      <c r="AI36" s="563"/>
      <c r="AJ36" s="563"/>
      <c r="AK36" s="563"/>
      <c r="AL36" s="563"/>
      <c r="AM36" s="563"/>
      <c r="AN36" s="563"/>
      <c r="AO36" s="563"/>
      <c r="AP36" s="564"/>
      <c r="AR36" s="559"/>
      <c r="AS36" s="559"/>
      <c r="AT36" s="559"/>
      <c r="AU36" s="559"/>
      <c r="AV36" s="559"/>
      <c r="AW36" s="559"/>
      <c r="AX36" s="559"/>
      <c r="AY36" s="559"/>
      <c r="AZ36" s="559"/>
      <c r="BA36" s="559"/>
      <c r="BB36" s="559"/>
      <c r="BC36" s="559"/>
      <c r="BD36" s="559"/>
      <c r="BE36" s="150"/>
      <c r="BF36" s="581"/>
      <c r="BG36" s="583"/>
      <c r="BH36" s="1260" t="s">
        <v>209</v>
      </c>
      <c r="BI36" s="1261"/>
      <c r="BJ36" s="1261"/>
      <c r="BK36" s="1261"/>
      <c r="BL36" s="1261"/>
      <c r="BM36" s="1261"/>
      <c r="BN36" s="1261"/>
      <c r="BO36" s="1261"/>
      <c r="BP36" s="1293" t="s">
        <v>208</v>
      </c>
      <c r="BQ36" s="1293"/>
      <c r="BR36" s="1293"/>
      <c r="BS36" s="1293"/>
      <c r="BT36" s="1293"/>
      <c r="BU36" s="1293"/>
      <c r="BV36" s="1293"/>
      <c r="BW36" s="1293"/>
      <c r="BX36" s="1293"/>
      <c r="BY36" s="1293"/>
      <c r="BZ36" s="1293"/>
      <c r="CA36" s="1293"/>
      <c r="CB36" s="1293" t="s">
        <v>208</v>
      </c>
      <c r="CC36" s="1293"/>
      <c r="CD36" s="1293"/>
      <c r="CE36" s="1293"/>
      <c r="CF36" s="1293"/>
      <c r="CG36" s="1293"/>
      <c r="CH36" s="1293"/>
      <c r="CI36" s="1293"/>
      <c r="CJ36" s="1293"/>
      <c r="CK36" s="1293"/>
      <c r="CL36" s="1293"/>
      <c r="CM36" s="1293"/>
      <c r="CN36" s="1293" t="s">
        <v>210</v>
      </c>
      <c r="CO36" s="1293"/>
      <c r="CP36" s="1293"/>
      <c r="CQ36" s="1293"/>
      <c r="CR36" s="1293"/>
      <c r="CS36" s="1293"/>
      <c r="CT36" s="1293"/>
      <c r="CU36" s="1293"/>
      <c r="CV36" s="1293"/>
      <c r="CW36" s="1293"/>
      <c r="CX36" s="1293"/>
      <c r="CY36" s="1293"/>
      <c r="CZ36" s="629" t="s">
        <v>341</v>
      </c>
      <c r="DA36" s="630"/>
      <c r="DB36" s="630"/>
      <c r="DC36" s="631"/>
      <c r="DD36" s="692"/>
      <c r="DE36" s="702"/>
      <c r="DF36" s="702"/>
      <c r="DG36" s="702"/>
      <c r="DH36" s="702"/>
      <c r="DI36" s="703"/>
      <c r="DN36" s="1292" t="s">
        <v>211</v>
      </c>
      <c r="DO36" s="500"/>
      <c r="DP36" s="695"/>
      <c r="DQ36" s="173">
        <v>20</v>
      </c>
    </row>
    <row r="37" spans="1:121" ht="18.600000000000001" customHeight="1">
      <c r="A37" s="1252"/>
      <c r="B37" s="1253"/>
      <c r="C37" s="1253"/>
      <c r="D37" s="1253"/>
      <c r="E37" s="1253"/>
      <c r="F37" s="1253"/>
      <c r="G37" s="1253"/>
      <c r="H37" s="1253"/>
      <c r="I37" s="1253"/>
      <c r="J37" s="184"/>
      <c r="K37" s="184"/>
      <c r="L37" s="184"/>
      <c r="M37" s="185"/>
      <c r="N37" s="1250"/>
      <c r="O37" s="1250"/>
      <c r="P37" s="207"/>
      <c r="Q37" s="563" t="str">
        <f>" "&amp;⑧入力シート!D28</f>
        <v xml:space="preserve"> </v>
      </c>
      <c r="R37" s="563"/>
      <c r="S37" s="563"/>
      <c r="T37" s="563"/>
      <c r="U37" s="563"/>
      <c r="V37" s="563"/>
      <c r="W37" s="563"/>
      <c r="X37" s="563"/>
      <c r="Y37" s="563"/>
      <c r="Z37" s="563"/>
      <c r="AA37" s="563"/>
      <c r="AB37" s="563"/>
      <c r="AC37" s="563"/>
      <c r="AD37" s="563"/>
      <c r="AE37" s="563"/>
      <c r="AF37" s="563"/>
      <c r="AG37" s="563"/>
      <c r="AH37" s="563"/>
      <c r="AI37" s="563"/>
      <c r="AJ37" s="563"/>
      <c r="AK37" s="563"/>
      <c r="AL37" s="563"/>
      <c r="AM37" s="563"/>
      <c r="AN37" s="563"/>
      <c r="AO37" s="563"/>
      <c r="AP37" s="564"/>
      <c r="AR37" s="158"/>
      <c r="AS37" s="555"/>
      <c r="AT37" s="555"/>
      <c r="AU37" s="555"/>
      <c r="AV37" s="555"/>
      <c r="AW37" s="555"/>
      <c r="AX37" s="555"/>
      <c r="AY37" s="555"/>
      <c r="AZ37" s="555"/>
      <c r="BA37" s="555"/>
      <c r="BB37" s="555"/>
      <c r="BC37" s="555"/>
      <c r="BD37" s="555"/>
      <c r="BE37" s="150"/>
      <c r="BF37" s="581"/>
      <c r="BG37" s="583"/>
      <c r="BH37" s="556" t="str">
        <f>IF(COUNTIF($L$3:$O$32,BH34)+COUNTIF($AN$3:$AQ$32,BH34)+COUNTIF($BP$3:$BS$32,BH34)+COUNTIF($CS$3:$CV$32,BH34)=0,"",COUNTIF($L$3:$O$32,BH34)+COUNTIF($AN$3:$AQ$32,BH34)+COUNTIF($BP$3:$BS$32,BH34)+COUNTIF($CS$3:$CV$32,BH34))</f>
        <v/>
      </c>
      <c r="BI37" s="553"/>
      <c r="BJ37" s="553"/>
      <c r="BK37" s="553"/>
      <c r="BL37" s="539" t="str">
        <f>IF(COUNTIF($L$3:$O$32,BL34)+COUNTIF($AN$3:$AQ$32,BL34)+COUNTIF($BP$3:$BS$32,BL34)+COUNTIF($CS$3:$CV$32,BL34)=0,"",COUNTIF($L$3:$O$32,BL34)+COUNTIF($AN$3:$AQ$32,BL34)+COUNTIF($BP$3:$BS$32,BL34)+COUNTIF($CS$3:$CV$32,BL34))</f>
        <v/>
      </c>
      <c r="BM37" s="540"/>
      <c r="BN37" s="540"/>
      <c r="BO37" s="541"/>
      <c r="BP37" s="539" t="str">
        <f>IF(COUNTIF($L$3:$O$32,BP34)+COUNTIF($AN$3:$AQ$32,BP34)+COUNTIF($BP$3:$BS$32,BP34)+COUNTIF($CS$3:$CV$32,BP34)=0,"",COUNTIF($L$3:$O$32,BP34)+COUNTIF($AN$3:$AQ$32,BP34)+COUNTIF($BP$3:$BS$32,BP34)+COUNTIF($CS$3:$CV$32,BP34))</f>
        <v/>
      </c>
      <c r="BQ37" s="540"/>
      <c r="BR37" s="540"/>
      <c r="BS37" s="541"/>
      <c r="BT37" s="539" t="str">
        <f>IF(COUNTIF($L$3:$O$32,BT34)+COUNTIF($AN$3:$AQ$32,BT34)+COUNTIF($BP$3:$BS$32,BT34)+COUNTIF($CS$3:$CV$32,BT34)=0,"",COUNTIF($L$3:$O$32,BT34)+COUNTIF($AN$3:$AQ$32,BT34)+COUNTIF($BP$3:$BS$32,BT34)+COUNTIF($CS$3:$CV$32,BT34))</f>
        <v/>
      </c>
      <c r="BU37" s="540"/>
      <c r="BV37" s="540"/>
      <c r="BW37" s="541"/>
      <c r="BX37" s="539" t="str">
        <f>IF(COUNTIF($L$3:$O$32,BX34)+COUNTIF($AN$3:$AQ$32,BX34)+COUNTIF($BP$3:$BS$32,BX34)+COUNTIF($CS$3:$CV$32,BX34)=0,"",COUNTIF($L$3:$O$32,BX34)+COUNTIF($AN$3:$AQ$32,BX34)+COUNTIF($BP$3:$BS$32,BX34)+COUNTIF($CS$3:$CV$32,BX34))</f>
        <v/>
      </c>
      <c r="BY37" s="540"/>
      <c r="BZ37" s="540"/>
      <c r="CA37" s="541"/>
      <c r="CB37" s="539" t="str">
        <f>IF(COUNTIF($L$3:$O$32,CB34)+COUNTIF($AN$3:$AQ$32,CB34)+COUNTIF($BP$3:$BS$32,CB34)+COUNTIF($CS$3:$CV$32,CB34)=0,"",COUNTIF($L$3:$O$32,CB34)+COUNTIF($AN$3:$AQ$32,CB34)+COUNTIF($BP$3:$BS$32,CB34)+COUNTIF($CS$3:$CV$32,CB34))</f>
        <v/>
      </c>
      <c r="CC37" s="540"/>
      <c r="CD37" s="540"/>
      <c r="CE37" s="541"/>
      <c r="CF37" s="539" t="str">
        <f>IF(COUNTIF($L$3:$O$32,CF34)+COUNTIF($AN$3:$AQ$32,CF34)+COUNTIF($BP$3:$BS$32,BXcf34)+COUNTIF($CS$3:$CV$32,CF34)=0,"",COUNTIF($L$3:$O$32,CF34)+COUNTIF($AN$3:$AQ$32,CF34)+COUNTIF($BP$3:$BS$32,CF34)+COUNTIF($CS$3:$CV$32,CF34))</f>
        <v/>
      </c>
      <c r="CG37" s="540"/>
      <c r="CH37" s="540"/>
      <c r="CI37" s="541"/>
      <c r="CJ37" s="539" t="str">
        <f>IF(COUNTIF($L$3:$O$32,CJ34)+COUNTIF($AN$3:$AQ$32,CJ34)+COUNTIF($BP$3:$BS$32,CJ34)+COUNTIF($CS$3:$CV$32,CJ34)=0,"",COUNTIF($L$3:$O$32,CJ34)+COUNTIF($AN$3:$AQ$32,CJ34)+COUNTIF($BP$3:$BS$32,CJ34)+COUNTIF($CS$3:$CV$32,CJ34))</f>
        <v/>
      </c>
      <c r="CK37" s="540"/>
      <c r="CL37" s="540"/>
      <c r="CM37" s="541"/>
      <c r="CN37" s="553" t="str">
        <f>IF(COUNTIF($L$3:$O$32,CN34)+COUNTIF($AN$3:$AQ$32,CN34)+COUNTIF($BP$3:$BS$32,CN34)+COUNTIF($CS$3:$CV$32,CN34)=0,"",COUNTIF($L$3:$O$32,CN34)+COUNTIF($AN$3:$AQ$32,CN34)+COUNTIF($BP$3:$BS$32,CN34)+COUNTIF($CS$3:$CV$32,CN34))</f>
        <v/>
      </c>
      <c r="CO37" s="553"/>
      <c r="CP37" s="553"/>
      <c r="CQ37" s="553"/>
      <c r="CR37" s="553" t="str">
        <f>IF(COUNTIF($L$3:$O$32,CR34)+COUNTIF($AN$3:$AQ$32,CR34)+COUNTIF($BP$3:$BS$32,CR34)+COUNTIF($CS$3:$CV$32,CR34)=0,"",COUNTIF($L$3:$O$32,CR34)+COUNTIF($AN$3:$AQ$32,CR34)+COUNTIF($BP$3:$BS$32,CR34)+COUNTIF($CS$3:$CV$32,CR34))</f>
        <v/>
      </c>
      <c r="CS37" s="553"/>
      <c r="CT37" s="553"/>
      <c r="CU37" s="553"/>
      <c r="CV37" s="553" t="str">
        <f>IF(COUNTIF($L$3:$O$32,CV34)+COUNTIF($AN$3:$AQ$32,CV34)+COUNTIF($BP$3:$BS$32,CV34)+COUNTIF($CS$3:$CV$32,CV34)=0,"",COUNTIF($L$3:$O$32,CV34)+COUNTIF($AN$3:$AQ$32,CV34)+COUNTIF($BP$3:$BS$32,CV34)+COUNTIF($CS$3:$CV$32,CV34))</f>
        <v/>
      </c>
      <c r="CW37" s="553"/>
      <c r="CX37" s="553"/>
      <c r="CY37" s="553"/>
      <c r="CZ37" s="539" t="str">
        <f>IF(DQ37=0,"",DQ37)</f>
        <v/>
      </c>
      <c r="DA37" s="540"/>
      <c r="DB37" s="540"/>
      <c r="DC37" s="540"/>
      <c r="DD37" s="694" t="str">
        <f>IF(SUM(BH37:DC37),SUM(BH37:DC37),"")</f>
        <v/>
      </c>
      <c r="DE37" s="500"/>
      <c r="DF37" s="500"/>
      <c r="DG37" s="500"/>
      <c r="DH37" s="500"/>
      <c r="DI37" s="695"/>
      <c r="DN37" s="1303">
        <f>COUNTIF($L$3:$O$32,DN34)+COUNTIF($AN$3:$AQ$32,DN34)+COUNTIF($BP$3:$BS$32,DN34)+COUNTIF($CS$3:$CV$32,DN34)</f>
        <v>0</v>
      </c>
      <c r="DO37" s="1286">
        <f>COUNTIF($L$3:$O$32,DO34)+COUNTIF($AN$3:$AQ$32,DO34)+COUNTIF($BP$3:$BS$32,DO34)+COUNTIF($CS$3:$CV$32,DO34)</f>
        <v>0</v>
      </c>
      <c r="DP37" s="1297">
        <f>COUNTIF($L$3:$O$32,DP34)+COUNTIF($AN$3:$AQ$32,DP34)+COUNTIF($BP$3:$BS$32,DP34)+COUNTIF($CS$3:$CV$32,DP34)</f>
        <v>0</v>
      </c>
      <c r="DQ37" s="1290">
        <f>SUM(DN37:DP38)</f>
        <v>0</v>
      </c>
    </row>
    <row r="38" spans="1:121" ht="18.600000000000001" customHeight="1" thickBot="1">
      <c r="A38" s="1252"/>
      <c r="B38" s="1253"/>
      <c r="C38" s="1253"/>
      <c r="D38" s="1253"/>
      <c r="E38" s="1253"/>
      <c r="F38" s="1253"/>
      <c r="G38" s="1253"/>
      <c r="H38" s="1253"/>
      <c r="I38" s="1253"/>
      <c r="J38" s="184"/>
      <c r="K38" s="184"/>
      <c r="L38" s="184"/>
      <c r="M38" s="185"/>
      <c r="N38" s="1250"/>
      <c r="O38" s="1250"/>
      <c r="P38" s="207"/>
      <c r="Q38" s="563" t="str">
        <f>" "&amp;⑧入力シート!D29</f>
        <v xml:space="preserve"> </v>
      </c>
      <c r="R38" s="563"/>
      <c r="S38" s="563"/>
      <c r="T38" s="563"/>
      <c r="U38" s="563"/>
      <c r="V38" s="563"/>
      <c r="W38" s="563"/>
      <c r="X38" s="563"/>
      <c r="Y38" s="563"/>
      <c r="Z38" s="563"/>
      <c r="AA38" s="563"/>
      <c r="AB38" s="563"/>
      <c r="AC38" s="563"/>
      <c r="AD38" s="563"/>
      <c r="AE38" s="563"/>
      <c r="AF38" s="563"/>
      <c r="AG38" s="563"/>
      <c r="AH38" s="563"/>
      <c r="AI38" s="563"/>
      <c r="AJ38" s="563"/>
      <c r="AK38" s="563"/>
      <c r="AL38" s="563"/>
      <c r="AM38" s="563"/>
      <c r="AN38" s="563"/>
      <c r="AO38" s="563"/>
      <c r="AP38" s="564"/>
      <c r="AR38" s="158"/>
      <c r="AS38" s="555"/>
      <c r="AT38" s="555"/>
      <c r="AU38" s="555"/>
      <c r="AV38" s="555"/>
      <c r="AW38" s="555"/>
      <c r="AX38" s="555"/>
      <c r="AY38" s="555"/>
      <c r="AZ38" s="555"/>
      <c r="BA38" s="555"/>
      <c r="BB38" s="555"/>
      <c r="BC38" s="555"/>
      <c r="BD38" s="555"/>
      <c r="BE38" s="150"/>
      <c r="BF38" s="584"/>
      <c r="BG38" s="586"/>
      <c r="BH38" s="557"/>
      <c r="BI38" s="554"/>
      <c r="BJ38" s="554"/>
      <c r="BK38" s="554"/>
      <c r="BL38" s="542"/>
      <c r="BM38" s="543"/>
      <c r="BN38" s="543"/>
      <c r="BO38" s="544"/>
      <c r="BP38" s="542"/>
      <c r="BQ38" s="543"/>
      <c r="BR38" s="543"/>
      <c r="BS38" s="544"/>
      <c r="BT38" s="542"/>
      <c r="BU38" s="543"/>
      <c r="BV38" s="543"/>
      <c r="BW38" s="544"/>
      <c r="BX38" s="542"/>
      <c r="BY38" s="543"/>
      <c r="BZ38" s="543"/>
      <c r="CA38" s="544"/>
      <c r="CB38" s="542"/>
      <c r="CC38" s="543"/>
      <c r="CD38" s="543"/>
      <c r="CE38" s="544"/>
      <c r="CF38" s="542"/>
      <c r="CG38" s="543"/>
      <c r="CH38" s="543"/>
      <c r="CI38" s="544"/>
      <c r="CJ38" s="542"/>
      <c r="CK38" s="543"/>
      <c r="CL38" s="543"/>
      <c r="CM38" s="544"/>
      <c r="CN38" s="554"/>
      <c r="CO38" s="554"/>
      <c r="CP38" s="554"/>
      <c r="CQ38" s="554"/>
      <c r="CR38" s="554"/>
      <c r="CS38" s="554"/>
      <c r="CT38" s="554"/>
      <c r="CU38" s="554"/>
      <c r="CV38" s="554"/>
      <c r="CW38" s="554"/>
      <c r="CX38" s="554"/>
      <c r="CY38" s="554"/>
      <c r="CZ38" s="542"/>
      <c r="DA38" s="543"/>
      <c r="DB38" s="543"/>
      <c r="DC38" s="543"/>
      <c r="DD38" s="696"/>
      <c r="DE38" s="697"/>
      <c r="DF38" s="697"/>
      <c r="DG38" s="697"/>
      <c r="DH38" s="697"/>
      <c r="DI38" s="698"/>
      <c r="DN38" s="1304"/>
      <c r="DO38" s="1287"/>
      <c r="DP38" s="1298"/>
      <c r="DQ38" s="1291"/>
    </row>
    <row r="39" spans="1:121" ht="9.9499999999999993" customHeight="1" thickTop="1" thickBot="1">
      <c r="A39" s="1252"/>
      <c r="B39" s="1253"/>
      <c r="C39" s="1253"/>
      <c r="D39" s="1253"/>
      <c r="E39" s="1253"/>
      <c r="F39" s="1253"/>
      <c r="G39" s="1253"/>
      <c r="H39" s="1253"/>
      <c r="I39" s="1253"/>
      <c r="J39" s="184"/>
      <c r="K39" s="184"/>
      <c r="L39" s="184"/>
      <c r="M39" s="185"/>
      <c r="N39" s="1202" t="s">
        <v>335</v>
      </c>
      <c r="O39" s="1203"/>
      <c r="P39" s="568" t="s">
        <v>23</v>
      </c>
      <c r="Q39" s="568"/>
      <c r="R39" s="568"/>
      <c r="S39" s="568"/>
      <c r="T39" s="568"/>
      <c r="U39" s="571" t="str">
        <f>" "&amp;⑧入力シート!D21</f>
        <v xml:space="preserve"> </v>
      </c>
      <c r="V39" s="571"/>
      <c r="W39" s="571"/>
      <c r="X39" s="571"/>
      <c r="Y39" s="571"/>
      <c r="Z39" s="571"/>
      <c r="AA39" s="571"/>
      <c r="AB39" s="571"/>
      <c r="AC39" s="571"/>
      <c r="AD39" s="571"/>
      <c r="AE39" s="571"/>
      <c r="AF39" s="571"/>
      <c r="AG39" s="571"/>
      <c r="AH39" s="571"/>
      <c r="AI39" s="571"/>
      <c r="AJ39" s="571"/>
      <c r="AK39" s="571"/>
      <c r="AL39" s="571"/>
      <c r="AM39" s="571"/>
      <c r="AN39" s="571"/>
      <c r="AO39" s="571"/>
      <c r="AP39" s="572"/>
      <c r="AR39" s="158"/>
      <c r="AS39" s="555"/>
      <c r="AT39" s="555"/>
      <c r="AU39" s="555"/>
      <c r="AV39" s="555"/>
      <c r="AW39" s="555"/>
      <c r="AX39" s="555"/>
      <c r="AY39" s="555"/>
      <c r="AZ39" s="555"/>
      <c r="BA39" s="555"/>
      <c r="BB39" s="555"/>
      <c r="BC39" s="555"/>
      <c r="BD39" s="555"/>
      <c r="BE39" s="150"/>
    </row>
    <row r="40" spans="1:121" ht="9.9499999999999993" customHeight="1" thickTop="1">
      <c r="A40" s="1252"/>
      <c r="B40" s="1253"/>
      <c r="C40" s="1253"/>
      <c r="D40" s="1253"/>
      <c r="E40" s="1253"/>
      <c r="F40" s="1253"/>
      <c r="G40" s="1253"/>
      <c r="H40" s="1253"/>
      <c r="I40" s="1253"/>
      <c r="J40" s="184"/>
      <c r="K40" s="184"/>
      <c r="L40" s="184"/>
      <c r="M40" s="185"/>
      <c r="N40" s="1204"/>
      <c r="O40" s="1205"/>
      <c r="P40" s="570"/>
      <c r="Q40" s="570"/>
      <c r="R40" s="570"/>
      <c r="S40" s="570"/>
      <c r="T40" s="570"/>
      <c r="U40" s="573"/>
      <c r="V40" s="573"/>
      <c r="W40" s="573"/>
      <c r="X40" s="573"/>
      <c r="Y40" s="573"/>
      <c r="Z40" s="573"/>
      <c r="AA40" s="573"/>
      <c r="AB40" s="573"/>
      <c r="AC40" s="573"/>
      <c r="AD40" s="573"/>
      <c r="AE40" s="573"/>
      <c r="AF40" s="573"/>
      <c r="AG40" s="573"/>
      <c r="AH40" s="573"/>
      <c r="AI40" s="573"/>
      <c r="AJ40" s="573"/>
      <c r="AK40" s="573"/>
      <c r="AL40" s="573"/>
      <c r="AM40" s="573"/>
      <c r="AN40" s="573"/>
      <c r="AO40" s="573"/>
      <c r="AP40" s="574"/>
      <c r="AR40" s="596"/>
      <c r="AS40" s="596"/>
      <c r="AT40" s="596"/>
      <c r="AU40" s="596"/>
      <c r="AV40" s="596"/>
      <c r="AW40" s="596"/>
      <c r="AX40" s="596"/>
      <c r="AY40" s="596"/>
      <c r="AZ40" s="596"/>
      <c r="BA40" s="596"/>
      <c r="BB40" s="596"/>
      <c r="BC40" s="596"/>
      <c r="BD40" s="596"/>
      <c r="BE40" s="150"/>
      <c r="BF40" s="633" t="s">
        <v>48</v>
      </c>
      <c r="BG40" s="634"/>
      <c r="BH40" s="634"/>
      <c r="BI40" s="634"/>
      <c r="BJ40" s="634"/>
      <c r="BK40" s="634"/>
      <c r="BL40" s="634"/>
      <c r="BM40" s="634"/>
      <c r="BN40" s="634"/>
      <c r="BO40" s="634"/>
      <c r="BP40" s="635"/>
      <c r="BR40" s="1263" t="s">
        <v>26</v>
      </c>
      <c r="BS40" s="1264"/>
      <c r="BT40" s="1264"/>
      <c r="BU40" s="1264"/>
      <c r="BV40" s="1227" t="s">
        <v>17</v>
      </c>
      <c r="BW40" s="1228"/>
      <c r="BX40" s="1229" t="str">
        <f>LEFT(⑧入力シート!E26,3)&amp;"-"&amp;RIGHT(⑧入力シート!E26,4)</f>
        <v>-</v>
      </c>
      <c r="BY40" s="1230"/>
      <c r="BZ40" s="1230"/>
      <c r="CA40" s="1230"/>
      <c r="CB40" s="1230"/>
      <c r="CC40" s="1230"/>
      <c r="CD40" s="1230"/>
      <c r="CE40" s="1230"/>
      <c r="CF40" s="1230"/>
      <c r="CG40" s="1230"/>
      <c r="CH40" s="1230"/>
      <c r="CI40" s="1230"/>
      <c r="CJ40" s="1230"/>
      <c r="CK40" s="1230"/>
      <c r="CL40" s="1230"/>
      <c r="CM40" s="1230"/>
      <c r="CN40" s="482" t="s">
        <v>354</v>
      </c>
      <c r="CO40" s="483"/>
      <c r="CP40" s="483"/>
      <c r="CQ40" s="484"/>
      <c r="CR40" s="1232" t="s">
        <v>16</v>
      </c>
      <c r="CS40" s="1233"/>
      <c r="CT40" s="1233"/>
      <c r="CU40" s="1233"/>
      <c r="CV40" s="1239" t="str">
        <f>" "&amp;⑧入力シート!D21</f>
        <v xml:space="preserve"> </v>
      </c>
      <c r="CW40" s="1239"/>
      <c r="CX40" s="1239"/>
      <c r="CY40" s="1239"/>
      <c r="CZ40" s="1239"/>
      <c r="DA40" s="1239"/>
      <c r="DB40" s="1239"/>
      <c r="DC40" s="1239"/>
      <c r="DD40" s="1239"/>
      <c r="DE40" s="1239"/>
      <c r="DF40" s="1239"/>
      <c r="DG40" s="1239"/>
      <c r="DH40" s="1239"/>
      <c r="DI40" s="1240"/>
    </row>
    <row r="41" spans="1:121" ht="9.9499999999999993" customHeight="1">
      <c r="A41" s="186"/>
      <c r="B41" s="184"/>
      <c r="C41" s="184"/>
      <c r="D41" s="184"/>
      <c r="E41" s="184"/>
      <c r="F41" s="184"/>
      <c r="G41" s="184"/>
      <c r="H41" s="184"/>
      <c r="I41" s="184"/>
      <c r="J41" s="184"/>
      <c r="K41" s="184"/>
      <c r="L41" s="184"/>
      <c r="M41" s="185"/>
      <c r="N41" s="1204"/>
      <c r="O41" s="1205"/>
      <c r="P41" s="573" t="str">
        <f>"　"&amp;⑧入力シート!D22</f>
        <v>　</v>
      </c>
      <c r="Q41" s="573"/>
      <c r="R41" s="573"/>
      <c r="S41" s="573"/>
      <c r="T41" s="573"/>
      <c r="U41" s="573"/>
      <c r="V41" s="573"/>
      <c r="W41" s="573"/>
      <c r="X41" s="573"/>
      <c r="Y41" s="573"/>
      <c r="Z41" s="573"/>
      <c r="AA41" s="573"/>
      <c r="AB41" s="573"/>
      <c r="AC41" s="573"/>
      <c r="AD41" s="573"/>
      <c r="AE41" s="573"/>
      <c r="AF41" s="573"/>
      <c r="AG41" s="573"/>
      <c r="AH41" s="573"/>
      <c r="AI41" s="573"/>
      <c r="AJ41" s="573"/>
      <c r="AK41" s="573"/>
      <c r="AL41" s="573"/>
      <c r="AM41" s="573"/>
      <c r="AN41" s="573"/>
      <c r="AO41" s="573"/>
      <c r="AP41" s="574"/>
      <c r="AR41" s="596"/>
      <c r="AS41" s="596"/>
      <c r="AT41" s="596"/>
      <c r="AU41" s="596"/>
      <c r="AV41" s="596"/>
      <c r="AW41" s="596"/>
      <c r="AX41" s="596"/>
      <c r="AY41" s="596"/>
      <c r="AZ41" s="596"/>
      <c r="BA41" s="596"/>
      <c r="BB41" s="596"/>
      <c r="BC41" s="596"/>
      <c r="BD41" s="596"/>
      <c r="BE41" s="150"/>
      <c r="BF41" s="636"/>
      <c r="BG41" s="637"/>
      <c r="BH41" s="637"/>
      <c r="BI41" s="637"/>
      <c r="BJ41" s="637"/>
      <c r="BK41" s="637"/>
      <c r="BL41" s="637"/>
      <c r="BM41" s="637"/>
      <c r="BN41" s="637"/>
      <c r="BO41" s="637"/>
      <c r="BP41" s="638"/>
      <c r="BR41" s="1265"/>
      <c r="BS41" s="1266"/>
      <c r="BT41" s="1266"/>
      <c r="BU41" s="1266"/>
      <c r="BV41" s="1211"/>
      <c r="BW41" s="1212"/>
      <c r="BX41" s="1217"/>
      <c r="BY41" s="1231"/>
      <c r="BZ41" s="1231"/>
      <c r="CA41" s="1231"/>
      <c r="CB41" s="1231"/>
      <c r="CC41" s="1231"/>
      <c r="CD41" s="1231"/>
      <c r="CE41" s="1231"/>
      <c r="CF41" s="1231"/>
      <c r="CG41" s="1231"/>
      <c r="CH41" s="1231"/>
      <c r="CI41" s="1231"/>
      <c r="CJ41" s="1231"/>
      <c r="CK41" s="1231"/>
      <c r="CL41" s="1231"/>
      <c r="CM41" s="1231"/>
      <c r="CN41" s="485"/>
      <c r="CO41" s="486"/>
      <c r="CP41" s="486"/>
      <c r="CQ41" s="487"/>
      <c r="CR41" s="1234"/>
      <c r="CS41" s="1235"/>
      <c r="CT41" s="1235"/>
      <c r="CU41" s="1235"/>
      <c r="CV41" s="594"/>
      <c r="CW41" s="594"/>
      <c r="CX41" s="594"/>
      <c r="CY41" s="594"/>
      <c r="CZ41" s="594"/>
      <c r="DA41" s="594"/>
      <c r="DB41" s="594"/>
      <c r="DC41" s="594"/>
      <c r="DD41" s="594"/>
      <c r="DE41" s="594"/>
      <c r="DF41" s="594"/>
      <c r="DG41" s="594"/>
      <c r="DH41" s="594"/>
      <c r="DI41" s="1241"/>
    </row>
    <row r="42" spans="1:121" ht="18.600000000000001" customHeight="1">
      <c r="A42" s="187"/>
      <c r="B42" s="188"/>
      <c r="C42" s="188"/>
      <c r="D42" s="188"/>
      <c r="E42" s="188"/>
      <c r="F42" s="188"/>
      <c r="G42" s="188"/>
      <c r="H42" s="188"/>
      <c r="I42" s="188"/>
      <c r="J42" s="188"/>
      <c r="K42" s="188"/>
      <c r="L42" s="188"/>
      <c r="M42" s="189"/>
      <c r="N42" s="1206"/>
      <c r="O42" s="1207"/>
      <c r="P42" s="1242" t="str">
        <f>""&amp;⑧入力シート!D23</f>
        <v/>
      </c>
      <c r="Q42" s="1242"/>
      <c r="R42" s="1242"/>
      <c r="S42" s="1242"/>
      <c r="T42" s="1242"/>
      <c r="U42" s="1242"/>
      <c r="V42" s="1242"/>
      <c r="W42" s="1242"/>
      <c r="X42" s="1242"/>
      <c r="Y42" s="1242"/>
      <c r="Z42" s="1242"/>
      <c r="AA42" s="1242"/>
      <c r="AB42" s="1242"/>
      <c r="AC42" s="1242"/>
      <c r="AD42" s="1242"/>
      <c r="AE42" s="1242"/>
      <c r="AF42" s="1242"/>
      <c r="AG42" s="1242"/>
      <c r="AH42" s="1242"/>
      <c r="AI42" s="1242"/>
      <c r="AJ42" s="1242"/>
      <c r="AK42" s="1242"/>
      <c r="AL42" s="1242"/>
      <c r="AM42" s="1242"/>
      <c r="AN42" s="1242"/>
      <c r="AO42" s="1242"/>
      <c r="AP42" s="1243"/>
      <c r="AR42" s="158"/>
      <c r="AS42" s="642"/>
      <c r="AT42" s="555"/>
      <c r="AU42" s="555"/>
      <c r="AV42" s="555"/>
      <c r="AW42" s="555"/>
      <c r="AX42" s="555"/>
      <c r="AY42" s="555"/>
      <c r="AZ42" s="555"/>
      <c r="BA42" s="555"/>
      <c r="BB42" s="555"/>
      <c r="BC42" s="555"/>
      <c r="BD42" s="555"/>
      <c r="BE42" s="150"/>
      <c r="BF42" s="636"/>
      <c r="BG42" s="637"/>
      <c r="BH42" s="637"/>
      <c r="BI42" s="637"/>
      <c r="BJ42" s="637"/>
      <c r="BK42" s="637"/>
      <c r="BL42" s="637"/>
      <c r="BM42" s="637"/>
      <c r="BN42" s="637"/>
      <c r="BO42" s="637"/>
      <c r="BP42" s="638"/>
      <c r="BR42" s="1265"/>
      <c r="BS42" s="1266"/>
      <c r="BT42" s="1266"/>
      <c r="BU42" s="1266"/>
      <c r="BV42" s="1215" t="str">
        <f>" "&amp;⑧入力シート!D27</f>
        <v xml:space="preserve"> </v>
      </c>
      <c r="BW42" s="1216"/>
      <c r="BX42" s="1216"/>
      <c r="BY42" s="1216"/>
      <c r="BZ42" s="1216"/>
      <c r="CA42" s="1216"/>
      <c r="CB42" s="1216"/>
      <c r="CC42" s="1216"/>
      <c r="CD42" s="1216"/>
      <c r="CE42" s="1216"/>
      <c r="CF42" s="1216"/>
      <c r="CG42" s="1216"/>
      <c r="CH42" s="1216"/>
      <c r="CI42" s="1216"/>
      <c r="CJ42" s="1216"/>
      <c r="CK42" s="1216"/>
      <c r="CL42" s="1216"/>
      <c r="CM42" s="1217"/>
      <c r="CN42" s="485"/>
      <c r="CO42" s="486"/>
      <c r="CP42" s="486"/>
      <c r="CQ42" s="487"/>
      <c r="CR42" s="1244" t="str">
        <f>" "&amp;⑧入力シート!D22</f>
        <v xml:space="preserve"> </v>
      </c>
      <c r="CS42" s="1245"/>
      <c r="CT42" s="1245"/>
      <c r="CU42" s="1245"/>
      <c r="CV42" s="1245"/>
      <c r="CW42" s="1245"/>
      <c r="CX42" s="1245"/>
      <c r="CY42" s="1245"/>
      <c r="CZ42" s="1245"/>
      <c r="DA42" s="1245"/>
      <c r="DB42" s="1245"/>
      <c r="DC42" s="1245"/>
      <c r="DD42" s="1245"/>
      <c r="DE42" s="1245"/>
      <c r="DF42" s="1245"/>
      <c r="DG42" s="1245"/>
      <c r="DH42" s="1245"/>
      <c r="DI42" s="1246"/>
    </row>
    <row r="43" spans="1:121" ht="18.600000000000001" customHeight="1">
      <c r="A43" s="1202" t="s">
        <v>337</v>
      </c>
      <c r="B43" s="1203"/>
      <c r="C43" s="603" t="s">
        <v>31</v>
      </c>
      <c r="D43" s="571"/>
      <c r="E43" s="571"/>
      <c r="F43" s="571"/>
      <c r="G43" s="571"/>
      <c r="H43" s="571"/>
      <c r="I43" s="571"/>
      <c r="J43" s="571"/>
      <c r="K43" s="571"/>
      <c r="L43" s="571"/>
      <c r="M43" s="572"/>
      <c r="N43" s="1202" t="s">
        <v>336</v>
      </c>
      <c r="O43" s="1203"/>
      <c r="P43" s="656"/>
      <c r="Q43" s="657"/>
      <c r="R43" s="657"/>
      <c r="S43" s="657"/>
      <c r="T43" s="657"/>
      <c r="U43" s="657"/>
      <c r="V43" s="657"/>
      <c r="W43" s="657"/>
      <c r="X43" s="657"/>
      <c r="Y43" s="657"/>
      <c r="Z43" s="657"/>
      <c r="AA43" s="657"/>
      <c r="AB43" s="657"/>
      <c r="AC43" s="657"/>
      <c r="AD43" s="657"/>
      <c r="AE43" s="657"/>
      <c r="AF43" s="657"/>
      <c r="AG43" s="657"/>
      <c r="AH43" s="657"/>
      <c r="AI43" s="657"/>
      <c r="AJ43" s="657"/>
      <c r="AK43" s="657"/>
      <c r="AL43" s="657"/>
      <c r="AM43" s="657"/>
      <c r="AN43" s="657"/>
      <c r="AO43" s="657"/>
      <c r="AP43" s="658"/>
      <c r="AR43" s="158"/>
      <c r="AS43" s="555"/>
      <c r="AT43" s="555"/>
      <c r="AU43" s="555"/>
      <c r="AV43" s="555"/>
      <c r="AW43" s="555"/>
      <c r="AX43" s="555"/>
      <c r="AY43" s="555"/>
      <c r="AZ43" s="555"/>
      <c r="BA43" s="555"/>
      <c r="BB43" s="555"/>
      <c r="BC43" s="555"/>
      <c r="BD43" s="555"/>
      <c r="BE43" s="150"/>
      <c r="BF43" s="587" t="s">
        <v>421</v>
      </c>
      <c r="BG43" s="588"/>
      <c r="BH43" s="588"/>
      <c r="BI43" s="588"/>
      <c r="BJ43" s="588"/>
      <c r="BK43" s="588"/>
      <c r="BL43" s="588"/>
      <c r="BM43" s="588"/>
      <c r="BN43" s="588"/>
      <c r="BO43" s="588"/>
      <c r="BP43" s="589"/>
      <c r="BR43" s="1265"/>
      <c r="BS43" s="1266"/>
      <c r="BT43" s="1266"/>
      <c r="BU43" s="1266"/>
      <c r="BV43" s="1215" t="str">
        <f>" "&amp;⑧入力シート!D28</f>
        <v xml:space="preserve"> </v>
      </c>
      <c r="BW43" s="1216"/>
      <c r="BX43" s="1216"/>
      <c r="BY43" s="1216"/>
      <c r="BZ43" s="1216"/>
      <c r="CA43" s="1216"/>
      <c r="CB43" s="1216"/>
      <c r="CC43" s="1216"/>
      <c r="CD43" s="1216"/>
      <c r="CE43" s="1216"/>
      <c r="CF43" s="1216"/>
      <c r="CG43" s="1216"/>
      <c r="CH43" s="1216"/>
      <c r="CI43" s="1216"/>
      <c r="CJ43" s="1216"/>
      <c r="CK43" s="1216"/>
      <c r="CL43" s="1216"/>
      <c r="CM43" s="1217"/>
      <c r="CN43" s="485"/>
      <c r="CO43" s="486"/>
      <c r="CP43" s="486"/>
      <c r="CQ43" s="487"/>
      <c r="CR43" s="1244"/>
      <c r="CS43" s="1245"/>
      <c r="CT43" s="1245"/>
      <c r="CU43" s="1245"/>
      <c r="CV43" s="1245"/>
      <c r="CW43" s="1245"/>
      <c r="CX43" s="1245"/>
      <c r="CY43" s="1245"/>
      <c r="CZ43" s="1245"/>
      <c r="DA43" s="1245"/>
      <c r="DB43" s="1245"/>
      <c r="DC43" s="1245"/>
      <c r="DD43" s="1245"/>
      <c r="DE43" s="1245"/>
      <c r="DF43" s="1245"/>
      <c r="DG43" s="1245"/>
      <c r="DH43" s="1245"/>
      <c r="DI43" s="1246"/>
    </row>
    <row r="44" spans="1:121" ht="18.600000000000001" customHeight="1">
      <c r="A44" s="1204"/>
      <c r="B44" s="1205"/>
      <c r="C44" s="606"/>
      <c r="D44" s="607"/>
      <c r="E44" s="607"/>
      <c r="F44" s="607"/>
      <c r="G44" s="607"/>
      <c r="H44" s="607"/>
      <c r="I44" s="607"/>
      <c r="J44" s="607"/>
      <c r="K44" s="607"/>
      <c r="L44" s="607"/>
      <c r="M44" s="608"/>
      <c r="N44" s="1204"/>
      <c r="O44" s="1205"/>
      <c r="P44" s="1221"/>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3"/>
      <c r="AR44" s="158"/>
      <c r="AS44" s="555"/>
      <c r="AT44" s="555"/>
      <c r="AU44" s="555"/>
      <c r="AV44" s="555"/>
      <c r="AW44" s="555"/>
      <c r="AX44" s="555"/>
      <c r="AY44" s="555"/>
      <c r="AZ44" s="555"/>
      <c r="BA44" s="555"/>
      <c r="BB44" s="555"/>
      <c r="BC44" s="555"/>
      <c r="BD44" s="555"/>
      <c r="BE44" s="150"/>
      <c r="BF44" s="587"/>
      <c r="BG44" s="588"/>
      <c r="BH44" s="588"/>
      <c r="BI44" s="588"/>
      <c r="BJ44" s="588"/>
      <c r="BK44" s="588"/>
      <c r="BL44" s="588"/>
      <c r="BM44" s="588"/>
      <c r="BN44" s="588"/>
      <c r="BO44" s="588"/>
      <c r="BP44" s="589"/>
      <c r="BR44" s="1265"/>
      <c r="BS44" s="1266"/>
      <c r="BT44" s="1266"/>
      <c r="BU44" s="1266"/>
      <c r="BV44" s="1215" t="str">
        <f>" "&amp;⑧入力シート!D29</f>
        <v xml:space="preserve"> </v>
      </c>
      <c r="BW44" s="1216"/>
      <c r="BX44" s="1216"/>
      <c r="BY44" s="1216"/>
      <c r="BZ44" s="1216"/>
      <c r="CA44" s="1216"/>
      <c r="CB44" s="1216"/>
      <c r="CC44" s="1216"/>
      <c r="CD44" s="1216"/>
      <c r="CE44" s="1216"/>
      <c r="CF44" s="1216"/>
      <c r="CG44" s="1216"/>
      <c r="CH44" s="1216"/>
      <c r="CI44" s="1216"/>
      <c r="CJ44" s="1216"/>
      <c r="CK44" s="1216"/>
      <c r="CL44" s="1216"/>
      <c r="CM44" s="1217"/>
      <c r="CN44" s="485"/>
      <c r="CO44" s="486"/>
      <c r="CP44" s="486"/>
      <c r="CQ44" s="487"/>
      <c r="CR44" s="1236" t="str">
        <f>" "&amp;⑧入力シート!D23</f>
        <v xml:space="preserve"> </v>
      </c>
      <c r="CS44" s="1237"/>
      <c r="CT44" s="1237"/>
      <c r="CU44" s="1237"/>
      <c r="CV44" s="1237"/>
      <c r="CW44" s="1237"/>
      <c r="CX44" s="1237"/>
      <c r="CY44" s="1237"/>
      <c r="CZ44" s="1237"/>
      <c r="DA44" s="1237"/>
      <c r="DB44" s="1237"/>
      <c r="DC44" s="1237"/>
      <c r="DD44" s="1237"/>
      <c r="DE44" s="1237"/>
      <c r="DF44" s="1237"/>
      <c r="DG44" s="1237"/>
      <c r="DH44" s="1237"/>
      <c r="DI44" s="1238"/>
    </row>
    <row r="45" spans="1:121" ht="18.600000000000001" customHeight="1">
      <c r="A45" s="1206"/>
      <c r="B45" s="1207"/>
      <c r="C45" s="1218"/>
      <c r="D45" s="1219"/>
      <c r="E45" s="1219"/>
      <c r="F45" s="1219"/>
      <c r="G45" s="1219"/>
      <c r="H45" s="1219"/>
      <c r="I45" s="1219"/>
      <c r="J45" s="1219"/>
      <c r="K45" s="1219"/>
      <c r="L45" s="1219"/>
      <c r="M45" s="1220"/>
      <c r="N45" s="1206"/>
      <c r="O45" s="1207"/>
      <c r="P45" s="1224"/>
      <c r="Q45" s="1225"/>
      <c r="R45" s="1225"/>
      <c r="S45" s="1225"/>
      <c r="T45" s="1225"/>
      <c r="U45" s="1225"/>
      <c r="V45" s="1225"/>
      <c r="W45" s="1225"/>
      <c r="X45" s="1225"/>
      <c r="Y45" s="1225"/>
      <c r="Z45" s="1225"/>
      <c r="AA45" s="1225"/>
      <c r="AB45" s="1225"/>
      <c r="AC45" s="1225"/>
      <c r="AD45" s="1225"/>
      <c r="AE45" s="1225"/>
      <c r="AF45" s="1225"/>
      <c r="AG45" s="1225"/>
      <c r="AH45" s="1225"/>
      <c r="AI45" s="1225"/>
      <c r="AJ45" s="1225"/>
      <c r="AK45" s="1225"/>
      <c r="AL45" s="1225"/>
      <c r="AM45" s="1225"/>
      <c r="AN45" s="1225"/>
      <c r="AO45" s="1225"/>
      <c r="AP45" s="1226"/>
      <c r="AR45" s="158"/>
      <c r="AS45" s="555"/>
      <c r="AT45" s="555"/>
      <c r="AU45" s="555"/>
      <c r="AV45" s="555"/>
      <c r="AW45" s="555"/>
      <c r="AX45" s="555"/>
      <c r="AY45" s="555"/>
      <c r="AZ45" s="555"/>
      <c r="BA45" s="555"/>
      <c r="BB45" s="555"/>
      <c r="BC45" s="555"/>
      <c r="BD45" s="555"/>
      <c r="BE45" s="150"/>
      <c r="BF45" s="587"/>
      <c r="BG45" s="588"/>
      <c r="BH45" s="588"/>
      <c r="BI45" s="588"/>
      <c r="BJ45" s="588"/>
      <c r="BK45" s="588"/>
      <c r="BL45" s="588"/>
      <c r="BM45" s="588"/>
      <c r="BN45" s="588"/>
      <c r="BO45" s="588"/>
      <c r="BP45" s="589"/>
      <c r="BR45" s="1265"/>
      <c r="BS45" s="1266"/>
      <c r="BT45" s="1266"/>
      <c r="BU45" s="1266"/>
      <c r="BV45" s="1212" t="s">
        <v>51</v>
      </c>
      <c r="BW45" s="1247"/>
      <c r="BX45" s="1247"/>
      <c r="BY45" s="1248" t="str">
        <f>IF(⑧入力シート!D30+⑧入力シート!H30+⑧入力シート!L30=0,"",⑧入力シート!D30&amp;⑧入力シート!G30&amp;⑧入力シート!H30&amp;⑧入力シート!K30&amp;⑧入力シート!L30)</f>
        <v/>
      </c>
      <c r="BZ45" s="1248"/>
      <c r="CA45" s="1248"/>
      <c r="CB45" s="1248"/>
      <c r="CC45" s="1248"/>
      <c r="CD45" s="1248"/>
      <c r="CE45" s="1248"/>
      <c r="CF45" s="1248"/>
      <c r="CG45" s="1248"/>
      <c r="CH45" s="1248"/>
      <c r="CI45" s="1248"/>
      <c r="CJ45" s="1248"/>
      <c r="CK45" s="1248"/>
      <c r="CL45" s="1248"/>
      <c r="CM45" s="1213"/>
      <c r="CN45" s="485"/>
      <c r="CO45" s="486"/>
      <c r="CP45" s="486"/>
      <c r="CQ45" s="487"/>
      <c r="CR45" s="1236"/>
      <c r="CS45" s="1237"/>
      <c r="CT45" s="1237"/>
      <c r="CU45" s="1237"/>
      <c r="CV45" s="1237"/>
      <c r="CW45" s="1237"/>
      <c r="CX45" s="1237"/>
      <c r="CY45" s="1237"/>
      <c r="CZ45" s="1237"/>
      <c r="DA45" s="1237"/>
      <c r="DB45" s="1237"/>
      <c r="DC45" s="1237"/>
      <c r="DD45" s="1237"/>
      <c r="DE45" s="1237"/>
      <c r="DF45" s="1237"/>
      <c r="DG45" s="1237"/>
      <c r="DH45" s="1237"/>
      <c r="DI45" s="1238"/>
    </row>
    <row r="46" spans="1:121" ht="18.600000000000001" customHeight="1" thickBot="1">
      <c r="A46" s="1202" t="s">
        <v>338</v>
      </c>
      <c r="B46" s="1203"/>
      <c r="C46" s="609" t="s">
        <v>410</v>
      </c>
      <c r="D46" s="610"/>
      <c r="E46" s="610"/>
      <c r="F46" s="610"/>
      <c r="G46" s="610"/>
      <c r="H46" s="610"/>
      <c r="I46" s="610"/>
      <c r="J46" s="610"/>
      <c r="K46" s="610"/>
      <c r="L46" s="610"/>
      <c r="M46" s="611"/>
      <c r="N46" s="1202" t="s">
        <v>339</v>
      </c>
      <c r="O46" s="1203"/>
      <c r="P46" s="1208" t="s">
        <v>32</v>
      </c>
      <c r="Q46" s="1209"/>
      <c r="R46" s="1209"/>
      <c r="S46" s="1209"/>
      <c r="T46" s="1209"/>
      <c r="U46" s="1209"/>
      <c r="V46" s="1209"/>
      <c r="W46" s="1209"/>
      <c r="X46" s="1209"/>
      <c r="Y46" s="1209"/>
      <c r="Z46" s="1209"/>
      <c r="AA46" s="1209"/>
      <c r="AB46" s="1209"/>
      <c r="AC46" s="1209"/>
      <c r="AD46" s="1209"/>
      <c r="AE46" s="1209"/>
      <c r="AF46" s="1209"/>
      <c r="AG46" s="1209"/>
      <c r="AH46" s="1209"/>
      <c r="AI46" s="1209"/>
      <c r="AJ46" s="1209"/>
      <c r="AK46" s="1209"/>
      <c r="AL46" s="1209"/>
      <c r="AM46" s="1209"/>
      <c r="AN46" s="1209"/>
      <c r="AO46" s="1209"/>
      <c r="AP46" s="1210"/>
      <c r="AR46" s="158"/>
      <c r="AS46" s="555"/>
      <c r="AT46" s="555"/>
      <c r="AU46" s="555"/>
      <c r="AV46" s="555"/>
      <c r="AW46" s="555"/>
      <c r="AX46" s="555"/>
      <c r="AY46" s="555"/>
      <c r="AZ46" s="555"/>
      <c r="BA46" s="555"/>
      <c r="BB46" s="555"/>
      <c r="BC46" s="555"/>
      <c r="BD46" s="555"/>
      <c r="BE46" s="150"/>
      <c r="BF46" s="590" t="s">
        <v>54</v>
      </c>
      <c r="BG46" s="591"/>
      <c r="BH46" s="591"/>
      <c r="BI46" s="591"/>
      <c r="BJ46" s="591"/>
      <c r="BK46" s="591"/>
      <c r="BL46" s="591"/>
      <c r="BM46" s="591"/>
      <c r="BN46" s="591"/>
      <c r="BO46" s="591"/>
      <c r="BP46" s="592"/>
      <c r="BR46" s="1265"/>
      <c r="BS46" s="1266"/>
      <c r="BT46" s="1266"/>
      <c r="BU46" s="1266"/>
      <c r="BV46" s="1211" t="s">
        <v>52</v>
      </c>
      <c r="BW46" s="1211"/>
      <c r="BX46" s="1212"/>
      <c r="BY46" s="1213" t="str">
        <f>IF(⑧入力シート!D31+⑧入力シート!H31+⑧入力シート!L31=0,"",⑧入力シート!D31&amp;⑧入力シート!G31&amp;⑧入力シート!H31&amp;⑧入力シート!K31&amp;⑧入力シート!L31)</f>
        <v/>
      </c>
      <c r="BZ46" s="1214"/>
      <c r="CA46" s="1214"/>
      <c r="CB46" s="1214"/>
      <c r="CC46" s="1214"/>
      <c r="CD46" s="1214"/>
      <c r="CE46" s="1214"/>
      <c r="CF46" s="1214"/>
      <c r="CG46" s="1214"/>
      <c r="CH46" s="1214"/>
      <c r="CI46" s="1214"/>
      <c r="CJ46" s="1214"/>
      <c r="CK46" s="1214"/>
      <c r="CL46" s="1214"/>
      <c r="CM46" s="1214"/>
      <c r="CN46" s="488" t="s">
        <v>394</v>
      </c>
      <c r="CO46" s="489"/>
      <c r="CP46" s="489"/>
      <c r="CQ46" s="490"/>
      <c r="CR46" s="479" t="str">
        <f>IF(⑧入力シート!$D$32="","",⑧入力シート!$D$32)</f>
        <v/>
      </c>
      <c r="CS46" s="480" t="str">
        <f>IF(①入力シート!AR25="","",①入力シート!AR25)</f>
        <v/>
      </c>
      <c r="CT46" s="480" t="str">
        <f>IF(①入力シート!AS25="","",①入力シート!AS25)</f>
        <v/>
      </c>
      <c r="CU46" s="480" t="str">
        <f>IF(①入力シート!AT25="","",①入力シート!AT25)</f>
        <v/>
      </c>
      <c r="CV46" s="480" t="str">
        <f>IF(①入力シート!AU25="","",①入力シート!AU25)</f>
        <v/>
      </c>
      <c r="CW46" s="480" t="str">
        <f>IF(①入力シート!AV25="","",①入力シート!AV25)</f>
        <v/>
      </c>
      <c r="CX46" s="480" t="str">
        <f>IF(①入力シート!AW25="","",①入力シート!AW25)</f>
        <v/>
      </c>
      <c r="CY46" s="480" t="str">
        <f>IF(①入力シート!AX25="","",①入力シート!AX25)</f>
        <v/>
      </c>
      <c r="CZ46" s="480" t="str">
        <f>IF(①入力シート!AY25="","",①入力シート!AY25)</f>
        <v/>
      </c>
      <c r="DA46" s="480" t="str">
        <f>IF(①入力シート!AZ25="","",①入力シート!AZ25)</f>
        <v/>
      </c>
      <c r="DB46" s="480" t="str">
        <f>IF(①入力シート!BA25="","",①入力シート!BA25)</f>
        <v/>
      </c>
      <c r="DC46" s="480" t="str">
        <f>IF(①入力シート!BB25="","",①入力シート!BB25)</f>
        <v/>
      </c>
      <c r="DD46" s="480" t="str">
        <f>IF(①入力シート!BC25="","",①入力シート!BC25)</f>
        <v/>
      </c>
      <c r="DE46" s="480" t="str">
        <f>IF(①入力シート!BD25="","",①入力シート!BD25)</f>
        <v/>
      </c>
      <c r="DF46" s="480" t="str">
        <f>IF(①入力シート!BE25="","",①入力シート!BE25)</f>
        <v/>
      </c>
      <c r="DG46" s="480" t="str">
        <f>IF(①入力シート!BF25="","",①入力シート!BF25)</f>
        <v/>
      </c>
      <c r="DH46" s="480" t="str">
        <f>IF(①入力シート!BG25="","",①入力シート!BG25)</f>
        <v/>
      </c>
      <c r="DI46" s="481" t="str">
        <f>IF(①入力シート!BH25="","",①入力シート!BH25)</f>
        <v/>
      </c>
    </row>
    <row r="47" spans="1:121" ht="18.600000000000001" customHeight="1" thickTop="1">
      <c r="A47" s="1204"/>
      <c r="B47" s="1205"/>
      <c r="C47" s="612"/>
      <c r="D47" s="613"/>
      <c r="E47" s="613"/>
      <c r="F47" s="613"/>
      <c r="G47" s="613"/>
      <c r="H47" s="613"/>
      <c r="I47" s="613"/>
      <c r="J47" s="613"/>
      <c r="K47" s="613"/>
      <c r="L47" s="613"/>
      <c r="M47" s="614"/>
      <c r="N47" s="1204"/>
      <c r="O47" s="1205"/>
      <c r="P47" s="1196"/>
      <c r="Q47" s="1197"/>
      <c r="R47" s="1197"/>
      <c r="S47" s="1197"/>
      <c r="T47" s="1197"/>
      <c r="U47" s="1197"/>
      <c r="V47" s="1197"/>
      <c r="W47" s="1197"/>
      <c r="X47" s="1197"/>
      <c r="Y47" s="1197"/>
      <c r="Z47" s="1197"/>
      <c r="AA47" s="1197"/>
      <c r="AB47" s="1197"/>
      <c r="AC47" s="1197"/>
      <c r="AD47" s="1197"/>
      <c r="AE47" s="1197"/>
      <c r="AF47" s="1197"/>
      <c r="AG47" s="1197"/>
      <c r="AH47" s="1197"/>
      <c r="AI47" s="1197"/>
      <c r="AJ47" s="1197"/>
      <c r="AK47" s="1197"/>
      <c r="AL47" s="1197"/>
      <c r="AM47" s="1197"/>
      <c r="AN47" s="1197"/>
      <c r="AO47" s="1197"/>
      <c r="AP47" s="1198"/>
      <c r="AR47" s="158"/>
      <c r="AS47" s="555"/>
      <c r="AT47" s="555"/>
      <c r="AU47" s="555"/>
      <c r="AV47" s="555"/>
      <c r="AW47" s="555"/>
      <c r="AX47" s="555"/>
      <c r="AY47" s="555"/>
      <c r="AZ47" s="555"/>
      <c r="BA47" s="555"/>
      <c r="BB47" s="555"/>
      <c r="BC47" s="555"/>
      <c r="BD47" s="555"/>
      <c r="BE47" s="150"/>
      <c r="BF47" s="590"/>
      <c r="BG47" s="591"/>
      <c r="BH47" s="591"/>
      <c r="BI47" s="591"/>
      <c r="BJ47" s="591"/>
      <c r="BK47" s="591"/>
      <c r="BL47" s="591"/>
      <c r="BM47" s="591"/>
      <c r="BN47" s="591"/>
      <c r="BO47" s="591"/>
      <c r="BP47" s="592"/>
      <c r="BR47" s="673" t="s">
        <v>30</v>
      </c>
      <c r="BS47" s="674"/>
      <c r="BT47" s="674"/>
      <c r="BU47" s="674"/>
      <c r="BV47" s="676" t="s">
        <v>27</v>
      </c>
      <c r="BW47" s="676"/>
      <c r="BX47" s="676"/>
      <c r="BY47" s="676"/>
      <c r="BZ47" s="676"/>
      <c r="CA47" s="676"/>
      <c r="CB47" s="676" t="str">
        <f>IF(COUNTIF($H$3:$K$32,DO4)+COUNTIF($AJ$3:$AM$32,DO4)+COUNTIF($BL$3:$BO$32,DO4)+COUNTIF($CO$3:$CR$32,DO4)=0,"",COUNTIF($H$3:$K$32,DO4)+COUNTIF($AJ$3:$AM$32,DO4)+COUNTIF($BL$3:$BO$32,DO4)+COUNTIF($CO$3:$CR$32,DO4))</f>
        <v/>
      </c>
      <c r="CC47" s="676"/>
      <c r="CD47" s="676"/>
      <c r="CE47" s="676"/>
      <c r="CF47" s="676"/>
      <c r="CG47" s="676"/>
      <c r="CH47" s="676"/>
      <c r="CI47" s="676"/>
      <c r="CJ47" s="676"/>
      <c r="CK47" s="676"/>
      <c r="CL47" s="676"/>
      <c r="CM47" s="677"/>
      <c r="CN47" s="682" t="s">
        <v>355</v>
      </c>
      <c r="CO47" s="683"/>
      <c r="CP47" s="683"/>
      <c r="CQ47" s="683"/>
      <c r="CR47" s="680" t="s">
        <v>27</v>
      </c>
      <c r="CS47" s="680"/>
      <c r="CT47" s="680"/>
      <c r="CU47" s="680"/>
      <c r="CV47" s="680"/>
      <c r="CW47" s="680"/>
      <c r="CX47" s="680" t="str">
        <f>IF(COUNTIF(D3:G32,DN4)+COUNTIF(AF3:AI32,DN4)+COUNTIF(BH3:BK32,DN4)+COUNTIF(CK3:CN32,DN4)=0,"",COUNTIF(D3:G32,DN4)+COUNTIF(AF3:AI32,DN4)+COUNTIF(BH3:BK32,DN4)+COUNTIF(CK3:CN32,DN4))</f>
        <v/>
      </c>
      <c r="CY47" s="680"/>
      <c r="CZ47" s="680"/>
      <c r="DA47" s="680"/>
      <c r="DB47" s="680"/>
      <c r="DC47" s="680"/>
      <c r="DD47" s="680"/>
      <c r="DE47" s="680"/>
      <c r="DF47" s="680"/>
      <c r="DG47" s="680"/>
      <c r="DH47" s="680"/>
      <c r="DI47" s="681"/>
    </row>
    <row r="48" spans="1:121" ht="18.600000000000001" customHeight="1">
      <c r="A48" s="1206"/>
      <c r="B48" s="1207"/>
      <c r="C48" s="615"/>
      <c r="D48" s="616"/>
      <c r="E48" s="616"/>
      <c r="F48" s="616"/>
      <c r="G48" s="616"/>
      <c r="H48" s="616"/>
      <c r="I48" s="616"/>
      <c r="J48" s="616"/>
      <c r="K48" s="616"/>
      <c r="L48" s="616"/>
      <c r="M48" s="617"/>
      <c r="N48" s="1206"/>
      <c r="O48" s="1207"/>
      <c r="P48" s="1199"/>
      <c r="Q48" s="1200"/>
      <c r="R48" s="1200"/>
      <c r="S48" s="1200"/>
      <c r="T48" s="1200"/>
      <c r="U48" s="1200"/>
      <c r="V48" s="1200"/>
      <c r="W48" s="1200"/>
      <c r="X48" s="1200"/>
      <c r="Y48" s="1200"/>
      <c r="Z48" s="1200"/>
      <c r="AA48" s="1200"/>
      <c r="AB48" s="1200"/>
      <c r="AC48" s="1200"/>
      <c r="AD48" s="1200"/>
      <c r="AE48" s="1200"/>
      <c r="AF48" s="1200"/>
      <c r="AG48" s="1200"/>
      <c r="AH48" s="1200"/>
      <c r="AI48" s="1200"/>
      <c r="AJ48" s="1200"/>
      <c r="AK48" s="1200"/>
      <c r="AL48" s="1200"/>
      <c r="AM48" s="1200"/>
      <c r="AN48" s="1200"/>
      <c r="AO48" s="1200"/>
      <c r="AP48" s="1201"/>
      <c r="AR48" s="158"/>
      <c r="AS48" s="555"/>
      <c r="AT48" s="555"/>
      <c r="AU48" s="555"/>
      <c r="AV48" s="555"/>
      <c r="AW48" s="555"/>
      <c r="AX48" s="555"/>
      <c r="AY48" s="555"/>
      <c r="AZ48" s="555"/>
      <c r="BA48" s="555"/>
      <c r="BB48" s="555"/>
      <c r="BC48" s="555"/>
      <c r="BD48" s="555"/>
      <c r="BE48" s="150"/>
      <c r="BF48" s="159"/>
      <c r="BG48" s="160"/>
      <c r="BH48" s="160"/>
      <c r="BI48" s="160"/>
      <c r="BJ48" s="160"/>
      <c r="BK48" s="160"/>
      <c r="BL48" s="160"/>
      <c r="BM48" s="160"/>
      <c r="BN48" s="160"/>
      <c r="BO48" s="160"/>
      <c r="BP48" s="161"/>
      <c r="BR48" s="675"/>
      <c r="BS48" s="675"/>
      <c r="BT48" s="675"/>
      <c r="BU48" s="675"/>
      <c r="BV48" s="496" t="s">
        <v>28</v>
      </c>
      <c r="BW48" s="496"/>
      <c r="BX48" s="496"/>
      <c r="BY48" s="496"/>
      <c r="BZ48" s="496"/>
      <c r="CA48" s="496"/>
      <c r="CB48" s="496" t="str">
        <f>IF(COUNTIF($H$3:$K$32,DO5)+COUNTIF($AJ$3:$AM$32,DO5)+COUNTIF($BL$3:$BO$32,DO5)+COUNTIF($CO$3:$CR$32,DO5)=0,"",COUNTIF($H$3:$K$32,DO5)+COUNTIF($AJ$3:$AM$32,DO5)+COUNTIF($BL$3:$BO$32,DO5)+COUNTIF($CO$3:$CR$32,DO5))</f>
        <v/>
      </c>
      <c r="CC48" s="496"/>
      <c r="CD48" s="496"/>
      <c r="CE48" s="496"/>
      <c r="CF48" s="496"/>
      <c r="CG48" s="496"/>
      <c r="CH48" s="496"/>
      <c r="CI48" s="496"/>
      <c r="CJ48" s="496"/>
      <c r="CK48" s="496"/>
      <c r="CL48" s="496"/>
      <c r="CM48" s="643"/>
      <c r="CN48" s="684"/>
      <c r="CO48" s="685"/>
      <c r="CP48" s="685"/>
      <c r="CQ48" s="685"/>
      <c r="CR48" s="496" t="s">
        <v>28</v>
      </c>
      <c r="CS48" s="496"/>
      <c r="CT48" s="496"/>
      <c r="CU48" s="496"/>
      <c r="CV48" s="496"/>
      <c r="CW48" s="496"/>
      <c r="CX48" s="496" t="str">
        <f>IF(COUNTIF(D4:G33,DN5)+COUNTIF(AF4:AI33,DN5)+COUNTIF(BI4:BL33,DN5)+COUNTIF(CK4:CN33,DN5)=0,"",COUNTIF(D4:G33,DN5)+COUNTIF(AF4:AI33,DN5)+COUNTIF(BI4:BL33,DN5)+COUNTIF(CK4:CN33,DN5))</f>
        <v/>
      </c>
      <c r="CY48" s="496"/>
      <c r="CZ48" s="496"/>
      <c r="DA48" s="496"/>
      <c r="DB48" s="496"/>
      <c r="DC48" s="496"/>
      <c r="DD48" s="496"/>
      <c r="DE48" s="496"/>
      <c r="DF48" s="496"/>
      <c r="DG48" s="496"/>
      <c r="DH48" s="496"/>
      <c r="DI48" s="643"/>
    </row>
    <row r="49" spans="1:116" ht="18.600000000000001" customHeight="1">
      <c r="A49" s="1188" t="s">
        <v>34</v>
      </c>
      <c r="B49" s="1189"/>
      <c r="C49" s="604" t="s">
        <v>411</v>
      </c>
      <c r="D49" s="605"/>
      <c r="E49" s="605"/>
      <c r="F49" s="605"/>
      <c r="G49" s="605"/>
      <c r="H49" s="605"/>
      <c r="I49" s="605"/>
      <c r="J49" s="605"/>
      <c r="K49" s="605"/>
      <c r="L49" s="605"/>
      <c r="M49" s="1192"/>
      <c r="N49" s="1171" t="s">
        <v>22</v>
      </c>
      <c r="O49" s="1172"/>
      <c r="P49" s="1175"/>
      <c r="Q49" s="1176"/>
      <c r="R49" s="1176"/>
      <c r="S49" s="1176"/>
      <c r="T49" s="1176"/>
      <c r="U49" s="1176"/>
      <c r="V49" s="1176"/>
      <c r="W49" s="1176"/>
      <c r="X49" s="1177"/>
      <c r="Y49" s="1181" t="s">
        <v>57</v>
      </c>
      <c r="Z49" s="1182"/>
      <c r="AA49" s="1182"/>
      <c r="AB49" s="1182"/>
      <c r="AC49" s="1182"/>
      <c r="AD49" s="1182"/>
      <c r="AE49" s="1182"/>
      <c r="AF49" s="1182"/>
      <c r="AG49" s="1182"/>
      <c r="AH49" s="1182"/>
      <c r="AI49" s="1182"/>
      <c r="AJ49" s="1182"/>
      <c r="AK49" s="1182"/>
      <c r="AL49" s="1182"/>
      <c r="AM49" s="1182"/>
      <c r="AN49" s="1182"/>
      <c r="AO49" s="1182"/>
      <c r="AP49" s="1183"/>
      <c r="AR49" s="158"/>
      <c r="AS49" s="555"/>
      <c r="AT49" s="555"/>
      <c r="AU49" s="555"/>
      <c r="AV49" s="555"/>
      <c r="AW49" s="555"/>
      <c r="AX49" s="555"/>
      <c r="AY49" s="555"/>
      <c r="AZ49" s="555"/>
      <c r="BA49" s="555"/>
      <c r="BB49" s="555"/>
      <c r="BC49" s="555"/>
      <c r="BD49" s="555"/>
      <c r="BE49" s="150"/>
      <c r="BF49" s="162"/>
      <c r="BG49" s="678" t="str">
        <f>""&amp;⑧入力シート!B39</f>
        <v/>
      </c>
      <c r="BH49" s="678"/>
      <c r="BI49" s="678"/>
      <c r="BJ49" s="678"/>
      <c r="BK49" s="678"/>
      <c r="BL49" s="678"/>
      <c r="BM49" s="678"/>
      <c r="BN49" s="678"/>
      <c r="BO49" s="678"/>
      <c r="BP49" s="161"/>
      <c r="BR49" s="675"/>
      <c r="BS49" s="675"/>
      <c r="BT49" s="675"/>
      <c r="BU49" s="675"/>
      <c r="BV49" s="496" t="s">
        <v>29</v>
      </c>
      <c r="BW49" s="496"/>
      <c r="BX49" s="496"/>
      <c r="BY49" s="496"/>
      <c r="BZ49" s="496"/>
      <c r="CA49" s="496"/>
      <c r="CB49" s="496" t="str">
        <f>IF(COUNTIF($H$3:$K$32,DO6)+COUNTIF($AJ$3:$AM$32,DO6)+COUNTIF($BL$3:$BO$32,DO6)+COUNTIF($CO$3:$CR$32,DO6)=0,"",COUNTIF($H$3:$K$32,DO6)+COUNTIF($AJ$3:$AM$32,DO6)+COUNTIF($BL$3:$BO$32,DO6)+COUNTIF($CO$3:$CR$32,DO6))</f>
        <v/>
      </c>
      <c r="CC49" s="496"/>
      <c r="CD49" s="496"/>
      <c r="CE49" s="496"/>
      <c r="CF49" s="496"/>
      <c r="CG49" s="496"/>
      <c r="CH49" s="496"/>
      <c r="CI49" s="496"/>
      <c r="CJ49" s="496"/>
      <c r="CK49" s="496"/>
      <c r="CL49" s="496"/>
      <c r="CM49" s="643"/>
      <c r="CN49" s="684"/>
      <c r="CO49" s="685"/>
      <c r="CP49" s="685"/>
      <c r="CQ49" s="685"/>
      <c r="CR49" s="496" t="s">
        <v>29</v>
      </c>
      <c r="CS49" s="496"/>
      <c r="CT49" s="496"/>
      <c r="CU49" s="496"/>
      <c r="CV49" s="496"/>
      <c r="CW49" s="496"/>
      <c r="CX49" s="496" t="str">
        <f>IF(COUNTIF(D5:G34,DN6)+COUNTIF(AF5:AI34,DN6)+COUNTIF(BI5:BL34,DN6)+COUNTIF(CK5:CN34,DN6)=0,"",COUNTIF(D5:G34,DN6)+COUNTIF(AF5:AI34,DN6)+COUNTIF(BI5:BL34,DN6)+COUNTIF(CK5:CN34,DN6))</f>
        <v/>
      </c>
      <c r="CY49" s="496"/>
      <c r="CZ49" s="496"/>
      <c r="DA49" s="496"/>
      <c r="DB49" s="496"/>
      <c r="DC49" s="496"/>
      <c r="DD49" s="496"/>
      <c r="DE49" s="496"/>
      <c r="DF49" s="496"/>
      <c r="DG49" s="496"/>
      <c r="DH49" s="496"/>
      <c r="DI49" s="643"/>
    </row>
    <row r="50" spans="1:116" ht="18.600000000000001" customHeight="1" thickBot="1">
      <c r="A50" s="1190"/>
      <c r="B50" s="1191"/>
      <c r="C50" s="1193"/>
      <c r="D50" s="1194"/>
      <c r="E50" s="1194"/>
      <c r="F50" s="1194"/>
      <c r="G50" s="1194"/>
      <c r="H50" s="1194"/>
      <c r="I50" s="1194"/>
      <c r="J50" s="1194"/>
      <c r="K50" s="1194"/>
      <c r="L50" s="1194"/>
      <c r="M50" s="1195"/>
      <c r="N50" s="1173"/>
      <c r="O50" s="1174"/>
      <c r="P50" s="1178"/>
      <c r="Q50" s="1179"/>
      <c r="R50" s="1179"/>
      <c r="S50" s="1179"/>
      <c r="T50" s="1179"/>
      <c r="U50" s="1179"/>
      <c r="V50" s="1179"/>
      <c r="W50" s="1179"/>
      <c r="X50" s="1180"/>
      <c r="Y50" s="1184"/>
      <c r="Z50" s="1185"/>
      <c r="AA50" s="1185"/>
      <c r="AB50" s="1185"/>
      <c r="AC50" s="1185"/>
      <c r="AD50" s="1185"/>
      <c r="AE50" s="1185"/>
      <c r="AF50" s="1185"/>
      <c r="AG50" s="1185"/>
      <c r="AH50" s="1185"/>
      <c r="AI50" s="1185"/>
      <c r="AJ50" s="1185"/>
      <c r="AK50" s="1185"/>
      <c r="AL50" s="1185"/>
      <c r="AM50" s="1185"/>
      <c r="AN50" s="1185"/>
      <c r="AO50" s="1185"/>
      <c r="AP50" s="1186"/>
      <c r="AR50" s="145"/>
      <c r="AS50" s="555"/>
      <c r="AT50" s="555"/>
      <c r="AU50" s="555"/>
      <c r="AV50" s="555"/>
      <c r="AW50" s="555"/>
      <c r="AX50" s="555"/>
      <c r="AY50" s="555"/>
      <c r="AZ50" s="555"/>
      <c r="BA50" s="555"/>
      <c r="BB50" s="555"/>
      <c r="BC50" s="555"/>
      <c r="BD50" s="555"/>
      <c r="BE50" s="317">
        <v>86</v>
      </c>
      <c r="BF50" s="163"/>
      <c r="BG50" s="679"/>
      <c r="BH50" s="679"/>
      <c r="BI50" s="679"/>
      <c r="BJ50" s="679"/>
      <c r="BK50" s="679"/>
      <c r="BL50" s="679"/>
      <c r="BM50" s="679"/>
      <c r="BN50" s="679"/>
      <c r="BO50" s="679"/>
      <c r="BP50" s="164"/>
      <c r="BR50" s="675"/>
      <c r="BS50" s="675"/>
      <c r="BT50" s="675"/>
      <c r="BU50" s="675"/>
      <c r="BV50" s="496" t="s">
        <v>20</v>
      </c>
      <c r="BW50" s="496"/>
      <c r="BX50" s="496"/>
      <c r="BY50" s="496"/>
      <c r="BZ50" s="496"/>
      <c r="CA50" s="496"/>
      <c r="CB50" s="496" t="str">
        <f>IF(SUM(CB47:CG49)=0,"",SUM(CB47:CG49))</f>
        <v/>
      </c>
      <c r="CC50" s="496"/>
      <c r="CD50" s="496"/>
      <c r="CE50" s="496"/>
      <c r="CF50" s="496"/>
      <c r="CG50" s="496"/>
      <c r="CH50" s="496"/>
      <c r="CI50" s="496"/>
      <c r="CJ50" s="496"/>
      <c r="CK50" s="496"/>
      <c r="CL50" s="496"/>
      <c r="CM50" s="643"/>
      <c r="CN50" s="686"/>
      <c r="CO50" s="687"/>
      <c r="CP50" s="687"/>
      <c r="CQ50" s="687"/>
      <c r="CR50" s="688" t="s">
        <v>20</v>
      </c>
      <c r="CS50" s="688"/>
      <c r="CT50" s="688"/>
      <c r="CU50" s="688"/>
      <c r="CV50" s="688"/>
      <c r="CW50" s="688"/>
      <c r="CX50" s="688" t="str">
        <f>IF(SUM(CX47:CX49)=0,"",SUM(CX47:CX49))</f>
        <v/>
      </c>
      <c r="CY50" s="688"/>
      <c r="CZ50" s="688"/>
      <c r="DA50" s="688"/>
      <c r="DB50" s="688"/>
      <c r="DC50" s="688"/>
      <c r="DD50" s="688"/>
      <c r="DE50" s="688"/>
      <c r="DF50" s="688"/>
      <c r="DG50" s="688"/>
      <c r="DH50" s="688"/>
      <c r="DI50" s="689"/>
    </row>
    <row r="51" spans="1:116" ht="18.600000000000001" customHeight="1" thickTop="1">
      <c r="A51" s="165"/>
      <c r="B51" s="165"/>
      <c r="C51" s="166"/>
      <c r="D51" s="166"/>
      <c r="E51" s="166"/>
      <c r="F51" s="166"/>
      <c r="G51" s="166"/>
      <c r="H51" s="166"/>
      <c r="I51" s="166"/>
      <c r="J51" s="166"/>
      <c r="K51" s="166"/>
      <c r="L51" s="166"/>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S51" s="145"/>
      <c r="AT51" s="145"/>
      <c r="AU51" s="145"/>
      <c r="AV51" s="145"/>
      <c r="AW51" s="145"/>
      <c r="AX51" s="145"/>
      <c r="AY51" s="145"/>
      <c r="AZ51" s="145"/>
      <c r="BA51" s="145"/>
      <c r="BB51" s="145"/>
      <c r="BC51" s="145"/>
      <c r="BD51" s="145"/>
      <c r="BE51" s="150"/>
      <c r="DL51" s="273"/>
    </row>
    <row r="52" spans="1:116" ht="18.600000000000001" customHeight="1">
      <c r="BE52" s="150"/>
    </row>
    <row r="53" spans="1:116" ht="18.600000000000001" customHeight="1"/>
    <row r="54" spans="1:116" ht="18.600000000000001" customHeight="1"/>
    <row r="55" spans="1:116" ht="18.600000000000001" customHeight="1"/>
    <row r="56" spans="1:116" ht="18.600000000000001" customHeight="1"/>
    <row r="57" spans="1:116" ht="18.600000000000001" customHeight="1"/>
    <row r="58" spans="1:116" ht="18.600000000000001" customHeight="1"/>
    <row r="59" spans="1:116" ht="18.600000000000001" customHeight="1"/>
    <row r="60" spans="1:116" ht="18.600000000000001" customHeight="1"/>
    <row r="61" spans="1:116" ht="18.600000000000001" customHeight="1"/>
    <row r="62" spans="1:116" ht="18.600000000000001" customHeight="1"/>
    <row r="63" spans="1:116" ht="18.600000000000001" customHeight="1">
      <c r="A63" s="147"/>
      <c r="B63" s="147"/>
      <c r="C63" s="147"/>
      <c r="BF63" s="147"/>
      <c r="BG63" s="147"/>
      <c r="BH63" s="147"/>
    </row>
    <row r="64" spans="1:116" ht="18.600000000000001" customHeight="1">
      <c r="A64" s="147"/>
      <c r="B64" s="147"/>
      <c r="C64" s="147"/>
      <c r="BF64" s="147"/>
      <c r="BG64" s="147"/>
      <c r="BH64" s="147"/>
    </row>
    <row r="65" s="147" customFormat="1" ht="18.600000000000001" customHeight="1"/>
    <row r="66" s="147" customFormat="1" ht="18.600000000000001" customHeight="1"/>
    <row r="67" s="147" customFormat="1" ht="18.600000000000001" customHeight="1"/>
    <row r="68" s="147" customFormat="1" ht="18.600000000000001" customHeight="1"/>
    <row r="69" s="147" customFormat="1" ht="18.600000000000001" customHeight="1"/>
    <row r="70" s="147" customFormat="1" ht="18.600000000000001" customHeight="1"/>
    <row r="71" s="147" customFormat="1" ht="18.600000000000001" customHeight="1"/>
    <row r="72" s="147" customFormat="1" ht="18.600000000000001" customHeight="1"/>
    <row r="73" s="147" customFormat="1" ht="18.600000000000001" customHeight="1"/>
    <row r="74" s="147" customFormat="1" ht="18.600000000000001" customHeight="1"/>
    <row r="75" s="147" customFormat="1" ht="18.600000000000001" customHeight="1"/>
    <row r="76" s="147" customFormat="1" ht="18.600000000000001" customHeight="1"/>
    <row r="77" s="147" customFormat="1" ht="18.600000000000001" customHeight="1"/>
    <row r="78" s="147" customFormat="1" ht="18.600000000000001" customHeight="1"/>
    <row r="79" s="147" customFormat="1" ht="18.600000000000001" customHeight="1"/>
    <row r="80" s="147" customFormat="1" ht="18.600000000000001" customHeight="1"/>
    <row r="81" s="147" customFormat="1" ht="18.600000000000001" customHeight="1"/>
    <row r="82" s="147" customFormat="1" ht="18.600000000000001" customHeight="1"/>
    <row r="83" s="147" customFormat="1" ht="18.600000000000001" customHeight="1"/>
    <row r="84" s="147" customFormat="1" ht="18.600000000000001" customHeight="1"/>
    <row r="85" s="147" customFormat="1" ht="18.600000000000001" customHeight="1"/>
    <row r="86" s="147" customFormat="1" ht="18.600000000000001" customHeight="1"/>
    <row r="87" s="147" customFormat="1" ht="18.600000000000001" customHeight="1"/>
    <row r="88" s="147" customFormat="1" ht="18.600000000000001" customHeight="1"/>
    <row r="89" s="147" customFormat="1" ht="18.600000000000001" customHeight="1"/>
    <row r="90" s="147" customFormat="1" ht="18.600000000000001" customHeight="1"/>
    <row r="91" s="147" customFormat="1" ht="18.600000000000001" customHeight="1"/>
    <row r="92" s="147" customFormat="1" ht="18.600000000000001" customHeight="1"/>
    <row r="93" s="147" customFormat="1" ht="18.600000000000001" customHeight="1"/>
    <row r="94" s="147" customFormat="1" ht="18.600000000000001" customHeight="1"/>
    <row r="95" s="147" customFormat="1" ht="18.600000000000001" customHeight="1"/>
    <row r="96" s="147" customFormat="1" ht="18.600000000000001" customHeight="1"/>
    <row r="97" s="147" customFormat="1" ht="18.600000000000001" customHeight="1"/>
    <row r="98" s="147" customFormat="1" ht="18.600000000000001" customHeight="1"/>
    <row r="99" s="147" customFormat="1" ht="18.600000000000001" customHeight="1"/>
    <row r="100" s="147" customFormat="1" ht="18.600000000000001" customHeight="1"/>
    <row r="101" s="147" customFormat="1" ht="18.600000000000001" customHeight="1"/>
    <row r="102" s="147" customFormat="1" ht="18.600000000000001" customHeight="1"/>
    <row r="103" s="147" customFormat="1" ht="18.600000000000001" customHeight="1"/>
    <row r="104" s="147" customFormat="1" ht="18.600000000000001" customHeight="1"/>
    <row r="105" s="147" customFormat="1" ht="18.600000000000001" customHeight="1"/>
    <row r="106" s="147" customFormat="1" ht="18.600000000000001" customHeight="1"/>
    <row r="107" s="147" customFormat="1" ht="18.600000000000001" customHeight="1"/>
    <row r="108" s="147" customFormat="1" ht="18.600000000000001" customHeight="1"/>
    <row r="109" s="147" customFormat="1" ht="18.600000000000001" customHeight="1"/>
    <row r="110" s="147" customFormat="1" ht="18.600000000000001" customHeight="1"/>
    <row r="111" s="147" customFormat="1" ht="18.600000000000001" customHeight="1"/>
    <row r="112" s="147" customFormat="1" ht="18.600000000000001" customHeight="1"/>
    <row r="113" s="147" customFormat="1" ht="18.600000000000001" customHeight="1"/>
    <row r="114" s="147" customFormat="1" ht="18.600000000000001" customHeight="1"/>
    <row r="115" s="147" customFormat="1" ht="18.600000000000001" customHeight="1"/>
    <row r="116" s="147" customFormat="1" ht="18.600000000000001" customHeight="1"/>
    <row r="117" s="147" customFormat="1" ht="18.600000000000001" customHeight="1"/>
    <row r="118" s="147" customFormat="1" ht="18.600000000000001" customHeight="1"/>
    <row r="119" s="147" customFormat="1" ht="18.600000000000001" customHeight="1"/>
    <row r="120" s="147" customFormat="1" ht="18.600000000000001" customHeight="1"/>
    <row r="121" s="147" customFormat="1" ht="18.600000000000001" customHeight="1"/>
    <row r="122" s="147" customFormat="1" ht="18.600000000000001" customHeight="1"/>
    <row r="123" s="147" customFormat="1" ht="18.600000000000001" customHeight="1"/>
    <row r="124" s="147" customFormat="1" ht="18.600000000000001" customHeight="1"/>
    <row r="125" s="147" customFormat="1" ht="18.600000000000001" customHeight="1"/>
    <row r="126" s="147" customFormat="1" ht="18.600000000000001" customHeight="1"/>
    <row r="127" s="147" customFormat="1" ht="18.600000000000001" customHeight="1"/>
    <row r="128" s="147" customFormat="1" ht="18.600000000000001" customHeight="1"/>
    <row r="129" s="147" customFormat="1" ht="18.600000000000001" customHeight="1"/>
    <row r="130" s="147" customFormat="1" ht="18.600000000000001" customHeight="1"/>
    <row r="131" s="147" customFormat="1" ht="18.600000000000001" customHeight="1"/>
    <row r="132" s="147" customFormat="1" ht="18.600000000000001" customHeight="1"/>
    <row r="133" s="147" customFormat="1" ht="18.600000000000001" customHeight="1"/>
    <row r="134" s="147" customFormat="1" ht="18.600000000000001" customHeight="1"/>
    <row r="135" s="147" customFormat="1" ht="18.600000000000001" customHeight="1"/>
    <row r="136" s="147" customFormat="1" ht="18.600000000000001" customHeight="1"/>
    <row r="137" s="147" customFormat="1" ht="18.600000000000001" customHeight="1"/>
    <row r="138" s="147" customFormat="1" ht="18.600000000000001" customHeight="1"/>
    <row r="139" s="147" customFormat="1" ht="18.600000000000001" customHeight="1"/>
    <row r="140" s="147" customFormat="1" ht="18.600000000000001" customHeight="1"/>
    <row r="141" s="147" customFormat="1" ht="18.600000000000001" customHeight="1"/>
    <row r="142" s="147" customFormat="1" ht="18.600000000000001" customHeight="1"/>
    <row r="143" s="147" customFormat="1" ht="18.600000000000001" customHeight="1"/>
    <row r="144" s="147" customFormat="1" ht="18.600000000000001" customHeight="1"/>
    <row r="145" s="147" customFormat="1" ht="18.600000000000001" customHeight="1"/>
    <row r="146" s="147" customFormat="1" ht="18.600000000000001" customHeight="1"/>
    <row r="147" s="147" customFormat="1" ht="18.600000000000001" customHeight="1"/>
    <row r="148" s="147" customFormat="1" ht="18.600000000000001" customHeight="1"/>
    <row r="149" s="147" customFormat="1" ht="18.600000000000001" customHeight="1"/>
    <row r="150" s="147" customFormat="1" ht="18.600000000000001" customHeight="1"/>
    <row r="151" s="147" customFormat="1" ht="18.600000000000001" customHeight="1"/>
    <row r="152" s="147" customFormat="1" ht="18.600000000000001" customHeight="1"/>
    <row r="153" s="147" customFormat="1" ht="18.600000000000001" customHeight="1"/>
    <row r="154" s="147" customFormat="1" ht="18.600000000000001" customHeight="1"/>
    <row r="155" s="147" customFormat="1" ht="18.600000000000001" customHeight="1"/>
    <row r="156" s="147" customFormat="1" ht="18.600000000000001" customHeight="1"/>
    <row r="157" s="147" customFormat="1" ht="18.600000000000001" customHeight="1"/>
    <row r="158" s="147" customFormat="1" ht="18.600000000000001" customHeight="1"/>
    <row r="159" s="147" customFormat="1" ht="18.600000000000001" customHeight="1"/>
    <row r="160" s="147" customFormat="1" ht="18.600000000000001" customHeight="1"/>
    <row r="161" s="147" customFormat="1" ht="18.600000000000001" customHeight="1"/>
    <row r="162" s="147" customFormat="1" ht="18.600000000000001" customHeight="1"/>
    <row r="163" s="147" customFormat="1" ht="18.600000000000001" customHeight="1"/>
    <row r="164" s="147" customFormat="1" ht="18.600000000000001" customHeight="1"/>
    <row r="165" s="147" customFormat="1" ht="18.600000000000001" customHeight="1"/>
    <row r="166" s="147" customFormat="1" ht="18.600000000000001" customHeight="1"/>
    <row r="167" s="147" customFormat="1" ht="18.600000000000001" customHeight="1"/>
    <row r="168" s="147" customFormat="1" ht="18.600000000000001" customHeight="1"/>
    <row r="169" s="147" customFormat="1" ht="18.600000000000001" customHeight="1"/>
    <row r="170" s="147" customFormat="1" ht="18.600000000000001" customHeight="1"/>
    <row r="171" s="147" customFormat="1" ht="18.600000000000001" customHeight="1"/>
    <row r="172" s="147" customFormat="1" ht="18.600000000000001" customHeight="1"/>
    <row r="173" s="147" customFormat="1" ht="18.600000000000001" customHeight="1"/>
    <row r="174" s="147" customFormat="1" ht="18.600000000000001" customHeight="1"/>
    <row r="175" s="147" customFormat="1" ht="18.600000000000001" customHeight="1"/>
    <row r="176" s="147" customFormat="1" ht="18.600000000000001" customHeight="1"/>
    <row r="177" s="147" customFormat="1" ht="18.600000000000001" customHeight="1"/>
    <row r="178" s="147" customFormat="1" ht="18.600000000000001" customHeight="1"/>
    <row r="179" s="147" customFormat="1" ht="18.600000000000001" customHeight="1"/>
    <row r="180" s="147" customFormat="1" ht="18.600000000000001" customHeight="1"/>
    <row r="181" s="147" customFormat="1" ht="18.600000000000001" customHeight="1"/>
    <row r="182" s="147" customFormat="1" ht="18.600000000000001" customHeight="1"/>
    <row r="183" s="147" customFormat="1" ht="18.600000000000001" customHeight="1"/>
    <row r="184" s="147" customFormat="1" ht="18.600000000000001" customHeight="1"/>
    <row r="185" s="147" customFormat="1" ht="18.600000000000001" customHeight="1"/>
    <row r="186" s="147" customFormat="1" ht="18.600000000000001" customHeight="1"/>
    <row r="187" s="147" customFormat="1" ht="18.600000000000001" customHeight="1"/>
    <row r="188" s="147" customFormat="1" ht="18.600000000000001" customHeight="1"/>
    <row r="189" s="147" customFormat="1" ht="18.600000000000001" customHeight="1"/>
    <row r="190" s="147" customFormat="1" ht="18.600000000000001" customHeight="1"/>
    <row r="191" s="147" customFormat="1" ht="18.600000000000001" customHeight="1"/>
    <row r="192" s="147" customFormat="1" ht="18.600000000000001" customHeight="1"/>
    <row r="193" s="147" customFormat="1" ht="18.600000000000001" customHeight="1"/>
    <row r="194" s="147" customFormat="1" ht="18.600000000000001" customHeight="1"/>
  </sheetData>
  <sheetProtection sheet="1" selectLockedCells="1"/>
  <mergeCells count="871">
    <mergeCell ref="DP34:DP35"/>
    <mergeCell ref="DP37:DP38"/>
    <mergeCell ref="BP36:CA36"/>
    <mergeCell ref="CB36:CM36"/>
    <mergeCell ref="A33:AP34"/>
    <mergeCell ref="AR34:BD35"/>
    <mergeCell ref="BF34:BG38"/>
    <mergeCell ref="BH34:BK35"/>
    <mergeCell ref="BL34:BO35"/>
    <mergeCell ref="BT37:BW38"/>
    <mergeCell ref="BX37:CA38"/>
    <mergeCell ref="CB37:CE38"/>
    <mergeCell ref="CF37:CI38"/>
    <mergeCell ref="BT34:BW35"/>
    <mergeCell ref="BX34:CA35"/>
    <mergeCell ref="CB34:CE35"/>
    <mergeCell ref="CF34:CI35"/>
    <mergeCell ref="CN34:CQ35"/>
    <mergeCell ref="CR34:CU35"/>
    <mergeCell ref="CJ34:CM35"/>
    <mergeCell ref="P35:Q35"/>
    <mergeCell ref="AB35:AP35"/>
    <mergeCell ref="DN34:DN35"/>
    <mergeCell ref="DN37:DN38"/>
    <mergeCell ref="DO34:DO35"/>
    <mergeCell ref="DO37:DO38"/>
    <mergeCell ref="CY29:DI29"/>
    <mergeCell ref="CW30:CX30"/>
    <mergeCell ref="CY30:DI30"/>
    <mergeCell ref="DQ34:DQ35"/>
    <mergeCell ref="DQ37:DQ38"/>
    <mergeCell ref="DN36:DP36"/>
    <mergeCell ref="CW31:CX31"/>
    <mergeCell ref="CY31:DI31"/>
    <mergeCell ref="CW32:CX32"/>
    <mergeCell ref="CY32:DI32"/>
    <mergeCell ref="CV34:CY35"/>
    <mergeCell ref="CV37:CY38"/>
    <mergeCell ref="CN36:CY36"/>
    <mergeCell ref="CZ34:DC35"/>
    <mergeCell ref="DD34:DI36"/>
    <mergeCell ref="CZ37:DC38"/>
    <mergeCell ref="DD37:DI38"/>
    <mergeCell ref="CZ36:DC36"/>
    <mergeCell ref="CK31:CN31"/>
    <mergeCell ref="CO31:CR31"/>
    <mergeCell ref="CS31:CV31"/>
    <mergeCell ref="CK32:CN32"/>
    <mergeCell ref="CO32:CR32"/>
    <mergeCell ref="CS32:CV32"/>
    <mergeCell ref="CW24:CX24"/>
    <mergeCell ref="CY24:DI24"/>
    <mergeCell ref="CW25:CX25"/>
    <mergeCell ref="CY25:DI25"/>
    <mergeCell ref="BV27:CF27"/>
    <mergeCell ref="BV28:CF28"/>
    <mergeCell ref="BV29:CF29"/>
    <mergeCell ref="BV30:CF30"/>
    <mergeCell ref="BV31:CF31"/>
    <mergeCell ref="CS28:CV28"/>
    <mergeCell ref="CK29:CN29"/>
    <mergeCell ref="CO29:CR29"/>
    <mergeCell ref="CS29:CV29"/>
    <mergeCell ref="CO30:CR30"/>
    <mergeCell ref="CS30:CV30"/>
    <mergeCell ref="CK30:CN30"/>
    <mergeCell ref="CH30:CJ30"/>
    <mergeCell ref="CW26:CX26"/>
    <mergeCell ref="CY26:DI26"/>
    <mergeCell ref="CW27:CX27"/>
    <mergeCell ref="CY27:DI27"/>
    <mergeCell ref="CW28:CX28"/>
    <mergeCell ref="CY28:DI28"/>
    <mergeCell ref="CW29:CX29"/>
    <mergeCell ref="CW19:CX19"/>
    <mergeCell ref="CY19:DI19"/>
    <mergeCell ref="CW20:CX20"/>
    <mergeCell ref="CY20:DI20"/>
    <mergeCell ref="CW21:CX21"/>
    <mergeCell ref="CY21:DI21"/>
    <mergeCell ref="CW22:CX22"/>
    <mergeCell ref="CY22:DI22"/>
    <mergeCell ref="CW23:CX23"/>
    <mergeCell ref="CY23:DI23"/>
    <mergeCell ref="CW14:CX14"/>
    <mergeCell ref="CY14:DI14"/>
    <mergeCell ref="CW15:CX15"/>
    <mergeCell ref="CY15:DI15"/>
    <mergeCell ref="CW16:CX16"/>
    <mergeCell ref="CY16:DI16"/>
    <mergeCell ref="CW17:CX17"/>
    <mergeCell ref="CY17:DI17"/>
    <mergeCell ref="CW18:CX18"/>
    <mergeCell ref="CY18:DI18"/>
    <mergeCell ref="CY2:DI2"/>
    <mergeCell ref="CY3:DI3"/>
    <mergeCell ref="CW3:CX3"/>
    <mergeCell ref="CW4:CX4"/>
    <mergeCell ref="CY4:DI4"/>
    <mergeCell ref="CW5:CX5"/>
    <mergeCell ref="CY5:DI5"/>
    <mergeCell ref="CW6:CX6"/>
    <mergeCell ref="CY6:DI6"/>
    <mergeCell ref="CW2:CX2"/>
    <mergeCell ref="CW10:CX10"/>
    <mergeCell ref="CY10:DI10"/>
    <mergeCell ref="BT27:BU27"/>
    <mergeCell ref="CK7:CN7"/>
    <mergeCell ref="CO7:CR7"/>
    <mergeCell ref="CS7:CV7"/>
    <mergeCell ref="CH8:CJ8"/>
    <mergeCell ref="CK8:CN8"/>
    <mergeCell ref="CO8:CR8"/>
    <mergeCell ref="CS8:CV8"/>
    <mergeCell ref="CS9:CV9"/>
    <mergeCell ref="CK9:CN9"/>
    <mergeCell ref="CS10:CV10"/>
    <mergeCell ref="CO9:CR9"/>
    <mergeCell ref="CS11:CV11"/>
    <mergeCell ref="CO12:CR12"/>
    <mergeCell ref="CS12:CV12"/>
    <mergeCell ref="CK12:CN12"/>
    <mergeCell ref="CW11:CX11"/>
    <mergeCell ref="CY11:DI11"/>
    <mergeCell ref="CW12:CX12"/>
    <mergeCell ref="CY12:DI12"/>
    <mergeCell ref="CW13:CX13"/>
    <mergeCell ref="CY13:DI13"/>
    <mergeCell ref="CS3:CV3"/>
    <mergeCell ref="BV9:CF9"/>
    <mergeCell ref="CS5:CV5"/>
    <mergeCell ref="CO6:CR6"/>
    <mergeCell ref="CH5:CJ5"/>
    <mergeCell ref="CK6:CN6"/>
    <mergeCell ref="BV6:CF6"/>
    <mergeCell ref="CY7:DI7"/>
    <mergeCell ref="CW8:CX8"/>
    <mergeCell ref="CY8:DI8"/>
    <mergeCell ref="CW9:CX9"/>
    <mergeCell ref="CY9:DI9"/>
    <mergeCell ref="CW7:CX7"/>
    <mergeCell ref="CH9:CJ9"/>
    <mergeCell ref="CH7:CJ7"/>
    <mergeCell ref="BV7:CF7"/>
    <mergeCell ref="BV8:CF8"/>
    <mergeCell ref="BV5:CF5"/>
    <mergeCell ref="BV2:CF2"/>
    <mergeCell ref="CK3:CN3"/>
    <mergeCell ref="CK4:CN4"/>
    <mergeCell ref="CO4:CR4"/>
    <mergeCell ref="CS4:CV4"/>
    <mergeCell ref="CS6:CV6"/>
    <mergeCell ref="CH6:CJ6"/>
    <mergeCell ref="BI1:BW1"/>
    <mergeCell ref="BX1:DH1"/>
    <mergeCell ref="CH2:CJ2"/>
    <mergeCell ref="CK2:CN2"/>
    <mergeCell ref="CO2:CR2"/>
    <mergeCell ref="CS2:CV2"/>
    <mergeCell ref="CO3:CR3"/>
    <mergeCell ref="BV4:CF4"/>
    <mergeCell ref="BP4:BS4"/>
    <mergeCell ref="CH4:CJ4"/>
    <mergeCell ref="BH2:BK2"/>
    <mergeCell ref="BL2:BO2"/>
    <mergeCell ref="BP2:BS2"/>
    <mergeCell ref="BT2:BU2"/>
    <mergeCell ref="CK5:CN5"/>
    <mergeCell ref="CO5:CR5"/>
    <mergeCell ref="BH3:BK3"/>
    <mergeCell ref="BF2:BG2"/>
    <mergeCell ref="BF3:BG3"/>
    <mergeCell ref="A2:C2"/>
    <mergeCell ref="D2:G2"/>
    <mergeCell ref="H2:K2"/>
    <mergeCell ref="L2:O2"/>
    <mergeCell ref="AF2:AI2"/>
    <mergeCell ref="AJ2:AM2"/>
    <mergeCell ref="AN2:AQ2"/>
    <mergeCell ref="R2:AB2"/>
    <mergeCell ref="AT2:BD2"/>
    <mergeCell ref="P2:Q2"/>
    <mergeCell ref="AR2:AS2"/>
    <mergeCell ref="R3:AB3"/>
    <mergeCell ref="AD2:AE2"/>
    <mergeCell ref="AD3:AE3"/>
    <mergeCell ref="A3:C3"/>
    <mergeCell ref="D3:G3"/>
    <mergeCell ref="H3:K3"/>
    <mergeCell ref="BL3:BO3"/>
    <mergeCell ref="BP3:BS3"/>
    <mergeCell ref="CH3:CJ3"/>
    <mergeCell ref="AF3:AI3"/>
    <mergeCell ref="AJ3:AM3"/>
    <mergeCell ref="AN3:AQ3"/>
    <mergeCell ref="R4:AB4"/>
    <mergeCell ref="AF6:AI6"/>
    <mergeCell ref="AJ6:AM6"/>
    <mergeCell ref="AN6:AQ6"/>
    <mergeCell ref="BH5:BK5"/>
    <mergeCell ref="BH4:BK4"/>
    <mergeCell ref="BL4:BO4"/>
    <mergeCell ref="AT3:BD3"/>
    <mergeCell ref="BT3:BU3"/>
    <mergeCell ref="BV3:CF3"/>
    <mergeCell ref="BT4:BU4"/>
    <mergeCell ref="AF4:AI4"/>
    <mergeCell ref="A5:C5"/>
    <mergeCell ref="D5:G5"/>
    <mergeCell ref="L3:O3"/>
    <mergeCell ref="P4:Q4"/>
    <mergeCell ref="BF4:BG4"/>
    <mergeCell ref="P3:Q3"/>
    <mergeCell ref="AR3:AS3"/>
    <mergeCell ref="H5:K5"/>
    <mergeCell ref="L5:O5"/>
    <mergeCell ref="AF5:AI5"/>
    <mergeCell ref="AJ5:AM5"/>
    <mergeCell ref="AN5:AQ5"/>
    <mergeCell ref="P5:Q5"/>
    <mergeCell ref="AD4:AE4"/>
    <mergeCell ref="AR4:AS4"/>
    <mergeCell ref="AT4:BD4"/>
    <mergeCell ref="AJ4:AM4"/>
    <mergeCell ref="AN4:AQ4"/>
    <mergeCell ref="A4:C4"/>
    <mergeCell ref="D4:G4"/>
    <mergeCell ref="AD5:AE5"/>
    <mergeCell ref="H4:K4"/>
    <mergeCell ref="L4:O4"/>
    <mergeCell ref="R7:AB7"/>
    <mergeCell ref="R8:AB8"/>
    <mergeCell ref="P7:Q7"/>
    <mergeCell ref="BL5:BO5"/>
    <mergeCell ref="BP5:BS5"/>
    <mergeCell ref="BT5:BU5"/>
    <mergeCell ref="BT6:BU6"/>
    <mergeCell ref="BF6:BG6"/>
    <mergeCell ref="R6:AB6"/>
    <mergeCell ref="AJ7:AM7"/>
    <mergeCell ref="AN7:AQ7"/>
    <mergeCell ref="BP7:BS7"/>
    <mergeCell ref="BH6:BK6"/>
    <mergeCell ref="BL6:BO6"/>
    <mergeCell ref="BP6:BS6"/>
    <mergeCell ref="BF5:BG5"/>
    <mergeCell ref="R5:AB5"/>
    <mergeCell ref="BF7:BG7"/>
    <mergeCell ref="BT7:BU7"/>
    <mergeCell ref="AD6:AE6"/>
    <mergeCell ref="AR5:AS5"/>
    <mergeCell ref="AT5:BD5"/>
    <mergeCell ref="AR6:AS6"/>
    <mergeCell ref="AT6:BD6"/>
    <mergeCell ref="AR7:AS7"/>
    <mergeCell ref="AT7:BD7"/>
    <mergeCell ref="BH7:BK7"/>
    <mergeCell ref="BL7:BO7"/>
    <mergeCell ref="A6:C6"/>
    <mergeCell ref="D6:G6"/>
    <mergeCell ref="A8:C8"/>
    <mergeCell ref="D8:G8"/>
    <mergeCell ref="H8:K8"/>
    <mergeCell ref="L8:O8"/>
    <mergeCell ref="AF8:AI8"/>
    <mergeCell ref="AJ8:AM8"/>
    <mergeCell ref="AN8:AQ8"/>
    <mergeCell ref="H6:K6"/>
    <mergeCell ref="L6:O6"/>
    <mergeCell ref="AD7:AE7"/>
    <mergeCell ref="AD8:AE8"/>
    <mergeCell ref="P8:Q8"/>
    <mergeCell ref="P6:Q6"/>
    <mergeCell ref="A7:C7"/>
    <mergeCell ref="D7:G7"/>
    <mergeCell ref="H7:K7"/>
    <mergeCell ref="L7:O7"/>
    <mergeCell ref="AF7:AI7"/>
    <mergeCell ref="BT8:BU8"/>
    <mergeCell ref="AR10:AS10"/>
    <mergeCell ref="BF10:BG10"/>
    <mergeCell ref="BP8:BS8"/>
    <mergeCell ref="P10:Q10"/>
    <mergeCell ref="AT10:BD10"/>
    <mergeCell ref="AD10:AE10"/>
    <mergeCell ref="BV10:CF10"/>
    <mergeCell ref="AR9:AS9"/>
    <mergeCell ref="AT9:BD9"/>
    <mergeCell ref="AD9:AE9"/>
    <mergeCell ref="BF9:BG9"/>
    <mergeCell ref="AJ9:AM9"/>
    <mergeCell ref="BL9:BO9"/>
    <mergeCell ref="BP9:BS9"/>
    <mergeCell ref="BT9:BU9"/>
    <mergeCell ref="AF9:AI9"/>
    <mergeCell ref="BF8:BG8"/>
    <mergeCell ref="AR8:AS8"/>
    <mergeCell ref="AT8:BD8"/>
    <mergeCell ref="BH8:BK8"/>
    <mergeCell ref="BL8:BO8"/>
    <mergeCell ref="CO11:CR11"/>
    <mergeCell ref="CK10:CN10"/>
    <mergeCell ref="CO10:CR10"/>
    <mergeCell ref="AN9:AQ9"/>
    <mergeCell ref="A9:C9"/>
    <mergeCell ref="D9:G9"/>
    <mergeCell ref="H9:K9"/>
    <mergeCell ref="L9:O9"/>
    <mergeCell ref="P9:Q9"/>
    <mergeCell ref="R9:AB9"/>
    <mergeCell ref="BP10:BS10"/>
    <mergeCell ref="CH10:CJ10"/>
    <mergeCell ref="AJ10:AM10"/>
    <mergeCell ref="AN10:AQ10"/>
    <mergeCell ref="BH10:BK10"/>
    <mergeCell ref="BL10:BO10"/>
    <mergeCell ref="R10:AB10"/>
    <mergeCell ref="A10:C10"/>
    <mergeCell ref="D10:G10"/>
    <mergeCell ref="H10:K10"/>
    <mergeCell ref="BT10:BU10"/>
    <mergeCell ref="L10:O10"/>
    <mergeCell ref="AF10:AI10"/>
    <mergeCell ref="BH9:BK9"/>
    <mergeCell ref="A12:C12"/>
    <mergeCell ref="D12:G12"/>
    <mergeCell ref="H12:K12"/>
    <mergeCell ref="L12:O12"/>
    <mergeCell ref="BH11:BK11"/>
    <mergeCell ref="BL11:BO11"/>
    <mergeCell ref="BP11:BS11"/>
    <mergeCell ref="P11:Q11"/>
    <mergeCell ref="R11:AB11"/>
    <mergeCell ref="P12:Q12"/>
    <mergeCell ref="R12:AB12"/>
    <mergeCell ref="A11:C11"/>
    <mergeCell ref="D11:G11"/>
    <mergeCell ref="H11:K11"/>
    <mergeCell ref="L11:O11"/>
    <mergeCell ref="AF11:AI11"/>
    <mergeCell ref="AJ11:AM11"/>
    <mergeCell ref="AN11:AQ11"/>
    <mergeCell ref="AR12:AS12"/>
    <mergeCell ref="BH12:BK12"/>
    <mergeCell ref="BL12:BO12"/>
    <mergeCell ref="BP12:BS12"/>
    <mergeCell ref="AD11:AE11"/>
    <mergeCell ref="BF11:BG11"/>
    <mergeCell ref="CH12:CJ12"/>
    <mergeCell ref="AF12:AI12"/>
    <mergeCell ref="AJ12:AM12"/>
    <mergeCell ref="AN12:AQ12"/>
    <mergeCell ref="P13:Q13"/>
    <mergeCell ref="CK11:CN11"/>
    <mergeCell ref="AT12:BD12"/>
    <mergeCell ref="AR13:AS13"/>
    <mergeCell ref="AT13:BD13"/>
    <mergeCell ref="AD12:AE12"/>
    <mergeCell ref="AD13:AE13"/>
    <mergeCell ref="BF12:BG12"/>
    <mergeCell ref="BF13:BG13"/>
    <mergeCell ref="BV13:CF13"/>
    <mergeCell ref="BV12:CF12"/>
    <mergeCell ref="CK13:CN13"/>
    <mergeCell ref="CH11:CJ11"/>
    <mergeCell ref="AR11:AS11"/>
    <mergeCell ref="AT11:BD11"/>
    <mergeCell ref="BT11:BU11"/>
    <mergeCell ref="BT12:BU12"/>
    <mergeCell ref="BT13:BU13"/>
    <mergeCell ref="BV11:CF11"/>
    <mergeCell ref="H14:K14"/>
    <mergeCell ref="L14:O14"/>
    <mergeCell ref="AF14:AI14"/>
    <mergeCell ref="AJ14:AM14"/>
    <mergeCell ref="AN14:AQ14"/>
    <mergeCell ref="BP13:BS13"/>
    <mergeCell ref="CH13:CJ13"/>
    <mergeCell ref="A13:C13"/>
    <mergeCell ref="D13:G13"/>
    <mergeCell ref="H13:K13"/>
    <mergeCell ref="L13:O13"/>
    <mergeCell ref="AF13:AI13"/>
    <mergeCell ref="AR14:AS14"/>
    <mergeCell ref="AT14:BD14"/>
    <mergeCell ref="AD14:AE14"/>
    <mergeCell ref="BF14:BG14"/>
    <mergeCell ref="BV14:CF14"/>
    <mergeCell ref="P14:Q14"/>
    <mergeCell ref="BT14:BU14"/>
    <mergeCell ref="CS16:CV16"/>
    <mergeCell ref="A15:C15"/>
    <mergeCell ref="D15:G15"/>
    <mergeCell ref="H15:K15"/>
    <mergeCell ref="L15:O15"/>
    <mergeCell ref="AR16:AS16"/>
    <mergeCell ref="AT16:BD16"/>
    <mergeCell ref="CO13:CR13"/>
    <mergeCell ref="CS13:CV13"/>
    <mergeCell ref="AJ13:AM13"/>
    <mergeCell ref="AN13:AQ13"/>
    <mergeCell ref="BH13:BK13"/>
    <mergeCell ref="BL13:BO13"/>
    <mergeCell ref="R13:AB13"/>
    <mergeCell ref="CH14:CJ14"/>
    <mergeCell ref="CK14:CN14"/>
    <mergeCell ref="CO14:CR14"/>
    <mergeCell ref="CS14:CV14"/>
    <mergeCell ref="BH14:BK14"/>
    <mergeCell ref="BL14:BO14"/>
    <mergeCell ref="BP14:BS14"/>
    <mergeCell ref="R14:AB14"/>
    <mergeCell ref="A14:C14"/>
    <mergeCell ref="D14:G14"/>
    <mergeCell ref="R16:AB16"/>
    <mergeCell ref="P15:Q15"/>
    <mergeCell ref="R15:AB15"/>
    <mergeCell ref="AR15:AS15"/>
    <mergeCell ref="AT15:BD15"/>
    <mergeCell ref="AD15:AE15"/>
    <mergeCell ref="BF15:BG15"/>
    <mergeCell ref="CS15:CV15"/>
    <mergeCell ref="A16:C16"/>
    <mergeCell ref="D16:G16"/>
    <mergeCell ref="H16:K16"/>
    <mergeCell ref="L16:O16"/>
    <mergeCell ref="AF16:AI16"/>
    <mergeCell ref="BH15:BK15"/>
    <mergeCell ref="BL15:BO15"/>
    <mergeCell ref="BP15:BS15"/>
    <mergeCell ref="CH15:CJ15"/>
    <mergeCell ref="CK15:CN15"/>
    <mergeCell ref="AF15:AI15"/>
    <mergeCell ref="AJ15:AM15"/>
    <mergeCell ref="AN15:AQ15"/>
    <mergeCell ref="P16:Q16"/>
    <mergeCell ref="CK16:CN16"/>
    <mergeCell ref="CO16:CR16"/>
    <mergeCell ref="CO15:CR15"/>
    <mergeCell ref="AR17:AS17"/>
    <mergeCell ref="AT17:BD17"/>
    <mergeCell ref="AD16:AE16"/>
    <mergeCell ref="AD17:AE17"/>
    <mergeCell ref="BF16:BG16"/>
    <mergeCell ref="BF17:BG17"/>
    <mergeCell ref="BT17:BU17"/>
    <mergeCell ref="BV15:CF15"/>
    <mergeCell ref="BV16:CF16"/>
    <mergeCell ref="BV17:CF17"/>
    <mergeCell ref="CO17:CR17"/>
    <mergeCell ref="BP16:BS16"/>
    <mergeCell ref="CH16:CJ16"/>
    <mergeCell ref="AJ16:AM16"/>
    <mergeCell ref="AN16:AQ16"/>
    <mergeCell ref="BH16:BK16"/>
    <mergeCell ref="BL16:BO16"/>
    <mergeCell ref="BT15:BU15"/>
    <mergeCell ref="BT16:BU16"/>
    <mergeCell ref="CS17:CV17"/>
    <mergeCell ref="A18:C18"/>
    <mergeCell ref="D18:G18"/>
    <mergeCell ref="H18:K18"/>
    <mergeCell ref="L18:O18"/>
    <mergeCell ref="BH17:BK17"/>
    <mergeCell ref="BL17:BO17"/>
    <mergeCell ref="BP17:BS17"/>
    <mergeCell ref="P17:Q17"/>
    <mergeCell ref="R17:AB17"/>
    <mergeCell ref="P18:Q18"/>
    <mergeCell ref="R18:AB18"/>
    <mergeCell ref="CO18:CR18"/>
    <mergeCell ref="CS18:CV18"/>
    <mergeCell ref="CK18:CN18"/>
    <mergeCell ref="A17:C17"/>
    <mergeCell ref="D17:G17"/>
    <mergeCell ref="H17:K17"/>
    <mergeCell ref="L17:O17"/>
    <mergeCell ref="AF17:AI17"/>
    <mergeCell ref="AJ17:AM17"/>
    <mergeCell ref="AN17:AQ17"/>
    <mergeCell ref="AR18:AS18"/>
    <mergeCell ref="BH18:BK18"/>
    <mergeCell ref="BL18:BO18"/>
    <mergeCell ref="BP18:BS18"/>
    <mergeCell ref="CH18:CJ18"/>
    <mergeCell ref="AF18:AI18"/>
    <mergeCell ref="AJ18:AM18"/>
    <mergeCell ref="AN18:AQ18"/>
    <mergeCell ref="P19:Q19"/>
    <mergeCell ref="CK17:CN17"/>
    <mergeCell ref="AT18:BD18"/>
    <mergeCell ref="AR19:AS19"/>
    <mergeCell ref="AT19:BD19"/>
    <mergeCell ref="AD18:AE18"/>
    <mergeCell ref="AD19:AE19"/>
    <mergeCell ref="BT18:BU18"/>
    <mergeCell ref="BT19:BU19"/>
    <mergeCell ref="BF18:BG18"/>
    <mergeCell ref="BF19:BG19"/>
    <mergeCell ref="BV18:CF18"/>
    <mergeCell ref="BV19:CF19"/>
    <mergeCell ref="CK19:CN19"/>
    <mergeCell ref="CH17:CJ17"/>
    <mergeCell ref="H20:K20"/>
    <mergeCell ref="L20:O20"/>
    <mergeCell ref="AF20:AI20"/>
    <mergeCell ref="AJ20:AM20"/>
    <mergeCell ref="AN20:AQ20"/>
    <mergeCell ref="BP19:BS19"/>
    <mergeCell ref="CH19:CJ19"/>
    <mergeCell ref="A19:C19"/>
    <mergeCell ref="D19:G19"/>
    <mergeCell ref="H19:K19"/>
    <mergeCell ref="L19:O19"/>
    <mergeCell ref="AF19:AI19"/>
    <mergeCell ref="AR20:AS20"/>
    <mergeCell ref="AT20:BD20"/>
    <mergeCell ref="AD20:AE20"/>
    <mergeCell ref="BF20:BG20"/>
    <mergeCell ref="BT20:BU20"/>
    <mergeCell ref="BV20:CF20"/>
    <mergeCell ref="P20:Q20"/>
    <mergeCell ref="CS22:CV22"/>
    <mergeCell ref="A21:C21"/>
    <mergeCell ref="D21:G21"/>
    <mergeCell ref="H21:K21"/>
    <mergeCell ref="L21:O21"/>
    <mergeCell ref="AR22:AS22"/>
    <mergeCell ref="AT22:BD22"/>
    <mergeCell ref="CO19:CR19"/>
    <mergeCell ref="CS19:CV19"/>
    <mergeCell ref="AJ19:AM19"/>
    <mergeCell ref="AN19:AQ19"/>
    <mergeCell ref="BH19:BK19"/>
    <mergeCell ref="BL19:BO19"/>
    <mergeCell ref="R19:AB19"/>
    <mergeCell ref="CH20:CJ20"/>
    <mergeCell ref="CK20:CN20"/>
    <mergeCell ref="CO20:CR20"/>
    <mergeCell ref="CS20:CV20"/>
    <mergeCell ref="BH20:BK20"/>
    <mergeCell ref="BL20:BO20"/>
    <mergeCell ref="BP20:BS20"/>
    <mergeCell ref="R20:AB20"/>
    <mergeCell ref="A20:C20"/>
    <mergeCell ref="D20:G20"/>
    <mergeCell ref="R22:AB22"/>
    <mergeCell ref="P21:Q21"/>
    <mergeCell ref="R21:AB21"/>
    <mergeCell ref="AR21:AS21"/>
    <mergeCell ref="AT21:BD21"/>
    <mergeCell ref="BF21:BG21"/>
    <mergeCell ref="AD21:AE21"/>
    <mergeCell ref="CS21:CV21"/>
    <mergeCell ref="A22:C22"/>
    <mergeCell ref="D22:G22"/>
    <mergeCell ref="H22:K22"/>
    <mergeCell ref="L22:O22"/>
    <mergeCell ref="AF22:AI22"/>
    <mergeCell ref="BH21:BK21"/>
    <mergeCell ref="BL21:BO21"/>
    <mergeCell ref="BP21:BS21"/>
    <mergeCell ref="CH21:CJ21"/>
    <mergeCell ref="CK21:CN21"/>
    <mergeCell ref="AF21:AI21"/>
    <mergeCell ref="AJ21:AM21"/>
    <mergeCell ref="AN21:AQ21"/>
    <mergeCell ref="P22:Q22"/>
    <mergeCell ref="CK22:CN22"/>
    <mergeCell ref="CO22:CR22"/>
    <mergeCell ref="CO21:CR21"/>
    <mergeCell ref="AR23:AS23"/>
    <mergeCell ref="AT23:BD23"/>
    <mergeCell ref="AD22:AE22"/>
    <mergeCell ref="AD23:AE23"/>
    <mergeCell ref="BF22:BG22"/>
    <mergeCell ref="BF23:BG23"/>
    <mergeCell ref="BV23:CF23"/>
    <mergeCell ref="BT21:BU21"/>
    <mergeCell ref="BT22:BU22"/>
    <mergeCell ref="BT23:BU23"/>
    <mergeCell ref="BV21:CF21"/>
    <mergeCell ref="CO23:CR23"/>
    <mergeCell ref="BP22:BS22"/>
    <mergeCell ref="CH22:CJ22"/>
    <mergeCell ref="AJ22:AM22"/>
    <mergeCell ref="AN22:AQ22"/>
    <mergeCell ref="BH22:BK22"/>
    <mergeCell ref="BL22:BO22"/>
    <mergeCell ref="BV22:CF22"/>
    <mergeCell ref="CS23:CV23"/>
    <mergeCell ref="A24:C24"/>
    <mergeCell ref="D24:G24"/>
    <mergeCell ref="H24:K24"/>
    <mergeCell ref="L24:O24"/>
    <mergeCell ref="BH23:BK23"/>
    <mergeCell ref="BL23:BO23"/>
    <mergeCell ref="BP23:BS23"/>
    <mergeCell ref="P23:Q23"/>
    <mergeCell ref="R23:AB23"/>
    <mergeCell ref="P24:Q24"/>
    <mergeCell ref="R24:AB24"/>
    <mergeCell ref="CO24:CR24"/>
    <mergeCell ref="CS24:CV24"/>
    <mergeCell ref="CK24:CN24"/>
    <mergeCell ref="A23:C23"/>
    <mergeCell ref="D23:G23"/>
    <mergeCell ref="H23:K23"/>
    <mergeCell ref="L23:O23"/>
    <mergeCell ref="AF23:AI23"/>
    <mergeCell ref="AJ23:AM23"/>
    <mergeCell ref="AN23:AQ23"/>
    <mergeCell ref="AR24:AS24"/>
    <mergeCell ref="BH24:BK24"/>
    <mergeCell ref="BL24:BO24"/>
    <mergeCell ref="BP24:BS24"/>
    <mergeCell ref="CH24:CJ24"/>
    <mergeCell ref="AF24:AI24"/>
    <mergeCell ref="AJ24:AM24"/>
    <mergeCell ref="AN24:AQ24"/>
    <mergeCell ref="P25:Q25"/>
    <mergeCell ref="CK23:CN23"/>
    <mergeCell ref="AT24:BD24"/>
    <mergeCell ref="AR25:AS25"/>
    <mergeCell ref="AT25:BD25"/>
    <mergeCell ref="AD24:AE24"/>
    <mergeCell ref="AD25:AE25"/>
    <mergeCell ref="BF24:BG24"/>
    <mergeCell ref="BF25:BG25"/>
    <mergeCell ref="BV24:CF24"/>
    <mergeCell ref="BV25:CF25"/>
    <mergeCell ref="BT24:BU24"/>
    <mergeCell ref="BT25:BU25"/>
    <mergeCell ref="CK25:CN25"/>
    <mergeCell ref="CH23:CJ23"/>
    <mergeCell ref="A26:C26"/>
    <mergeCell ref="D26:G26"/>
    <mergeCell ref="H26:K26"/>
    <mergeCell ref="L26:O26"/>
    <mergeCell ref="AF26:AI26"/>
    <mergeCell ref="AJ26:AM26"/>
    <mergeCell ref="AN26:AQ26"/>
    <mergeCell ref="BP25:BS25"/>
    <mergeCell ref="CH25:CJ25"/>
    <mergeCell ref="A25:C25"/>
    <mergeCell ref="D25:G25"/>
    <mergeCell ref="H25:K25"/>
    <mergeCell ref="L25:O25"/>
    <mergeCell ref="AF25:AI25"/>
    <mergeCell ref="AR26:AS26"/>
    <mergeCell ref="AT26:BD26"/>
    <mergeCell ref="AD26:AE26"/>
    <mergeCell ref="BF26:BG26"/>
    <mergeCell ref="BT26:BU26"/>
    <mergeCell ref="P26:Q26"/>
    <mergeCell ref="CO25:CR25"/>
    <mergeCell ref="CS25:CV25"/>
    <mergeCell ref="AJ25:AM25"/>
    <mergeCell ref="AN25:AQ25"/>
    <mergeCell ref="BH25:BK25"/>
    <mergeCell ref="BL25:BO25"/>
    <mergeCell ref="R25:AB25"/>
    <mergeCell ref="CH26:CJ26"/>
    <mergeCell ref="CK26:CN26"/>
    <mergeCell ref="CO26:CR26"/>
    <mergeCell ref="CS26:CV26"/>
    <mergeCell ref="BV26:CF26"/>
    <mergeCell ref="BH26:BK26"/>
    <mergeCell ref="BL26:BO26"/>
    <mergeCell ref="BP26:BS26"/>
    <mergeCell ref="R26:AB26"/>
    <mergeCell ref="R27:AB27"/>
    <mergeCell ref="AR27:AS27"/>
    <mergeCell ref="AT27:BD27"/>
    <mergeCell ref="AD27:AE27"/>
    <mergeCell ref="BF27:BG27"/>
    <mergeCell ref="CO27:CR27"/>
    <mergeCell ref="CS27:CV27"/>
    <mergeCell ref="A28:C28"/>
    <mergeCell ref="D28:G28"/>
    <mergeCell ref="H28:K28"/>
    <mergeCell ref="L28:O28"/>
    <mergeCell ref="AF28:AI28"/>
    <mergeCell ref="BH27:BK27"/>
    <mergeCell ref="BL27:BO27"/>
    <mergeCell ref="BP27:BS27"/>
    <mergeCell ref="CH27:CJ27"/>
    <mergeCell ref="CK27:CN27"/>
    <mergeCell ref="AF27:AI27"/>
    <mergeCell ref="AJ27:AM27"/>
    <mergeCell ref="AN27:AQ27"/>
    <mergeCell ref="P28:Q28"/>
    <mergeCell ref="CK28:CN28"/>
    <mergeCell ref="CO28:CR28"/>
    <mergeCell ref="BT28:BU28"/>
    <mergeCell ref="A27:C27"/>
    <mergeCell ref="D27:G27"/>
    <mergeCell ref="H27:K27"/>
    <mergeCell ref="L27:O27"/>
    <mergeCell ref="AR28:AS28"/>
    <mergeCell ref="AJ29:AM29"/>
    <mergeCell ref="AN29:AQ29"/>
    <mergeCell ref="BP28:BS28"/>
    <mergeCell ref="CH28:CJ28"/>
    <mergeCell ref="AJ28:AM28"/>
    <mergeCell ref="AN28:AQ28"/>
    <mergeCell ref="BH28:BK28"/>
    <mergeCell ref="BL28:BO28"/>
    <mergeCell ref="R28:AB28"/>
    <mergeCell ref="CH29:CJ29"/>
    <mergeCell ref="AT28:BD28"/>
    <mergeCell ref="AR29:AS29"/>
    <mergeCell ref="AT29:BD29"/>
    <mergeCell ref="BF28:BG28"/>
    <mergeCell ref="BF29:BG29"/>
    <mergeCell ref="AD28:AE28"/>
    <mergeCell ref="AD29:AE29"/>
    <mergeCell ref="BT29:BU29"/>
    <mergeCell ref="P27:Q27"/>
    <mergeCell ref="A29:C29"/>
    <mergeCell ref="D29:G29"/>
    <mergeCell ref="H29:K29"/>
    <mergeCell ref="L29:O29"/>
    <mergeCell ref="AF29:AI29"/>
    <mergeCell ref="A30:C30"/>
    <mergeCell ref="D30:G30"/>
    <mergeCell ref="H30:K30"/>
    <mergeCell ref="L30:O30"/>
    <mergeCell ref="AD30:AE30"/>
    <mergeCell ref="BH29:BK29"/>
    <mergeCell ref="BL29:BO29"/>
    <mergeCell ref="BP29:BS29"/>
    <mergeCell ref="P29:Q29"/>
    <mergeCell ref="R29:AB29"/>
    <mergeCell ref="P30:Q30"/>
    <mergeCell ref="R30:AB30"/>
    <mergeCell ref="A31:C31"/>
    <mergeCell ref="D31:G31"/>
    <mergeCell ref="H31:K31"/>
    <mergeCell ref="L31:O31"/>
    <mergeCell ref="AF31:AI31"/>
    <mergeCell ref="BH30:BK30"/>
    <mergeCell ref="BL30:BO30"/>
    <mergeCell ref="BP30:BS30"/>
    <mergeCell ref="AF30:AI30"/>
    <mergeCell ref="AJ30:AM30"/>
    <mergeCell ref="AN30:AQ30"/>
    <mergeCell ref="P31:Q31"/>
    <mergeCell ref="AR30:AS30"/>
    <mergeCell ref="AT30:BD30"/>
    <mergeCell ref="AR31:AS31"/>
    <mergeCell ref="AT31:BD31"/>
    <mergeCell ref="BF30:BG30"/>
    <mergeCell ref="BT30:BU30"/>
    <mergeCell ref="BF31:BG31"/>
    <mergeCell ref="AN32:AQ32"/>
    <mergeCell ref="BP31:BS31"/>
    <mergeCell ref="CH31:CJ31"/>
    <mergeCell ref="AJ31:AM31"/>
    <mergeCell ref="AN31:AQ31"/>
    <mergeCell ref="BH31:BK31"/>
    <mergeCell ref="BL31:BO31"/>
    <mergeCell ref="BV32:CF32"/>
    <mergeCell ref="BH36:BO36"/>
    <mergeCell ref="P39:T40"/>
    <mergeCell ref="R31:AB31"/>
    <mergeCell ref="CH32:CJ32"/>
    <mergeCell ref="AR32:AS32"/>
    <mergeCell ref="AT32:BD32"/>
    <mergeCell ref="AD32:AE32"/>
    <mergeCell ref="BH32:BK32"/>
    <mergeCell ref="BL32:BO32"/>
    <mergeCell ref="BP32:BS32"/>
    <mergeCell ref="BT32:BU32"/>
    <mergeCell ref="BF32:BG32"/>
    <mergeCell ref="AD31:AE31"/>
    <mergeCell ref="BT31:BU31"/>
    <mergeCell ref="CJ37:CM38"/>
    <mergeCell ref="BR40:BU46"/>
    <mergeCell ref="U39:AP40"/>
    <mergeCell ref="AR40:BD41"/>
    <mergeCell ref="BF40:BP42"/>
    <mergeCell ref="CN46:CQ46"/>
    <mergeCell ref="CR46:DI46"/>
    <mergeCell ref="P32:Q32"/>
    <mergeCell ref="R32:AB32"/>
    <mergeCell ref="A35:L35"/>
    <mergeCell ref="N35:O38"/>
    <mergeCell ref="R35:X35"/>
    <mergeCell ref="A36:I40"/>
    <mergeCell ref="Q36:AP36"/>
    <mergeCell ref="AR36:BD36"/>
    <mergeCell ref="BP34:BS35"/>
    <mergeCell ref="N39:O42"/>
    <mergeCell ref="A32:C32"/>
    <mergeCell ref="D32:G32"/>
    <mergeCell ref="H32:K32"/>
    <mergeCell ref="L32:O32"/>
    <mergeCell ref="AF32:AI32"/>
    <mergeCell ref="AJ32:AM32"/>
    <mergeCell ref="Q38:AP38"/>
    <mergeCell ref="Q37:AP37"/>
    <mergeCell ref="AS37:BD39"/>
    <mergeCell ref="BH37:BK38"/>
    <mergeCell ref="BL37:BO38"/>
    <mergeCell ref="BP37:BS38"/>
    <mergeCell ref="CN37:CQ38"/>
    <mergeCell ref="CR37:CU38"/>
    <mergeCell ref="C44:M45"/>
    <mergeCell ref="P44:AP45"/>
    <mergeCell ref="BV44:CM44"/>
    <mergeCell ref="BV40:BW41"/>
    <mergeCell ref="BX40:CM41"/>
    <mergeCell ref="CR40:CU41"/>
    <mergeCell ref="CR44:DI45"/>
    <mergeCell ref="CN40:CQ45"/>
    <mergeCell ref="CV40:DI41"/>
    <mergeCell ref="P41:AP41"/>
    <mergeCell ref="P42:AP42"/>
    <mergeCell ref="AS42:BD50"/>
    <mergeCell ref="BV42:CM42"/>
    <mergeCell ref="CR42:DI43"/>
    <mergeCell ref="BV45:BX45"/>
    <mergeCell ref="BY45:CM45"/>
    <mergeCell ref="DD49:DI49"/>
    <mergeCell ref="BV50:CA50"/>
    <mergeCell ref="CB50:CG50"/>
    <mergeCell ref="CH50:CM50"/>
    <mergeCell ref="CR50:CW50"/>
    <mergeCell ref="CX50:DC50"/>
    <mergeCell ref="DD50:DI50"/>
    <mergeCell ref="CR47:CW47"/>
    <mergeCell ref="CX47:DC47"/>
    <mergeCell ref="DD47:DI47"/>
    <mergeCell ref="BV48:CA48"/>
    <mergeCell ref="CB48:CG48"/>
    <mergeCell ref="CH48:CM48"/>
    <mergeCell ref="CR48:CW48"/>
    <mergeCell ref="CX48:DC48"/>
    <mergeCell ref="DD48:DI48"/>
    <mergeCell ref="BV47:CA47"/>
    <mergeCell ref="CB47:CG47"/>
    <mergeCell ref="CH47:CM47"/>
    <mergeCell ref="CN47:CQ50"/>
    <mergeCell ref="CH49:CM49"/>
    <mergeCell ref="CR49:CW49"/>
    <mergeCell ref="CX49:DC49"/>
    <mergeCell ref="N49:O50"/>
    <mergeCell ref="P49:X50"/>
    <mergeCell ref="Y49:AP50"/>
    <mergeCell ref="O1:BH1"/>
    <mergeCell ref="A49:B50"/>
    <mergeCell ref="C49:M50"/>
    <mergeCell ref="BG49:BO50"/>
    <mergeCell ref="BV49:CA49"/>
    <mergeCell ref="CB49:CG49"/>
    <mergeCell ref="P47:AP48"/>
    <mergeCell ref="BR47:BU50"/>
    <mergeCell ref="A46:B48"/>
    <mergeCell ref="C46:M48"/>
    <mergeCell ref="N46:O48"/>
    <mergeCell ref="P46:AP46"/>
    <mergeCell ref="BF46:BP47"/>
    <mergeCell ref="BV46:BX46"/>
    <mergeCell ref="BY46:CM46"/>
    <mergeCell ref="A43:B45"/>
    <mergeCell ref="C43:M43"/>
    <mergeCell ref="N43:O45"/>
    <mergeCell ref="P43:AP43"/>
    <mergeCell ref="BF43:BP45"/>
    <mergeCell ref="BV43:CM43"/>
  </mergeCells>
  <phoneticPr fontId="12"/>
  <dataValidations count="2">
    <dataValidation type="list" allowBlank="1" showInputMessage="1" showErrorMessage="1" sqref="CO3:CR32 BL3:BO32 AJ3:AM32 H3:K32" xr:uid="{00000000-0002-0000-0C00-000000000000}">
      <formula1>$DO$3:$DO$6</formula1>
    </dataValidation>
    <dataValidation type="list" allowBlank="1" showInputMessage="1" showErrorMessage="1" sqref="CK3:CN32 BH3:BK32 AF3:AI32 D3:G32" xr:uid="{00000000-0002-0000-0C00-000001000000}">
      <formula1>$DN$3:$DN$6</formula1>
    </dataValidation>
  </dataValidations>
  <printOptions horizontalCentered="1"/>
  <pageMargins left="0" right="0" top="0" bottom="0.19685039370078741" header="0.31496062992125984" footer="0.31496062992125984"/>
  <pageSetup paperSize="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sheetPr>
  <dimension ref="A1:CN481"/>
  <sheetViews>
    <sheetView showGridLines="0" showRowColHeaders="0" zoomScaleNormal="100" zoomScaleSheetLayoutView="100" workbookViewId="0">
      <pane ySplit="1" topLeftCell="A2" activePane="bottomLeft" state="frozen"/>
      <selection pane="bottomLeft"/>
    </sheetView>
  </sheetViews>
  <sheetFormatPr defaultColWidth="9" defaultRowHeight="18.600000000000001" customHeight="1"/>
  <cols>
    <col min="1" max="42" width="1.625" style="144" customWidth="1"/>
    <col min="43" max="44" width="4.625" style="144" customWidth="1"/>
    <col min="45" max="102" width="1.625" style="144" customWidth="1"/>
    <col min="103" max="103" width="9" style="144"/>
    <col min="104" max="104" width="9.875" style="144" bestFit="1" customWidth="1"/>
    <col min="105" max="16384" width="9" style="144"/>
  </cols>
  <sheetData>
    <row r="1" spans="1:92" ht="99.95" customHeight="1"/>
    <row r="2" spans="1:92" ht="26.1" customHeight="1">
      <c r="A2" s="174"/>
      <c r="B2" s="174"/>
      <c r="C2" s="174"/>
      <c r="D2" s="174"/>
      <c r="E2" s="174"/>
      <c r="F2" s="174"/>
      <c r="G2" s="174"/>
      <c r="H2" s="174"/>
      <c r="I2" s="174"/>
      <c r="J2" s="174"/>
      <c r="K2" s="174"/>
      <c r="L2" s="174"/>
      <c r="M2" s="174"/>
      <c r="N2" s="785" t="s">
        <v>407</v>
      </c>
      <c r="O2" s="785"/>
      <c r="P2" s="785"/>
      <c r="Q2" s="785"/>
      <c r="R2" s="785"/>
      <c r="S2" s="785"/>
      <c r="T2" s="785"/>
      <c r="U2" s="785"/>
      <c r="V2" s="785"/>
      <c r="W2" s="785"/>
      <c r="X2" s="785"/>
      <c r="Y2" s="785"/>
      <c r="Z2" s="785"/>
      <c r="AA2" s="785"/>
      <c r="AB2" s="785"/>
      <c r="AC2" s="190"/>
      <c r="AD2" s="190"/>
      <c r="AE2" s="190"/>
      <c r="AF2" s="190"/>
      <c r="AG2" s="190"/>
      <c r="AH2" s="190"/>
      <c r="AI2" s="190"/>
      <c r="AJ2" s="190"/>
      <c r="AK2" s="190"/>
      <c r="AL2" s="190"/>
      <c r="AM2" s="190"/>
      <c r="AN2" s="190"/>
      <c r="AO2" s="190"/>
      <c r="AP2" s="190"/>
      <c r="AQ2" s="298"/>
      <c r="AR2" s="299"/>
      <c r="AS2" s="174"/>
      <c r="AT2" s="174"/>
      <c r="AU2" s="174"/>
      <c r="AV2" s="174"/>
      <c r="AW2" s="174"/>
      <c r="AX2" s="174"/>
      <c r="AY2" s="174"/>
      <c r="AZ2" s="174"/>
      <c r="BA2" s="174"/>
      <c r="BB2" s="174"/>
      <c r="BC2" s="174"/>
      <c r="BD2" s="174"/>
      <c r="BE2" s="174"/>
      <c r="BF2" s="785" t="s">
        <v>407</v>
      </c>
      <c r="BG2" s="785"/>
      <c r="BH2" s="785"/>
      <c r="BI2" s="785"/>
      <c r="BJ2" s="785"/>
      <c r="BK2" s="785"/>
      <c r="BL2" s="785"/>
      <c r="BM2" s="785"/>
      <c r="BN2" s="785"/>
      <c r="BO2" s="785"/>
      <c r="BP2" s="785"/>
      <c r="BQ2" s="785"/>
      <c r="BR2" s="785"/>
      <c r="BS2" s="785"/>
      <c r="BT2" s="785"/>
      <c r="BU2" s="190"/>
      <c r="BV2" s="190"/>
      <c r="BW2" s="190"/>
      <c r="BX2" s="190"/>
      <c r="BY2" s="190"/>
      <c r="BZ2" s="190"/>
      <c r="CA2" s="190"/>
      <c r="CB2" s="190"/>
      <c r="CC2" s="190"/>
      <c r="CD2" s="190"/>
      <c r="CE2" s="190"/>
      <c r="CF2" s="190"/>
      <c r="CG2" s="190"/>
      <c r="CH2" s="190"/>
      <c r="CI2" s="190"/>
      <c r="CJ2" s="190"/>
      <c r="CK2" s="190"/>
      <c r="CL2" s="190"/>
      <c r="CM2" s="190"/>
      <c r="CN2" s="190"/>
    </row>
    <row r="3" spans="1:92" ht="26.1" customHeight="1">
      <c r="A3" s="174"/>
      <c r="B3" s="174"/>
      <c r="C3" s="174"/>
      <c r="D3" s="174"/>
      <c r="E3" s="174"/>
      <c r="F3" s="174"/>
      <c r="G3" s="174"/>
      <c r="H3" s="174"/>
      <c r="I3" s="174"/>
      <c r="J3" s="174"/>
      <c r="K3" s="174"/>
      <c r="L3" s="174"/>
      <c r="M3" s="174"/>
      <c r="N3" s="785"/>
      <c r="O3" s="785"/>
      <c r="P3" s="785"/>
      <c r="Q3" s="785"/>
      <c r="R3" s="785"/>
      <c r="S3" s="785"/>
      <c r="T3" s="785"/>
      <c r="U3" s="785"/>
      <c r="V3" s="785"/>
      <c r="W3" s="785"/>
      <c r="X3" s="785"/>
      <c r="Y3" s="785"/>
      <c r="Z3" s="785"/>
      <c r="AA3" s="785"/>
      <c r="AB3" s="785"/>
      <c r="AC3" s="190"/>
      <c r="AD3" s="190"/>
      <c r="AE3" s="190"/>
      <c r="AF3" s="190"/>
      <c r="AG3" s="190"/>
      <c r="AH3" s="190"/>
      <c r="AI3" s="190"/>
      <c r="AJ3" s="190"/>
      <c r="AK3" s="190"/>
      <c r="AL3" s="190"/>
      <c r="AM3" s="190"/>
      <c r="AN3" s="190"/>
      <c r="AO3" s="190"/>
      <c r="AP3" s="190"/>
      <c r="AQ3" s="298"/>
      <c r="AR3" s="299"/>
      <c r="AS3" s="174"/>
      <c r="AT3" s="174"/>
      <c r="AU3" s="174"/>
      <c r="AV3" s="174"/>
      <c r="AW3" s="174"/>
      <c r="AX3" s="174"/>
      <c r="AY3" s="174"/>
      <c r="AZ3" s="174"/>
      <c r="BA3" s="174"/>
      <c r="BB3" s="174"/>
      <c r="BC3" s="174"/>
      <c r="BD3" s="174"/>
      <c r="BE3" s="174"/>
      <c r="BF3" s="785"/>
      <c r="BG3" s="785"/>
      <c r="BH3" s="785"/>
      <c r="BI3" s="785"/>
      <c r="BJ3" s="785"/>
      <c r="BK3" s="785"/>
      <c r="BL3" s="785"/>
      <c r="BM3" s="785"/>
      <c r="BN3" s="785"/>
      <c r="BO3" s="785"/>
      <c r="BP3" s="785"/>
      <c r="BQ3" s="785"/>
      <c r="BR3" s="785"/>
      <c r="BS3" s="785"/>
      <c r="BT3" s="785"/>
      <c r="BU3" s="190"/>
      <c r="BV3" s="190"/>
      <c r="BW3" s="190"/>
      <c r="BX3" s="190"/>
      <c r="BY3" s="190"/>
      <c r="BZ3" s="190"/>
      <c r="CA3" s="190"/>
      <c r="CB3" s="190"/>
      <c r="CC3" s="190"/>
      <c r="CD3" s="190"/>
      <c r="CE3" s="190"/>
      <c r="CF3" s="190"/>
      <c r="CG3" s="190"/>
      <c r="CH3" s="190"/>
      <c r="CI3" s="190"/>
      <c r="CJ3" s="190"/>
      <c r="CK3" s="190"/>
      <c r="CL3" s="190"/>
      <c r="CM3" s="190"/>
      <c r="CN3" s="190"/>
    </row>
    <row r="4" spans="1:92" ht="26.1" customHeight="1">
      <c r="AQ4" s="289"/>
      <c r="AR4" s="290"/>
    </row>
    <row r="5" spans="1:92" ht="26.1" customHeight="1">
      <c r="B5" s="142" t="s">
        <v>422</v>
      </c>
      <c r="AQ5" s="289"/>
      <c r="AR5" s="290"/>
      <c r="AT5" s="142" t="str">
        <f>$B$5</f>
        <v>第86回全国教育美術展応募作品の名札</v>
      </c>
    </row>
    <row r="6" spans="1:92" ht="24.95" customHeight="1">
      <c r="A6" s="1353" t="s">
        <v>45</v>
      </c>
      <c r="B6" s="1354"/>
      <c r="C6" s="1354"/>
      <c r="D6" s="1354"/>
      <c r="E6" s="1354"/>
      <c r="F6" s="1354"/>
      <c r="G6" s="1354"/>
      <c r="H6" s="1354"/>
      <c r="I6" s="1354"/>
      <c r="J6" s="1354"/>
      <c r="K6" s="1354"/>
      <c r="L6" s="1354"/>
      <c r="M6" s="1355"/>
      <c r="N6" s="1356" t="s">
        <v>334</v>
      </c>
      <c r="O6" s="1356"/>
      <c r="P6" s="1344" t="s">
        <v>17</v>
      </c>
      <c r="Q6" s="562"/>
      <c r="R6" s="1305" t="str">
        <f>IF('⑨応募者名簿(印刷用)'!$BX$40="","",'⑨応募者名簿(印刷用)'!$BX$40)</f>
        <v>-</v>
      </c>
      <c r="S6" s="1305"/>
      <c r="T6" s="1305"/>
      <c r="U6" s="1305"/>
      <c r="V6" s="1305"/>
      <c r="W6" s="1305"/>
      <c r="X6" s="1305"/>
      <c r="Y6" s="1306" t="s">
        <v>342</v>
      </c>
      <c r="Z6" s="1306"/>
      <c r="AA6" s="1306"/>
      <c r="AB6" s="1305" t="str">
        <f>IF(⑧入力シート!$D$30=0,"",⑧入力シート!$D$30)</f>
        <v/>
      </c>
      <c r="AC6" s="1305"/>
      <c r="AD6" s="1305"/>
      <c r="AE6" s="1305"/>
      <c r="AF6" s="176" t="s">
        <v>343</v>
      </c>
      <c r="AG6" s="1305" t="str">
        <f>IF(⑧入力シート!$H$30=0,"",⑧入力シート!$H$30)</f>
        <v/>
      </c>
      <c r="AH6" s="1305"/>
      <c r="AI6" s="1305"/>
      <c r="AJ6" s="1305"/>
      <c r="AK6" s="176" t="s">
        <v>343</v>
      </c>
      <c r="AL6" s="1305" t="str">
        <f>IF(⑧入力シート!$L$30=0,"",⑧入力シート!$L$30)</f>
        <v/>
      </c>
      <c r="AM6" s="1305"/>
      <c r="AN6" s="1305"/>
      <c r="AO6" s="1305"/>
      <c r="AP6" s="177"/>
      <c r="AQ6" s="291"/>
      <c r="AR6" s="292"/>
      <c r="AS6" s="1353" t="s">
        <v>45</v>
      </c>
      <c r="AT6" s="1354"/>
      <c r="AU6" s="1354"/>
      <c r="AV6" s="1354"/>
      <c r="AW6" s="1354"/>
      <c r="AX6" s="1354"/>
      <c r="AY6" s="1354"/>
      <c r="AZ6" s="1354"/>
      <c r="BA6" s="1354"/>
      <c r="BB6" s="1354"/>
      <c r="BC6" s="1354"/>
      <c r="BD6" s="1354"/>
      <c r="BE6" s="1355"/>
      <c r="BF6" s="1356" t="s">
        <v>334</v>
      </c>
      <c r="BG6" s="1356"/>
      <c r="BH6" s="1344" t="s">
        <v>17</v>
      </c>
      <c r="BI6" s="562"/>
      <c r="BJ6" s="1305" t="str">
        <f>IF('⑨応募者名簿(印刷用)'!$BX$40="","",'⑨応募者名簿(印刷用)'!$BX$40)</f>
        <v>-</v>
      </c>
      <c r="BK6" s="1305"/>
      <c r="BL6" s="1305"/>
      <c r="BM6" s="1305"/>
      <c r="BN6" s="1305"/>
      <c r="BO6" s="1305"/>
      <c r="BP6" s="1305"/>
      <c r="BQ6" s="1306" t="s">
        <v>282</v>
      </c>
      <c r="BR6" s="1306"/>
      <c r="BS6" s="1306"/>
      <c r="BT6" s="1305" t="str">
        <f>IF(⑧入力シート!$D$30=0,"",⑧入力シート!$D$30)</f>
        <v/>
      </c>
      <c r="BU6" s="1305"/>
      <c r="BV6" s="1305"/>
      <c r="BW6" s="1305"/>
      <c r="BX6" s="176" t="s">
        <v>84</v>
      </c>
      <c r="BY6" s="1305" t="str">
        <f>IF(⑧入力シート!$H$30=0,"",⑧入力シート!$H$30)</f>
        <v/>
      </c>
      <c r="BZ6" s="1305"/>
      <c r="CA6" s="1305"/>
      <c r="CB6" s="1305"/>
      <c r="CC6" s="176" t="s">
        <v>84</v>
      </c>
      <c r="CD6" s="1305" t="str">
        <f>IF(⑧入力シート!$L$30=0,"",⑧入力シート!$L$30)</f>
        <v/>
      </c>
      <c r="CE6" s="1305"/>
      <c r="CF6" s="1305"/>
      <c r="CG6" s="1305"/>
      <c r="CH6" s="177"/>
    </row>
    <row r="7" spans="1:92" ht="24.95" customHeight="1">
      <c r="A7" s="1345"/>
      <c r="B7" s="1346"/>
      <c r="C7" s="1346"/>
      <c r="D7" s="1346"/>
      <c r="E7" s="1346"/>
      <c r="F7" s="1346"/>
      <c r="G7" s="1346"/>
      <c r="H7" s="1346"/>
      <c r="I7" s="178"/>
      <c r="J7" s="178"/>
      <c r="K7" s="178"/>
      <c r="L7" s="178"/>
      <c r="M7" s="179"/>
      <c r="N7" s="1356"/>
      <c r="O7" s="1356"/>
      <c r="P7" s="1347" t="str">
        <f>IF('⑨応募者名簿(印刷用)'!$BV$42="","",'⑨応募者名簿(印刷用)'!$BV$42)</f>
        <v xml:space="preserve"> </v>
      </c>
      <c r="Q7" s="1348"/>
      <c r="R7" s="1348"/>
      <c r="S7" s="1348"/>
      <c r="T7" s="1348"/>
      <c r="U7" s="1348"/>
      <c r="V7" s="1348"/>
      <c r="W7" s="1348"/>
      <c r="X7" s="1348"/>
      <c r="Y7" s="1348"/>
      <c r="Z7" s="1348"/>
      <c r="AA7" s="1348"/>
      <c r="AB7" s="1348"/>
      <c r="AC7" s="1348"/>
      <c r="AD7" s="1348"/>
      <c r="AE7" s="1348"/>
      <c r="AF7" s="1348"/>
      <c r="AG7" s="1348"/>
      <c r="AH7" s="1348"/>
      <c r="AI7" s="1348"/>
      <c r="AJ7" s="1348"/>
      <c r="AK7" s="1348"/>
      <c r="AL7" s="1348"/>
      <c r="AM7" s="1348"/>
      <c r="AN7" s="1348"/>
      <c r="AO7" s="1348"/>
      <c r="AP7" s="1349"/>
      <c r="AQ7" s="291"/>
      <c r="AR7" s="292"/>
      <c r="AS7" s="1345"/>
      <c r="AT7" s="1346"/>
      <c r="AU7" s="1346"/>
      <c r="AV7" s="1346"/>
      <c r="AW7" s="1346"/>
      <c r="AX7" s="1346"/>
      <c r="AY7" s="1346"/>
      <c r="AZ7" s="1346"/>
      <c r="BA7" s="178"/>
      <c r="BB7" s="178"/>
      <c r="BC7" s="178"/>
      <c r="BD7" s="178"/>
      <c r="BE7" s="179"/>
      <c r="BF7" s="1356"/>
      <c r="BG7" s="1356"/>
      <c r="BH7" s="1347" t="str">
        <f>IF('⑨応募者名簿(印刷用)'!$BV$42="","",'⑨応募者名簿(印刷用)'!$BV$42)</f>
        <v xml:space="preserve"> </v>
      </c>
      <c r="BI7" s="1348"/>
      <c r="BJ7" s="1348"/>
      <c r="BK7" s="1348"/>
      <c r="BL7" s="1348"/>
      <c r="BM7" s="1348"/>
      <c r="BN7" s="1348"/>
      <c r="BO7" s="1348"/>
      <c r="BP7" s="1348"/>
      <c r="BQ7" s="1348"/>
      <c r="BR7" s="1348"/>
      <c r="BS7" s="1348"/>
      <c r="BT7" s="1348"/>
      <c r="BU7" s="1348"/>
      <c r="BV7" s="1348"/>
      <c r="BW7" s="1348"/>
      <c r="BX7" s="1348"/>
      <c r="BY7" s="1348"/>
      <c r="BZ7" s="1348"/>
      <c r="CA7" s="1348"/>
      <c r="CB7" s="1348"/>
      <c r="CC7" s="1348"/>
      <c r="CD7" s="1348"/>
      <c r="CE7" s="1348"/>
      <c r="CF7" s="1348"/>
      <c r="CG7" s="1348"/>
      <c r="CH7" s="1349"/>
    </row>
    <row r="8" spans="1:92" ht="24.95" customHeight="1">
      <c r="A8" s="1345"/>
      <c r="B8" s="1346"/>
      <c r="C8" s="1346"/>
      <c r="D8" s="1346"/>
      <c r="E8" s="1346"/>
      <c r="F8" s="1346"/>
      <c r="G8" s="1346"/>
      <c r="H8" s="1346"/>
      <c r="I8" s="178"/>
      <c r="J8" s="178"/>
      <c r="K8" s="178"/>
      <c r="L8" s="178"/>
      <c r="M8" s="179"/>
      <c r="N8" s="1356"/>
      <c r="O8" s="1356"/>
      <c r="P8" s="1347" t="str">
        <f>IF('⑨応募者名簿(印刷用)'!$BV$43="","",'⑨応募者名簿(印刷用)'!$BV$43)</f>
        <v xml:space="preserve"> </v>
      </c>
      <c r="Q8" s="1348"/>
      <c r="R8" s="1348"/>
      <c r="S8" s="1348"/>
      <c r="T8" s="1348"/>
      <c r="U8" s="1348"/>
      <c r="V8" s="1348"/>
      <c r="W8" s="1348"/>
      <c r="X8" s="1348"/>
      <c r="Y8" s="1348"/>
      <c r="Z8" s="1348"/>
      <c r="AA8" s="1348"/>
      <c r="AB8" s="1348"/>
      <c r="AC8" s="1348"/>
      <c r="AD8" s="1348"/>
      <c r="AE8" s="1348"/>
      <c r="AF8" s="1348"/>
      <c r="AG8" s="1348"/>
      <c r="AH8" s="1348"/>
      <c r="AI8" s="1348"/>
      <c r="AJ8" s="1348"/>
      <c r="AK8" s="1348"/>
      <c r="AL8" s="1348"/>
      <c r="AM8" s="1348"/>
      <c r="AN8" s="1348"/>
      <c r="AO8" s="1348"/>
      <c r="AP8" s="1349"/>
      <c r="AQ8" s="291"/>
      <c r="AR8" s="292"/>
      <c r="AS8" s="1345"/>
      <c r="AT8" s="1346"/>
      <c r="AU8" s="1346"/>
      <c r="AV8" s="1346"/>
      <c r="AW8" s="1346"/>
      <c r="AX8" s="1346"/>
      <c r="AY8" s="1346"/>
      <c r="AZ8" s="1346"/>
      <c r="BA8" s="178"/>
      <c r="BB8" s="178"/>
      <c r="BC8" s="178"/>
      <c r="BD8" s="178"/>
      <c r="BE8" s="179"/>
      <c r="BF8" s="1356"/>
      <c r="BG8" s="1356"/>
      <c r="BH8" s="1347" t="str">
        <f>IF('⑨応募者名簿(印刷用)'!$BV$43="","",'⑨応募者名簿(印刷用)'!$BV$43)</f>
        <v xml:space="preserve"> </v>
      </c>
      <c r="BI8" s="1348"/>
      <c r="BJ8" s="1348"/>
      <c r="BK8" s="1348"/>
      <c r="BL8" s="1348"/>
      <c r="BM8" s="1348"/>
      <c r="BN8" s="1348"/>
      <c r="BO8" s="1348"/>
      <c r="BP8" s="1348"/>
      <c r="BQ8" s="1348"/>
      <c r="BR8" s="1348"/>
      <c r="BS8" s="1348"/>
      <c r="BT8" s="1348"/>
      <c r="BU8" s="1348"/>
      <c r="BV8" s="1348"/>
      <c r="BW8" s="1348"/>
      <c r="BX8" s="1348"/>
      <c r="BY8" s="1348"/>
      <c r="BZ8" s="1348"/>
      <c r="CA8" s="1348"/>
      <c r="CB8" s="1348"/>
      <c r="CC8" s="1348"/>
      <c r="CD8" s="1348"/>
      <c r="CE8" s="1348"/>
      <c r="CF8" s="1348"/>
      <c r="CG8" s="1348"/>
      <c r="CH8" s="1349"/>
    </row>
    <row r="9" spans="1:92" ht="24.95" customHeight="1">
      <c r="A9" s="1345"/>
      <c r="B9" s="1346"/>
      <c r="C9" s="1346"/>
      <c r="D9" s="1346"/>
      <c r="E9" s="1346"/>
      <c r="F9" s="1346"/>
      <c r="G9" s="1346"/>
      <c r="H9" s="1346"/>
      <c r="I9" s="178"/>
      <c r="J9" s="178"/>
      <c r="K9" s="178"/>
      <c r="L9" s="178"/>
      <c r="M9" s="179"/>
      <c r="N9" s="1356"/>
      <c r="O9" s="1356"/>
      <c r="P9" s="1350" t="str">
        <f>IF('⑨応募者名簿(印刷用)'!$BV$44="","",'⑨応募者名簿(印刷用)'!$BV$44)</f>
        <v xml:space="preserve"> </v>
      </c>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2"/>
      <c r="AQ9" s="291"/>
      <c r="AR9" s="292"/>
      <c r="AS9" s="1345"/>
      <c r="AT9" s="1346"/>
      <c r="AU9" s="1346"/>
      <c r="AV9" s="1346"/>
      <c r="AW9" s="1346"/>
      <c r="AX9" s="1346"/>
      <c r="AY9" s="1346"/>
      <c r="AZ9" s="1346"/>
      <c r="BA9" s="178"/>
      <c r="BB9" s="178"/>
      <c r="BC9" s="178"/>
      <c r="BD9" s="178"/>
      <c r="BE9" s="179"/>
      <c r="BF9" s="1356"/>
      <c r="BG9" s="1356"/>
      <c r="BH9" s="1350" t="str">
        <f>IF('⑨応募者名簿(印刷用)'!$BV$44="","",'⑨応募者名簿(印刷用)'!$BV$44)</f>
        <v xml:space="preserve"> </v>
      </c>
      <c r="BI9" s="1351"/>
      <c r="BJ9" s="1351"/>
      <c r="BK9" s="1351"/>
      <c r="BL9" s="1351"/>
      <c r="BM9" s="1351"/>
      <c r="BN9" s="1351"/>
      <c r="BO9" s="1351"/>
      <c r="BP9" s="1351"/>
      <c r="BQ9" s="1351"/>
      <c r="BR9" s="1351"/>
      <c r="BS9" s="1351"/>
      <c r="BT9" s="1351"/>
      <c r="BU9" s="1351"/>
      <c r="BV9" s="1351"/>
      <c r="BW9" s="1351"/>
      <c r="BX9" s="1351"/>
      <c r="BY9" s="1351"/>
      <c r="BZ9" s="1351"/>
      <c r="CA9" s="1351"/>
      <c r="CB9" s="1351"/>
      <c r="CC9" s="1351"/>
      <c r="CD9" s="1351"/>
      <c r="CE9" s="1351"/>
      <c r="CF9" s="1351"/>
      <c r="CG9" s="1351"/>
      <c r="CH9" s="1352"/>
    </row>
    <row r="10" spans="1:92" ht="24.95" customHeight="1">
      <c r="A10" s="1345"/>
      <c r="B10" s="1346"/>
      <c r="C10" s="1346"/>
      <c r="D10" s="1346"/>
      <c r="E10" s="1346"/>
      <c r="F10" s="1346"/>
      <c r="G10" s="1346"/>
      <c r="H10" s="1346"/>
      <c r="I10" s="178"/>
      <c r="J10" s="178"/>
      <c r="K10" s="178"/>
      <c r="L10" s="178"/>
      <c r="M10" s="179"/>
      <c r="N10" s="722" t="s">
        <v>335</v>
      </c>
      <c r="O10" s="723"/>
      <c r="P10" s="603" t="s">
        <v>23</v>
      </c>
      <c r="Q10" s="571"/>
      <c r="R10" s="571"/>
      <c r="S10" s="571"/>
      <c r="T10" s="1336" t="str">
        <f>""&amp;⑧入力シート!$D$21</f>
        <v/>
      </c>
      <c r="U10" s="1336"/>
      <c r="V10" s="1336"/>
      <c r="W10" s="1336"/>
      <c r="X10" s="1336"/>
      <c r="Y10" s="1336"/>
      <c r="Z10" s="1336"/>
      <c r="AA10" s="1336"/>
      <c r="AB10" s="1336"/>
      <c r="AC10" s="1336"/>
      <c r="AD10" s="1336"/>
      <c r="AE10" s="1336"/>
      <c r="AF10" s="1336"/>
      <c r="AG10" s="1336"/>
      <c r="AH10" s="1336"/>
      <c r="AI10" s="1336"/>
      <c r="AJ10" s="1336"/>
      <c r="AK10" s="1336"/>
      <c r="AL10" s="1336"/>
      <c r="AM10" s="1336"/>
      <c r="AN10" s="1336"/>
      <c r="AO10" s="1336"/>
      <c r="AP10" s="1337"/>
      <c r="AQ10" s="291"/>
      <c r="AR10" s="292"/>
      <c r="AS10" s="1345"/>
      <c r="AT10" s="1346"/>
      <c r="AU10" s="1346"/>
      <c r="AV10" s="1346"/>
      <c r="AW10" s="1346"/>
      <c r="AX10" s="1346"/>
      <c r="AY10" s="1346"/>
      <c r="AZ10" s="1346"/>
      <c r="BA10" s="178"/>
      <c r="BB10" s="178"/>
      <c r="BC10" s="178"/>
      <c r="BD10" s="178"/>
      <c r="BE10" s="179"/>
      <c r="BF10" s="722" t="s">
        <v>335</v>
      </c>
      <c r="BG10" s="723"/>
      <c r="BH10" s="603" t="s">
        <v>23</v>
      </c>
      <c r="BI10" s="571"/>
      <c r="BJ10" s="571"/>
      <c r="BK10" s="571"/>
      <c r="BL10" s="1336" t="str">
        <f>""&amp;⑧入力シート!$D$21</f>
        <v/>
      </c>
      <c r="BM10" s="1336"/>
      <c r="BN10" s="1336"/>
      <c r="BO10" s="1336"/>
      <c r="BP10" s="1336"/>
      <c r="BQ10" s="1336"/>
      <c r="BR10" s="1336"/>
      <c r="BS10" s="1336"/>
      <c r="BT10" s="1336"/>
      <c r="BU10" s="1336"/>
      <c r="BV10" s="1336"/>
      <c r="BW10" s="1336"/>
      <c r="BX10" s="1336"/>
      <c r="BY10" s="1336"/>
      <c r="BZ10" s="1336"/>
      <c r="CA10" s="1336"/>
      <c r="CB10" s="1336"/>
      <c r="CC10" s="1336"/>
      <c r="CD10" s="1336"/>
      <c r="CE10" s="1336"/>
      <c r="CF10" s="1336"/>
      <c r="CG10" s="1336"/>
      <c r="CH10" s="1337"/>
    </row>
    <row r="11" spans="1:92" ht="24.95" customHeight="1">
      <c r="A11" s="180"/>
      <c r="B11" s="178"/>
      <c r="C11" s="178"/>
      <c r="D11" s="178"/>
      <c r="E11" s="178"/>
      <c r="F11" s="178"/>
      <c r="G11" s="178"/>
      <c r="H11" s="178"/>
      <c r="I11" s="178"/>
      <c r="J11" s="178"/>
      <c r="K11" s="178"/>
      <c r="L11" s="178"/>
      <c r="M11" s="179"/>
      <c r="N11" s="724"/>
      <c r="O11" s="725"/>
      <c r="P11" s="1338" t="str">
        <f>"　"&amp;⑧入力シート!$D$22</f>
        <v>　</v>
      </c>
      <c r="Q11" s="1339"/>
      <c r="R11" s="1339"/>
      <c r="S11" s="1339"/>
      <c r="T11" s="1339"/>
      <c r="U11" s="1339"/>
      <c r="V11" s="1339"/>
      <c r="W11" s="1339"/>
      <c r="X11" s="1339"/>
      <c r="Y11" s="1339"/>
      <c r="Z11" s="1339"/>
      <c r="AA11" s="1339"/>
      <c r="AB11" s="1339"/>
      <c r="AC11" s="1339"/>
      <c r="AD11" s="1339"/>
      <c r="AE11" s="1339"/>
      <c r="AF11" s="1339"/>
      <c r="AG11" s="1339"/>
      <c r="AH11" s="1339"/>
      <c r="AI11" s="1339"/>
      <c r="AJ11" s="1339"/>
      <c r="AK11" s="1339"/>
      <c r="AL11" s="1339"/>
      <c r="AM11" s="1339"/>
      <c r="AN11" s="1339"/>
      <c r="AO11" s="1339"/>
      <c r="AP11" s="1340"/>
      <c r="AQ11" s="291"/>
      <c r="AR11" s="292"/>
      <c r="AS11" s="180"/>
      <c r="AT11" s="178"/>
      <c r="AU11" s="178"/>
      <c r="AV11" s="178"/>
      <c r="AW11" s="178"/>
      <c r="AX11" s="178"/>
      <c r="AY11" s="178"/>
      <c r="AZ11" s="178"/>
      <c r="BA11" s="178"/>
      <c r="BB11" s="178"/>
      <c r="BC11" s="178"/>
      <c r="BD11" s="178"/>
      <c r="BE11" s="179"/>
      <c r="BF11" s="724"/>
      <c r="BG11" s="725"/>
      <c r="BH11" s="1338" t="str">
        <f>"　"&amp;⑧入力シート!$D$22</f>
        <v>　</v>
      </c>
      <c r="BI11" s="1339"/>
      <c r="BJ11" s="1339"/>
      <c r="BK11" s="1339"/>
      <c r="BL11" s="1339"/>
      <c r="BM11" s="1339"/>
      <c r="BN11" s="1339"/>
      <c r="BO11" s="1339"/>
      <c r="BP11" s="1339"/>
      <c r="BQ11" s="1339"/>
      <c r="BR11" s="1339"/>
      <c r="BS11" s="1339"/>
      <c r="BT11" s="1339"/>
      <c r="BU11" s="1339"/>
      <c r="BV11" s="1339"/>
      <c r="BW11" s="1339"/>
      <c r="BX11" s="1339"/>
      <c r="BY11" s="1339"/>
      <c r="BZ11" s="1339"/>
      <c r="CA11" s="1339"/>
      <c r="CB11" s="1339"/>
      <c r="CC11" s="1339"/>
      <c r="CD11" s="1339"/>
      <c r="CE11" s="1339"/>
      <c r="CF11" s="1339"/>
      <c r="CG11" s="1339"/>
      <c r="CH11" s="1340"/>
    </row>
    <row r="12" spans="1:92" ht="24.95" customHeight="1">
      <c r="A12" s="180"/>
      <c r="B12" s="178"/>
      <c r="C12" s="178"/>
      <c r="D12" s="178"/>
      <c r="E12" s="178"/>
      <c r="F12" s="178"/>
      <c r="G12" s="178"/>
      <c r="H12" s="178"/>
      <c r="I12" s="178"/>
      <c r="J12" s="178"/>
      <c r="K12" s="178"/>
      <c r="L12" s="178"/>
      <c r="M12" s="179"/>
      <c r="N12" s="724"/>
      <c r="O12" s="725"/>
      <c r="P12" s="1341" t="str">
        <f>"　"&amp;⑧入力シート!$D$23</f>
        <v>　</v>
      </c>
      <c r="Q12" s="1342"/>
      <c r="R12" s="1342"/>
      <c r="S12" s="1342"/>
      <c r="T12" s="1342"/>
      <c r="U12" s="1342"/>
      <c r="V12" s="1342"/>
      <c r="W12" s="1342"/>
      <c r="X12" s="1342"/>
      <c r="Y12" s="1342"/>
      <c r="Z12" s="1342"/>
      <c r="AA12" s="1342"/>
      <c r="AB12" s="1342"/>
      <c r="AC12" s="1342"/>
      <c r="AD12" s="1342"/>
      <c r="AE12" s="1342"/>
      <c r="AF12" s="1342"/>
      <c r="AG12" s="1342"/>
      <c r="AH12" s="1342"/>
      <c r="AI12" s="1342"/>
      <c r="AJ12" s="1342"/>
      <c r="AK12" s="1342"/>
      <c r="AL12" s="1342"/>
      <c r="AM12" s="1342"/>
      <c r="AN12" s="1342"/>
      <c r="AO12" s="1342"/>
      <c r="AP12" s="1343"/>
      <c r="AQ12" s="291"/>
      <c r="AR12" s="292"/>
      <c r="AS12" s="180"/>
      <c r="AT12" s="178"/>
      <c r="AU12" s="178"/>
      <c r="AV12" s="178"/>
      <c r="AW12" s="178"/>
      <c r="AX12" s="178"/>
      <c r="AY12" s="178"/>
      <c r="AZ12" s="178"/>
      <c r="BA12" s="178"/>
      <c r="BB12" s="178"/>
      <c r="BC12" s="178"/>
      <c r="BD12" s="178"/>
      <c r="BE12" s="179"/>
      <c r="BF12" s="724"/>
      <c r="BG12" s="725"/>
      <c r="BH12" s="1341" t="str">
        <f>"　"&amp;⑧入力シート!$D$23</f>
        <v>　</v>
      </c>
      <c r="BI12" s="1342"/>
      <c r="BJ12" s="1342"/>
      <c r="BK12" s="1342"/>
      <c r="BL12" s="1342"/>
      <c r="BM12" s="1342"/>
      <c r="BN12" s="1342"/>
      <c r="BO12" s="1342"/>
      <c r="BP12" s="1342"/>
      <c r="BQ12" s="1342"/>
      <c r="BR12" s="1342"/>
      <c r="BS12" s="1342"/>
      <c r="BT12" s="1342"/>
      <c r="BU12" s="1342"/>
      <c r="BV12" s="1342"/>
      <c r="BW12" s="1342"/>
      <c r="BX12" s="1342"/>
      <c r="BY12" s="1342"/>
      <c r="BZ12" s="1342"/>
      <c r="CA12" s="1342"/>
      <c r="CB12" s="1342"/>
      <c r="CC12" s="1342"/>
      <c r="CD12" s="1342"/>
      <c r="CE12" s="1342"/>
      <c r="CF12" s="1342"/>
      <c r="CG12" s="1342"/>
      <c r="CH12" s="1343"/>
    </row>
    <row r="13" spans="1:92" ht="24.95" customHeight="1">
      <c r="A13" s="181"/>
      <c r="B13" s="182"/>
      <c r="C13" s="182"/>
      <c r="D13" s="182"/>
      <c r="E13" s="182"/>
      <c r="F13" s="182"/>
      <c r="G13" s="182"/>
      <c r="H13" s="182"/>
      <c r="I13" s="182"/>
      <c r="J13" s="182"/>
      <c r="K13" s="182"/>
      <c r="L13" s="182"/>
      <c r="M13" s="183"/>
      <c r="N13" s="726"/>
      <c r="O13" s="727"/>
      <c r="P13" s="1341"/>
      <c r="Q13" s="1342"/>
      <c r="R13" s="1342"/>
      <c r="S13" s="1342"/>
      <c r="T13" s="1342"/>
      <c r="U13" s="1342"/>
      <c r="V13" s="1342"/>
      <c r="W13" s="1342"/>
      <c r="X13" s="1342"/>
      <c r="Y13" s="1342"/>
      <c r="Z13" s="1342"/>
      <c r="AA13" s="1342"/>
      <c r="AB13" s="1342"/>
      <c r="AC13" s="1342"/>
      <c r="AD13" s="1342"/>
      <c r="AE13" s="1342"/>
      <c r="AF13" s="1342"/>
      <c r="AG13" s="1342"/>
      <c r="AH13" s="1342"/>
      <c r="AI13" s="1342"/>
      <c r="AJ13" s="1342"/>
      <c r="AK13" s="1342"/>
      <c r="AL13" s="1342"/>
      <c r="AM13" s="1342"/>
      <c r="AN13" s="1342"/>
      <c r="AO13" s="1342"/>
      <c r="AP13" s="1343"/>
      <c r="AQ13" s="291"/>
      <c r="AR13" s="292"/>
      <c r="AS13" s="181"/>
      <c r="AT13" s="182"/>
      <c r="AU13" s="182"/>
      <c r="AV13" s="182"/>
      <c r="AW13" s="182"/>
      <c r="AX13" s="182"/>
      <c r="AY13" s="182"/>
      <c r="AZ13" s="182"/>
      <c r="BA13" s="182"/>
      <c r="BB13" s="182"/>
      <c r="BC13" s="182"/>
      <c r="BD13" s="182"/>
      <c r="BE13" s="183"/>
      <c r="BF13" s="726"/>
      <c r="BG13" s="727"/>
      <c r="BH13" s="1341"/>
      <c r="BI13" s="1342"/>
      <c r="BJ13" s="1342"/>
      <c r="BK13" s="1342"/>
      <c r="BL13" s="1342"/>
      <c r="BM13" s="1342"/>
      <c r="BN13" s="1342"/>
      <c r="BO13" s="1342"/>
      <c r="BP13" s="1342"/>
      <c r="BQ13" s="1342"/>
      <c r="BR13" s="1342"/>
      <c r="BS13" s="1342"/>
      <c r="BT13" s="1342"/>
      <c r="BU13" s="1342"/>
      <c r="BV13" s="1342"/>
      <c r="BW13" s="1342"/>
      <c r="BX13" s="1342"/>
      <c r="BY13" s="1342"/>
      <c r="BZ13" s="1342"/>
      <c r="CA13" s="1342"/>
      <c r="CB13" s="1342"/>
      <c r="CC13" s="1342"/>
      <c r="CD13" s="1342"/>
      <c r="CE13" s="1342"/>
      <c r="CF13" s="1342"/>
      <c r="CG13" s="1342"/>
      <c r="CH13" s="1343"/>
    </row>
    <row r="14" spans="1:92" ht="24.95" customHeight="1">
      <c r="A14" s="722" t="s">
        <v>337</v>
      </c>
      <c r="B14" s="723"/>
      <c r="C14" s="603" t="s">
        <v>31</v>
      </c>
      <c r="D14" s="571"/>
      <c r="E14" s="571"/>
      <c r="F14" s="571"/>
      <c r="G14" s="571"/>
      <c r="H14" s="571"/>
      <c r="I14" s="571"/>
      <c r="J14" s="571"/>
      <c r="K14" s="571"/>
      <c r="L14" s="571"/>
      <c r="M14" s="571"/>
      <c r="N14" s="722" t="s">
        <v>336</v>
      </c>
      <c r="O14" s="723"/>
      <c r="P14" s="1316" t="str">
        <f>""&amp;⑧入力シート!AD24</f>
        <v/>
      </c>
      <c r="Q14" s="1316"/>
      <c r="R14" s="1316"/>
      <c r="S14" s="1316"/>
      <c r="T14" s="1316"/>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291"/>
      <c r="AR14" s="292"/>
      <c r="AS14" s="722" t="s">
        <v>337</v>
      </c>
      <c r="AT14" s="723"/>
      <c r="AU14" s="603" t="s">
        <v>31</v>
      </c>
      <c r="AV14" s="571"/>
      <c r="AW14" s="571"/>
      <c r="AX14" s="571"/>
      <c r="AY14" s="571"/>
      <c r="AZ14" s="571"/>
      <c r="BA14" s="571"/>
      <c r="BB14" s="571"/>
      <c r="BC14" s="571"/>
      <c r="BD14" s="571"/>
      <c r="BE14" s="571"/>
      <c r="BF14" s="722" t="s">
        <v>336</v>
      </c>
      <c r="BG14" s="723"/>
      <c r="BH14" s="1316" t="str">
        <f>""&amp;⑧入力シート!AD25</f>
        <v/>
      </c>
      <c r="BI14" s="1316"/>
      <c r="BJ14" s="1316"/>
      <c r="BK14" s="1316"/>
      <c r="BL14" s="1316"/>
      <c r="BM14" s="1316"/>
      <c r="BN14" s="1316"/>
      <c r="BO14" s="1316"/>
      <c r="BP14" s="1316"/>
      <c r="BQ14" s="1316"/>
      <c r="BR14" s="1316"/>
      <c r="BS14" s="1316"/>
      <c r="BT14" s="1316"/>
      <c r="BU14" s="1316"/>
      <c r="BV14" s="1316"/>
      <c r="BW14" s="1316"/>
      <c r="BX14" s="1316"/>
      <c r="BY14" s="1316"/>
      <c r="BZ14" s="1316"/>
      <c r="CA14" s="1316"/>
      <c r="CB14" s="1316"/>
      <c r="CC14" s="1316"/>
      <c r="CD14" s="1316"/>
      <c r="CE14" s="1316"/>
      <c r="CF14" s="1316"/>
      <c r="CG14" s="1316"/>
      <c r="CH14" s="1316"/>
    </row>
    <row r="15" spans="1:92" ht="24.95" customHeight="1">
      <c r="A15" s="724"/>
      <c r="B15" s="725"/>
      <c r="C15" s="1308">
        <f>⑧入力シート!Y24</f>
        <v>1</v>
      </c>
      <c r="D15" s="1309"/>
      <c r="E15" s="1309"/>
      <c r="F15" s="1309"/>
      <c r="G15" s="1309"/>
      <c r="H15" s="1309"/>
      <c r="I15" s="1309"/>
      <c r="J15" s="1309"/>
      <c r="K15" s="1309"/>
      <c r="L15" s="1309"/>
      <c r="M15" s="1310"/>
      <c r="N15" s="724"/>
      <c r="O15" s="725"/>
      <c r="P15" s="1317"/>
      <c r="Q15" s="1317"/>
      <c r="R15" s="1317"/>
      <c r="S15" s="1317"/>
      <c r="T15" s="1317"/>
      <c r="U15" s="1317"/>
      <c r="V15" s="1317"/>
      <c r="W15" s="1317"/>
      <c r="X15" s="1317"/>
      <c r="Y15" s="1317"/>
      <c r="Z15" s="1317"/>
      <c r="AA15" s="1317"/>
      <c r="AB15" s="1317"/>
      <c r="AC15" s="1317"/>
      <c r="AD15" s="1317"/>
      <c r="AE15" s="1317"/>
      <c r="AF15" s="1317"/>
      <c r="AG15" s="1317"/>
      <c r="AH15" s="1317"/>
      <c r="AI15" s="1317"/>
      <c r="AJ15" s="1317"/>
      <c r="AK15" s="1317"/>
      <c r="AL15" s="1317"/>
      <c r="AM15" s="1317"/>
      <c r="AN15" s="1317"/>
      <c r="AO15" s="1317"/>
      <c r="AP15" s="1317"/>
      <c r="AQ15" s="291"/>
      <c r="AR15" s="292"/>
      <c r="AS15" s="724"/>
      <c r="AT15" s="725"/>
      <c r="AU15" s="1308">
        <f>⑧入力シート!Y25</f>
        <v>2</v>
      </c>
      <c r="AV15" s="1309"/>
      <c r="AW15" s="1309"/>
      <c r="AX15" s="1309"/>
      <c r="AY15" s="1309"/>
      <c r="AZ15" s="1309"/>
      <c r="BA15" s="1309"/>
      <c r="BB15" s="1309"/>
      <c r="BC15" s="1309"/>
      <c r="BD15" s="1309"/>
      <c r="BE15" s="1309"/>
      <c r="BF15" s="724"/>
      <c r="BG15" s="725"/>
      <c r="BH15" s="1317"/>
      <c r="BI15" s="1317"/>
      <c r="BJ15" s="1317"/>
      <c r="BK15" s="1317"/>
      <c r="BL15" s="1317"/>
      <c r="BM15" s="1317"/>
      <c r="BN15" s="1317"/>
      <c r="BO15" s="1317"/>
      <c r="BP15" s="1317"/>
      <c r="BQ15" s="1317"/>
      <c r="BR15" s="1317"/>
      <c r="BS15" s="1317"/>
      <c r="BT15" s="1317"/>
      <c r="BU15" s="1317"/>
      <c r="BV15" s="1317"/>
      <c r="BW15" s="1317"/>
      <c r="BX15" s="1317"/>
      <c r="BY15" s="1317"/>
      <c r="BZ15" s="1317"/>
      <c r="CA15" s="1317"/>
      <c r="CB15" s="1317"/>
      <c r="CC15" s="1317"/>
      <c r="CD15" s="1317"/>
      <c r="CE15" s="1317"/>
      <c r="CF15" s="1317"/>
      <c r="CG15" s="1317"/>
      <c r="CH15" s="1317"/>
    </row>
    <row r="16" spans="1:92" ht="24.95" customHeight="1">
      <c r="A16" s="726"/>
      <c r="B16" s="727"/>
      <c r="C16" s="1319"/>
      <c r="D16" s="1320"/>
      <c r="E16" s="1320"/>
      <c r="F16" s="1320"/>
      <c r="G16" s="1320"/>
      <c r="H16" s="1320"/>
      <c r="I16" s="1320"/>
      <c r="J16" s="1320"/>
      <c r="K16" s="1320"/>
      <c r="L16" s="1320"/>
      <c r="M16" s="1321"/>
      <c r="N16" s="726"/>
      <c r="O16" s="727"/>
      <c r="P16" s="1318"/>
      <c r="Q16" s="1318"/>
      <c r="R16" s="1318"/>
      <c r="S16" s="1318"/>
      <c r="T16" s="1318"/>
      <c r="U16" s="1318"/>
      <c r="V16" s="1318"/>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291"/>
      <c r="AR16" s="292"/>
      <c r="AS16" s="726"/>
      <c r="AT16" s="727"/>
      <c r="AU16" s="1308"/>
      <c r="AV16" s="1309"/>
      <c r="AW16" s="1309"/>
      <c r="AX16" s="1309"/>
      <c r="AY16" s="1309"/>
      <c r="AZ16" s="1309"/>
      <c r="BA16" s="1309"/>
      <c r="BB16" s="1309"/>
      <c r="BC16" s="1309"/>
      <c r="BD16" s="1309"/>
      <c r="BE16" s="1309"/>
      <c r="BF16" s="726"/>
      <c r="BG16" s="727"/>
      <c r="BH16" s="1318"/>
      <c r="BI16" s="1318"/>
      <c r="BJ16" s="1318"/>
      <c r="BK16" s="1318"/>
      <c r="BL16" s="1318"/>
      <c r="BM16" s="1318"/>
      <c r="BN16" s="1318"/>
      <c r="BO16" s="1318"/>
      <c r="BP16" s="1318"/>
      <c r="BQ16" s="1318"/>
      <c r="BR16" s="1318"/>
      <c r="BS16" s="1318"/>
      <c r="BT16" s="1318"/>
      <c r="BU16" s="1318"/>
      <c r="BV16" s="1318"/>
      <c r="BW16" s="1318"/>
      <c r="BX16" s="1318"/>
      <c r="BY16" s="1318"/>
      <c r="BZ16" s="1318"/>
      <c r="CA16" s="1318"/>
      <c r="CB16" s="1318"/>
      <c r="CC16" s="1318"/>
      <c r="CD16" s="1318"/>
      <c r="CE16" s="1318"/>
      <c r="CF16" s="1318"/>
      <c r="CG16" s="1318"/>
      <c r="CH16" s="1318"/>
    </row>
    <row r="17" spans="1:90" ht="24.95" customHeight="1">
      <c r="A17" s="722" t="s">
        <v>338</v>
      </c>
      <c r="B17" s="723"/>
      <c r="C17" s="1322" t="str">
        <f>""&amp;⑧入力シート!Z24</f>
        <v/>
      </c>
      <c r="D17" s="1323"/>
      <c r="E17" s="1323"/>
      <c r="F17" s="1323"/>
      <c r="G17" s="1323"/>
      <c r="H17" s="1323"/>
      <c r="I17" s="1323"/>
      <c r="J17" s="1323"/>
      <c r="K17" s="1323"/>
      <c r="L17" s="1323"/>
      <c r="M17" s="1324"/>
      <c r="N17" s="722" t="s">
        <v>339</v>
      </c>
      <c r="O17" s="723"/>
      <c r="P17" s="1307" t="s">
        <v>32</v>
      </c>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574"/>
      <c r="AQ17" s="291"/>
      <c r="AR17" s="292"/>
      <c r="AS17" s="722" t="s">
        <v>338</v>
      </c>
      <c r="AT17" s="723"/>
      <c r="AU17" s="1322" t="str">
        <f>""&amp;⑧入力シート!Z25</f>
        <v/>
      </c>
      <c r="AV17" s="1323"/>
      <c r="AW17" s="1323"/>
      <c r="AX17" s="1323"/>
      <c r="AY17" s="1323"/>
      <c r="AZ17" s="1323"/>
      <c r="BA17" s="1323"/>
      <c r="BB17" s="1323"/>
      <c r="BC17" s="1323"/>
      <c r="BD17" s="1323"/>
      <c r="BE17" s="1324"/>
      <c r="BF17" s="722" t="s">
        <v>339</v>
      </c>
      <c r="BG17" s="723"/>
      <c r="BH17" s="1307" t="s">
        <v>32</v>
      </c>
      <c r="BI17" s="573"/>
      <c r="BJ17" s="573"/>
      <c r="BK17" s="573"/>
      <c r="BL17" s="573"/>
      <c r="BM17" s="573"/>
      <c r="BN17" s="573"/>
      <c r="BO17" s="573"/>
      <c r="BP17" s="573"/>
      <c r="BQ17" s="573"/>
      <c r="BR17" s="573"/>
      <c r="BS17" s="573"/>
      <c r="BT17" s="573"/>
      <c r="BU17" s="573"/>
      <c r="BV17" s="573"/>
      <c r="BW17" s="573"/>
      <c r="BX17" s="573"/>
      <c r="BY17" s="573"/>
      <c r="BZ17" s="573"/>
      <c r="CA17" s="573"/>
      <c r="CB17" s="573"/>
      <c r="CC17" s="573"/>
      <c r="CD17" s="573"/>
      <c r="CE17" s="573"/>
      <c r="CF17" s="573"/>
      <c r="CG17" s="573"/>
      <c r="CH17" s="574"/>
    </row>
    <row r="18" spans="1:90" ht="24.95" customHeight="1">
      <c r="A18" s="724"/>
      <c r="B18" s="725"/>
      <c r="C18" s="1308"/>
      <c r="D18" s="1309"/>
      <c r="E18" s="1309"/>
      <c r="F18" s="1309"/>
      <c r="G18" s="1309"/>
      <c r="H18" s="1309"/>
      <c r="I18" s="1309"/>
      <c r="J18" s="1309"/>
      <c r="K18" s="1309"/>
      <c r="L18" s="1309"/>
      <c r="M18" s="1310"/>
      <c r="N18" s="724"/>
      <c r="O18" s="725"/>
      <c r="P18" s="1308" t="str">
        <f>IF('⑨応募者名簿(印刷用)'!$R$3="","",'⑨応募者名簿(印刷用)'!$R$3)</f>
        <v xml:space="preserve"> </v>
      </c>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10"/>
      <c r="AQ18" s="291"/>
      <c r="AR18" s="292"/>
      <c r="AS18" s="724"/>
      <c r="AT18" s="725"/>
      <c r="AU18" s="1308"/>
      <c r="AV18" s="1309"/>
      <c r="AW18" s="1309"/>
      <c r="AX18" s="1309"/>
      <c r="AY18" s="1309"/>
      <c r="AZ18" s="1309"/>
      <c r="BA18" s="1309"/>
      <c r="BB18" s="1309"/>
      <c r="BC18" s="1309"/>
      <c r="BD18" s="1309"/>
      <c r="BE18" s="1310"/>
      <c r="BF18" s="724"/>
      <c r="BG18" s="725"/>
      <c r="BH18" s="1308" t="str">
        <f>IF('⑨応募者名簿(印刷用)'!$R$4="","",'⑨応募者名簿(印刷用)'!$R$4)</f>
        <v xml:space="preserve"> </v>
      </c>
      <c r="BI18" s="1309"/>
      <c r="BJ18" s="1309"/>
      <c r="BK18" s="1309"/>
      <c r="BL18" s="1309"/>
      <c r="BM18" s="1309"/>
      <c r="BN18" s="1309"/>
      <c r="BO18" s="1309"/>
      <c r="BP18" s="1309"/>
      <c r="BQ18" s="1309"/>
      <c r="BR18" s="1309"/>
      <c r="BS18" s="1309"/>
      <c r="BT18" s="1309"/>
      <c r="BU18" s="1309"/>
      <c r="BV18" s="1309"/>
      <c r="BW18" s="1309"/>
      <c r="BX18" s="1309"/>
      <c r="BY18" s="1309"/>
      <c r="BZ18" s="1309"/>
      <c r="CA18" s="1309"/>
      <c r="CB18" s="1309"/>
      <c r="CC18" s="1309"/>
      <c r="CD18" s="1309"/>
      <c r="CE18" s="1309"/>
      <c r="CF18" s="1309"/>
      <c r="CG18" s="1309"/>
      <c r="CH18" s="1310"/>
    </row>
    <row r="19" spans="1:90" ht="24.95" customHeight="1">
      <c r="A19" s="726"/>
      <c r="B19" s="727"/>
      <c r="C19" s="1308"/>
      <c r="D19" s="1309"/>
      <c r="E19" s="1309"/>
      <c r="F19" s="1309"/>
      <c r="G19" s="1309"/>
      <c r="H19" s="1309"/>
      <c r="I19" s="1309"/>
      <c r="J19" s="1309"/>
      <c r="K19" s="1309"/>
      <c r="L19" s="1309"/>
      <c r="M19" s="1310"/>
      <c r="N19" s="726"/>
      <c r="O19" s="727"/>
      <c r="P19" s="1308"/>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10"/>
      <c r="AQ19" s="291"/>
      <c r="AR19" s="292"/>
      <c r="AS19" s="726"/>
      <c r="AT19" s="727"/>
      <c r="AU19" s="1308"/>
      <c r="AV19" s="1309"/>
      <c r="AW19" s="1309"/>
      <c r="AX19" s="1309"/>
      <c r="AY19" s="1309"/>
      <c r="AZ19" s="1309"/>
      <c r="BA19" s="1309"/>
      <c r="BB19" s="1309"/>
      <c r="BC19" s="1309"/>
      <c r="BD19" s="1309"/>
      <c r="BE19" s="1310"/>
      <c r="BF19" s="726"/>
      <c r="BG19" s="727"/>
      <c r="BH19" s="1308"/>
      <c r="BI19" s="1309"/>
      <c r="BJ19" s="1309"/>
      <c r="BK19" s="1309"/>
      <c r="BL19" s="1309"/>
      <c r="BM19" s="1309"/>
      <c r="BN19" s="1309"/>
      <c r="BO19" s="1309"/>
      <c r="BP19" s="1309"/>
      <c r="BQ19" s="1309"/>
      <c r="BR19" s="1309"/>
      <c r="BS19" s="1309"/>
      <c r="BT19" s="1309"/>
      <c r="BU19" s="1309"/>
      <c r="BV19" s="1309"/>
      <c r="BW19" s="1309"/>
      <c r="BX19" s="1309"/>
      <c r="BY19" s="1309"/>
      <c r="BZ19" s="1309"/>
      <c r="CA19" s="1309"/>
      <c r="CB19" s="1309"/>
      <c r="CC19" s="1309"/>
      <c r="CD19" s="1309"/>
      <c r="CE19" s="1309"/>
      <c r="CF19" s="1309"/>
      <c r="CG19" s="1309"/>
      <c r="CH19" s="1310"/>
    </row>
    <row r="20" spans="1:90" ht="24.95" customHeight="1">
      <c r="A20" s="1311" t="s">
        <v>34</v>
      </c>
      <c r="B20" s="1312"/>
      <c r="C20" s="1315" t="str">
        <f>'⑨応募者名簿(印刷用)'!P3</f>
        <v/>
      </c>
      <c r="D20" s="1315"/>
      <c r="E20" s="1315"/>
      <c r="F20" s="1315"/>
      <c r="G20" s="1315"/>
      <c r="H20" s="1315"/>
      <c r="I20" s="1315"/>
      <c r="J20" s="1315"/>
      <c r="K20" s="1315"/>
      <c r="L20" s="1315"/>
      <c r="M20" s="1315"/>
      <c r="N20" s="1325" t="s">
        <v>22</v>
      </c>
      <c r="O20" s="1326"/>
      <c r="P20" s="1329" t="str">
        <f>""&amp;⑧入力シート!AE24</f>
        <v/>
      </c>
      <c r="Q20" s="1329"/>
      <c r="R20" s="1329"/>
      <c r="S20" s="1329"/>
      <c r="T20" s="1329"/>
      <c r="U20" s="1329"/>
      <c r="V20" s="1329"/>
      <c r="W20" s="1329"/>
      <c r="X20" s="1329"/>
      <c r="Y20" s="1330" t="s">
        <v>57</v>
      </c>
      <c r="Z20" s="1331"/>
      <c r="AA20" s="1331"/>
      <c r="AB20" s="1331"/>
      <c r="AC20" s="1331"/>
      <c r="AD20" s="1331"/>
      <c r="AE20" s="1331"/>
      <c r="AF20" s="1331"/>
      <c r="AG20" s="1331"/>
      <c r="AH20" s="1331"/>
      <c r="AI20" s="1331"/>
      <c r="AJ20" s="1331"/>
      <c r="AK20" s="1331"/>
      <c r="AL20" s="1331"/>
      <c r="AM20" s="1331"/>
      <c r="AN20" s="1331"/>
      <c r="AO20" s="1331"/>
      <c r="AP20" s="1332"/>
      <c r="AQ20" s="289"/>
      <c r="AR20" s="290"/>
      <c r="AS20" s="1311" t="s">
        <v>34</v>
      </c>
      <c r="AT20" s="1312"/>
      <c r="AU20" s="1315" t="str">
        <f>'⑨応募者名簿(印刷用)'!P4</f>
        <v/>
      </c>
      <c r="AV20" s="1315"/>
      <c r="AW20" s="1315"/>
      <c r="AX20" s="1315"/>
      <c r="AY20" s="1315"/>
      <c r="AZ20" s="1315"/>
      <c r="BA20" s="1315"/>
      <c r="BB20" s="1315"/>
      <c r="BC20" s="1315"/>
      <c r="BD20" s="1315"/>
      <c r="BE20" s="1315"/>
      <c r="BF20" s="1325" t="s">
        <v>22</v>
      </c>
      <c r="BG20" s="1326"/>
      <c r="BH20" s="1329" t="str">
        <f>""&amp;⑧入力シート!AE25</f>
        <v/>
      </c>
      <c r="BI20" s="1329"/>
      <c r="BJ20" s="1329"/>
      <c r="BK20" s="1329"/>
      <c r="BL20" s="1329"/>
      <c r="BM20" s="1329"/>
      <c r="BN20" s="1329"/>
      <c r="BO20" s="1329"/>
      <c r="BP20" s="1329"/>
      <c r="BQ20" s="1330" t="s">
        <v>57</v>
      </c>
      <c r="BR20" s="1331"/>
      <c r="BS20" s="1331"/>
      <c r="BT20" s="1331"/>
      <c r="BU20" s="1331"/>
      <c r="BV20" s="1331"/>
      <c r="BW20" s="1331"/>
      <c r="BX20" s="1331"/>
      <c r="BY20" s="1331"/>
      <c r="BZ20" s="1331"/>
      <c r="CA20" s="1331"/>
      <c r="CB20" s="1331"/>
      <c r="CC20" s="1331"/>
      <c r="CD20" s="1331"/>
      <c r="CE20" s="1331"/>
      <c r="CF20" s="1331"/>
      <c r="CG20" s="1331"/>
      <c r="CH20" s="1332"/>
    </row>
    <row r="21" spans="1:90" ht="24.95" customHeight="1">
      <c r="A21" s="1313"/>
      <c r="B21" s="1314"/>
      <c r="C21" s="1315"/>
      <c r="D21" s="1315"/>
      <c r="E21" s="1315"/>
      <c r="F21" s="1315"/>
      <c r="G21" s="1315"/>
      <c r="H21" s="1315"/>
      <c r="I21" s="1315"/>
      <c r="J21" s="1315"/>
      <c r="K21" s="1315"/>
      <c r="L21" s="1315"/>
      <c r="M21" s="1315"/>
      <c r="N21" s="1327"/>
      <c r="O21" s="1328"/>
      <c r="P21" s="1329"/>
      <c r="Q21" s="1329"/>
      <c r="R21" s="1329"/>
      <c r="S21" s="1329"/>
      <c r="T21" s="1329"/>
      <c r="U21" s="1329"/>
      <c r="V21" s="1329"/>
      <c r="W21" s="1329"/>
      <c r="X21" s="1329"/>
      <c r="Y21" s="1333"/>
      <c r="Z21" s="1334"/>
      <c r="AA21" s="1334"/>
      <c r="AB21" s="1334"/>
      <c r="AC21" s="1334"/>
      <c r="AD21" s="1334"/>
      <c r="AE21" s="1334"/>
      <c r="AF21" s="1334"/>
      <c r="AG21" s="1334"/>
      <c r="AH21" s="1334"/>
      <c r="AI21" s="1334"/>
      <c r="AJ21" s="1334"/>
      <c r="AK21" s="1334"/>
      <c r="AL21" s="1334"/>
      <c r="AM21" s="1334"/>
      <c r="AN21" s="1334"/>
      <c r="AO21" s="1334"/>
      <c r="AP21" s="1335"/>
      <c r="AQ21" s="289"/>
      <c r="AR21" s="290"/>
      <c r="AS21" s="1313"/>
      <c r="AT21" s="1314"/>
      <c r="AU21" s="1315"/>
      <c r="AV21" s="1315"/>
      <c r="AW21" s="1315"/>
      <c r="AX21" s="1315"/>
      <c r="AY21" s="1315"/>
      <c r="AZ21" s="1315"/>
      <c r="BA21" s="1315"/>
      <c r="BB21" s="1315"/>
      <c r="BC21" s="1315"/>
      <c r="BD21" s="1315"/>
      <c r="BE21" s="1315"/>
      <c r="BF21" s="1327"/>
      <c r="BG21" s="1328"/>
      <c r="BH21" s="1329"/>
      <c r="BI21" s="1329"/>
      <c r="BJ21" s="1329"/>
      <c r="BK21" s="1329"/>
      <c r="BL21" s="1329"/>
      <c r="BM21" s="1329"/>
      <c r="BN21" s="1329"/>
      <c r="BO21" s="1329"/>
      <c r="BP21" s="1329"/>
      <c r="BQ21" s="1333"/>
      <c r="BR21" s="1334"/>
      <c r="BS21" s="1334"/>
      <c r="BT21" s="1334"/>
      <c r="BU21" s="1334"/>
      <c r="BV21" s="1334"/>
      <c r="BW21" s="1334"/>
      <c r="BX21" s="1334"/>
      <c r="BY21" s="1334"/>
      <c r="BZ21" s="1334"/>
      <c r="CA21" s="1334"/>
      <c r="CB21" s="1334"/>
      <c r="CC21" s="1334"/>
      <c r="CD21" s="1334"/>
      <c r="CE21" s="1334"/>
      <c r="CF21" s="1334"/>
      <c r="CG21" s="1334"/>
      <c r="CH21" s="1335"/>
    </row>
    <row r="22" spans="1:90" ht="26.1" customHeight="1">
      <c r="A22" s="280"/>
      <c r="B22" s="280"/>
      <c r="C22" s="281"/>
      <c r="D22" s="281"/>
      <c r="E22" s="281"/>
      <c r="F22" s="281"/>
      <c r="G22" s="281"/>
      <c r="H22" s="281"/>
      <c r="I22" s="281"/>
      <c r="J22" s="281"/>
      <c r="K22" s="281"/>
      <c r="L22" s="281"/>
      <c r="M22" s="281"/>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9"/>
      <c r="AR22" s="290"/>
      <c r="AS22" s="280"/>
      <c r="AT22" s="280"/>
      <c r="AU22" s="281"/>
      <c r="AV22" s="281"/>
      <c r="AW22" s="281"/>
      <c r="AX22" s="281"/>
      <c r="AY22" s="281"/>
      <c r="AZ22" s="281"/>
      <c r="BA22" s="281"/>
      <c r="BB22" s="281"/>
      <c r="BC22" s="281"/>
      <c r="BD22" s="281"/>
      <c r="BE22" s="281"/>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row>
    <row r="23" spans="1:90" ht="26.1" customHeight="1">
      <c r="AQ23" s="289"/>
      <c r="AR23" s="290"/>
    </row>
    <row r="24" spans="1:90" ht="26.1" customHeight="1">
      <c r="A24" s="174"/>
      <c r="B24" s="174"/>
      <c r="C24" s="174"/>
      <c r="D24" s="174"/>
      <c r="E24" s="174"/>
      <c r="F24" s="174"/>
      <c r="G24" s="174"/>
      <c r="H24" s="174"/>
      <c r="I24" s="174"/>
      <c r="J24" s="174"/>
      <c r="K24" s="174"/>
      <c r="L24" s="174"/>
      <c r="M24" s="174"/>
      <c r="N24" s="785" t="s">
        <v>408</v>
      </c>
      <c r="O24" s="785"/>
      <c r="P24" s="785"/>
      <c r="Q24" s="785"/>
      <c r="R24" s="785"/>
      <c r="S24" s="785"/>
      <c r="T24" s="785"/>
      <c r="U24" s="785"/>
      <c r="V24" s="785"/>
      <c r="W24" s="785"/>
      <c r="X24" s="785"/>
      <c r="Y24" s="785"/>
      <c r="Z24" s="785"/>
      <c r="AA24" s="785"/>
      <c r="AB24" s="785"/>
      <c r="AC24" s="190"/>
      <c r="AD24" s="190"/>
      <c r="AE24" s="190"/>
      <c r="AF24" s="190"/>
      <c r="AG24" s="190"/>
      <c r="AH24" s="190"/>
      <c r="AI24" s="190"/>
      <c r="AJ24" s="190"/>
      <c r="AK24" s="190"/>
      <c r="AL24" s="190"/>
      <c r="AM24" s="190"/>
      <c r="AN24" s="190"/>
      <c r="AO24" s="190"/>
      <c r="AP24" s="190"/>
      <c r="AQ24" s="298"/>
      <c r="AR24" s="299"/>
      <c r="AS24" s="174"/>
      <c r="AT24" s="174"/>
      <c r="AU24" s="174"/>
      <c r="AV24" s="174"/>
      <c r="AW24" s="174"/>
      <c r="AX24" s="174"/>
      <c r="AY24" s="174"/>
      <c r="AZ24" s="174"/>
      <c r="BA24" s="174"/>
      <c r="BB24" s="174"/>
      <c r="BC24" s="174"/>
      <c r="BD24" s="174"/>
      <c r="BE24" s="174"/>
      <c r="BF24" s="785" t="s">
        <v>408</v>
      </c>
      <c r="BG24" s="785"/>
      <c r="BH24" s="785"/>
      <c r="BI24" s="785"/>
      <c r="BJ24" s="785"/>
      <c r="BK24" s="785"/>
      <c r="BL24" s="785"/>
      <c r="BM24" s="785"/>
      <c r="BN24" s="785"/>
      <c r="BO24" s="785"/>
      <c r="BP24" s="785"/>
      <c r="BQ24" s="785"/>
      <c r="BR24" s="785"/>
      <c r="BS24" s="785"/>
      <c r="BT24" s="785"/>
      <c r="BU24" s="190"/>
      <c r="BV24" s="190"/>
      <c r="BW24" s="190"/>
      <c r="BX24" s="190"/>
      <c r="BY24" s="190"/>
      <c r="BZ24" s="190"/>
      <c r="CA24" s="190"/>
      <c r="CB24" s="190"/>
      <c r="CC24" s="190"/>
      <c r="CD24" s="190"/>
      <c r="CE24" s="190"/>
      <c r="CF24" s="190"/>
      <c r="CG24" s="190"/>
      <c r="CH24" s="190"/>
      <c r="CI24" s="190"/>
      <c r="CJ24" s="190"/>
      <c r="CK24" s="190"/>
      <c r="CL24" s="190"/>
    </row>
    <row r="25" spans="1:90" ht="26.1" customHeight="1">
      <c r="A25" s="174"/>
      <c r="B25" s="174"/>
      <c r="C25" s="174"/>
      <c r="D25" s="174"/>
      <c r="E25" s="174"/>
      <c r="F25" s="174"/>
      <c r="G25" s="174"/>
      <c r="H25" s="174"/>
      <c r="I25" s="174"/>
      <c r="J25" s="174"/>
      <c r="K25" s="174"/>
      <c r="L25" s="174"/>
      <c r="M25" s="174"/>
      <c r="N25" s="785"/>
      <c r="O25" s="785"/>
      <c r="P25" s="785"/>
      <c r="Q25" s="785"/>
      <c r="R25" s="785"/>
      <c r="S25" s="785"/>
      <c r="T25" s="785"/>
      <c r="U25" s="785"/>
      <c r="V25" s="785"/>
      <c r="W25" s="785"/>
      <c r="X25" s="785"/>
      <c r="Y25" s="785"/>
      <c r="Z25" s="785"/>
      <c r="AA25" s="785"/>
      <c r="AB25" s="785"/>
      <c r="AC25" s="190"/>
      <c r="AD25" s="190"/>
      <c r="AE25" s="190"/>
      <c r="AF25" s="190"/>
      <c r="AG25" s="190"/>
      <c r="AH25" s="190"/>
      <c r="AI25" s="190"/>
      <c r="AJ25" s="190"/>
      <c r="AK25" s="190"/>
      <c r="AL25" s="190"/>
      <c r="AM25" s="190"/>
      <c r="AN25" s="190"/>
      <c r="AO25" s="190"/>
      <c r="AP25" s="190"/>
      <c r="AQ25" s="298"/>
      <c r="AR25" s="299"/>
      <c r="AS25" s="174"/>
      <c r="AT25" s="174"/>
      <c r="AU25" s="174"/>
      <c r="AV25" s="174"/>
      <c r="AW25" s="174"/>
      <c r="AX25" s="174"/>
      <c r="AY25" s="174"/>
      <c r="AZ25" s="174"/>
      <c r="BA25" s="174"/>
      <c r="BB25" s="174"/>
      <c r="BC25" s="174"/>
      <c r="BD25" s="174"/>
      <c r="BE25" s="174"/>
      <c r="BF25" s="785"/>
      <c r="BG25" s="785"/>
      <c r="BH25" s="785"/>
      <c r="BI25" s="785"/>
      <c r="BJ25" s="785"/>
      <c r="BK25" s="785"/>
      <c r="BL25" s="785"/>
      <c r="BM25" s="785"/>
      <c r="BN25" s="785"/>
      <c r="BO25" s="785"/>
      <c r="BP25" s="785"/>
      <c r="BQ25" s="785"/>
      <c r="BR25" s="785"/>
      <c r="BS25" s="785"/>
      <c r="BT25" s="785"/>
      <c r="BU25" s="190"/>
      <c r="BV25" s="190"/>
      <c r="BW25" s="190"/>
      <c r="BX25" s="190"/>
      <c r="BY25" s="190"/>
      <c r="BZ25" s="190"/>
      <c r="CA25" s="190"/>
      <c r="CB25" s="190"/>
      <c r="CC25" s="190"/>
      <c r="CD25" s="190"/>
      <c r="CE25" s="190"/>
      <c r="CF25" s="190"/>
      <c r="CG25" s="190"/>
      <c r="CH25" s="190"/>
      <c r="CI25" s="190"/>
      <c r="CJ25" s="190"/>
      <c r="CK25" s="190"/>
      <c r="CL25" s="190"/>
    </row>
    <row r="26" spans="1:90" ht="26.1" customHeight="1">
      <c r="A26" s="174"/>
      <c r="B26" s="174"/>
      <c r="C26" s="174"/>
      <c r="D26" s="174"/>
      <c r="E26" s="174"/>
      <c r="F26" s="174"/>
      <c r="G26" s="174"/>
      <c r="H26" s="174"/>
      <c r="I26" s="174"/>
      <c r="J26" s="174"/>
      <c r="K26" s="174"/>
      <c r="L26" s="174"/>
      <c r="M26" s="174"/>
      <c r="N26" s="785" t="s">
        <v>407</v>
      </c>
      <c r="O26" s="785"/>
      <c r="P26" s="785"/>
      <c r="Q26" s="785"/>
      <c r="R26" s="785"/>
      <c r="S26" s="785"/>
      <c r="T26" s="785"/>
      <c r="U26" s="785"/>
      <c r="V26" s="785"/>
      <c r="W26" s="785"/>
      <c r="X26" s="785"/>
      <c r="Y26" s="785"/>
      <c r="Z26" s="785"/>
      <c r="AA26" s="785"/>
      <c r="AB26" s="785"/>
      <c r="AC26" s="190"/>
      <c r="AD26" s="190"/>
      <c r="AE26" s="190"/>
      <c r="AF26" s="190"/>
      <c r="AG26" s="190"/>
      <c r="AH26" s="190"/>
      <c r="AI26" s="190"/>
      <c r="AJ26" s="190"/>
      <c r="AK26" s="190"/>
      <c r="AL26" s="190"/>
      <c r="AM26" s="190"/>
      <c r="AN26" s="190"/>
      <c r="AO26" s="190"/>
      <c r="AP26" s="190"/>
      <c r="AQ26" s="298"/>
      <c r="AR26" s="299"/>
      <c r="AS26" s="174"/>
      <c r="AT26" s="174"/>
      <c r="AU26" s="174"/>
      <c r="AV26" s="174"/>
      <c r="AW26" s="174"/>
      <c r="AX26" s="174"/>
      <c r="AY26" s="174"/>
      <c r="AZ26" s="174"/>
      <c r="BA26" s="174"/>
      <c r="BB26" s="174"/>
      <c r="BC26" s="174"/>
      <c r="BD26" s="174"/>
      <c r="BE26" s="174"/>
      <c r="BF26" s="785" t="s">
        <v>407</v>
      </c>
      <c r="BG26" s="785"/>
      <c r="BH26" s="785"/>
      <c r="BI26" s="785"/>
      <c r="BJ26" s="785"/>
      <c r="BK26" s="785"/>
      <c r="BL26" s="785"/>
      <c r="BM26" s="785"/>
      <c r="BN26" s="785"/>
      <c r="BO26" s="785"/>
      <c r="BP26" s="785"/>
      <c r="BQ26" s="785"/>
      <c r="BR26" s="785"/>
      <c r="BS26" s="785"/>
      <c r="BT26" s="785"/>
      <c r="BU26" s="190"/>
      <c r="BV26" s="190"/>
      <c r="BW26" s="190"/>
      <c r="BX26" s="190"/>
      <c r="BY26" s="190"/>
      <c r="BZ26" s="190"/>
      <c r="CA26" s="190"/>
      <c r="CB26" s="190"/>
      <c r="CC26" s="190"/>
      <c r="CD26" s="190"/>
      <c r="CE26" s="190"/>
      <c r="CF26" s="190"/>
      <c r="CG26" s="190"/>
      <c r="CH26" s="190"/>
      <c r="CI26" s="190"/>
      <c r="CJ26" s="190"/>
      <c r="CK26" s="190"/>
      <c r="CL26" s="190"/>
    </row>
    <row r="27" spans="1:90" ht="26.1" customHeight="1">
      <c r="A27" s="174"/>
      <c r="B27" s="174"/>
      <c r="C27" s="174"/>
      <c r="D27" s="174"/>
      <c r="E27" s="174"/>
      <c r="F27" s="174"/>
      <c r="G27" s="174"/>
      <c r="H27" s="174"/>
      <c r="I27" s="174"/>
      <c r="J27" s="174"/>
      <c r="K27" s="174"/>
      <c r="L27" s="174"/>
      <c r="M27" s="174"/>
      <c r="N27" s="785"/>
      <c r="O27" s="785"/>
      <c r="P27" s="785"/>
      <c r="Q27" s="785"/>
      <c r="R27" s="785"/>
      <c r="S27" s="785"/>
      <c r="T27" s="785"/>
      <c r="U27" s="785"/>
      <c r="V27" s="785"/>
      <c r="W27" s="785"/>
      <c r="X27" s="785"/>
      <c r="Y27" s="785"/>
      <c r="Z27" s="785"/>
      <c r="AA27" s="785"/>
      <c r="AB27" s="785"/>
      <c r="AC27" s="190"/>
      <c r="AD27" s="190"/>
      <c r="AE27" s="190"/>
      <c r="AF27" s="190"/>
      <c r="AG27" s="190"/>
      <c r="AH27" s="190"/>
      <c r="AI27" s="190"/>
      <c r="AJ27" s="190"/>
      <c r="AK27" s="190"/>
      <c r="AL27" s="190"/>
      <c r="AM27" s="190"/>
      <c r="AN27" s="190"/>
      <c r="AO27" s="190"/>
      <c r="AP27" s="190"/>
      <c r="AQ27" s="298"/>
      <c r="AR27" s="299"/>
      <c r="AS27" s="174"/>
      <c r="AT27" s="174"/>
      <c r="AU27" s="174"/>
      <c r="AV27" s="174"/>
      <c r="AW27" s="174"/>
      <c r="AX27" s="174"/>
      <c r="AY27" s="174"/>
      <c r="AZ27" s="174"/>
      <c r="BA27" s="174"/>
      <c r="BB27" s="174"/>
      <c r="BC27" s="174"/>
      <c r="BD27" s="174"/>
      <c r="BE27" s="174"/>
      <c r="BF27" s="785"/>
      <c r="BG27" s="785"/>
      <c r="BH27" s="785"/>
      <c r="BI27" s="785"/>
      <c r="BJ27" s="785"/>
      <c r="BK27" s="785"/>
      <c r="BL27" s="785"/>
      <c r="BM27" s="785"/>
      <c r="BN27" s="785"/>
      <c r="BO27" s="785"/>
      <c r="BP27" s="785"/>
      <c r="BQ27" s="785"/>
      <c r="BR27" s="785"/>
      <c r="BS27" s="785"/>
      <c r="BT27" s="785"/>
      <c r="BU27" s="190"/>
      <c r="BV27" s="190"/>
      <c r="BW27" s="190"/>
      <c r="BX27" s="190"/>
      <c r="BY27" s="190"/>
      <c r="BZ27" s="190"/>
      <c r="CA27" s="190"/>
      <c r="CB27" s="190"/>
      <c r="CC27" s="190"/>
      <c r="CD27" s="190"/>
      <c r="CE27" s="190"/>
      <c r="CF27" s="190"/>
      <c r="CG27" s="190"/>
      <c r="CH27" s="190"/>
      <c r="CI27" s="190"/>
      <c r="CJ27" s="190"/>
      <c r="CK27" s="190"/>
      <c r="CL27" s="190"/>
    </row>
    <row r="28" spans="1:90" ht="26.1" customHeight="1">
      <c r="AQ28" s="289"/>
      <c r="AR28" s="290"/>
    </row>
    <row r="29" spans="1:90" ht="26.1" customHeight="1">
      <c r="B29" s="142" t="str">
        <f>$B$5</f>
        <v>第86回全国教育美術展応募作品の名札</v>
      </c>
      <c r="AQ29" s="289"/>
      <c r="AR29" s="290"/>
      <c r="AT29" s="142" t="str">
        <f>$B$5</f>
        <v>第86回全国教育美術展応募作品の名札</v>
      </c>
    </row>
    <row r="30" spans="1:90" ht="24.95" customHeight="1">
      <c r="A30" s="1353" t="s">
        <v>45</v>
      </c>
      <c r="B30" s="1354"/>
      <c r="C30" s="1354"/>
      <c r="D30" s="1354"/>
      <c r="E30" s="1354"/>
      <c r="F30" s="1354"/>
      <c r="G30" s="1354"/>
      <c r="H30" s="1354"/>
      <c r="I30" s="1354"/>
      <c r="J30" s="1354"/>
      <c r="K30" s="1354"/>
      <c r="L30" s="1354"/>
      <c r="M30" s="1355"/>
      <c r="N30" s="1356" t="s">
        <v>334</v>
      </c>
      <c r="O30" s="1356"/>
      <c r="P30" s="1344" t="s">
        <v>17</v>
      </c>
      <c r="Q30" s="562"/>
      <c r="R30" s="1305" t="str">
        <f>IF('⑨応募者名簿(印刷用)'!$BX$40="","",'⑨応募者名簿(印刷用)'!$BX$40)</f>
        <v>-</v>
      </c>
      <c r="S30" s="1305"/>
      <c r="T30" s="1305"/>
      <c r="U30" s="1305"/>
      <c r="V30" s="1305"/>
      <c r="W30" s="1305"/>
      <c r="X30" s="1305"/>
      <c r="Y30" s="1306" t="s">
        <v>282</v>
      </c>
      <c r="Z30" s="1306"/>
      <c r="AA30" s="1306"/>
      <c r="AB30" s="1305" t="str">
        <f>IF(⑧入力シート!$D$30=0,"",⑧入力シート!$D$30)</f>
        <v/>
      </c>
      <c r="AC30" s="1305"/>
      <c r="AD30" s="1305"/>
      <c r="AE30" s="1305"/>
      <c r="AF30" s="176" t="s">
        <v>84</v>
      </c>
      <c r="AG30" s="1305" t="str">
        <f>IF(⑧入力シート!$H$30=0,"",⑧入力シート!$H$30)</f>
        <v/>
      </c>
      <c r="AH30" s="1305"/>
      <c r="AI30" s="1305"/>
      <c r="AJ30" s="1305"/>
      <c r="AK30" s="176" t="s">
        <v>84</v>
      </c>
      <c r="AL30" s="1305" t="str">
        <f>IF(⑧入力シート!$L$30=0,"",⑧入力シート!$L$30)</f>
        <v/>
      </c>
      <c r="AM30" s="1305"/>
      <c r="AN30" s="1305"/>
      <c r="AO30" s="1305"/>
      <c r="AP30" s="177"/>
      <c r="AQ30" s="291"/>
      <c r="AR30" s="292"/>
      <c r="AS30" s="1353" t="s">
        <v>45</v>
      </c>
      <c r="AT30" s="1354"/>
      <c r="AU30" s="1354"/>
      <c r="AV30" s="1354"/>
      <c r="AW30" s="1354"/>
      <c r="AX30" s="1354"/>
      <c r="AY30" s="1354"/>
      <c r="AZ30" s="1354"/>
      <c r="BA30" s="1354"/>
      <c r="BB30" s="1354"/>
      <c r="BC30" s="1354"/>
      <c r="BD30" s="1354"/>
      <c r="BE30" s="1355"/>
      <c r="BF30" s="1356" t="s">
        <v>334</v>
      </c>
      <c r="BG30" s="1356"/>
      <c r="BH30" s="1344" t="s">
        <v>17</v>
      </c>
      <c r="BI30" s="562"/>
      <c r="BJ30" s="1305" t="str">
        <f>IF('⑨応募者名簿(印刷用)'!$BX$40="","",'⑨応募者名簿(印刷用)'!$BX$40)</f>
        <v>-</v>
      </c>
      <c r="BK30" s="1305"/>
      <c r="BL30" s="1305"/>
      <c r="BM30" s="1305"/>
      <c r="BN30" s="1305"/>
      <c r="BO30" s="1305"/>
      <c r="BP30" s="1305"/>
      <c r="BQ30" s="1306" t="s">
        <v>282</v>
      </c>
      <c r="BR30" s="1306"/>
      <c r="BS30" s="1306"/>
      <c r="BT30" s="1305" t="str">
        <f>IF(⑧入力シート!$D$30=0,"",⑧入力シート!$D$30)</f>
        <v/>
      </c>
      <c r="BU30" s="1305"/>
      <c r="BV30" s="1305"/>
      <c r="BW30" s="1305"/>
      <c r="BX30" s="176" t="s">
        <v>84</v>
      </c>
      <c r="BY30" s="1305" t="str">
        <f>IF(⑧入力シート!$H$30=0,"",⑧入力シート!$H$30)</f>
        <v/>
      </c>
      <c r="BZ30" s="1305"/>
      <c r="CA30" s="1305"/>
      <c r="CB30" s="1305"/>
      <c r="CC30" s="176" t="s">
        <v>84</v>
      </c>
      <c r="CD30" s="1305" t="str">
        <f>IF(⑧入力シート!$L$30=0,"",⑧入力シート!$L$30)</f>
        <v/>
      </c>
      <c r="CE30" s="1305"/>
      <c r="CF30" s="1305"/>
      <c r="CG30" s="1305"/>
      <c r="CH30" s="177"/>
    </row>
    <row r="31" spans="1:90" ht="24.95" customHeight="1">
      <c r="A31" s="1345"/>
      <c r="B31" s="1346"/>
      <c r="C31" s="1346"/>
      <c r="D31" s="1346"/>
      <c r="E31" s="1346"/>
      <c r="F31" s="1346"/>
      <c r="G31" s="1346"/>
      <c r="H31" s="1346"/>
      <c r="I31" s="178"/>
      <c r="J31" s="178"/>
      <c r="K31" s="178"/>
      <c r="L31" s="178"/>
      <c r="M31" s="179"/>
      <c r="N31" s="1356"/>
      <c r="O31" s="1356"/>
      <c r="P31" s="1347" t="str">
        <f>IF('⑨応募者名簿(印刷用)'!$BV$42="","",'⑨応募者名簿(印刷用)'!$BV$42)</f>
        <v xml:space="preserve"> </v>
      </c>
      <c r="Q31" s="1348"/>
      <c r="R31" s="1348"/>
      <c r="S31" s="1348"/>
      <c r="T31" s="1348"/>
      <c r="U31" s="1348"/>
      <c r="V31" s="1348"/>
      <c r="W31" s="1348"/>
      <c r="X31" s="1348"/>
      <c r="Y31" s="1348"/>
      <c r="Z31" s="1348"/>
      <c r="AA31" s="1348"/>
      <c r="AB31" s="1348"/>
      <c r="AC31" s="1348"/>
      <c r="AD31" s="1348"/>
      <c r="AE31" s="1348"/>
      <c r="AF31" s="1348"/>
      <c r="AG31" s="1348"/>
      <c r="AH31" s="1348"/>
      <c r="AI31" s="1348"/>
      <c r="AJ31" s="1348"/>
      <c r="AK31" s="1348"/>
      <c r="AL31" s="1348"/>
      <c r="AM31" s="1348"/>
      <c r="AN31" s="1348"/>
      <c r="AO31" s="1348"/>
      <c r="AP31" s="1349"/>
      <c r="AQ31" s="291"/>
      <c r="AR31" s="292"/>
      <c r="AS31" s="1345"/>
      <c r="AT31" s="1346"/>
      <c r="AU31" s="1346"/>
      <c r="AV31" s="1346"/>
      <c r="AW31" s="1346"/>
      <c r="AX31" s="1346"/>
      <c r="AY31" s="1346"/>
      <c r="AZ31" s="1346"/>
      <c r="BA31" s="178"/>
      <c r="BB31" s="178"/>
      <c r="BC31" s="178"/>
      <c r="BD31" s="178"/>
      <c r="BE31" s="179"/>
      <c r="BF31" s="1356"/>
      <c r="BG31" s="1356"/>
      <c r="BH31" s="1347" t="str">
        <f>IF('⑨応募者名簿(印刷用)'!$BV$42="","",'⑨応募者名簿(印刷用)'!$BV$42)</f>
        <v xml:space="preserve"> </v>
      </c>
      <c r="BI31" s="1348"/>
      <c r="BJ31" s="1348"/>
      <c r="BK31" s="1348"/>
      <c r="BL31" s="1348"/>
      <c r="BM31" s="1348"/>
      <c r="BN31" s="1348"/>
      <c r="BO31" s="1348"/>
      <c r="BP31" s="1348"/>
      <c r="BQ31" s="1348"/>
      <c r="BR31" s="1348"/>
      <c r="BS31" s="1348"/>
      <c r="BT31" s="1348"/>
      <c r="BU31" s="1348"/>
      <c r="BV31" s="1348"/>
      <c r="BW31" s="1348"/>
      <c r="BX31" s="1348"/>
      <c r="BY31" s="1348"/>
      <c r="BZ31" s="1348"/>
      <c r="CA31" s="1348"/>
      <c r="CB31" s="1348"/>
      <c r="CC31" s="1348"/>
      <c r="CD31" s="1348"/>
      <c r="CE31" s="1348"/>
      <c r="CF31" s="1348"/>
      <c r="CG31" s="1348"/>
      <c r="CH31" s="1349"/>
    </row>
    <row r="32" spans="1:90" ht="24.95" customHeight="1">
      <c r="A32" s="1345"/>
      <c r="B32" s="1346"/>
      <c r="C32" s="1346"/>
      <c r="D32" s="1346"/>
      <c r="E32" s="1346"/>
      <c r="F32" s="1346"/>
      <c r="G32" s="1346"/>
      <c r="H32" s="1346"/>
      <c r="I32" s="178"/>
      <c r="J32" s="178"/>
      <c r="K32" s="178"/>
      <c r="L32" s="178"/>
      <c r="M32" s="179"/>
      <c r="N32" s="1356"/>
      <c r="O32" s="1356"/>
      <c r="P32" s="1347" t="str">
        <f>IF('⑨応募者名簿(印刷用)'!$BV$43="","",'⑨応募者名簿(印刷用)'!$BV$43)</f>
        <v xml:space="preserve"> </v>
      </c>
      <c r="Q32" s="1348"/>
      <c r="R32" s="1348"/>
      <c r="S32" s="1348"/>
      <c r="T32" s="1348"/>
      <c r="U32" s="1348"/>
      <c r="V32" s="1348"/>
      <c r="W32" s="1348"/>
      <c r="X32" s="1348"/>
      <c r="Y32" s="1348"/>
      <c r="Z32" s="1348"/>
      <c r="AA32" s="1348"/>
      <c r="AB32" s="1348"/>
      <c r="AC32" s="1348"/>
      <c r="AD32" s="1348"/>
      <c r="AE32" s="1348"/>
      <c r="AF32" s="1348"/>
      <c r="AG32" s="1348"/>
      <c r="AH32" s="1348"/>
      <c r="AI32" s="1348"/>
      <c r="AJ32" s="1348"/>
      <c r="AK32" s="1348"/>
      <c r="AL32" s="1348"/>
      <c r="AM32" s="1348"/>
      <c r="AN32" s="1348"/>
      <c r="AO32" s="1348"/>
      <c r="AP32" s="1349"/>
      <c r="AQ32" s="291"/>
      <c r="AR32" s="292"/>
      <c r="AS32" s="1345"/>
      <c r="AT32" s="1346"/>
      <c r="AU32" s="1346"/>
      <c r="AV32" s="1346"/>
      <c r="AW32" s="1346"/>
      <c r="AX32" s="1346"/>
      <c r="AY32" s="1346"/>
      <c r="AZ32" s="1346"/>
      <c r="BA32" s="178"/>
      <c r="BB32" s="178"/>
      <c r="BC32" s="178"/>
      <c r="BD32" s="178"/>
      <c r="BE32" s="179"/>
      <c r="BF32" s="1356"/>
      <c r="BG32" s="1356"/>
      <c r="BH32" s="1347" t="str">
        <f>IF('⑨応募者名簿(印刷用)'!$BV$43="","",'⑨応募者名簿(印刷用)'!$BV$43)</f>
        <v xml:space="preserve"> </v>
      </c>
      <c r="BI32" s="1348"/>
      <c r="BJ32" s="1348"/>
      <c r="BK32" s="1348"/>
      <c r="BL32" s="1348"/>
      <c r="BM32" s="1348"/>
      <c r="BN32" s="1348"/>
      <c r="BO32" s="1348"/>
      <c r="BP32" s="1348"/>
      <c r="BQ32" s="1348"/>
      <c r="BR32" s="1348"/>
      <c r="BS32" s="1348"/>
      <c r="BT32" s="1348"/>
      <c r="BU32" s="1348"/>
      <c r="BV32" s="1348"/>
      <c r="BW32" s="1348"/>
      <c r="BX32" s="1348"/>
      <c r="BY32" s="1348"/>
      <c r="BZ32" s="1348"/>
      <c r="CA32" s="1348"/>
      <c r="CB32" s="1348"/>
      <c r="CC32" s="1348"/>
      <c r="CD32" s="1348"/>
      <c r="CE32" s="1348"/>
      <c r="CF32" s="1348"/>
      <c r="CG32" s="1348"/>
      <c r="CH32" s="1349"/>
    </row>
    <row r="33" spans="1:90" ht="24.95" customHeight="1">
      <c r="A33" s="1345"/>
      <c r="B33" s="1346"/>
      <c r="C33" s="1346"/>
      <c r="D33" s="1346"/>
      <c r="E33" s="1346"/>
      <c r="F33" s="1346"/>
      <c r="G33" s="1346"/>
      <c r="H33" s="1346"/>
      <c r="I33" s="178"/>
      <c r="J33" s="178"/>
      <c r="K33" s="178"/>
      <c r="L33" s="178"/>
      <c r="M33" s="179"/>
      <c r="N33" s="1356"/>
      <c r="O33" s="1356"/>
      <c r="P33" s="1350" t="str">
        <f>IF('⑨応募者名簿(印刷用)'!$BV$44="","",'⑨応募者名簿(印刷用)'!$BV$44)</f>
        <v xml:space="preserve"> </v>
      </c>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2"/>
      <c r="AQ33" s="291"/>
      <c r="AR33" s="292"/>
      <c r="AS33" s="1345"/>
      <c r="AT33" s="1346"/>
      <c r="AU33" s="1346"/>
      <c r="AV33" s="1346"/>
      <c r="AW33" s="1346"/>
      <c r="AX33" s="1346"/>
      <c r="AY33" s="1346"/>
      <c r="AZ33" s="1346"/>
      <c r="BA33" s="178"/>
      <c r="BB33" s="178"/>
      <c r="BC33" s="178"/>
      <c r="BD33" s="178"/>
      <c r="BE33" s="179"/>
      <c r="BF33" s="1356"/>
      <c r="BG33" s="1356"/>
      <c r="BH33" s="1350" t="str">
        <f>IF('⑨応募者名簿(印刷用)'!$BV$44="","",'⑨応募者名簿(印刷用)'!$BV$44)</f>
        <v xml:space="preserve"> </v>
      </c>
      <c r="BI33" s="1351"/>
      <c r="BJ33" s="1351"/>
      <c r="BK33" s="1351"/>
      <c r="BL33" s="1351"/>
      <c r="BM33" s="1351"/>
      <c r="BN33" s="1351"/>
      <c r="BO33" s="1351"/>
      <c r="BP33" s="1351"/>
      <c r="BQ33" s="1351"/>
      <c r="BR33" s="1351"/>
      <c r="BS33" s="1351"/>
      <c r="BT33" s="1351"/>
      <c r="BU33" s="1351"/>
      <c r="BV33" s="1351"/>
      <c r="BW33" s="1351"/>
      <c r="BX33" s="1351"/>
      <c r="BY33" s="1351"/>
      <c r="BZ33" s="1351"/>
      <c r="CA33" s="1351"/>
      <c r="CB33" s="1351"/>
      <c r="CC33" s="1351"/>
      <c r="CD33" s="1351"/>
      <c r="CE33" s="1351"/>
      <c r="CF33" s="1351"/>
      <c r="CG33" s="1351"/>
      <c r="CH33" s="1352"/>
    </row>
    <row r="34" spans="1:90" ht="24.95" customHeight="1">
      <c r="A34" s="1345"/>
      <c r="B34" s="1346"/>
      <c r="C34" s="1346"/>
      <c r="D34" s="1346"/>
      <c r="E34" s="1346"/>
      <c r="F34" s="1346"/>
      <c r="G34" s="1346"/>
      <c r="H34" s="1346"/>
      <c r="I34" s="178"/>
      <c r="J34" s="178"/>
      <c r="K34" s="178"/>
      <c r="L34" s="178"/>
      <c r="M34" s="179"/>
      <c r="N34" s="722" t="s">
        <v>335</v>
      </c>
      <c r="O34" s="723"/>
      <c r="P34" s="603" t="s">
        <v>23</v>
      </c>
      <c r="Q34" s="571"/>
      <c r="R34" s="571"/>
      <c r="S34" s="571"/>
      <c r="T34" s="1336" t="str">
        <f>""&amp;⑧入力シート!$D$21</f>
        <v/>
      </c>
      <c r="U34" s="1336"/>
      <c r="V34" s="1336"/>
      <c r="W34" s="1336"/>
      <c r="X34" s="1336"/>
      <c r="Y34" s="1336"/>
      <c r="Z34" s="1336"/>
      <c r="AA34" s="1336"/>
      <c r="AB34" s="1336"/>
      <c r="AC34" s="1336"/>
      <c r="AD34" s="1336"/>
      <c r="AE34" s="1336"/>
      <c r="AF34" s="1336"/>
      <c r="AG34" s="1336"/>
      <c r="AH34" s="1336"/>
      <c r="AI34" s="1336"/>
      <c r="AJ34" s="1336"/>
      <c r="AK34" s="1336"/>
      <c r="AL34" s="1336"/>
      <c r="AM34" s="1336"/>
      <c r="AN34" s="1336"/>
      <c r="AO34" s="1336"/>
      <c r="AP34" s="1337"/>
      <c r="AQ34" s="291"/>
      <c r="AR34" s="292"/>
      <c r="AS34" s="1345"/>
      <c r="AT34" s="1346"/>
      <c r="AU34" s="1346"/>
      <c r="AV34" s="1346"/>
      <c r="AW34" s="1346"/>
      <c r="AX34" s="1346"/>
      <c r="AY34" s="1346"/>
      <c r="AZ34" s="1346"/>
      <c r="BA34" s="178"/>
      <c r="BB34" s="178"/>
      <c r="BC34" s="178"/>
      <c r="BD34" s="178"/>
      <c r="BE34" s="179"/>
      <c r="BF34" s="722" t="s">
        <v>335</v>
      </c>
      <c r="BG34" s="723"/>
      <c r="BH34" s="603" t="s">
        <v>23</v>
      </c>
      <c r="BI34" s="571"/>
      <c r="BJ34" s="571"/>
      <c r="BK34" s="571"/>
      <c r="BL34" s="1336" t="str">
        <f>""&amp;⑧入力シート!$D$21</f>
        <v/>
      </c>
      <c r="BM34" s="1336"/>
      <c r="BN34" s="1336"/>
      <c r="BO34" s="1336"/>
      <c r="BP34" s="1336"/>
      <c r="BQ34" s="1336"/>
      <c r="BR34" s="1336"/>
      <c r="BS34" s="1336"/>
      <c r="BT34" s="1336"/>
      <c r="BU34" s="1336"/>
      <c r="BV34" s="1336"/>
      <c r="BW34" s="1336"/>
      <c r="BX34" s="1336"/>
      <c r="BY34" s="1336"/>
      <c r="BZ34" s="1336"/>
      <c r="CA34" s="1336"/>
      <c r="CB34" s="1336"/>
      <c r="CC34" s="1336"/>
      <c r="CD34" s="1336"/>
      <c r="CE34" s="1336"/>
      <c r="CF34" s="1336"/>
      <c r="CG34" s="1336"/>
      <c r="CH34" s="1337"/>
    </row>
    <row r="35" spans="1:90" ht="24.95" customHeight="1">
      <c r="A35" s="180"/>
      <c r="B35" s="178"/>
      <c r="C35" s="178"/>
      <c r="D35" s="178"/>
      <c r="E35" s="178"/>
      <c r="F35" s="178"/>
      <c r="G35" s="178"/>
      <c r="H35" s="178"/>
      <c r="I35" s="178"/>
      <c r="J35" s="178"/>
      <c r="K35" s="178"/>
      <c r="L35" s="178"/>
      <c r="M35" s="179"/>
      <c r="N35" s="724"/>
      <c r="O35" s="725"/>
      <c r="P35" s="1338" t="str">
        <f>"　"&amp;⑧入力シート!$D$22</f>
        <v>　</v>
      </c>
      <c r="Q35" s="1339"/>
      <c r="R35" s="1339"/>
      <c r="S35" s="1339"/>
      <c r="T35" s="1339"/>
      <c r="U35" s="1339"/>
      <c r="V35" s="1339"/>
      <c r="W35" s="1339"/>
      <c r="X35" s="1339"/>
      <c r="Y35" s="1339"/>
      <c r="Z35" s="1339"/>
      <c r="AA35" s="1339"/>
      <c r="AB35" s="1339"/>
      <c r="AC35" s="1339"/>
      <c r="AD35" s="1339"/>
      <c r="AE35" s="1339"/>
      <c r="AF35" s="1339"/>
      <c r="AG35" s="1339"/>
      <c r="AH35" s="1339"/>
      <c r="AI35" s="1339"/>
      <c r="AJ35" s="1339"/>
      <c r="AK35" s="1339"/>
      <c r="AL35" s="1339"/>
      <c r="AM35" s="1339"/>
      <c r="AN35" s="1339"/>
      <c r="AO35" s="1339"/>
      <c r="AP35" s="1340"/>
      <c r="AQ35" s="291"/>
      <c r="AR35" s="292"/>
      <c r="AS35" s="180"/>
      <c r="AT35" s="178"/>
      <c r="AU35" s="178"/>
      <c r="AV35" s="178"/>
      <c r="AW35" s="178"/>
      <c r="AX35" s="178"/>
      <c r="AY35" s="178"/>
      <c r="AZ35" s="178"/>
      <c r="BA35" s="178"/>
      <c r="BB35" s="178"/>
      <c r="BC35" s="178"/>
      <c r="BD35" s="178"/>
      <c r="BE35" s="179"/>
      <c r="BF35" s="724"/>
      <c r="BG35" s="725"/>
      <c r="BH35" s="1338" t="str">
        <f>"　"&amp;⑧入力シート!$D$22</f>
        <v>　</v>
      </c>
      <c r="BI35" s="1339"/>
      <c r="BJ35" s="1339"/>
      <c r="BK35" s="1339"/>
      <c r="BL35" s="1339"/>
      <c r="BM35" s="1339"/>
      <c r="BN35" s="1339"/>
      <c r="BO35" s="1339"/>
      <c r="BP35" s="1339"/>
      <c r="BQ35" s="1339"/>
      <c r="BR35" s="1339"/>
      <c r="BS35" s="1339"/>
      <c r="BT35" s="1339"/>
      <c r="BU35" s="1339"/>
      <c r="BV35" s="1339"/>
      <c r="BW35" s="1339"/>
      <c r="BX35" s="1339"/>
      <c r="BY35" s="1339"/>
      <c r="BZ35" s="1339"/>
      <c r="CA35" s="1339"/>
      <c r="CB35" s="1339"/>
      <c r="CC35" s="1339"/>
      <c r="CD35" s="1339"/>
      <c r="CE35" s="1339"/>
      <c r="CF35" s="1339"/>
      <c r="CG35" s="1339"/>
      <c r="CH35" s="1340"/>
    </row>
    <row r="36" spans="1:90" ht="24.95" customHeight="1">
      <c r="A36" s="180"/>
      <c r="B36" s="178"/>
      <c r="C36" s="178"/>
      <c r="D36" s="178"/>
      <c r="E36" s="178"/>
      <c r="F36" s="178"/>
      <c r="G36" s="178"/>
      <c r="H36" s="178"/>
      <c r="I36" s="178"/>
      <c r="J36" s="178"/>
      <c r="K36" s="178"/>
      <c r="L36" s="178"/>
      <c r="M36" s="179"/>
      <c r="N36" s="724"/>
      <c r="O36" s="725"/>
      <c r="P36" s="1341" t="str">
        <f>"　"&amp;⑧入力シート!$D$23</f>
        <v>　</v>
      </c>
      <c r="Q36" s="1342"/>
      <c r="R36" s="1342"/>
      <c r="S36" s="1342"/>
      <c r="T36" s="1342"/>
      <c r="U36" s="1342"/>
      <c r="V36" s="1342"/>
      <c r="W36" s="1342"/>
      <c r="X36" s="1342"/>
      <c r="Y36" s="1342"/>
      <c r="Z36" s="1342"/>
      <c r="AA36" s="1342"/>
      <c r="AB36" s="1342"/>
      <c r="AC36" s="1342"/>
      <c r="AD36" s="1342"/>
      <c r="AE36" s="1342"/>
      <c r="AF36" s="1342"/>
      <c r="AG36" s="1342"/>
      <c r="AH36" s="1342"/>
      <c r="AI36" s="1342"/>
      <c r="AJ36" s="1342"/>
      <c r="AK36" s="1342"/>
      <c r="AL36" s="1342"/>
      <c r="AM36" s="1342"/>
      <c r="AN36" s="1342"/>
      <c r="AO36" s="1342"/>
      <c r="AP36" s="1343"/>
      <c r="AQ36" s="291"/>
      <c r="AR36" s="292"/>
      <c r="AS36" s="180"/>
      <c r="AT36" s="178"/>
      <c r="AU36" s="178"/>
      <c r="AV36" s="178"/>
      <c r="AW36" s="178"/>
      <c r="AX36" s="178"/>
      <c r="AY36" s="178"/>
      <c r="AZ36" s="178"/>
      <c r="BA36" s="178"/>
      <c r="BB36" s="178"/>
      <c r="BC36" s="178"/>
      <c r="BD36" s="178"/>
      <c r="BE36" s="179"/>
      <c r="BF36" s="724"/>
      <c r="BG36" s="725"/>
      <c r="BH36" s="1341" t="str">
        <f>"　"&amp;⑧入力シート!$D$23</f>
        <v>　</v>
      </c>
      <c r="BI36" s="1342"/>
      <c r="BJ36" s="1342"/>
      <c r="BK36" s="1342"/>
      <c r="BL36" s="1342"/>
      <c r="BM36" s="1342"/>
      <c r="BN36" s="1342"/>
      <c r="BO36" s="1342"/>
      <c r="BP36" s="1342"/>
      <c r="BQ36" s="1342"/>
      <c r="BR36" s="1342"/>
      <c r="BS36" s="1342"/>
      <c r="BT36" s="1342"/>
      <c r="BU36" s="1342"/>
      <c r="BV36" s="1342"/>
      <c r="BW36" s="1342"/>
      <c r="BX36" s="1342"/>
      <c r="BY36" s="1342"/>
      <c r="BZ36" s="1342"/>
      <c r="CA36" s="1342"/>
      <c r="CB36" s="1342"/>
      <c r="CC36" s="1342"/>
      <c r="CD36" s="1342"/>
      <c r="CE36" s="1342"/>
      <c r="CF36" s="1342"/>
      <c r="CG36" s="1342"/>
      <c r="CH36" s="1343"/>
    </row>
    <row r="37" spans="1:90" ht="24.95" customHeight="1">
      <c r="A37" s="181"/>
      <c r="B37" s="182"/>
      <c r="C37" s="182"/>
      <c r="D37" s="182"/>
      <c r="E37" s="182"/>
      <c r="F37" s="182"/>
      <c r="G37" s="182"/>
      <c r="H37" s="182"/>
      <c r="I37" s="182"/>
      <c r="J37" s="182"/>
      <c r="K37" s="182"/>
      <c r="L37" s="182"/>
      <c r="M37" s="183"/>
      <c r="N37" s="726"/>
      <c r="O37" s="727"/>
      <c r="P37" s="1341"/>
      <c r="Q37" s="1342"/>
      <c r="R37" s="1342"/>
      <c r="S37" s="1342"/>
      <c r="T37" s="1342"/>
      <c r="U37" s="1342"/>
      <c r="V37" s="1342"/>
      <c r="W37" s="1342"/>
      <c r="X37" s="1342"/>
      <c r="Y37" s="1342"/>
      <c r="Z37" s="1342"/>
      <c r="AA37" s="1342"/>
      <c r="AB37" s="1342"/>
      <c r="AC37" s="1342"/>
      <c r="AD37" s="1342"/>
      <c r="AE37" s="1342"/>
      <c r="AF37" s="1342"/>
      <c r="AG37" s="1342"/>
      <c r="AH37" s="1342"/>
      <c r="AI37" s="1342"/>
      <c r="AJ37" s="1342"/>
      <c r="AK37" s="1342"/>
      <c r="AL37" s="1342"/>
      <c r="AM37" s="1342"/>
      <c r="AN37" s="1342"/>
      <c r="AO37" s="1342"/>
      <c r="AP37" s="1343"/>
      <c r="AQ37" s="291"/>
      <c r="AR37" s="292"/>
      <c r="AS37" s="181"/>
      <c r="AT37" s="182"/>
      <c r="AU37" s="182"/>
      <c r="AV37" s="182"/>
      <c r="AW37" s="182"/>
      <c r="AX37" s="182"/>
      <c r="AY37" s="182"/>
      <c r="AZ37" s="182"/>
      <c r="BA37" s="182"/>
      <c r="BB37" s="182"/>
      <c r="BC37" s="182"/>
      <c r="BD37" s="182"/>
      <c r="BE37" s="183"/>
      <c r="BF37" s="726"/>
      <c r="BG37" s="727"/>
      <c r="BH37" s="1341"/>
      <c r="BI37" s="1342"/>
      <c r="BJ37" s="1342"/>
      <c r="BK37" s="1342"/>
      <c r="BL37" s="1342"/>
      <c r="BM37" s="1342"/>
      <c r="BN37" s="1342"/>
      <c r="BO37" s="1342"/>
      <c r="BP37" s="1342"/>
      <c r="BQ37" s="1342"/>
      <c r="BR37" s="1342"/>
      <c r="BS37" s="1342"/>
      <c r="BT37" s="1342"/>
      <c r="BU37" s="1342"/>
      <c r="BV37" s="1342"/>
      <c r="BW37" s="1342"/>
      <c r="BX37" s="1342"/>
      <c r="BY37" s="1342"/>
      <c r="BZ37" s="1342"/>
      <c r="CA37" s="1342"/>
      <c r="CB37" s="1342"/>
      <c r="CC37" s="1342"/>
      <c r="CD37" s="1342"/>
      <c r="CE37" s="1342"/>
      <c r="CF37" s="1342"/>
      <c r="CG37" s="1342"/>
      <c r="CH37" s="1343"/>
    </row>
    <row r="38" spans="1:90" ht="24.95" customHeight="1">
      <c r="A38" s="722" t="s">
        <v>337</v>
      </c>
      <c r="B38" s="723"/>
      <c r="C38" s="603" t="s">
        <v>31</v>
      </c>
      <c r="D38" s="571"/>
      <c r="E38" s="571"/>
      <c r="F38" s="571"/>
      <c r="G38" s="571"/>
      <c r="H38" s="571"/>
      <c r="I38" s="571"/>
      <c r="J38" s="571"/>
      <c r="K38" s="571"/>
      <c r="L38" s="571"/>
      <c r="M38" s="571"/>
      <c r="N38" s="722" t="s">
        <v>336</v>
      </c>
      <c r="O38" s="723"/>
      <c r="P38" s="1316" t="str">
        <f>""&amp;⑧入力シート!AD26</f>
        <v/>
      </c>
      <c r="Q38" s="1316"/>
      <c r="R38" s="1316"/>
      <c r="S38" s="1316"/>
      <c r="T38" s="1316"/>
      <c r="U38" s="1316"/>
      <c r="V38" s="1316"/>
      <c r="W38" s="1316"/>
      <c r="X38" s="1316"/>
      <c r="Y38" s="1316"/>
      <c r="Z38" s="1316"/>
      <c r="AA38" s="1316"/>
      <c r="AB38" s="1316"/>
      <c r="AC38" s="1316"/>
      <c r="AD38" s="1316"/>
      <c r="AE38" s="1316"/>
      <c r="AF38" s="1316"/>
      <c r="AG38" s="1316"/>
      <c r="AH38" s="1316"/>
      <c r="AI38" s="1316"/>
      <c r="AJ38" s="1316"/>
      <c r="AK38" s="1316"/>
      <c r="AL38" s="1316"/>
      <c r="AM38" s="1316"/>
      <c r="AN38" s="1316"/>
      <c r="AO38" s="1316"/>
      <c r="AP38" s="1316"/>
      <c r="AQ38" s="291"/>
      <c r="AR38" s="292"/>
      <c r="AS38" s="722" t="s">
        <v>337</v>
      </c>
      <c r="AT38" s="723"/>
      <c r="AU38" s="603" t="s">
        <v>31</v>
      </c>
      <c r="AV38" s="571"/>
      <c r="AW38" s="571"/>
      <c r="AX38" s="571"/>
      <c r="AY38" s="571"/>
      <c r="AZ38" s="571"/>
      <c r="BA38" s="571"/>
      <c r="BB38" s="571"/>
      <c r="BC38" s="571"/>
      <c r="BD38" s="571"/>
      <c r="BE38" s="571"/>
      <c r="BF38" s="722" t="s">
        <v>336</v>
      </c>
      <c r="BG38" s="723"/>
      <c r="BH38" s="1316" t="str">
        <f>""&amp;⑧入力シート!AD27</f>
        <v/>
      </c>
      <c r="BI38" s="1316"/>
      <c r="BJ38" s="1316"/>
      <c r="BK38" s="1316"/>
      <c r="BL38" s="1316"/>
      <c r="BM38" s="1316"/>
      <c r="BN38" s="1316"/>
      <c r="BO38" s="1316"/>
      <c r="BP38" s="1316"/>
      <c r="BQ38" s="1316"/>
      <c r="BR38" s="1316"/>
      <c r="BS38" s="1316"/>
      <c r="BT38" s="1316"/>
      <c r="BU38" s="1316"/>
      <c r="BV38" s="1316"/>
      <c r="BW38" s="1316"/>
      <c r="BX38" s="1316"/>
      <c r="BY38" s="1316"/>
      <c r="BZ38" s="1316"/>
      <c r="CA38" s="1316"/>
      <c r="CB38" s="1316"/>
      <c r="CC38" s="1316"/>
      <c r="CD38" s="1316"/>
      <c r="CE38" s="1316"/>
      <c r="CF38" s="1316"/>
      <c r="CG38" s="1316"/>
      <c r="CH38" s="1316"/>
    </row>
    <row r="39" spans="1:90" ht="24.95" customHeight="1">
      <c r="A39" s="724"/>
      <c r="B39" s="725"/>
      <c r="C39" s="1308">
        <f>⑧入力シート!Y26</f>
        <v>3</v>
      </c>
      <c r="D39" s="1309"/>
      <c r="E39" s="1309"/>
      <c r="F39" s="1309"/>
      <c r="G39" s="1309"/>
      <c r="H39" s="1309"/>
      <c r="I39" s="1309"/>
      <c r="J39" s="1309"/>
      <c r="K39" s="1309"/>
      <c r="L39" s="1309"/>
      <c r="M39" s="1310"/>
      <c r="N39" s="724"/>
      <c r="O39" s="725"/>
      <c r="P39" s="1317"/>
      <c r="Q39" s="1317"/>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1317"/>
      <c r="AM39" s="1317"/>
      <c r="AN39" s="1317"/>
      <c r="AO39" s="1317"/>
      <c r="AP39" s="1317"/>
      <c r="AQ39" s="291"/>
      <c r="AR39" s="292"/>
      <c r="AS39" s="724"/>
      <c r="AT39" s="725"/>
      <c r="AU39" s="1308">
        <f>⑧入力シート!Y27</f>
        <v>4</v>
      </c>
      <c r="AV39" s="1309"/>
      <c r="AW39" s="1309"/>
      <c r="AX39" s="1309"/>
      <c r="AY39" s="1309"/>
      <c r="AZ39" s="1309"/>
      <c r="BA39" s="1309"/>
      <c r="BB39" s="1309"/>
      <c r="BC39" s="1309"/>
      <c r="BD39" s="1309"/>
      <c r="BE39" s="1309"/>
      <c r="BF39" s="724"/>
      <c r="BG39" s="725"/>
      <c r="BH39" s="1317"/>
      <c r="BI39" s="1317"/>
      <c r="BJ39" s="1317"/>
      <c r="BK39" s="1317"/>
      <c r="BL39" s="1317"/>
      <c r="BM39" s="1317"/>
      <c r="BN39" s="1317"/>
      <c r="BO39" s="1317"/>
      <c r="BP39" s="1317"/>
      <c r="BQ39" s="1317"/>
      <c r="BR39" s="1317"/>
      <c r="BS39" s="1317"/>
      <c r="BT39" s="1317"/>
      <c r="BU39" s="1317"/>
      <c r="BV39" s="1317"/>
      <c r="BW39" s="1317"/>
      <c r="BX39" s="1317"/>
      <c r="BY39" s="1317"/>
      <c r="BZ39" s="1317"/>
      <c r="CA39" s="1317"/>
      <c r="CB39" s="1317"/>
      <c r="CC39" s="1317"/>
      <c r="CD39" s="1317"/>
      <c r="CE39" s="1317"/>
      <c r="CF39" s="1317"/>
      <c r="CG39" s="1317"/>
      <c r="CH39" s="1317"/>
    </row>
    <row r="40" spans="1:90" ht="24.95" customHeight="1">
      <c r="A40" s="726"/>
      <c r="B40" s="727"/>
      <c r="C40" s="1319"/>
      <c r="D40" s="1320"/>
      <c r="E40" s="1320"/>
      <c r="F40" s="1320"/>
      <c r="G40" s="1320"/>
      <c r="H40" s="1320"/>
      <c r="I40" s="1320"/>
      <c r="J40" s="1320"/>
      <c r="K40" s="1320"/>
      <c r="L40" s="1320"/>
      <c r="M40" s="1321"/>
      <c r="N40" s="726"/>
      <c r="O40" s="727"/>
      <c r="P40" s="1318"/>
      <c r="Q40" s="1318"/>
      <c r="R40" s="1318"/>
      <c r="S40" s="1318"/>
      <c r="T40" s="1318"/>
      <c r="U40" s="1318"/>
      <c r="V40" s="1318"/>
      <c r="W40" s="1318"/>
      <c r="X40" s="1318"/>
      <c r="Y40" s="1318"/>
      <c r="Z40" s="1318"/>
      <c r="AA40" s="1318"/>
      <c r="AB40" s="1318"/>
      <c r="AC40" s="1318"/>
      <c r="AD40" s="1318"/>
      <c r="AE40" s="1318"/>
      <c r="AF40" s="1318"/>
      <c r="AG40" s="1318"/>
      <c r="AH40" s="1318"/>
      <c r="AI40" s="1318"/>
      <c r="AJ40" s="1318"/>
      <c r="AK40" s="1318"/>
      <c r="AL40" s="1318"/>
      <c r="AM40" s="1318"/>
      <c r="AN40" s="1318"/>
      <c r="AO40" s="1318"/>
      <c r="AP40" s="1318"/>
      <c r="AQ40" s="291"/>
      <c r="AR40" s="292"/>
      <c r="AS40" s="726"/>
      <c r="AT40" s="727"/>
      <c r="AU40" s="1308"/>
      <c r="AV40" s="1309"/>
      <c r="AW40" s="1309"/>
      <c r="AX40" s="1309"/>
      <c r="AY40" s="1309"/>
      <c r="AZ40" s="1309"/>
      <c r="BA40" s="1309"/>
      <c r="BB40" s="1309"/>
      <c r="BC40" s="1309"/>
      <c r="BD40" s="1309"/>
      <c r="BE40" s="1309"/>
      <c r="BF40" s="726"/>
      <c r="BG40" s="727"/>
      <c r="BH40" s="1318"/>
      <c r="BI40" s="1318"/>
      <c r="BJ40" s="1318"/>
      <c r="BK40" s="1318"/>
      <c r="BL40" s="1318"/>
      <c r="BM40" s="1318"/>
      <c r="BN40" s="1318"/>
      <c r="BO40" s="1318"/>
      <c r="BP40" s="1318"/>
      <c r="BQ40" s="1318"/>
      <c r="BR40" s="1318"/>
      <c r="BS40" s="1318"/>
      <c r="BT40" s="1318"/>
      <c r="BU40" s="1318"/>
      <c r="BV40" s="1318"/>
      <c r="BW40" s="1318"/>
      <c r="BX40" s="1318"/>
      <c r="BY40" s="1318"/>
      <c r="BZ40" s="1318"/>
      <c r="CA40" s="1318"/>
      <c r="CB40" s="1318"/>
      <c r="CC40" s="1318"/>
      <c r="CD40" s="1318"/>
      <c r="CE40" s="1318"/>
      <c r="CF40" s="1318"/>
      <c r="CG40" s="1318"/>
      <c r="CH40" s="1318"/>
    </row>
    <row r="41" spans="1:90" ht="24.95" customHeight="1">
      <c r="A41" s="722" t="s">
        <v>338</v>
      </c>
      <c r="B41" s="723"/>
      <c r="C41" s="1322" t="str">
        <f>'⑨応募者名簿(印刷用)'!L5</f>
        <v/>
      </c>
      <c r="D41" s="1323"/>
      <c r="E41" s="1323"/>
      <c r="F41" s="1323"/>
      <c r="G41" s="1323"/>
      <c r="H41" s="1323"/>
      <c r="I41" s="1323"/>
      <c r="J41" s="1323"/>
      <c r="K41" s="1323"/>
      <c r="L41" s="1323"/>
      <c r="M41" s="1324"/>
      <c r="N41" s="722" t="s">
        <v>339</v>
      </c>
      <c r="O41" s="723"/>
      <c r="P41" s="1307" t="s">
        <v>32</v>
      </c>
      <c r="Q41" s="573"/>
      <c r="R41" s="573"/>
      <c r="S41" s="573"/>
      <c r="T41" s="573"/>
      <c r="U41" s="573"/>
      <c r="V41" s="573"/>
      <c r="W41" s="573"/>
      <c r="X41" s="573"/>
      <c r="Y41" s="573"/>
      <c r="Z41" s="573"/>
      <c r="AA41" s="573"/>
      <c r="AB41" s="573"/>
      <c r="AC41" s="573"/>
      <c r="AD41" s="573"/>
      <c r="AE41" s="573"/>
      <c r="AF41" s="573"/>
      <c r="AG41" s="573"/>
      <c r="AH41" s="573"/>
      <c r="AI41" s="573"/>
      <c r="AJ41" s="573"/>
      <c r="AK41" s="573"/>
      <c r="AL41" s="573"/>
      <c r="AM41" s="573"/>
      <c r="AN41" s="573"/>
      <c r="AO41" s="573"/>
      <c r="AP41" s="574"/>
      <c r="AQ41" s="291"/>
      <c r="AR41" s="292"/>
      <c r="AS41" s="722" t="s">
        <v>338</v>
      </c>
      <c r="AT41" s="723"/>
      <c r="AU41" s="1322" t="str">
        <f>'⑨応募者名簿(印刷用)'!L6</f>
        <v/>
      </c>
      <c r="AV41" s="1323"/>
      <c r="AW41" s="1323"/>
      <c r="AX41" s="1323"/>
      <c r="AY41" s="1323"/>
      <c r="AZ41" s="1323"/>
      <c r="BA41" s="1323"/>
      <c r="BB41" s="1323"/>
      <c r="BC41" s="1323"/>
      <c r="BD41" s="1323"/>
      <c r="BE41" s="1324"/>
      <c r="BF41" s="722" t="s">
        <v>339</v>
      </c>
      <c r="BG41" s="723"/>
      <c r="BH41" s="1307" t="s">
        <v>32</v>
      </c>
      <c r="BI41" s="573"/>
      <c r="BJ41" s="573"/>
      <c r="BK41" s="573"/>
      <c r="BL41" s="573"/>
      <c r="BM41" s="573"/>
      <c r="BN41" s="573"/>
      <c r="BO41" s="573"/>
      <c r="BP41" s="573"/>
      <c r="BQ41" s="573"/>
      <c r="BR41" s="573"/>
      <c r="BS41" s="573"/>
      <c r="BT41" s="573"/>
      <c r="BU41" s="573"/>
      <c r="BV41" s="573"/>
      <c r="BW41" s="573"/>
      <c r="BX41" s="573"/>
      <c r="BY41" s="573"/>
      <c r="BZ41" s="573"/>
      <c r="CA41" s="573"/>
      <c r="CB41" s="573"/>
      <c r="CC41" s="573"/>
      <c r="CD41" s="573"/>
      <c r="CE41" s="573"/>
      <c r="CF41" s="573"/>
      <c r="CG41" s="573"/>
      <c r="CH41" s="574"/>
    </row>
    <row r="42" spans="1:90" ht="24.95" customHeight="1">
      <c r="A42" s="724"/>
      <c r="B42" s="725"/>
      <c r="C42" s="1308"/>
      <c r="D42" s="1309"/>
      <c r="E42" s="1309"/>
      <c r="F42" s="1309"/>
      <c r="G42" s="1309"/>
      <c r="H42" s="1309"/>
      <c r="I42" s="1309"/>
      <c r="J42" s="1309"/>
      <c r="K42" s="1309"/>
      <c r="L42" s="1309"/>
      <c r="M42" s="1310"/>
      <c r="N42" s="724"/>
      <c r="O42" s="725"/>
      <c r="P42" s="1308" t="str">
        <f>'⑨応募者名簿(印刷用)'!R5</f>
        <v xml:space="preserve"> </v>
      </c>
      <c r="Q42" s="1309"/>
      <c r="R42" s="1309"/>
      <c r="S42" s="1309"/>
      <c r="T42" s="1309"/>
      <c r="U42" s="1309"/>
      <c r="V42" s="1309"/>
      <c r="W42" s="1309"/>
      <c r="X42" s="1309"/>
      <c r="Y42" s="1309"/>
      <c r="Z42" s="1309"/>
      <c r="AA42" s="1309"/>
      <c r="AB42" s="1309"/>
      <c r="AC42" s="1309"/>
      <c r="AD42" s="1309"/>
      <c r="AE42" s="1309"/>
      <c r="AF42" s="1309"/>
      <c r="AG42" s="1309"/>
      <c r="AH42" s="1309"/>
      <c r="AI42" s="1309"/>
      <c r="AJ42" s="1309"/>
      <c r="AK42" s="1309"/>
      <c r="AL42" s="1309"/>
      <c r="AM42" s="1309"/>
      <c r="AN42" s="1309"/>
      <c r="AO42" s="1309"/>
      <c r="AP42" s="1310"/>
      <c r="AQ42" s="291"/>
      <c r="AR42" s="292"/>
      <c r="AS42" s="724"/>
      <c r="AT42" s="725"/>
      <c r="AU42" s="1308"/>
      <c r="AV42" s="1309"/>
      <c r="AW42" s="1309"/>
      <c r="AX42" s="1309"/>
      <c r="AY42" s="1309"/>
      <c r="AZ42" s="1309"/>
      <c r="BA42" s="1309"/>
      <c r="BB42" s="1309"/>
      <c r="BC42" s="1309"/>
      <c r="BD42" s="1309"/>
      <c r="BE42" s="1310"/>
      <c r="BF42" s="724"/>
      <c r="BG42" s="725"/>
      <c r="BH42" s="1308" t="str">
        <f>'⑨応募者名簿(印刷用)'!R6</f>
        <v xml:space="preserve"> </v>
      </c>
      <c r="BI42" s="1309"/>
      <c r="BJ42" s="1309"/>
      <c r="BK42" s="1309"/>
      <c r="BL42" s="1309"/>
      <c r="BM42" s="1309"/>
      <c r="BN42" s="1309"/>
      <c r="BO42" s="1309"/>
      <c r="BP42" s="1309"/>
      <c r="BQ42" s="1309"/>
      <c r="BR42" s="1309"/>
      <c r="BS42" s="1309"/>
      <c r="BT42" s="1309"/>
      <c r="BU42" s="1309"/>
      <c r="BV42" s="1309"/>
      <c r="BW42" s="1309"/>
      <c r="BX42" s="1309"/>
      <c r="BY42" s="1309"/>
      <c r="BZ42" s="1309"/>
      <c r="CA42" s="1309"/>
      <c r="CB42" s="1309"/>
      <c r="CC42" s="1309"/>
      <c r="CD42" s="1309"/>
      <c r="CE42" s="1309"/>
      <c r="CF42" s="1309"/>
      <c r="CG42" s="1309"/>
      <c r="CH42" s="1310"/>
    </row>
    <row r="43" spans="1:90" ht="24.95" customHeight="1">
      <c r="A43" s="726"/>
      <c r="B43" s="727"/>
      <c r="C43" s="1308"/>
      <c r="D43" s="1309"/>
      <c r="E43" s="1309"/>
      <c r="F43" s="1309"/>
      <c r="G43" s="1309"/>
      <c r="H43" s="1309"/>
      <c r="I43" s="1309"/>
      <c r="J43" s="1309"/>
      <c r="K43" s="1309"/>
      <c r="L43" s="1309"/>
      <c r="M43" s="1310"/>
      <c r="N43" s="726"/>
      <c r="O43" s="727"/>
      <c r="P43" s="1308"/>
      <c r="Q43" s="1309"/>
      <c r="R43" s="1309"/>
      <c r="S43" s="1309"/>
      <c r="T43" s="1309"/>
      <c r="U43" s="1309"/>
      <c r="V43" s="1309"/>
      <c r="W43" s="1309"/>
      <c r="X43" s="1309"/>
      <c r="Y43" s="1309"/>
      <c r="Z43" s="1309"/>
      <c r="AA43" s="1309"/>
      <c r="AB43" s="1309"/>
      <c r="AC43" s="1309"/>
      <c r="AD43" s="1309"/>
      <c r="AE43" s="1309"/>
      <c r="AF43" s="1309"/>
      <c r="AG43" s="1309"/>
      <c r="AH43" s="1309"/>
      <c r="AI43" s="1309"/>
      <c r="AJ43" s="1309"/>
      <c r="AK43" s="1309"/>
      <c r="AL43" s="1309"/>
      <c r="AM43" s="1309"/>
      <c r="AN43" s="1309"/>
      <c r="AO43" s="1309"/>
      <c r="AP43" s="1310"/>
      <c r="AQ43" s="291"/>
      <c r="AR43" s="292"/>
      <c r="AS43" s="726"/>
      <c r="AT43" s="727"/>
      <c r="AU43" s="1308"/>
      <c r="AV43" s="1309"/>
      <c r="AW43" s="1309"/>
      <c r="AX43" s="1309"/>
      <c r="AY43" s="1309"/>
      <c r="AZ43" s="1309"/>
      <c r="BA43" s="1309"/>
      <c r="BB43" s="1309"/>
      <c r="BC43" s="1309"/>
      <c r="BD43" s="1309"/>
      <c r="BE43" s="1310"/>
      <c r="BF43" s="726"/>
      <c r="BG43" s="727"/>
      <c r="BH43" s="1308"/>
      <c r="BI43" s="1309"/>
      <c r="BJ43" s="1309"/>
      <c r="BK43" s="1309"/>
      <c r="BL43" s="1309"/>
      <c r="BM43" s="1309"/>
      <c r="BN43" s="1309"/>
      <c r="BO43" s="1309"/>
      <c r="BP43" s="1309"/>
      <c r="BQ43" s="1309"/>
      <c r="BR43" s="1309"/>
      <c r="BS43" s="1309"/>
      <c r="BT43" s="1309"/>
      <c r="BU43" s="1309"/>
      <c r="BV43" s="1309"/>
      <c r="BW43" s="1309"/>
      <c r="BX43" s="1309"/>
      <c r="BY43" s="1309"/>
      <c r="BZ43" s="1309"/>
      <c r="CA43" s="1309"/>
      <c r="CB43" s="1309"/>
      <c r="CC43" s="1309"/>
      <c r="CD43" s="1309"/>
      <c r="CE43" s="1309"/>
      <c r="CF43" s="1309"/>
      <c r="CG43" s="1309"/>
      <c r="CH43" s="1310"/>
    </row>
    <row r="44" spans="1:90" ht="24.95" customHeight="1">
      <c r="A44" s="1311" t="s">
        <v>34</v>
      </c>
      <c r="B44" s="1312"/>
      <c r="C44" s="1315" t="str">
        <f>LEFT(⑧入力シート!AA26,1)</f>
        <v/>
      </c>
      <c r="D44" s="1315"/>
      <c r="E44" s="1315"/>
      <c r="F44" s="1315"/>
      <c r="G44" s="1315"/>
      <c r="H44" s="1315"/>
      <c r="I44" s="1315"/>
      <c r="J44" s="1315"/>
      <c r="K44" s="1315"/>
      <c r="L44" s="1315"/>
      <c r="M44" s="1315"/>
      <c r="N44" s="1325" t="s">
        <v>22</v>
      </c>
      <c r="O44" s="1326"/>
      <c r="P44" s="1329" t="str">
        <f>""&amp;⑧入力シート!AE26</f>
        <v/>
      </c>
      <c r="Q44" s="1329"/>
      <c r="R44" s="1329"/>
      <c r="S44" s="1329"/>
      <c r="T44" s="1329"/>
      <c r="U44" s="1329"/>
      <c r="V44" s="1329"/>
      <c r="W44" s="1329"/>
      <c r="X44" s="1329"/>
      <c r="Y44" s="1330" t="s">
        <v>57</v>
      </c>
      <c r="Z44" s="1331"/>
      <c r="AA44" s="1331"/>
      <c r="AB44" s="1331"/>
      <c r="AC44" s="1331"/>
      <c r="AD44" s="1331"/>
      <c r="AE44" s="1331"/>
      <c r="AF44" s="1331"/>
      <c r="AG44" s="1331"/>
      <c r="AH44" s="1331"/>
      <c r="AI44" s="1331"/>
      <c r="AJ44" s="1331"/>
      <c r="AK44" s="1331"/>
      <c r="AL44" s="1331"/>
      <c r="AM44" s="1331"/>
      <c r="AN44" s="1331"/>
      <c r="AO44" s="1331"/>
      <c r="AP44" s="1332"/>
      <c r="AQ44" s="289"/>
      <c r="AR44" s="290"/>
      <c r="AS44" s="1311" t="s">
        <v>34</v>
      </c>
      <c r="AT44" s="1312"/>
      <c r="AU44" s="1315" t="str">
        <f>LEFT(⑧入力シート!AA27,1)</f>
        <v/>
      </c>
      <c r="AV44" s="1315"/>
      <c r="AW44" s="1315"/>
      <c r="AX44" s="1315"/>
      <c r="AY44" s="1315"/>
      <c r="AZ44" s="1315"/>
      <c r="BA44" s="1315"/>
      <c r="BB44" s="1315"/>
      <c r="BC44" s="1315"/>
      <c r="BD44" s="1315"/>
      <c r="BE44" s="1315"/>
      <c r="BF44" s="1325" t="s">
        <v>22</v>
      </c>
      <c r="BG44" s="1326"/>
      <c r="BH44" s="1329" t="str">
        <f>""&amp;⑧入力シート!AE27</f>
        <v/>
      </c>
      <c r="BI44" s="1329"/>
      <c r="BJ44" s="1329"/>
      <c r="BK44" s="1329"/>
      <c r="BL44" s="1329"/>
      <c r="BM44" s="1329"/>
      <c r="BN44" s="1329"/>
      <c r="BO44" s="1329"/>
      <c r="BP44" s="1329"/>
      <c r="BQ44" s="1330" t="s">
        <v>57</v>
      </c>
      <c r="BR44" s="1331"/>
      <c r="BS44" s="1331"/>
      <c r="BT44" s="1331"/>
      <c r="BU44" s="1331"/>
      <c r="BV44" s="1331"/>
      <c r="BW44" s="1331"/>
      <c r="BX44" s="1331"/>
      <c r="BY44" s="1331"/>
      <c r="BZ44" s="1331"/>
      <c r="CA44" s="1331"/>
      <c r="CB44" s="1331"/>
      <c r="CC44" s="1331"/>
      <c r="CD44" s="1331"/>
      <c r="CE44" s="1331"/>
      <c r="CF44" s="1331"/>
      <c r="CG44" s="1331"/>
      <c r="CH44" s="1332"/>
    </row>
    <row r="45" spans="1:90" ht="24.95" customHeight="1">
      <c r="A45" s="1313"/>
      <c r="B45" s="1314"/>
      <c r="C45" s="1315"/>
      <c r="D45" s="1315"/>
      <c r="E45" s="1315"/>
      <c r="F45" s="1315"/>
      <c r="G45" s="1315"/>
      <c r="H45" s="1315"/>
      <c r="I45" s="1315"/>
      <c r="J45" s="1315"/>
      <c r="K45" s="1315"/>
      <c r="L45" s="1315"/>
      <c r="M45" s="1315"/>
      <c r="N45" s="1327"/>
      <c r="O45" s="1328"/>
      <c r="P45" s="1329"/>
      <c r="Q45" s="1329"/>
      <c r="R45" s="1329"/>
      <c r="S45" s="1329"/>
      <c r="T45" s="1329"/>
      <c r="U45" s="1329"/>
      <c r="V45" s="1329"/>
      <c r="W45" s="1329"/>
      <c r="X45" s="1329"/>
      <c r="Y45" s="1333"/>
      <c r="Z45" s="1334"/>
      <c r="AA45" s="1334"/>
      <c r="AB45" s="1334"/>
      <c r="AC45" s="1334"/>
      <c r="AD45" s="1334"/>
      <c r="AE45" s="1334"/>
      <c r="AF45" s="1334"/>
      <c r="AG45" s="1334"/>
      <c r="AH45" s="1334"/>
      <c r="AI45" s="1334"/>
      <c r="AJ45" s="1334"/>
      <c r="AK45" s="1334"/>
      <c r="AL45" s="1334"/>
      <c r="AM45" s="1334"/>
      <c r="AN45" s="1334"/>
      <c r="AO45" s="1334"/>
      <c r="AP45" s="1335"/>
      <c r="AQ45" s="289"/>
      <c r="AR45" s="290"/>
      <c r="AS45" s="1313"/>
      <c r="AT45" s="1314"/>
      <c r="AU45" s="1315"/>
      <c r="AV45" s="1315"/>
      <c r="AW45" s="1315"/>
      <c r="AX45" s="1315"/>
      <c r="AY45" s="1315"/>
      <c r="AZ45" s="1315"/>
      <c r="BA45" s="1315"/>
      <c r="BB45" s="1315"/>
      <c r="BC45" s="1315"/>
      <c r="BD45" s="1315"/>
      <c r="BE45" s="1315"/>
      <c r="BF45" s="1327"/>
      <c r="BG45" s="1328"/>
      <c r="BH45" s="1329"/>
      <c r="BI45" s="1329"/>
      <c r="BJ45" s="1329"/>
      <c r="BK45" s="1329"/>
      <c r="BL45" s="1329"/>
      <c r="BM45" s="1329"/>
      <c r="BN45" s="1329"/>
      <c r="BO45" s="1329"/>
      <c r="BP45" s="1329"/>
      <c r="BQ45" s="1333"/>
      <c r="BR45" s="1334"/>
      <c r="BS45" s="1334"/>
      <c r="BT45" s="1334"/>
      <c r="BU45" s="1334"/>
      <c r="BV45" s="1334"/>
      <c r="BW45" s="1334"/>
      <c r="BX45" s="1334"/>
      <c r="BY45" s="1334"/>
      <c r="BZ45" s="1334"/>
      <c r="CA45" s="1334"/>
      <c r="CB45" s="1334"/>
      <c r="CC45" s="1334"/>
      <c r="CD45" s="1334"/>
      <c r="CE45" s="1334"/>
      <c r="CF45" s="1334"/>
      <c r="CG45" s="1334"/>
      <c r="CH45" s="1335"/>
    </row>
    <row r="46" spans="1:90" ht="26.1" customHeight="1">
      <c r="A46" s="280"/>
      <c r="B46" s="280"/>
      <c r="C46" s="281"/>
      <c r="D46" s="281"/>
      <c r="E46" s="281"/>
      <c r="F46" s="281"/>
      <c r="G46" s="281"/>
      <c r="H46" s="281"/>
      <c r="I46" s="281"/>
      <c r="J46" s="281"/>
      <c r="K46" s="281"/>
      <c r="L46" s="281"/>
      <c r="M46" s="281"/>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9"/>
      <c r="AR46" s="290"/>
      <c r="AS46" s="280"/>
      <c r="AT46" s="280"/>
      <c r="AU46" s="281"/>
      <c r="AV46" s="281"/>
      <c r="AW46" s="281"/>
      <c r="AX46" s="281"/>
      <c r="AY46" s="281"/>
      <c r="AZ46" s="281"/>
      <c r="BA46" s="281"/>
      <c r="BB46" s="281"/>
      <c r="BC46" s="281"/>
      <c r="BD46" s="281"/>
      <c r="BE46" s="281"/>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c r="CF46" s="282"/>
      <c r="CG46" s="282"/>
      <c r="CH46" s="282"/>
    </row>
    <row r="47" spans="1:90" ht="26.1" customHeight="1">
      <c r="AQ47" s="289"/>
      <c r="AR47" s="290"/>
    </row>
    <row r="48" spans="1:90" ht="26.1" customHeight="1">
      <c r="A48" s="174"/>
      <c r="B48" s="174"/>
      <c r="C48" s="174"/>
      <c r="D48" s="174"/>
      <c r="E48" s="174"/>
      <c r="F48" s="174"/>
      <c r="G48" s="174"/>
      <c r="H48" s="174"/>
      <c r="I48" s="174"/>
      <c r="J48" s="174"/>
      <c r="K48" s="174"/>
      <c r="L48" s="174"/>
      <c r="M48" s="174"/>
      <c r="N48" s="785" t="s">
        <v>408</v>
      </c>
      <c r="O48" s="785"/>
      <c r="P48" s="785"/>
      <c r="Q48" s="785"/>
      <c r="R48" s="785"/>
      <c r="S48" s="785"/>
      <c r="T48" s="785"/>
      <c r="U48" s="785"/>
      <c r="V48" s="785"/>
      <c r="W48" s="785"/>
      <c r="X48" s="785"/>
      <c r="Y48" s="785"/>
      <c r="Z48" s="785"/>
      <c r="AA48" s="785"/>
      <c r="AB48" s="785"/>
      <c r="AC48" s="190"/>
      <c r="AD48" s="190"/>
      <c r="AE48" s="190"/>
      <c r="AF48" s="190"/>
      <c r="AG48" s="190"/>
      <c r="AH48" s="190"/>
      <c r="AI48" s="190"/>
      <c r="AJ48" s="190"/>
      <c r="AK48" s="190"/>
      <c r="AL48" s="190"/>
      <c r="AM48" s="190"/>
      <c r="AN48" s="190"/>
      <c r="AO48" s="190"/>
      <c r="AP48" s="190"/>
      <c r="AQ48" s="298"/>
      <c r="AR48" s="299"/>
      <c r="AS48" s="174"/>
      <c r="AT48" s="174"/>
      <c r="AU48" s="174"/>
      <c r="AV48" s="174"/>
      <c r="AW48" s="174"/>
      <c r="AX48" s="174"/>
      <c r="AY48" s="174"/>
      <c r="AZ48" s="174"/>
      <c r="BA48" s="174"/>
      <c r="BB48" s="174"/>
      <c r="BC48" s="174"/>
      <c r="BD48" s="174"/>
      <c r="BE48" s="174"/>
      <c r="BF48" s="785" t="s">
        <v>408</v>
      </c>
      <c r="BG48" s="785"/>
      <c r="BH48" s="785"/>
      <c r="BI48" s="785"/>
      <c r="BJ48" s="785"/>
      <c r="BK48" s="785"/>
      <c r="BL48" s="785"/>
      <c r="BM48" s="785"/>
      <c r="BN48" s="785"/>
      <c r="BO48" s="785"/>
      <c r="BP48" s="785"/>
      <c r="BQ48" s="785"/>
      <c r="BR48" s="785"/>
      <c r="BS48" s="785"/>
      <c r="BT48" s="785"/>
      <c r="BU48" s="190"/>
      <c r="BV48" s="190"/>
      <c r="BW48" s="190"/>
      <c r="BX48" s="190"/>
      <c r="BY48" s="190"/>
      <c r="BZ48" s="190"/>
      <c r="CA48" s="190"/>
      <c r="CB48" s="190"/>
      <c r="CC48" s="190"/>
      <c r="CD48" s="190"/>
      <c r="CE48" s="190"/>
      <c r="CF48" s="190"/>
      <c r="CG48" s="190"/>
      <c r="CH48" s="190"/>
      <c r="CI48" s="190"/>
      <c r="CJ48" s="190"/>
      <c r="CK48" s="190"/>
      <c r="CL48" s="190"/>
    </row>
    <row r="49" spans="1:90" ht="26.1" customHeight="1">
      <c r="A49" s="174"/>
      <c r="B49" s="174"/>
      <c r="C49" s="174"/>
      <c r="D49" s="174"/>
      <c r="E49" s="174"/>
      <c r="F49" s="174"/>
      <c r="G49" s="174"/>
      <c r="H49" s="174"/>
      <c r="I49" s="174"/>
      <c r="J49" s="174"/>
      <c r="K49" s="174"/>
      <c r="L49" s="174"/>
      <c r="M49" s="174"/>
      <c r="N49" s="785"/>
      <c r="O49" s="785"/>
      <c r="P49" s="785"/>
      <c r="Q49" s="785"/>
      <c r="R49" s="785"/>
      <c r="S49" s="785"/>
      <c r="T49" s="785"/>
      <c r="U49" s="785"/>
      <c r="V49" s="785"/>
      <c r="W49" s="785"/>
      <c r="X49" s="785"/>
      <c r="Y49" s="785"/>
      <c r="Z49" s="785"/>
      <c r="AA49" s="785"/>
      <c r="AB49" s="785"/>
      <c r="AC49" s="190"/>
      <c r="AD49" s="190"/>
      <c r="AE49" s="190"/>
      <c r="AF49" s="190"/>
      <c r="AG49" s="190"/>
      <c r="AH49" s="190"/>
      <c r="AI49" s="190"/>
      <c r="AJ49" s="190"/>
      <c r="AK49" s="190"/>
      <c r="AL49" s="190"/>
      <c r="AM49" s="190"/>
      <c r="AN49" s="190"/>
      <c r="AO49" s="190"/>
      <c r="AP49" s="190"/>
      <c r="AQ49" s="298"/>
      <c r="AR49" s="299"/>
      <c r="AS49" s="174"/>
      <c r="AT49" s="174"/>
      <c r="AU49" s="174"/>
      <c r="AV49" s="174"/>
      <c r="AW49" s="174"/>
      <c r="AX49" s="174"/>
      <c r="AY49" s="174"/>
      <c r="AZ49" s="174"/>
      <c r="BA49" s="174"/>
      <c r="BB49" s="174"/>
      <c r="BC49" s="174"/>
      <c r="BD49" s="174"/>
      <c r="BE49" s="174"/>
      <c r="BF49" s="785"/>
      <c r="BG49" s="785"/>
      <c r="BH49" s="785"/>
      <c r="BI49" s="785"/>
      <c r="BJ49" s="785"/>
      <c r="BK49" s="785"/>
      <c r="BL49" s="785"/>
      <c r="BM49" s="785"/>
      <c r="BN49" s="785"/>
      <c r="BO49" s="785"/>
      <c r="BP49" s="785"/>
      <c r="BQ49" s="785"/>
      <c r="BR49" s="785"/>
      <c r="BS49" s="785"/>
      <c r="BT49" s="785"/>
      <c r="BU49" s="190"/>
      <c r="BV49" s="190"/>
      <c r="BW49" s="190"/>
      <c r="BX49" s="190"/>
      <c r="BY49" s="190"/>
      <c r="BZ49" s="190"/>
      <c r="CA49" s="190"/>
      <c r="CB49" s="190"/>
      <c r="CC49" s="190"/>
      <c r="CD49" s="190"/>
      <c r="CE49" s="190"/>
      <c r="CF49" s="190"/>
      <c r="CG49" s="190"/>
      <c r="CH49" s="190"/>
      <c r="CI49" s="190"/>
      <c r="CJ49" s="190"/>
      <c r="CK49" s="190"/>
      <c r="CL49" s="190"/>
    </row>
    <row r="50" spans="1:90" ht="26.1" customHeight="1">
      <c r="A50" s="174"/>
      <c r="B50" s="174"/>
      <c r="C50" s="174"/>
      <c r="D50" s="174"/>
      <c r="E50" s="174"/>
      <c r="F50" s="174"/>
      <c r="G50" s="174"/>
      <c r="H50" s="174"/>
      <c r="I50" s="174"/>
      <c r="J50" s="174"/>
      <c r="K50" s="174"/>
      <c r="L50" s="174"/>
      <c r="M50" s="174"/>
      <c r="N50" s="785" t="s">
        <v>407</v>
      </c>
      <c r="O50" s="785"/>
      <c r="P50" s="785"/>
      <c r="Q50" s="785"/>
      <c r="R50" s="785"/>
      <c r="S50" s="785"/>
      <c r="T50" s="785"/>
      <c r="U50" s="785"/>
      <c r="V50" s="785"/>
      <c r="W50" s="785"/>
      <c r="X50" s="785"/>
      <c r="Y50" s="785"/>
      <c r="Z50" s="785"/>
      <c r="AA50" s="785"/>
      <c r="AB50" s="785"/>
      <c r="AC50" s="190"/>
      <c r="AD50" s="190"/>
      <c r="AE50" s="190"/>
      <c r="AF50" s="190"/>
      <c r="AG50" s="190"/>
      <c r="AH50" s="190"/>
      <c r="AI50" s="190"/>
      <c r="AJ50" s="190"/>
      <c r="AK50" s="190"/>
      <c r="AL50" s="190"/>
      <c r="AM50" s="190"/>
      <c r="AN50" s="190"/>
      <c r="AO50" s="190"/>
      <c r="AP50" s="190"/>
      <c r="AQ50" s="298"/>
      <c r="AR50" s="299"/>
      <c r="AS50" s="174"/>
      <c r="AT50" s="174"/>
      <c r="AU50" s="174"/>
      <c r="AV50" s="174"/>
      <c r="AW50" s="174"/>
      <c r="AX50" s="174"/>
      <c r="AY50" s="174"/>
      <c r="AZ50" s="174"/>
      <c r="BA50" s="174"/>
      <c r="BB50" s="174"/>
      <c r="BC50" s="174"/>
      <c r="BD50" s="174"/>
      <c r="BE50" s="174"/>
      <c r="BF50" s="785" t="s">
        <v>407</v>
      </c>
      <c r="BG50" s="785"/>
      <c r="BH50" s="785"/>
      <c r="BI50" s="785"/>
      <c r="BJ50" s="785"/>
      <c r="BK50" s="785"/>
      <c r="BL50" s="785"/>
      <c r="BM50" s="785"/>
      <c r="BN50" s="785"/>
      <c r="BO50" s="785"/>
      <c r="BP50" s="785"/>
      <c r="BQ50" s="785"/>
      <c r="BR50" s="785"/>
      <c r="BS50" s="785"/>
      <c r="BT50" s="785"/>
      <c r="BU50" s="190"/>
      <c r="BV50" s="190"/>
      <c r="BW50" s="190"/>
      <c r="BX50" s="190"/>
      <c r="BY50" s="190"/>
      <c r="BZ50" s="190"/>
      <c r="CA50" s="190"/>
      <c r="CB50" s="190"/>
      <c r="CC50" s="190"/>
      <c r="CD50" s="190"/>
      <c r="CE50" s="190"/>
      <c r="CF50" s="190"/>
      <c r="CG50" s="190"/>
      <c r="CH50" s="190"/>
      <c r="CI50" s="190"/>
      <c r="CJ50" s="190"/>
      <c r="CK50" s="190"/>
      <c r="CL50" s="190"/>
    </row>
    <row r="51" spans="1:90" ht="26.1" customHeight="1">
      <c r="A51" s="174"/>
      <c r="B51" s="174"/>
      <c r="C51" s="174"/>
      <c r="D51" s="174"/>
      <c r="E51" s="174"/>
      <c r="F51" s="174"/>
      <c r="G51" s="174"/>
      <c r="H51" s="174"/>
      <c r="I51" s="174"/>
      <c r="J51" s="174"/>
      <c r="K51" s="174"/>
      <c r="L51" s="174"/>
      <c r="M51" s="174"/>
      <c r="N51" s="785"/>
      <c r="O51" s="785"/>
      <c r="P51" s="785"/>
      <c r="Q51" s="785"/>
      <c r="R51" s="785"/>
      <c r="S51" s="785"/>
      <c r="T51" s="785"/>
      <c r="U51" s="785"/>
      <c r="V51" s="785"/>
      <c r="W51" s="785"/>
      <c r="X51" s="785"/>
      <c r="Y51" s="785"/>
      <c r="Z51" s="785"/>
      <c r="AA51" s="785"/>
      <c r="AB51" s="785"/>
      <c r="AC51" s="190"/>
      <c r="AD51" s="190"/>
      <c r="AE51" s="190"/>
      <c r="AF51" s="190"/>
      <c r="AG51" s="190"/>
      <c r="AH51" s="190"/>
      <c r="AI51" s="190"/>
      <c r="AJ51" s="190"/>
      <c r="AK51" s="190"/>
      <c r="AL51" s="190"/>
      <c r="AM51" s="190"/>
      <c r="AN51" s="190"/>
      <c r="AO51" s="190"/>
      <c r="AP51" s="190"/>
      <c r="AQ51" s="298"/>
      <c r="AR51" s="299"/>
      <c r="AS51" s="174"/>
      <c r="AT51" s="174"/>
      <c r="AU51" s="174"/>
      <c r="AV51" s="174"/>
      <c r="AW51" s="174"/>
      <c r="AX51" s="174"/>
      <c r="AY51" s="174"/>
      <c r="AZ51" s="174"/>
      <c r="BA51" s="174"/>
      <c r="BB51" s="174"/>
      <c r="BC51" s="174"/>
      <c r="BD51" s="174"/>
      <c r="BE51" s="174"/>
      <c r="BF51" s="785"/>
      <c r="BG51" s="785"/>
      <c r="BH51" s="785"/>
      <c r="BI51" s="785"/>
      <c r="BJ51" s="785"/>
      <c r="BK51" s="785"/>
      <c r="BL51" s="785"/>
      <c r="BM51" s="785"/>
      <c r="BN51" s="785"/>
      <c r="BO51" s="785"/>
      <c r="BP51" s="785"/>
      <c r="BQ51" s="785"/>
      <c r="BR51" s="785"/>
      <c r="BS51" s="785"/>
      <c r="BT51" s="785"/>
      <c r="BU51" s="190"/>
      <c r="BV51" s="190"/>
      <c r="BW51" s="190"/>
      <c r="BX51" s="190"/>
      <c r="BY51" s="190"/>
      <c r="BZ51" s="190"/>
      <c r="CA51" s="190"/>
      <c r="CB51" s="190"/>
      <c r="CC51" s="190"/>
      <c r="CD51" s="190"/>
      <c r="CE51" s="190"/>
      <c r="CF51" s="190"/>
      <c r="CG51" s="190"/>
      <c r="CH51" s="190"/>
      <c r="CI51" s="190"/>
      <c r="CJ51" s="190"/>
      <c r="CK51" s="190"/>
      <c r="CL51" s="190"/>
    </row>
    <row r="52" spans="1:90" ht="26.1" customHeight="1">
      <c r="AQ52" s="289"/>
      <c r="AR52" s="290"/>
    </row>
    <row r="53" spans="1:90" ht="26.1" customHeight="1">
      <c r="B53" s="142" t="str">
        <f>$B$5</f>
        <v>第86回全国教育美術展応募作品の名札</v>
      </c>
      <c r="AQ53" s="289"/>
      <c r="AR53" s="290"/>
      <c r="AT53" s="142" t="str">
        <f>$B$5</f>
        <v>第86回全国教育美術展応募作品の名札</v>
      </c>
    </row>
    <row r="54" spans="1:90" ht="24.95" customHeight="1">
      <c r="A54" s="1353" t="s">
        <v>45</v>
      </c>
      <c r="B54" s="1354"/>
      <c r="C54" s="1354"/>
      <c r="D54" s="1354"/>
      <c r="E54" s="1354"/>
      <c r="F54" s="1354"/>
      <c r="G54" s="1354"/>
      <c r="H54" s="1354"/>
      <c r="I54" s="1354"/>
      <c r="J54" s="1354"/>
      <c r="K54" s="1354"/>
      <c r="L54" s="1354"/>
      <c r="M54" s="1355"/>
      <c r="N54" s="1356" t="s">
        <v>334</v>
      </c>
      <c r="O54" s="1356"/>
      <c r="P54" s="1344" t="s">
        <v>17</v>
      </c>
      <c r="Q54" s="562"/>
      <c r="R54" s="1305" t="str">
        <f>IF('⑨応募者名簿(印刷用)'!$BX$40="","",'⑨応募者名簿(印刷用)'!$BX$40)</f>
        <v>-</v>
      </c>
      <c r="S54" s="1305"/>
      <c r="T54" s="1305"/>
      <c r="U54" s="1305"/>
      <c r="V54" s="1305"/>
      <c r="W54" s="1305"/>
      <c r="X54" s="1305"/>
      <c r="Y54" s="1306" t="s">
        <v>282</v>
      </c>
      <c r="Z54" s="1306"/>
      <c r="AA54" s="1306"/>
      <c r="AB54" s="1305" t="str">
        <f>IF(⑧入力シート!$D$30=0,"",⑧入力シート!$D$30)</f>
        <v/>
      </c>
      <c r="AC54" s="1305"/>
      <c r="AD54" s="1305"/>
      <c r="AE54" s="1305"/>
      <c r="AF54" s="176" t="s">
        <v>84</v>
      </c>
      <c r="AG54" s="1305" t="str">
        <f>IF(⑧入力シート!$H$30=0,"",⑧入力シート!$H$30)</f>
        <v/>
      </c>
      <c r="AH54" s="1305"/>
      <c r="AI54" s="1305"/>
      <c r="AJ54" s="1305"/>
      <c r="AK54" s="176" t="s">
        <v>84</v>
      </c>
      <c r="AL54" s="1305" t="str">
        <f>IF(⑧入力シート!$L$30=0,"",⑧入力シート!$L$30)</f>
        <v/>
      </c>
      <c r="AM54" s="1305"/>
      <c r="AN54" s="1305"/>
      <c r="AO54" s="1305"/>
      <c r="AP54" s="177"/>
      <c r="AQ54" s="291"/>
      <c r="AR54" s="292"/>
      <c r="AS54" s="1353" t="s">
        <v>45</v>
      </c>
      <c r="AT54" s="1354"/>
      <c r="AU54" s="1354"/>
      <c r="AV54" s="1354"/>
      <c r="AW54" s="1354"/>
      <c r="AX54" s="1354"/>
      <c r="AY54" s="1354"/>
      <c r="AZ54" s="1354"/>
      <c r="BA54" s="1354"/>
      <c r="BB54" s="1354"/>
      <c r="BC54" s="1354"/>
      <c r="BD54" s="1354"/>
      <c r="BE54" s="1355"/>
      <c r="BF54" s="1356" t="s">
        <v>334</v>
      </c>
      <c r="BG54" s="1356"/>
      <c r="BH54" s="1344" t="s">
        <v>17</v>
      </c>
      <c r="BI54" s="562"/>
      <c r="BJ54" s="1305" t="str">
        <f>IF('⑨応募者名簿(印刷用)'!$BX$40="","",'⑨応募者名簿(印刷用)'!$BX$40)</f>
        <v>-</v>
      </c>
      <c r="BK54" s="1305"/>
      <c r="BL54" s="1305"/>
      <c r="BM54" s="1305"/>
      <c r="BN54" s="1305"/>
      <c r="BO54" s="1305"/>
      <c r="BP54" s="1305"/>
      <c r="BQ54" s="1306" t="s">
        <v>282</v>
      </c>
      <c r="BR54" s="1306"/>
      <c r="BS54" s="1306"/>
      <c r="BT54" s="1305" t="str">
        <f>IF(⑧入力シート!$D$30=0,"",⑧入力シート!$D$30)</f>
        <v/>
      </c>
      <c r="BU54" s="1305"/>
      <c r="BV54" s="1305"/>
      <c r="BW54" s="1305"/>
      <c r="BX54" s="176" t="s">
        <v>84</v>
      </c>
      <c r="BY54" s="1305" t="str">
        <f>IF(⑧入力シート!$H$30=0,"",⑧入力シート!$H$30)</f>
        <v/>
      </c>
      <c r="BZ54" s="1305"/>
      <c r="CA54" s="1305"/>
      <c r="CB54" s="1305"/>
      <c r="CC54" s="176" t="s">
        <v>84</v>
      </c>
      <c r="CD54" s="1305" t="str">
        <f>IF(⑧入力シート!$L$30=0,"",⑧入力シート!$L$30)</f>
        <v/>
      </c>
      <c r="CE54" s="1305"/>
      <c r="CF54" s="1305"/>
      <c r="CG54" s="1305"/>
      <c r="CH54" s="177"/>
    </row>
    <row r="55" spans="1:90" ht="24.95" customHeight="1">
      <c r="A55" s="1345"/>
      <c r="B55" s="1346"/>
      <c r="C55" s="1346"/>
      <c r="D55" s="1346"/>
      <c r="E55" s="1346"/>
      <c r="F55" s="1346"/>
      <c r="G55" s="1346"/>
      <c r="H55" s="1346"/>
      <c r="I55" s="178"/>
      <c r="J55" s="178"/>
      <c r="K55" s="178"/>
      <c r="L55" s="178"/>
      <c r="M55" s="179"/>
      <c r="N55" s="1356"/>
      <c r="O55" s="1356"/>
      <c r="P55" s="1347" t="str">
        <f>IF('⑨応募者名簿(印刷用)'!$BV$42="","",'⑨応募者名簿(印刷用)'!$BV$42)</f>
        <v xml:space="preserve"> </v>
      </c>
      <c r="Q55" s="1348"/>
      <c r="R55" s="1348"/>
      <c r="S55" s="1348"/>
      <c r="T55" s="1348"/>
      <c r="U55" s="1348"/>
      <c r="V55" s="1348"/>
      <c r="W55" s="1348"/>
      <c r="X55" s="1348"/>
      <c r="Y55" s="1348"/>
      <c r="Z55" s="1348"/>
      <c r="AA55" s="1348"/>
      <c r="AB55" s="1348"/>
      <c r="AC55" s="1348"/>
      <c r="AD55" s="1348"/>
      <c r="AE55" s="1348"/>
      <c r="AF55" s="1348"/>
      <c r="AG55" s="1348"/>
      <c r="AH55" s="1348"/>
      <c r="AI55" s="1348"/>
      <c r="AJ55" s="1348"/>
      <c r="AK55" s="1348"/>
      <c r="AL55" s="1348"/>
      <c r="AM55" s="1348"/>
      <c r="AN55" s="1348"/>
      <c r="AO55" s="1348"/>
      <c r="AP55" s="1349"/>
      <c r="AQ55" s="291"/>
      <c r="AR55" s="292"/>
      <c r="AS55" s="1345"/>
      <c r="AT55" s="1346"/>
      <c r="AU55" s="1346"/>
      <c r="AV55" s="1346"/>
      <c r="AW55" s="1346"/>
      <c r="AX55" s="1346"/>
      <c r="AY55" s="1346"/>
      <c r="AZ55" s="1346"/>
      <c r="BA55" s="178"/>
      <c r="BB55" s="178"/>
      <c r="BC55" s="178"/>
      <c r="BD55" s="178"/>
      <c r="BE55" s="179"/>
      <c r="BF55" s="1356"/>
      <c r="BG55" s="1356"/>
      <c r="BH55" s="1347" t="str">
        <f>IF('⑨応募者名簿(印刷用)'!$BV$42="","",'⑨応募者名簿(印刷用)'!$BV$42)</f>
        <v xml:space="preserve"> </v>
      </c>
      <c r="BI55" s="1348"/>
      <c r="BJ55" s="1348"/>
      <c r="BK55" s="1348"/>
      <c r="BL55" s="1348"/>
      <c r="BM55" s="1348"/>
      <c r="BN55" s="1348"/>
      <c r="BO55" s="1348"/>
      <c r="BP55" s="1348"/>
      <c r="BQ55" s="1348"/>
      <c r="BR55" s="1348"/>
      <c r="BS55" s="1348"/>
      <c r="BT55" s="1348"/>
      <c r="BU55" s="1348"/>
      <c r="BV55" s="1348"/>
      <c r="BW55" s="1348"/>
      <c r="BX55" s="1348"/>
      <c r="BY55" s="1348"/>
      <c r="BZ55" s="1348"/>
      <c r="CA55" s="1348"/>
      <c r="CB55" s="1348"/>
      <c r="CC55" s="1348"/>
      <c r="CD55" s="1348"/>
      <c r="CE55" s="1348"/>
      <c r="CF55" s="1348"/>
      <c r="CG55" s="1348"/>
      <c r="CH55" s="1349"/>
    </row>
    <row r="56" spans="1:90" ht="24.95" customHeight="1">
      <c r="A56" s="1345"/>
      <c r="B56" s="1346"/>
      <c r="C56" s="1346"/>
      <c r="D56" s="1346"/>
      <c r="E56" s="1346"/>
      <c r="F56" s="1346"/>
      <c r="G56" s="1346"/>
      <c r="H56" s="1346"/>
      <c r="I56" s="178"/>
      <c r="J56" s="178"/>
      <c r="K56" s="178"/>
      <c r="L56" s="178"/>
      <c r="M56" s="179"/>
      <c r="N56" s="1356"/>
      <c r="O56" s="1356"/>
      <c r="P56" s="1347" t="str">
        <f>IF('⑨応募者名簿(印刷用)'!$BV$43="","",'⑨応募者名簿(印刷用)'!$BV$43)</f>
        <v xml:space="preserve"> </v>
      </c>
      <c r="Q56" s="1348"/>
      <c r="R56" s="1348"/>
      <c r="S56" s="1348"/>
      <c r="T56" s="1348"/>
      <c r="U56" s="1348"/>
      <c r="V56" s="1348"/>
      <c r="W56" s="1348"/>
      <c r="X56" s="1348"/>
      <c r="Y56" s="1348"/>
      <c r="Z56" s="1348"/>
      <c r="AA56" s="1348"/>
      <c r="AB56" s="1348"/>
      <c r="AC56" s="1348"/>
      <c r="AD56" s="1348"/>
      <c r="AE56" s="1348"/>
      <c r="AF56" s="1348"/>
      <c r="AG56" s="1348"/>
      <c r="AH56" s="1348"/>
      <c r="AI56" s="1348"/>
      <c r="AJ56" s="1348"/>
      <c r="AK56" s="1348"/>
      <c r="AL56" s="1348"/>
      <c r="AM56" s="1348"/>
      <c r="AN56" s="1348"/>
      <c r="AO56" s="1348"/>
      <c r="AP56" s="1349"/>
      <c r="AQ56" s="291"/>
      <c r="AR56" s="292"/>
      <c r="AS56" s="1345"/>
      <c r="AT56" s="1346"/>
      <c r="AU56" s="1346"/>
      <c r="AV56" s="1346"/>
      <c r="AW56" s="1346"/>
      <c r="AX56" s="1346"/>
      <c r="AY56" s="1346"/>
      <c r="AZ56" s="1346"/>
      <c r="BA56" s="178"/>
      <c r="BB56" s="178"/>
      <c r="BC56" s="178"/>
      <c r="BD56" s="178"/>
      <c r="BE56" s="179"/>
      <c r="BF56" s="1356"/>
      <c r="BG56" s="1356"/>
      <c r="BH56" s="1347" t="str">
        <f>IF('⑨応募者名簿(印刷用)'!$BV$43="","",'⑨応募者名簿(印刷用)'!$BV$43)</f>
        <v xml:space="preserve"> </v>
      </c>
      <c r="BI56" s="1348"/>
      <c r="BJ56" s="1348"/>
      <c r="BK56" s="1348"/>
      <c r="BL56" s="1348"/>
      <c r="BM56" s="1348"/>
      <c r="BN56" s="1348"/>
      <c r="BO56" s="1348"/>
      <c r="BP56" s="1348"/>
      <c r="BQ56" s="1348"/>
      <c r="BR56" s="1348"/>
      <c r="BS56" s="1348"/>
      <c r="BT56" s="1348"/>
      <c r="BU56" s="1348"/>
      <c r="BV56" s="1348"/>
      <c r="BW56" s="1348"/>
      <c r="BX56" s="1348"/>
      <c r="BY56" s="1348"/>
      <c r="BZ56" s="1348"/>
      <c r="CA56" s="1348"/>
      <c r="CB56" s="1348"/>
      <c r="CC56" s="1348"/>
      <c r="CD56" s="1348"/>
      <c r="CE56" s="1348"/>
      <c r="CF56" s="1348"/>
      <c r="CG56" s="1348"/>
      <c r="CH56" s="1349"/>
    </row>
    <row r="57" spans="1:90" ht="24.95" customHeight="1">
      <c r="A57" s="1345"/>
      <c r="B57" s="1346"/>
      <c r="C57" s="1346"/>
      <c r="D57" s="1346"/>
      <c r="E57" s="1346"/>
      <c r="F57" s="1346"/>
      <c r="G57" s="1346"/>
      <c r="H57" s="1346"/>
      <c r="I57" s="178"/>
      <c r="J57" s="178"/>
      <c r="K57" s="178"/>
      <c r="L57" s="178"/>
      <c r="M57" s="179"/>
      <c r="N57" s="1356"/>
      <c r="O57" s="1356"/>
      <c r="P57" s="1350" t="str">
        <f>IF('⑨応募者名簿(印刷用)'!$BV$44="","",'⑨応募者名簿(印刷用)'!$BV$44)</f>
        <v xml:space="preserve"> </v>
      </c>
      <c r="Q57" s="1351"/>
      <c r="R57" s="1351"/>
      <c r="S57" s="1351"/>
      <c r="T57" s="1351"/>
      <c r="U57" s="1351"/>
      <c r="V57" s="1351"/>
      <c r="W57" s="1351"/>
      <c r="X57" s="1351"/>
      <c r="Y57" s="1351"/>
      <c r="Z57" s="1351"/>
      <c r="AA57" s="1351"/>
      <c r="AB57" s="1351"/>
      <c r="AC57" s="1351"/>
      <c r="AD57" s="1351"/>
      <c r="AE57" s="1351"/>
      <c r="AF57" s="1351"/>
      <c r="AG57" s="1351"/>
      <c r="AH57" s="1351"/>
      <c r="AI57" s="1351"/>
      <c r="AJ57" s="1351"/>
      <c r="AK57" s="1351"/>
      <c r="AL57" s="1351"/>
      <c r="AM57" s="1351"/>
      <c r="AN57" s="1351"/>
      <c r="AO57" s="1351"/>
      <c r="AP57" s="1352"/>
      <c r="AQ57" s="291"/>
      <c r="AR57" s="292"/>
      <c r="AS57" s="1345"/>
      <c r="AT57" s="1346"/>
      <c r="AU57" s="1346"/>
      <c r="AV57" s="1346"/>
      <c r="AW57" s="1346"/>
      <c r="AX57" s="1346"/>
      <c r="AY57" s="1346"/>
      <c r="AZ57" s="1346"/>
      <c r="BA57" s="178"/>
      <c r="BB57" s="178"/>
      <c r="BC57" s="178"/>
      <c r="BD57" s="178"/>
      <c r="BE57" s="179"/>
      <c r="BF57" s="1356"/>
      <c r="BG57" s="1356"/>
      <c r="BH57" s="1350" t="str">
        <f>IF('⑨応募者名簿(印刷用)'!$BV$44="","",'⑨応募者名簿(印刷用)'!$BV$44)</f>
        <v xml:space="preserve"> </v>
      </c>
      <c r="BI57" s="1351"/>
      <c r="BJ57" s="1351"/>
      <c r="BK57" s="1351"/>
      <c r="BL57" s="1351"/>
      <c r="BM57" s="1351"/>
      <c r="BN57" s="1351"/>
      <c r="BO57" s="1351"/>
      <c r="BP57" s="1351"/>
      <c r="BQ57" s="1351"/>
      <c r="BR57" s="1351"/>
      <c r="BS57" s="1351"/>
      <c r="BT57" s="1351"/>
      <c r="BU57" s="1351"/>
      <c r="BV57" s="1351"/>
      <c r="BW57" s="1351"/>
      <c r="BX57" s="1351"/>
      <c r="BY57" s="1351"/>
      <c r="BZ57" s="1351"/>
      <c r="CA57" s="1351"/>
      <c r="CB57" s="1351"/>
      <c r="CC57" s="1351"/>
      <c r="CD57" s="1351"/>
      <c r="CE57" s="1351"/>
      <c r="CF57" s="1351"/>
      <c r="CG57" s="1351"/>
      <c r="CH57" s="1352"/>
    </row>
    <row r="58" spans="1:90" ht="24.95" customHeight="1">
      <c r="A58" s="1345"/>
      <c r="B58" s="1346"/>
      <c r="C58" s="1346"/>
      <c r="D58" s="1346"/>
      <c r="E58" s="1346"/>
      <c r="F58" s="1346"/>
      <c r="G58" s="1346"/>
      <c r="H58" s="1346"/>
      <c r="I58" s="178"/>
      <c r="J58" s="178"/>
      <c r="K58" s="178"/>
      <c r="L58" s="178"/>
      <c r="M58" s="179"/>
      <c r="N58" s="722" t="s">
        <v>335</v>
      </c>
      <c r="O58" s="723"/>
      <c r="P58" s="603" t="s">
        <v>23</v>
      </c>
      <c r="Q58" s="571"/>
      <c r="R58" s="571"/>
      <c r="S58" s="571"/>
      <c r="T58" s="1336" t="str">
        <f>""&amp;⑧入力シート!$D$21</f>
        <v/>
      </c>
      <c r="U58" s="1336"/>
      <c r="V58" s="1336"/>
      <c r="W58" s="1336"/>
      <c r="X58" s="1336"/>
      <c r="Y58" s="1336"/>
      <c r="Z58" s="1336"/>
      <c r="AA58" s="1336"/>
      <c r="AB58" s="1336"/>
      <c r="AC58" s="1336"/>
      <c r="AD58" s="1336"/>
      <c r="AE58" s="1336"/>
      <c r="AF58" s="1336"/>
      <c r="AG58" s="1336"/>
      <c r="AH58" s="1336"/>
      <c r="AI58" s="1336"/>
      <c r="AJ58" s="1336"/>
      <c r="AK58" s="1336"/>
      <c r="AL58" s="1336"/>
      <c r="AM58" s="1336"/>
      <c r="AN58" s="1336"/>
      <c r="AO58" s="1336"/>
      <c r="AP58" s="1337"/>
      <c r="AQ58" s="291"/>
      <c r="AR58" s="292"/>
      <c r="AS58" s="1345"/>
      <c r="AT58" s="1346"/>
      <c r="AU58" s="1346"/>
      <c r="AV58" s="1346"/>
      <c r="AW58" s="1346"/>
      <c r="AX58" s="1346"/>
      <c r="AY58" s="1346"/>
      <c r="AZ58" s="1346"/>
      <c r="BA58" s="178"/>
      <c r="BB58" s="178"/>
      <c r="BC58" s="178"/>
      <c r="BD58" s="178"/>
      <c r="BE58" s="179"/>
      <c r="BF58" s="722" t="s">
        <v>335</v>
      </c>
      <c r="BG58" s="723"/>
      <c r="BH58" s="603" t="s">
        <v>23</v>
      </c>
      <c r="BI58" s="571"/>
      <c r="BJ58" s="571"/>
      <c r="BK58" s="571"/>
      <c r="BL58" s="1336" t="str">
        <f>""&amp;⑧入力シート!$D$21</f>
        <v/>
      </c>
      <c r="BM58" s="1336"/>
      <c r="BN58" s="1336"/>
      <c r="BO58" s="1336"/>
      <c r="BP58" s="1336"/>
      <c r="BQ58" s="1336"/>
      <c r="BR58" s="1336"/>
      <c r="BS58" s="1336"/>
      <c r="BT58" s="1336"/>
      <c r="BU58" s="1336"/>
      <c r="BV58" s="1336"/>
      <c r="BW58" s="1336"/>
      <c r="BX58" s="1336"/>
      <c r="BY58" s="1336"/>
      <c r="BZ58" s="1336"/>
      <c r="CA58" s="1336"/>
      <c r="CB58" s="1336"/>
      <c r="CC58" s="1336"/>
      <c r="CD58" s="1336"/>
      <c r="CE58" s="1336"/>
      <c r="CF58" s="1336"/>
      <c r="CG58" s="1336"/>
      <c r="CH58" s="1337"/>
    </row>
    <row r="59" spans="1:90" ht="24.95" customHeight="1">
      <c r="A59" s="180"/>
      <c r="B59" s="178"/>
      <c r="C59" s="178"/>
      <c r="D59" s="178"/>
      <c r="E59" s="178"/>
      <c r="F59" s="178"/>
      <c r="G59" s="178"/>
      <c r="H59" s="178"/>
      <c r="I59" s="178"/>
      <c r="J59" s="178"/>
      <c r="K59" s="178"/>
      <c r="L59" s="178"/>
      <c r="M59" s="179"/>
      <c r="N59" s="724"/>
      <c r="O59" s="725"/>
      <c r="P59" s="1338" t="str">
        <f>"　"&amp;⑧入力シート!$D$22</f>
        <v>　</v>
      </c>
      <c r="Q59" s="1339"/>
      <c r="R59" s="1339"/>
      <c r="S59" s="1339"/>
      <c r="T59" s="1339"/>
      <c r="U59" s="1339"/>
      <c r="V59" s="1339"/>
      <c r="W59" s="1339"/>
      <c r="X59" s="1339"/>
      <c r="Y59" s="1339"/>
      <c r="Z59" s="1339"/>
      <c r="AA59" s="1339"/>
      <c r="AB59" s="1339"/>
      <c r="AC59" s="1339"/>
      <c r="AD59" s="1339"/>
      <c r="AE59" s="1339"/>
      <c r="AF59" s="1339"/>
      <c r="AG59" s="1339"/>
      <c r="AH59" s="1339"/>
      <c r="AI59" s="1339"/>
      <c r="AJ59" s="1339"/>
      <c r="AK59" s="1339"/>
      <c r="AL59" s="1339"/>
      <c r="AM59" s="1339"/>
      <c r="AN59" s="1339"/>
      <c r="AO59" s="1339"/>
      <c r="AP59" s="1340"/>
      <c r="AQ59" s="291"/>
      <c r="AR59" s="292"/>
      <c r="AS59" s="180"/>
      <c r="AT59" s="178"/>
      <c r="AU59" s="178"/>
      <c r="AV59" s="178"/>
      <c r="AW59" s="178"/>
      <c r="AX59" s="178"/>
      <c r="AY59" s="178"/>
      <c r="AZ59" s="178"/>
      <c r="BA59" s="178"/>
      <c r="BB59" s="178"/>
      <c r="BC59" s="178"/>
      <c r="BD59" s="178"/>
      <c r="BE59" s="179"/>
      <c r="BF59" s="724"/>
      <c r="BG59" s="725"/>
      <c r="BH59" s="1338" t="str">
        <f>"　"&amp;⑧入力シート!$D$22</f>
        <v>　</v>
      </c>
      <c r="BI59" s="1339"/>
      <c r="BJ59" s="1339"/>
      <c r="BK59" s="1339"/>
      <c r="BL59" s="1339"/>
      <c r="BM59" s="1339"/>
      <c r="BN59" s="1339"/>
      <c r="BO59" s="1339"/>
      <c r="BP59" s="1339"/>
      <c r="BQ59" s="1339"/>
      <c r="BR59" s="1339"/>
      <c r="BS59" s="1339"/>
      <c r="BT59" s="1339"/>
      <c r="BU59" s="1339"/>
      <c r="BV59" s="1339"/>
      <c r="BW59" s="1339"/>
      <c r="BX59" s="1339"/>
      <c r="BY59" s="1339"/>
      <c r="BZ59" s="1339"/>
      <c r="CA59" s="1339"/>
      <c r="CB59" s="1339"/>
      <c r="CC59" s="1339"/>
      <c r="CD59" s="1339"/>
      <c r="CE59" s="1339"/>
      <c r="CF59" s="1339"/>
      <c r="CG59" s="1339"/>
      <c r="CH59" s="1340"/>
    </row>
    <row r="60" spans="1:90" ht="24.95" customHeight="1">
      <c r="A60" s="180"/>
      <c r="B60" s="178"/>
      <c r="C60" s="178"/>
      <c r="D60" s="178"/>
      <c r="E60" s="178"/>
      <c r="F60" s="178"/>
      <c r="G60" s="178"/>
      <c r="H60" s="178"/>
      <c r="I60" s="178"/>
      <c r="J60" s="178"/>
      <c r="K60" s="178"/>
      <c r="L60" s="178"/>
      <c r="M60" s="179"/>
      <c r="N60" s="724"/>
      <c r="O60" s="725"/>
      <c r="P60" s="1341" t="str">
        <f>"　"&amp;⑧入力シート!$D$23</f>
        <v>　</v>
      </c>
      <c r="Q60" s="1342"/>
      <c r="R60" s="1342"/>
      <c r="S60" s="1342"/>
      <c r="T60" s="1342"/>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3"/>
      <c r="AQ60" s="291"/>
      <c r="AR60" s="292"/>
      <c r="AS60" s="180"/>
      <c r="AT60" s="178"/>
      <c r="AU60" s="178"/>
      <c r="AV60" s="178"/>
      <c r="AW60" s="178"/>
      <c r="AX60" s="178"/>
      <c r="AY60" s="178"/>
      <c r="AZ60" s="178"/>
      <c r="BA60" s="178"/>
      <c r="BB60" s="178"/>
      <c r="BC60" s="178"/>
      <c r="BD60" s="178"/>
      <c r="BE60" s="179"/>
      <c r="BF60" s="724"/>
      <c r="BG60" s="725"/>
      <c r="BH60" s="1341" t="str">
        <f>"　"&amp;⑧入力シート!$D$23</f>
        <v>　</v>
      </c>
      <c r="BI60" s="1342"/>
      <c r="BJ60" s="1342"/>
      <c r="BK60" s="1342"/>
      <c r="BL60" s="1342"/>
      <c r="BM60" s="1342"/>
      <c r="BN60" s="1342"/>
      <c r="BO60" s="1342"/>
      <c r="BP60" s="1342"/>
      <c r="BQ60" s="1342"/>
      <c r="BR60" s="1342"/>
      <c r="BS60" s="1342"/>
      <c r="BT60" s="1342"/>
      <c r="BU60" s="1342"/>
      <c r="BV60" s="1342"/>
      <c r="BW60" s="1342"/>
      <c r="BX60" s="1342"/>
      <c r="BY60" s="1342"/>
      <c r="BZ60" s="1342"/>
      <c r="CA60" s="1342"/>
      <c r="CB60" s="1342"/>
      <c r="CC60" s="1342"/>
      <c r="CD60" s="1342"/>
      <c r="CE60" s="1342"/>
      <c r="CF60" s="1342"/>
      <c r="CG60" s="1342"/>
      <c r="CH60" s="1343"/>
    </row>
    <row r="61" spans="1:90" ht="24.95" customHeight="1">
      <c r="A61" s="181"/>
      <c r="B61" s="182"/>
      <c r="C61" s="182"/>
      <c r="D61" s="182"/>
      <c r="E61" s="182"/>
      <c r="F61" s="182"/>
      <c r="G61" s="182"/>
      <c r="H61" s="182"/>
      <c r="I61" s="182"/>
      <c r="J61" s="182"/>
      <c r="K61" s="182"/>
      <c r="L61" s="182"/>
      <c r="M61" s="183"/>
      <c r="N61" s="726"/>
      <c r="O61" s="727"/>
      <c r="P61" s="1341"/>
      <c r="Q61" s="1342"/>
      <c r="R61" s="1342"/>
      <c r="S61" s="1342"/>
      <c r="T61" s="1342"/>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3"/>
      <c r="AQ61" s="291"/>
      <c r="AR61" s="292"/>
      <c r="AS61" s="181"/>
      <c r="AT61" s="182"/>
      <c r="AU61" s="182"/>
      <c r="AV61" s="182"/>
      <c r="AW61" s="182"/>
      <c r="AX61" s="182"/>
      <c r="AY61" s="182"/>
      <c r="AZ61" s="182"/>
      <c r="BA61" s="182"/>
      <c r="BB61" s="182"/>
      <c r="BC61" s="182"/>
      <c r="BD61" s="182"/>
      <c r="BE61" s="183"/>
      <c r="BF61" s="726"/>
      <c r="BG61" s="727"/>
      <c r="BH61" s="1341"/>
      <c r="BI61" s="1342"/>
      <c r="BJ61" s="1342"/>
      <c r="BK61" s="1342"/>
      <c r="BL61" s="1342"/>
      <c r="BM61" s="1342"/>
      <c r="BN61" s="1342"/>
      <c r="BO61" s="1342"/>
      <c r="BP61" s="1342"/>
      <c r="BQ61" s="1342"/>
      <c r="BR61" s="1342"/>
      <c r="BS61" s="1342"/>
      <c r="BT61" s="1342"/>
      <c r="BU61" s="1342"/>
      <c r="BV61" s="1342"/>
      <c r="BW61" s="1342"/>
      <c r="BX61" s="1342"/>
      <c r="BY61" s="1342"/>
      <c r="BZ61" s="1342"/>
      <c r="CA61" s="1342"/>
      <c r="CB61" s="1342"/>
      <c r="CC61" s="1342"/>
      <c r="CD61" s="1342"/>
      <c r="CE61" s="1342"/>
      <c r="CF61" s="1342"/>
      <c r="CG61" s="1342"/>
      <c r="CH61" s="1343"/>
    </row>
    <row r="62" spans="1:90" ht="24.95" customHeight="1">
      <c r="A62" s="722" t="s">
        <v>337</v>
      </c>
      <c r="B62" s="723"/>
      <c r="C62" s="603" t="s">
        <v>31</v>
      </c>
      <c r="D62" s="571"/>
      <c r="E62" s="571"/>
      <c r="F62" s="571"/>
      <c r="G62" s="571"/>
      <c r="H62" s="571"/>
      <c r="I62" s="571"/>
      <c r="J62" s="571"/>
      <c r="K62" s="571"/>
      <c r="L62" s="571"/>
      <c r="M62" s="571"/>
      <c r="N62" s="722" t="s">
        <v>336</v>
      </c>
      <c r="O62" s="723"/>
      <c r="P62" s="1316" t="str">
        <f>""&amp;⑧入力シート!AD28</f>
        <v/>
      </c>
      <c r="Q62" s="1316"/>
      <c r="R62" s="1316"/>
      <c r="S62" s="1316"/>
      <c r="T62" s="1316"/>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291"/>
      <c r="AR62" s="292"/>
      <c r="AS62" s="722" t="s">
        <v>337</v>
      </c>
      <c r="AT62" s="723"/>
      <c r="AU62" s="603" t="s">
        <v>31</v>
      </c>
      <c r="AV62" s="571"/>
      <c r="AW62" s="571"/>
      <c r="AX62" s="571"/>
      <c r="AY62" s="571"/>
      <c r="AZ62" s="571"/>
      <c r="BA62" s="571"/>
      <c r="BB62" s="571"/>
      <c r="BC62" s="571"/>
      <c r="BD62" s="571"/>
      <c r="BE62" s="571"/>
      <c r="BF62" s="722" t="s">
        <v>336</v>
      </c>
      <c r="BG62" s="723"/>
      <c r="BH62" s="1316" t="str">
        <f>""&amp;⑧入力シート!AD29</f>
        <v/>
      </c>
      <c r="BI62" s="1316"/>
      <c r="BJ62" s="1316"/>
      <c r="BK62" s="1316"/>
      <c r="BL62" s="1316"/>
      <c r="BM62" s="1316"/>
      <c r="BN62" s="1316"/>
      <c r="BO62" s="1316"/>
      <c r="BP62" s="1316"/>
      <c r="BQ62" s="1316"/>
      <c r="BR62" s="1316"/>
      <c r="BS62" s="1316"/>
      <c r="BT62" s="1316"/>
      <c r="BU62" s="1316"/>
      <c r="BV62" s="1316"/>
      <c r="BW62" s="1316"/>
      <c r="BX62" s="1316"/>
      <c r="BY62" s="1316"/>
      <c r="BZ62" s="1316"/>
      <c r="CA62" s="1316"/>
      <c r="CB62" s="1316"/>
      <c r="CC62" s="1316"/>
      <c r="CD62" s="1316"/>
      <c r="CE62" s="1316"/>
      <c r="CF62" s="1316"/>
      <c r="CG62" s="1316"/>
      <c r="CH62" s="1316"/>
    </row>
    <row r="63" spans="1:90" ht="24.95" customHeight="1">
      <c r="A63" s="724"/>
      <c r="B63" s="725"/>
      <c r="C63" s="1308">
        <f>⑧入力シート!Y28</f>
        <v>5</v>
      </c>
      <c r="D63" s="1309"/>
      <c r="E63" s="1309"/>
      <c r="F63" s="1309"/>
      <c r="G63" s="1309"/>
      <c r="H63" s="1309"/>
      <c r="I63" s="1309"/>
      <c r="J63" s="1309"/>
      <c r="K63" s="1309"/>
      <c r="L63" s="1309"/>
      <c r="M63" s="1310"/>
      <c r="N63" s="724"/>
      <c r="O63" s="725"/>
      <c r="P63" s="1317"/>
      <c r="Q63" s="1317"/>
      <c r="R63" s="1317"/>
      <c r="S63" s="1317"/>
      <c r="T63" s="1317"/>
      <c r="U63" s="1317"/>
      <c r="V63" s="1317"/>
      <c r="W63" s="1317"/>
      <c r="X63" s="1317"/>
      <c r="Y63" s="1317"/>
      <c r="Z63" s="1317"/>
      <c r="AA63" s="1317"/>
      <c r="AB63" s="1317"/>
      <c r="AC63" s="1317"/>
      <c r="AD63" s="1317"/>
      <c r="AE63" s="1317"/>
      <c r="AF63" s="1317"/>
      <c r="AG63" s="1317"/>
      <c r="AH63" s="1317"/>
      <c r="AI63" s="1317"/>
      <c r="AJ63" s="1317"/>
      <c r="AK63" s="1317"/>
      <c r="AL63" s="1317"/>
      <c r="AM63" s="1317"/>
      <c r="AN63" s="1317"/>
      <c r="AO63" s="1317"/>
      <c r="AP63" s="1317"/>
      <c r="AQ63" s="291"/>
      <c r="AR63" s="292"/>
      <c r="AS63" s="724"/>
      <c r="AT63" s="725"/>
      <c r="AU63" s="1308">
        <f>⑧入力シート!Y29</f>
        <v>6</v>
      </c>
      <c r="AV63" s="1309"/>
      <c r="AW63" s="1309"/>
      <c r="AX63" s="1309"/>
      <c r="AY63" s="1309"/>
      <c r="AZ63" s="1309"/>
      <c r="BA63" s="1309"/>
      <c r="BB63" s="1309"/>
      <c r="BC63" s="1309"/>
      <c r="BD63" s="1309"/>
      <c r="BE63" s="1309"/>
      <c r="BF63" s="724"/>
      <c r="BG63" s="725"/>
      <c r="BH63" s="1317"/>
      <c r="BI63" s="1317"/>
      <c r="BJ63" s="1317"/>
      <c r="BK63" s="1317"/>
      <c r="BL63" s="1317"/>
      <c r="BM63" s="1317"/>
      <c r="BN63" s="1317"/>
      <c r="BO63" s="1317"/>
      <c r="BP63" s="1317"/>
      <c r="BQ63" s="1317"/>
      <c r="BR63" s="1317"/>
      <c r="BS63" s="1317"/>
      <c r="BT63" s="1317"/>
      <c r="BU63" s="1317"/>
      <c r="BV63" s="1317"/>
      <c r="BW63" s="1317"/>
      <c r="BX63" s="1317"/>
      <c r="BY63" s="1317"/>
      <c r="BZ63" s="1317"/>
      <c r="CA63" s="1317"/>
      <c r="CB63" s="1317"/>
      <c r="CC63" s="1317"/>
      <c r="CD63" s="1317"/>
      <c r="CE63" s="1317"/>
      <c r="CF63" s="1317"/>
      <c r="CG63" s="1317"/>
      <c r="CH63" s="1317"/>
    </row>
    <row r="64" spans="1:90" ht="24.95" customHeight="1">
      <c r="A64" s="726"/>
      <c r="B64" s="727"/>
      <c r="C64" s="1319"/>
      <c r="D64" s="1320"/>
      <c r="E64" s="1320"/>
      <c r="F64" s="1320"/>
      <c r="G64" s="1320"/>
      <c r="H64" s="1320"/>
      <c r="I64" s="1320"/>
      <c r="J64" s="1320"/>
      <c r="K64" s="1320"/>
      <c r="L64" s="1320"/>
      <c r="M64" s="1321"/>
      <c r="N64" s="726"/>
      <c r="O64" s="727"/>
      <c r="P64" s="1318"/>
      <c r="Q64" s="1318"/>
      <c r="R64" s="1318"/>
      <c r="S64" s="1318"/>
      <c r="T64" s="1318"/>
      <c r="U64" s="1318"/>
      <c r="V64" s="1318"/>
      <c r="W64" s="1318"/>
      <c r="X64" s="1318"/>
      <c r="Y64" s="1318"/>
      <c r="Z64" s="1318"/>
      <c r="AA64" s="1318"/>
      <c r="AB64" s="1318"/>
      <c r="AC64" s="1318"/>
      <c r="AD64" s="1318"/>
      <c r="AE64" s="1318"/>
      <c r="AF64" s="1318"/>
      <c r="AG64" s="1318"/>
      <c r="AH64" s="1318"/>
      <c r="AI64" s="1318"/>
      <c r="AJ64" s="1318"/>
      <c r="AK64" s="1318"/>
      <c r="AL64" s="1318"/>
      <c r="AM64" s="1318"/>
      <c r="AN64" s="1318"/>
      <c r="AO64" s="1318"/>
      <c r="AP64" s="1318"/>
      <c r="AQ64" s="291"/>
      <c r="AR64" s="292"/>
      <c r="AS64" s="726"/>
      <c r="AT64" s="727"/>
      <c r="AU64" s="1308"/>
      <c r="AV64" s="1309"/>
      <c r="AW64" s="1309"/>
      <c r="AX64" s="1309"/>
      <c r="AY64" s="1309"/>
      <c r="AZ64" s="1309"/>
      <c r="BA64" s="1309"/>
      <c r="BB64" s="1309"/>
      <c r="BC64" s="1309"/>
      <c r="BD64" s="1309"/>
      <c r="BE64" s="1309"/>
      <c r="BF64" s="726"/>
      <c r="BG64" s="727"/>
      <c r="BH64" s="1318"/>
      <c r="BI64" s="1318"/>
      <c r="BJ64" s="1318"/>
      <c r="BK64" s="1318"/>
      <c r="BL64" s="1318"/>
      <c r="BM64" s="1318"/>
      <c r="BN64" s="1318"/>
      <c r="BO64" s="1318"/>
      <c r="BP64" s="1318"/>
      <c r="BQ64" s="1318"/>
      <c r="BR64" s="1318"/>
      <c r="BS64" s="1318"/>
      <c r="BT64" s="1318"/>
      <c r="BU64" s="1318"/>
      <c r="BV64" s="1318"/>
      <c r="BW64" s="1318"/>
      <c r="BX64" s="1318"/>
      <c r="BY64" s="1318"/>
      <c r="BZ64" s="1318"/>
      <c r="CA64" s="1318"/>
      <c r="CB64" s="1318"/>
      <c r="CC64" s="1318"/>
      <c r="CD64" s="1318"/>
      <c r="CE64" s="1318"/>
      <c r="CF64" s="1318"/>
      <c r="CG64" s="1318"/>
      <c r="CH64" s="1318"/>
    </row>
    <row r="65" spans="1:90" ht="24.95" customHeight="1">
      <c r="A65" s="722" t="s">
        <v>338</v>
      </c>
      <c r="B65" s="723"/>
      <c r="C65" s="1322" t="str">
        <f>'⑨応募者名簿(印刷用)'!L7</f>
        <v/>
      </c>
      <c r="D65" s="1323"/>
      <c r="E65" s="1323"/>
      <c r="F65" s="1323"/>
      <c r="G65" s="1323"/>
      <c r="H65" s="1323"/>
      <c r="I65" s="1323"/>
      <c r="J65" s="1323"/>
      <c r="K65" s="1323"/>
      <c r="L65" s="1323"/>
      <c r="M65" s="1324"/>
      <c r="N65" s="722" t="s">
        <v>339</v>
      </c>
      <c r="O65" s="723"/>
      <c r="P65" s="1307" t="s">
        <v>32</v>
      </c>
      <c r="Q65" s="573"/>
      <c r="R65" s="573"/>
      <c r="S65" s="573"/>
      <c r="T65" s="573"/>
      <c r="U65" s="573"/>
      <c r="V65" s="573"/>
      <c r="W65" s="573"/>
      <c r="X65" s="573"/>
      <c r="Y65" s="573"/>
      <c r="Z65" s="573"/>
      <c r="AA65" s="573"/>
      <c r="AB65" s="573"/>
      <c r="AC65" s="573"/>
      <c r="AD65" s="573"/>
      <c r="AE65" s="573"/>
      <c r="AF65" s="573"/>
      <c r="AG65" s="573"/>
      <c r="AH65" s="573"/>
      <c r="AI65" s="573"/>
      <c r="AJ65" s="573"/>
      <c r="AK65" s="573"/>
      <c r="AL65" s="573"/>
      <c r="AM65" s="573"/>
      <c r="AN65" s="573"/>
      <c r="AO65" s="573"/>
      <c r="AP65" s="574"/>
      <c r="AQ65" s="291"/>
      <c r="AR65" s="292"/>
      <c r="AS65" s="722" t="s">
        <v>338</v>
      </c>
      <c r="AT65" s="723"/>
      <c r="AU65" s="1322" t="str">
        <f>'⑨応募者名簿(印刷用)'!L8</f>
        <v/>
      </c>
      <c r="AV65" s="1323"/>
      <c r="AW65" s="1323"/>
      <c r="AX65" s="1323"/>
      <c r="AY65" s="1323"/>
      <c r="AZ65" s="1323"/>
      <c r="BA65" s="1323"/>
      <c r="BB65" s="1323"/>
      <c r="BC65" s="1323"/>
      <c r="BD65" s="1323"/>
      <c r="BE65" s="1324"/>
      <c r="BF65" s="722" t="s">
        <v>339</v>
      </c>
      <c r="BG65" s="723"/>
      <c r="BH65" s="1307" t="s">
        <v>32</v>
      </c>
      <c r="BI65" s="573"/>
      <c r="BJ65" s="573"/>
      <c r="BK65" s="573"/>
      <c r="BL65" s="573"/>
      <c r="BM65" s="573"/>
      <c r="BN65" s="573"/>
      <c r="BO65" s="573"/>
      <c r="BP65" s="573"/>
      <c r="BQ65" s="573"/>
      <c r="BR65" s="573"/>
      <c r="BS65" s="573"/>
      <c r="BT65" s="573"/>
      <c r="BU65" s="573"/>
      <c r="BV65" s="573"/>
      <c r="BW65" s="573"/>
      <c r="BX65" s="573"/>
      <c r="BY65" s="573"/>
      <c r="BZ65" s="573"/>
      <c r="CA65" s="573"/>
      <c r="CB65" s="573"/>
      <c r="CC65" s="573"/>
      <c r="CD65" s="573"/>
      <c r="CE65" s="573"/>
      <c r="CF65" s="573"/>
      <c r="CG65" s="573"/>
      <c r="CH65" s="574"/>
    </row>
    <row r="66" spans="1:90" ht="24.95" customHeight="1">
      <c r="A66" s="724"/>
      <c r="B66" s="725"/>
      <c r="C66" s="1308"/>
      <c r="D66" s="1309"/>
      <c r="E66" s="1309"/>
      <c r="F66" s="1309"/>
      <c r="G66" s="1309"/>
      <c r="H66" s="1309"/>
      <c r="I66" s="1309"/>
      <c r="J66" s="1309"/>
      <c r="K66" s="1309"/>
      <c r="L66" s="1309"/>
      <c r="M66" s="1310"/>
      <c r="N66" s="724"/>
      <c r="O66" s="725"/>
      <c r="P66" s="1308" t="str">
        <f>'⑨応募者名簿(印刷用)'!R7</f>
        <v xml:space="preserve"> </v>
      </c>
      <c r="Q66" s="1309"/>
      <c r="R66" s="1309"/>
      <c r="S66" s="1309"/>
      <c r="T66" s="1309"/>
      <c r="U66" s="1309"/>
      <c r="V66" s="1309"/>
      <c r="W66" s="1309"/>
      <c r="X66" s="1309"/>
      <c r="Y66" s="1309"/>
      <c r="Z66" s="1309"/>
      <c r="AA66" s="1309"/>
      <c r="AB66" s="1309"/>
      <c r="AC66" s="1309"/>
      <c r="AD66" s="1309"/>
      <c r="AE66" s="1309"/>
      <c r="AF66" s="1309"/>
      <c r="AG66" s="1309"/>
      <c r="AH66" s="1309"/>
      <c r="AI66" s="1309"/>
      <c r="AJ66" s="1309"/>
      <c r="AK66" s="1309"/>
      <c r="AL66" s="1309"/>
      <c r="AM66" s="1309"/>
      <c r="AN66" s="1309"/>
      <c r="AO66" s="1309"/>
      <c r="AP66" s="1310"/>
      <c r="AQ66" s="291"/>
      <c r="AR66" s="292"/>
      <c r="AS66" s="724"/>
      <c r="AT66" s="725"/>
      <c r="AU66" s="1308"/>
      <c r="AV66" s="1309"/>
      <c r="AW66" s="1309"/>
      <c r="AX66" s="1309"/>
      <c r="AY66" s="1309"/>
      <c r="AZ66" s="1309"/>
      <c r="BA66" s="1309"/>
      <c r="BB66" s="1309"/>
      <c r="BC66" s="1309"/>
      <c r="BD66" s="1309"/>
      <c r="BE66" s="1310"/>
      <c r="BF66" s="724"/>
      <c r="BG66" s="725"/>
      <c r="BH66" s="1308" t="str">
        <f>'⑨応募者名簿(印刷用)'!R8</f>
        <v xml:space="preserve"> </v>
      </c>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10"/>
    </row>
    <row r="67" spans="1:90" ht="24.95" customHeight="1">
      <c r="A67" s="726"/>
      <c r="B67" s="727"/>
      <c r="C67" s="1308"/>
      <c r="D67" s="1309"/>
      <c r="E67" s="1309"/>
      <c r="F67" s="1309"/>
      <c r="G67" s="1309"/>
      <c r="H67" s="1309"/>
      <c r="I67" s="1309"/>
      <c r="J67" s="1309"/>
      <c r="K67" s="1309"/>
      <c r="L67" s="1309"/>
      <c r="M67" s="1310"/>
      <c r="N67" s="726"/>
      <c r="O67" s="727"/>
      <c r="P67" s="1308"/>
      <c r="Q67" s="1309"/>
      <c r="R67" s="1309"/>
      <c r="S67" s="1309"/>
      <c r="T67" s="1309"/>
      <c r="U67" s="1309"/>
      <c r="V67" s="1309"/>
      <c r="W67" s="1309"/>
      <c r="X67" s="1309"/>
      <c r="Y67" s="1309"/>
      <c r="Z67" s="1309"/>
      <c r="AA67" s="1309"/>
      <c r="AB67" s="1309"/>
      <c r="AC67" s="1309"/>
      <c r="AD67" s="1309"/>
      <c r="AE67" s="1309"/>
      <c r="AF67" s="1309"/>
      <c r="AG67" s="1309"/>
      <c r="AH67" s="1309"/>
      <c r="AI67" s="1309"/>
      <c r="AJ67" s="1309"/>
      <c r="AK67" s="1309"/>
      <c r="AL67" s="1309"/>
      <c r="AM67" s="1309"/>
      <c r="AN67" s="1309"/>
      <c r="AO67" s="1309"/>
      <c r="AP67" s="1310"/>
      <c r="AQ67" s="291"/>
      <c r="AR67" s="292"/>
      <c r="AS67" s="726"/>
      <c r="AT67" s="727"/>
      <c r="AU67" s="1308"/>
      <c r="AV67" s="1309"/>
      <c r="AW67" s="1309"/>
      <c r="AX67" s="1309"/>
      <c r="AY67" s="1309"/>
      <c r="AZ67" s="1309"/>
      <c r="BA67" s="1309"/>
      <c r="BB67" s="1309"/>
      <c r="BC67" s="1309"/>
      <c r="BD67" s="1309"/>
      <c r="BE67" s="1310"/>
      <c r="BF67" s="726"/>
      <c r="BG67" s="727"/>
      <c r="BH67" s="1308"/>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10"/>
    </row>
    <row r="68" spans="1:90" ht="24.95" customHeight="1">
      <c r="A68" s="1311" t="s">
        <v>34</v>
      </c>
      <c r="B68" s="1312"/>
      <c r="C68" s="1315" t="str">
        <f>LEFT(⑧入力シート!AA28)</f>
        <v/>
      </c>
      <c r="D68" s="1315"/>
      <c r="E68" s="1315"/>
      <c r="F68" s="1315"/>
      <c r="G68" s="1315"/>
      <c r="H68" s="1315"/>
      <c r="I68" s="1315"/>
      <c r="J68" s="1315"/>
      <c r="K68" s="1315"/>
      <c r="L68" s="1315"/>
      <c r="M68" s="1315"/>
      <c r="N68" s="1325" t="s">
        <v>22</v>
      </c>
      <c r="O68" s="1326"/>
      <c r="P68" s="1329" t="str">
        <f>""&amp;⑧入力シート!AE28</f>
        <v/>
      </c>
      <c r="Q68" s="1329"/>
      <c r="R68" s="1329"/>
      <c r="S68" s="1329"/>
      <c r="T68" s="1329"/>
      <c r="U68" s="1329"/>
      <c r="V68" s="1329"/>
      <c r="W68" s="1329"/>
      <c r="X68" s="1329"/>
      <c r="Y68" s="1330" t="s">
        <v>57</v>
      </c>
      <c r="Z68" s="1331"/>
      <c r="AA68" s="1331"/>
      <c r="AB68" s="1331"/>
      <c r="AC68" s="1331"/>
      <c r="AD68" s="1331"/>
      <c r="AE68" s="1331"/>
      <c r="AF68" s="1331"/>
      <c r="AG68" s="1331"/>
      <c r="AH68" s="1331"/>
      <c r="AI68" s="1331"/>
      <c r="AJ68" s="1331"/>
      <c r="AK68" s="1331"/>
      <c r="AL68" s="1331"/>
      <c r="AM68" s="1331"/>
      <c r="AN68" s="1331"/>
      <c r="AO68" s="1331"/>
      <c r="AP68" s="1332"/>
      <c r="AQ68" s="289"/>
      <c r="AR68" s="290"/>
      <c r="AS68" s="1311" t="s">
        <v>34</v>
      </c>
      <c r="AT68" s="1312"/>
      <c r="AU68" s="1315" t="str">
        <f>LEFT(⑧入力シート!AA29)</f>
        <v/>
      </c>
      <c r="AV68" s="1315"/>
      <c r="AW68" s="1315"/>
      <c r="AX68" s="1315"/>
      <c r="AY68" s="1315"/>
      <c r="AZ68" s="1315"/>
      <c r="BA68" s="1315"/>
      <c r="BB68" s="1315"/>
      <c r="BC68" s="1315"/>
      <c r="BD68" s="1315"/>
      <c r="BE68" s="1315"/>
      <c r="BF68" s="1325" t="s">
        <v>22</v>
      </c>
      <c r="BG68" s="1326"/>
      <c r="BH68" s="1329" t="str">
        <f>""&amp;⑧入力シート!AE29</f>
        <v/>
      </c>
      <c r="BI68" s="1329"/>
      <c r="BJ68" s="1329"/>
      <c r="BK68" s="1329"/>
      <c r="BL68" s="1329"/>
      <c r="BM68" s="1329"/>
      <c r="BN68" s="1329"/>
      <c r="BO68" s="1329"/>
      <c r="BP68" s="1329"/>
      <c r="BQ68" s="1330" t="s">
        <v>57</v>
      </c>
      <c r="BR68" s="1331"/>
      <c r="BS68" s="1331"/>
      <c r="BT68" s="1331"/>
      <c r="BU68" s="1331"/>
      <c r="BV68" s="1331"/>
      <c r="BW68" s="1331"/>
      <c r="BX68" s="1331"/>
      <c r="BY68" s="1331"/>
      <c r="BZ68" s="1331"/>
      <c r="CA68" s="1331"/>
      <c r="CB68" s="1331"/>
      <c r="CC68" s="1331"/>
      <c r="CD68" s="1331"/>
      <c r="CE68" s="1331"/>
      <c r="CF68" s="1331"/>
      <c r="CG68" s="1331"/>
      <c r="CH68" s="1332"/>
    </row>
    <row r="69" spans="1:90" ht="24.95" customHeight="1">
      <c r="A69" s="1313"/>
      <c r="B69" s="1314"/>
      <c r="C69" s="1315"/>
      <c r="D69" s="1315"/>
      <c r="E69" s="1315"/>
      <c r="F69" s="1315"/>
      <c r="G69" s="1315"/>
      <c r="H69" s="1315"/>
      <c r="I69" s="1315"/>
      <c r="J69" s="1315"/>
      <c r="K69" s="1315"/>
      <c r="L69" s="1315"/>
      <c r="M69" s="1315"/>
      <c r="N69" s="1327"/>
      <c r="O69" s="1328"/>
      <c r="P69" s="1329"/>
      <c r="Q69" s="1329"/>
      <c r="R69" s="1329"/>
      <c r="S69" s="1329"/>
      <c r="T69" s="1329"/>
      <c r="U69" s="1329"/>
      <c r="V69" s="1329"/>
      <c r="W69" s="1329"/>
      <c r="X69" s="1329"/>
      <c r="Y69" s="1333"/>
      <c r="Z69" s="1334"/>
      <c r="AA69" s="1334"/>
      <c r="AB69" s="1334"/>
      <c r="AC69" s="1334"/>
      <c r="AD69" s="1334"/>
      <c r="AE69" s="1334"/>
      <c r="AF69" s="1334"/>
      <c r="AG69" s="1334"/>
      <c r="AH69" s="1334"/>
      <c r="AI69" s="1334"/>
      <c r="AJ69" s="1334"/>
      <c r="AK69" s="1334"/>
      <c r="AL69" s="1334"/>
      <c r="AM69" s="1334"/>
      <c r="AN69" s="1334"/>
      <c r="AO69" s="1334"/>
      <c r="AP69" s="1335"/>
      <c r="AQ69" s="289"/>
      <c r="AR69" s="290"/>
      <c r="AS69" s="1313"/>
      <c r="AT69" s="1314"/>
      <c r="AU69" s="1315"/>
      <c r="AV69" s="1315"/>
      <c r="AW69" s="1315"/>
      <c r="AX69" s="1315"/>
      <c r="AY69" s="1315"/>
      <c r="AZ69" s="1315"/>
      <c r="BA69" s="1315"/>
      <c r="BB69" s="1315"/>
      <c r="BC69" s="1315"/>
      <c r="BD69" s="1315"/>
      <c r="BE69" s="1315"/>
      <c r="BF69" s="1327"/>
      <c r="BG69" s="1328"/>
      <c r="BH69" s="1329"/>
      <c r="BI69" s="1329"/>
      <c r="BJ69" s="1329"/>
      <c r="BK69" s="1329"/>
      <c r="BL69" s="1329"/>
      <c r="BM69" s="1329"/>
      <c r="BN69" s="1329"/>
      <c r="BO69" s="1329"/>
      <c r="BP69" s="1329"/>
      <c r="BQ69" s="1333"/>
      <c r="BR69" s="1334"/>
      <c r="BS69" s="1334"/>
      <c r="BT69" s="1334"/>
      <c r="BU69" s="1334"/>
      <c r="BV69" s="1334"/>
      <c r="BW69" s="1334"/>
      <c r="BX69" s="1334"/>
      <c r="BY69" s="1334"/>
      <c r="BZ69" s="1334"/>
      <c r="CA69" s="1334"/>
      <c r="CB69" s="1334"/>
      <c r="CC69" s="1334"/>
      <c r="CD69" s="1334"/>
      <c r="CE69" s="1334"/>
      <c r="CF69" s="1334"/>
      <c r="CG69" s="1334"/>
      <c r="CH69" s="1335"/>
    </row>
    <row r="70" spans="1:90" ht="26.1" customHeight="1">
      <c r="A70" s="280"/>
      <c r="B70" s="280"/>
      <c r="C70" s="281"/>
      <c r="D70" s="281"/>
      <c r="E70" s="281"/>
      <c r="F70" s="281"/>
      <c r="G70" s="281"/>
      <c r="H70" s="281"/>
      <c r="I70" s="281"/>
      <c r="J70" s="281"/>
      <c r="K70" s="281"/>
      <c r="L70" s="281"/>
      <c r="M70" s="281"/>
      <c r="N70" s="282"/>
      <c r="O70" s="282"/>
      <c r="P70" s="282"/>
      <c r="Q70" s="282"/>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9"/>
      <c r="AR70" s="290"/>
      <c r="AS70" s="280"/>
      <c r="AT70" s="280"/>
      <c r="AU70" s="281"/>
      <c r="AV70" s="281"/>
      <c r="AW70" s="281"/>
      <c r="AX70" s="281"/>
      <c r="AY70" s="281"/>
      <c r="AZ70" s="281"/>
      <c r="BA70" s="281"/>
      <c r="BB70" s="281"/>
      <c r="BC70" s="281"/>
      <c r="BD70" s="281"/>
      <c r="BE70" s="281"/>
      <c r="BF70" s="282"/>
      <c r="BG70" s="282"/>
      <c r="BH70" s="282"/>
      <c r="BI70" s="282"/>
      <c r="BJ70" s="282"/>
      <c r="BK70" s="282"/>
      <c r="BL70" s="282"/>
      <c r="BM70" s="282"/>
      <c r="BN70" s="282"/>
      <c r="BO70" s="282"/>
      <c r="BP70" s="282"/>
      <c r="BQ70" s="282"/>
      <c r="BR70" s="282"/>
      <c r="BS70" s="282"/>
      <c r="BT70" s="282"/>
      <c r="BU70" s="282"/>
      <c r="BV70" s="282"/>
      <c r="BW70" s="282"/>
      <c r="BX70" s="282"/>
      <c r="BY70" s="282"/>
      <c r="BZ70" s="282"/>
      <c r="CA70" s="282"/>
      <c r="CB70" s="282"/>
      <c r="CC70" s="282"/>
      <c r="CD70" s="282"/>
      <c r="CE70" s="282"/>
      <c r="CF70" s="282"/>
      <c r="CG70" s="282"/>
      <c r="CH70" s="282"/>
    </row>
    <row r="71" spans="1:90" ht="26.1" customHeight="1">
      <c r="AQ71" s="289"/>
      <c r="AR71" s="290"/>
    </row>
    <row r="72" spans="1:90" ht="26.1" customHeight="1">
      <c r="A72" s="174"/>
      <c r="B72" s="174"/>
      <c r="C72" s="174"/>
      <c r="D72" s="174"/>
      <c r="E72" s="174"/>
      <c r="F72" s="174"/>
      <c r="G72" s="174"/>
      <c r="H72" s="174"/>
      <c r="I72" s="174"/>
      <c r="J72" s="174"/>
      <c r="K72" s="174"/>
      <c r="L72" s="174"/>
      <c r="M72" s="174"/>
      <c r="N72" s="785" t="s">
        <v>408</v>
      </c>
      <c r="O72" s="785"/>
      <c r="P72" s="785"/>
      <c r="Q72" s="785"/>
      <c r="R72" s="785"/>
      <c r="S72" s="785"/>
      <c r="T72" s="785"/>
      <c r="U72" s="785"/>
      <c r="V72" s="785"/>
      <c r="W72" s="785"/>
      <c r="X72" s="785"/>
      <c r="Y72" s="785"/>
      <c r="Z72" s="785"/>
      <c r="AA72" s="785"/>
      <c r="AB72" s="785"/>
      <c r="AC72" s="190"/>
      <c r="AD72" s="190"/>
      <c r="AE72" s="190"/>
      <c r="AF72" s="190"/>
      <c r="AG72" s="190"/>
      <c r="AH72" s="190"/>
      <c r="AI72" s="190"/>
      <c r="AJ72" s="190"/>
      <c r="AK72" s="190"/>
      <c r="AL72" s="190"/>
      <c r="AM72" s="190"/>
      <c r="AN72" s="190"/>
      <c r="AO72" s="190"/>
      <c r="AP72" s="190"/>
      <c r="AQ72" s="298"/>
      <c r="AR72" s="299"/>
      <c r="AS72" s="174"/>
      <c r="AT72" s="174"/>
      <c r="AU72" s="174"/>
      <c r="AV72" s="174"/>
      <c r="AW72" s="174"/>
      <c r="AX72" s="174"/>
      <c r="AY72" s="174"/>
      <c r="AZ72" s="174"/>
      <c r="BA72" s="174"/>
      <c r="BB72" s="174"/>
      <c r="BC72" s="174"/>
      <c r="BD72" s="174"/>
      <c r="BE72" s="174"/>
      <c r="BF72" s="785" t="s">
        <v>408</v>
      </c>
      <c r="BG72" s="785"/>
      <c r="BH72" s="785"/>
      <c r="BI72" s="785"/>
      <c r="BJ72" s="785"/>
      <c r="BK72" s="785"/>
      <c r="BL72" s="785"/>
      <c r="BM72" s="785"/>
      <c r="BN72" s="785"/>
      <c r="BO72" s="785"/>
      <c r="BP72" s="785"/>
      <c r="BQ72" s="785"/>
      <c r="BR72" s="785"/>
      <c r="BS72" s="785"/>
      <c r="BT72" s="785"/>
      <c r="BU72" s="190"/>
      <c r="BV72" s="190"/>
      <c r="BW72" s="190"/>
      <c r="BX72" s="190"/>
      <c r="BY72" s="190"/>
      <c r="BZ72" s="190"/>
      <c r="CA72" s="190"/>
      <c r="CB72" s="190"/>
      <c r="CC72" s="190"/>
      <c r="CD72" s="190"/>
      <c r="CE72" s="190"/>
      <c r="CF72" s="190"/>
      <c r="CG72" s="190"/>
      <c r="CH72" s="190"/>
      <c r="CI72" s="190"/>
      <c r="CJ72" s="190"/>
      <c r="CK72" s="190"/>
      <c r="CL72" s="190"/>
    </row>
    <row r="73" spans="1:90" ht="26.1" customHeight="1">
      <c r="A73" s="174"/>
      <c r="B73" s="174"/>
      <c r="C73" s="174"/>
      <c r="D73" s="174"/>
      <c r="E73" s="174"/>
      <c r="F73" s="174"/>
      <c r="G73" s="174"/>
      <c r="H73" s="174"/>
      <c r="I73" s="174"/>
      <c r="J73" s="174"/>
      <c r="K73" s="174"/>
      <c r="L73" s="174"/>
      <c r="M73" s="174"/>
      <c r="N73" s="785"/>
      <c r="O73" s="785"/>
      <c r="P73" s="785"/>
      <c r="Q73" s="785"/>
      <c r="R73" s="785"/>
      <c r="S73" s="785"/>
      <c r="T73" s="785"/>
      <c r="U73" s="785"/>
      <c r="V73" s="785"/>
      <c r="W73" s="785"/>
      <c r="X73" s="785"/>
      <c r="Y73" s="785"/>
      <c r="Z73" s="785"/>
      <c r="AA73" s="785"/>
      <c r="AB73" s="785"/>
      <c r="AC73" s="190"/>
      <c r="AD73" s="190"/>
      <c r="AE73" s="190"/>
      <c r="AF73" s="190"/>
      <c r="AG73" s="190"/>
      <c r="AH73" s="190"/>
      <c r="AI73" s="190"/>
      <c r="AJ73" s="190"/>
      <c r="AK73" s="190"/>
      <c r="AL73" s="190"/>
      <c r="AM73" s="190"/>
      <c r="AN73" s="190"/>
      <c r="AO73" s="190"/>
      <c r="AP73" s="190"/>
      <c r="AQ73" s="298"/>
      <c r="AR73" s="299"/>
      <c r="AS73" s="174"/>
      <c r="AT73" s="174"/>
      <c r="AU73" s="174"/>
      <c r="AV73" s="174"/>
      <c r="AW73" s="174"/>
      <c r="AX73" s="174"/>
      <c r="AY73" s="174"/>
      <c r="AZ73" s="174"/>
      <c r="BA73" s="174"/>
      <c r="BB73" s="174"/>
      <c r="BC73" s="174"/>
      <c r="BD73" s="174"/>
      <c r="BE73" s="174"/>
      <c r="BF73" s="785"/>
      <c r="BG73" s="785"/>
      <c r="BH73" s="785"/>
      <c r="BI73" s="785"/>
      <c r="BJ73" s="785"/>
      <c r="BK73" s="785"/>
      <c r="BL73" s="785"/>
      <c r="BM73" s="785"/>
      <c r="BN73" s="785"/>
      <c r="BO73" s="785"/>
      <c r="BP73" s="785"/>
      <c r="BQ73" s="785"/>
      <c r="BR73" s="785"/>
      <c r="BS73" s="785"/>
      <c r="BT73" s="785"/>
      <c r="BU73" s="190"/>
      <c r="BV73" s="190"/>
      <c r="BW73" s="190"/>
      <c r="BX73" s="190"/>
      <c r="BY73" s="190"/>
      <c r="BZ73" s="190"/>
      <c r="CA73" s="190"/>
      <c r="CB73" s="190"/>
      <c r="CC73" s="190"/>
      <c r="CD73" s="190"/>
      <c r="CE73" s="190"/>
      <c r="CF73" s="190"/>
      <c r="CG73" s="190"/>
      <c r="CH73" s="190"/>
      <c r="CI73" s="190"/>
      <c r="CJ73" s="190"/>
      <c r="CK73" s="190"/>
      <c r="CL73" s="190"/>
    </row>
    <row r="74" spans="1:90" ht="26.1" customHeight="1">
      <c r="A74" s="174"/>
      <c r="B74" s="174"/>
      <c r="C74" s="174"/>
      <c r="D74" s="174"/>
      <c r="E74" s="174"/>
      <c r="F74" s="174"/>
      <c r="G74" s="174"/>
      <c r="H74" s="174"/>
      <c r="I74" s="174"/>
      <c r="J74" s="174"/>
      <c r="K74" s="174"/>
      <c r="L74" s="174"/>
      <c r="M74" s="174"/>
      <c r="N74" s="785" t="s">
        <v>407</v>
      </c>
      <c r="O74" s="785"/>
      <c r="P74" s="785"/>
      <c r="Q74" s="785"/>
      <c r="R74" s="785"/>
      <c r="S74" s="785"/>
      <c r="T74" s="785"/>
      <c r="U74" s="785"/>
      <c r="V74" s="785"/>
      <c r="W74" s="785"/>
      <c r="X74" s="785"/>
      <c r="Y74" s="785"/>
      <c r="Z74" s="785"/>
      <c r="AA74" s="785"/>
      <c r="AB74" s="785"/>
      <c r="AC74" s="190"/>
      <c r="AD74" s="190"/>
      <c r="AE74" s="190"/>
      <c r="AF74" s="190"/>
      <c r="AG74" s="190"/>
      <c r="AH74" s="190"/>
      <c r="AI74" s="190"/>
      <c r="AJ74" s="190"/>
      <c r="AK74" s="190"/>
      <c r="AL74" s="190"/>
      <c r="AM74" s="190"/>
      <c r="AN74" s="190"/>
      <c r="AO74" s="190"/>
      <c r="AP74" s="190"/>
      <c r="AQ74" s="298"/>
      <c r="AR74" s="299"/>
      <c r="AS74" s="174"/>
      <c r="AT74" s="174"/>
      <c r="AU74" s="174"/>
      <c r="AV74" s="174"/>
      <c r="AW74" s="174"/>
      <c r="AX74" s="174"/>
      <c r="AY74" s="174"/>
      <c r="AZ74" s="174"/>
      <c r="BA74" s="174"/>
      <c r="BB74" s="174"/>
      <c r="BC74" s="174"/>
      <c r="BD74" s="174"/>
      <c r="BE74" s="174"/>
      <c r="BF74" s="785" t="s">
        <v>407</v>
      </c>
      <c r="BG74" s="785"/>
      <c r="BH74" s="785"/>
      <c r="BI74" s="785"/>
      <c r="BJ74" s="785"/>
      <c r="BK74" s="785"/>
      <c r="BL74" s="785"/>
      <c r="BM74" s="785"/>
      <c r="BN74" s="785"/>
      <c r="BO74" s="785"/>
      <c r="BP74" s="785"/>
      <c r="BQ74" s="785"/>
      <c r="BR74" s="785"/>
      <c r="BS74" s="785"/>
      <c r="BT74" s="785"/>
      <c r="BU74" s="190"/>
      <c r="BV74" s="190"/>
      <c r="BW74" s="190"/>
      <c r="BX74" s="190"/>
      <c r="BY74" s="190"/>
      <c r="BZ74" s="190"/>
      <c r="CA74" s="190"/>
      <c r="CB74" s="190"/>
      <c r="CC74" s="190"/>
      <c r="CD74" s="190"/>
      <c r="CE74" s="190"/>
      <c r="CF74" s="190"/>
      <c r="CG74" s="190"/>
      <c r="CH74" s="190"/>
      <c r="CI74" s="190"/>
      <c r="CJ74" s="190"/>
      <c r="CK74" s="190"/>
      <c r="CL74" s="190"/>
    </row>
    <row r="75" spans="1:90" ht="26.1" customHeight="1">
      <c r="A75" s="174"/>
      <c r="B75" s="174"/>
      <c r="C75" s="174"/>
      <c r="D75" s="174"/>
      <c r="E75" s="174"/>
      <c r="F75" s="174"/>
      <c r="G75" s="174"/>
      <c r="H75" s="174"/>
      <c r="I75" s="174"/>
      <c r="J75" s="174"/>
      <c r="K75" s="174"/>
      <c r="L75" s="174"/>
      <c r="M75" s="174"/>
      <c r="N75" s="785"/>
      <c r="O75" s="785"/>
      <c r="P75" s="785"/>
      <c r="Q75" s="785"/>
      <c r="R75" s="785"/>
      <c r="S75" s="785"/>
      <c r="T75" s="785"/>
      <c r="U75" s="785"/>
      <c r="V75" s="785"/>
      <c r="W75" s="785"/>
      <c r="X75" s="785"/>
      <c r="Y75" s="785"/>
      <c r="Z75" s="785"/>
      <c r="AA75" s="785"/>
      <c r="AB75" s="785"/>
      <c r="AC75" s="190"/>
      <c r="AD75" s="190"/>
      <c r="AE75" s="190"/>
      <c r="AF75" s="190"/>
      <c r="AG75" s="190"/>
      <c r="AH75" s="190"/>
      <c r="AI75" s="190"/>
      <c r="AJ75" s="190"/>
      <c r="AK75" s="190"/>
      <c r="AL75" s="190"/>
      <c r="AM75" s="190"/>
      <c r="AN75" s="190"/>
      <c r="AO75" s="190"/>
      <c r="AP75" s="190"/>
      <c r="AQ75" s="298"/>
      <c r="AR75" s="299"/>
      <c r="AS75" s="174"/>
      <c r="AT75" s="174"/>
      <c r="AU75" s="174"/>
      <c r="AV75" s="174"/>
      <c r="AW75" s="174"/>
      <c r="AX75" s="174"/>
      <c r="AY75" s="174"/>
      <c r="AZ75" s="174"/>
      <c r="BA75" s="174"/>
      <c r="BB75" s="174"/>
      <c r="BC75" s="174"/>
      <c r="BD75" s="174"/>
      <c r="BE75" s="174"/>
      <c r="BF75" s="785"/>
      <c r="BG75" s="785"/>
      <c r="BH75" s="785"/>
      <c r="BI75" s="785"/>
      <c r="BJ75" s="785"/>
      <c r="BK75" s="785"/>
      <c r="BL75" s="785"/>
      <c r="BM75" s="785"/>
      <c r="BN75" s="785"/>
      <c r="BO75" s="785"/>
      <c r="BP75" s="785"/>
      <c r="BQ75" s="785"/>
      <c r="BR75" s="785"/>
      <c r="BS75" s="785"/>
      <c r="BT75" s="785"/>
      <c r="BU75" s="190"/>
      <c r="BV75" s="190"/>
      <c r="BW75" s="190"/>
      <c r="BX75" s="190"/>
      <c r="BY75" s="190"/>
      <c r="BZ75" s="190"/>
      <c r="CA75" s="190"/>
      <c r="CB75" s="190"/>
      <c r="CC75" s="190"/>
      <c r="CD75" s="190"/>
      <c r="CE75" s="190"/>
      <c r="CF75" s="190"/>
      <c r="CG75" s="190"/>
      <c r="CH75" s="190"/>
      <c r="CI75" s="190"/>
      <c r="CJ75" s="190"/>
      <c r="CK75" s="190"/>
      <c r="CL75" s="190"/>
    </row>
    <row r="76" spans="1:90" ht="26.1" customHeight="1">
      <c r="AQ76" s="289"/>
      <c r="AR76" s="290"/>
    </row>
    <row r="77" spans="1:90" ht="26.1" customHeight="1">
      <c r="B77" s="142" t="str">
        <f>$B$5</f>
        <v>第86回全国教育美術展応募作品の名札</v>
      </c>
      <c r="AQ77" s="289"/>
      <c r="AR77" s="290"/>
      <c r="AT77" s="142" t="str">
        <f>$B$5</f>
        <v>第86回全国教育美術展応募作品の名札</v>
      </c>
    </row>
    <row r="78" spans="1:90" ht="24.95" customHeight="1">
      <c r="A78" s="1353" t="s">
        <v>45</v>
      </c>
      <c r="B78" s="1354"/>
      <c r="C78" s="1354"/>
      <c r="D78" s="1354"/>
      <c r="E78" s="1354"/>
      <c r="F78" s="1354"/>
      <c r="G78" s="1354"/>
      <c r="H78" s="1354"/>
      <c r="I78" s="1354"/>
      <c r="J78" s="1354"/>
      <c r="K78" s="1354"/>
      <c r="L78" s="1354"/>
      <c r="M78" s="1355"/>
      <c r="N78" s="1356" t="s">
        <v>334</v>
      </c>
      <c r="O78" s="1356"/>
      <c r="P78" s="1344" t="s">
        <v>17</v>
      </c>
      <c r="Q78" s="562"/>
      <c r="R78" s="1305" t="str">
        <f>IF('⑨応募者名簿(印刷用)'!$BX$40="","",'⑨応募者名簿(印刷用)'!$BX$40)</f>
        <v>-</v>
      </c>
      <c r="S78" s="1305"/>
      <c r="T78" s="1305"/>
      <c r="U78" s="1305"/>
      <c r="V78" s="1305"/>
      <c r="W78" s="1305"/>
      <c r="X78" s="1305"/>
      <c r="Y78" s="1306" t="s">
        <v>282</v>
      </c>
      <c r="Z78" s="1306"/>
      <c r="AA78" s="1306"/>
      <c r="AB78" s="1305" t="str">
        <f>IF(⑧入力シート!$D$30=0,"",⑧入力シート!$D$30)</f>
        <v/>
      </c>
      <c r="AC78" s="1305"/>
      <c r="AD78" s="1305"/>
      <c r="AE78" s="1305"/>
      <c r="AF78" s="176" t="s">
        <v>84</v>
      </c>
      <c r="AG78" s="1305" t="str">
        <f>IF(⑧入力シート!$H$30=0,"",⑧入力シート!$H$30)</f>
        <v/>
      </c>
      <c r="AH78" s="1305"/>
      <c r="AI78" s="1305"/>
      <c r="AJ78" s="1305"/>
      <c r="AK78" s="176" t="s">
        <v>84</v>
      </c>
      <c r="AL78" s="1305" t="str">
        <f>IF(⑧入力シート!$L$30=0,"",⑧入力シート!$L$30)</f>
        <v/>
      </c>
      <c r="AM78" s="1305"/>
      <c r="AN78" s="1305"/>
      <c r="AO78" s="1305"/>
      <c r="AP78" s="177"/>
      <c r="AQ78" s="291"/>
      <c r="AR78" s="292"/>
      <c r="AS78" s="1353" t="s">
        <v>45</v>
      </c>
      <c r="AT78" s="1354"/>
      <c r="AU78" s="1354"/>
      <c r="AV78" s="1354"/>
      <c r="AW78" s="1354"/>
      <c r="AX78" s="1354"/>
      <c r="AY78" s="1354"/>
      <c r="AZ78" s="1354"/>
      <c r="BA78" s="1354"/>
      <c r="BB78" s="1354"/>
      <c r="BC78" s="1354"/>
      <c r="BD78" s="1354"/>
      <c r="BE78" s="1355"/>
      <c r="BF78" s="1356" t="s">
        <v>334</v>
      </c>
      <c r="BG78" s="1356"/>
      <c r="BH78" s="1344" t="s">
        <v>17</v>
      </c>
      <c r="BI78" s="562"/>
      <c r="BJ78" s="1305" t="str">
        <f>IF('⑨応募者名簿(印刷用)'!$BX$40="","",'⑨応募者名簿(印刷用)'!$BX$40)</f>
        <v>-</v>
      </c>
      <c r="BK78" s="1305"/>
      <c r="BL78" s="1305"/>
      <c r="BM78" s="1305"/>
      <c r="BN78" s="1305"/>
      <c r="BO78" s="1305"/>
      <c r="BP78" s="1305"/>
      <c r="BQ78" s="1306" t="s">
        <v>282</v>
      </c>
      <c r="BR78" s="1306"/>
      <c r="BS78" s="1306"/>
      <c r="BT78" s="1305" t="str">
        <f>IF(⑧入力シート!$D$30=0,"",⑧入力シート!$D$30)</f>
        <v/>
      </c>
      <c r="BU78" s="1305"/>
      <c r="BV78" s="1305"/>
      <c r="BW78" s="1305"/>
      <c r="BX78" s="176" t="s">
        <v>84</v>
      </c>
      <c r="BY78" s="1305" t="str">
        <f>IF(⑧入力シート!$H$30=0,"",⑧入力シート!$H$30)</f>
        <v/>
      </c>
      <c r="BZ78" s="1305"/>
      <c r="CA78" s="1305"/>
      <c r="CB78" s="1305"/>
      <c r="CC78" s="176" t="s">
        <v>84</v>
      </c>
      <c r="CD78" s="1305" t="str">
        <f>IF(⑧入力シート!$L$30=0,"",⑧入力シート!$L$30)</f>
        <v/>
      </c>
      <c r="CE78" s="1305"/>
      <c r="CF78" s="1305"/>
      <c r="CG78" s="1305"/>
      <c r="CH78" s="177"/>
    </row>
    <row r="79" spans="1:90" ht="24.95" customHeight="1">
      <c r="A79" s="1345"/>
      <c r="B79" s="1346"/>
      <c r="C79" s="1346"/>
      <c r="D79" s="1346"/>
      <c r="E79" s="1346"/>
      <c r="F79" s="1346"/>
      <c r="G79" s="1346"/>
      <c r="H79" s="1346"/>
      <c r="I79" s="178"/>
      <c r="J79" s="178"/>
      <c r="K79" s="178"/>
      <c r="L79" s="178"/>
      <c r="M79" s="179"/>
      <c r="N79" s="1356"/>
      <c r="O79" s="1356"/>
      <c r="P79" s="1347" t="str">
        <f>IF('⑨応募者名簿(印刷用)'!$BV$42="","",'⑨応募者名簿(印刷用)'!$BV$42)</f>
        <v xml:space="preserve"> </v>
      </c>
      <c r="Q79" s="1348"/>
      <c r="R79" s="1348"/>
      <c r="S79" s="1348"/>
      <c r="T79" s="1348"/>
      <c r="U79" s="1348"/>
      <c r="V79" s="1348"/>
      <c r="W79" s="1348"/>
      <c r="X79" s="1348"/>
      <c r="Y79" s="1348"/>
      <c r="Z79" s="1348"/>
      <c r="AA79" s="1348"/>
      <c r="AB79" s="1348"/>
      <c r="AC79" s="1348"/>
      <c r="AD79" s="1348"/>
      <c r="AE79" s="1348"/>
      <c r="AF79" s="1348"/>
      <c r="AG79" s="1348"/>
      <c r="AH79" s="1348"/>
      <c r="AI79" s="1348"/>
      <c r="AJ79" s="1348"/>
      <c r="AK79" s="1348"/>
      <c r="AL79" s="1348"/>
      <c r="AM79" s="1348"/>
      <c r="AN79" s="1348"/>
      <c r="AO79" s="1348"/>
      <c r="AP79" s="1349"/>
      <c r="AQ79" s="291"/>
      <c r="AR79" s="292"/>
      <c r="AS79" s="1345"/>
      <c r="AT79" s="1346"/>
      <c r="AU79" s="1346"/>
      <c r="AV79" s="1346"/>
      <c r="AW79" s="1346"/>
      <c r="AX79" s="1346"/>
      <c r="AY79" s="1346"/>
      <c r="AZ79" s="1346"/>
      <c r="BA79" s="178"/>
      <c r="BB79" s="178"/>
      <c r="BC79" s="178"/>
      <c r="BD79" s="178"/>
      <c r="BE79" s="179"/>
      <c r="BF79" s="1356"/>
      <c r="BG79" s="1356"/>
      <c r="BH79" s="1347" t="str">
        <f>IF('⑨応募者名簿(印刷用)'!$BV$42="","",'⑨応募者名簿(印刷用)'!$BV$42)</f>
        <v xml:space="preserve"> </v>
      </c>
      <c r="BI79" s="1348"/>
      <c r="BJ79" s="1348"/>
      <c r="BK79" s="1348"/>
      <c r="BL79" s="1348"/>
      <c r="BM79" s="1348"/>
      <c r="BN79" s="1348"/>
      <c r="BO79" s="1348"/>
      <c r="BP79" s="1348"/>
      <c r="BQ79" s="1348"/>
      <c r="BR79" s="1348"/>
      <c r="BS79" s="1348"/>
      <c r="BT79" s="1348"/>
      <c r="BU79" s="1348"/>
      <c r="BV79" s="1348"/>
      <c r="BW79" s="1348"/>
      <c r="BX79" s="1348"/>
      <c r="BY79" s="1348"/>
      <c r="BZ79" s="1348"/>
      <c r="CA79" s="1348"/>
      <c r="CB79" s="1348"/>
      <c r="CC79" s="1348"/>
      <c r="CD79" s="1348"/>
      <c r="CE79" s="1348"/>
      <c r="CF79" s="1348"/>
      <c r="CG79" s="1348"/>
      <c r="CH79" s="1349"/>
    </row>
    <row r="80" spans="1:90" ht="24.95" customHeight="1">
      <c r="A80" s="1345"/>
      <c r="B80" s="1346"/>
      <c r="C80" s="1346"/>
      <c r="D80" s="1346"/>
      <c r="E80" s="1346"/>
      <c r="F80" s="1346"/>
      <c r="G80" s="1346"/>
      <c r="H80" s="1346"/>
      <c r="I80" s="178"/>
      <c r="J80" s="178"/>
      <c r="K80" s="178"/>
      <c r="L80" s="178"/>
      <c r="M80" s="179"/>
      <c r="N80" s="1356"/>
      <c r="O80" s="1356"/>
      <c r="P80" s="1347" t="str">
        <f>IF('⑨応募者名簿(印刷用)'!$BV$43="","",'⑨応募者名簿(印刷用)'!$BV$43)</f>
        <v xml:space="preserve"> </v>
      </c>
      <c r="Q80" s="1348"/>
      <c r="R80" s="1348"/>
      <c r="S80" s="1348"/>
      <c r="T80" s="1348"/>
      <c r="U80" s="1348"/>
      <c r="V80" s="1348"/>
      <c r="W80" s="1348"/>
      <c r="X80" s="1348"/>
      <c r="Y80" s="1348"/>
      <c r="Z80" s="1348"/>
      <c r="AA80" s="1348"/>
      <c r="AB80" s="1348"/>
      <c r="AC80" s="1348"/>
      <c r="AD80" s="1348"/>
      <c r="AE80" s="1348"/>
      <c r="AF80" s="1348"/>
      <c r="AG80" s="1348"/>
      <c r="AH80" s="1348"/>
      <c r="AI80" s="1348"/>
      <c r="AJ80" s="1348"/>
      <c r="AK80" s="1348"/>
      <c r="AL80" s="1348"/>
      <c r="AM80" s="1348"/>
      <c r="AN80" s="1348"/>
      <c r="AO80" s="1348"/>
      <c r="AP80" s="1349"/>
      <c r="AQ80" s="291"/>
      <c r="AR80" s="292"/>
      <c r="AS80" s="1345"/>
      <c r="AT80" s="1346"/>
      <c r="AU80" s="1346"/>
      <c r="AV80" s="1346"/>
      <c r="AW80" s="1346"/>
      <c r="AX80" s="1346"/>
      <c r="AY80" s="1346"/>
      <c r="AZ80" s="1346"/>
      <c r="BA80" s="178"/>
      <c r="BB80" s="178"/>
      <c r="BC80" s="178"/>
      <c r="BD80" s="178"/>
      <c r="BE80" s="179"/>
      <c r="BF80" s="1356"/>
      <c r="BG80" s="1356"/>
      <c r="BH80" s="1347" t="str">
        <f>IF('⑨応募者名簿(印刷用)'!$BV$43="","",'⑨応募者名簿(印刷用)'!$BV$43)</f>
        <v xml:space="preserve"> </v>
      </c>
      <c r="BI80" s="1348"/>
      <c r="BJ80" s="1348"/>
      <c r="BK80" s="1348"/>
      <c r="BL80" s="1348"/>
      <c r="BM80" s="1348"/>
      <c r="BN80" s="1348"/>
      <c r="BO80" s="1348"/>
      <c r="BP80" s="1348"/>
      <c r="BQ80" s="1348"/>
      <c r="BR80" s="1348"/>
      <c r="BS80" s="1348"/>
      <c r="BT80" s="1348"/>
      <c r="BU80" s="1348"/>
      <c r="BV80" s="1348"/>
      <c r="BW80" s="1348"/>
      <c r="BX80" s="1348"/>
      <c r="BY80" s="1348"/>
      <c r="BZ80" s="1348"/>
      <c r="CA80" s="1348"/>
      <c r="CB80" s="1348"/>
      <c r="CC80" s="1348"/>
      <c r="CD80" s="1348"/>
      <c r="CE80" s="1348"/>
      <c r="CF80" s="1348"/>
      <c r="CG80" s="1348"/>
      <c r="CH80" s="1349"/>
    </row>
    <row r="81" spans="1:90" ht="24.95" customHeight="1">
      <c r="A81" s="1345"/>
      <c r="B81" s="1346"/>
      <c r="C81" s="1346"/>
      <c r="D81" s="1346"/>
      <c r="E81" s="1346"/>
      <c r="F81" s="1346"/>
      <c r="G81" s="1346"/>
      <c r="H81" s="1346"/>
      <c r="I81" s="178"/>
      <c r="J81" s="178"/>
      <c r="K81" s="178"/>
      <c r="L81" s="178"/>
      <c r="M81" s="179"/>
      <c r="N81" s="1356"/>
      <c r="O81" s="1356"/>
      <c r="P81" s="1350" t="str">
        <f>IF('⑨応募者名簿(印刷用)'!$BV$44="","",'⑨応募者名簿(印刷用)'!$BV$44)</f>
        <v xml:space="preserve"> </v>
      </c>
      <c r="Q81" s="1351"/>
      <c r="R81" s="1351"/>
      <c r="S81" s="1351"/>
      <c r="T81" s="1351"/>
      <c r="U81" s="1351"/>
      <c r="V81" s="1351"/>
      <c r="W81" s="1351"/>
      <c r="X81" s="1351"/>
      <c r="Y81" s="1351"/>
      <c r="Z81" s="1351"/>
      <c r="AA81" s="1351"/>
      <c r="AB81" s="1351"/>
      <c r="AC81" s="1351"/>
      <c r="AD81" s="1351"/>
      <c r="AE81" s="1351"/>
      <c r="AF81" s="1351"/>
      <c r="AG81" s="1351"/>
      <c r="AH81" s="1351"/>
      <c r="AI81" s="1351"/>
      <c r="AJ81" s="1351"/>
      <c r="AK81" s="1351"/>
      <c r="AL81" s="1351"/>
      <c r="AM81" s="1351"/>
      <c r="AN81" s="1351"/>
      <c r="AO81" s="1351"/>
      <c r="AP81" s="1352"/>
      <c r="AQ81" s="291"/>
      <c r="AR81" s="292"/>
      <c r="AS81" s="1345"/>
      <c r="AT81" s="1346"/>
      <c r="AU81" s="1346"/>
      <c r="AV81" s="1346"/>
      <c r="AW81" s="1346"/>
      <c r="AX81" s="1346"/>
      <c r="AY81" s="1346"/>
      <c r="AZ81" s="1346"/>
      <c r="BA81" s="178"/>
      <c r="BB81" s="178"/>
      <c r="BC81" s="178"/>
      <c r="BD81" s="178"/>
      <c r="BE81" s="179"/>
      <c r="BF81" s="1356"/>
      <c r="BG81" s="1356"/>
      <c r="BH81" s="1350" t="str">
        <f>IF('⑨応募者名簿(印刷用)'!$BV$44="","",'⑨応募者名簿(印刷用)'!$BV$44)</f>
        <v xml:space="preserve"> </v>
      </c>
      <c r="BI81" s="1351"/>
      <c r="BJ81" s="1351"/>
      <c r="BK81" s="1351"/>
      <c r="BL81" s="1351"/>
      <c r="BM81" s="1351"/>
      <c r="BN81" s="1351"/>
      <c r="BO81" s="1351"/>
      <c r="BP81" s="1351"/>
      <c r="BQ81" s="1351"/>
      <c r="BR81" s="1351"/>
      <c r="BS81" s="1351"/>
      <c r="BT81" s="1351"/>
      <c r="BU81" s="1351"/>
      <c r="BV81" s="1351"/>
      <c r="BW81" s="1351"/>
      <c r="BX81" s="1351"/>
      <c r="BY81" s="1351"/>
      <c r="BZ81" s="1351"/>
      <c r="CA81" s="1351"/>
      <c r="CB81" s="1351"/>
      <c r="CC81" s="1351"/>
      <c r="CD81" s="1351"/>
      <c r="CE81" s="1351"/>
      <c r="CF81" s="1351"/>
      <c r="CG81" s="1351"/>
      <c r="CH81" s="1352"/>
    </row>
    <row r="82" spans="1:90" ht="24.95" customHeight="1">
      <c r="A82" s="1345"/>
      <c r="B82" s="1346"/>
      <c r="C82" s="1346"/>
      <c r="D82" s="1346"/>
      <c r="E82" s="1346"/>
      <c r="F82" s="1346"/>
      <c r="G82" s="1346"/>
      <c r="H82" s="1346"/>
      <c r="I82" s="178"/>
      <c r="J82" s="178"/>
      <c r="K82" s="178"/>
      <c r="L82" s="178"/>
      <c r="M82" s="179"/>
      <c r="N82" s="722" t="s">
        <v>335</v>
      </c>
      <c r="O82" s="723"/>
      <c r="P82" s="603" t="s">
        <v>23</v>
      </c>
      <c r="Q82" s="571"/>
      <c r="R82" s="571"/>
      <c r="S82" s="571"/>
      <c r="T82" s="1336" t="str">
        <f>""&amp;⑧入力シート!$D$21</f>
        <v/>
      </c>
      <c r="U82" s="1336"/>
      <c r="V82" s="1336"/>
      <c r="W82" s="1336"/>
      <c r="X82" s="1336"/>
      <c r="Y82" s="1336"/>
      <c r="Z82" s="1336"/>
      <c r="AA82" s="1336"/>
      <c r="AB82" s="1336"/>
      <c r="AC82" s="1336"/>
      <c r="AD82" s="1336"/>
      <c r="AE82" s="1336"/>
      <c r="AF82" s="1336"/>
      <c r="AG82" s="1336"/>
      <c r="AH82" s="1336"/>
      <c r="AI82" s="1336"/>
      <c r="AJ82" s="1336"/>
      <c r="AK82" s="1336"/>
      <c r="AL82" s="1336"/>
      <c r="AM82" s="1336"/>
      <c r="AN82" s="1336"/>
      <c r="AO82" s="1336"/>
      <c r="AP82" s="1337"/>
      <c r="AQ82" s="291"/>
      <c r="AR82" s="292"/>
      <c r="AS82" s="1345"/>
      <c r="AT82" s="1346"/>
      <c r="AU82" s="1346"/>
      <c r="AV82" s="1346"/>
      <c r="AW82" s="1346"/>
      <c r="AX82" s="1346"/>
      <c r="AY82" s="1346"/>
      <c r="AZ82" s="1346"/>
      <c r="BA82" s="178"/>
      <c r="BB82" s="178"/>
      <c r="BC82" s="178"/>
      <c r="BD82" s="178"/>
      <c r="BE82" s="179"/>
      <c r="BF82" s="722" t="s">
        <v>335</v>
      </c>
      <c r="BG82" s="723"/>
      <c r="BH82" s="603" t="s">
        <v>23</v>
      </c>
      <c r="BI82" s="571"/>
      <c r="BJ82" s="571"/>
      <c r="BK82" s="571"/>
      <c r="BL82" s="1336" t="str">
        <f>""&amp;⑧入力シート!$D$21</f>
        <v/>
      </c>
      <c r="BM82" s="1336"/>
      <c r="BN82" s="1336"/>
      <c r="BO82" s="1336"/>
      <c r="BP82" s="1336"/>
      <c r="BQ82" s="1336"/>
      <c r="BR82" s="1336"/>
      <c r="BS82" s="1336"/>
      <c r="BT82" s="1336"/>
      <c r="BU82" s="1336"/>
      <c r="BV82" s="1336"/>
      <c r="BW82" s="1336"/>
      <c r="BX82" s="1336"/>
      <c r="BY82" s="1336"/>
      <c r="BZ82" s="1336"/>
      <c r="CA82" s="1336"/>
      <c r="CB82" s="1336"/>
      <c r="CC82" s="1336"/>
      <c r="CD82" s="1336"/>
      <c r="CE82" s="1336"/>
      <c r="CF82" s="1336"/>
      <c r="CG82" s="1336"/>
      <c r="CH82" s="1337"/>
    </row>
    <row r="83" spans="1:90" ht="24.95" customHeight="1">
      <c r="A83" s="180"/>
      <c r="B83" s="178"/>
      <c r="C83" s="178"/>
      <c r="D83" s="178"/>
      <c r="E83" s="178"/>
      <c r="F83" s="178"/>
      <c r="G83" s="178"/>
      <c r="H83" s="178"/>
      <c r="I83" s="178"/>
      <c r="J83" s="178"/>
      <c r="K83" s="178"/>
      <c r="L83" s="178"/>
      <c r="M83" s="179"/>
      <c r="N83" s="724"/>
      <c r="O83" s="725"/>
      <c r="P83" s="1338" t="str">
        <f>"　"&amp;⑧入力シート!$D$22</f>
        <v>　</v>
      </c>
      <c r="Q83" s="1339"/>
      <c r="R83" s="1339"/>
      <c r="S83" s="1339"/>
      <c r="T83" s="1339"/>
      <c r="U83" s="1339"/>
      <c r="V83" s="1339"/>
      <c r="W83" s="1339"/>
      <c r="X83" s="1339"/>
      <c r="Y83" s="1339"/>
      <c r="Z83" s="1339"/>
      <c r="AA83" s="1339"/>
      <c r="AB83" s="1339"/>
      <c r="AC83" s="1339"/>
      <c r="AD83" s="1339"/>
      <c r="AE83" s="1339"/>
      <c r="AF83" s="1339"/>
      <c r="AG83" s="1339"/>
      <c r="AH83" s="1339"/>
      <c r="AI83" s="1339"/>
      <c r="AJ83" s="1339"/>
      <c r="AK83" s="1339"/>
      <c r="AL83" s="1339"/>
      <c r="AM83" s="1339"/>
      <c r="AN83" s="1339"/>
      <c r="AO83" s="1339"/>
      <c r="AP83" s="1340"/>
      <c r="AQ83" s="291"/>
      <c r="AR83" s="292"/>
      <c r="AS83" s="180"/>
      <c r="AT83" s="178"/>
      <c r="AU83" s="178"/>
      <c r="AV83" s="178"/>
      <c r="AW83" s="178"/>
      <c r="AX83" s="178"/>
      <c r="AY83" s="178"/>
      <c r="AZ83" s="178"/>
      <c r="BA83" s="178"/>
      <c r="BB83" s="178"/>
      <c r="BC83" s="178"/>
      <c r="BD83" s="178"/>
      <c r="BE83" s="179"/>
      <c r="BF83" s="724"/>
      <c r="BG83" s="725"/>
      <c r="BH83" s="1338" t="str">
        <f>"　"&amp;⑧入力シート!$D$22</f>
        <v>　</v>
      </c>
      <c r="BI83" s="1339"/>
      <c r="BJ83" s="1339"/>
      <c r="BK83" s="1339"/>
      <c r="BL83" s="1339"/>
      <c r="BM83" s="1339"/>
      <c r="BN83" s="1339"/>
      <c r="BO83" s="1339"/>
      <c r="BP83" s="1339"/>
      <c r="BQ83" s="1339"/>
      <c r="BR83" s="1339"/>
      <c r="BS83" s="1339"/>
      <c r="BT83" s="1339"/>
      <c r="BU83" s="1339"/>
      <c r="BV83" s="1339"/>
      <c r="BW83" s="1339"/>
      <c r="BX83" s="1339"/>
      <c r="BY83" s="1339"/>
      <c r="BZ83" s="1339"/>
      <c r="CA83" s="1339"/>
      <c r="CB83" s="1339"/>
      <c r="CC83" s="1339"/>
      <c r="CD83" s="1339"/>
      <c r="CE83" s="1339"/>
      <c r="CF83" s="1339"/>
      <c r="CG83" s="1339"/>
      <c r="CH83" s="1340"/>
    </row>
    <row r="84" spans="1:90" ht="24.95" customHeight="1">
      <c r="A84" s="180"/>
      <c r="B84" s="178"/>
      <c r="C84" s="178"/>
      <c r="D84" s="178"/>
      <c r="E84" s="178"/>
      <c r="F84" s="178"/>
      <c r="G84" s="178"/>
      <c r="H84" s="178"/>
      <c r="I84" s="178"/>
      <c r="J84" s="178"/>
      <c r="K84" s="178"/>
      <c r="L84" s="178"/>
      <c r="M84" s="179"/>
      <c r="N84" s="724"/>
      <c r="O84" s="725"/>
      <c r="P84" s="1341" t="str">
        <f>"　"&amp;⑧入力シート!$D$23</f>
        <v>　</v>
      </c>
      <c r="Q84" s="1342"/>
      <c r="R84" s="1342"/>
      <c r="S84" s="1342"/>
      <c r="T84" s="1342"/>
      <c r="U84" s="1342"/>
      <c r="V84" s="1342"/>
      <c r="W84" s="1342"/>
      <c r="X84" s="1342"/>
      <c r="Y84" s="1342"/>
      <c r="Z84" s="1342"/>
      <c r="AA84" s="1342"/>
      <c r="AB84" s="1342"/>
      <c r="AC84" s="1342"/>
      <c r="AD84" s="1342"/>
      <c r="AE84" s="1342"/>
      <c r="AF84" s="1342"/>
      <c r="AG84" s="1342"/>
      <c r="AH84" s="1342"/>
      <c r="AI84" s="1342"/>
      <c r="AJ84" s="1342"/>
      <c r="AK84" s="1342"/>
      <c r="AL84" s="1342"/>
      <c r="AM84" s="1342"/>
      <c r="AN84" s="1342"/>
      <c r="AO84" s="1342"/>
      <c r="AP84" s="1343"/>
      <c r="AQ84" s="291"/>
      <c r="AR84" s="292"/>
      <c r="AS84" s="180"/>
      <c r="AT84" s="178"/>
      <c r="AU84" s="178"/>
      <c r="AV84" s="178"/>
      <c r="AW84" s="178"/>
      <c r="AX84" s="178"/>
      <c r="AY84" s="178"/>
      <c r="AZ84" s="178"/>
      <c r="BA84" s="178"/>
      <c r="BB84" s="178"/>
      <c r="BC84" s="178"/>
      <c r="BD84" s="178"/>
      <c r="BE84" s="179"/>
      <c r="BF84" s="724"/>
      <c r="BG84" s="725"/>
      <c r="BH84" s="1341" t="str">
        <f>"　"&amp;⑧入力シート!$D$23</f>
        <v>　</v>
      </c>
      <c r="BI84" s="1342"/>
      <c r="BJ84" s="1342"/>
      <c r="BK84" s="1342"/>
      <c r="BL84" s="1342"/>
      <c r="BM84" s="1342"/>
      <c r="BN84" s="1342"/>
      <c r="BO84" s="1342"/>
      <c r="BP84" s="1342"/>
      <c r="BQ84" s="1342"/>
      <c r="BR84" s="1342"/>
      <c r="BS84" s="1342"/>
      <c r="BT84" s="1342"/>
      <c r="BU84" s="1342"/>
      <c r="BV84" s="1342"/>
      <c r="BW84" s="1342"/>
      <c r="BX84" s="1342"/>
      <c r="BY84" s="1342"/>
      <c r="BZ84" s="1342"/>
      <c r="CA84" s="1342"/>
      <c r="CB84" s="1342"/>
      <c r="CC84" s="1342"/>
      <c r="CD84" s="1342"/>
      <c r="CE84" s="1342"/>
      <c r="CF84" s="1342"/>
      <c r="CG84" s="1342"/>
      <c r="CH84" s="1343"/>
    </row>
    <row r="85" spans="1:90" ht="24.95" customHeight="1">
      <c r="A85" s="181"/>
      <c r="B85" s="182"/>
      <c r="C85" s="182"/>
      <c r="D85" s="182"/>
      <c r="E85" s="182"/>
      <c r="F85" s="182"/>
      <c r="G85" s="182"/>
      <c r="H85" s="182"/>
      <c r="I85" s="182"/>
      <c r="J85" s="182"/>
      <c r="K85" s="182"/>
      <c r="L85" s="182"/>
      <c r="M85" s="183"/>
      <c r="N85" s="726"/>
      <c r="O85" s="727"/>
      <c r="P85" s="1341"/>
      <c r="Q85" s="1342"/>
      <c r="R85" s="1342"/>
      <c r="S85" s="1342"/>
      <c r="T85" s="1342"/>
      <c r="U85" s="1342"/>
      <c r="V85" s="1342"/>
      <c r="W85" s="1342"/>
      <c r="X85" s="1342"/>
      <c r="Y85" s="1342"/>
      <c r="Z85" s="1342"/>
      <c r="AA85" s="1342"/>
      <c r="AB85" s="1342"/>
      <c r="AC85" s="1342"/>
      <c r="AD85" s="1342"/>
      <c r="AE85" s="1342"/>
      <c r="AF85" s="1342"/>
      <c r="AG85" s="1342"/>
      <c r="AH85" s="1342"/>
      <c r="AI85" s="1342"/>
      <c r="AJ85" s="1342"/>
      <c r="AK85" s="1342"/>
      <c r="AL85" s="1342"/>
      <c r="AM85" s="1342"/>
      <c r="AN85" s="1342"/>
      <c r="AO85" s="1342"/>
      <c r="AP85" s="1343"/>
      <c r="AQ85" s="291"/>
      <c r="AR85" s="292"/>
      <c r="AS85" s="181"/>
      <c r="AT85" s="182"/>
      <c r="AU85" s="182"/>
      <c r="AV85" s="182"/>
      <c r="AW85" s="182"/>
      <c r="AX85" s="182"/>
      <c r="AY85" s="182"/>
      <c r="AZ85" s="182"/>
      <c r="BA85" s="182"/>
      <c r="BB85" s="182"/>
      <c r="BC85" s="182"/>
      <c r="BD85" s="182"/>
      <c r="BE85" s="183"/>
      <c r="BF85" s="726"/>
      <c r="BG85" s="727"/>
      <c r="BH85" s="1341"/>
      <c r="BI85" s="1342"/>
      <c r="BJ85" s="1342"/>
      <c r="BK85" s="1342"/>
      <c r="BL85" s="1342"/>
      <c r="BM85" s="1342"/>
      <c r="BN85" s="1342"/>
      <c r="BO85" s="1342"/>
      <c r="BP85" s="1342"/>
      <c r="BQ85" s="1342"/>
      <c r="BR85" s="1342"/>
      <c r="BS85" s="1342"/>
      <c r="BT85" s="1342"/>
      <c r="BU85" s="1342"/>
      <c r="BV85" s="1342"/>
      <c r="BW85" s="1342"/>
      <c r="BX85" s="1342"/>
      <c r="BY85" s="1342"/>
      <c r="BZ85" s="1342"/>
      <c r="CA85" s="1342"/>
      <c r="CB85" s="1342"/>
      <c r="CC85" s="1342"/>
      <c r="CD85" s="1342"/>
      <c r="CE85" s="1342"/>
      <c r="CF85" s="1342"/>
      <c r="CG85" s="1342"/>
      <c r="CH85" s="1343"/>
    </row>
    <row r="86" spans="1:90" ht="24.95" customHeight="1">
      <c r="A86" s="722" t="s">
        <v>337</v>
      </c>
      <c r="B86" s="723"/>
      <c r="C86" s="603" t="s">
        <v>31</v>
      </c>
      <c r="D86" s="571"/>
      <c r="E86" s="571"/>
      <c r="F86" s="571"/>
      <c r="G86" s="571"/>
      <c r="H86" s="571"/>
      <c r="I86" s="571"/>
      <c r="J86" s="571"/>
      <c r="K86" s="571"/>
      <c r="L86" s="571"/>
      <c r="M86" s="571"/>
      <c r="N86" s="722" t="s">
        <v>336</v>
      </c>
      <c r="O86" s="723"/>
      <c r="P86" s="1316" t="str">
        <f>""&amp;⑧入力シート!AD30</f>
        <v/>
      </c>
      <c r="Q86" s="1316"/>
      <c r="R86" s="1316"/>
      <c r="S86" s="1316"/>
      <c r="T86" s="1316"/>
      <c r="U86" s="1316"/>
      <c r="V86" s="1316"/>
      <c r="W86" s="1316"/>
      <c r="X86" s="1316"/>
      <c r="Y86" s="1316"/>
      <c r="Z86" s="1316"/>
      <c r="AA86" s="1316"/>
      <c r="AB86" s="1316"/>
      <c r="AC86" s="1316"/>
      <c r="AD86" s="1316"/>
      <c r="AE86" s="1316"/>
      <c r="AF86" s="1316"/>
      <c r="AG86" s="1316"/>
      <c r="AH86" s="1316"/>
      <c r="AI86" s="1316"/>
      <c r="AJ86" s="1316"/>
      <c r="AK86" s="1316"/>
      <c r="AL86" s="1316"/>
      <c r="AM86" s="1316"/>
      <c r="AN86" s="1316"/>
      <c r="AO86" s="1316"/>
      <c r="AP86" s="1316"/>
      <c r="AQ86" s="291"/>
      <c r="AR86" s="292"/>
      <c r="AS86" s="722" t="s">
        <v>337</v>
      </c>
      <c r="AT86" s="723"/>
      <c r="AU86" s="603" t="s">
        <v>31</v>
      </c>
      <c r="AV86" s="571"/>
      <c r="AW86" s="571"/>
      <c r="AX86" s="571"/>
      <c r="AY86" s="571"/>
      <c r="AZ86" s="571"/>
      <c r="BA86" s="571"/>
      <c r="BB86" s="571"/>
      <c r="BC86" s="571"/>
      <c r="BD86" s="571"/>
      <c r="BE86" s="571"/>
      <c r="BF86" s="722" t="s">
        <v>336</v>
      </c>
      <c r="BG86" s="723"/>
      <c r="BH86" s="1316" t="str">
        <f>""&amp;⑧入力シート!AD31</f>
        <v/>
      </c>
      <c r="BI86" s="1316"/>
      <c r="BJ86" s="1316"/>
      <c r="BK86" s="1316"/>
      <c r="BL86" s="1316"/>
      <c r="BM86" s="1316"/>
      <c r="BN86" s="1316"/>
      <c r="BO86" s="1316"/>
      <c r="BP86" s="1316"/>
      <c r="BQ86" s="1316"/>
      <c r="BR86" s="1316"/>
      <c r="BS86" s="1316"/>
      <c r="BT86" s="1316"/>
      <c r="BU86" s="1316"/>
      <c r="BV86" s="1316"/>
      <c r="BW86" s="1316"/>
      <c r="BX86" s="1316"/>
      <c r="BY86" s="1316"/>
      <c r="BZ86" s="1316"/>
      <c r="CA86" s="1316"/>
      <c r="CB86" s="1316"/>
      <c r="CC86" s="1316"/>
      <c r="CD86" s="1316"/>
      <c r="CE86" s="1316"/>
      <c r="CF86" s="1316"/>
      <c r="CG86" s="1316"/>
      <c r="CH86" s="1316"/>
    </row>
    <row r="87" spans="1:90" ht="24.95" customHeight="1">
      <c r="A87" s="724"/>
      <c r="B87" s="725"/>
      <c r="C87" s="1308">
        <f>⑧入力シート!Y30</f>
        <v>7</v>
      </c>
      <c r="D87" s="1309"/>
      <c r="E87" s="1309"/>
      <c r="F87" s="1309"/>
      <c r="G87" s="1309"/>
      <c r="H87" s="1309"/>
      <c r="I87" s="1309"/>
      <c r="J87" s="1309"/>
      <c r="K87" s="1309"/>
      <c r="L87" s="1309"/>
      <c r="M87" s="1310"/>
      <c r="N87" s="724"/>
      <c r="O87" s="725"/>
      <c r="P87" s="1317"/>
      <c r="Q87" s="1317"/>
      <c r="R87" s="1317"/>
      <c r="S87" s="1317"/>
      <c r="T87" s="1317"/>
      <c r="U87" s="1317"/>
      <c r="V87" s="1317"/>
      <c r="W87" s="1317"/>
      <c r="X87" s="1317"/>
      <c r="Y87" s="1317"/>
      <c r="Z87" s="1317"/>
      <c r="AA87" s="1317"/>
      <c r="AB87" s="1317"/>
      <c r="AC87" s="1317"/>
      <c r="AD87" s="1317"/>
      <c r="AE87" s="1317"/>
      <c r="AF87" s="1317"/>
      <c r="AG87" s="1317"/>
      <c r="AH87" s="1317"/>
      <c r="AI87" s="1317"/>
      <c r="AJ87" s="1317"/>
      <c r="AK87" s="1317"/>
      <c r="AL87" s="1317"/>
      <c r="AM87" s="1317"/>
      <c r="AN87" s="1317"/>
      <c r="AO87" s="1317"/>
      <c r="AP87" s="1317"/>
      <c r="AQ87" s="291"/>
      <c r="AR87" s="292"/>
      <c r="AS87" s="724"/>
      <c r="AT87" s="725"/>
      <c r="AU87" s="1308">
        <f>⑧入力シート!Y31</f>
        <v>8</v>
      </c>
      <c r="AV87" s="1309"/>
      <c r="AW87" s="1309"/>
      <c r="AX87" s="1309"/>
      <c r="AY87" s="1309"/>
      <c r="AZ87" s="1309"/>
      <c r="BA87" s="1309"/>
      <c r="BB87" s="1309"/>
      <c r="BC87" s="1309"/>
      <c r="BD87" s="1309"/>
      <c r="BE87" s="1309"/>
      <c r="BF87" s="724"/>
      <c r="BG87" s="725"/>
      <c r="BH87" s="1317"/>
      <c r="BI87" s="1317"/>
      <c r="BJ87" s="1317"/>
      <c r="BK87" s="1317"/>
      <c r="BL87" s="1317"/>
      <c r="BM87" s="1317"/>
      <c r="BN87" s="1317"/>
      <c r="BO87" s="1317"/>
      <c r="BP87" s="1317"/>
      <c r="BQ87" s="1317"/>
      <c r="BR87" s="1317"/>
      <c r="BS87" s="1317"/>
      <c r="BT87" s="1317"/>
      <c r="BU87" s="1317"/>
      <c r="BV87" s="1317"/>
      <c r="BW87" s="1317"/>
      <c r="BX87" s="1317"/>
      <c r="BY87" s="1317"/>
      <c r="BZ87" s="1317"/>
      <c r="CA87" s="1317"/>
      <c r="CB87" s="1317"/>
      <c r="CC87" s="1317"/>
      <c r="CD87" s="1317"/>
      <c r="CE87" s="1317"/>
      <c r="CF87" s="1317"/>
      <c r="CG87" s="1317"/>
      <c r="CH87" s="1317"/>
    </row>
    <row r="88" spans="1:90" ht="24.95" customHeight="1">
      <c r="A88" s="726"/>
      <c r="B88" s="727"/>
      <c r="C88" s="1319"/>
      <c r="D88" s="1320"/>
      <c r="E88" s="1320"/>
      <c r="F88" s="1320"/>
      <c r="G88" s="1320"/>
      <c r="H88" s="1320"/>
      <c r="I88" s="1320"/>
      <c r="J88" s="1320"/>
      <c r="K88" s="1320"/>
      <c r="L88" s="1320"/>
      <c r="M88" s="1321"/>
      <c r="N88" s="726"/>
      <c r="O88" s="727"/>
      <c r="P88" s="1318"/>
      <c r="Q88" s="1318"/>
      <c r="R88" s="1318"/>
      <c r="S88" s="1318"/>
      <c r="T88" s="1318"/>
      <c r="U88" s="1318"/>
      <c r="V88" s="1318"/>
      <c r="W88" s="1318"/>
      <c r="X88" s="1318"/>
      <c r="Y88" s="1318"/>
      <c r="Z88" s="1318"/>
      <c r="AA88" s="1318"/>
      <c r="AB88" s="1318"/>
      <c r="AC88" s="1318"/>
      <c r="AD88" s="1318"/>
      <c r="AE88" s="1318"/>
      <c r="AF88" s="1318"/>
      <c r="AG88" s="1318"/>
      <c r="AH88" s="1318"/>
      <c r="AI88" s="1318"/>
      <c r="AJ88" s="1318"/>
      <c r="AK88" s="1318"/>
      <c r="AL88" s="1318"/>
      <c r="AM88" s="1318"/>
      <c r="AN88" s="1318"/>
      <c r="AO88" s="1318"/>
      <c r="AP88" s="1318"/>
      <c r="AQ88" s="291"/>
      <c r="AR88" s="292"/>
      <c r="AS88" s="726"/>
      <c r="AT88" s="727"/>
      <c r="AU88" s="1308"/>
      <c r="AV88" s="1309"/>
      <c r="AW88" s="1309"/>
      <c r="AX88" s="1309"/>
      <c r="AY88" s="1309"/>
      <c r="AZ88" s="1309"/>
      <c r="BA88" s="1309"/>
      <c r="BB88" s="1309"/>
      <c r="BC88" s="1309"/>
      <c r="BD88" s="1309"/>
      <c r="BE88" s="1309"/>
      <c r="BF88" s="726"/>
      <c r="BG88" s="727"/>
      <c r="BH88" s="1318"/>
      <c r="BI88" s="1318"/>
      <c r="BJ88" s="1318"/>
      <c r="BK88" s="1318"/>
      <c r="BL88" s="1318"/>
      <c r="BM88" s="1318"/>
      <c r="BN88" s="1318"/>
      <c r="BO88" s="1318"/>
      <c r="BP88" s="1318"/>
      <c r="BQ88" s="1318"/>
      <c r="BR88" s="1318"/>
      <c r="BS88" s="1318"/>
      <c r="BT88" s="1318"/>
      <c r="BU88" s="1318"/>
      <c r="BV88" s="1318"/>
      <c r="BW88" s="1318"/>
      <c r="BX88" s="1318"/>
      <c r="BY88" s="1318"/>
      <c r="BZ88" s="1318"/>
      <c r="CA88" s="1318"/>
      <c r="CB88" s="1318"/>
      <c r="CC88" s="1318"/>
      <c r="CD88" s="1318"/>
      <c r="CE88" s="1318"/>
      <c r="CF88" s="1318"/>
      <c r="CG88" s="1318"/>
      <c r="CH88" s="1318"/>
    </row>
    <row r="89" spans="1:90" ht="24.95" customHeight="1">
      <c r="A89" s="722" t="s">
        <v>338</v>
      </c>
      <c r="B89" s="723"/>
      <c r="C89" s="1322" t="str">
        <f>'⑨応募者名簿(印刷用)'!L9</f>
        <v/>
      </c>
      <c r="D89" s="1323"/>
      <c r="E89" s="1323"/>
      <c r="F89" s="1323"/>
      <c r="G89" s="1323"/>
      <c r="H89" s="1323"/>
      <c r="I89" s="1323"/>
      <c r="J89" s="1323"/>
      <c r="K89" s="1323"/>
      <c r="L89" s="1323"/>
      <c r="M89" s="1324"/>
      <c r="N89" s="722" t="s">
        <v>339</v>
      </c>
      <c r="O89" s="723"/>
      <c r="P89" s="1307" t="s">
        <v>32</v>
      </c>
      <c r="Q89" s="573"/>
      <c r="R89" s="573"/>
      <c r="S89" s="573"/>
      <c r="T89" s="573"/>
      <c r="U89" s="573"/>
      <c r="V89" s="573"/>
      <c r="W89" s="573"/>
      <c r="X89" s="573"/>
      <c r="Y89" s="573"/>
      <c r="Z89" s="573"/>
      <c r="AA89" s="573"/>
      <c r="AB89" s="573"/>
      <c r="AC89" s="573"/>
      <c r="AD89" s="573"/>
      <c r="AE89" s="573"/>
      <c r="AF89" s="573"/>
      <c r="AG89" s="573"/>
      <c r="AH89" s="573"/>
      <c r="AI89" s="573"/>
      <c r="AJ89" s="573"/>
      <c r="AK89" s="573"/>
      <c r="AL89" s="573"/>
      <c r="AM89" s="573"/>
      <c r="AN89" s="573"/>
      <c r="AO89" s="573"/>
      <c r="AP89" s="574"/>
      <c r="AQ89" s="291"/>
      <c r="AR89" s="292"/>
      <c r="AS89" s="722" t="s">
        <v>338</v>
      </c>
      <c r="AT89" s="723"/>
      <c r="AU89" s="1322" t="str">
        <f>""&amp;⑧入力シート!Z31</f>
        <v/>
      </c>
      <c r="AV89" s="1323"/>
      <c r="AW89" s="1323"/>
      <c r="AX89" s="1323"/>
      <c r="AY89" s="1323"/>
      <c r="AZ89" s="1323"/>
      <c r="BA89" s="1323"/>
      <c r="BB89" s="1323"/>
      <c r="BC89" s="1323"/>
      <c r="BD89" s="1323"/>
      <c r="BE89" s="1324"/>
      <c r="BF89" s="722" t="s">
        <v>339</v>
      </c>
      <c r="BG89" s="723"/>
      <c r="BH89" s="1307" t="s">
        <v>32</v>
      </c>
      <c r="BI89" s="573"/>
      <c r="BJ89" s="573"/>
      <c r="BK89" s="573"/>
      <c r="BL89" s="573"/>
      <c r="BM89" s="573"/>
      <c r="BN89" s="573"/>
      <c r="BO89" s="573"/>
      <c r="BP89" s="573"/>
      <c r="BQ89" s="573"/>
      <c r="BR89" s="573"/>
      <c r="BS89" s="573"/>
      <c r="BT89" s="573"/>
      <c r="BU89" s="573"/>
      <c r="BV89" s="573"/>
      <c r="BW89" s="573"/>
      <c r="BX89" s="573"/>
      <c r="BY89" s="573"/>
      <c r="BZ89" s="573"/>
      <c r="CA89" s="573"/>
      <c r="CB89" s="573"/>
      <c r="CC89" s="573"/>
      <c r="CD89" s="573"/>
      <c r="CE89" s="573"/>
      <c r="CF89" s="573"/>
      <c r="CG89" s="573"/>
      <c r="CH89" s="574"/>
    </row>
    <row r="90" spans="1:90" ht="24.95" customHeight="1">
      <c r="A90" s="724"/>
      <c r="B90" s="725"/>
      <c r="C90" s="1308"/>
      <c r="D90" s="1309"/>
      <c r="E90" s="1309"/>
      <c r="F90" s="1309"/>
      <c r="G90" s="1309"/>
      <c r="H90" s="1309"/>
      <c r="I90" s="1309"/>
      <c r="J90" s="1309"/>
      <c r="K90" s="1309"/>
      <c r="L90" s="1309"/>
      <c r="M90" s="1310"/>
      <c r="N90" s="724"/>
      <c r="O90" s="725"/>
      <c r="P90" s="1308" t="str">
        <f>'⑨応募者名簿(印刷用)'!R9</f>
        <v xml:space="preserve"> </v>
      </c>
      <c r="Q90" s="1309"/>
      <c r="R90" s="1309"/>
      <c r="S90" s="1309"/>
      <c r="T90" s="1309"/>
      <c r="U90" s="1309"/>
      <c r="V90" s="1309"/>
      <c r="W90" s="1309"/>
      <c r="X90" s="1309"/>
      <c r="Y90" s="1309"/>
      <c r="Z90" s="1309"/>
      <c r="AA90" s="1309"/>
      <c r="AB90" s="1309"/>
      <c r="AC90" s="1309"/>
      <c r="AD90" s="1309"/>
      <c r="AE90" s="1309"/>
      <c r="AF90" s="1309"/>
      <c r="AG90" s="1309"/>
      <c r="AH90" s="1309"/>
      <c r="AI90" s="1309"/>
      <c r="AJ90" s="1309"/>
      <c r="AK90" s="1309"/>
      <c r="AL90" s="1309"/>
      <c r="AM90" s="1309"/>
      <c r="AN90" s="1309"/>
      <c r="AO90" s="1309"/>
      <c r="AP90" s="1310"/>
      <c r="AQ90" s="291"/>
      <c r="AR90" s="292"/>
      <c r="AS90" s="724"/>
      <c r="AT90" s="725"/>
      <c r="AU90" s="1308"/>
      <c r="AV90" s="1309"/>
      <c r="AW90" s="1309"/>
      <c r="AX90" s="1309"/>
      <c r="AY90" s="1309"/>
      <c r="AZ90" s="1309"/>
      <c r="BA90" s="1309"/>
      <c r="BB90" s="1309"/>
      <c r="BC90" s="1309"/>
      <c r="BD90" s="1309"/>
      <c r="BE90" s="1310"/>
      <c r="BF90" s="724"/>
      <c r="BG90" s="725"/>
      <c r="BH90" s="1308" t="str">
        <f>'⑨応募者名簿(印刷用)'!R10</f>
        <v xml:space="preserve"> </v>
      </c>
      <c r="BI90" s="1309"/>
      <c r="BJ90" s="1309"/>
      <c r="BK90" s="1309"/>
      <c r="BL90" s="1309"/>
      <c r="BM90" s="1309"/>
      <c r="BN90" s="1309"/>
      <c r="BO90" s="1309"/>
      <c r="BP90" s="1309"/>
      <c r="BQ90" s="1309"/>
      <c r="BR90" s="1309"/>
      <c r="BS90" s="1309"/>
      <c r="BT90" s="1309"/>
      <c r="BU90" s="1309"/>
      <c r="BV90" s="1309"/>
      <c r="BW90" s="1309"/>
      <c r="BX90" s="1309"/>
      <c r="BY90" s="1309"/>
      <c r="BZ90" s="1309"/>
      <c r="CA90" s="1309"/>
      <c r="CB90" s="1309"/>
      <c r="CC90" s="1309"/>
      <c r="CD90" s="1309"/>
      <c r="CE90" s="1309"/>
      <c r="CF90" s="1309"/>
      <c r="CG90" s="1309"/>
      <c r="CH90" s="1310"/>
    </row>
    <row r="91" spans="1:90" ht="24.95" customHeight="1">
      <c r="A91" s="726"/>
      <c r="B91" s="727"/>
      <c r="C91" s="1308"/>
      <c r="D91" s="1309"/>
      <c r="E91" s="1309"/>
      <c r="F91" s="1309"/>
      <c r="G91" s="1309"/>
      <c r="H91" s="1309"/>
      <c r="I91" s="1309"/>
      <c r="J91" s="1309"/>
      <c r="K91" s="1309"/>
      <c r="L91" s="1309"/>
      <c r="M91" s="1310"/>
      <c r="N91" s="726"/>
      <c r="O91" s="727"/>
      <c r="P91" s="1308"/>
      <c r="Q91" s="1309"/>
      <c r="R91" s="1309"/>
      <c r="S91" s="1309"/>
      <c r="T91" s="1309"/>
      <c r="U91" s="1309"/>
      <c r="V91" s="1309"/>
      <c r="W91" s="1309"/>
      <c r="X91" s="1309"/>
      <c r="Y91" s="1309"/>
      <c r="Z91" s="1309"/>
      <c r="AA91" s="1309"/>
      <c r="AB91" s="1309"/>
      <c r="AC91" s="1309"/>
      <c r="AD91" s="1309"/>
      <c r="AE91" s="1309"/>
      <c r="AF91" s="1309"/>
      <c r="AG91" s="1309"/>
      <c r="AH91" s="1309"/>
      <c r="AI91" s="1309"/>
      <c r="AJ91" s="1309"/>
      <c r="AK91" s="1309"/>
      <c r="AL91" s="1309"/>
      <c r="AM91" s="1309"/>
      <c r="AN91" s="1309"/>
      <c r="AO91" s="1309"/>
      <c r="AP91" s="1310"/>
      <c r="AQ91" s="291"/>
      <c r="AR91" s="292"/>
      <c r="AS91" s="726"/>
      <c r="AT91" s="727"/>
      <c r="AU91" s="1308"/>
      <c r="AV91" s="1309"/>
      <c r="AW91" s="1309"/>
      <c r="AX91" s="1309"/>
      <c r="AY91" s="1309"/>
      <c r="AZ91" s="1309"/>
      <c r="BA91" s="1309"/>
      <c r="BB91" s="1309"/>
      <c r="BC91" s="1309"/>
      <c r="BD91" s="1309"/>
      <c r="BE91" s="1310"/>
      <c r="BF91" s="726"/>
      <c r="BG91" s="727"/>
      <c r="BH91" s="1308"/>
      <c r="BI91" s="1309"/>
      <c r="BJ91" s="1309"/>
      <c r="BK91" s="1309"/>
      <c r="BL91" s="1309"/>
      <c r="BM91" s="1309"/>
      <c r="BN91" s="1309"/>
      <c r="BO91" s="1309"/>
      <c r="BP91" s="1309"/>
      <c r="BQ91" s="1309"/>
      <c r="BR91" s="1309"/>
      <c r="BS91" s="1309"/>
      <c r="BT91" s="1309"/>
      <c r="BU91" s="1309"/>
      <c r="BV91" s="1309"/>
      <c r="BW91" s="1309"/>
      <c r="BX91" s="1309"/>
      <c r="BY91" s="1309"/>
      <c r="BZ91" s="1309"/>
      <c r="CA91" s="1309"/>
      <c r="CB91" s="1309"/>
      <c r="CC91" s="1309"/>
      <c r="CD91" s="1309"/>
      <c r="CE91" s="1309"/>
      <c r="CF91" s="1309"/>
      <c r="CG91" s="1309"/>
      <c r="CH91" s="1310"/>
    </row>
    <row r="92" spans="1:90" ht="24.95" customHeight="1">
      <c r="A92" s="1311" t="s">
        <v>34</v>
      </c>
      <c r="B92" s="1312"/>
      <c r="C92" s="1315" t="str">
        <f>'⑨応募者名簿(印刷用)'!P9</f>
        <v/>
      </c>
      <c r="D92" s="1315"/>
      <c r="E92" s="1315"/>
      <c r="F92" s="1315"/>
      <c r="G92" s="1315"/>
      <c r="H92" s="1315"/>
      <c r="I92" s="1315"/>
      <c r="J92" s="1315"/>
      <c r="K92" s="1315"/>
      <c r="L92" s="1315"/>
      <c r="M92" s="1315"/>
      <c r="N92" s="1325" t="s">
        <v>22</v>
      </c>
      <c r="O92" s="1326"/>
      <c r="P92" s="1329" t="str">
        <f>""&amp;⑧入力シート!AE30</f>
        <v/>
      </c>
      <c r="Q92" s="1329"/>
      <c r="R92" s="1329"/>
      <c r="S92" s="1329"/>
      <c r="T92" s="1329"/>
      <c r="U92" s="1329"/>
      <c r="V92" s="1329"/>
      <c r="W92" s="1329"/>
      <c r="X92" s="1329"/>
      <c r="Y92" s="1330" t="s">
        <v>57</v>
      </c>
      <c r="Z92" s="1331"/>
      <c r="AA92" s="1331"/>
      <c r="AB92" s="1331"/>
      <c r="AC92" s="1331"/>
      <c r="AD92" s="1331"/>
      <c r="AE92" s="1331"/>
      <c r="AF92" s="1331"/>
      <c r="AG92" s="1331"/>
      <c r="AH92" s="1331"/>
      <c r="AI92" s="1331"/>
      <c r="AJ92" s="1331"/>
      <c r="AK92" s="1331"/>
      <c r="AL92" s="1331"/>
      <c r="AM92" s="1331"/>
      <c r="AN92" s="1331"/>
      <c r="AO92" s="1331"/>
      <c r="AP92" s="1332"/>
      <c r="AQ92" s="289"/>
      <c r="AR92" s="290"/>
      <c r="AS92" s="1311" t="s">
        <v>34</v>
      </c>
      <c r="AT92" s="1312"/>
      <c r="AU92" s="1315" t="str">
        <f>'⑨応募者名簿(印刷用)'!P10</f>
        <v/>
      </c>
      <c r="AV92" s="1315"/>
      <c r="AW92" s="1315"/>
      <c r="AX92" s="1315"/>
      <c r="AY92" s="1315"/>
      <c r="AZ92" s="1315"/>
      <c r="BA92" s="1315"/>
      <c r="BB92" s="1315"/>
      <c r="BC92" s="1315"/>
      <c r="BD92" s="1315"/>
      <c r="BE92" s="1315"/>
      <c r="BF92" s="1325" t="s">
        <v>22</v>
      </c>
      <c r="BG92" s="1326"/>
      <c r="BH92" s="1329" t="str">
        <f>""&amp;⑧入力シート!AE31</f>
        <v/>
      </c>
      <c r="BI92" s="1329"/>
      <c r="BJ92" s="1329"/>
      <c r="BK92" s="1329"/>
      <c r="BL92" s="1329"/>
      <c r="BM92" s="1329"/>
      <c r="BN92" s="1329"/>
      <c r="BO92" s="1329"/>
      <c r="BP92" s="1329"/>
      <c r="BQ92" s="1330" t="s">
        <v>57</v>
      </c>
      <c r="BR92" s="1331"/>
      <c r="BS92" s="1331"/>
      <c r="BT92" s="1331"/>
      <c r="BU92" s="1331"/>
      <c r="BV92" s="1331"/>
      <c r="BW92" s="1331"/>
      <c r="BX92" s="1331"/>
      <c r="BY92" s="1331"/>
      <c r="BZ92" s="1331"/>
      <c r="CA92" s="1331"/>
      <c r="CB92" s="1331"/>
      <c r="CC92" s="1331"/>
      <c r="CD92" s="1331"/>
      <c r="CE92" s="1331"/>
      <c r="CF92" s="1331"/>
      <c r="CG92" s="1331"/>
      <c r="CH92" s="1332"/>
    </row>
    <row r="93" spans="1:90" ht="24.95" customHeight="1">
      <c r="A93" s="1313"/>
      <c r="B93" s="1314"/>
      <c r="C93" s="1315"/>
      <c r="D93" s="1315"/>
      <c r="E93" s="1315"/>
      <c r="F93" s="1315"/>
      <c r="G93" s="1315"/>
      <c r="H93" s="1315"/>
      <c r="I93" s="1315"/>
      <c r="J93" s="1315"/>
      <c r="K93" s="1315"/>
      <c r="L93" s="1315"/>
      <c r="M93" s="1315"/>
      <c r="N93" s="1327"/>
      <c r="O93" s="1328"/>
      <c r="P93" s="1329"/>
      <c r="Q93" s="1329"/>
      <c r="R93" s="1329"/>
      <c r="S93" s="1329"/>
      <c r="T93" s="1329"/>
      <c r="U93" s="1329"/>
      <c r="V93" s="1329"/>
      <c r="W93" s="1329"/>
      <c r="X93" s="1329"/>
      <c r="Y93" s="1333"/>
      <c r="Z93" s="1334"/>
      <c r="AA93" s="1334"/>
      <c r="AB93" s="1334"/>
      <c r="AC93" s="1334"/>
      <c r="AD93" s="1334"/>
      <c r="AE93" s="1334"/>
      <c r="AF93" s="1334"/>
      <c r="AG93" s="1334"/>
      <c r="AH93" s="1334"/>
      <c r="AI93" s="1334"/>
      <c r="AJ93" s="1334"/>
      <c r="AK93" s="1334"/>
      <c r="AL93" s="1334"/>
      <c r="AM93" s="1334"/>
      <c r="AN93" s="1334"/>
      <c r="AO93" s="1334"/>
      <c r="AP93" s="1335"/>
      <c r="AQ93" s="289"/>
      <c r="AR93" s="290"/>
      <c r="AS93" s="1313"/>
      <c r="AT93" s="1314"/>
      <c r="AU93" s="1315"/>
      <c r="AV93" s="1315"/>
      <c r="AW93" s="1315"/>
      <c r="AX93" s="1315"/>
      <c r="AY93" s="1315"/>
      <c r="AZ93" s="1315"/>
      <c r="BA93" s="1315"/>
      <c r="BB93" s="1315"/>
      <c r="BC93" s="1315"/>
      <c r="BD93" s="1315"/>
      <c r="BE93" s="1315"/>
      <c r="BF93" s="1327"/>
      <c r="BG93" s="1328"/>
      <c r="BH93" s="1329"/>
      <c r="BI93" s="1329"/>
      <c r="BJ93" s="1329"/>
      <c r="BK93" s="1329"/>
      <c r="BL93" s="1329"/>
      <c r="BM93" s="1329"/>
      <c r="BN93" s="1329"/>
      <c r="BO93" s="1329"/>
      <c r="BP93" s="1329"/>
      <c r="BQ93" s="1333"/>
      <c r="BR93" s="1334"/>
      <c r="BS93" s="1334"/>
      <c r="BT93" s="1334"/>
      <c r="BU93" s="1334"/>
      <c r="BV93" s="1334"/>
      <c r="BW93" s="1334"/>
      <c r="BX93" s="1334"/>
      <c r="BY93" s="1334"/>
      <c r="BZ93" s="1334"/>
      <c r="CA93" s="1334"/>
      <c r="CB93" s="1334"/>
      <c r="CC93" s="1334"/>
      <c r="CD93" s="1334"/>
      <c r="CE93" s="1334"/>
      <c r="CF93" s="1334"/>
      <c r="CG93" s="1334"/>
      <c r="CH93" s="1335"/>
    </row>
    <row r="94" spans="1:90" ht="26.1" customHeight="1">
      <c r="A94" s="280"/>
      <c r="B94" s="280"/>
      <c r="C94" s="281"/>
      <c r="D94" s="281"/>
      <c r="E94" s="281"/>
      <c r="F94" s="281"/>
      <c r="G94" s="281"/>
      <c r="H94" s="281"/>
      <c r="I94" s="281"/>
      <c r="J94" s="281"/>
      <c r="K94" s="281"/>
      <c r="L94" s="281"/>
      <c r="M94" s="281"/>
      <c r="N94" s="282"/>
      <c r="O94" s="282"/>
      <c r="P94" s="282"/>
      <c r="Q94" s="282"/>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9"/>
      <c r="AR94" s="290"/>
      <c r="AS94" s="280"/>
      <c r="AT94" s="280"/>
      <c r="AU94" s="281"/>
      <c r="AV94" s="281"/>
      <c r="AW94" s="281"/>
      <c r="AX94" s="281"/>
      <c r="AY94" s="281"/>
      <c r="AZ94" s="281"/>
      <c r="BA94" s="281"/>
      <c r="BB94" s="281"/>
      <c r="BC94" s="281"/>
      <c r="BD94" s="281"/>
      <c r="BE94" s="281"/>
      <c r="BF94" s="282"/>
      <c r="BG94" s="282"/>
      <c r="BH94" s="282"/>
      <c r="BI94" s="282"/>
      <c r="BJ94" s="282"/>
      <c r="BK94" s="282"/>
      <c r="BL94" s="282"/>
      <c r="BM94" s="282"/>
      <c r="BN94" s="282"/>
      <c r="BO94" s="282"/>
      <c r="BP94" s="282"/>
      <c r="BQ94" s="282"/>
      <c r="BR94" s="282"/>
      <c r="BS94" s="282"/>
      <c r="BT94" s="282"/>
      <c r="BU94" s="282"/>
      <c r="BV94" s="282"/>
      <c r="BW94" s="282"/>
      <c r="BX94" s="282"/>
      <c r="BY94" s="282"/>
      <c r="BZ94" s="282"/>
      <c r="CA94" s="282"/>
      <c r="CB94" s="282"/>
      <c r="CC94" s="282"/>
      <c r="CD94" s="282"/>
      <c r="CE94" s="282"/>
      <c r="CF94" s="282"/>
      <c r="CG94" s="282"/>
      <c r="CH94" s="282"/>
    </row>
    <row r="95" spans="1:90" ht="26.1" customHeight="1">
      <c r="AQ95" s="289"/>
      <c r="AR95" s="290"/>
    </row>
    <row r="96" spans="1:90" ht="26.1" customHeight="1">
      <c r="A96" s="174"/>
      <c r="B96" s="174"/>
      <c r="C96" s="174"/>
      <c r="D96" s="174"/>
      <c r="E96" s="174"/>
      <c r="F96" s="174"/>
      <c r="G96" s="174"/>
      <c r="H96" s="174"/>
      <c r="I96" s="174"/>
      <c r="J96" s="174"/>
      <c r="K96" s="174"/>
      <c r="L96" s="174"/>
      <c r="M96" s="174"/>
      <c r="N96" s="785" t="s">
        <v>408</v>
      </c>
      <c r="O96" s="785"/>
      <c r="P96" s="785"/>
      <c r="Q96" s="785"/>
      <c r="R96" s="785"/>
      <c r="S96" s="785"/>
      <c r="T96" s="785"/>
      <c r="U96" s="785"/>
      <c r="V96" s="785"/>
      <c r="W96" s="785"/>
      <c r="X96" s="785"/>
      <c r="Y96" s="785"/>
      <c r="Z96" s="785"/>
      <c r="AA96" s="785"/>
      <c r="AB96" s="785"/>
      <c r="AC96" s="190"/>
      <c r="AD96" s="190"/>
      <c r="AE96" s="190"/>
      <c r="AF96" s="190"/>
      <c r="AG96" s="190"/>
      <c r="AH96" s="190"/>
      <c r="AI96" s="190"/>
      <c r="AJ96" s="190"/>
      <c r="AK96" s="190"/>
      <c r="AL96" s="190"/>
      <c r="AM96" s="190"/>
      <c r="AN96" s="190"/>
      <c r="AO96" s="190"/>
      <c r="AP96" s="190"/>
      <c r="AQ96" s="298"/>
      <c r="AR96" s="299"/>
      <c r="AS96" s="174"/>
      <c r="AT96" s="174"/>
      <c r="AU96" s="174"/>
      <c r="AV96" s="174"/>
      <c r="AW96" s="174"/>
      <c r="AX96" s="174"/>
      <c r="AY96" s="174"/>
      <c r="AZ96" s="174"/>
      <c r="BA96" s="174"/>
      <c r="BB96" s="174"/>
      <c r="BC96" s="174"/>
      <c r="BD96" s="174"/>
      <c r="BE96" s="174"/>
      <c r="BF96" s="785" t="s">
        <v>408</v>
      </c>
      <c r="BG96" s="785"/>
      <c r="BH96" s="785"/>
      <c r="BI96" s="785"/>
      <c r="BJ96" s="785"/>
      <c r="BK96" s="785"/>
      <c r="BL96" s="785"/>
      <c r="BM96" s="785"/>
      <c r="BN96" s="785"/>
      <c r="BO96" s="785"/>
      <c r="BP96" s="785"/>
      <c r="BQ96" s="785"/>
      <c r="BR96" s="785"/>
      <c r="BS96" s="785"/>
      <c r="BT96" s="785"/>
      <c r="BU96" s="190"/>
      <c r="BV96" s="190"/>
      <c r="BW96" s="190"/>
      <c r="BX96" s="190"/>
      <c r="BY96" s="190"/>
      <c r="BZ96" s="190"/>
      <c r="CA96" s="190"/>
      <c r="CB96" s="190"/>
      <c r="CC96" s="190"/>
      <c r="CD96" s="190"/>
      <c r="CE96" s="190"/>
      <c r="CF96" s="190"/>
      <c r="CG96" s="190"/>
      <c r="CH96" s="190"/>
      <c r="CI96" s="190"/>
      <c r="CJ96" s="190"/>
      <c r="CK96" s="190"/>
      <c r="CL96" s="190"/>
    </row>
    <row r="97" spans="1:90" ht="26.1" customHeight="1">
      <c r="A97" s="174"/>
      <c r="B97" s="174"/>
      <c r="C97" s="174"/>
      <c r="D97" s="174"/>
      <c r="E97" s="174"/>
      <c r="F97" s="174"/>
      <c r="G97" s="174"/>
      <c r="H97" s="174"/>
      <c r="I97" s="174"/>
      <c r="J97" s="174"/>
      <c r="K97" s="174"/>
      <c r="L97" s="174"/>
      <c r="M97" s="174"/>
      <c r="N97" s="785"/>
      <c r="O97" s="785"/>
      <c r="P97" s="785"/>
      <c r="Q97" s="785"/>
      <c r="R97" s="785"/>
      <c r="S97" s="785"/>
      <c r="T97" s="785"/>
      <c r="U97" s="785"/>
      <c r="V97" s="785"/>
      <c r="W97" s="785"/>
      <c r="X97" s="785"/>
      <c r="Y97" s="785"/>
      <c r="Z97" s="785"/>
      <c r="AA97" s="785"/>
      <c r="AB97" s="785"/>
      <c r="AC97" s="190"/>
      <c r="AD97" s="190"/>
      <c r="AE97" s="190"/>
      <c r="AF97" s="190"/>
      <c r="AG97" s="190"/>
      <c r="AH97" s="190"/>
      <c r="AI97" s="190"/>
      <c r="AJ97" s="190"/>
      <c r="AK97" s="190"/>
      <c r="AL97" s="190"/>
      <c r="AM97" s="190"/>
      <c r="AN97" s="190"/>
      <c r="AO97" s="190"/>
      <c r="AP97" s="190"/>
      <c r="AQ97" s="298"/>
      <c r="AR97" s="299"/>
      <c r="AS97" s="174"/>
      <c r="AT97" s="174"/>
      <c r="AU97" s="174"/>
      <c r="AV97" s="174"/>
      <c r="AW97" s="174"/>
      <c r="AX97" s="174"/>
      <c r="AY97" s="174"/>
      <c r="AZ97" s="174"/>
      <c r="BA97" s="174"/>
      <c r="BB97" s="174"/>
      <c r="BC97" s="174"/>
      <c r="BD97" s="174"/>
      <c r="BE97" s="174"/>
      <c r="BF97" s="785"/>
      <c r="BG97" s="785"/>
      <c r="BH97" s="785"/>
      <c r="BI97" s="785"/>
      <c r="BJ97" s="785"/>
      <c r="BK97" s="785"/>
      <c r="BL97" s="785"/>
      <c r="BM97" s="785"/>
      <c r="BN97" s="785"/>
      <c r="BO97" s="785"/>
      <c r="BP97" s="785"/>
      <c r="BQ97" s="785"/>
      <c r="BR97" s="785"/>
      <c r="BS97" s="785"/>
      <c r="BT97" s="785"/>
      <c r="BU97" s="190"/>
      <c r="BV97" s="190"/>
      <c r="BW97" s="190"/>
      <c r="BX97" s="190"/>
      <c r="BY97" s="190"/>
      <c r="BZ97" s="190"/>
      <c r="CA97" s="190"/>
      <c r="CB97" s="190"/>
      <c r="CC97" s="190"/>
      <c r="CD97" s="190"/>
      <c r="CE97" s="190"/>
      <c r="CF97" s="190"/>
      <c r="CG97" s="190"/>
      <c r="CH97" s="190"/>
      <c r="CI97" s="190"/>
      <c r="CJ97" s="190"/>
      <c r="CK97" s="190"/>
      <c r="CL97" s="190"/>
    </row>
    <row r="98" spans="1:90" ht="26.1" customHeight="1">
      <c r="A98" s="174"/>
      <c r="B98" s="174"/>
      <c r="C98" s="174"/>
      <c r="D98" s="174"/>
      <c r="E98" s="174"/>
      <c r="F98" s="174"/>
      <c r="G98" s="174"/>
      <c r="H98" s="174"/>
      <c r="I98" s="174"/>
      <c r="J98" s="174"/>
      <c r="K98" s="174"/>
      <c r="L98" s="174"/>
      <c r="M98" s="174"/>
      <c r="N98" s="785" t="s">
        <v>407</v>
      </c>
      <c r="O98" s="785"/>
      <c r="P98" s="785"/>
      <c r="Q98" s="785"/>
      <c r="R98" s="785"/>
      <c r="S98" s="785"/>
      <c r="T98" s="785"/>
      <c r="U98" s="785"/>
      <c r="V98" s="785"/>
      <c r="W98" s="785"/>
      <c r="X98" s="785"/>
      <c r="Y98" s="785"/>
      <c r="Z98" s="785"/>
      <c r="AA98" s="785"/>
      <c r="AB98" s="785"/>
      <c r="AC98" s="190"/>
      <c r="AD98" s="190"/>
      <c r="AE98" s="190"/>
      <c r="AF98" s="190"/>
      <c r="AG98" s="190"/>
      <c r="AH98" s="190"/>
      <c r="AI98" s="190"/>
      <c r="AJ98" s="190"/>
      <c r="AK98" s="190"/>
      <c r="AL98" s="190"/>
      <c r="AM98" s="190"/>
      <c r="AN98" s="190"/>
      <c r="AO98" s="190"/>
      <c r="AP98" s="190"/>
      <c r="AQ98" s="298"/>
      <c r="AR98" s="299"/>
      <c r="AS98" s="174"/>
      <c r="AT98" s="174"/>
      <c r="AU98" s="174"/>
      <c r="AV98" s="174"/>
      <c r="AW98" s="174"/>
      <c r="AX98" s="174"/>
      <c r="AY98" s="174"/>
      <c r="AZ98" s="174"/>
      <c r="BA98" s="174"/>
      <c r="BB98" s="174"/>
      <c r="BC98" s="174"/>
      <c r="BD98" s="174"/>
      <c r="BE98" s="174"/>
      <c r="BF98" s="785" t="s">
        <v>407</v>
      </c>
      <c r="BG98" s="785"/>
      <c r="BH98" s="785"/>
      <c r="BI98" s="785"/>
      <c r="BJ98" s="785"/>
      <c r="BK98" s="785"/>
      <c r="BL98" s="785"/>
      <c r="BM98" s="785"/>
      <c r="BN98" s="785"/>
      <c r="BO98" s="785"/>
      <c r="BP98" s="785"/>
      <c r="BQ98" s="785"/>
      <c r="BR98" s="785"/>
      <c r="BS98" s="785"/>
      <c r="BT98" s="785"/>
      <c r="BU98" s="190"/>
      <c r="BV98" s="190"/>
      <c r="BW98" s="190"/>
      <c r="BX98" s="190"/>
      <c r="BY98" s="190"/>
      <c r="BZ98" s="190"/>
      <c r="CA98" s="190"/>
      <c r="CB98" s="190"/>
      <c r="CC98" s="190"/>
      <c r="CD98" s="190"/>
      <c r="CE98" s="190"/>
      <c r="CF98" s="190"/>
      <c r="CG98" s="190"/>
      <c r="CH98" s="190"/>
      <c r="CI98" s="190"/>
      <c r="CJ98" s="190"/>
      <c r="CK98" s="190"/>
      <c r="CL98" s="190"/>
    </row>
    <row r="99" spans="1:90" ht="26.1" customHeight="1">
      <c r="A99" s="174"/>
      <c r="B99" s="174"/>
      <c r="C99" s="174"/>
      <c r="D99" s="174"/>
      <c r="E99" s="174"/>
      <c r="F99" s="174"/>
      <c r="G99" s="174"/>
      <c r="H99" s="174"/>
      <c r="I99" s="174"/>
      <c r="J99" s="174"/>
      <c r="K99" s="174"/>
      <c r="L99" s="174"/>
      <c r="M99" s="174"/>
      <c r="N99" s="785"/>
      <c r="O99" s="785"/>
      <c r="P99" s="785"/>
      <c r="Q99" s="785"/>
      <c r="R99" s="785"/>
      <c r="S99" s="785"/>
      <c r="T99" s="785"/>
      <c r="U99" s="785"/>
      <c r="V99" s="785"/>
      <c r="W99" s="785"/>
      <c r="X99" s="785"/>
      <c r="Y99" s="785"/>
      <c r="Z99" s="785"/>
      <c r="AA99" s="785"/>
      <c r="AB99" s="785"/>
      <c r="AC99" s="190"/>
      <c r="AD99" s="190"/>
      <c r="AE99" s="190"/>
      <c r="AF99" s="190"/>
      <c r="AG99" s="190"/>
      <c r="AH99" s="190"/>
      <c r="AI99" s="190"/>
      <c r="AJ99" s="190"/>
      <c r="AK99" s="190"/>
      <c r="AL99" s="190"/>
      <c r="AM99" s="190"/>
      <c r="AN99" s="190"/>
      <c r="AO99" s="190"/>
      <c r="AP99" s="190"/>
      <c r="AQ99" s="298"/>
      <c r="AR99" s="299"/>
      <c r="AS99" s="174"/>
      <c r="AT99" s="174"/>
      <c r="AU99" s="174"/>
      <c r="AV99" s="174"/>
      <c r="AW99" s="174"/>
      <c r="AX99" s="174"/>
      <c r="AY99" s="174"/>
      <c r="AZ99" s="174"/>
      <c r="BA99" s="174"/>
      <c r="BB99" s="174"/>
      <c r="BC99" s="174"/>
      <c r="BD99" s="174"/>
      <c r="BE99" s="174"/>
      <c r="BF99" s="785"/>
      <c r="BG99" s="785"/>
      <c r="BH99" s="785"/>
      <c r="BI99" s="785"/>
      <c r="BJ99" s="785"/>
      <c r="BK99" s="785"/>
      <c r="BL99" s="785"/>
      <c r="BM99" s="785"/>
      <c r="BN99" s="785"/>
      <c r="BO99" s="785"/>
      <c r="BP99" s="785"/>
      <c r="BQ99" s="785"/>
      <c r="BR99" s="785"/>
      <c r="BS99" s="785"/>
      <c r="BT99" s="785"/>
      <c r="BU99" s="190"/>
      <c r="BV99" s="190"/>
      <c r="BW99" s="190"/>
      <c r="BX99" s="190"/>
      <c r="BY99" s="190"/>
      <c r="BZ99" s="190"/>
      <c r="CA99" s="190"/>
      <c r="CB99" s="190"/>
      <c r="CC99" s="190"/>
      <c r="CD99" s="190"/>
      <c r="CE99" s="190"/>
      <c r="CF99" s="190"/>
      <c r="CG99" s="190"/>
      <c r="CH99" s="190"/>
      <c r="CI99" s="190"/>
      <c r="CJ99" s="190"/>
      <c r="CK99" s="190"/>
      <c r="CL99" s="190"/>
    </row>
    <row r="100" spans="1:90" ht="26.1" customHeight="1">
      <c r="AQ100" s="289"/>
      <c r="AR100" s="290"/>
    </row>
    <row r="101" spans="1:90" ht="26.1" customHeight="1">
      <c r="B101" s="142" t="str">
        <f>$B$5</f>
        <v>第86回全国教育美術展応募作品の名札</v>
      </c>
      <c r="AQ101" s="289"/>
      <c r="AR101" s="290"/>
      <c r="AT101" s="142" t="str">
        <f>$B$5</f>
        <v>第86回全国教育美術展応募作品の名札</v>
      </c>
    </row>
    <row r="102" spans="1:90" ht="24.95" customHeight="1">
      <c r="A102" s="1353" t="s">
        <v>45</v>
      </c>
      <c r="B102" s="1354"/>
      <c r="C102" s="1354"/>
      <c r="D102" s="1354"/>
      <c r="E102" s="1354"/>
      <c r="F102" s="1354"/>
      <c r="G102" s="1354"/>
      <c r="H102" s="1354"/>
      <c r="I102" s="1354"/>
      <c r="J102" s="1354"/>
      <c r="K102" s="1354"/>
      <c r="L102" s="1354"/>
      <c r="M102" s="1355"/>
      <c r="N102" s="1356" t="s">
        <v>334</v>
      </c>
      <c r="O102" s="1356"/>
      <c r="P102" s="1344" t="s">
        <v>17</v>
      </c>
      <c r="Q102" s="562"/>
      <c r="R102" s="1305" t="str">
        <f>IF('⑨応募者名簿(印刷用)'!$BX$40="","",'⑨応募者名簿(印刷用)'!$BX$40)</f>
        <v>-</v>
      </c>
      <c r="S102" s="1305"/>
      <c r="T102" s="1305"/>
      <c r="U102" s="1305"/>
      <c r="V102" s="1305"/>
      <c r="W102" s="1305"/>
      <c r="X102" s="1305"/>
      <c r="Y102" s="1306" t="s">
        <v>282</v>
      </c>
      <c r="Z102" s="1306"/>
      <c r="AA102" s="1306"/>
      <c r="AB102" s="1305" t="str">
        <f>IF(⑧入力シート!$D$30=0,"",⑧入力シート!$D$30)</f>
        <v/>
      </c>
      <c r="AC102" s="1305"/>
      <c r="AD102" s="1305"/>
      <c r="AE102" s="1305"/>
      <c r="AF102" s="176" t="s">
        <v>84</v>
      </c>
      <c r="AG102" s="1305" t="str">
        <f>IF(⑧入力シート!$H$30=0,"",⑧入力シート!$H$30)</f>
        <v/>
      </c>
      <c r="AH102" s="1305"/>
      <c r="AI102" s="1305"/>
      <c r="AJ102" s="1305"/>
      <c r="AK102" s="176" t="s">
        <v>84</v>
      </c>
      <c r="AL102" s="1305" t="str">
        <f>IF(⑧入力シート!$L$30=0,"",⑧入力シート!$L$30)</f>
        <v/>
      </c>
      <c r="AM102" s="1305"/>
      <c r="AN102" s="1305"/>
      <c r="AO102" s="1305"/>
      <c r="AP102" s="177"/>
      <c r="AQ102" s="291"/>
      <c r="AR102" s="292"/>
      <c r="AS102" s="1353" t="s">
        <v>45</v>
      </c>
      <c r="AT102" s="1354"/>
      <c r="AU102" s="1354"/>
      <c r="AV102" s="1354"/>
      <c r="AW102" s="1354"/>
      <c r="AX102" s="1354"/>
      <c r="AY102" s="1354"/>
      <c r="AZ102" s="1354"/>
      <c r="BA102" s="1354"/>
      <c r="BB102" s="1354"/>
      <c r="BC102" s="1354"/>
      <c r="BD102" s="1354"/>
      <c r="BE102" s="1355"/>
      <c r="BF102" s="1356" t="s">
        <v>334</v>
      </c>
      <c r="BG102" s="1356"/>
      <c r="BH102" s="1344" t="s">
        <v>17</v>
      </c>
      <c r="BI102" s="562"/>
      <c r="BJ102" s="1305" t="str">
        <f>IF('⑨応募者名簿(印刷用)'!$BX$40="","",'⑨応募者名簿(印刷用)'!$BX$40)</f>
        <v>-</v>
      </c>
      <c r="BK102" s="1305"/>
      <c r="BL102" s="1305"/>
      <c r="BM102" s="1305"/>
      <c r="BN102" s="1305"/>
      <c r="BO102" s="1305"/>
      <c r="BP102" s="1305"/>
      <c r="BQ102" s="1306" t="s">
        <v>282</v>
      </c>
      <c r="BR102" s="1306"/>
      <c r="BS102" s="1306"/>
      <c r="BT102" s="1305" t="str">
        <f>IF(⑧入力シート!$D$30=0,"",⑧入力シート!$D$30)</f>
        <v/>
      </c>
      <c r="BU102" s="1305"/>
      <c r="BV102" s="1305"/>
      <c r="BW102" s="1305"/>
      <c r="BX102" s="176" t="s">
        <v>84</v>
      </c>
      <c r="BY102" s="1305" t="str">
        <f>IF(⑧入力シート!$H$30=0,"",⑧入力シート!$H$30)</f>
        <v/>
      </c>
      <c r="BZ102" s="1305"/>
      <c r="CA102" s="1305"/>
      <c r="CB102" s="1305"/>
      <c r="CC102" s="176" t="s">
        <v>84</v>
      </c>
      <c r="CD102" s="1305" t="str">
        <f>IF(⑧入力シート!$L$30=0,"",⑧入力シート!$L$30)</f>
        <v/>
      </c>
      <c r="CE102" s="1305"/>
      <c r="CF102" s="1305"/>
      <c r="CG102" s="1305"/>
      <c r="CH102" s="177"/>
    </row>
    <row r="103" spans="1:90" ht="24.95" customHeight="1">
      <c r="A103" s="1345"/>
      <c r="B103" s="1346"/>
      <c r="C103" s="1346"/>
      <c r="D103" s="1346"/>
      <c r="E103" s="1346"/>
      <c r="F103" s="1346"/>
      <c r="G103" s="1346"/>
      <c r="H103" s="1346"/>
      <c r="I103" s="178"/>
      <c r="J103" s="178"/>
      <c r="K103" s="178"/>
      <c r="L103" s="178"/>
      <c r="M103" s="179"/>
      <c r="N103" s="1356"/>
      <c r="O103" s="1356"/>
      <c r="P103" s="1347" t="str">
        <f>IF('⑨応募者名簿(印刷用)'!$BV$42="","",'⑨応募者名簿(印刷用)'!$BV$42)</f>
        <v xml:space="preserve"> </v>
      </c>
      <c r="Q103" s="1348"/>
      <c r="R103" s="1348"/>
      <c r="S103" s="1348"/>
      <c r="T103" s="1348"/>
      <c r="U103" s="1348"/>
      <c r="V103" s="1348"/>
      <c r="W103" s="1348"/>
      <c r="X103" s="1348"/>
      <c r="Y103" s="1348"/>
      <c r="Z103" s="1348"/>
      <c r="AA103" s="1348"/>
      <c r="AB103" s="1348"/>
      <c r="AC103" s="1348"/>
      <c r="AD103" s="1348"/>
      <c r="AE103" s="1348"/>
      <c r="AF103" s="1348"/>
      <c r="AG103" s="1348"/>
      <c r="AH103" s="1348"/>
      <c r="AI103" s="1348"/>
      <c r="AJ103" s="1348"/>
      <c r="AK103" s="1348"/>
      <c r="AL103" s="1348"/>
      <c r="AM103" s="1348"/>
      <c r="AN103" s="1348"/>
      <c r="AO103" s="1348"/>
      <c r="AP103" s="1349"/>
      <c r="AQ103" s="291"/>
      <c r="AR103" s="292"/>
      <c r="AS103" s="1345"/>
      <c r="AT103" s="1346"/>
      <c r="AU103" s="1346"/>
      <c r="AV103" s="1346"/>
      <c r="AW103" s="1346"/>
      <c r="AX103" s="1346"/>
      <c r="AY103" s="1346"/>
      <c r="AZ103" s="1346"/>
      <c r="BA103" s="178"/>
      <c r="BB103" s="178"/>
      <c r="BC103" s="178"/>
      <c r="BD103" s="178"/>
      <c r="BE103" s="179"/>
      <c r="BF103" s="1356"/>
      <c r="BG103" s="1356"/>
      <c r="BH103" s="1347" t="str">
        <f>IF('⑨応募者名簿(印刷用)'!$BV$42="","",'⑨応募者名簿(印刷用)'!$BV$42)</f>
        <v xml:space="preserve"> </v>
      </c>
      <c r="BI103" s="1348"/>
      <c r="BJ103" s="1348"/>
      <c r="BK103" s="1348"/>
      <c r="BL103" s="1348"/>
      <c r="BM103" s="1348"/>
      <c r="BN103" s="1348"/>
      <c r="BO103" s="1348"/>
      <c r="BP103" s="1348"/>
      <c r="BQ103" s="1348"/>
      <c r="BR103" s="1348"/>
      <c r="BS103" s="1348"/>
      <c r="BT103" s="1348"/>
      <c r="BU103" s="1348"/>
      <c r="BV103" s="1348"/>
      <c r="BW103" s="1348"/>
      <c r="BX103" s="1348"/>
      <c r="BY103" s="1348"/>
      <c r="BZ103" s="1348"/>
      <c r="CA103" s="1348"/>
      <c r="CB103" s="1348"/>
      <c r="CC103" s="1348"/>
      <c r="CD103" s="1348"/>
      <c r="CE103" s="1348"/>
      <c r="CF103" s="1348"/>
      <c r="CG103" s="1348"/>
      <c r="CH103" s="1349"/>
    </row>
    <row r="104" spans="1:90" ht="24.95" customHeight="1">
      <c r="A104" s="1345"/>
      <c r="B104" s="1346"/>
      <c r="C104" s="1346"/>
      <c r="D104" s="1346"/>
      <c r="E104" s="1346"/>
      <c r="F104" s="1346"/>
      <c r="G104" s="1346"/>
      <c r="H104" s="1346"/>
      <c r="I104" s="178"/>
      <c r="J104" s="178"/>
      <c r="K104" s="178"/>
      <c r="L104" s="178"/>
      <c r="M104" s="179"/>
      <c r="N104" s="1356"/>
      <c r="O104" s="1356"/>
      <c r="P104" s="1347" t="str">
        <f>IF('⑨応募者名簿(印刷用)'!$BV$43="","",'⑨応募者名簿(印刷用)'!$BV$43)</f>
        <v xml:space="preserve"> </v>
      </c>
      <c r="Q104" s="1348"/>
      <c r="R104" s="1348"/>
      <c r="S104" s="1348"/>
      <c r="T104" s="1348"/>
      <c r="U104" s="1348"/>
      <c r="V104" s="1348"/>
      <c r="W104" s="1348"/>
      <c r="X104" s="1348"/>
      <c r="Y104" s="1348"/>
      <c r="Z104" s="1348"/>
      <c r="AA104" s="1348"/>
      <c r="AB104" s="1348"/>
      <c r="AC104" s="1348"/>
      <c r="AD104" s="1348"/>
      <c r="AE104" s="1348"/>
      <c r="AF104" s="1348"/>
      <c r="AG104" s="1348"/>
      <c r="AH104" s="1348"/>
      <c r="AI104" s="1348"/>
      <c r="AJ104" s="1348"/>
      <c r="AK104" s="1348"/>
      <c r="AL104" s="1348"/>
      <c r="AM104" s="1348"/>
      <c r="AN104" s="1348"/>
      <c r="AO104" s="1348"/>
      <c r="AP104" s="1349"/>
      <c r="AQ104" s="291"/>
      <c r="AR104" s="292"/>
      <c r="AS104" s="1345"/>
      <c r="AT104" s="1346"/>
      <c r="AU104" s="1346"/>
      <c r="AV104" s="1346"/>
      <c r="AW104" s="1346"/>
      <c r="AX104" s="1346"/>
      <c r="AY104" s="1346"/>
      <c r="AZ104" s="1346"/>
      <c r="BA104" s="178"/>
      <c r="BB104" s="178"/>
      <c r="BC104" s="178"/>
      <c r="BD104" s="178"/>
      <c r="BE104" s="179"/>
      <c r="BF104" s="1356"/>
      <c r="BG104" s="1356"/>
      <c r="BH104" s="1347" t="str">
        <f>IF('⑨応募者名簿(印刷用)'!$BV$43="","",'⑨応募者名簿(印刷用)'!$BV$43)</f>
        <v xml:space="preserve"> </v>
      </c>
      <c r="BI104" s="1348"/>
      <c r="BJ104" s="1348"/>
      <c r="BK104" s="1348"/>
      <c r="BL104" s="1348"/>
      <c r="BM104" s="1348"/>
      <c r="BN104" s="1348"/>
      <c r="BO104" s="1348"/>
      <c r="BP104" s="1348"/>
      <c r="BQ104" s="1348"/>
      <c r="BR104" s="1348"/>
      <c r="BS104" s="1348"/>
      <c r="BT104" s="1348"/>
      <c r="BU104" s="1348"/>
      <c r="BV104" s="1348"/>
      <c r="BW104" s="1348"/>
      <c r="BX104" s="1348"/>
      <c r="BY104" s="1348"/>
      <c r="BZ104" s="1348"/>
      <c r="CA104" s="1348"/>
      <c r="CB104" s="1348"/>
      <c r="CC104" s="1348"/>
      <c r="CD104" s="1348"/>
      <c r="CE104" s="1348"/>
      <c r="CF104" s="1348"/>
      <c r="CG104" s="1348"/>
      <c r="CH104" s="1349"/>
    </row>
    <row r="105" spans="1:90" ht="24.95" customHeight="1">
      <c r="A105" s="1345"/>
      <c r="B105" s="1346"/>
      <c r="C105" s="1346"/>
      <c r="D105" s="1346"/>
      <c r="E105" s="1346"/>
      <c r="F105" s="1346"/>
      <c r="G105" s="1346"/>
      <c r="H105" s="1346"/>
      <c r="I105" s="178"/>
      <c r="J105" s="178"/>
      <c r="K105" s="178"/>
      <c r="L105" s="178"/>
      <c r="M105" s="179"/>
      <c r="N105" s="1356"/>
      <c r="O105" s="1356"/>
      <c r="P105" s="1350" t="str">
        <f>IF('⑨応募者名簿(印刷用)'!$BV$44="","",'⑨応募者名簿(印刷用)'!$BV$44)</f>
        <v xml:space="preserve"> </v>
      </c>
      <c r="Q105" s="1351"/>
      <c r="R105" s="1351"/>
      <c r="S105" s="1351"/>
      <c r="T105" s="1351"/>
      <c r="U105" s="1351"/>
      <c r="V105" s="1351"/>
      <c r="W105" s="1351"/>
      <c r="X105" s="1351"/>
      <c r="Y105" s="1351"/>
      <c r="Z105" s="1351"/>
      <c r="AA105" s="1351"/>
      <c r="AB105" s="1351"/>
      <c r="AC105" s="1351"/>
      <c r="AD105" s="1351"/>
      <c r="AE105" s="1351"/>
      <c r="AF105" s="1351"/>
      <c r="AG105" s="1351"/>
      <c r="AH105" s="1351"/>
      <c r="AI105" s="1351"/>
      <c r="AJ105" s="1351"/>
      <c r="AK105" s="1351"/>
      <c r="AL105" s="1351"/>
      <c r="AM105" s="1351"/>
      <c r="AN105" s="1351"/>
      <c r="AO105" s="1351"/>
      <c r="AP105" s="1352"/>
      <c r="AQ105" s="291"/>
      <c r="AR105" s="292"/>
      <c r="AS105" s="1345"/>
      <c r="AT105" s="1346"/>
      <c r="AU105" s="1346"/>
      <c r="AV105" s="1346"/>
      <c r="AW105" s="1346"/>
      <c r="AX105" s="1346"/>
      <c r="AY105" s="1346"/>
      <c r="AZ105" s="1346"/>
      <c r="BA105" s="178"/>
      <c r="BB105" s="178"/>
      <c r="BC105" s="178"/>
      <c r="BD105" s="178"/>
      <c r="BE105" s="179"/>
      <c r="BF105" s="1356"/>
      <c r="BG105" s="1356"/>
      <c r="BH105" s="1350" t="str">
        <f>IF('⑨応募者名簿(印刷用)'!$BV$44="","",'⑨応募者名簿(印刷用)'!$BV$44)</f>
        <v xml:space="preserve"> </v>
      </c>
      <c r="BI105" s="1351"/>
      <c r="BJ105" s="1351"/>
      <c r="BK105" s="1351"/>
      <c r="BL105" s="1351"/>
      <c r="BM105" s="1351"/>
      <c r="BN105" s="1351"/>
      <c r="BO105" s="1351"/>
      <c r="BP105" s="1351"/>
      <c r="BQ105" s="1351"/>
      <c r="BR105" s="1351"/>
      <c r="BS105" s="1351"/>
      <c r="BT105" s="1351"/>
      <c r="BU105" s="1351"/>
      <c r="BV105" s="1351"/>
      <c r="BW105" s="1351"/>
      <c r="BX105" s="1351"/>
      <c r="BY105" s="1351"/>
      <c r="BZ105" s="1351"/>
      <c r="CA105" s="1351"/>
      <c r="CB105" s="1351"/>
      <c r="CC105" s="1351"/>
      <c r="CD105" s="1351"/>
      <c r="CE105" s="1351"/>
      <c r="CF105" s="1351"/>
      <c r="CG105" s="1351"/>
      <c r="CH105" s="1352"/>
    </row>
    <row r="106" spans="1:90" ht="24.95" customHeight="1">
      <c r="A106" s="1345"/>
      <c r="B106" s="1346"/>
      <c r="C106" s="1346"/>
      <c r="D106" s="1346"/>
      <c r="E106" s="1346"/>
      <c r="F106" s="1346"/>
      <c r="G106" s="1346"/>
      <c r="H106" s="1346"/>
      <c r="I106" s="178"/>
      <c r="J106" s="178"/>
      <c r="K106" s="178"/>
      <c r="L106" s="178"/>
      <c r="M106" s="179"/>
      <c r="N106" s="722" t="s">
        <v>335</v>
      </c>
      <c r="O106" s="723"/>
      <c r="P106" s="603" t="s">
        <v>23</v>
      </c>
      <c r="Q106" s="571"/>
      <c r="R106" s="571"/>
      <c r="S106" s="571"/>
      <c r="T106" s="1336" t="str">
        <f>""&amp;⑧入力シート!$D$21</f>
        <v/>
      </c>
      <c r="U106" s="1336"/>
      <c r="V106" s="1336"/>
      <c r="W106" s="1336"/>
      <c r="X106" s="1336"/>
      <c r="Y106" s="1336"/>
      <c r="Z106" s="1336"/>
      <c r="AA106" s="1336"/>
      <c r="AB106" s="1336"/>
      <c r="AC106" s="1336"/>
      <c r="AD106" s="1336"/>
      <c r="AE106" s="1336"/>
      <c r="AF106" s="1336"/>
      <c r="AG106" s="1336"/>
      <c r="AH106" s="1336"/>
      <c r="AI106" s="1336"/>
      <c r="AJ106" s="1336"/>
      <c r="AK106" s="1336"/>
      <c r="AL106" s="1336"/>
      <c r="AM106" s="1336"/>
      <c r="AN106" s="1336"/>
      <c r="AO106" s="1336"/>
      <c r="AP106" s="1337"/>
      <c r="AQ106" s="291"/>
      <c r="AR106" s="292"/>
      <c r="AS106" s="1345"/>
      <c r="AT106" s="1346"/>
      <c r="AU106" s="1346"/>
      <c r="AV106" s="1346"/>
      <c r="AW106" s="1346"/>
      <c r="AX106" s="1346"/>
      <c r="AY106" s="1346"/>
      <c r="AZ106" s="1346"/>
      <c r="BA106" s="178"/>
      <c r="BB106" s="178"/>
      <c r="BC106" s="178"/>
      <c r="BD106" s="178"/>
      <c r="BE106" s="179"/>
      <c r="BF106" s="722" t="s">
        <v>335</v>
      </c>
      <c r="BG106" s="723"/>
      <c r="BH106" s="603" t="s">
        <v>23</v>
      </c>
      <c r="BI106" s="571"/>
      <c r="BJ106" s="571"/>
      <c r="BK106" s="571"/>
      <c r="BL106" s="1336" t="str">
        <f>""&amp;⑧入力シート!$D$21</f>
        <v/>
      </c>
      <c r="BM106" s="1336"/>
      <c r="BN106" s="1336"/>
      <c r="BO106" s="1336"/>
      <c r="BP106" s="1336"/>
      <c r="BQ106" s="1336"/>
      <c r="BR106" s="1336"/>
      <c r="BS106" s="1336"/>
      <c r="BT106" s="1336"/>
      <c r="BU106" s="1336"/>
      <c r="BV106" s="1336"/>
      <c r="BW106" s="1336"/>
      <c r="BX106" s="1336"/>
      <c r="BY106" s="1336"/>
      <c r="BZ106" s="1336"/>
      <c r="CA106" s="1336"/>
      <c r="CB106" s="1336"/>
      <c r="CC106" s="1336"/>
      <c r="CD106" s="1336"/>
      <c r="CE106" s="1336"/>
      <c r="CF106" s="1336"/>
      <c r="CG106" s="1336"/>
      <c r="CH106" s="1337"/>
    </row>
    <row r="107" spans="1:90" ht="24.95" customHeight="1">
      <c r="A107" s="180"/>
      <c r="B107" s="178"/>
      <c r="C107" s="178"/>
      <c r="D107" s="178"/>
      <c r="E107" s="178"/>
      <c r="F107" s="178"/>
      <c r="G107" s="178"/>
      <c r="H107" s="178"/>
      <c r="I107" s="178"/>
      <c r="J107" s="178"/>
      <c r="K107" s="178"/>
      <c r="L107" s="178"/>
      <c r="M107" s="179"/>
      <c r="N107" s="724"/>
      <c r="O107" s="725"/>
      <c r="P107" s="1338" t="str">
        <f>"　"&amp;⑧入力シート!$D$22</f>
        <v>　</v>
      </c>
      <c r="Q107" s="1339"/>
      <c r="R107" s="1339"/>
      <c r="S107" s="1339"/>
      <c r="T107" s="1339"/>
      <c r="U107" s="1339"/>
      <c r="V107" s="1339"/>
      <c r="W107" s="1339"/>
      <c r="X107" s="1339"/>
      <c r="Y107" s="1339"/>
      <c r="Z107" s="1339"/>
      <c r="AA107" s="1339"/>
      <c r="AB107" s="1339"/>
      <c r="AC107" s="1339"/>
      <c r="AD107" s="1339"/>
      <c r="AE107" s="1339"/>
      <c r="AF107" s="1339"/>
      <c r="AG107" s="1339"/>
      <c r="AH107" s="1339"/>
      <c r="AI107" s="1339"/>
      <c r="AJ107" s="1339"/>
      <c r="AK107" s="1339"/>
      <c r="AL107" s="1339"/>
      <c r="AM107" s="1339"/>
      <c r="AN107" s="1339"/>
      <c r="AO107" s="1339"/>
      <c r="AP107" s="1340"/>
      <c r="AQ107" s="291"/>
      <c r="AR107" s="292"/>
      <c r="AS107" s="180"/>
      <c r="AT107" s="178"/>
      <c r="AU107" s="178"/>
      <c r="AV107" s="178"/>
      <c r="AW107" s="178"/>
      <c r="AX107" s="178"/>
      <c r="AY107" s="178"/>
      <c r="AZ107" s="178"/>
      <c r="BA107" s="178"/>
      <c r="BB107" s="178"/>
      <c r="BC107" s="178"/>
      <c r="BD107" s="178"/>
      <c r="BE107" s="179"/>
      <c r="BF107" s="724"/>
      <c r="BG107" s="725"/>
      <c r="BH107" s="1338" t="str">
        <f>"　"&amp;⑧入力シート!$D$22</f>
        <v>　</v>
      </c>
      <c r="BI107" s="1339"/>
      <c r="BJ107" s="1339"/>
      <c r="BK107" s="1339"/>
      <c r="BL107" s="1339"/>
      <c r="BM107" s="1339"/>
      <c r="BN107" s="1339"/>
      <c r="BO107" s="1339"/>
      <c r="BP107" s="1339"/>
      <c r="BQ107" s="1339"/>
      <c r="BR107" s="1339"/>
      <c r="BS107" s="1339"/>
      <c r="BT107" s="1339"/>
      <c r="BU107" s="1339"/>
      <c r="BV107" s="1339"/>
      <c r="BW107" s="1339"/>
      <c r="BX107" s="1339"/>
      <c r="BY107" s="1339"/>
      <c r="BZ107" s="1339"/>
      <c r="CA107" s="1339"/>
      <c r="CB107" s="1339"/>
      <c r="CC107" s="1339"/>
      <c r="CD107" s="1339"/>
      <c r="CE107" s="1339"/>
      <c r="CF107" s="1339"/>
      <c r="CG107" s="1339"/>
      <c r="CH107" s="1340"/>
    </row>
    <row r="108" spans="1:90" ht="24.95" customHeight="1">
      <c r="A108" s="180"/>
      <c r="B108" s="178"/>
      <c r="C108" s="178"/>
      <c r="D108" s="178"/>
      <c r="E108" s="178"/>
      <c r="F108" s="178"/>
      <c r="G108" s="178"/>
      <c r="H108" s="178"/>
      <c r="I108" s="178"/>
      <c r="J108" s="178"/>
      <c r="K108" s="178"/>
      <c r="L108" s="178"/>
      <c r="M108" s="179"/>
      <c r="N108" s="724"/>
      <c r="O108" s="725"/>
      <c r="P108" s="1341" t="str">
        <f>"　"&amp;⑧入力シート!$D$23</f>
        <v>　</v>
      </c>
      <c r="Q108" s="1342"/>
      <c r="R108" s="1342"/>
      <c r="S108" s="1342"/>
      <c r="T108" s="1342"/>
      <c r="U108" s="1342"/>
      <c r="V108" s="1342"/>
      <c r="W108" s="1342"/>
      <c r="X108" s="1342"/>
      <c r="Y108" s="1342"/>
      <c r="Z108" s="1342"/>
      <c r="AA108" s="1342"/>
      <c r="AB108" s="1342"/>
      <c r="AC108" s="1342"/>
      <c r="AD108" s="1342"/>
      <c r="AE108" s="1342"/>
      <c r="AF108" s="1342"/>
      <c r="AG108" s="1342"/>
      <c r="AH108" s="1342"/>
      <c r="AI108" s="1342"/>
      <c r="AJ108" s="1342"/>
      <c r="AK108" s="1342"/>
      <c r="AL108" s="1342"/>
      <c r="AM108" s="1342"/>
      <c r="AN108" s="1342"/>
      <c r="AO108" s="1342"/>
      <c r="AP108" s="1343"/>
      <c r="AQ108" s="291"/>
      <c r="AR108" s="292"/>
      <c r="AS108" s="180"/>
      <c r="AT108" s="178"/>
      <c r="AU108" s="178"/>
      <c r="AV108" s="178"/>
      <c r="AW108" s="178"/>
      <c r="AX108" s="178"/>
      <c r="AY108" s="178"/>
      <c r="AZ108" s="178"/>
      <c r="BA108" s="178"/>
      <c r="BB108" s="178"/>
      <c r="BC108" s="178"/>
      <c r="BD108" s="178"/>
      <c r="BE108" s="179"/>
      <c r="BF108" s="724"/>
      <c r="BG108" s="725"/>
      <c r="BH108" s="1341" t="str">
        <f>"　"&amp;⑧入力シート!$D$23</f>
        <v>　</v>
      </c>
      <c r="BI108" s="1342"/>
      <c r="BJ108" s="1342"/>
      <c r="BK108" s="1342"/>
      <c r="BL108" s="1342"/>
      <c r="BM108" s="1342"/>
      <c r="BN108" s="1342"/>
      <c r="BO108" s="1342"/>
      <c r="BP108" s="1342"/>
      <c r="BQ108" s="1342"/>
      <c r="BR108" s="1342"/>
      <c r="BS108" s="1342"/>
      <c r="BT108" s="1342"/>
      <c r="BU108" s="1342"/>
      <c r="BV108" s="1342"/>
      <c r="BW108" s="1342"/>
      <c r="BX108" s="1342"/>
      <c r="BY108" s="1342"/>
      <c r="BZ108" s="1342"/>
      <c r="CA108" s="1342"/>
      <c r="CB108" s="1342"/>
      <c r="CC108" s="1342"/>
      <c r="CD108" s="1342"/>
      <c r="CE108" s="1342"/>
      <c r="CF108" s="1342"/>
      <c r="CG108" s="1342"/>
      <c r="CH108" s="1343"/>
    </row>
    <row r="109" spans="1:90" ht="24.95" customHeight="1">
      <c r="A109" s="181"/>
      <c r="B109" s="182"/>
      <c r="C109" s="182"/>
      <c r="D109" s="182"/>
      <c r="E109" s="182"/>
      <c r="F109" s="182"/>
      <c r="G109" s="182"/>
      <c r="H109" s="182"/>
      <c r="I109" s="182"/>
      <c r="J109" s="182"/>
      <c r="K109" s="182"/>
      <c r="L109" s="182"/>
      <c r="M109" s="183"/>
      <c r="N109" s="726"/>
      <c r="O109" s="727"/>
      <c r="P109" s="1341"/>
      <c r="Q109" s="1342"/>
      <c r="R109" s="1342"/>
      <c r="S109" s="1342"/>
      <c r="T109" s="1342"/>
      <c r="U109" s="1342"/>
      <c r="V109" s="1342"/>
      <c r="W109" s="1342"/>
      <c r="X109" s="1342"/>
      <c r="Y109" s="1342"/>
      <c r="Z109" s="1342"/>
      <c r="AA109" s="1342"/>
      <c r="AB109" s="1342"/>
      <c r="AC109" s="1342"/>
      <c r="AD109" s="1342"/>
      <c r="AE109" s="1342"/>
      <c r="AF109" s="1342"/>
      <c r="AG109" s="1342"/>
      <c r="AH109" s="1342"/>
      <c r="AI109" s="1342"/>
      <c r="AJ109" s="1342"/>
      <c r="AK109" s="1342"/>
      <c r="AL109" s="1342"/>
      <c r="AM109" s="1342"/>
      <c r="AN109" s="1342"/>
      <c r="AO109" s="1342"/>
      <c r="AP109" s="1343"/>
      <c r="AQ109" s="291"/>
      <c r="AR109" s="292"/>
      <c r="AS109" s="181"/>
      <c r="AT109" s="182"/>
      <c r="AU109" s="182"/>
      <c r="AV109" s="182"/>
      <c r="AW109" s="182"/>
      <c r="AX109" s="182"/>
      <c r="AY109" s="182"/>
      <c r="AZ109" s="182"/>
      <c r="BA109" s="182"/>
      <c r="BB109" s="182"/>
      <c r="BC109" s="182"/>
      <c r="BD109" s="182"/>
      <c r="BE109" s="183"/>
      <c r="BF109" s="726"/>
      <c r="BG109" s="727"/>
      <c r="BH109" s="1341"/>
      <c r="BI109" s="1342"/>
      <c r="BJ109" s="1342"/>
      <c r="BK109" s="1342"/>
      <c r="BL109" s="1342"/>
      <c r="BM109" s="1342"/>
      <c r="BN109" s="1342"/>
      <c r="BO109" s="1342"/>
      <c r="BP109" s="1342"/>
      <c r="BQ109" s="1342"/>
      <c r="BR109" s="1342"/>
      <c r="BS109" s="1342"/>
      <c r="BT109" s="1342"/>
      <c r="BU109" s="1342"/>
      <c r="BV109" s="1342"/>
      <c r="BW109" s="1342"/>
      <c r="BX109" s="1342"/>
      <c r="BY109" s="1342"/>
      <c r="BZ109" s="1342"/>
      <c r="CA109" s="1342"/>
      <c r="CB109" s="1342"/>
      <c r="CC109" s="1342"/>
      <c r="CD109" s="1342"/>
      <c r="CE109" s="1342"/>
      <c r="CF109" s="1342"/>
      <c r="CG109" s="1342"/>
      <c r="CH109" s="1343"/>
    </row>
    <row r="110" spans="1:90" ht="24.95" customHeight="1">
      <c r="A110" s="722" t="s">
        <v>337</v>
      </c>
      <c r="B110" s="723"/>
      <c r="C110" s="603" t="s">
        <v>31</v>
      </c>
      <c r="D110" s="571"/>
      <c r="E110" s="571"/>
      <c r="F110" s="571"/>
      <c r="G110" s="571"/>
      <c r="H110" s="571"/>
      <c r="I110" s="571"/>
      <c r="J110" s="571"/>
      <c r="K110" s="571"/>
      <c r="L110" s="571"/>
      <c r="M110" s="571"/>
      <c r="N110" s="722" t="s">
        <v>336</v>
      </c>
      <c r="O110" s="723"/>
      <c r="P110" s="1316" t="str">
        <f>""&amp;⑧入力シート!AD32</f>
        <v/>
      </c>
      <c r="Q110" s="1316"/>
      <c r="R110" s="1316"/>
      <c r="S110" s="1316"/>
      <c r="T110" s="1316"/>
      <c r="U110" s="1316"/>
      <c r="V110" s="1316"/>
      <c r="W110" s="1316"/>
      <c r="X110" s="1316"/>
      <c r="Y110" s="1316"/>
      <c r="Z110" s="1316"/>
      <c r="AA110" s="1316"/>
      <c r="AB110" s="1316"/>
      <c r="AC110" s="1316"/>
      <c r="AD110" s="1316"/>
      <c r="AE110" s="1316"/>
      <c r="AF110" s="1316"/>
      <c r="AG110" s="1316"/>
      <c r="AH110" s="1316"/>
      <c r="AI110" s="1316"/>
      <c r="AJ110" s="1316"/>
      <c r="AK110" s="1316"/>
      <c r="AL110" s="1316"/>
      <c r="AM110" s="1316"/>
      <c r="AN110" s="1316"/>
      <c r="AO110" s="1316"/>
      <c r="AP110" s="1316"/>
      <c r="AQ110" s="291"/>
      <c r="AR110" s="292"/>
      <c r="AS110" s="722" t="s">
        <v>337</v>
      </c>
      <c r="AT110" s="723"/>
      <c r="AU110" s="603" t="s">
        <v>31</v>
      </c>
      <c r="AV110" s="571"/>
      <c r="AW110" s="571"/>
      <c r="AX110" s="571"/>
      <c r="AY110" s="571"/>
      <c r="AZ110" s="571"/>
      <c r="BA110" s="571"/>
      <c r="BB110" s="571"/>
      <c r="BC110" s="571"/>
      <c r="BD110" s="571"/>
      <c r="BE110" s="571"/>
      <c r="BF110" s="722" t="s">
        <v>336</v>
      </c>
      <c r="BG110" s="723"/>
      <c r="BH110" s="1316" t="str">
        <f>""&amp;⑧入力シート!AD33</f>
        <v/>
      </c>
      <c r="BI110" s="1316"/>
      <c r="BJ110" s="1316"/>
      <c r="BK110" s="1316"/>
      <c r="BL110" s="1316"/>
      <c r="BM110" s="1316"/>
      <c r="BN110" s="1316"/>
      <c r="BO110" s="1316"/>
      <c r="BP110" s="1316"/>
      <c r="BQ110" s="1316"/>
      <c r="BR110" s="1316"/>
      <c r="BS110" s="1316"/>
      <c r="BT110" s="1316"/>
      <c r="BU110" s="1316"/>
      <c r="BV110" s="1316"/>
      <c r="BW110" s="1316"/>
      <c r="BX110" s="1316"/>
      <c r="BY110" s="1316"/>
      <c r="BZ110" s="1316"/>
      <c r="CA110" s="1316"/>
      <c r="CB110" s="1316"/>
      <c r="CC110" s="1316"/>
      <c r="CD110" s="1316"/>
      <c r="CE110" s="1316"/>
      <c r="CF110" s="1316"/>
      <c r="CG110" s="1316"/>
      <c r="CH110" s="1316"/>
    </row>
    <row r="111" spans="1:90" ht="24.95" customHeight="1">
      <c r="A111" s="724"/>
      <c r="B111" s="725"/>
      <c r="C111" s="1308">
        <f>⑧入力シート!Y32</f>
        <v>9</v>
      </c>
      <c r="D111" s="1309"/>
      <c r="E111" s="1309"/>
      <c r="F111" s="1309"/>
      <c r="G111" s="1309"/>
      <c r="H111" s="1309"/>
      <c r="I111" s="1309"/>
      <c r="J111" s="1309"/>
      <c r="K111" s="1309"/>
      <c r="L111" s="1309"/>
      <c r="M111" s="1310"/>
      <c r="N111" s="724"/>
      <c r="O111" s="725"/>
      <c r="P111" s="1317"/>
      <c r="Q111" s="1317"/>
      <c r="R111" s="1317"/>
      <c r="S111" s="1317"/>
      <c r="T111" s="1317"/>
      <c r="U111" s="1317"/>
      <c r="V111" s="1317"/>
      <c r="W111" s="1317"/>
      <c r="X111" s="1317"/>
      <c r="Y111" s="1317"/>
      <c r="Z111" s="1317"/>
      <c r="AA111" s="1317"/>
      <c r="AB111" s="1317"/>
      <c r="AC111" s="1317"/>
      <c r="AD111" s="1317"/>
      <c r="AE111" s="1317"/>
      <c r="AF111" s="1317"/>
      <c r="AG111" s="1317"/>
      <c r="AH111" s="1317"/>
      <c r="AI111" s="1317"/>
      <c r="AJ111" s="1317"/>
      <c r="AK111" s="1317"/>
      <c r="AL111" s="1317"/>
      <c r="AM111" s="1317"/>
      <c r="AN111" s="1317"/>
      <c r="AO111" s="1317"/>
      <c r="AP111" s="1317"/>
      <c r="AQ111" s="291"/>
      <c r="AR111" s="292"/>
      <c r="AS111" s="724"/>
      <c r="AT111" s="725"/>
      <c r="AU111" s="1308">
        <f>⑧入力シート!Y33</f>
        <v>10</v>
      </c>
      <c r="AV111" s="1309"/>
      <c r="AW111" s="1309"/>
      <c r="AX111" s="1309"/>
      <c r="AY111" s="1309"/>
      <c r="AZ111" s="1309"/>
      <c r="BA111" s="1309"/>
      <c r="BB111" s="1309"/>
      <c r="BC111" s="1309"/>
      <c r="BD111" s="1309"/>
      <c r="BE111" s="1309"/>
      <c r="BF111" s="724"/>
      <c r="BG111" s="725"/>
      <c r="BH111" s="1317"/>
      <c r="BI111" s="1317"/>
      <c r="BJ111" s="1317"/>
      <c r="BK111" s="1317"/>
      <c r="BL111" s="1317"/>
      <c r="BM111" s="1317"/>
      <c r="BN111" s="1317"/>
      <c r="BO111" s="1317"/>
      <c r="BP111" s="1317"/>
      <c r="BQ111" s="1317"/>
      <c r="BR111" s="1317"/>
      <c r="BS111" s="1317"/>
      <c r="BT111" s="1317"/>
      <c r="BU111" s="1317"/>
      <c r="BV111" s="1317"/>
      <c r="BW111" s="1317"/>
      <c r="BX111" s="1317"/>
      <c r="BY111" s="1317"/>
      <c r="BZ111" s="1317"/>
      <c r="CA111" s="1317"/>
      <c r="CB111" s="1317"/>
      <c r="CC111" s="1317"/>
      <c r="CD111" s="1317"/>
      <c r="CE111" s="1317"/>
      <c r="CF111" s="1317"/>
      <c r="CG111" s="1317"/>
      <c r="CH111" s="1317"/>
    </row>
    <row r="112" spans="1:90" ht="24.95" customHeight="1">
      <c r="A112" s="726"/>
      <c r="B112" s="727"/>
      <c r="C112" s="1319"/>
      <c r="D112" s="1320"/>
      <c r="E112" s="1320"/>
      <c r="F112" s="1320"/>
      <c r="G112" s="1320"/>
      <c r="H112" s="1320"/>
      <c r="I112" s="1320"/>
      <c r="J112" s="1320"/>
      <c r="K112" s="1320"/>
      <c r="L112" s="1320"/>
      <c r="M112" s="1321"/>
      <c r="N112" s="726"/>
      <c r="O112" s="727"/>
      <c r="P112" s="1318"/>
      <c r="Q112" s="1318"/>
      <c r="R112" s="1318"/>
      <c r="S112" s="1318"/>
      <c r="T112" s="1318"/>
      <c r="U112" s="1318"/>
      <c r="V112" s="1318"/>
      <c r="W112" s="1318"/>
      <c r="X112" s="1318"/>
      <c r="Y112" s="1318"/>
      <c r="Z112" s="1318"/>
      <c r="AA112" s="1318"/>
      <c r="AB112" s="1318"/>
      <c r="AC112" s="1318"/>
      <c r="AD112" s="1318"/>
      <c r="AE112" s="1318"/>
      <c r="AF112" s="1318"/>
      <c r="AG112" s="1318"/>
      <c r="AH112" s="1318"/>
      <c r="AI112" s="1318"/>
      <c r="AJ112" s="1318"/>
      <c r="AK112" s="1318"/>
      <c r="AL112" s="1318"/>
      <c r="AM112" s="1318"/>
      <c r="AN112" s="1318"/>
      <c r="AO112" s="1318"/>
      <c r="AP112" s="1318"/>
      <c r="AQ112" s="291"/>
      <c r="AR112" s="292"/>
      <c r="AS112" s="726"/>
      <c r="AT112" s="727"/>
      <c r="AU112" s="1308"/>
      <c r="AV112" s="1309"/>
      <c r="AW112" s="1309"/>
      <c r="AX112" s="1309"/>
      <c r="AY112" s="1309"/>
      <c r="AZ112" s="1309"/>
      <c r="BA112" s="1309"/>
      <c r="BB112" s="1309"/>
      <c r="BC112" s="1309"/>
      <c r="BD112" s="1309"/>
      <c r="BE112" s="1309"/>
      <c r="BF112" s="726"/>
      <c r="BG112" s="727"/>
      <c r="BH112" s="1318"/>
      <c r="BI112" s="1318"/>
      <c r="BJ112" s="1318"/>
      <c r="BK112" s="1318"/>
      <c r="BL112" s="1318"/>
      <c r="BM112" s="1318"/>
      <c r="BN112" s="1318"/>
      <c r="BO112" s="1318"/>
      <c r="BP112" s="1318"/>
      <c r="BQ112" s="1318"/>
      <c r="BR112" s="1318"/>
      <c r="BS112" s="1318"/>
      <c r="BT112" s="1318"/>
      <c r="BU112" s="1318"/>
      <c r="BV112" s="1318"/>
      <c r="BW112" s="1318"/>
      <c r="BX112" s="1318"/>
      <c r="BY112" s="1318"/>
      <c r="BZ112" s="1318"/>
      <c r="CA112" s="1318"/>
      <c r="CB112" s="1318"/>
      <c r="CC112" s="1318"/>
      <c r="CD112" s="1318"/>
      <c r="CE112" s="1318"/>
      <c r="CF112" s="1318"/>
      <c r="CG112" s="1318"/>
      <c r="CH112" s="1318"/>
    </row>
    <row r="113" spans="1:90" ht="24.95" customHeight="1">
      <c r="A113" s="722" t="s">
        <v>338</v>
      </c>
      <c r="B113" s="723"/>
      <c r="C113" s="1322" t="str">
        <f>""&amp;⑧入力シート!Z32</f>
        <v/>
      </c>
      <c r="D113" s="1323"/>
      <c r="E113" s="1323"/>
      <c r="F113" s="1323"/>
      <c r="G113" s="1323"/>
      <c r="H113" s="1323"/>
      <c r="I113" s="1323"/>
      <c r="J113" s="1323"/>
      <c r="K113" s="1323"/>
      <c r="L113" s="1323"/>
      <c r="M113" s="1324"/>
      <c r="N113" s="722" t="s">
        <v>339</v>
      </c>
      <c r="O113" s="723"/>
      <c r="P113" s="1307" t="s">
        <v>32</v>
      </c>
      <c r="Q113" s="573"/>
      <c r="R113" s="573"/>
      <c r="S113" s="573"/>
      <c r="T113" s="573"/>
      <c r="U113" s="573"/>
      <c r="V113" s="573"/>
      <c r="W113" s="573"/>
      <c r="X113" s="573"/>
      <c r="Y113" s="573"/>
      <c r="Z113" s="573"/>
      <c r="AA113" s="573"/>
      <c r="AB113" s="573"/>
      <c r="AC113" s="573"/>
      <c r="AD113" s="573"/>
      <c r="AE113" s="573"/>
      <c r="AF113" s="573"/>
      <c r="AG113" s="573"/>
      <c r="AH113" s="573"/>
      <c r="AI113" s="573"/>
      <c r="AJ113" s="573"/>
      <c r="AK113" s="573"/>
      <c r="AL113" s="573"/>
      <c r="AM113" s="573"/>
      <c r="AN113" s="573"/>
      <c r="AO113" s="573"/>
      <c r="AP113" s="574"/>
      <c r="AQ113" s="291"/>
      <c r="AR113" s="292"/>
      <c r="AS113" s="722" t="s">
        <v>338</v>
      </c>
      <c r="AT113" s="723"/>
      <c r="AU113" s="1322" t="str">
        <f>""&amp;⑧入力シート!Z33</f>
        <v/>
      </c>
      <c r="AV113" s="1323"/>
      <c r="AW113" s="1323"/>
      <c r="AX113" s="1323"/>
      <c r="AY113" s="1323"/>
      <c r="AZ113" s="1323"/>
      <c r="BA113" s="1323"/>
      <c r="BB113" s="1323"/>
      <c r="BC113" s="1323"/>
      <c r="BD113" s="1323"/>
      <c r="BE113" s="1324"/>
      <c r="BF113" s="722" t="s">
        <v>339</v>
      </c>
      <c r="BG113" s="723"/>
      <c r="BH113" s="1307" t="s">
        <v>32</v>
      </c>
      <c r="BI113" s="573"/>
      <c r="BJ113" s="573"/>
      <c r="BK113" s="573"/>
      <c r="BL113" s="573"/>
      <c r="BM113" s="573"/>
      <c r="BN113" s="573"/>
      <c r="BO113" s="573"/>
      <c r="BP113" s="573"/>
      <c r="BQ113" s="573"/>
      <c r="BR113" s="573"/>
      <c r="BS113" s="573"/>
      <c r="BT113" s="573"/>
      <c r="BU113" s="573"/>
      <c r="BV113" s="573"/>
      <c r="BW113" s="573"/>
      <c r="BX113" s="573"/>
      <c r="BY113" s="573"/>
      <c r="BZ113" s="573"/>
      <c r="CA113" s="573"/>
      <c r="CB113" s="573"/>
      <c r="CC113" s="573"/>
      <c r="CD113" s="573"/>
      <c r="CE113" s="573"/>
      <c r="CF113" s="573"/>
      <c r="CG113" s="573"/>
      <c r="CH113" s="574"/>
    </row>
    <row r="114" spans="1:90" ht="24.95" customHeight="1">
      <c r="A114" s="724"/>
      <c r="B114" s="725"/>
      <c r="C114" s="1308"/>
      <c r="D114" s="1309"/>
      <c r="E114" s="1309"/>
      <c r="F114" s="1309"/>
      <c r="G114" s="1309"/>
      <c r="H114" s="1309"/>
      <c r="I114" s="1309"/>
      <c r="J114" s="1309"/>
      <c r="K114" s="1309"/>
      <c r="L114" s="1309"/>
      <c r="M114" s="1310"/>
      <c r="N114" s="724"/>
      <c r="O114" s="725"/>
      <c r="P114" s="1308" t="str">
        <f>'⑨応募者名簿(印刷用)'!R11</f>
        <v xml:space="preserve"> </v>
      </c>
      <c r="Q114" s="1309"/>
      <c r="R114" s="1309"/>
      <c r="S114" s="1309"/>
      <c r="T114" s="1309"/>
      <c r="U114" s="1309"/>
      <c r="V114" s="1309"/>
      <c r="W114" s="1309"/>
      <c r="X114" s="1309"/>
      <c r="Y114" s="1309"/>
      <c r="Z114" s="1309"/>
      <c r="AA114" s="1309"/>
      <c r="AB114" s="1309"/>
      <c r="AC114" s="1309"/>
      <c r="AD114" s="1309"/>
      <c r="AE114" s="1309"/>
      <c r="AF114" s="1309"/>
      <c r="AG114" s="1309"/>
      <c r="AH114" s="1309"/>
      <c r="AI114" s="1309"/>
      <c r="AJ114" s="1309"/>
      <c r="AK114" s="1309"/>
      <c r="AL114" s="1309"/>
      <c r="AM114" s="1309"/>
      <c r="AN114" s="1309"/>
      <c r="AO114" s="1309"/>
      <c r="AP114" s="1310"/>
      <c r="AQ114" s="291"/>
      <c r="AR114" s="292"/>
      <c r="AS114" s="724"/>
      <c r="AT114" s="725"/>
      <c r="AU114" s="1308"/>
      <c r="AV114" s="1309"/>
      <c r="AW114" s="1309"/>
      <c r="AX114" s="1309"/>
      <c r="AY114" s="1309"/>
      <c r="AZ114" s="1309"/>
      <c r="BA114" s="1309"/>
      <c r="BB114" s="1309"/>
      <c r="BC114" s="1309"/>
      <c r="BD114" s="1309"/>
      <c r="BE114" s="1310"/>
      <c r="BF114" s="724"/>
      <c r="BG114" s="725"/>
      <c r="BH114" s="1308" t="str">
        <f>'⑨応募者名簿(印刷用)'!R12</f>
        <v xml:space="preserve"> </v>
      </c>
      <c r="BI114" s="1309"/>
      <c r="BJ114" s="1309"/>
      <c r="BK114" s="1309"/>
      <c r="BL114" s="1309"/>
      <c r="BM114" s="1309"/>
      <c r="BN114" s="1309"/>
      <c r="BO114" s="1309"/>
      <c r="BP114" s="1309"/>
      <c r="BQ114" s="1309"/>
      <c r="BR114" s="1309"/>
      <c r="BS114" s="1309"/>
      <c r="BT114" s="1309"/>
      <c r="BU114" s="1309"/>
      <c r="BV114" s="1309"/>
      <c r="BW114" s="1309"/>
      <c r="BX114" s="1309"/>
      <c r="BY114" s="1309"/>
      <c r="BZ114" s="1309"/>
      <c r="CA114" s="1309"/>
      <c r="CB114" s="1309"/>
      <c r="CC114" s="1309"/>
      <c r="CD114" s="1309"/>
      <c r="CE114" s="1309"/>
      <c r="CF114" s="1309"/>
      <c r="CG114" s="1309"/>
      <c r="CH114" s="1310"/>
    </row>
    <row r="115" spans="1:90" ht="24.95" customHeight="1">
      <c r="A115" s="726"/>
      <c r="B115" s="727"/>
      <c r="C115" s="1308"/>
      <c r="D115" s="1309"/>
      <c r="E115" s="1309"/>
      <c r="F115" s="1309"/>
      <c r="G115" s="1309"/>
      <c r="H115" s="1309"/>
      <c r="I115" s="1309"/>
      <c r="J115" s="1309"/>
      <c r="K115" s="1309"/>
      <c r="L115" s="1309"/>
      <c r="M115" s="1310"/>
      <c r="N115" s="726"/>
      <c r="O115" s="727"/>
      <c r="P115" s="1308"/>
      <c r="Q115" s="1309"/>
      <c r="R115" s="1309"/>
      <c r="S115" s="1309"/>
      <c r="T115" s="1309"/>
      <c r="U115" s="1309"/>
      <c r="V115" s="1309"/>
      <c r="W115" s="1309"/>
      <c r="X115" s="1309"/>
      <c r="Y115" s="1309"/>
      <c r="Z115" s="1309"/>
      <c r="AA115" s="1309"/>
      <c r="AB115" s="1309"/>
      <c r="AC115" s="1309"/>
      <c r="AD115" s="1309"/>
      <c r="AE115" s="1309"/>
      <c r="AF115" s="1309"/>
      <c r="AG115" s="1309"/>
      <c r="AH115" s="1309"/>
      <c r="AI115" s="1309"/>
      <c r="AJ115" s="1309"/>
      <c r="AK115" s="1309"/>
      <c r="AL115" s="1309"/>
      <c r="AM115" s="1309"/>
      <c r="AN115" s="1309"/>
      <c r="AO115" s="1309"/>
      <c r="AP115" s="1310"/>
      <c r="AQ115" s="291"/>
      <c r="AR115" s="292"/>
      <c r="AS115" s="726"/>
      <c r="AT115" s="727"/>
      <c r="AU115" s="1308"/>
      <c r="AV115" s="1309"/>
      <c r="AW115" s="1309"/>
      <c r="AX115" s="1309"/>
      <c r="AY115" s="1309"/>
      <c r="AZ115" s="1309"/>
      <c r="BA115" s="1309"/>
      <c r="BB115" s="1309"/>
      <c r="BC115" s="1309"/>
      <c r="BD115" s="1309"/>
      <c r="BE115" s="1310"/>
      <c r="BF115" s="726"/>
      <c r="BG115" s="727"/>
      <c r="BH115" s="1308"/>
      <c r="BI115" s="1309"/>
      <c r="BJ115" s="1309"/>
      <c r="BK115" s="1309"/>
      <c r="BL115" s="1309"/>
      <c r="BM115" s="1309"/>
      <c r="BN115" s="1309"/>
      <c r="BO115" s="1309"/>
      <c r="BP115" s="1309"/>
      <c r="BQ115" s="1309"/>
      <c r="BR115" s="1309"/>
      <c r="BS115" s="1309"/>
      <c r="BT115" s="1309"/>
      <c r="BU115" s="1309"/>
      <c r="BV115" s="1309"/>
      <c r="BW115" s="1309"/>
      <c r="BX115" s="1309"/>
      <c r="BY115" s="1309"/>
      <c r="BZ115" s="1309"/>
      <c r="CA115" s="1309"/>
      <c r="CB115" s="1309"/>
      <c r="CC115" s="1309"/>
      <c r="CD115" s="1309"/>
      <c r="CE115" s="1309"/>
      <c r="CF115" s="1309"/>
      <c r="CG115" s="1309"/>
      <c r="CH115" s="1310"/>
    </row>
    <row r="116" spans="1:90" ht="24.95" customHeight="1">
      <c r="A116" s="1311" t="s">
        <v>34</v>
      </c>
      <c r="B116" s="1312"/>
      <c r="C116" s="1315" t="str">
        <f>'⑨応募者名簿(印刷用)'!P11</f>
        <v/>
      </c>
      <c r="D116" s="1315"/>
      <c r="E116" s="1315"/>
      <c r="F116" s="1315"/>
      <c r="G116" s="1315"/>
      <c r="H116" s="1315"/>
      <c r="I116" s="1315"/>
      <c r="J116" s="1315"/>
      <c r="K116" s="1315"/>
      <c r="L116" s="1315"/>
      <c r="M116" s="1315"/>
      <c r="N116" s="1325" t="s">
        <v>22</v>
      </c>
      <c r="O116" s="1326"/>
      <c r="P116" s="1329" t="str">
        <f>""&amp;⑧入力シート!AE32</f>
        <v/>
      </c>
      <c r="Q116" s="1329"/>
      <c r="R116" s="1329"/>
      <c r="S116" s="1329"/>
      <c r="T116" s="1329"/>
      <c r="U116" s="1329"/>
      <c r="V116" s="1329"/>
      <c r="W116" s="1329"/>
      <c r="X116" s="1329"/>
      <c r="Y116" s="1330" t="s">
        <v>57</v>
      </c>
      <c r="Z116" s="1331"/>
      <c r="AA116" s="1331"/>
      <c r="AB116" s="1331"/>
      <c r="AC116" s="1331"/>
      <c r="AD116" s="1331"/>
      <c r="AE116" s="1331"/>
      <c r="AF116" s="1331"/>
      <c r="AG116" s="1331"/>
      <c r="AH116" s="1331"/>
      <c r="AI116" s="1331"/>
      <c r="AJ116" s="1331"/>
      <c r="AK116" s="1331"/>
      <c r="AL116" s="1331"/>
      <c r="AM116" s="1331"/>
      <c r="AN116" s="1331"/>
      <c r="AO116" s="1331"/>
      <c r="AP116" s="1332"/>
      <c r="AQ116" s="289"/>
      <c r="AR116" s="290"/>
      <c r="AS116" s="1311" t="s">
        <v>34</v>
      </c>
      <c r="AT116" s="1312"/>
      <c r="AU116" s="1315" t="str">
        <f>'⑨応募者名簿(印刷用)'!P12</f>
        <v/>
      </c>
      <c r="AV116" s="1315"/>
      <c r="AW116" s="1315"/>
      <c r="AX116" s="1315"/>
      <c r="AY116" s="1315"/>
      <c r="AZ116" s="1315"/>
      <c r="BA116" s="1315"/>
      <c r="BB116" s="1315"/>
      <c r="BC116" s="1315"/>
      <c r="BD116" s="1315"/>
      <c r="BE116" s="1315"/>
      <c r="BF116" s="1325" t="s">
        <v>22</v>
      </c>
      <c r="BG116" s="1326"/>
      <c r="BH116" s="1329" t="str">
        <f>""&amp;⑧入力シート!AE33</f>
        <v/>
      </c>
      <c r="BI116" s="1329"/>
      <c r="BJ116" s="1329"/>
      <c r="BK116" s="1329"/>
      <c r="BL116" s="1329"/>
      <c r="BM116" s="1329"/>
      <c r="BN116" s="1329"/>
      <c r="BO116" s="1329"/>
      <c r="BP116" s="1329"/>
      <c r="BQ116" s="1330" t="s">
        <v>57</v>
      </c>
      <c r="BR116" s="1331"/>
      <c r="BS116" s="1331"/>
      <c r="BT116" s="1331"/>
      <c r="BU116" s="1331"/>
      <c r="BV116" s="1331"/>
      <c r="BW116" s="1331"/>
      <c r="BX116" s="1331"/>
      <c r="BY116" s="1331"/>
      <c r="BZ116" s="1331"/>
      <c r="CA116" s="1331"/>
      <c r="CB116" s="1331"/>
      <c r="CC116" s="1331"/>
      <c r="CD116" s="1331"/>
      <c r="CE116" s="1331"/>
      <c r="CF116" s="1331"/>
      <c r="CG116" s="1331"/>
      <c r="CH116" s="1332"/>
    </row>
    <row r="117" spans="1:90" ht="24.95" customHeight="1">
      <c r="A117" s="1313"/>
      <c r="B117" s="1314"/>
      <c r="C117" s="1315"/>
      <c r="D117" s="1315"/>
      <c r="E117" s="1315"/>
      <c r="F117" s="1315"/>
      <c r="G117" s="1315"/>
      <c r="H117" s="1315"/>
      <c r="I117" s="1315"/>
      <c r="J117" s="1315"/>
      <c r="K117" s="1315"/>
      <c r="L117" s="1315"/>
      <c r="M117" s="1315"/>
      <c r="N117" s="1327"/>
      <c r="O117" s="1328"/>
      <c r="P117" s="1329"/>
      <c r="Q117" s="1329"/>
      <c r="R117" s="1329"/>
      <c r="S117" s="1329"/>
      <c r="T117" s="1329"/>
      <c r="U117" s="1329"/>
      <c r="V117" s="1329"/>
      <c r="W117" s="1329"/>
      <c r="X117" s="1329"/>
      <c r="Y117" s="1333"/>
      <c r="Z117" s="1334"/>
      <c r="AA117" s="1334"/>
      <c r="AB117" s="1334"/>
      <c r="AC117" s="1334"/>
      <c r="AD117" s="1334"/>
      <c r="AE117" s="1334"/>
      <c r="AF117" s="1334"/>
      <c r="AG117" s="1334"/>
      <c r="AH117" s="1334"/>
      <c r="AI117" s="1334"/>
      <c r="AJ117" s="1334"/>
      <c r="AK117" s="1334"/>
      <c r="AL117" s="1334"/>
      <c r="AM117" s="1334"/>
      <c r="AN117" s="1334"/>
      <c r="AO117" s="1334"/>
      <c r="AP117" s="1335"/>
      <c r="AQ117" s="289"/>
      <c r="AR117" s="290"/>
      <c r="AS117" s="1313"/>
      <c r="AT117" s="1314"/>
      <c r="AU117" s="1315"/>
      <c r="AV117" s="1315"/>
      <c r="AW117" s="1315"/>
      <c r="AX117" s="1315"/>
      <c r="AY117" s="1315"/>
      <c r="AZ117" s="1315"/>
      <c r="BA117" s="1315"/>
      <c r="BB117" s="1315"/>
      <c r="BC117" s="1315"/>
      <c r="BD117" s="1315"/>
      <c r="BE117" s="1315"/>
      <c r="BF117" s="1327"/>
      <c r="BG117" s="1328"/>
      <c r="BH117" s="1329"/>
      <c r="BI117" s="1329"/>
      <c r="BJ117" s="1329"/>
      <c r="BK117" s="1329"/>
      <c r="BL117" s="1329"/>
      <c r="BM117" s="1329"/>
      <c r="BN117" s="1329"/>
      <c r="BO117" s="1329"/>
      <c r="BP117" s="1329"/>
      <c r="BQ117" s="1333"/>
      <c r="BR117" s="1334"/>
      <c r="BS117" s="1334"/>
      <c r="BT117" s="1334"/>
      <c r="BU117" s="1334"/>
      <c r="BV117" s="1334"/>
      <c r="BW117" s="1334"/>
      <c r="BX117" s="1334"/>
      <c r="BY117" s="1334"/>
      <c r="BZ117" s="1334"/>
      <c r="CA117" s="1334"/>
      <c r="CB117" s="1334"/>
      <c r="CC117" s="1334"/>
      <c r="CD117" s="1334"/>
      <c r="CE117" s="1334"/>
      <c r="CF117" s="1334"/>
      <c r="CG117" s="1334"/>
      <c r="CH117" s="1335"/>
    </row>
    <row r="118" spans="1:90" ht="26.1" customHeight="1">
      <c r="A118" s="280"/>
      <c r="B118" s="280"/>
      <c r="C118" s="281"/>
      <c r="D118" s="281"/>
      <c r="E118" s="281"/>
      <c r="F118" s="281"/>
      <c r="G118" s="281"/>
      <c r="H118" s="281"/>
      <c r="I118" s="281"/>
      <c r="J118" s="281"/>
      <c r="K118" s="281"/>
      <c r="L118" s="281"/>
      <c r="M118" s="281"/>
      <c r="N118" s="282"/>
      <c r="O118" s="282"/>
      <c r="P118" s="282"/>
      <c r="Q118" s="282"/>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9"/>
      <c r="AR118" s="290"/>
      <c r="AS118" s="280"/>
      <c r="AT118" s="280"/>
      <c r="AU118" s="281"/>
      <c r="AV118" s="281"/>
      <c r="AW118" s="281"/>
      <c r="AX118" s="281"/>
      <c r="AY118" s="281"/>
      <c r="AZ118" s="281"/>
      <c r="BA118" s="281"/>
      <c r="BB118" s="281"/>
      <c r="BC118" s="281"/>
      <c r="BD118" s="281"/>
      <c r="BE118" s="281"/>
      <c r="BF118" s="282"/>
      <c r="BG118" s="282"/>
      <c r="BH118" s="282"/>
      <c r="BI118" s="282"/>
      <c r="BJ118" s="282"/>
      <c r="BK118" s="282"/>
      <c r="BL118" s="282"/>
      <c r="BM118" s="282"/>
      <c r="BN118" s="282"/>
      <c r="BO118" s="282"/>
      <c r="BP118" s="282"/>
      <c r="BQ118" s="282"/>
      <c r="BR118" s="282"/>
      <c r="BS118" s="282"/>
      <c r="BT118" s="282"/>
      <c r="BU118" s="282"/>
      <c r="BV118" s="282"/>
      <c r="BW118" s="282"/>
      <c r="BX118" s="282"/>
      <c r="BY118" s="282"/>
      <c r="BZ118" s="282"/>
      <c r="CA118" s="282"/>
      <c r="CB118" s="282"/>
      <c r="CC118" s="282"/>
      <c r="CD118" s="282"/>
      <c r="CE118" s="282"/>
      <c r="CF118" s="282"/>
      <c r="CG118" s="282"/>
      <c r="CH118" s="282"/>
    </row>
    <row r="119" spans="1:90" ht="26.1" customHeight="1">
      <c r="AQ119" s="289"/>
      <c r="AR119" s="290"/>
    </row>
    <row r="120" spans="1:90" ht="26.1" customHeight="1">
      <c r="A120" s="174"/>
      <c r="B120" s="174"/>
      <c r="C120" s="174"/>
      <c r="D120" s="174"/>
      <c r="E120" s="174"/>
      <c r="F120" s="174"/>
      <c r="G120" s="174"/>
      <c r="H120" s="174"/>
      <c r="I120" s="174"/>
      <c r="J120" s="174"/>
      <c r="K120" s="174"/>
      <c r="L120" s="174"/>
      <c r="M120" s="174"/>
      <c r="N120" s="785" t="s">
        <v>408</v>
      </c>
      <c r="O120" s="785"/>
      <c r="P120" s="785"/>
      <c r="Q120" s="785"/>
      <c r="R120" s="785"/>
      <c r="S120" s="785"/>
      <c r="T120" s="785"/>
      <c r="U120" s="785"/>
      <c r="V120" s="785"/>
      <c r="W120" s="785"/>
      <c r="X120" s="785"/>
      <c r="Y120" s="785"/>
      <c r="Z120" s="785"/>
      <c r="AA120" s="785"/>
      <c r="AB120" s="785"/>
      <c r="AC120" s="190"/>
      <c r="AD120" s="190"/>
      <c r="AE120" s="190"/>
      <c r="AF120" s="190"/>
      <c r="AG120" s="190"/>
      <c r="AH120" s="190"/>
      <c r="AI120" s="190"/>
      <c r="AJ120" s="190"/>
      <c r="AK120" s="190"/>
      <c r="AL120" s="190"/>
      <c r="AM120" s="190"/>
      <c r="AN120" s="190"/>
      <c r="AO120" s="190"/>
      <c r="AP120" s="190"/>
      <c r="AQ120" s="298"/>
      <c r="AR120" s="299"/>
      <c r="AS120" s="174"/>
      <c r="AT120" s="174"/>
      <c r="AU120" s="174"/>
      <c r="AV120" s="174"/>
      <c r="AW120" s="174"/>
      <c r="AX120" s="174"/>
      <c r="AY120" s="174"/>
      <c r="AZ120" s="174"/>
      <c r="BA120" s="174"/>
      <c r="BB120" s="174"/>
      <c r="BC120" s="174"/>
      <c r="BD120" s="174"/>
      <c r="BE120" s="174"/>
      <c r="BF120" s="785" t="s">
        <v>408</v>
      </c>
      <c r="BG120" s="785"/>
      <c r="BH120" s="785"/>
      <c r="BI120" s="785"/>
      <c r="BJ120" s="785"/>
      <c r="BK120" s="785"/>
      <c r="BL120" s="785"/>
      <c r="BM120" s="785"/>
      <c r="BN120" s="785"/>
      <c r="BO120" s="785"/>
      <c r="BP120" s="785"/>
      <c r="BQ120" s="785"/>
      <c r="BR120" s="785"/>
      <c r="BS120" s="785"/>
      <c r="BT120" s="785"/>
      <c r="BU120" s="190"/>
      <c r="BV120" s="190"/>
      <c r="BW120" s="190"/>
      <c r="BX120" s="190"/>
      <c r="BY120" s="190"/>
      <c r="BZ120" s="190"/>
      <c r="CA120" s="190"/>
      <c r="CB120" s="190"/>
      <c r="CC120" s="190"/>
      <c r="CD120" s="190"/>
      <c r="CE120" s="190"/>
      <c r="CF120" s="190"/>
      <c r="CG120" s="190"/>
      <c r="CH120" s="190"/>
      <c r="CI120" s="190"/>
      <c r="CJ120" s="190"/>
      <c r="CK120" s="190"/>
      <c r="CL120" s="190"/>
    </row>
    <row r="121" spans="1:90" ht="26.1" customHeight="1">
      <c r="A121" s="174"/>
      <c r="B121" s="174"/>
      <c r="C121" s="174"/>
      <c r="D121" s="174"/>
      <c r="E121" s="174"/>
      <c r="F121" s="174"/>
      <c r="G121" s="174"/>
      <c r="H121" s="174"/>
      <c r="I121" s="174"/>
      <c r="J121" s="174"/>
      <c r="K121" s="174"/>
      <c r="L121" s="174"/>
      <c r="M121" s="174"/>
      <c r="N121" s="785"/>
      <c r="O121" s="785"/>
      <c r="P121" s="785"/>
      <c r="Q121" s="785"/>
      <c r="R121" s="785"/>
      <c r="S121" s="785"/>
      <c r="T121" s="785"/>
      <c r="U121" s="785"/>
      <c r="V121" s="785"/>
      <c r="W121" s="785"/>
      <c r="X121" s="785"/>
      <c r="Y121" s="785"/>
      <c r="Z121" s="785"/>
      <c r="AA121" s="785"/>
      <c r="AB121" s="785"/>
      <c r="AC121" s="190"/>
      <c r="AD121" s="190"/>
      <c r="AE121" s="190"/>
      <c r="AF121" s="190"/>
      <c r="AG121" s="190"/>
      <c r="AH121" s="190"/>
      <c r="AI121" s="190"/>
      <c r="AJ121" s="190"/>
      <c r="AK121" s="190"/>
      <c r="AL121" s="190"/>
      <c r="AM121" s="190"/>
      <c r="AN121" s="190"/>
      <c r="AO121" s="190"/>
      <c r="AP121" s="190"/>
      <c r="AQ121" s="298"/>
      <c r="AR121" s="299"/>
      <c r="AS121" s="174"/>
      <c r="AT121" s="174"/>
      <c r="AU121" s="174"/>
      <c r="AV121" s="174"/>
      <c r="AW121" s="174"/>
      <c r="AX121" s="174"/>
      <c r="AY121" s="174"/>
      <c r="AZ121" s="174"/>
      <c r="BA121" s="174"/>
      <c r="BB121" s="174"/>
      <c r="BC121" s="174"/>
      <c r="BD121" s="174"/>
      <c r="BE121" s="174"/>
      <c r="BF121" s="785"/>
      <c r="BG121" s="785"/>
      <c r="BH121" s="785"/>
      <c r="BI121" s="785"/>
      <c r="BJ121" s="785"/>
      <c r="BK121" s="785"/>
      <c r="BL121" s="785"/>
      <c r="BM121" s="785"/>
      <c r="BN121" s="785"/>
      <c r="BO121" s="785"/>
      <c r="BP121" s="785"/>
      <c r="BQ121" s="785"/>
      <c r="BR121" s="785"/>
      <c r="BS121" s="785"/>
      <c r="BT121" s="785"/>
      <c r="BU121" s="190"/>
      <c r="BV121" s="190"/>
      <c r="BW121" s="190"/>
      <c r="BX121" s="190"/>
      <c r="BY121" s="190"/>
      <c r="BZ121" s="190"/>
      <c r="CA121" s="190"/>
      <c r="CB121" s="190"/>
      <c r="CC121" s="190"/>
      <c r="CD121" s="190"/>
      <c r="CE121" s="190"/>
      <c r="CF121" s="190"/>
      <c r="CG121" s="190"/>
      <c r="CH121" s="190"/>
      <c r="CI121" s="190"/>
      <c r="CJ121" s="190"/>
      <c r="CK121" s="190"/>
      <c r="CL121" s="190"/>
    </row>
    <row r="122" spans="1:90" ht="26.1" customHeight="1">
      <c r="A122" s="174"/>
      <c r="B122" s="174"/>
      <c r="C122" s="174"/>
      <c r="D122" s="174"/>
      <c r="E122" s="174"/>
      <c r="F122" s="174"/>
      <c r="G122" s="174"/>
      <c r="H122" s="174"/>
      <c r="I122" s="174"/>
      <c r="J122" s="174"/>
      <c r="K122" s="174"/>
      <c r="L122" s="174"/>
      <c r="M122" s="174"/>
      <c r="N122" s="785" t="s">
        <v>407</v>
      </c>
      <c r="O122" s="785"/>
      <c r="P122" s="785"/>
      <c r="Q122" s="785"/>
      <c r="R122" s="785"/>
      <c r="S122" s="785"/>
      <c r="T122" s="785"/>
      <c r="U122" s="785"/>
      <c r="V122" s="785"/>
      <c r="W122" s="785"/>
      <c r="X122" s="785"/>
      <c r="Y122" s="785"/>
      <c r="Z122" s="785"/>
      <c r="AA122" s="785"/>
      <c r="AB122" s="785"/>
      <c r="AC122" s="190"/>
      <c r="AD122" s="190"/>
      <c r="AE122" s="190"/>
      <c r="AF122" s="190"/>
      <c r="AG122" s="190"/>
      <c r="AH122" s="190"/>
      <c r="AI122" s="190"/>
      <c r="AJ122" s="190"/>
      <c r="AK122" s="190"/>
      <c r="AL122" s="190"/>
      <c r="AM122" s="190"/>
      <c r="AN122" s="190"/>
      <c r="AO122" s="190"/>
      <c r="AP122" s="190"/>
      <c r="AQ122" s="298"/>
      <c r="AR122" s="299"/>
      <c r="AS122" s="174"/>
      <c r="AT122" s="174"/>
      <c r="AU122" s="174"/>
      <c r="AV122" s="174"/>
      <c r="AW122" s="174"/>
      <c r="AX122" s="174"/>
      <c r="AY122" s="174"/>
      <c r="AZ122" s="174"/>
      <c r="BA122" s="174"/>
      <c r="BB122" s="174"/>
      <c r="BC122" s="174"/>
      <c r="BD122" s="174"/>
      <c r="BE122" s="174"/>
      <c r="BF122" s="785" t="s">
        <v>407</v>
      </c>
      <c r="BG122" s="785"/>
      <c r="BH122" s="785"/>
      <c r="BI122" s="785"/>
      <c r="BJ122" s="785"/>
      <c r="BK122" s="785"/>
      <c r="BL122" s="785"/>
      <c r="BM122" s="785"/>
      <c r="BN122" s="785"/>
      <c r="BO122" s="785"/>
      <c r="BP122" s="785"/>
      <c r="BQ122" s="785"/>
      <c r="BR122" s="785"/>
      <c r="BS122" s="785"/>
      <c r="BT122" s="785"/>
      <c r="BU122" s="190"/>
      <c r="BV122" s="190"/>
      <c r="BW122" s="190"/>
      <c r="BX122" s="190"/>
      <c r="BY122" s="190"/>
      <c r="BZ122" s="190"/>
      <c r="CA122" s="190"/>
      <c r="CB122" s="190"/>
      <c r="CC122" s="190"/>
      <c r="CD122" s="190"/>
      <c r="CE122" s="190"/>
      <c r="CF122" s="190"/>
      <c r="CG122" s="190"/>
      <c r="CH122" s="190"/>
      <c r="CI122" s="190"/>
      <c r="CJ122" s="190"/>
      <c r="CK122" s="190"/>
      <c r="CL122" s="190"/>
    </row>
    <row r="123" spans="1:90" ht="26.1" customHeight="1">
      <c r="A123" s="174"/>
      <c r="B123" s="174"/>
      <c r="C123" s="174"/>
      <c r="D123" s="174"/>
      <c r="E123" s="174"/>
      <c r="F123" s="174"/>
      <c r="G123" s="174"/>
      <c r="H123" s="174"/>
      <c r="I123" s="174"/>
      <c r="J123" s="174"/>
      <c r="K123" s="174"/>
      <c r="L123" s="174"/>
      <c r="M123" s="174"/>
      <c r="N123" s="785"/>
      <c r="O123" s="785"/>
      <c r="P123" s="785"/>
      <c r="Q123" s="785"/>
      <c r="R123" s="785"/>
      <c r="S123" s="785"/>
      <c r="T123" s="785"/>
      <c r="U123" s="785"/>
      <c r="V123" s="785"/>
      <c r="W123" s="785"/>
      <c r="X123" s="785"/>
      <c r="Y123" s="785"/>
      <c r="Z123" s="785"/>
      <c r="AA123" s="785"/>
      <c r="AB123" s="785"/>
      <c r="AC123" s="190"/>
      <c r="AD123" s="190"/>
      <c r="AE123" s="190"/>
      <c r="AF123" s="190"/>
      <c r="AG123" s="190"/>
      <c r="AH123" s="190"/>
      <c r="AI123" s="190"/>
      <c r="AJ123" s="190"/>
      <c r="AK123" s="190"/>
      <c r="AL123" s="190"/>
      <c r="AM123" s="190"/>
      <c r="AN123" s="190"/>
      <c r="AO123" s="190"/>
      <c r="AP123" s="190"/>
      <c r="AQ123" s="298"/>
      <c r="AR123" s="299"/>
      <c r="AS123" s="174"/>
      <c r="AT123" s="174"/>
      <c r="AU123" s="174"/>
      <c r="AV123" s="174"/>
      <c r="AW123" s="174"/>
      <c r="AX123" s="174"/>
      <c r="AY123" s="174"/>
      <c r="AZ123" s="174"/>
      <c r="BA123" s="174"/>
      <c r="BB123" s="174"/>
      <c r="BC123" s="174"/>
      <c r="BD123" s="174"/>
      <c r="BE123" s="174"/>
      <c r="BF123" s="785"/>
      <c r="BG123" s="785"/>
      <c r="BH123" s="785"/>
      <c r="BI123" s="785"/>
      <c r="BJ123" s="785"/>
      <c r="BK123" s="785"/>
      <c r="BL123" s="785"/>
      <c r="BM123" s="785"/>
      <c r="BN123" s="785"/>
      <c r="BO123" s="785"/>
      <c r="BP123" s="785"/>
      <c r="BQ123" s="785"/>
      <c r="BR123" s="785"/>
      <c r="BS123" s="785"/>
      <c r="BT123" s="785"/>
      <c r="BU123" s="190"/>
      <c r="BV123" s="190"/>
      <c r="BW123" s="190"/>
      <c r="BX123" s="190"/>
      <c r="BY123" s="190"/>
      <c r="BZ123" s="190"/>
      <c r="CA123" s="190"/>
      <c r="CB123" s="190"/>
      <c r="CC123" s="190"/>
      <c r="CD123" s="190"/>
      <c r="CE123" s="190"/>
      <c r="CF123" s="190"/>
      <c r="CG123" s="190"/>
      <c r="CH123" s="190"/>
      <c r="CI123" s="190"/>
      <c r="CJ123" s="190"/>
      <c r="CK123" s="190"/>
      <c r="CL123" s="190"/>
    </row>
    <row r="124" spans="1:90" ht="26.1" customHeight="1">
      <c r="AQ124" s="289"/>
      <c r="AR124" s="290"/>
    </row>
    <row r="125" spans="1:90" ht="26.1" customHeight="1">
      <c r="B125" s="142" t="str">
        <f>$B$5</f>
        <v>第86回全国教育美術展応募作品の名札</v>
      </c>
      <c r="AQ125" s="289"/>
      <c r="AR125" s="290"/>
      <c r="AT125" s="142" t="str">
        <f>$B$5</f>
        <v>第86回全国教育美術展応募作品の名札</v>
      </c>
    </row>
    <row r="126" spans="1:90" ht="24.95" customHeight="1">
      <c r="A126" s="1353" t="s">
        <v>45</v>
      </c>
      <c r="B126" s="1354"/>
      <c r="C126" s="1354"/>
      <c r="D126" s="1354"/>
      <c r="E126" s="1354"/>
      <c r="F126" s="1354"/>
      <c r="G126" s="1354"/>
      <c r="H126" s="1354"/>
      <c r="I126" s="1354"/>
      <c r="J126" s="1354"/>
      <c r="K126" s="1354"/>
      <c r="L126" s="1354"/>
      <c r="M126" s="1355"/>
      <c r="N126" s="1356" t="s">
        <v>334</v>
      </c>
      <c r="O126" s="1356"/>
      <c r="P126" s="1344" t="s">
        <v>17</v>
      </c>
      <c r="Q126" s="562"/>
      <c r="R126" s="1305" t="str">
        <f>IF('⑨応募者名簿(印刷用)'!$BX$40="","",'⑨応募者名簿(印刷用)'!$BX$40)</f>
        <v>-</v>
      </c>
      <c r="S126" s="1305"/>
      <c r="T126" s="1305"/>
      <c r="U126" s="1305"/>
      <c r="V126" s="1305"/>
      <c r="W126" s="1305"/>
      <c r="X126" s="1305"/>
      <c r="Y126" s="1306" t="s">
        <v>282</v>
      </c>
      <c r="Z126" s="1306"/>
      <c r="AA126" s="1306"/>
      <c r="AB126" s="1305" t="str">
        <f>IF(⑧入力シート!$D$30=0,"",⑧入力シート!$D$30)</f>
        <v/>
      </c>
      <c r="AC126" s="1305"/>
      <c r="AD126" s="1305"/>
      <c r="AE126" s="1305"/>
      <c r="AF126" s="176" t="s">
        <v>84</v>
      </c>
      <c r="AG126" s="1305" t="str">
        <f>IF(⑧入力シート!$H$30=0,"",⑧入力シート!$H$30)</f>
        <v/>
      </c>
      <c r="AH126" s="1305"/>
      <c r="AI126" s="1305"/>
      <c r="AJ126" s="1305"/>
      <c r="AK126" s="176" t="s">
        <v>84</v>
      </c>
      <c r="AL126" s="1305" t="str">
        <f>IF(⑧入力シート!$L$30=0,"",⑧入力シート!$L$30)</f>
        <v/>
      </c>
      <c r="AM126" s="1305"/>
      <c r="AN126" s="1305"/>
      <c r="AO126" s="1305"/>
      <c r="AP126" s="177"/>
      <c r="AQ126" s="291"/>
      <c r="AR126" s="292"/>
      <c r="AS126" s="1353" t="s">
        <v>45</v>
      </c>
      <c r="AT126" s="1354"/>
      <c r="AU126" s="1354"/>
      <c r="AV126" s="1354"/>
      <c r="AW126" s="1354"/>
      <c r="AX126" s="1354"/>
      <c r="AY126" s="1354"/>
      <c r="AZ126" s="1354"/>
      <c r="BA126" s="1354"/>
      <c r="BB126" s="1354"/>
      <c r="BC126" s="1354"/>
      <c r="BD126" s="1354"/>
      <c r="BE126" s="1355"/>
      <c r="BF126" s="1356" t="s">
        <v>334</v>
      </c>
      <c r="BG126" s="1356"/>
      <c r="BH126" s="1344" t="s">
        <v>17</v>
      </c>
      <c r="BI126" s="562"/>
      <c r="BJ126" s="1305" t="str">
        <f>IF('⑨応募者名簿(印刷用)'!$BX$40="","",'⑨応募者名簿(印刷用)'!$BX$40)</f>
        <v>-</v>
      </c>
      <c r="BK126" s="1305"/>
      <c r="BL126" s="1305"/>
      <c r="BM126" s="1305"/>
      <c r="BN126" s="1305"/>
      <c r="BO126" s="1305"/>
      <c r="BP126" s="1305"/>
      <c r="BQ126" s="1306" t="s">
        <v>282</v>
      </c>
      <c r="BR126" s="1306"/>
      <c r="BS126" s="1306"/>
      <c r="BT126" s="1305" t="str">
        <f>IF(⑧入力シート!$D$30=0,"",⑧入力シート!$D$30)</f>
        <v/>
      </c>
      <c r="BU126" s="1305"/>
      <c r="BV126" s="1305"/>
      <c r="BW126" s="1305"/>
      <c r="BX126" s="176" t="s">
        <v>84</v>
      </c>
      <c r="BY126" s="1305" t="str">
        <f>IF(⑧入力シート!$H$30=0,"",⑧入力シート!$H$30)</f>
        <v/>
      </c>
      <c r="BZ126" s="1305"/>
      <c r="CA126" s="1305"/>
      <c r="CB126" s="1305"/>
      <c r="CC126" s="176" t="s">
        <v>84</v>
      </c>
      <c r="CD126" s="1305" t="str">
        <f>IF(⑧入力シート!$L$30=0,"",⑧入力シート!$L$30)</f>
        <v/>
      </c>
      <c r="CE126" s="1305"/>
      <c r="CF126" s="1305"/>
      <c r="CG126" s="1305"/>
      <c r="CH126" s="177"/>
    </row>
    <row r="127" spans="1:90" ht="24.95" customHeight="1">
      <c r="A127" s="1345"/>
      <c r="B127" s="1346"/>
      <c r="C127" s="1346"/>
      <c r="D127" s="1346"/>
      <c r="E127" s="1346"/>
      <c r="F127" s="1346"/>
      <c r="G127" s="1346"/>
      <c r="H127" s="1346"/>
      <c r="I127" s="178"/>
      <c r="J127" s="178"/>
      <c r="K127" s="178"/>
      <c r="L127" s="178"/>
      <c r="M127" s="179"/>
      <c r="N127" s="1356"/>
      <c r="O127" s="1356"/>
      <c r="P127" s="1347" t="str">
        <f>IF('⑨応募者名簿(印刷用)'!$BV$42="","",'⑨応募者名簿(印刷用)'!$BV$42)</f>
        <v xml:space="preserve"> </v>
      </c>
      <c r="Q127" s="1348"/>
      <c r="R127" s="1348"/>
      <c r="S127" s="1348"/>
      <c r="T127" s="1348"/>
      <c r="U127" s="1348"/>
      <c r="V127" s="1348"/>
      <c r="W127" s="1348"/>
      <c r="X127" s="1348"/>
      <c r="Y127" s="1348"/>
      <c r="Z127" s="1348"/>
      <c r="AA127" s="1348"/>
      <c r="AB127" s="1348"/>
      <c r="AC127" s="1348"/>
      <c r="AD127" s="1348"/>
      <c r="AE127" s="1348"/>
      <c r="AF127" s="1348"/>
      <c r="AG127" s="1348"/>
      <c r="AH127" s="1348"/>
      <c r="AI127" s="1348"/>
      <c r="AJ127" s="1348"/>
      <c r="AK127" s="1348"/>
      <c r="AL127" s="1348"/>
      <c r="AM127" s="1348"/>
      <c r="AN127" s="1348"/>
      <c r="AO127" s="1348"/>
      <c r="AP127" s="1349"/>
      <c r="AQ127" s="291"/>
      <c r="AR127" s="292"/>
      <c r="AS127" s="1345"/>
      <c r="AT127" s="1346"/>
      <c r="AU127" s="1346"/>
      <c r="AV127" s="1346"/>
      <c r="AW127" s="1346"/>
      <c r="AX127" s="1346"/>
      <c r="AY127" s="1346"/>
      <c r="AZ127" s="1346"/>
      <c r="BA127" s="178"/>
      <c r="BB127" s="178"/>
      <c r="BC127" s="178"/>
      <c r="BD127" s="178"/>
      <c r="BE127" s="179"/>
      <c r="BF127" s="1356"/>
      <c r="BG127" s="1356"/>
      <c r="BH127" s="1347" t="str">
        <f>IF('⑨応募者名簿(印刷用)'!$BV$42="","",'⑨応募者名簿(印刷用)'!$BV$42)</f>
        <v xml:space="preserve"> </v>
      </c>
      <c r="BI127" s="1348"/>
      <c r="BJ127" s="1348"/>
      <c r="BK127" s="1348"/>
      <c r="BL127" s="1348"/>
      <c r="BM127" s="1348"/>
      <c r="BN127" s="1348"/>
      <c r="BO127" s="1348"/>
      <c r="BP127" s="1348"/>
      <c r="BQ127" s="1348"/>
      <c r="BR127" s="1348"/>
      <c r="BS127" s="1348"/>
      <c r="BT127" s="1348"/>
      <c r="BU127" s="1348"/>
      <c r="BV127" s="1348"/>
      <c r="BW127" s="1348"/>
      <c r="BX127" s="1348"/>
      <c r="BY127" s="1348"/>
      <c r="BZ127" s="1348"/>
      <c r="CA127" s="1348"/>
      <c r="CB127" s="1348"/>
      <c r="CC127" s="1348"/>
      <c r="CD127" s="1348"/>
      <c r="CE127" s="1348"/>
      <c r="CF127" s="1348"/>
      <c r="CG127" s="1348"/>
      <c r="CH127" s="1349"/>
    </row>
    <row r="128" spans="1:90" ht="24.95" customHeight="1">
      <c r="A128" s="1345"/>
      <c r="B128" s="1346"/>
      <c r="C128" s="1346"/>
      <c r="D128" s="1346"/>
      <c r="E128" s="1346"/>
      <c r="F128" s="1346"/>
      <c r="G128" s="1346"/>
      <c r="H128" s="1346"/>
      <c r="I128" s="178"/>
      <c r="J128" s="178"/>
      <c r="K128" s="178"/>
      <c r="L128" s="178"/>
      <c r="M128" s="179"/>
      <c r="N128" s="1356"/>
      <c r="O128" s="1356"/>
      <c r="P128" s="1347" t="str">
        <f>IF('⑨応募者名簿(印刷用)'!$BV$43="","",'⑨応募者名簿(印刷用)'!$BV$43)</f>
        <v xml:space="preserve"> </v>
      </c>
      <c r="Q128" s="1348"/>
      <c r="R128" s="1348"/>
      <c r="S128" s="1348"/>
      <c r="T128" s="1348"/>
      <c r="U128" s="1348"/>
      <c r="V128" s="1348"/>
      <c r="W128" s="1348"/>
      <c r="X128" s="1348"/>
      <c r="Y128" s="1348"/>
      <c r="Z128" s="1348"/>
      <c r="AA128" s="1348"/>
      <c r="AB128" s="1348"/>
      <c r="AC128" s="1348"/>
      <c r="AD128" s="1348"/>
      <c r="AE128" s="1348"/>
      <c r="AF128" s="1348"/>
      <c r="AG128" s="1348"/>
      <c r="AH128" s="1348"/>
      <c r="AI128" s="1348"/>
      <c r="AJ128" s="1348"/>
      <c r="AK128" s="1348"/>
      <c r="AL128" s="1348"/>
      <c r="AM128" s="1348"/>
      <c r="AN128" s="1348"/>
      <c r="AO128" s="1348"/>
      <c r="AP128" s="1349"/>
      <c r="AQ128" s="291"/>
      <c r="AR128" s="292"/>
      <c r="AS128" s="1345"/>
      <c r="AT128" s="1346"/>
      <c r="AU128" s="1346"/>
      <c r="AV128" s="1346"/>
      <c r="AW128" s="1346"/>
      <c r="AX128" s="1346"/>
      <c r="AY128" s="1346"/>
      <c r="AZ128" s="1346"/>
      <c r="BA128" s="178"/>
      <c r="BB128" s="178"/>
      <c r="BC128" s="178"/>
      <c r="BD128" s="178"/>
      <c r="BE128" s="179"/>
      <c r="BF128" s="1356"/>
      <c r="BG128" s="1356"/>
      <c r="BH128" s="1347" t="str">
        <f>IF('⑨応募者名簿(印刷用)'!$BV$43="","",'⑨応募者名簿(印刷用)'!$BV$43)</f>
        <v xml:space="preserve"> </v>
      </c>
      <c r="BI128" s="1348"/>
      <c r="BJ128" s="1348"/>
      <c r="BK128" s="1348"/>
      <c r="BL128" s="1348"/>
      <c r="BM128" s="1348"/>
      <c r="BN128" s="1348"/>
      <c r="BO128" s="1348"/>
      <c r="BP128" s="1348"/>
      <c r="BQ128" s="1348"/>
      <c r="BR128" s="1348"/>
      <c r="BS128" s="1348"/>
      <c r="BT128" s="1348"/>
      <c r="BU128" s="1348"/>
      <c r="BV128" s="1348"/>
      <c r="BW128" s="1348"/>
      <c r="BX128" s="1348"/>
      <c r="BY128" s="1348"/>
      <c r="BZ128" s="1348"/>
      <c r="CA128" s="1348"/>
      <c r="CB128" s="1348"/>
      <c r="CC128" s="1348"/>
      <c r="CD128" s="1348"/>
      <c r="CE128" s="1348"/>
      <c r="CF128" s="1348"/>
      <c r="CG128" s="1348"/>
      <c r="CH128" s="1349"/>
    </row>
    <row r="129" spans="1:90" ht="24.95" customHeight="1">
      <c r="A129" s="1345"/>
      <c r="B129" s="1346"/>
      <c r="C129" s="1346"/>
      <c r="D129" s="1346"/>
      <c r="E129" s="1346"/>
      <c r="F129" s="1346"/>
      <c r="G129" s="1346"/>
      <c r="H129" s="1346"/>
      <c r="I129" s="178"/>
      <c r="J129" s="178"/>
      <c r="K129" s="178"/>
      <c r="L129" s="178"/>
      <c r="M129" s="179"/>
      <c r="N129" s="1356"/>
      <c r="O129" s="1356"/>
      <c r="P129" s="1350" t="str">
        <f>IF('⑨応募者名簿(印刷用)'!$BV$44="","",'⑨応募者名簿(印刷用)'!$BV$44)</f>
        <v xml:space="preserve"> </v>
      </c>
      <c r="Q129" s="1351"/>
      <c r="R129" s="1351"/>
      <c r="S129" s="1351"/>
      <c r="T129" s="1351"/>
      <c r="U129" s="1351"/>
      <c r="V129" s="1351"/>
      <c r="W129" s="1351"/>
      <c r="X129" s="1351"/>
      <c r="Y129" s="1351"/>
      <c r="Z129" s="1351"/>
      <c r="AA129" s="1351"/>
      <c r="AB129" s="1351"/>
      <c r="AC129" s="1351"/>
      <c r="AD129" s="1351"/>
      <c r="AE129" s="1351"/>
      <c r="AF129" s="1351"/>
      <c r="AG129" s="1351"/>
      <c r="AH129" s="1351"/>
      <c r="AI129" s="1351"/>
      <c r="AJ129" s="1351"/>
      <c r="AK129" s="1351"/>
      <c r="AL129" s="1351"/>
      <c r="AM129" s="1351"/>
      <c r="AN129" s="1351"/>
      <c r="AO129" s="1351"/>
      <c r="AP129" s="1352"/>
      <c r="AQ129" s="291"/>
      <c r="AR129" s="292"/>
      <c r="AS129" s="1345"/>
      <c r="AT129" s="1346"/>
      <c r="AU129" s="1346"/>
      <c r="AV129" s="1346"/>
      <c r="AW129" s="1346"/>
      <c r="AX129" s="1346"/>
      <c r="AY129" s="1346"/>
      <c r="AZ129" s="1346"/>
      <c r="BA129" s="178"/>
      <c r="BB129" s="178"/>
      <c r="BC129" s="178"/>
      <c r="BD129" s="178"/>
      <c r="BE129" s="179"/>
      <c r="BF129" s="1356"/>
      <c r="BG129" s="1356"/>
      <c r="BH129" s="1350" t="str">
        <f>IF('⑨応募者名簿(印刷用)'!$BV$44="","",'⑨応募者名簿(印刷用)'!$BV$44)</f>
        <v xml:space="preserve"> </v>
      </c>
      <c r="BI129" s="1351"/>
      <c r="BJ129" s="1351"/>
      <c r="BK129" s="1351"/>
      <c r="BL129" s="1351"/>
      <c r="BM129" s="1351"/>
      <c r="BN129" s="1351"/>
      <c r="BO129" s="1351"/>
      <c r="BP129" s="1351"/>
      <c r="BQ129" s="1351"/>
      <c r="BR129" s="1351"/>
      <c r="BS129" s="1351"/>
      <c r="BT129" s="1351"/>
      <c r="BU129" s="1351"/>
      <c r="BV129" s="1351"/>
      <c r="BW129" s="1351"/>
      <c r="BX129" s="1351"/>
      <c r="BY129" s="1351"/>
      <c r="BZ129" s="1351"/>
      <c r="CA129" s="1351"/>
      <c r="CB129" s="1351"/>
      <c r="CC129" s="1351"/>
      <c r="CD129" s="1351"/>
      <c r="CE129" s="1351"/>
      <c r="CF129" s="1351"/>
      <c r="CG129" s="1351"/>
      <c r="CH129" s="1352"/>
    </row>
    <row r="130" spans="1:90" ht="24.95" customHeight="1">
      <c r="A130" s="1345"/>
      <c r="B130" s="1346"/>
      <c r="C130" s="1346"/>
      <c r="D130" s="1346"/>
      <c r="E130" s="1346"/>
      <c r="F130" s="1346"/>
      <c r="G130" s="1346"/>
      <c r="H130" s="1346"/>
      <c r="I130" s="178"/>
      <c r="J130" s="178"/>
      <c r="K130" s="178"/>
      <c r="L130" s="178"/>
      <c r="M130" s="179"/>
      <c r="N130" s="722" t="s">
        <v>335</v>
      </c>
      <c r="O130" s="723"/>
      <c r="P130" s="603" t="s">
        <v>23</v>
      </c>
      <c r="Q130" s="571"/>
      <c r="R130" s="571"/>
      <c r="S130" s="571"/>
      <c r="T130" s="1336" t="str">
        <f>""&amp;⑧入力シート!$D$21</f>
        <v/>
      </c>
      <c r="U130" s="1336"/>
      <c r="V130" s="1336"/>
      <c r="W130" s="1336"/>
      <c r="X130" s="1336"/>
      <c r="Y130" s="1336"/>
      <c r="Z130" s="1336"/>
      <c r="AA130" s="1336"/>
      <c r="AB130" s="1336"/>
      <c r="AC130" s="1336"/>
      <c r="AD130" s="1336"/>
      <c r="AE130" s="1336"/>
      <c r="AF130" s="1336"/>
      <c r="AG130" s="1336"/>
      <c r="AH130" s="1336"/>
      <c r="AI130" s="1336"/>
      <c r="AJ130" s="1336"/>
      <c r="AK130" s="1336"/>
      <c r="AL130" s="1336"/>
      <c r="AM130" s="1336"/>
      <c r="AN130" s="1336"/>
      <c r="AO130" s="1336"/>
      <c r="AP130" s="1337"/>
      <c r="AQ130" s="291"/>
      <c r="AR130" s="292"/>
      <c r="AS130" s="1345"/>
      <c r="AT130" s="1346"/>
      <c r="AU130" s="1346"/>
      <c r="AV130" s="1346"/>
      <c r="AW130" s="1346"/>
      <c r="AX130" s="1346"/>
      <c r="AY130" s="1346"/>
      <c r="AZ130" s="1346"/>
      <c r="BA130" s="178"/>
      <c r="BB130" s="178"/>
      <c r="BC130" s="178"/>
      <c r="BD130" s="178"/>
      <c r="BE130" s="179"/>
      <c r="BF130" s="722" t="s">
        <v>335</v>
      </c>
      <c r="BG130" s="723"/>
      <c r="BH130" s="603" t="s">
        <v>23</v>
      </c>
      <c r="BI130" s="571"/>
      <c r="BJ130" s="571"/>
      <c r="BK130" s="571"/>
      <c r="BL130" s="1336" t="str">
        <f>""&amp;⑧入力シート!$D$21</f>
        <v/>
      </c>
      <c r="BM130" s="1336"/>
      <c r="BN130" s="1336"/>
      <c r="BO130" s="1336"/>
      <c r="BP130" s="1336"/>
      <c r="BQ130" s="1336"/>
      <c r="BR130" s="1336"/>
      <c r="BS130" s="1336"/>
      <c r="BT130" s="1336"/>
      <c r="BU130" s="1336"/>
      <c r="BV130" s="1336"/>
      <c r="BW130" s="1336"/>
      <c r="BX130" s="1336"/>
      <c r="BY130" s="1336"/>
      <c r="BZ130" s="1336"/>
      <c r="CA130" s="1336"/>
      <c r="CB130" s="1336"/>
      <c r="CC130" s="1336"/>
      <c r="CD130" s="1336"/>
      <c r="CE130" s="1336"/>
      <c r="CF130" s="1336"/>
      <c r="CG130" s="1336"/>
      <c r="CH130" s="1337"/>
    </row>
    <row r="131" spans="1:90" ht="24.95" customHeight="1">
      <c r="A131" s="180"/>
      <c r="B131" s="178"/>
      <c r="C131" s="178"/>
      <c r="D131" s="178"/>
      <c r="E131" s="178"/>
      <c r="F131" s="178"/>
      <c r="G131" s="178"/>
      <c r="H131" s="178"/>
      <c r="I131" s="178"/>
      <c r="J131" s="178"/>
      <c r="K131" s="178"/>
      <c r="L131" s="178"/>
      <c r="M131" s="179"/>
      <c r="N131" s="724"/>
      <c r="O131" s="725"/>
      <c r="P131" s="1338" t="str">
        <f>"　"&amp;⑧入力シート!$D$22</f>
        <v>　</v>
      </c>
      <c r="Q131" s="1339"/>
      <c r="R131" s="1339"/>
      <c r="S131" s="1339"/>
      <c r="T131" s="1339"/>
      <c r="U131" s="1339"/>
      <c r="V131" s="1339"/>
      <c r="W131" s="1339"/>
      <c r="X131" s="1339"/>
      <c r="Y131" s="1339"/>
      <c r="Z131" s="1339"/>
      <c r="AA131" s="1339"/>
      <c r="AB131" s="1339"/>
      <c r="AC131" s="1339"/>
      <c r="AD131" s="1339"/>
      <c r="AE131" s="1339"/>
      <c r="AF131" s="1339"/>
      <c r="AG131" s="1339"/>
      <c r="AH131" s="1339"/>
      <c r="AI131" s="1339"/>
      <c r="AJ131" s="1339"/>
      <c r="AK131" s="1339"/>
      <c r="AL131" s="1339"/>
      <c r="AM131" s="1339"/>
      <c r="AN131" s="1339"/>
      <c r="AO131" s="1339"/>
      <c r="AP131" s="1340"/>
      <c r="AQ131" s="291"/>
      <c r="AR131" s="292"/>
      <c r="AS131" s="180"/>
      <c r="AT131" s="178"/>
      <c r="AU131" s="178"/>
      <c r="AV131" s="178"/>
      <c r="AW131" s="178"/>
      <c r="AX131" s="178"/>
      <c r="AY131" s="178"/>
      <c r="AZ131" s="178"/>
      <c r="BA131" s="178"/>
      <c r="BB131" s="178"/>
      <c r="BC131" s="178"/>
      <c r="BD131" s="178"/>
      <c r="BE131" s="179"/>
      <c r="BF131" s="724"/>
      <c r="BG131" s="725"/>
      <c r="BH131" s="1338" t="str">
        <f>"　"&amp;⑧入力シート!$D$22</f>
        <v>　</v>
      </c>
      <c r="BI131" s="1339"/>
      <c r="BJ131" s="1339"/>
      <c r="BK131" s="1339"/>
      <c r="BL131" s="1339"/>
      <c r="BM131" s="1339"/>
      <c r="BN131" s="1339"/>
      <c r="BO131" s="1339"/>
      <c r="BP131" s="1339"/>
      <c r="BQ131" s="1339"/>
      <c r="BR131" s="1339"/>
      <c r="BS131" s="1339"/>
      <c r="BT131" s="1339"/>
      <c r="BU131" s="1339"/>
      <c r="BV131" s="1339"/>
      <c r="BW131" s="1339"/>
      <c r="BX131" s="1339"/>
      <c r="BY131" s="1339"/>
      <c r="BZ131" s="1339"/>
      <c r="CA131" s="1339"/>
      <c r="CB131" s="1339"/>
      <c r="CC131" s="1339"/>
      <c r="CD131" s="1339"/>
      <c r="CE131" s="1339"/>
      <c r="CF131" s="1339"/>
      <c r="CG131" s="1339"/>
      <c r="CH131" s="1340"/>
    </row>
    <row r="132" spans="1:90" ht="24.95" customHeight="1">
      <c r="A132" s="180"/>
      <c r="B132" s="178"/>
      <c r="C132" s="178"/>
      <c r="D132" s="178"/>
      <c r="E132" s="178"/>
      <c r="F132" s="178"/>
      <c r="G132" s="178"/>
      <c r="H132" s="178"/>
      <c r="I132" s="178"/>
      <c r="J132" s="178"/>
      <c r="K132" s="178"/>
      <c r="L132" s="178"/>
      <c r="M132" s="179"/>
      <c r="N132" s="724"/>
      <c r="O132" s="725"/>
      <c r="P132" s="1341" t="str">
        <f>"　"&amp;⑧入力シート!$D$23</f>
        <v>　</v>
      </c>
      <c r="Q132" s="1342"/>
      <c r="R132" s="1342"/>
      <c r="S132" s="1342"/>
      <c r="T132" s="1342"/>
      <c r="U132" s="1342"/>
      <c r="V132" s="1342"/>
      <c r="W132" s="1342"/>
      <c r="X132" s="1342"/>
      <c r="Y132" s="1342"/>
      <c r="Z132" s="1342"/>
      <c r="AA132" s="1342"/>
      <c r="AB132" s="1342"/>
      <c r="AC132" s="1342"/>
      <c r="AD132" s="1342"/>
      <c r="AE132" s="1342"/>
      <c r="AF132" s="1342"/>
      <c r="AG132" s="1342"/>
      <c r="AH132" s="1342"/>
      <c r="AI132" s="1342"/>
      <c r="AJ132" s="1342"/>
      <c r="AK132" s="1342"/>
      <c r="AL132" s="1342"/>
      <c r="AM132" s="1342"/>
      <c r="AN132" s="1342"/>
      <c r="AO132" s="1342"/>
      <c r="AP132" s="1343"/>
      <c r="AQ132" s="291"/>
      <c r="AR132" s="292"/>
      <c r="AS132" s="180"/>
      <c r="AT132" s="178"/>
      <c r="AU132" s="178"/>
      <c r="AV132" s="178"/>
      <c r="AW132" s="178"/>
      <c r="AX132" s="178"/>
      <c r="AY132" s="178"/>
      <c r="AZ132" s="178"/>
      <c r="BA132" s="178"/>
      <c r="BB132" s="178"/>
      <c r="BC132" s="178"/>
      <c r="BD132" s="178"/>
      <c r="BE132" s="179"/>
      <c r="BF132" s="724"/>
      <c r="BG132" s="725"/>
      <c r="BH132" s="1341" t="str">
        <f>"　"&amp;⑧入力シート!$D$23</f>
        <v>　</v>
      </c>
      <c r="BI132" s="1342"/>
      <c r="BJ132" s="1342"/>
      <c r="BK132" s="1342"/>
      <c r="BL132" s="1342"/>
      <c r="BM132" s="1342"/>
      <c r="BN132" s="1342"/>
      <c r="BO132" s="1342"/>
      <c r="BP132" s="1342"/>
      <c r="BQ132" s="1342"/>
      <c r="BR132" s="1342"/>
      <c r="BS132" s="1342"/>
      <c r="BT132" s="1342"/>
      <c r="BU132" s="1342"/>
      <c r="BV132" s="1342"/>
      <c r="BW132" s="1342"/>
      <c r="BX132" s="1342"/>
      <c r="BY132" s="1342"/>
      <c r="BZ132" s="1342"/>
      <c r="CA132" s="1342"/>
      <c r="CB132" s="1342"/>
      <c r="CC132" s="1342"/>
      <c r="CD132" s="1342"/>
      <c r="CE132" s="1342"/>
      <c r="CF132" s="1342"/>
      <c r="CG132" s="1342"/>
      <c r="CH132" s="1343"/>
    </row>
    <row r="133" spans="1:90" ht="24.95" customHeight="1">
      <c r="A133" s="181"/>
      <c r="B133" s="182"/>
      <c r="C133" s="182"/>
      <c r="D133" s="182"/>
      <c r="E133" s="182"/>
      <c r="F133" s="182"/>
      <c r="G133" s="182"/>
      <c r="H133" s="182"/>
      <c r="I133" s="182"/>
      <c r="J133" s="182"/>
      <c r="K133" s="182"/>
      <c r="L133" s="182"/>
      <c r="M133" s="183"/>
      <c r="N133" s="726"/>
      <c r="O133" s="727"/>
      <c r="P133" s="1341"/>
      <c r="Q133" s="1342"/>
      <c r="R133" s="1342"/>
      <c r="S133" s="1342"/>
      <c r="T133" s="1342"/>
      <c r="U133" s="1342"/>
      <c r="V133" s="1342"/>
      <c r="W133" s="1342"/>
      <c r="X133" s="1342"/>
      <c r="Y133" s="1342"/>
      <c r="Z133" s="1342"/>
      <c r="AA133" s="1342"/>
      <c r="AB133" s="1342"/>
      <c r="AC133" s="1342"/>
      <c r="AD133" s="1342"/>
      <c r="AE133" s="1342"/>
      <c r="AF133" s="1342"/>
      <c r="AG133" s="1342"/>
      <c r="AH133" s="1342"/>
      <c r="AI133" s="1342"/>
      <c r="AJ133" s="1342"/>
      <c r="AK133" s="1342"/>
      <c r="AL133" s="1342"/>
      <c r="AM133" s="1342"/>
      <c r="AN133" s="1342"/>
      <c r="AO133" s="1342"/>
      <c r="AP133" s="1343"/>
      <c r="AQ133" s="291"/>
      <c r="AR133" s="292"/>
      <c r="AS133" s="181"/>
      <c r="AT133" s="182"/>
      <c r="AU133" s="182"/>
      <c r="AV133" s="182"/>
      <c r="AW133" s="182"/>
      <c r="AX133" s="182"/>
      <c r="AY133" s="182"/>
      <c r="AZ133" s="182"/>
      <c r="BA133" s="182"/>
      <c r="BB133" s="182"/>
      <c r="BC133" s="182"/>
      <c r="BD133" s="182"/>
      <c r="BE133" s="183"/>
      <c r="BF133" s="726"/>
      <c r="BG133" s="727"/>
      <c r="BH133" s="1341"/>
      <c r="BI133" s="1342"/>
      <c r="BJ133" s="1342"/>
      <c r="BK133" s="1342"/>
      <c r="BL133" s="1342"/>
      <c r="BM133" s="1342"/>
      <c r="BN133" s="1342"/>
      <c r="BO133" s="1342"/>
      <c r="BP133" s="1342"/>
      <c r="BQ133" s="1342"/>
      <c r="BR133" s="1342"/>
      <c r="BS133" s="1342"/>
      <c r="BT133" s="1342"/>
      <c r="BU133" s="1342"/>
      <c r="BV133" s="1342"/>
      <c r="BW133" s="1342"/>
      <c r="BX133" s="1342"/>
      <c r="BY133" s="1342"/>
      <c r="BZ133" s="1342"/>
      <c r="CA133" s="1342"/>
      <c r="CB133" s="1342"/>
      <c r="CC133" s="1342"/>
      <c r="CD133" s="1342"/>
      <c r="CE133" s="1342"/>
      <c r="CF133" s="1342"/>
      <c r="CG133" s="1342"/>
      <c r="CH133" s="1343"/>
    </row>
    <row r="134" spans="1:90" ht="24.95" customHeight="1">
      <c r="A134" s="722" t="s">
        <v>337</v>
      </c>
      <c r="B134" s="723"/>
      <c r="C134" s="603" t="s">
        <v>31</v>
      </c>
      <c r="D134" s="571"/>
      <c r="E134" s="571"/>
      <c r="F134" s="571"/>
      <c r="G134" s="571"/>
      <c r="H134" s="571"/>
      <c r="I134" s="571"/>
      <c r="J134" s="571"/>
      <c r="K134" s="571"/>
      <c r="L134" s="571"/>
      <c r="M134" s="571"/>
      <c r="N134" s="722" t="s">
        <v>336</v>
      </c>
      <c r="O134" s="723"/>
      <c r="P134" s="1316" t="str">
        <f>""&amp;⑧入力シート!AD34</f>
        <v/>
      </c>
      <c r="Q134" s="1316"/>
      <c r="R134" s="1316"/>
      <c r="S134" s="1316"/>
      <c r="T134" s="1316"/>
      <c r="U134" s="1316"/>
      <c r="V134" s="1316"/>
      <c r="W134" s="1316"/>
      <c r="X134" s="1316"/>
      <c r="Y134" s="1316"/>
      <c r="Z134" s="1316"/>
      <c r="AA134" s="1316"/>
      <c r="AB134" s="1316"/>
      <c r="AC134" s="1316"/>
      <c r="AD134" s="1316"/>
      <c r="AE134" s="1316"/>
      <c r="AF134" s="1316"/>
      <c r="AG134" s="1316"/>
      <c r="AH134" s="1316"/>
      <c r="AI134" s="1316"/>
      <c r="AJ134" s="1316"/>
      <c r="AK134" s="1316"/>
      <c r="AL134" s="1316"/>
      <c r="AM134" s="1316"/>
      <c r="AN134" s="1316"/>
      <c r="AO134" s="1316"/>
      <c r="AP134" s="1316"/>
      <c r="AQ134" s="291"/>
      <c r="AR134" s="292"/>
      <c r="AS134" s="722" t="s">
        <v>337</v>
      </c>
      <c r="AT134" s="723"/>
      <c r="AU134" s="603" t="s">
        <v>31</v>
      </c>
      <c r="AV134" s="571"/>
      <c r="AW134" s="571"/>
      <c r="AX134" s="571"/>
      <c r="AY134" s="571"/>
      <c r="AZ134" s="571"/>
      <c r="BA134" s="571"/>
      <c r="BB134" s="571"/>
      <c r="BC134" s="571"/>
      <c r="BD134" s="571"/>
      <c r="BE134" s="571"/>
      <c r="BF134" s="722" t="s">
        <v>336</v>
      </c>
      <c r="BG134" s="723"/>
      <c r="BH134" s="1316" t="str">
        <f>""&amp;⑧入力シート!AD35</f>
        <v/>
      </c>
      <c r="BI134" s="1316"/>
      <c r="BJ134" s="1316"/>
      <c r="BK134" s="1316"/>
      <c r="BL134" s="1316"/>
      <c r="BM134" s="1316"/>
      <c r="BN134" s="1316"/>
      <c r="BO134" s="1316"/>
      <c r="BP134" s="1316"/>
      <c r="BQ134" s="1316"/>
      <c r="BR134" s="1316"/>
      <c r="BS134" s="1316"/>
      <c r="BT134" s="1316"/>
      <c r="BU134" s="1316"/>
      <c r="BV134" s="1316"/>
      <c r="BW134" s="1316"/>
      <c r="BX134" s="1316"/>
      <c r="BY134" s="1316"/>
      <c r="BZ134" s="1316"/>
      <c r="CA134" s="1316"/>
      <c r="CB134" s="1316"/>
      <c r="CC134" s="1316"/>
      <c r="CD134" s="1316"/>
      <c r="CE134" s="1316"/>
      <c r="CF134" s="1316"/>
      <c r="CG134" s="1316"/>
      <c r="CH134" s="1316"/>
    </row>
    <row r="135" spans="1:90" ht="24.95" customHeight="1">
      <c r="A135" s="724"/>
      <c r="B135" s="725"/>
      <c r="C135" s="1308">
        <f>⑧入力シート!Y34</f>
        <v>11</v>
      </c>
      <c r="D135" s="1309"/>
      <c r="E135" s="1309"/>
      <c r="F135" s="1309"/>
      <c r="G135" s="1309"/>
      <c r="H135" s="1309"/>
      <c r="I135" s="1309"/>
      <c r="J135" s="1309"/>
      <c r="K135" s="1309"/>
      <c r="L135" s="1309"/>
      <c r="M135" s="1310"/>
      <c r="N135" s="724"/>
      <c r="O135" s="725"/>
      <c r="P135" s="1317"/>
      <c r="Q135" s="1317"/>
      <c r="R135" s="1317"/>
      <c r="S135" s="1317"/>
      <c r="T135" s="1317"/>
      <c r="U135" s="1317"/>
      <c r="V135" s="1317"/>
      <c r="W135" s="1317"/>
      <c r="X135" s="1317"/>
      <c r="Y135" s="1317"/>
      <c r="Z135" s="1317"/>
      <c r="AA135" s="1317"/>
      <c r="AB135" s="1317"/>
      <c r="AC135" s="1317"/>
      <c r="AD135" s="1317"/>
      <c r="AE135" s="1317"/>
      <c r="AF135" s="1317"/>
      <c r="AG135" s="1317"/>
      <c r="AH135" s="1317"/>
      <c r="AI135" s="1317"/>
      <c r="AJ135" s="1317"/>
      <c r="AK135" s="1317"/>
      <c r="AL135" s="1317"/>
      <c r="AM135" s="1317"/>
      <c r="AN135" s="1317"/>
      <c r="AO135" s="1317"/>
      <c r="AP135" s="1317"/>
      <c r="AQ135" s="291"/>
      <c r="AR135" s="292"/>
      <c r="AS135" s="724"/>
      <c r="AT135" s="725"/>
      <c r="AU135" s="1308">
        <f>⑧入力シート!Y35</f>
        <v>12</v>
      </c>
      <c r="AV135" s="1309"/>
      <c r="AW135" s="1309"/>
      <c r="AX135" s="1309"/>
      <c r="AY135" s="1309"/>
      <c r="AZ135" s="1309"/>
      <c r="BA135" s="1309"/>
      <c r="BB135" s="1309"/>
      <c r="BC135" s="1309"/>
      <c r="BD135" s="1309"/>
      <c r="BE135" s="1309"/>
      <c r="BF135" s="724"/>
      <c r="BG135" s="725"/>
      <c r="BH135" s="1317"/>
      <c r="BI135" s="1317"/>
      <c r="BJ135" s="1317"/>
      <c r="BK135" s="1317"/>
      <c r="BL135" s="1317"/>
      <c r="BM135" s="1317"/>
      <c r="BN135" s="1317"/>
      <c r="BO135" s="1317"/>
      <c r="BP135" s="1317"/>
      <c r="BQ135" s="1317"/>
      <c r="BR135" s="1317"/>
      <c r="BS135" s="1317"/>
      <c r="BT135" s="1317"/>
      <c r="BU135" s="1317"/>
      <c r="BV135" s="1317"/>
      <c r="BW135" s="1317"/>
      <c r="BX135" s="1317"/>
      <c r="BY135" s="1317"/>
      <c r="BZ135" s="1317"/>
      <c r="CA135" s="1317"/>
      <c r="CB135" s="1317"/>
      <c r="CC135" s="1317"/>
      <c r="CD135" s="1317"/>
      <c r="CE135" s="1317"/>
      <c r="CF135" s="1317"/>
      <c r="CG135" s="1317"/>
      <c r="CH135" s="1317"/>
    </row>
    <row r="136" spans="1:90" ht="24.95" customHeight="1">
      <c r="A136" s="726"/>
      <c r="B136" s="727"/>
      <c r="C136" s="1319"/>
      <c r="D136" s="1320"/>
      <c r="E136" s="1320"/>
      <c r="F136" s="1320"/>
      <c r="G136" s="1320"/>
      <c r="H136" s="1320"/>
      <c r="I136" s="1320"/>
      <c r="J136" s="1320"/>
      <c r="K136" s="1320"/>
      <c r="L136" s="1320"/>
      <c r="M136" s="1321"/>
      <c r="N136" s="726"/>
      <c r="O136" s="727"/>
      <c r="P136" s="1318"/>
      <c r="Q136" s="1318"/>
      <c r="R136" s="1318"/>
      <c r="S136" s="1318"/>
      <c r="T136" s="1318"/>
      <c r="U136" s="1318"/>
      <c r="V136" s="1318"/>
      <c r="W136" s="1318"/>
      <c r="X136" s="1318"/>
      <c r="Y136" s="1318"/>
      <c r="Z136" s="1318"/>
      <c r="AA136" s="1318"/>
      <c r="AB136" s="1318"/>
      <c r="AC136" s="1318"/>
      <c r="AD136" s="1318"/>
      <c r="AE136" s="1318"/>
      <c r="AF136" s="1318"/>
      <c r="AG136" s="1318"/>
      <c r="AH136" s="1318"/>
      <c r="AI136" s="1318"/>
      <c r="AJ136" s="1318"/>
      <c r="AK136" s="1318"/>
      <c r="AL136" s="1318"/>
      <c r="AM136" s="1318"/>
      <c r="AN136" s="1318"/>
      <c r="AO136" s="1318"/>
      <c r="AP136" s="1318"/>
      <c r="AQ136" s="291"/>
      <c r="AR136" s="292"/>
      <c r="AS136" s="726"/>
      <c r="AT136" s="727"/>
      <c r="AU136" s="1308"/>
      <c r="AV136" s="1309"/>
      <c r="AW136" s="1309"/>
      <c r="AX136" s="1309"/>
      <c r="AY136" s="1309"/>
      <c r="AZ136" s="1309"/>
      <c r="BA136" s="1309"/>
      <c r="BB136" s="1309"/>
      <c r="BC136" s="1309"/>
      <c r="BD136" s="1309"/>
      <c r="BE136" s="1309"/>
      <c r="BF136" s="726"/>
      <c r="BG136" s="727"/>
      <c r="BH136" s="1318"/>
      <c r="BI136" s="1318"/>
      <c r="BJ136" s="1318"/>
      <c r="BK136" s="1318"/>
      <c r="BL136" s="1318"/>
      <c r="BM136" s="1318"/>
      <c r="BN136" s="1318"/>
      <c r="BO136" s="1318"/>
      <c r="BP136" s="1318"/>
      <c r="BQ136" s="1318"/>
      <c r="BR136" s="1318"/>
      <c r="BS136" s="1318"/>
      <c r="BT136" s="1318"/>
      <c r="BU136" s="1318"/>
      <c r="BV136" s="1318"/>
      <c r="BW136" s="1318"/>
      <c r="BX136" s="1318"/>
      <c r="BY136" s="1318"/>
      <c r="BZ136" s="1318"/>
      <c r="CA136" s="1318"/>
      <c r="CB136" s="1318"/>
      <c r="CC136" s="1318"/>
      <c r="CD136" s="1318"/>
      <c r="CE136" s="1318"/>
      <c r="CF136" s="1318"/>
      <c r="CG136" s="1318"/>
      <c r="CH136" s="1318"/>
    </row>
    <row r="137" spans="1:90" ht="24.95" customHeight="1">
      <c r="A137" s="722" t="s">
        <v>338</v>
      </c>
      <c r="B137" s="723"/>
      <c r="C137" s="1322" t="str">
        <f>""&amp;⑧入力シート!Z34</f>
        <v/>
      </c>
      <c r="D137" s="1323"/>
      <c r="E137" s="1323"/>
      <c r="F137" s="1323"/>
      <c r="G137" s="1323"/>
      <c r="H137" s="1323"/>
      <c r="I137" s="1323"/>
      <c r="J137" s="1323"/>
      <c r="K137" s="1323"/>
      <c r="L137" s="1323"/>
      <c r="M137" s="1324"/>
      <c r="N137" s="722" t="s">
        <v>339</v>
      </c>
      <c r="O137" s="723"/>
      <c r="P137" s="1307" t="s">
        <v>32</v>
      </c>
      <c r="Q137" s="573"/>
      <c r="R137" s="573"/>
      <c r="S137" s="573"/>
      <c r="T137" s="573"/>
      <c r="U137" s="573"/>
      <c r="V137" s="573"/>
      <c r="W137" s="573"/>
      <c r="X137" s="573"/>
      <c r="Y137" s="573"/>
      <c r="Z137" s="573"/>
      <c r="AA137" s="573"/>
      <c r="AB137" s="573"/>
      <c r="AC137" s="573"/>
      <c r="AD137" s="573"/>
      <c r="AE137" s="573"/>
      <c r="AF137" s="573"/>
      <c r="AG137" s="573"/>
      <c r="AH137" s="573"/>
      <c r="AI137" s="573"/>
      <c r="AJ137" s="573"/>
      <c r="AK137" s="573"/>
      <c r="AL137" s="573"/>
      <c r="AM137" s="573"/>
      <c r="AN137" s="573"/>
      <c r="AO137" s="573"/>
      <c r="AP137" s="574"/>
      <c r="AQ137" s="291"/>
      <c r="AR137" s="292"/>
      <c r="AS137" s="722" t="s">
        <v>338</v>
      </c>
      <c r="AT137" s="723"/>
      <c r="AU137" s="1322" t="str">
        <f>""&amp;⑧入力シート!Z35</f>
        <v/>
      </c>
      <c r="AV137" s="1323"/>
      <c r="AW137" s="1323"/>
      <c r="AX137" s="1323"/>
      <c r="AY137" s="1323"/>
      <c r="AZ137" s="1323"/>
      <c r="BA137" s="1323"/>
      <c r="BB137" s="1323"/>
      <c r="BC137" s="1323"/>
      <c r="BD137" s="1323"/>
      <c r="BE137" s="1324"/>
      <c r="BF137" s="722" t="s">
        <v>339</v>
      </c>
      <c r="BG137" s="723"/>
      <c r="BH137" s="1307" t="s">
        <v>32</v>
      </c>
      <c r="BI137" s="573"/>
      <c r="BJ137" s="573"/>
      <c r="BK137" s="573"/>
      <c r="BL137" s="573"/>
      <c r="BM137" s="573"/>
      <c r="BN137" s="573"/>
      <c r="BO137" s="573"/>
      <c r="BP137" s="573"/>
      <c r="BQ137" s="573"/>
      <c r="BR137" s="573"/>
      <c r="BS137" s="573"/>
      <c r="BT137" s="573"/>
      <c r="BU137" s="573"/>
      <c r="BV137" s="573"/>
      <c r="BW137" s="573"/>
      <c r="BX137" s="573"/>
      <c r="BY137" s="573"/>
      <c r="BZ137" s="573"/>
      <c r="CA137" s="573"/>
      <c r="CB137" s="573"/>
      <c r="CC137" s="573"/>
      <c r="CD137" s="573"/>
      <c r="CE137" s="573"/>
      <c r="CF137" s="573"/>
      <c r="CG137" s="573"/>
      <c r="CH137" s="574"/>
    </row>
    <row r="138" spans="1:90" ht="24.95" customHeight="1">
      <c r="A138" s="724"/>
      <c r="B138" s="725"/>
      <c r="C138" s="1308"/>
      <c r="D138" s="1309"/>
      <c r="E138" s="1309"/>
      <c r="F138" s="1309"/>
      <c r="G138" s="1309"/>
      <c r="H138" s="1309"/>
      <c r="I138" s="1309"/>
      <c r="J138" s="1309"/>
      <c r="K138" s="1309"/>
      <c r="L138" s="1309"/>
      <c r="M138" s="1310"/>
      <c r="N138" s="724"/>
      <c r="O138" s="725"/>
      <c r="P138" s="1308" t="str">
        <f>'⑨応募者名簿(印刷用)'!R13</f>
        <v xml:space="preserve"> </v>
      </c>
      <c r="Q138" s="1309"/>
      <c r="R138" s="1309"/>
      <c r="S138" s="1309"/>
      <c r="T138" s="1309"/>
      <c r="U138" s="1309"/>
      <c r="V138" s="1309"/>
      <c r="W138" s="1309"/>
      <c r="X138" s="1309"/>
      <c r="Y138" s="1309"/>
      <c r="Z138" s="1309"/>
      <c r="AA138" s="1309"/>
      <c r="AB138" s="1309"/>
      <c r="AC138" s="1309"/>
      <c r="AD138" s="1309"/>
      <c r="AE138" s="1309"/>
      <c r="AF138" s="1309"/>
      <c r="AG138" s="1309"/>
      <c r="AH138" s="1309"/>
      <c r="AI138" s="1309"/>
      <c r="AJ138" s="1309"/>
      <c r="AK138" s="1309"/>
      <c r="AL138" s="1309"/>
      <c r="AM138" s="1309"/>
      <c r="AN138" s="1309"/>
      <c r="AO138" s="1309"/>
      <c r="AP138" s="1310"/>
      <c r="AQ138" s="291"/>
      <c r="AR138" s="292"/>
      <c r="AS138" s="724"/>
      <c r="AT138" s="725"/>
      <c r="AU138" s="1308"/>
      <c r="AV138" s="1309"/>
      <c r="AW138" s="1309"/>
      <c r="AX138" s="1309"/>
      <c r="AY138" s="1309"/>
      <c r="AZ138" s="1309"/>
      <c r="BA138" s="1309"/>
      <c r="BB138" s="1309"/>
      <c r="BC138" s="1309"/>
      <c r="BD138" s="1309"/>
      <c r="BE138" s="1310"/>
      <c r="BF138" s="724"/>
      <c r="BG138" s="725"/>
      <c r="BH138" s="1308" t="str">
        <f>'⑨応募者名簿(印刷用)'!R14</f>
        <v xml:space="preserve"> </v>
      </c>
      <c r="BI138" s="1309"/>
      <c r="BJ138" s="1309"/>
      <c r="BK138" s="1309"/>
      <c r="BL138" s="1309"/>
      <c r="BM138" s="1309"/>
      <c r="BN138" s="1309"/>
      <c r="BO138" s="1309"/>
      <c r="BP138" s="1309"/>
      <c r="BQ138" s="1309"/>
      <c r="BR138" s="1309"/>
      <c r="BS138" s="1309"/>
      <c r="BT138" s="1309"/>
      <c r="BU138" s="1309"/>
      <c r="BV138" s="1309"/>
      <c r="BW138" s="1309"/>
      <c r="BX138" s="1309"/>
      <c r="BY138" s="1309"/>
      <c r="BZ138" s="1309"/>
      <c r="CA138" s="1309"/>
      <c r="CB138" s="1309"/>
      <c r="CC138" s="1309"/>
      <c r="CD138" s="1309"/>
      <c r="CE138" s="1309"/>
      <c r="CF138" s="1309"/>
      <c r="CG138" s="1309"/>
      <c r="CH138" s="1310"/>
    </row>
    <row r="139" spans="1:90" ht="24.95" customHeight="1">
      <c r="A139" s="726"/>
      <c r="B139" s="727"/>
      <c r="C139" s="1308"/>
      <c r="D139" s="1309"/>
      <c r="E139" s="1309"/>
      <c r="F139" s="1309"/>
      <c r="G139" s="1309"/>
      <c r="H139" s="1309"/>
      <c r="I139" s="1309"/>
      <c r="J139" s="1309"/>
      <c r="K139" s="1309"/>
      <c r="L139" s="1309"/>
      <c r="M139" s="1310"/>
      <c r="N139" s="726"/>
      <c r="O139" s="727"/>
      <c r="P139" s="1308"/>
      <c r="Q139" s="1309"/>
      <c r="R139" s="1309"/>
      <c r="S139" s="1309"/>
      <c r="T139" s="1309"/>
      <c r="U139" s="1309"/>
      <c r="V139" s="1309"/>
      <c r="W139" s="1309"/>
      <c r="X139" s="1309"/>
      <c r="Y139" s="1309"/>
      <c r="Z139" s="1309"/>
      <c r="AA139" s="1309"/>
      <c r="AB139" s="1309"/>
      <c r="AC139" s="1309"/>
      <c r="AD139" s="1309"/>
      <c r="AE139" s="1309"/>
      <c r="AF139" s="1309"/>
      <c r="AG139" s="1309"/>
      <c r="AH139" s="1309"/>
      <c r="AI139" s="1309"/>
      <c r="AJ139" s="1309"/>
      <c r="AK139" s="1309"/>
      <c r="AL139" s="1309"/>
      <c r="AM139" s="1309"/>
      <c r="AN139" s="1309"/>
      <c r="AO139" s="1309"/>
      <c r="AP139" s="1310"/>
      <c r="AQ139" s="291"/>
      <c r="AR139" s="292"/>
      <c r="AS139" s="726"/>
      <c r="AT139" s="727"/>
      <c r="AU139" s="1308"/>
      <c r="AV139" s="1309"/>
      <c r="AW139" s="1309"/>
      <c r="AX139" s="1309"/>
      <c r="AY139" s="1309"/>
      <c r="AZ139" s="1309"/>
      <c r="BA139" s="1309"/>
      <c r="BB139" s="1309"/>
      <c r="BC139" s="1309"/>
      <c r="BD139" s="1309"/>
      <c r="BE139" s="1310"/>
      <c r="BF139" s="726"/>
      <c r="BG139" s="727"/>
      <c r="BH139" s="1308"/>
      <c r="BI139" s="1309"/>
      <c r="BJ139" s="1309"/>
      <c r="BK139" s="1309"/>
      <c r="BL139" s="1309"/>
      <c r="BM139" s="1309"/>
      <c r="BN139" s="1309"/>
      <c r="BO139" s="1309"/>
      <c r="BP139" s="1309"/>
      <c r="BQ139" s="1309"/>
      <c r="BR139" s="1309"/>
      <c r="BS139" s="1309"/>
      <c r="BT139" s="1309"/>
      <c r="BU139" s="1309"/>
      <c r="BV139" s="1309"/>
      <c r="BW139" s="1309"/>
      <c r="BX139" s="1309"/>
      <c r="BY139" s="1309"/>
      <c r="BZ139" s="1309"/>
      <c r="CA139" s="1309"/>
      <c r="CB139" s="1309"/>
      <c r="CC139" s="1309"/>
      <c r="CD139" s="1309"/>
      <c r="CE139" s="1309"/>
      <c r="CF139" s="1309"/>
      <c r="CG139" s="1309"/>
      <c r="CH139" s="1310"/>
    </row>
    <row r="140" spans="1:90" ht="24.95" customHeight="1">
      <c r="A140" s="1311" t="s">
        <v>34</v>
      </c>
      <c r="B140" s="1312"/>
      <c r="C140" s="1315" t="str">
        <f>'⑨応募者名簿(印刷用)'!P13</f>
        <v/>
      </c>
      <c r="D140" s="1315"/>
      <c r="E140" s="1315"/>
      <c r="F140" s="1315"/>
      <c r="G140" s="1315"/>
      <c r="H140" s="1315"/>
      <c r="I140" s="1315"/>
      <c r="J140" s="1315"/>
      <c r="K140" s="1315"/>
      <c r="L140" s="1315"/>
      <c r="M140" s="1315"/>
      <c r="N140" s="1325" t="s">
        <v>22</v>
      </c>
      <c r="O140" s="1326"/>
      <c r="P140" s="1329" t="str">
        <f>""&amp;⑧入力シート!AE34</f>
        <v/>
      </c>
      <c r="Q140" s="1329"/>
      <c r="R140" s="1329"/>
      <c r="S140" s="1329"/>
      <c r="T140" s="1329"/>
      <c r="U140" s="1329"/>
      <c r="V140" s="1329"/>
      <c r="W140" s="1329"/>
      <c r="X140" s="1329"/>
      <c r="Y140" s="1330" t="s">
        <v>57</v>
      </c>
      <c r="Z140" s="1331"/>
      <c r="AA140" s="1331"/>
      <c r="AB140" s="1331"/>
      <c r="AC140" s="1331"/>
      <c r="AD140" s="1331"/>
      <c r="AE140" s="1331"/>
      <c r="AF140" s="1331"/>
      <c r="AG140" s="1331"/>
      <c r="AH140" s="1331"/>
      <c r="AI140" s="1331"/>
      <c r="AJ140" s="1331"/>
      <c r="AK140" s="1331"/>
      <c r="AL140" s="1331"/>
      <c r="AM140" s="1331"/>
      <c r="AN140" s="1331"/>
      <c r="AO140" s="1331"/>
      <c r="AP140" s="1332"/>
      <c r="AQ140" s="289"/>
      <c r="AR140" s="290"/>
      <c r="AS140" s="1311" t="s">
        <v>34</v>
      </c>
      <c r="AT140" s="1312"/>
      <c r="AU140" s="1315" t="str">
        <f>'⑨応募者名簿(印刷用)'!P14</f>
        <v/>
      </c>
      <c r="AV140" s="1315"/>
      <c r="AW140" s="1315"/>
      <c r="AX140" s="1315"/>
      <c r="AY140" s="1315"/>
      <c r="AZ140" s="1315"/>
      <c r="BA140" s="1315"/>
      <c r="BB140" s="1315"/>
      <c r="BC140" s="1315"/>
      <c r="BD140" s="1315"/>
      <c r="BE140" s="1315"/>
      <c r="BF140" s="1325" t="s">
        <v>22</v>
      </c>
      <c r="BG140" s="1326"/>
      <c r="BH140" s="1329" t="str">
        <f>""&amp;⑧入力シート!AE35</f>
        <v/>
      </c>
      <c r="BI140" s="1329"/>
      <c r="BJ140" s="1329"/>
      <c r="BK140" s="1329"/>
      <c r="BL140" s="1329"/>
      <c r="BM140" s="1329"/>
      <c r="BN140" s="1329"/>
      <c r="BO140" s="1329"/>
      <c r="BP140" s="1329"/>
      <c r="BQ140" s="1330" t="s">
        <v>57</v>
      </c>
      <c r="BR140" s="1331"/>
      <c r="BS140" s="1331"/>
      <c r="BT140" s="1331"/>
      <c r="BU140" s="1331"/>
      <c r="BV140" s="1331"/>
      <c r="BW140" s="1331"/>
      <c r="BX140" s="1331"/>
      <c r="BY140" s="1331"/>
      <c r="BZ140" s="1331"/>
      <c r="CA140" s="1331"/>
      <c r="CB140" s="1331"/>
      <c r="CC140" s="1331"/>
      <c r="CD140" s="1331"/>
      <c r="CE140" s="1331"/>
      <c r="CF140" s="1331"/>
      <c r="CG140" s="1331"/>
      <c r="CH140" s="1332"/>
    </row>
    <row r="141" spans="1:90" ht="24.95" customHeight="1">
      <c r="A141" s="1313"/>
      <c r="B141" s="1314"/>
      <c r="C141" s="1315"/>
      <c r="D141" s="1315"/>
      <c r="E141" s="1315"/>
      <c r="F141" s="1315"/>
      <c r="G141" s="1315"/>
      <c r="H141" s="1315"/>
      <c r="I141" s="1315"/>
      <c r="J141" s="1315"/>
      <c r="K141" s="1315"/>
      <c r="L141" s="1315"/>
      <c r="M141" s="1315"/>
      <c r="N141" s="1327"/>
      <c r="O141" s="1328"/>
      <c r="P141" s="1329"/>
      <c r="Q141" s="1329"/>
      <c r="R141" s="1329"/>
      <c r="S141" s="1329"/>
      <c r="T141" s="1329"/>
      <c r="U141" s="1329"/>
      <c r="V141" s="1329"/>
      <c r="W141" s="1329"/>
      <c r="X141" s="1329"/>
      <c r="Y141" s="1333"/>
      <c r="Z141" s="1334"/>
      <c r="AA141" s="1334"/>
      <c r="AB141" s="1334"/>
      <c r="AC141" s="1334"/>
      <c r="AD141" s="1334"/>
      <c r="AE141" s="1334"/>
      <c r="AF141" s="1334"/>
      <c r="AG141" s="1334"/>
      <c r="AH141" s="1334"/>
      <c r="AI141" s="1334"/>
      <c r="AJ141" s="1334"/>
      <c r="AK141" s="1334"/>
      <c r="AL141" s="1334"/>
      <c r="AM141" s="1334"/>
      <c r="AN141" s="1334"/>
      <c r="AO141" s="1334"/>
      <c r="AP141" s="1335"/>
      <c r="AQ141" s="289"/>
      <c r="AR141" s="290"/>
      <c r="AS141" s="1313"/>
      <c r="AT141" s="1314"/>
      <c r="AU141" s="1315"/>
      <c r="AV141" s="1315"/>
      <c r="AW141" s="1315"/>
      <c r="AX141" s="1315"/>
      <c r="AY141" s="1315"/>
      <c r="AZ141" s="1315"/>
      <c r="BA141" s="1315"/>
      <c r="BB141" s="1315"/>
      <c r="BC141" s="1315"/>
      <c r="BD141" s="1315"/>
      <c r="BE141" s="1315"/>
      <c r="BF141" s="1327"/>
      <c r="BG141" s="1328"/>
      <c r="BH141" s="1329"/>
      <c r="BI141" s="1329"/>
      <c r="BJ141" s="1329"/>
      <c r="BK141" s="1329"/>
      <c r="BL141" s="1329"/>
      <c r="BM141" s="1329"/>
      <c r="BN141" s="1329"/>
      <c r="BO141" s="1329"/>
      <c r="BP141" s="1329"/>
      <c r="BQ141" s="1333"/>
      <c r="BR141" s="1334"/>
      <c r="BS141" s="1334"/>
      <c r="BT141" s="1334"/>
      <c r="BU141" s="1334"/>
      <c r="BV141" s="1334"/>
      <c r="BW141" s="1334"/>
      <c r="BX141" s="1334"/>
      <c r="BY141" s="1334"/>
      <c r="BZ141" s="1334"/>
      <c r="CA141" s="1334"/>
      <c r="CB141" s="1334"/>
      <c r="CC141" s="1334"/>
      <c r="CD141" s="1334"/>
      <c r="CE141" s="1334"/>
      <c r="CF141" s="1334"/>
      <c r="CG141" s="1334"/>
      <c r="CH141" s="1335"/>
    </row>
    <row r="142" spans="1:90" ht="26.1" customHeight="1">
      <c r="A142" s="280"/>
      <c r="B142" s="280"/>
      <c r="C142" s="281"/>
      <c r="D142" s="281"/>
      <c r="E142" s="281"/>
      <c r="F142" s="281"/>
      <c r="G142" s="281"/>
      <c r="H142" s="281"/>
      <c r="I142" s="281"/>
      <c r="J142" s="281"/>
      <c r="K142" s="281"/>
      <c r="L142" s="281"/>
      <c r="M142" s="281"/>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9"/>
      <c r="AR142" s="290"/>
      <c r="AS142" s="280"/>
      <c r="AT142" s="280"/>
      <c r="AU142" s="281"/>
      <c r="AV142" s="281"/>
      <c r="AW142" s="281"/>
      <c r="AX142" s="281"/>
      <c r="AY142" s="281"/>
      <c r="AZ142" s="281"/>
      <c r="BA142" s="281"/>
      <c r="BB142" s="281"/>
      <c r="BC142" s="281"/>
      <c r="BD142" s="281"/>
      <c r="BE142" s="281"/>
      <c r="BF142" s="282"/>
      <c r="BG142" s="282"/>
      <c r="BH142" s="282"/>
      <c r="BI142" s="282"/>
      <c r="BJ142" s="282"/>
      <c r="BK142" s="282"/>
      <c r="BL142" s="282"/>
      <c r="BM142" s="282"/>
      <c r="BN142" s="282"/>
      <c r="BO142" s="282"/>
      <c r="BP142" s="282"/>
      <c r="BQ142" s="282"/>
      <c r="BR142" s="282"/>
      <c r="BS142" s="282"/>
      <c r="BT142" s="282"/>
      <c r="BU142" s="282"/>
      <c r="BV142" s="282"/>
      <c r="BW142" s="282"/>
      <c r="BX142" s="282"/>
      <c r="BY142" s="282"/>
      <c r="BZ142" s="282"/>
      <c r="CA142" s="282"/>
      <c r="CB142" s="282"/>
      <c r="CC142" s="282"/>
      <c r="CD142" s="282"/>
      <c r="CE142" s="282"/>
      <c r="CF142" s="282"/>
      <c r="CG142" s="282"/>
      <c r="CH142" s="282"/>
    </row>
    <row r="143" spans="1:90" ht="26.1" customHeight="1">
      <c r="AQ143" s="289"/>
      <c r="AR143" s="290"/>
    </row>
    <row r="144" spans="1:90" ht="26.1" customHeight="1">
      <c r="A144" s="174"/>
      <c r="B144" s="174"/>
      <c r="C144" s="174"/>
      <c r="D144" s="174"/>
      <c r="E144" s="174"/>
      <c r="F144" s="174"/>
      <c r="G144" s="174"/>
      <c r="H144" s="174"/>
      <c r="I144" s="174"/>
      <c r="J144" s="174"/>
      <c r="K144" s="174"/>
      <c r="L144" s="174"/>
      <c r="M144" s="174"/>
      <c r="N144" s="785" t="s">
        <v>408</v>
      </c>
      <c r="O144" s="785"/>
      <c r="P144" s="785"/>
      <c r="Q144" s="785"/>
      <c r="R144" s="785"/>
      <c r="S144" s="785"/>
      <c r="T144" s="785"/>
      <c r="U144" s="785"/>
      <c r="V144" s="785"/>
      <c r="W144" s="785"/>
      <c r="X144" s="785"/>
      <c r="Y144" s="785"/>
      <c r="Z144" s="785"/>
      <c r="AA144" s="785"/>
      <c r="AB144" s="785"/>
      <c r="AC144" s="190"/>
      <c r="AD144" s="190"/>
      <c r="AE144" s="190"/>
      <c r="AF144" s="190"/>
      <c r="AG144" s="190"/>
      <c r="AH144" s="190"/>
      <c r="AI144" s="190"/>
      <c r="AJ144" s="190"/>
      <c r="AK144" s="190"/>
      <c r="AL144" s="190"/>
      <c r="AM144" s="190"/>
      <c r="AN144" s="190"/>
      <c r="AO144" s="190"/>
      <c r="AP144" s="190"/>
      <c r="AQ144" s="298"/>
      <c r="AR144" s="299"/>
      <c r="AS144" s="174"/>
      <c r="AT144" s="174"/>
      <c r="AU144" s="174"/>
      <c r="AV144" s="174"/>
      <c r="AW144" s="174"/>
      <c r="AX144" s="174"/>
      <c r="AY144" s="174"/>
      <c r="AZ144" s="174"/>
      <c r="BA144" s="174"/>
      <c r="BB144" s="174"/>
      <c r="BC144" s="174"/>
      <c r="BD144" s="174"/>
      <c r="BE144" s="174"/>
      <c r="BF144" s="785" t="s">
        <v>408</v>
      </c>
      <c r="BG144" s="785"/>
      <c r="BH144" s="785"/>
      <c r="BI144" s="785"/>
      <c r="BJ144" s="785"/>
      <c r="BK144" s="785"/>
      <c r="BL144" s="785"/>
      <c r="BM144" s="785"/>
      <c r="BN144" s="785"/>
      <c r="BO144" s="785"/>
      <c r="BP144" s="785"/>
      <c r="BQ144" s="785"/>
      <c r="BR144" s="785"/>
      <c r="BS144" s="785"/>
      <c r="BT144" s="785"/>
      <c r="BU144" s="190"/>
      <c r="BV144" s="190"/>
      <c r="BW144" s="190"/>
      <c r="BX144" s="190"/>
      <c r="BY144" s="190"/>
      <c r="BZ144" s="190"/>
      <c r="CA144" s="190"/>
      <c r="CB144" s="190"/>
      <c r="CC144" s="190"/>
      <c r="CD144" s="190"/>
      <c r="CE144" s="190"/>
      <c r="CF144" s="190"/>
      <c r="CG144" s="190"/>
      <c r="CH144" s="190"/>
      <c r="CI144" s="190"/>
      <c r="CJ144" s="190"/>
      <c r="CK144" s="190"/>
      <c r="CL144" s="190"/>
    </row>
    <row r="145" spans="1:90" ht="26.1" customHeight="1">
      <c r="A145" s="174"/>
      <c r="B145" s="174"/>
      <c r="C145" s="174"/>
      <c r="D145" s="174"/>
      <c r="E145" s="174"/>
      <c r="F145" s="174"/>
      <c r="G145" s="174"/>
      <c r="H145" s="174"/>
      <c r="I145" s="174"/>
      <c r="J145" s="174"/>
      <c r="K145" s="174"/>
      <c r="L145" s="174"/>
      <c r="M145" s="174"/>
      <c r="N145" s="785"/>
      <c r="O145" s="785"/>
      <c r="P145" s="785"/>
      <c r="Q145" s="785"/>
      <c r="R145" s="785"/>
      <c r="S145" s="785"/>
      <c r="T145" s="785"/>
      <c r="U145" s="785"/>
      <c r="V145" s="785"/>
      <c r="W145" s="785"/>
      <c r="X145" s="785"/>
      <c r="Y145" s="785"/>
      <c r="Z145" s="785"/>
      <c r="AA145" s="785"/>
      <c r="AB145" s="785"/>
      <c r="AC145" s="190"/>
      <c r="AD145" s="190"/>
      <c r="AE145" s="190"/>
      <c r="AF145" s="190"/>
      <c r="AG145" s="190"/>
      <c r="AH145" s="190"/>
      <c r="AI145" s="190"/>
      <c r="AJ145" s="190"/>
      <c r="AK145" s="190"/>
      <c r="AL145" s="190"/>
      <c r="AM145" s="190"/>
      <c r="AN145" s="190"/>
      <c r="AO145" s="190"/>
      <c r="AP145" s="190"/>
      <c r="AQ145" s="298"/>
      <c r="AR145" s="299"/>
      <c r="AS145" s="174"/>
      <c r="AT145" s="174"/>
      <c r="AU145" s="174"/>
      <c r="AV145" s="174"/>
      <c r="AW145" s="174"/>
      <c r="AX145" s="174"/>
      <c r="AY145" s="174"/>
      <c r="AZ145" s="174"/>
      <c r="BA145" s="174"/>
      <c r="BB145" s="174"/>
      <c r="BC145" s="174"/>
      <c r="BD145" s="174"/>
      <c r="BE145" s="174"/>
      <c r="BF145" s="785"/>
      <c r="BG145" s="785"/>
      <c r="BH145" s="785"/>
      <c r="BI145" s="785"/>
      <c r="BJ145" s="785"/>
      <c r="BK145" s="785"/>
      <c r="BL145" s="785"/>
      <c r="BM145" s="785"/>
      <c r="BN145" s="785"/>
      <c r="BO145" s="785"/>
      <c r="BP145" s="785"/>
      <c r="BQ145" s="785"/>
      <c r="BR145" s="785"/>
      <c r="BS145" s="785"/>
      <c r="BT145" s="785"/>
      <c r="BU145" s="190"/>
      <c r="BV145" s="190"/>
      <c r="BW145" s="190"/>
      <c r="BX145" s="190"/>
      <c r="BY145" s="190"/>
      <c r="BZ145" s="190"/>
      <c r="CA145" s="190"/>
      <c r="CB145" s="190"/>
      <c r="CC145" s="190"/>
      <c r="CD145" s="190"/>
      <c r="CE145" s="190"/>
      <c r="CF145" s="190"/>
      <c r="CG145" s="190"/>
      <c r="CH145" s="190"/>
      <c r="CI145" s="190"/>
      <c r="CJ145" s="190"/>
      <c r="CK145" s="190"/>
      <c r="CL145" s="190"/>
    </row>
    <row r="146" spans="1:90" ht="26.1" customHeight="1">
      <c r="A146" s="174"/>
      <c r="B146" s="174"/>
      <c r="C146" s="174"/>
      <c r="D146" s="174"/>
      <c r="E146" s="174"/>
      <c r="F146" s="174"/>
      <c r="G146" s="174"/>
      <c r="H146" s="174"/>
      <c r="I146" s="174"/>
      <c r="J146" s="174"/>
      <c r="K146" s="174"/>
      <c r="L146" s="174"/>
      <c r="M146" s="174"/>
      <c r="N146" s="785" t="s">
        <v>407</v>
      </c>
      <c r="O146" s="785"/>
      <c r="P146" s="785"/>
      <c r="Q146" s="785"/>
      <c r="R146" s="785"/>
      <c r="S146" s="785"/>
      <c r="T146" s="785"/>
      <c r="U146" s="785"/>
      <c r="V146" s="785"/>
      <c r="W146" s="785"/>
      <c r="X146" s="785"/>
      <c r="Y146" s="785"/>
      <c r="Z146" s="785"/>
      <c r="AA146" s="785"/>
      <c r="AB146" s="785"/>
      <c r="AC146" s="190"/>
      <c r="AD146" s="190"/>
      <c r="AE146" s="190"/>
      <c r="AF146" s="190"/>
      <c r="AG146" s="190"/>
      <c r="AH146" s="190"/>
      <c r="AI146" s="190"/>
      <c r="AJ146" s="190"/>
      <c r="AK146" s="190"/>
      <c r="AL146" s="190"/>
      <c r="AM146" s="190"/>
      <c r="AN146" s="190"/>
      <c r="AO146" s="190"/>
      <c r="AP146" s="190"/>
      <c r="AQ146" s="298"/>
      <c r="AR146" s="299"/>
      <c r="AS146" s="174"/>
      <c r="AT146" s="174"/>
      <c r="AU146" s="174"/>
      <c r="AV146" s="174"/>
      <c r="AW146" s="174"/>
      <c r="AX146" s="174"/>
      <c r="AY146" s="174"/>
      <c r="AZ146" s="174"/>
      <c r="BA146" s="174"/>
      <c r="BB146" s="174"/>
      <c r="BC146" s="174"/>
      <c r="BD146" s="174"/>
      <c r="BE146" s="174"/>
      <c r="BF146" s="785" t="s">
        <v>407</v>
      </c>
      <c r="BG146" s="785"/>
      <c r="BH146" s="785"/>
      <c r="BI146" s="785"/>
      <c r="BJ146" s="785"/>
      <c r="BK146" s="785"/>
      <c r="BL146" s="785"/>
      <c r="BM146" s="785"/>
      <c r="BN146" s="785"/>
      <c r="BO146" s="785"/>
      <c r="BP146" s="785"/>
      <c r="BQ146" s="785"/>
      <c r="BR146" s="785"/>
      <c r="BS146" s="785"/>
      <c r="BT146" s="785"/>
      <c r="BU146" s="190"/>
      <c r="BV146" s="190"/>
      <c r="BW146" s="190"/>
      <c r="BX146" s="190"/>
      <c r="BY146" s="190"/>
      <c r="BZ146" s="190"/>
      <c r="CA146" s="190"/>
      <c r="CB146" s="190"/>
      <c r="CC146" s="190"/>
      <c r="CD146" s="190"/>
      <c r="CE146" s="190"/>
      <c r="CF146" s="190"/>
      <c r="CG146" s="190"/>
      <c r="CH146" s="190"/>
      <c r="CI146" s="190"/>
      <c r="CJ146" s="190"/>
      <c r="CK146" s="190"/>
      <c r="CL146" s="190"/>
    </row>
    <row r="147" spans="1:90" ht="26.1" customHeight="1">
      <c r="A147" s="174"/>
      <c r="B147" s="174"/>
      <c r="C147" s="174"/>
      <c r="D147" s="174"/>
      <c r="E147" s="174"/>
      <c r="F147" s="174"/>
      <c r="G147" s="174"/>
      <c r="H147" s="174"/>
      <c r="I147" s="174"/>
      <c r="J147" s="174"/>
      <c r="K147" s="174"/>
      <c r="L147" s="174"/>
      <c r="M147" s="174"/>
      <c r="N147" s="785"/>
      <c r="O147" s="785"/>
      <c r="P147" s="785"/>
      <c r="Q147" s="785"/>
      <c r="R147" s="785"/>
      <c r="S147" s="785"/>
      <c r="T147" s="785"/>
      <c r="U147" s="785"/>
      <c r="V147" s="785"/>
      <c r="W147" s="785"/>
      <c r="X147" s="785"/>
      <c r="Y147" s="785"/>
      <c r="Z147" s="785"/>
      <c r="AA147" s="785"/>
      <c r="AB147" s="785"/>
      <c r="AC147" s="190"/>
      <c r="AD147" s="190"/>
      <c r="AE147" s="190"/>
      <c r="AF147" s="190"/>
      <c r="AG147" s="190"/>
      <c r="AH147" s="190"/>
      <c r="AI147" s="190"/>
      <c r="AJ147" s="190"/>
      <c r="AK147" s="190"/>
      <c r="AL147" s="190"/>
      <c r="AM147" s="190"/>
      <c r="AN147" s="190"/>
      <c r="AO147" s="190"/>
      <c r="AP147" s="190"/>
      <c r="AQ147" s="298"/>
      <c r="AR147" s="299"/>
      <c r="AS147" s="174"/>
      <c r="AT147" s="174"/>
      <c r="AU147" s="174"/>
      <c r="AV147" s="174"/>
      <c r="AW147" s="174"/>
      <c r="AX147" s="174"/>
      <c r="AY147" s="174"/>
      <c r="AZ147" s="174"/>
      <c r="BA147" s="174"/>
      <c r="BB147" s="174"/>
      <c r="BC147" s="174"/>
      <c r="BD147" s="174"/>
      <c r="BE147" s="174"/>
      <c r="BF147" s="785"/>
      <c r="BG147" s="785"/>
      <c r="BH147" s="785"/>
      <c r="BI147" s="785"/>
      <c r="BJ147" s="785"/>
      <c r="BK147" s="785"/>
      <c r="BL147" s="785"/>
      <c r="BM147" s="785"/>
      <c r="BN147" s="785"/>
      <c r="BO147" s="785"/>
      <c r="BP147" s="785"/>
      <c r="BQ147" s="785"/>
      <c r="BR147" s="785"/>
      <c r="BS147" s="785"/>
      <c r="BT147" s="785"/>
      <c r="BU147" s="190"/>
      <c r="BV147" s="190"/>
      <c r="BW147" s="190"/>
      <c r="BX147" s="190"/>
      <c r="BY147" s="190"/>
      <c r="BZ147" s="190"/>
      <c r="CA147" s="190"/>
      <c r="CB147" s="190"/>
      <c r="CC147" s="190"/>
      <c r="CD147" s="190"/>
      <c r="CE147" s="190"/>
      <c r="CF147" s="190"/>
      <c r="CG147" s="190"/>
      <c r="CH147" s="190"/>
      <c r="CI147" s="190"/>
      <c r="CJ147" s="190"/>
      <c r="CK147" s="190"/>
      <c r="CL147" s="190"/>
    </row>
    <row r="148" spans="1:90" ht="26.1" customHeight="1">
      <c r="AQ148" s="289"/>
      <c r="AR148" s="290"/>
    </row>
    <row r="149" spans="1:90" ht="26.1" customHeight="1">
      <c r="B149" s="142" t="str">
        <f>$B$5</f>
        <v>第86回全国教育美術展応募作品の名札</v>
      </c>
      <c r="AQ149" s="289"/>
      <c r="AR149" s="290"/>
      <c r="AT149" s="142" t="str">
        <f>$B$5</f>
        <v>第86回全国教育美術展応募作品の名札</v>
      </c>
    </row>
    <row r="150" spans="1:90" ht="24.95" customHeight="1">
      <c r="A150" s="1353" t="s">
        <v>45</v>
      </c>
      <c r="B150" s="1354"/>
      <c r="C150" s="1354"/>
      <c r="D150" s="1354"/>
      <c r="E150" s="1354"/>
      <c r="F150" s="1354"/>
      <c r="G150" s="1354"/>
      <c r="H150" s="1354"/>
      <c r="I150" s="1354"/>
      <c r="J150" s="1354"/>
      <c r="K150" s="1354"/>
      <c r="L150" s="1354"/>
      <c r="M150" s="1355"/>
      <c r="N150" s="1356" t="s">
        <v>334</v>
      </c>
      <c r="O150" s="1356"/>
      <c r="P150" s="1344" t="s">
        <v>17</v>
      </c>
      <c r="Q150" s="562"/>
      <c r="R150" s="1305" t="str">
        <f>IF('⑨応募者名簿(印刷用)'!$BX$40="","",'⑨応募者名簿(印刷用)'!$BX$40)</f>
        <v>-</v>
      </c>
      <c r="S150" s="1305"/>
      <c r="T150" s="1305"/>
      <c r="U150" s="1305"/>
      <c r="V150" s="1305"/>
      <c r="W150" s="1305"/>
      <c r="X150" s="1305"/>
      <c r="Y150" s="1306" t="s">
        <v>282</v>
      </c>
      <c r="Z150" s="1306"/>
      <c r="AA150" s="1306"/>
      <c r="AB150" s="1305" t="str">
        <f>IF(⑧入力シート!$D$30=0,"",⑧入力シート!$D$30)</f>
        <v/>
      </c>
      <c r="AC150" s="1305"/>
      <c r="AD150" s="1305"/>
      <c r="AE150" s="1305"/>
      <c r="AF150" s="176" t="s">
        <v>84</v>
      </c>
      <c r="AG150" s="1305" t="str">
        <f>IF(⑧入力シート!$H$30=0,"",⑧入力シート!$H$30)</f>
        <v/>
      </c>
      <c r="AH150" s="1305"/>
      <c r="AI150" s="1305"/>
      <c r="AJ150" s="1305"/>
      <c r="AK150" s="176" t="s">
        <v>84</v>
      </c>
      <c r="AL150" s="1305" t="str">
        <f>IF(⑧入力シート!$L$30=0,"",⑧入力シート!$L$30)</f>
        <v/>
      </c>
      <c r="AM150" s="1305"/>
      <c r="AN150" s="1305"/>
      <c r="AO150" s="1305"/>
      <c r="AP150" s="177"/>
      <c r="AQ150" s="291"/>
      <c r="AR150" s="292"/>
      <c r="AS150" s="1353" t="s">
        <v>45</v>
      </c>
      <c r="AT150" s="1354"/>
      <c r="AU150" s="1354"/>
      <c r="AV150" s="1354"/>
      <c r="AW150" s="1354"/>
      <c r="AX150" s="1354"/>
      <c r="AY150" s="1354"/>
      <c r="AZ150" s="1354"/>
      <c r="BA150" s="1354"/>
      <c r="BB150" s="1354"/>
      <c r="BC150" s="1354"/>
      <c r="BD150" s="1354"/>
      <c r="BE150" s="1355"/>
      <c r="BF150" s="1356" t="s">
        <v>334</v>
      </c>
      <c r="BG150" s="1356"/>
      <c r="BH150" s="1344" t="s">
        <v>17</v>
      </c>
      <c r="BI150" s="562"/>
      <c r="BJ150" s="1305" t="str">
        <f>IF('⑨応募者名簿(印刷用)'!$BX$40="","",'⑨応募者名簿(印刷用)'!$BX$40)</f>
        <v>-</v>
      </c>
      <c r="BK150" s="1305"/>
      <c r="BL150" s="1305"/>
      <c r="BM150" s="1305"/>
      <c r="BN150" s="1305"/>
      <c r="BO150" s="1305"/>
      <c r="BP150" s="1305"/>
      <c r="BQ150" s="1306" t="s">
        <v>282</v>
      </c>
      <c r="BR150" s="1306"/>
      <c r="BS150" s="1306"/>
      <c r="BT150" s="1305" t="str">
        <f>IF(⑧入力シート!$D$30=0,"",⑧入力シート!$D$30)</f>
        <v/>
      </c>
      <c r="BU150" s="1305"/>
      <c r="BV150" s="1305"/>
      <c r="BW150" s="1305"/>
      <c r="BX150" s="176" t="s">
        <v>84</v>
      </c>
      <c r="BY150" s="1305" t="str">
        <f>IF(⑧入力シート!$H$30=0,"",⑧入力シート!$H$30)</f>
        <v/>
      </c>
      <c r="BZ150" s="1305"/>
      <c r="CA150" s="1305"/>
      <c r="CB150" s="1305"/>
      <c r="CC150" s="176" t="s">
        <v>84</v>
      </c>
      <c r="CD150" s="1305" t="str">
        <f>IF(⑧入力シート!$L$30=0,"",⑧入力シート!$L$30)</f>
        <v/>
      </c>
      <c r="CE150" s="1305"/>
      <c r="CF150" s="1305"/>
      <c r="CG150" s="1305"/>
      <c r="CH150" s="177"/>
    </row>
    <row r="151" spans="1:90" ht="24.95" customHeight="1">
      <c r="A151" s="1345"/>
      <c r="B151" s="1346"/>
      <c r="C151" s="1346"/>
      <c r="D151" s="1346"/>
      <c r="E151" s="1346"/>
      <c r="F151" s="1346"/>
      <c r="G151" s="1346"/>
      <c r="H151" s="1346"/>
      <c r="I151" s="178"/>
      <c r="J151" s="178"/>
      <c r="K151" s="178"/>
      <c r="L151" s="178"/>
      <c r="M151" s="179"/>
      <c r="N151" s="1356"/>
      <c r="O151" s="1356"/>
      <c r="P151" s="1347" t="str">
        <f>IF('⑨応募者名簿(印刷用)'!$BV$42="","",'⑨応募者名簿(印刷用)'!$BV$42)</f>
        <v xml:space="preserve"> </v>
      </c>
      <c r="Q151" s="1348"/>
      <c r="R151" s="1348"/>
      <c r="S151" s="1348"/>
      <c r="T151" s="1348"/>
      <c r="U151" s="1348"/>
      <c r="V151" s="1348"/>
      <c r="W151" s="1348"/>
      <c r="X151" s="1348"/>
      <c r="Y151" s="1348"/>
      <c r="Z151" s="1348"/>
      <c r="AA151" s="1348"/>
      <c r="AB151" s="1348"/>
      <c r="AC151" s="1348"/>
      <c r="AD151" s="1348"/>
      <c r="AE151" s="1348"/>
      <c r="AF151" s="1348"/>
      <c r="AG151" s="1348"/>
      <c r="AH151" s="1348"/>
      <c r="AI151" s="1348"/>
      <c r="AJ151" s="1348"/>
      <c r="AK151" s="1348"/>
      <c r="AL151" s="1348"/>
      <c r="AM151" s="1348"/>
      <c r="AN151" s="1348"/>
      <c r="AO151" s="1348"/>
      <c r="AP151" s="1349"/>
      <c r="AQ151" s="291"/>
      <c r="AR151" s="292"/>
      <c r="AS151" s="1345"/>
      <c r="AT151" s="1346"/>
      <c r="AU151" s="1346"/>
      <c r="AV151" s="1346"/>
      <c r="AW151" s="1346"/>
      <c r="AX151" s="1346"/>
      <c r="AY151" s="1346"/>
      <c r="AZ151" s="1346"/>
      <c r="BA151" s="178"/>
      <c r="BB151" s="178"/>
      <c r="BC151" s="178"/>
      <c r="BD151" s="178"/>
      <c r="BE151" s="179"/>
      <c r="BF151" s="1356"/>
      <c r="BG151" s="1356"/>
      <c r="BH151" s="1347" t="str">
        <f>IF('⑨応募者名簿(印刷用)'!$BV$42="","",'⑨応募者名簿(印刷用)'!$BV$42)</f>
        <v xml:space="preserve"> </v>
      </c>
      <c r="BI151" s="1348"/>
      <c r="BJ151" s="1348"/>
      <c r="BK151" s="1348"/>
      <c r="BL151" s="1348"/>
      <c r="BM151" s="1348"/>
      <c r="BN151" s="1348"/>
      <c r="BO151" s="1348"/>
      <c r="BP151" s="1348"/>
      <c r="BQ151" s="1348"/>
      <c r="BR151" s="1348"/>
      <c r="BS151" s="1348"/>
      <c r="BT151" s="1348"/>
      <c r="BU151" s="1348"/>
      <c r="BV151" s="1348"/>
      <c r="BW151" s="1348"/>
      <c r="BX151" s="1348"/>
      <c r="BY151" s="1348"/>
      <c r="BZ151" s="1348"/>
      <c r="CA151" s="1348"/>
      <c r="CB151" s="1348"/>
      <c r="CC151" s="1348"/>
      <c r="CD151" s="1348"/>
      <c r="CE151" s="1348"/>
      <c r="CF151" s="1348"/>
      <c r="CG151" s="1348"/>
      <c r="CH151" s="1349"/>
    </row>
    <row r="152" spans="1:90" ht="24.95" customHeight="1">
      <c r="A152" s="1345"/>
      <c r="B152" s="1346"/>
      <c r="C152" s="1346"/>
      <c r="D152" s="1346"/>
      <c r="E152" s="1346"/>
      <c r="F152" s="1346"/>
      <c r="G152" s="1346"/>
      <c r="H152" s="1346"/>
      <c r="I152" s="178"/>
      <c r="J152" s="178"/>
      <c r="K152" s="178"/>
      <c r="L152" s="178"/>
      <c r="M152" s="179"/>
      <c r="N152" s="1356"/>
      <c r="O152" s="1356"/>
      <c r="P152" s="1347" t="str">
        <f>IF('⑨応募者名簿(印刷用)'!$BV$43="","",'⑨応募者名簿(印刷用)'!$BV$43)</f>
        <v xml:space="preserve"> </v>
      </c>
      <c r="Q152" s="1348"/>
      <c r="R152" s="1348"/>
      <c r="S152" s="1348"/>
      <c r="T152" s="1348"/>
      <c r="U152" s="1348"/>
      <c r="V152" s="1348"/>
      <c r="W152" s="1348"/>
      <c r="X152" s="1348"/>
      <c r="Y152" s="1348"/>
      <c r="Z152" s="1348"/>
      <c r="AA152" s="1348"/>
      <c r="AB152" s="1348"/>
      <c r="AC152" s="1348"/>
      <c r="AD152" s="1348"/>
      <c r="AE152" s="1348"/>
      <c r="AF152" s="1348"/>
      <c r="AG152" s="1348"/>
      <c r="AH152" s="1348"/>
      <c r="AI152" s="1348"/>
      <c r="AJ152" s="1348"/>
      <c r="AK152" s="1348"/>
      <c r="AL152" s="1348"/>
      <c r="AM152" s="1348"/>
      <c r="AN152" s="1348"/>
      <c r="AO152" s="1348"/>
      <c r="AP152" s="1349"/>
      <c r="AQ152" s="291"/>
      <c r="AR152" s="292"/>
      <c r="AS152" s="1345"/>
      <c r="AT152" s="1346"/>
      <c r="AU152" s="1346"/>
      <c r="AV152" s="1346"/>
      <c r="AW152" s="1346"/>
      <c r="AX152" s="1346"/>
      <c r="AY152" s="1346"/>
      <c r="AZ152" s="1346"/>
      <c r="BA152" s="178"/>
      <c r="BB152" s="178"/>
      <c r="BC152" s="178"/>
      <c r="BD152" s="178"/>
      <c r="BE152" s="179"/>
      <c r="BF152" s="1356"/>
      <c r="BG152" s="1356"/>
      <c r="BH152" s="1347" t="str">
        <f>IF('⑨応募者名簿(印刷用)'!$BV$43="","",'⑨応募者名簿(印刷用)'!$BV$43)</f>
        <v xml:space="preserve"> </v>
      </c>
      <c r="BI152" s="1348"/>
      <c r="BJ152" s="1348"/>
      <c r="BK152" s="1348"/>
      <c r="BL152" s="1348"/>
      <c r="BM152" s="1348"/>
      <c r="BN152" s="1348"/>
      <c r="BO152" s="1348"/>
      <c r="BP152" s="1348"/>
      <c r="BQ152" s="1348"/>
      <c r="BR152" s="1348"/>
      <c r="BS152" s="1348"/>
      <c r="BT152" s="1348"/>
      <c r="BU152" s="1348"/>
      <c r="BV152" s="1348"/>
      <c r="BW152" s="1348"/>
      <c r="BX152" s="1348"/>
      <c r="BY152" s="1348"/>
      <c r="BZ152" s="1348"/>
      <c r="CA152" s="1348"/>
      <c r="CB152" s="1348"/>
      <c r="CC152" s="1348"/>
      <c r="CD152" s="1348"/>
      <c r="CE152" s="1348"/>
      <c r="CF152" s="1348"/>
      <c r="CG152" s="1348"/>
      <c r="CH152" s="1349"/>
    </row>
    <row r="153" spans="1:90" ht="24.95" customHeight="1">
      <c r="A153" s="1345"/>
      <c r="B153" s="1346"/>
      <c r="C153" s="1346"/>
      <c r="D153" s="1346"/>
      <c r="E153" s="1346"/>
      <c r="F153" s="1346"/>
      <c r="G153" s="1346"/>
      <c r="H153" s="1346"/>
      <c r="I153" s="178"/>
      <c r="J153" s="178"/>
      <c r="K153" s="178"/>
      <c r="L153" s="178"/>
      <c r="M153" s="179"/>
      <c r="N153" s="1356"/>
      <c r="O153" s="1356"/>
      <c r="P153" s="1350" t="str">
        <f>IF('⑨応募者名簿(印刷用)'!$BV$44="","",'⑨応募者名簿(印刷用)'!$BV$44)</f>
        <v xml:space="preserve"> </v>
      </c>
      <c r="Q153" s="1351"/>
      <c r="R153" s="1351"/>
      <c r="S153" s="1351"/>
      <c r="T153" s="1351"/>
      <c r="U153" s="1351"/>
      <c r="V153" s="1351"/>
      <c r="W153" s="1351"/>
      <c r="X153" s="1351"/>
      <c r="Y153" s="1351"/>
      <c r="Z153" s="1351"/>
      <c r="AA153" s="1351"/>
      <c r="AB153" s="1351"/>
      <c r="AC153" s="1351"/>
      <c r="AD153" s="1351"/>
      <c r="AE153" s="1351"/>
      <c r="AF153" s="1351"/>
      <c r="AG153" s="1351"/>
      <c r="AH153" s="1351"/>
      <c r="AI153" s="1351"/>
      <c r="AJ153" s="1351"/>
      <c r="AK153" s="1351"/>
      <c r="AL153" s="1351"/>
      <c r="AM153" s="1351"/>
      <c r="AN153" s="1351"/>
      <c r="AO153" s="1351"/>
      <c r="AP153" s="1352"/>
      <c r="AQ153" s="291"/>
      <c r="AR153" s="292"/>
      <c r="AS153" s="1345"/>
      <c r="AT153" s="1346"/>
      <c r="AU153" s="1346"/>
      <c r="AV153" s="1346"/>
      <c r="AW153" s="1346"/>
      <c r="AX153" s="1346"/>
      <c r="AY153" s="1346"/>
      <c r="AZ153" s="1346"/>
      <c r="BA153" s="178"/>
      <c r="BB153" s="178"/>
      <c r="BC153" s="178"/>
      <c r="BD153" s="178"/>
      <c r="BE153" s="179"/>
      <c r="BF153" s="1356"/>
      <c r="BG153" s="1356"/>
      <c r="BH153" s="1350" t="str">
        <f>IF('⑨応募者名簿(印刷用)'!$BV$44="","",'⑨応募者名簿(印刷用)'!$BV$44)</f>
        <v xml:space="preserve"> </v>
      </c>
      <c r="BI153" s="1351"/>
      <c r="BJ153" s="1351"/>
      <c r="BK153" s="1351"/>
      <c r="BL153" s="1351"/>
      <c r="BM153" s="1351"/>
      <c r="BN153" s="1351"/>
      <c r="BO153" s="1351"/>
      <c r="BP153" s="1351"/>
      <c r="BQ153" s="1351"/>
      <c r="BR153" s="1351"/>
      <c r="BS153" s="1351"/>
      <c r="BT153" s="1351"/>
      <c r="BU153" s="1351"/>
      <c r="BV153" s="1351"/>
      <c r="BW153" s="1351"/>
      <c r="BX153" s="1351"/>
      <c r="BY153" s="1351"/>
      <c r="BZ153" s="1351"/>
      <c r="CA153" s="1351"/>
      <c r="CB153" s="1351"/>
      <c r="CC153" s="1351"/>
      <c r="CD153" s="1351"/>
      <c r="CE153" s="1351"/>
      <c r="CF153" s="1351"/>
      <c r="CG153" s="1351"/>
      <c r="CH153" s="1352"/>
    </row>
    <row r="154" spans="1:90" ht="24.95" customHeight="1">
      <c r="A154" s="1345"/>
      <c r="B154" s="1346"/>
      <c r="C154" s="1346"/>
      <c r="D154" s="1346"/>
      <c r="E154" s="1346"/>
      <c r="F154" s="1346"/>
      <c r="G154" s="1346"/>
      <c r="H154" s="1346"/>
      <c r="I154" s="178"/>
      <c r="J154" s="178"/>
      <c r="K154" s="178"/>
      <c r="L154" s="178"/>
      <c r="M154" s="179"/>
      <c r="N154" s="722" t="s">
        <v>335</v>
      </c>
      <c r="O154" s="723"/>
      <c r="P154" s="603" t="s">
        <v>23</v>
      </c>
      <c r="Q154" s="571"/>
      <c r="R154" s="571"/>
      <c r="S154" s="571"/>
      <c r="T154" s="1336" t="str">
        <f>""&amp;⑧入力シート!$D$21</f>
        <v/>
      </c>
      <c r="U154" s="1336"/>
      <c r="V154" s="1336"/>
      <c r="W154" s="1336"/>
      <c r="X154" s="1336"/>
      <c r="Y154" s="1336"/>
      <c r="Z154" s="1336"/>
      <c r="AA154" s="1336"/>
      <c r="AB154" s="1336"/>
      <c r="AC154" s="1336"/>
      <c r="AD154" s="1336"/>
      <c r="AE154" s="1336"/>
      <c r="AF154" s="1336"/>
      <c r="AG154" s="1336"/>
      <c r="AH154" s="1336"/>
      <c r="AI154" s="1336"/>
      <c r="AJ154" s="1336"/>
      <c r="AK154" s="1336"/>
      <c r="AL154" s="1336"/>
      <c r="AM154" s="1336"/>
      <c r="AN154" s="1336"/>
      <c r="AO154" s="1336"/>
      <c r="AP154" s="1337"/>
      <c r="AQ154" s="291"/>
      <c r="AR154" s="292"/>
      <c r="AS154" s="1345"/>
      <c r="AT154" s="1346"/>
      <c r="AU154" s="1346"/>
      <c r="AV154" s="1346"/>
      <c r="AW154" s="1346"/>
      <c r="AX154" s="1346"/>
      <c r="AY154" s="1346"/>
      <c r="AZ154" s="1346"/>
      <c r="BA154" s="178"/>
      <c r="BB154" s="178"/>
      <c r="BC154" s="178"/>
      <c r="BD154" s="178"/>
      <c r="BE154" s="179"/>
      <c r="BF154" s="722" t="s">
        <v>335</v>
      </c>
      <c r="BG154" s="723"/>
      <c r="BH154" s="603" t="s">
        <v>23</v>
      </c>
      <c r="BI154" s="571"/>
      <c r="BJ154" s="571"/>
      <c r="BK154" s="571"/>
      <c r="BL154" s="1336" t="str">
        <f>""&amp;⑧入力シート!$D$21</f>
        <v/>
      </c>
      <c r="BM154" s="1336"/>
      <c r="BN154" s="1336"/>
      <c r="BO154" s="1336"/>
      <c r="BP154" s="1336"/>
      <c r="BQ154" s="1336"/>
      <c r="BR154" s="1336"/>
      <c r="BS154" s="1336"/>
      <c r="BT154" s="1336"/>
      <c r="BU154" s="1336"/>
      <c r="BV154" s="1336"/>
      <c r="BW154" s="1336"/>
      <c r="BX154" s="1336"/>
      <c r="BY154" s="1336"/>
      <c r="BZ154" s="1336"/>
      <c r="CA154" s="1336"/>
      <c r="CB154" s="1336"/>
      <c r="CC154" s="1336"/>
      <c r="CD154" s="1336"/>
      <c r="CE154" s="1336"/>
      <c r="CF154" s="1336"/>
      <c r="CG154" s="1336"/>
      <c r="CH154" s="1337"/>
    </row>
    <row r="155" spans="1:90" ht="24.95" customHeight="1">
      <c r="A155" s="180"/>
      <c r="B155" s="178"/>
      <c r="C155" s="178"/>
      <c r="D155" s="178"/>
      <c r="E155" s="178"/>
      <c r="F155" s="178"/>
      <c r="G155" s="178"/>
      <c r="H155" s="178"/>
      <c r="I155" s="178"/>
      <c r="J155" s="178"/>
      <c r="K155" s="178"/>
      <c r="L155" s="178"/>
      <c r="M155" s="179"/>
      <c r="N155" s="724"/>
      <c r="O155" s="725"/>
      <c r="P155" s="1338" t="str">
        <f>"　"&amp;⑧入力シート!$D$22</f>
        <v>　</v>
      </c>
      <c r="Q155" s="1339"/>
      <c r="R155" s="1339"/>
      <c r="S155" s="1339"/>
      <c r="T155" s="1339"/>
      <c r="U155" s="1339"/>
      <c r="V155" s="1339"/>
      <c r="W155" s="1339"/>
      <c r="X155" s="1339"/>
      <c r="Y155" s="1339"/>
      <c r="Z155" s="1339"/>
      <c r="AA155" s="1339"/>
      <c r="AB155" s="1339"/>
      <c r="AC155" s="1339"/>
      <c r="AD155" s="1339"/>
      <c r="AE155" s="1339"/>
      <c r="AF155" s="1339"/>
      <c r="AG155" s="1339"/>
      <c r="AH155" s="1339"/>
      <c r="AI155" s="1339"/>
      <c r="AJ155" s="1339"/>
      <c r="AK155" s="1339"/>
      <c r="AL155" s="1339"/>
      <c r="AM155" s="1339"/>
      <c r="AN155" s="1339"/>
      <c r="AO155" s="1339"/>
      <c r="AP155" s="1340"/>
      <c r="AQ155" s="291"/>
      <c r="AR155" s="292"/>
      <c r="AS155" s="180"/>
      <c r="AT155" s="178"/>
      <c r="AU155" s="178"/>
      <c r="AV155" s="178"/>
      <c r="AW155" s="178"/>
      <c r="AX155" s="178"/>
      <c r="AY155" s="178"/>
      <c r="AZ155" s="178"/>
      <c r="BA155" s="178"/>
      <c r="BB155" s="178"/>
      <c r="BC155" s="178"/>
      <c r="BD155" s="178"/>
      <c r="BE155" s="179"/>
      <c r="BF155" s="724"/>
      <c r="BG155" s="725"/>
      <c r="BH155" s="1338" t="str">
        <f>"　"&amp;⑧入力シート!$D$22</f>
        <v>　</v>
      </c>
      <c r="BI155" s="1339"/>
      <c r="BJ155" s="1339"/>
      <c r="BK155" s="1339"/>
      <c r="BL155" s="1339"/>
      <c r="BM155" s="1339"/>
      <c r="BN155" s="1339"/>
      <c r="BO155" s="1339"/>
      <c r="BP155" s="1339"/>
      <c r="BQ155" s="1339"/>
      <c r="BR155" s="1339"/>
      <c r="BS155" s="1339"/>
      <c r="BT155" s="1339"/>
      <c r="BU155" s="1339"/>
      <c r="BV155" s="1339"/>
      <c r="BW155" s="1339"/>
      <c r="BX155" s="1339"/>
      <c r="BY155" s="1339"/>
      <c r="BZ155" s="1339"/>
      <c r="CA155" s="1339"/>
      <c r="CB155" s="1339"/>
      <c r="CC155" s="1339"/>
      <c r="CD155" s="1339"/>
      <c r="CE155" s="1339"/>
      <c r="CF155" s="1339"/>
      <c r="CG155" s="1339"/>
      <c r="CH155" s="1340"/>
    </row>
    <row r="156" spans="1:90" ht="24.95" customHeight="1">
      <c r="A156" s="180"/>
      <c r="B156" s="178"/>
      <c r="C156" s="178"/>
      <c r="D156" s="178"/>
      <c r="E156" s="178"/>
      <c r="F156" s="178"/>
      <c r="G156" s="178"/>
      <c r="H156" s="178"/>
      <c r="I156" s="178"/>
      <c r="J156" s="178"/>
      <c r="K156" s="178"/>
      <c r="L156" s="178"/>
      <c r="M156" s="179"/>
      <c r="N156" s="724"/>
      <c r="O156" s="725"/>
      <c r="P156" s="1341" t="str">
        <f>"　"&amp;⑧入力シート!$D$23</f>
        <v>　</v>
      </c>
      <c r="Q156" s="1342"/>
      <c r="R156" s="1342"/>
      <c r="S156" s="1342"/>
      <c r="T156" s="1342"/>
      <c r="U156" s="1342"/>
      <c r="V156" s="1342"/>
      <c r="W156" s="1342"/>
      <c r="X156" s="1342"/>
      <c r="Y156" s="1342"/>
      <c r="Z156" s="1342"/>
      <c r="AA156" s="1342"/>
      <c r="AB156" s="1342"/>
      <c r="AC156" s="1342"/>
      <c r="AD156" s="1342"/>
      <c r="AE156" s="1342"/>
      <c r="AF156" s="1342"/>
      <c r="AG156" s="1342"/>
      <c r="AH156" s="1342"/>
      <c r="AI156" s="1342"/>
      <c r="AJ156" s="1342"/>
      <c r="AK156" s="1342"/>
      <c r="AL156" s="1342"/>
      <c r="AM156" s="1342"/>
      <c r="AN156" s="1342"/>
      <c r="AO156" s="1342"/>
      <c r="AP156" s="1343"/>
      <c r="AQ156" s="291"/>
      <c r="AR156" s="292"/>
      <c r="AS156" s="180"/>
      <c r="AT156" s="178"/>
      <c r="AU156" s="178"/>
      <c r="AV156" s="178"/>
      <c r="AW156" s="178"/>
      <c r="AX156" s="178"/>
      <c r="AY156" s="178"/>
      <c r="AZ156" s="178"/>
      <c r="BA156" s="178"/>
      <c r="BB156" s="178"/>
      <c r="BC156" s="178"/>
      <c r="BD156" s="178"/>
      <c r="BE156" s="179"/>
      <c r="BF156" s="724"/>
      <c r="BG156" s="725"/>
      <c r="BH156" s="1341" t="str">
        <f>"　"&amp;⑧入力シート!$D$23</f>
        <v>　</v>
      </c>
      <c r="BI156" s="1342"/>
      <c r="BJ156" s="1342"/>
      <c r="BK156" s="1342"/>
      <c r="BL156" s="1342"/>
      <c r="BM156" s="1342"/>
      <c r="BN156" s="1342"/>
      <c r="BO156" s="1342"/>
      <c r="BP156" s="1342"/>
      <c r="BQ156" s="1342"/>
      <c r="BR156" s="1342"/>
      <c r="BS156" s="1342"/>
      <c r="BT156" s="1342"/>
      <c r="BU156" s="1342"/>
      <c r="BV156" s="1342"/>
      <c r="BW156" s="1342"/>
      <c r="BX156" s="1342"/>
      <c r="BY156" s="1342"/>
      <c r="BZ156" s="1342"/>
      <c r="CA156" s="1342"/>
      <c r="CB156" s="1342"/>
      <c r="CC156" s="1342"/>
      <c r="CD156" s="1342"/>
      <c r="CE156" s="1342"/>
      <c r="CF156" s="1342"/>
      <c r="CG156" s="1342"/>
      <c r="CH156" s="1343"/>
    </row>
    <row r="157" spans="1:90" ht="24.95" customHeight="1">
      <c r="A157" s="181"/>
      <c r="B157" s="182"/>
      <c r="C157" s="182"/>
      <c r="D157" s="182"/>
      <c r="E157" s="182"/>
      <c r="F157" s="182"/>
      <c r="G157" s="182"/>
      <c r="H157" s="182"/>
      <c r="I157" s="182"/>
      <c r="J157" s="182"/>
      <c r="K157" s="182"/>
      <c r="L157" s="182"/>
      <c r="M157" s="183"/>
      <c r="N157" s="726"/>
      <c r="O157" s="727"/>
      <c r="P157" s="1341"/>
      <c r="Q157" s="1342"/>
      <c r="R157" s="1342"/>
      <c r="S157" s="1342"/>
      <c r="T157" s="1342"/>
      <c r="U157" s="1342"/>
      <c r="V157" s="1342"/>
      <c r="W157" s="1342"/>
      <c r="X157" s="1342"/>
      <c r="Y157" s="1342"/>
      <c r="Z157" s="1342"/>
      <c r="AA157" s="1342"/>
      <c r="AB157" s="1342"/>
      <c r="AC157" s="1342"/>
      <c r="AD157" s="1342"/>
      <c r="AE157" s="1342"/>
      <c r="AF157" s="1342"/>
      <c r="AG157" s="1342"/>
      <c r="AH157" s="1342"/>
      <c r="AI157" s="1342"/>
      <c r="AJ157" s="1342"/>
      <c r="AK157" s="1342"/>
      <c r="AL157" s="1342"/>
      <c r="AM157" s="1342"/>
      <c r="AN157" s="1342"/>
      <c r="AO157" s="1342"/>
      <c r="AP157" s="1343"/>
      <c r="AQ157" s="291"/>
      <c r="AR157" s="292"/>
      <c r="AS157" s="181"/>
      <c r="AT157" s="182"/>
      <c r="AU157" s="182"/>
      <c r="AV157" s="182"/>
      <c r="AW157" s="182"/>
      <c r="AX157" s="182"/>
      <c r="AY157" s="182"/>
      <c r="AZ157" s="182"/>
      <c r="BA157" s="182"/>
      <c r="BB157" s="182"/>
      <c r="BC157" s="182"/>
      <c r="BD157" s="182"/>
      <c r="BE157" s="183"/>
      <c r="BF157" s="726"/>
      <c r="BG157" s="727"/>
      <c r="BH157" s="1341"/>
      <c r="BI157" s="1342"/>
      <c r="BJ157" s="1342"/>
      <c r="BK157" s="1342"/>
      <c r="BL157" s="1342"/>
      <c r="BM157" s="1342"/>
      <c r="BN157" s="1342"/>
      <c r="BO157" s="1342"/>
      <c r="BP157" s="1342"/>
      <c r="BQ157" s="1342"/>
      <c r="BR157" s="1342"/>
      <c r="BS157" s="1342"/>
      <c r="BT157" s="1342"/>
      <c r="BU157" s="1342"/>
      <c r="BV157" s="1342"/>
      <c r="BW157" s="1342"/>
      <c r="BX157" s="1342"/>
      <c r="BY157" s="1342"/>
      <c r="BZ157" s="1342"/>
      <c r="CA157" s="1342"/>
      <c r="CB157" s="1342"/>
      <c r="CC157" s="1342"/>
      <c r="CD157" s="1342"/>
      <c r="CE157" s="1342"/>
      <c r="CF157" s="1342"/>
      <c r="CG157" s="1342"/>
      <c r="CH157" s="1343"/>
    </row>
    <row r="158" spans="1:90" ht="24.95" customHeight="1">
      <c r="A158" s="722" t="s">
        <v>337</v>
      </c>
      <c r="B158" s="723"/>
      <c r="C158" s="603" t="s">
        <v>31</v>
      </c>
      <c r="D158" s="571"/>
      <c r="E158" s="571"/>
      <c r="F158" s="571"/>
      <c r="G158" s="571"/>
      <c r="H158" s="571"/>
      <c r="I158" s="571"/>
      <c r="J158" s="571"/>
      <c r="K158" s="571"/>
      <c r="L158" s="571"/>
      <c r="M158" s="571"/>
      <c r="N158" s="722" t="s">
        <v>336</v>
      </c>
      <c r="O158" s="723"/>
      <c r="P158" s="1316" t="str">
        <f>""&amp;⑧入力シート!AD36</f>
        <v/>
      </c>
      <c r="Q158" s="1316"/>
      <c r="R158" s="1316"/>
      <c r="S158" s="1316"/>
      <c r="T158" s="1316"/>
      <c r="U158" s="1316"/>
      <c r="V158" s="1316"/>
      <c r="W158" s="1316"/>
      <c r="X158" s="1316"/>
      <c r="Y158" s="1316"/>
      <c r="Z158" s="1316"/>
      <c r="AA158" s="1316"/>
      <c r="AB158" s="1316"/>
      <c r="AC158" s="1316"/>
      <c r="AD158" s="1316"/>
      <c r="AE158" s="1316"/>
      <c r="AF158" s="1316"/>
      <c r="AG158" s="1316"/>
      <c r="AH158" s="1316"/>
      <c r="AI158" s="1316"/>
      <c r="AJ158" s="1316"/>
      <c r="AK158" s="1316"/>
      <c r="AL158" s="1316"/>
      <c r="AM158" s="1316"/>
      <c r="AN158" s="1316"/>
      <c r="AO158" s="1316"/>
      <c r="AP158" s="1316"/>
      <c r="AQ158" s="291"/>
      <c r="AR158" s="292"/>
      <c r="AS158" s="722" t="s">
        <v>337</v>
      </c>
      <c r="AT158" s="723"/>
      <c r="AU158" s="603" t="s">
        <v>31</v>
      </c>
      <c r="AV158" s="571"/>
      <c r="AW158" s="571"/>
      <c r="AX158" s="571"/>
      <c r="AY158" s="571"/>
      <c r="AZ158" s="571"/>
      <c r="BA158" s="571"/>
      <c r="BB158" s="571"/>
      <c r="BC158" s="571"/>
      <c r="BD158" s="571"/>
      <c r="BE158" s="571"/>
      <c r="BF158" s="722" t="s">
        <v>336</v>
      </c>
      <c r="BG158" s="723"/>
      <c r="BH158" s="1316" t="str">
        <f>""&amp;⑧入力シート!AD37</f>
        <v/>
      </c>
      <c r="BI158" s="1316"/>
      <c r="BJ158" s="1316"/>
      <c r="BK158" s="1316"/>
      <c r="BL158" s="1316"/>
      <c r="BM158" s="1316"/>
      <c r="BN158" s="1316"/>
      <c r="BO158" s="1316"/>
      <c r="BP158" s="1316"/>
      <c r="BQ158" s="1316"/>
      <c r="BR158" s="1316"/>
      <c r="BS158" s="1316"/>
      <c r="BT158" s="1316"/>
      <c r="BU158" s="1316"/>
      <c r="BV158" s="1316"/>
      <c r="BW158" s="1316"/>
      <c r="BX158" s="1316"/>
      <c r="BY158" s="1316"/>
      <c r="BZ158" s="1316"/>
      <c r="CA158" s="1316"/>
      <c r="CB158" s="1316"/>
      <c r="CC158" s="1316"/>
      <c r="CD158" s="1316"/>
      <c r="CE158" s="1316"/>
      <c r="CF158" s="1316"/>
      <c r="CG158" s="1316"/>
      <c r="CH158" s="1316"/>
    </row>
    <row r="159" spans="1:90" ht="24.95" customHeight="1">
      <c r="A159" s="724"/>
      <c r="B159" s="725"/>
      <c r="C159" s="1308">
        <f>⑧入力シート!Y36</f>
        <v>13</v>
      </c>
      <c r="D159" s="1309"/>
      <c r="E159" s="1309"/>
      <c r="F159" s="1309"/>
      <c r="G159" s="1309"/>
      <c r="H159" s="1309"/>
      <c r="I159" s="1309"/>
      <c r="J159" s="1309"/>
      <c r="K159" s="1309"/>
      <c r="L159" s="1309"/>
      <c r="M159" s="1310"/>
      <c r="N159" s="724"/>
      <c r="O159" s="725"/>
      <c r="P159" s="1317"/>
      <c r="Q159" s="1317"/>
      <c r="R159" s="1317"/>
      <c r="S159" s="1317"/>
      <c r="T159" s="1317"/>
      <c r="U159" s="1317"/>
      <c r="V159" s="1317"/>
      <c r="W159" s="1317"/>
      <c r="X159" s="1317"/>
      <c r="Y159" s="1317"/>
      <c r="Z159" s="1317"/>
      <c r="AA159" s="1317"/>
      <c r="AB159" s="1317"/>
      <c r="AC159" s="1317"/>
      <c r="AD159" s="1317"/>
      <c r="AE159" s="1317"/>
      <c r="AF159" s="1317"/>
      <c r="AG159" s="1317"/>
      <c r="AH159" s="1317"/>
      <c r="AI159" s="1317"/>
      <c r="AJ159" s="1317"/>
      <c r="AK159" s="1317"/>
      <c r="AL159" s="1317"/>
      <c r="AM159" s="1317"/>
      <c r="AN159" s="1317"/>
      <c r="AO159" s="1317"/>
      <c r="AP159" s="1317"/>
      <c r="AQ159" s="291"/>
      <c r="AR159" s="292"/>
      <c r="AS159" s="724"/>
      <c r="AT159" s="725"/>
      <c r="AU159" s="1308">
        <f>⑧入力シート!Y37</f>
        <v>14</v>
      </c>
      <c r="AV159" s="1309"/>
      <c r="AW159" s="1309"/>
      <c r="AX159" s="1309"/>
      <c r="AY159" s="1309"/>
      <c r="AZ159" s="1309"/>
      <c r="BA159" s="1309"/>
      <c r="BB159" s="1309"/>
      <c r="BC159" s="1309"/>
      <c r="BD159" s="1309"/>
      <c r="BE159" s="1309"/>
      <c r="BF159" s="724"/>
      <c r="BG159" s="725"/>
      <c r="BH159" s="1317"/>
      <c r="BI159" s="1317"/>
      <c r="BJ159" s="1317"/>
      <c r="BK159" s="1317"/>
      <c r="BL159" s="1317"/>
      <c r="BM159" s="1317"/>
      <c r="BN159" s="1317"/>
      <c r="BO159" s="1317"/>
      <c r="BP159" s="1317"/>
      <c r="BQ159" s="1317"/>
      <c r="BR159" s="1317"/>
      <c r="BS159" s="1317"/>
      <c r="BT159" s="1317"/>
      <c r="BU159" s="1317"/>
      <c r="BV159" s="1317"/>
      <c r="BW159" s="1317"/>
      <c r="BX159" s="1317"/>
      <c r="BY159" s="1317"/>
      <c r="BZ159" s="1317"/>
      <c r="CA159" s="1317"/>
      <c r="CB159" s="1317"/>
      <c r="CC159" s="1317"/>
      <c r="CD159" s="1317"/>
      <c r="CE159" s="1317"/>
      <c r="CF159" s="1317"/>
      <c r="CG159" s="1317"/>
      <c r="CH159" s="1317"/>
    </row>
    <row r="160" spans="1:90" ht="24.95" customHeight="1">
      <c r="A160" s="726"/>
      <c r="B160" s="727"/>
      <c r="C160" s="1319"/>
      <c r="D160" s="1320"/>
      <c r="E160" s="1320"/>
      <c r="F160" s="1320"/>
      <c r="G160" s="1320"/>
      <c r="H160" s="1320"/>
      <c r="I160" s="1320"/>
      <c r="J160" s="1320"/>
      <c r="K160" s="1320"/>
      <c r="L160" s="1320"/>
      <c r="M160" s="1321"/>
      <c r="N160" s="726"/>
      <c r="O160" s="727"/>
      <c r="P160" s="1318"/>
      <c r="Q160" s="1318"/>
      <c r="R160" s="1318"/>
      <c r="S160" s="1318"/>
      <c r="T160" s="1318"/>
      <c r="U160" s="1318"/>
      <c r="V160" s="1318"/>
      <c r="W160" s="1318"/>
      <c r="X160" s="1318"/>
      <c r="Y160" s="1318"/>
      <c r="Z160" s="1318"/>
      <c r="AA160" s="1318"/>
      <c r="AB160" s="1318"/>
      <c r="AC160" s="1318"/>
      <c r="AD160" s="1318"/>
      <c r="AE160" s="1318"/>
      <c r="AF160" s="1318"/>
      <c r="AG160" s="1318"/>
      <c r="AH160" s="1318"/>
      <c r="AI160" s="1318"/>
      <c r="AJ160" s="1318"/>
      <c r="AK160" s="1318"/>
      <c r="AL160" s="1318"/>
      <c r="AM160" s="1318"/>
      <c r="AN160" s="1318"/>
      <c r="AO160" s="1318"/>
      <c r="AP160" s="1318"/>
      <c r="AQ160" s="291"/>
      <c r="AR160" s="292"/>
      <c r="AS160" s="726"/>
      <c r="AT160" s="727"/>
      <c r="AU160" s="1308"/>
      <c r="AV160" s="1309"/>
      <c r="AW160" s="1309"/>
      <c r="AX160" s="1309"/>
      <c r="AY160" s="1309"/>
      <c r="AZ160" s="1309"/>
      <c r="BA160" s="1309"/>
      <c r="BB160" s="1309"/>
      <c r="BC160" s="1309"/>
      <c r="BD160" s="1309"/>
      <c r="BE160" s="1309"/>
      <c r="BF160" s="726"/>
      <c r="BG160" s="727"/>
      <c r="BH160" s="1318"/>
      <c r="BI160" s="1318"/>
      <c r="BJ160" s="1318"/>
      <c r="BK160" s="1318"/>
      <c r="BL160" s="1318"/>
      <c r="BM160" s="1318"/>
      <c r="BN160" s="1318"/>
      <c r="BO160" s="1318"/>
      <c r="BP160" s="1318"/>
      <c r="BQ160" s="1318"/>
      <c r="BR160" s="1318"/>
      <c r="BS160" s="1318"/>
      <c r="BT160" s="1318"/>
      <c r="BU160" s="1318"/>
      <c r="BV160" s="1318"/>
      <c r="BW160" s="1318"/>
      <c r="BX160" s="1318"/>
      <c r="BY160" s="1318"/>
      <c r="BZ160" s="1318"/>
      <c r="CA160" s="1318"/>
      <c r="CB160" s="1318"/>
      <c r="CC160" s="1318"/>
      <c r="CD160" s="1318"/>
      <c r="CE160" s="1318"/>
      <c r="CF160" s="1318"/>
      <c r="CG160" s="1318"/>
      <c r="CH160" s="1318"/>
    </row>
    <row r="161" spans="1:90" ht="24.95" customHeight="1">
      <c r="A161" s="722" t="s">
        <v>338</v>
      </c>
      <c r="B161" s="723"/>
      <c r="C161" s="1322" t="str">
        <f>""&amp;⑧入力シート!Z36</f>
        <v/>
      </c>
      <c r="D161" s="1323"/>
      <c r="E161" s="1323"/>
      <c r="F161" s="1323"/>
      <c r="G161" s="1323"/>
      <c r="H161" s="1323"/>
      <c r="I161" s="1323"/>
      <c r="J161" s="1323"/>
      <c r="K161" s="1323"/>
      <c r="L161" s="1323"/>
      <c r="M161" s="1324"/>
      <c r="N161" s="722" t="s">
        <v>339</v>
      </c>
      <c r="O161" s="723"/>
      <c r="P161" s="1307" t="s">
        <v>32</v>
      </c>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573"/>
      <c r="AM161" s="573"/>
      <c r="AN161" s="573"/>
      <c r="AO161" s="573"/>
      <c r="AP161" s="574"/>
      <c r="AQ161" s="291"/>
      <c r="AR161" s="292"/>
      <c r="AS161" s="722" t="s">
        <v>338</v>
      </c>
      <c r="AT161" s="723"/>
      <c r="AU161" s="1322" t="str">
        <f>""&amp;⑧入力シート!Z37</f>
        <v/>
      </c>
      <c r="AV161" s="1323"/>
      <c r="AW161" s="1323"/>
      <c r="AX161" s="1323"/>
      <c r="AY161" s="1323"/>
      <c r="AZ161" s="1323"/>
      <c r="BA161" s="1323"/>
      <c r="BB161" s="1323"/>
      <c r="BC161" s="1323"/>
      <c r="BD161" s="1323"/>
      <c r="BE161" s="1324"/>
      <c r="BF161" s="722" t="s">
        <v>339</v>
      </c>
      <c r="BG161" s="723"/>
      <c r="BH161" s="1307" t="s">
        <v>32</v>
      </c>
      <c r="BI161" s="573"/>
      <c r="BJ161" s="573"/>
      <c r="BK161" s="573"/>
      <c r="BL161" s="573"/>
      <c r="BM161" s="573"/>
      <c r="BN161" s="573"/>
      <c r="BO161" s="573"/>
      <c r="BP161" s="573"/>
      <c r="BQ161" s="573"/>
      <c r="BR161" s="573"/>
      <c r="BS161" s="573"/>
      <c r="BT161" s="573"/>
      <c r="BU161" s="573"/>
      <c r="BV161" s="573"/>
      <c r="BW161" s="573"/>
      <c r="BX161" s="573"/>
      <c r="BY161" s="573"/>
      <c r="BZ161" s="573"/>
      <c r="CA161" s="573"/>
      <c r="CB161" s="573"/>
      <c r="CC161" s="573"/>
      <c r="CD161" s="573"/>
      <c r="CE161" s="573"/>
      <c r="CF161" s="573"/>
      <c r="CG161" s="573"/>
      <c r="CH161" s="574"/>
    </row>
    <row r="162" spans="1:90" ht="24.95" customHeight="1">
      <c r="A162" s="724"/>
      <c r="B162" s="725"/>
      <c r="C162" s="1308"/>
      <c r="D162" s="1309"/>
      <c r="E162" s="1309"/>
      <c r="F162" s="1309"/>
      <c r="G162" s="1309"/>
      <c r="H162" s="1309"/>
      <c r="I162" s="1309"/>
      <c r="J162" s="1309"/>
      <c r="K162" s="1309"/>
      <c r="L162" s="1309"/>
      <c r="M162" s="1310"/>
      <c r="N162" s="724"/>
      <c r="O162" s="725"/>
      <c r="P162" s="1308" t="str">
        <f>'⑨応募者名簿(印刷用)'!R15</f>
        <v xml:space="preserve"> </v>
      </c>
      <c r="Q162" s="1309"/>
      <c r="R162" s="1309"/>
      <c r="S162" s="1309"/>
      <c r="T162" s="1309"/>
      <c r="U162" s="1309"/>
      <c r="V162" s="1309"/>
      <c r="W162" s="1309"/>
      <c r="X162" s="1309"/>
      <c r="Y162" s="1309"/>
      <c r="Z162" s="1309"/>
      <c r="AA162" s="1309"/>
      <c r="AB162" s="1309"/>
      <c r="AC162" s="1309"/>
      <c r="AD162" s="1309"/>
      <c r="AE162" s="1309"/>
      <c r="AF162" s="1309"/>
      <c r="AG162" s="1309"/>
      <c r="AH162" s="1309"/>
      <c r="AI162" s="1309"/>
      <c r="AJ162" s="1309"/>
      <c r="AK162" s="1309"/>
      <c r="AL162" s="1309"/>
      <c r="AM162" s="1309"/>
      <c r="AN162" s="1309"/>
      <c r="AO162" s="1309"/>
      <c r="AP162" s="1310"/>
      <c r="AQ162" s="291"/>
      <c r="AR162" s="292"/>
      <c r="AS162" s="724"/>
      <c r="AT162" s="725"/>
      <c r="AU162" s="1308"/>
      <c r="AV162" s="1309"/>
      <c r="AW162" s="1309"/>
      <c r="AX162" s="1309"/>
      <c r="AY162" s="1309"/>
      <c r="AZ162" s="1309"/>
      <c r="BA162" s="1309"/>
      <c r="BB162" s="1309"/>
      <c r="BC162" s="1309"/>
      <c r="BD162" s="1309"/>
      <c r="BE162" s="1310"/>
      <c r="BF162" s="724"/>
      <c r="BG162" s="725"/>
      <c r="BH162" s="1308" t="str">
        <f>'⑨応募者名簿(印刷用)'!R16</f>
        <v xml:space="preserve"> </v>
      </c>
      <c r="BI162" s="1309"/>
      <c r="BJ162" s="1309"/>
      <c r="BK162" s="1309"/>
      <c r="BL162" s="1309"/>
      <c r="BM162" s="1309"/>
      <c r="BN162" s="1309"/>
      <c r="BO162" s="1309"/>
      <c r="BP162" s="1309"/>
      <c r="BQ162" s="1309"/>
      <c r="BR162" s="1309"/>
      <c r="BS162" s="1309"/>
      <c r="BT162" s="1309"/>
      <c r="BU162" s="1309"/>
      <c r="BV162" s="1309"/>
      <c r="BW162" s="1309"/>
      <c r="BX162" s="1309"/>
      <c r="BY162" s="1309"/>
      <c r="BZ162" s="1309"/>
      <c r="CA162" s="1309"/>
      <c r="CB162" s="1309"/>
      <c r="CC162" s="1309"/>
      <c r="CD162" s="1309"/>
      <c r="CE162" s="1309"/>
      <c r="CF162" s="1309"/>
      <c r="CG162" s="1309"/>
      <c r="CH162" s="1310"/>
    </row>
    <row r="163" spans="1:90" ht="24.95" customHeight="1">
      <c r="A163" s="726"/>
      <c r="B163" s="727"/>
      <c r="C163" s="1308"/>
      <c r="D163" s="1309"/>
      <c r="E163" s="1309"/>
      <c r="F163" s="1309"/>
      <c r="G163" s="1309"/>
      <c r="H163" s="1309"/>
      <c r="I163" s="1309"/>
      <c r="J163" s="1309"/>
      <c r="K163" s="1309"/>
      <c r="L163" s="1309"/>
      <c r="M163" s="1310"/>
      <c r="N163" s="726"/>
      <c r="O163" s="727"/>
      <c r="P163" s="1308"/>
      <c r="Q163" s="1309"/>
      <c r="R163" s="1309"/>
      <c r="S163" s="1309"/>
      <c r="T163" s="1309"/>
      <c r="U163" s="1309"/>
      <c r="V163" s="1309"/>
      <c r="W163" s="1309"/>
      <c r="X163" s="1309"/>
      <c r="Y163" s="1309"/>
      <c r="Z163" s="1309"/>
      <c r="AA163" s="1309"/>
      <c r="AB163" s="1309"/>
      <c r="AC163" s="1309"/>
      <c r="AD163" s="1309"/>
      <c r="AE163" s="1309"/>
      <c r="AF163" s="1309"/>
      <c r="AG163" s="1309"/>
      <c r="AH163" s="1309"/>
      <c r="AI163" s="1309"/>
      <c r="AJ163" s="1309"/>
      <c r="AK163" s="1309"/>
      <c r="AL163" s="1309"/>
      <c r="AM163" s="1309"/>
      <c r="AN163" s="1309"/>
      <c r="AO163" s="1309"/>
      <c r="AP163" s="1310"/>
      <c r="AQ163" s="291"/>
      <c r="AR163" s="292"/>
      <c r="AS163" s="726"/>
      <c r="AT163" s="727"/>
      <c r="AU163" s="1308"/>
      <c r="AV163" s="1309"/>
      <c r="AW163" s="1309"/>
      <c r="AX163" s="1309"/>
      <c r="AY163" s="1309"/>
      <c r="AZ163" s="1309"/>
      <c r="BA163" s="1309"/>
      <c r="BB163" s="1309"/>
      <c r="BC163" s="1309"/>
      <c r="BD163" s="1309"/>
      <c r="BE163" s="1310"/>
      <c r="BF163" s="726"/>
      <c r="BG163" s="727"/>
      <c r="BH163" s="1308"/>
      <c r="BI163" s="1309"/>
      <c r="BJ163" s="1309"/>
      <c r="BK163" s="1309"/>
      <c r="BL163" s="1309"/>
      <c r="BM163" s="1309"/>
      <c r="BN163" s="1309"/>
      <c r="BO163" s="1309"/>
      <c r="BP163" s="1309"/>
      <c r="BQ163" s="1309"/>
      <c r="BR163" s="1309"/>
      <c r="BS163" s="1309"/>
      <c r="BT163" s="1309"/>
      <c r="BU163" s="1309"/>
      <c r="BV163" s="1309"/>
      <c r="BW163" s="1309"/>
      <c r="BX163" s="1309"/>
      <c r="BY163" s="1309"/>
      <c r="BZ163" s="1309"/>
      <c r="CA163" s="1309"/>
      <c r="CB163" s="1309"/>
      <c r="CC163" s="1309"/>
      <c r="CD163" s="1309"/>
      <c r="CE163" s="1309"/>
      <c r="CF163" s="1309"/>
      <c r="CG163" s="1309"/>
      <c r="CH163" s="1310"/>
    </row>
    <row r="164" spans="1:90" ht="24.95" customHeight="1">
      <c r="A164" s="1311" t="s">
        <v>34</v>
      </c>
      <c r="B164" s="1312"/>
      <c r="C164" s="1315" t="str">
        <f>'⑨応募者名簿(印刷用)'!P15</f>
        <v/>
      </c>
      <c r="D164" s="1315"/>
      <c r="E164" s="1315"/>
      <c r="F164" s="1315"/>
      <c r="G164" s="1315"/>
      <c r="H164" s="1315"/>
      <c r="I164" s="1315"/>
      <c r="J164" s="1315"/>
      <c r="K164" s="1315"/>
      <c r="L164" s="1315"/>
      <c r="M164" s="1315"/>
      <c r="N164" s="1325" t="s">
        <v>22</v>
      </c>
      <c r="O164" s="1326"/>
      <c r="P164" s="1329" t="str">
        <f>""&amp;⑧入力シート!AE36</f>
        <v/>
      </c>
      <c r="Q164" s="1329"/>
      <c r="R164" s="1329"/>
      <c r="S164" s="1329"/>
      <c r="T164" s="1329"/>
      <c r="U164" s="1329"/>
      <c r="V164" s="1329"/>
      <c r="W164" s="1329"/>
      <c r="X164" s="1329"/>
      <c r="Y164" s="1330" t="s">
        <v>57</v>
      </c>
      <c r="Z164" s="1331"/>
      <c r="AA164" s="1331"/>
      <c r="AB164" s="1331"/>
      <c r="AC164" s="1331"/>
      <c r="AD164" s="1331"/>
      <c r="AE164" s="1331"/>
      <c r="AF164" s="1331"/>
      <c r="AG164" s="1331"/>
      <c r="AH164" s="1331"/>
      <c r="AI164" s="1331"/>
      <c r="AJ164" s="1331"/>
      <c r="AK164" s="1331"/>
      <c r="AL164" s="1331"/>
      <c r="AM164" s="1331"/>
      <c r="AN164" s="1331"/>
      <c r="AO164" s="1331"/>
      <c r="AP164" s="1332"/>
      <c r="AQ164" s="289"/>
      <c r="AR164" s="290"/>
      <c r="AS164" s="1311" t="s">
        <v>34</v>
      </c>
      <c r="AT164" s="1312"/>
      <c r="AU164" s="1315" t="str">
        <f>'⑨応募者名簿(印刷用)'!P16</f>
        <v/>
      </c>
      <c r="AV164" s="1315"/>
      <c r="AW164" s="1315"/>
      <c r="AX164" s="1315"/>
      <c r="AY164" s="1315"/>
      <c r="AZ164" s="1315"/>
      <c r="BA164" s="1315"/>
      <c r="BB164" s="1315"/>
      <c r="BC164" s="1315"/>
      <c r="BD164" s="1315"/>
      <c r="BE164" s="1315"/>
      <c r="BF164" s="1325" t="s">
        <v>22</v>
      </c>
      <c r="BG164" s="1326"/>
      <c r="BH164" s="1329" t="str">
        <f>""&amp;⑧入力シート!AE37</f>
        <v/>
      </c>
      <c r="BI164" s="1329"/>
      <c r="BJ164" s="1329"/>
      <c r="BK164" s="1329"/>
      <c r="BL164" s="1329"/>
      <c r="BM164" s="1329"/>
      <c r="BN164" s="1329"/>
      <c r="BO164" s="1329"/>
      <c r="BP164" s="1329"/>
      <c r="BQ164" s="1330" t="s">
        <v>57</v>
      </c>
      <c r="BR164" s="1331"/>
      <c r="BS164" s="1331"/>
      <c r="BT164" s="1331"/>
      <c r="BU164" s="1331"/>
      <c r="BV164" s="1331"/>
      <c r="BW164" s="1331"/>
      <c r="BX164" s="1331"/>
      <c r="BY164" s="1331"/>
      <c r="BZ164" s="1331"/>
      <c r="CA164" s="1331"/>
      <c r="CB164" s="1331"/>
      <c r="CC164" s="1331"/>
      <c r="CD164" s="1331"/>
      <c r="CE164" s="1331"/>
      <c r="CF164" s="1331"/>
      <c r="CG164" s="1331"/>
      <c r="CH164" s="1332"/>
    </row>
    <row r="165" spans="1:90" ht="24.95" customHeight="1">
      <c r="A165" s="1313"/>
      <c r="B165" s="1314"/>
      <c r="C165" s="1315"/>
      <c r="D165" s="1315"/>
      <c r="E165" s="1315"/>
      <c r="F165" s="1315"/>
      <c r="G165" s="1315"/>
      <c r="H165" s="1315"/>
      <c r="I165" s="1315"/>
      <c r="J165" s="1315"/>
      <c r="K165" s="1315"/>
      <c r="L165" s="1315"/>
      <c r="M165" s="1315"/>
      <c r="N165" s="1327"/>
      <c r="O165" s="1328"/>
      <c r="P165" s="1329"/>
      <c r="Q165" s="1329"/>
      <c r="R165" s="1329"/>
      <c r="S165" s="1329"/>
      <c r="T165" s="1329"/>
      <c r="U165" s="1329"/>
      <c r="V165" s="1329"/>
      <c r="W165" s="1329"/>
      <c r="X165" s="1329"/>
      <c r="Y165" s="1333"/>
      <c r="Z165" s="1334"/>
      <c r="AA165" s="1334"/>
      <c r="AB165" s="1334"/>
      <c r="AC165" s="1334"/>
      <c r="AD165" s="1334"/>
      <c r="AE165" s="1334"/>
      <c r="AF165" s="1334"/>
      <c r="AG165" s="1334"/>
      <c r="AH165" s="1334"/>
      <c r="AI165" s="1334"/>
      <c r="AJ165" s="1334"/>
      <c r="AK165" s="1334"/>
      <c r="AL165" s="1334"/>
      <c r="AM165" s="1334"/>
      <c r="AN165" s="1334"/>
      <c r="AO165" s="1334"/>
      <c r="AP165" s="1335"/>
      <c r="AQ165" s="289"/>
      <c r="AR165" s="290"/>
      <c r="AS165" s="1313"/>
      <c r="AT165" s="1314"/>
      <c r="AU165" s="1315"/>
      <c r="AV165" s="1315"/>
      <c r="AW165" s="1315"/>
      <c r="AX165" s="1315"/>
      <c r="AY165" s="1315"/>
      <c r="AZ165" s="1315"/>
      <c r="BA165" s="1315"/>
      <c r="BB165" s="1315"/>
      <c r="BC165" s="1315"/>
      <c r="BD165" s="1315"/>
      <c r="BE165" s="1315"/>
      <c r="BF165" s="1327"/>
      <c r="BG165" s="1328"/>
      <c r="BH165" s="1329"/>
      <c r="BI165" s="1329"/>
      <c r="BJ165" s="1329"/>
      <c r="BK165" s="1329"/>
      <c r="BL165" s="1329"/>
      <c r="BM165" s="1329"/>
      <c r="BN165" s="1329"/>
      <c r="BO165" s="1329"/>
      <c r="BP165" s="1329"/>
      <c r="BQ165" s="1333"/>
      <c r="BR165" s="1334"/>
      <c r="BS165" s="1334"/>
      <c r="BT165" s="1334"/>
      <c r="BU165" s="1334"/>
      <c r="BV165" s="1334"/>
      <c r="BW165" s="1334"/>
      <c r="BX165" s="1334"/>
      <c r="BY165" s="1334"/>
      <c r="BZ165" s="1334"/>
      <c r="CA165" s="1334"/>
      <c r="CB165" s="1334"/>
      <c r="CC165" s="1334"/>
      <c r="CD165" s="1334"/>
      <c r="CE165" s="1334"/>
      <c r="CF165" s="1334"/>
      <c r="CG165" s="1334"/>
      <c r="CH165" s="1335"/>
    </row>
    <row r="166" spans="1:90" ht="26.1" customHeight="1">
      <c r="A166" s="280"/>
      <c r="B166" s="280"/>
      <c r="C166" s="281"/>
      <c r="D166" s="281"/>
      <c r="E166" s="281"/>
      <c r="F166" s="281"/>
      <c r="G166" s="281"/>
      <c r="H166" s="281"/>
      <c r="I166" s="281"/>
      <c r="J166" s="281"/>
      <c r="K166" s="281"/>
      <c r="L166" s="281"/>
      <c r="M166" s="281"/>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9"/>
      <c r="AR166" s="290"/>
      <c r="AS166" s="280"/>
      <c r="AT166" s="280"/>
      <c r="AU166" s="281"/>
      <c r="AV166" s="281"/>
      <c r="AW166" s="281"/>
      <c r="AX166" s="281"/>
      <c r="AY166" s="281"/>
      <c r="AZ166" s="281"/>
      <c r="BA166" s="281"/>
      <c r="BB166" s="281"/>
      <c r="BC166" s="281"/>
      <c r="BD166" s="281"/>
      <c r="BE166" s="281"/>
      <c r="BF166" s="282"/>
      <c r="BG166" s="282"/>
      <c r="BH166" s="282"/>
      <c r="BI166" s="282"/>
      <c r="BJ166" s="282"/>
      <c r="BK166" s="282"/>
      <c r="BL166" s="282"/>
      <c r="BM166" s="282"/>
      <c r="BN166" s="282"/>
      <c r="BO166" s="282"/>
      <c r="BP166" s="282"/>
      <c r="BQ166" s="282"/>
      <c r="BR166" s="282"/>
      <c r="BS166" s="282"/>
      <c r="BT166" s="282"/>
      <c r="BU166" s="282"/>
      <c r="BV166" s="282"/>
      <c r="BW166" s="282"/>
      <c r="BX166" s="282"/>
      <c r="BY166" s="282"/>
      <c r="BZ166" s="282"/>
      <c r="CA166" s="282"/>
      <c r="CB166" s="282"/>
      <c r="CC166" s="282"/>
      <c r="CD166" s="282"/>
      <c r="CE166" s="282"/>
      <c r="CF166" s="282"/>
      <c r="CG166" s="282"/>
      <c r="CH166" s="282"/>
    </row>
    <row r="167" spans="1:90" ht="26.1" customHeight="1">
      <c r="AQ167" s="289"/>
      <c r="AR167" s="290"/>
    </row>
    <row r="168" spans="1:90" ht="26.1" customHeight="1">
      <c r="A168" s="174"/>
      <c r="B168" s="174"/>
      <c r="C168" s="174"/>
      <c r="D168" s="174"/>
      <c r="E168" s="174"/>
      <c r="F168" s="174"/>
      <c r="G168" s="174"/>
      <c r="H168" s="174"/>
      <c r="I168" s="174"/>
      <c r="J168" s="174"/>
      <c r="K168" s="174"/>
      <c r="L168" s="174"/>
      <c r="M168" s="174"/>
      <c r="N168" s="785" t="s">
        <v>408</v>
      </c>
      <c r="O168" s="785"/>
      <c r="P168" s="785"/>
      <c r="Q168" s="785"/>
      <c r="R168" s="785"/>
      <c r="S168" s="785"/>
      <c r="T168" s="785"/>
      <c r="U168" s="785"/>
      <c r="V168" s="785"/>
      <c r="W168" s="785"/>
      <c r="X168" s="785"/>
      <c r="Y168" s="785"/>
      <c r="Z168" s="785"/>
      <c r="AA168" s="785"/>
      <c r="AB168" s="785"/>
      <c r="AC168" s="190"/>
      <c r="AD168" s="190"/>
      <c r="AE168" s="190"/>
      <c r="AF168" s="190"/>
      <c r="AG168" s="190"/>
      <c r="AH168" s="190"/>
      <c r="AI168" s="190"/>
      <c r="AJ168" s="190"/>
      <c r="AK168" s="190"/>
      <c r="AL168" s="190"/>
      <c r="AM168" s="190"/>
      <c r="AN168" s="190"/>
      <c r="AO168" s="190"/>
      <c r="AP168" s="190"/>
      <c r="AQ168" s="298"/>
      <c r="AR168" s="299"/>
      <c r="AS168" s="174"/>
      <c r="AT168" s="174"/>
      <c r="AU168" s="174"/>
      <c r="AV168" s="174"/>
      <c r="AW168" s="174"/>
      <c r="AX168" s="174"/>
      <c r="AY168" s="174"/>
      <c r="AZ168" s="174"/>
      <c r="BA168" s="174"/>
      <c r="BB168" s="174"/>
      <c r="BC168" s="174"/>
      <c r="BD168" s="174"/>
      <c r="BE168" s="174"/>
      <c r="BF168" s="785" t="s">
        <v>408</v>
      </c>
      <c r="BG168" s="785"/>
      <c r="BH168" s="785"/>
      <c r="BI168" s="785"/>
      <c r="BJ168" s="785"/>
      <c r="BK168" s="785"/>
      <c r="BL168" s="785"/>
      <c r="BM168" s="785"/>
      <c r="BN168" s="785"/>
      <c r="BO168" s="785"/>
      <c r="BP168" s="785"/>
      <c r="BQ168" s="785"/>
      <c r="BR168" s="785"/>
      <c r="BS168" s="785"/>
      <c r="BT168" s="785"/>
      <c r="BU168" s="190"/>
      <c r="BV168" s="190"/>
      <c r="BW168" s="190"/>
      <c r="BX168" s="190"/>
      <c r="BY168" s="190"/>
      <c r="BZ168" s="190"/>
      <c r="CA168" s="190"/>
      <c r="CB168" s="190"/>
      <c r="CC168" s="190"/>
      <c r="CD168" s="190"/>
      <c r="CE168" s="190"/>
      <c r="CF168" s="190"/>
      <c r="CG168" s="190"/>
      <c r="CH168" s="190"/>
      <c r="CI168" s="190"/>
      <c r="CJ168" s="190"/>
      <c r="CK168" s="190"/>
      <c r="CL168" s="190"/>
    </row>
    <row r="169" spans="1:90" ht="26.1" customHeight="1">
      <c r="A169" s="174"/>
      <c r="B169" s="174"/>
      <c r="C169" s="174"/>
      <c r="D169" s="174"/>
      <c r="E169" s="174"/>
      <c r="F169" s="174"/>
      <c r="G169" s="174"/>
      <c r="H169" s="174"/>
      <c r="I169" s="174"/>
      <c r="J169" s="174"/>
      <c r="K169" s="174"/>
      <c r="L169" s="174"/>
      <c r="M169" s="174"/>
      <c r="N169" s="785"/>
      <c r="O169" s="785"/>
      <c r="P169" s="785"/>
      <c r="Q169" s="785"/>
      <c r="R169" s="785"/>
      <c r="S169" s="785"/>
      <c r="T169" s="785"/>
      <c r="U169" s="785"/>
      <c r="V169" s="785"/>
      <c r="W169" s="785"/>
      <c r="X169" s="785"/>
      <c r="Y169" s="785"/>
      <c r="Z169" s="785"/>
      <c r="AA169" s="785"/>
      <c r="AB169" s="785"/>
      <c r="AC169" s="190"/>
      <c r="AD169" s="190"/>
      <c r="AE169" s="190"/>
      <c r="AF169" s="190"/>
      <c r="AG169" s="190"/>
      <c r="AH169" s="190"/>
      <c r="AI169" s="190"/>
      <c r="AJ169" s="190"/>
      <c r="AK169" s="190"/>
      <c r="AL169" s="190"/>
      <c r="AM169" s="190"/>
      <c r="AN169" s="190"/>
      <c r="AO169" s="190"/>
      <c r="AP169" s="190"/>
      <c r="AQ169" s="298"/>
      <c r="AR169" s="299"/>
      <c r="AS169" s="174"/>
      <c r="AT169" s="174"/>
      <c r="AU169" s="174"/>
      <c r="AV169" s="174"/>
      <c r="AW169" s="174"/>
      <c r="AX169" s="174"/>
      <c r="AY169" s="174"/>
      <c r="AZ169" s="174"/>
      <c r="BA169" s="174"/>
      <c r="BB169" s="174"/>
      <c r="BC169" s="174"/>
      <c r="BD169" s="174"/>
      <c r="BE169" s="174"/>
      <c r="BF169" s="785"/>
      <c r="BG169" s="785"/>
      <c r="BH169" s="785"/>
      <c r="BI169" s="785"/>
      <c r="BJ169" s="785"/>
      <c r="BK169" s="785"/>
      <c r="BL169" s="785"/>
      <c r="BM169" s="785"/>
      <c r="BN169" s="785"/>
      <c r="BO169" s="785"/>
      <c r="BP169" s="785"/>
      <c r="BQ169" s="785"/>
      <c r="BR169" s="785"/>
      <c r="BS169" s="785"/>
      <c r="BT169" s="785"/>
      <c r="BU169" s="190"/>
      <c r="BV169" s="190"/>
      <c r="BW169" s="190"/>
      <c r="BX169" s="190"/>
      <c r="BY169" s="190"/>
      <c r="BZ169" s="190"/>
      <c r="CA169" s="190"/>
      <c r="CB169" s="190"/>
      <c r="CC169" s="190"/>
      <c r="CD169" s="190"/>
      <c r="CE169" s="190"/>
      <c r="CF169" s="190"/>
      <c r="CG169" s="190"/>
      <c r="CH169" s="190"/>
      <c r="CI169" s="190"/>
      <c r="CJ169" s="190"/>
      <c r="CK169" s="190"/>
      <c r="CL169" s="190"/>
    </row>
    <row r="170" spans="1:90" ht="26.1" customHeight="1">
      <c r="A170" s="174"/>
      <c r="B170" s="174"/>
      <c r="C170" s="174"/>
      <c r="D170" s="174"/>
      <c r="E170" s="174"/>
      <c r="F170" s="174"/>
      <c r="G170" s="174"/>
      <c r="H170" s="174"/>
      <c r="I170" s="174"/>
      <c r="J170" s="174"/>
      <c r="K170" s="174"/>
      <c r="L170" s="174"/>
      <c r="M170" s="174"/>
      <c r="N170" s="785" t="s">
        <v>407</v>
      </c>
      <c r="O170" s="785"/>
      <c r="P170" s="785"/>
      <c r="Q170" s="785"/>
      <c r="R170" s="785"/>
      <c r="S170" s="785"/>
      <c r="T170" s="785"/>
      <c r="U170" s="785"/>
      <c r="V170" s="785"/>
      <c r="W170" s="785"/>
      <c r="X170" s="785"/>
      <c r="Y170" s="785"/>
      <c r="Z170" s="785"/>
      <c r="AA170" s="785"/>
      <c r="AB170" s="785"/>
      <c r="AC170" s="190"/>
      <c r="AD170" s="190"/>
      <c r="AE170" s="190"/>
      <c r="AF170" s="190"/>
      <c r="AG170" s="190"/>
      <c r="AH170" s="190"/>
      <c r="AI170" s="190"/>
      <c r="AJ170" s="190"/>
      <c r="AK170" s="190"/>
      <c r="AL170" s="190"/>
      <c r="AM170" s="190"/>
      <c r="AN170" s="190"/>
      <c r="AO170" s="190"/>
      <c r="AP170" s="190"/>
      <c r="AQ170" s="298"/>
      <c r="AR170" s="299"/>
      <c r="AS170" s="174"/>
      <c r="AT170" s="174"/>
      <c r="AU170" s="174"/>
      <c r="AV170" s="174"/>
      <c r="AW170" s="174"/>
      <c r="AX170" s="174"/>
      <c r="AY170" s="174"/>
      <c r="AZ170" s="174"/>
      <c r="BA170" s="174"/>
      <c r="BB170" s="174"/>
      <c r="BC170" s="174"/>
      <c r="BD170" s="174"/>
      <c r="BE170" s="174"/>
      <c r="BF170" s="785" t="s">
        <v>407</v>
      </c>
      <c r="BG170" s="785"/>
      <c r="BH170" s="785"/>
      <c r="BI170" s="785"/>
      <c r="BJ170" s="785"/>
      <c r="BK170" s="785"/>
      <c r="BL170" s="785"/>
      <c r="BM170" s="785"/>
      <c r="BN170" s="785"/>
      <c r="BO170" s="785"/>
      <c r="BP170" s="785"/>
      <c r="BQ170" s="785"/>
      <c r="BR170" s="785"/>
      <c r="BS170" s="785"/>
      <c r="BT170" s="785"/>
      <c r="BU170" s="190"/>
      <c r="BV170" s="190"/>
      <c r="BW170" s="190"/>
      <c r="BX170" s="190"/>
      <c r="BY170" s="190"/>
      <c r="BZ170" s="190"/>
      <c r="CA170" s="190"/>
      <c r="CB170" s="190"/>
      <c r="CC170" s="190"/>
      <c r="CD170" s="190"/>
      <c r="CE170" s="190"/>
      <c r="CF170" s="190"/>
      <c r="CG170" s="190"/>
      <c r="CH170" s="190"/>
      <c r="CI170" s="190"/>
      <c r="CJ170" s="190"/>
      <c r="CK170" s="190"/>
      <c r="CL170" s="190"/>
    </row>
    <row r="171" spans="1:90" ht="26.1" customHeight="1">
      <c r="A171" s="174"/>
      <c r="B171" s="174"/>
      <c r="C171" s="174"/>
      <c r="D171" s="174"/>
      <c r="E171" s="174"/>
      <c r="F171" s="174"/>
      <c r="G171" s="174"/>
      <c r="H171" s="174"/>
      <c r="I171" s="174"/>
      <c r="J171" s="174"/>
      <c r="K171" s="174"/>
      <c r="L171" s="174"/>
      <c r="M171" s="174"/>
      <c r="N171" s="785"/>
      <c r="O171" s="785"/>
      <c r="P171" s="785"/>
      <c r="Q171" s="785"/>
      <c r="R171" s="785"/>
      <c r="S171" s="785"/>
      <c r="T171" s="785"/>
      <c r="U171" s="785"/>
      <c r="V171" s="785"/>
      <c r="W171" s="785"/>
      <c r="X171" s="785"/>
      <c r="Y171" s="785"/>
      <c r="Z171" s="785"/>
      <c r="AA171" s="785"/>
      <c r="AB171" s="785"/>
      <c r="AC171" s="190"/>
      <c r="AD171" s="190"/>
      <c r="AE171" s="190"/>
      <c r="AF171" s="190"/>
      <c r="AG171" s="190"/>
      <c r="AH171" s="190"/>
      <c r="AI171" s="190"/>
      <c r="AJ171" s="190"/>
      <c r="AK171" s="190"/>
      <c r="AL171" s="190"/>
      <c r="AM171" s="190"/>
      <c r="AN171" s="190"/>
      <c r="AO171" s="190"/>
      <c r="AP171" s="190"/>
      <c r="AQ171" s="298"/>
      <c r="AR171" s="299"/>
      <c r="AS171" s="174"/>
      <c r="AT171" s="174"/>
      <c r="AU171" s="174"/>
      <c r="AV171" s="174"/>
      <c r="AW171" s="174"/>
      <c r="AX171" s="174"/>
      <c r="AY171" s="174"/>
      <c r="AZ171" s="174"/>
      <c r="BA171" s="174"/>
      <c r="BB171" s="174"/>
      <c r="BC171" s="174"/>
      <c r="BD171" s="174"/>
      <c r="BE171" s="174"/>
      <c r="BF171" s="785"/>
      <c r="BG171" s="785"/>
      <c r="BH171" s="785"/>
      <c r="BI171" s="785"/>
      <c r="BJ171" s="785"/>
      <c r="BK171" s="785"/>
      <c r="BL171" s="785"/>
      <c r="BM171" s="785"/>
      <c r="BN171" s="785"/>
      <c r="BO171" s="785"/>
      <c r="BP171" s="785"/>
      <c r="BQ171" s="785"/>
      <c r="BR171" s="785"/>
      <c r="BS171" s="785"/>
      <c r="BT171" s="785"/>
      <c r="BU171" s="190"/>
      <c r="BV171" s="190"/>
      <c r="BW171" s="190"/>
      <c r="BX171" s="190"/>
      <c r="BY171" s="190"/>
      <c r="BZ171" s="190"/>
      <c r="CA171" s="190"/>
      <c r="CB171" s="190"/>
      <c r="CC171" s="190"/>
      <c r="CD171" s="190"/>
      <c r="CE171" s="190"/>
      <c r="CF171" s="190"/>
      <c r="CG171" s="190"/>
      <c r="CH171" s="190"/>
      <c r="CI171" s="190"/>
      <c r="CJ171" s="190"/>
      <c r="CK171" s="190"/>
      <c r="CL171" s="190"/>
    </row>
    <row r="172" spans="1:90" ht="26.1" customHeight="1">
      <c r="AQ172" s="289"/>
      <c r="AR172" s="290"/>
    </row>
    <row r="173" spans="1:90" ht="26.1" customHeight="1">
      <c r="B173" s="142" t="str">
        <f>$B$5</f>
        <v>第86回全国教育美術展応募作品の名札</v>
      </c>
      <c r="AQ173" s="289"/>
      <c r="AR173" s="290"/>
      <c r="AT173" s="142" t="str">
        <f>$B$5</f>
        <v>第86回全国教育美術展応募作品の名札</v>
      </c>
    </row>
    <row r="174" spans="1:90" ht="24.95" customHeight="1">
      <c r="A174" s="1353" t="s">
        <v>45</v>
      </c>
      <c r="B174" s="1354"/>
      <c r="C174" s="1354"/>
      <c r="D174" s="1354"/>
      <c r="E174" s="1354"/>
      <c r="F174" s="1354"/>
      <c r="G174" s="1354"/>
      <c r="H174" s="1354"/>
      <c r="I174" s="1354"/>
      <c r="J174" s="1354"/>
      <c r="K174" s="1354"/>
      <c r="L174" s="1354"/>
      <c r="M174" s="1355"/>
      <c r="N174" s="1356" t="s">
        <v>334</v>
      </c>
      <c r="O174" s="1356"/>
      <c r="P174" s="1344" t="s">
        <v>17</v>
      </c>
      <c r="Q174" s="562"/>
      <c r="R174" s="1305" t="str">
        <f>IF('⑨応募者名簿(印刷用)'!$BX$40="","",'⑨応募者名簿(印刷用)'!$BX$40)</f>
        <v>-</v>
      </c>
      <c r="S174" s="1305"/>
      <c r="T174" s="1305"/>
      <c r="U174" s="1305"/>
      <c r="V174" s="1305"/>
      <c r="W174" s="1305"/>
      <c r="X174" s="1305"/>
      <c r="Y174" s="1306" t="s">
        <v>282</v>
      </c>
      <c r="Z174" s="1306"/>
      <c r="AA174" s="1306"/>
      <c r="AB174" s="1305" t="str">
        <f>IF(⑧入力シート!$D$30=0,"",⑧入力シート!$D$30)</f>
        <v/>
      </c>
      <c r="AC174" s="1305"/>
      <c r="AD174" s="1305"/>
      <c r="AE174" s="1305"/>
      <c r="AF174" s="176" t="s">
        <v>84</v>
      </c>
      <c r="AG174" s="1305" t="str">
        <f>IF(⑧入力シート!$H$30=0,"",⑧入力シート!$H$30)</f>
        <v/>
      </c>
      <c r="AH174" s="1305"/>
      <c r="AI174" s="1305"/>
      <c r="AJ174" s="1305"/>
      <c r="AK174" s="176" t="s">
        <v>84</v>
      </c>
      <c r="AL174" s="1305" t="str">
        <f>IF(⑧入力シート!$L$30=0,"",⑧入力シート!$L$30)</f>
        <v/>
      </c>
      <c r="AM174" s="1305"/>
      <c r="AN174" s="1305"/>
      <c r="AO174" s="1305"/>
      <c r="AP174" s="177"/>
      <c r="AQ174" s="291"/>
      <c r="AR174" s="292"/>
      <c r="AS174" s="1353" t="s">
        <v>45</v>
      </c>
      <c r="AT174" s="1354"/>
      <c r="AU174" s="1354"/>
      <c r="AV174" s="1354"/>
      <c r="AW174" s="1354"/>
      <c r="AX174" s="1354"/>
      <c r="AY174" s="1354"/>
      <c r="AZ174" s="1354"/>
      <c r="BA174" s="1354"/>
      <c r="BB174" s="1354"/>
      <c r="BC174" s="1354"/>
      <c r="BD174" s="1354"/>
      <c r="BE174" s="1355"/>
      <c r="BF174" s="1356" t="s">
        <v>334</v>
      </c>
      <c r="BG174" s="1356"/>
      <c r="BH174" s="1344" t="s">
        <v>17</v>
      </c>
      <c r="BI174" s="562"/>
      <c r="BJ174" s="1305" t="str">
        <f>IF('⑨応募者名簿(印刷用)'!$BX$40="","",'⑨応募者名簿(印刷用)'!$BX$40)</f>
        <v>-</v>
      </c>
      <c r="BK174" s="1305"/>
      <c r="BL174" s="1305"/>
      <c r="BM174" s="1305"/>
      <c r="BN174" s="1305"/>
      <c r="BO174" s="1305"/>
      <c r="BP174" s="1305"/>
      <c r="BQ174" s="1306" t="s">
        <v>282</v>
      </c>
      <c r="BR174" s="1306"/>
      <c r="BS174" s="1306"/>
      <c r="BT174" s="1305" t="str">
        <f>IF(⑧入力シート!$D$30=0,"",⑧入力シート!$D$30)</f>
        <v/>
      </c>
      <c r="BU174" s="1305"/>
      <c r="BV174" s="1305"/>
      <c r="BW174" s="1305"/>
      <c r="BX174" s="176" t="s">
        <v>84</v>
      </c>
      <c r="BY174" s="1305" t="str">
        <f>IF(⑧入力シート!$H$30=0,"",⑧入力シート!$H$30)</f>
        <v/>
      </c>
      <c r="BZ174" s="1305"/>
      <c r="CA174" s="1305"/>
      <c r="CB174" s="1305"/>
      <c r="CC174" s="176" t="s">
        <v>84</v>
      </c>
      <c r="CD174" s="1305" t="str">
        <f>IF(⑧入力シート!$L$30=0,"",⑧入力シート!$L$30)</f>
        <v/>
      </c>
      <c r="CE174" s="1305"/>
      <c r="CF174" s="1305"/>
      <c r="CG174" s="1305"/>
      <c r="CH174" s="177"/>
    </row>
    <row r="175" spans="1:90" ht="24.95" customHeight="1">
      <c r="A175" s="1345"/>
      <c r="B175" s="1346"/>
      <c r="C175" s="1346"/>
      <c r="D175" s="1346"/>
      <c r="E175" s="1346"/>
      <c r="F175" s="1346"/>
      <c r="G175" s="1346"/>
      <c r="H175" s="1346"/>
      <c r="I175" s="178"/>
      <c r="J175" s="178"/>
      <c r="K175" s="178"/>
      <c r="L175" s="178"/>
      <c r="M175" s="179"/>
      <c r="N175" s="1356"/>
      <c r="O175" s="1356"/>
      <c r="P175" s="1347" t="str">
        <f>IF('⑨応募者名簿(印刷用)'!$BV$42="","",'⑨応募者名簿(印刷用)'!$BV$42)</f>
        <v xml:space="preserve"> </v>
      </c>
      <c r="Q175" s="1348"/>
      <c r="R175" s="1348"/>
      <c r="S175" s="1348"/>
      <c r="T175" s="1348"/>
      <c r="U175" s="1348"/>
      <c r="V175" s="1348"/>
      <c r="W175" s="1348"/>
      <c r="X175" s="1348"/>
      <c r="Y175" s="1348"/>
      <c r="Z175" s="1348"/>
      <c r="AA175" s="1348"/>
      <c r="AB175" s="1348"/>
      <c r="AC175" s="1348"/>
      <c r="AD175" s="1348"/>
      <c r="AE175" s="1348"/>
      <c r="AF175" s="1348"/>
      <c r="AG175" s="1348"/>
      <c r="AH175" s="1348"/>
      <c r="AI175" s="1348"/>
      <c r="AJ175" s="1348"/>
      <c r="AK175" s="1348"/>
      <c r="AL175" s="1348"/>
      <c r="AM175" s="1348"/>
      <c r="AN175" s="1348"/>
      <c r="AO175" s="1348"/>
      <c r="AP175" s="1349"/>
      <c r="AQ175" s="291"/>
      <c r="AR175" s="292"/>
      <c r="AS175" s="1345"/>
      <c r="AT175" s="1346"/>
      <c r="AU175" s="1346"/>
      <c r="AV175" s="1346"/>
      <c r="AW175" s="1346"/>
      <c r="AX175" s="1346"/>
      <c r="AY175" s="1346"/>
      <c r="AZ175" s="1346"/>
      <c r="BA175" s="178"/>
      <c r="BB175" s="178"/>
      <c r="BC175" s="178"/>
      <c r="BD175" s="178"/>
      <c r="BE175" s="179"/>
      <c r="BF175" s="1356"/>
      <c r="BG175" s="1356"/>
      <c r="BH175" s="1347" t="str">
        <f>IF('⑨応募者名簿(印刷用)'!$BV$42="","",'⑨応募者名簿(印刷用)'!$BV$42)</f>
        <v xml:space="preserve"> </v>
      </c>
      <c r="BI175" s="1348"/>
      <c r="BJ175" s="1348"/>
      <c r="BK175" s="1348"/>
      <c r="BL175" s="1348"/>
      <c r="BM175" s="1348"/>
      <c r="BN175" s="1348"/>
      <c r="BO175" s="1348"/>
      <c r="BP175" s="1348"/>
      <c r="BQ175" s="1348"/>
      <c r="BR175" s="1348"/>
      <c r="BS175" s="1348"/>
      <c r="BT175" s="1348"/>
      <c r="BU175" s="1348"/>
      <c r="BV175" s="1348"/>
      <c r="BW175" s="1348"/>
      <c r="BX175" s="1348"/>
      <c r="BY175" s="1348"/>
      <c r="BZ175" s="1348"/>
      <c r="CA175" s="1348"/>
      <c r="CB175" s="1348"/>
      <c r="CC175" s="1348"/>
      <c r="CD175" s="1348"/>
      <c r="CE175" s="1348"/>
      <c r="CF175" s="1348"/>
      <c r="CG175" s="1348"/>
      <c r="CH175" s="1349"/>
    </row>
    <row r="176" spans="1:90" ht="24.95" customHeight="1">
      <c r="A176" s="1345"/>
      <c r="B176" s="1346"/>
      <c r="C176" s="1346"/>
      <c r="D176" s="1346"/>
      <c r="E176" s="1346"/>
      <c r="F176" s="1346"/>
      <c r="G176" s="1346"/>
      <c r="H176" s="1346"/>
      <c r="I176" s="178"/>
      <c r="J176" s="178"/>
      <c r="K176" s="178"/>
      <c r="L176" s="178"/>
      <c r="M176" s="179"/>
      <c r="N176" s="1356"/>
      <c r="O176" s="1356"/>
      <c r="P176" s="1347" t="str">
        <f>IF('⑨応募者名簿(印刷用)'!$BV$43="","",'⑨応募者名簿(印刷用)'!$BV$43)</f>
        <v xml:space="preserve"> </v>
      </c>
      <c r="Q176" s="1348"/>
      <c r="R176" s="1348"/>
      <c r="S176" s="1348"/>
      <c r="T176" s="1348"/>
      <c r="U176" s="1348"/>
      <c r="V176" s="1348"/>
      <c r="W176" s="1348"/>
      <c r="X176" s="1348"/>
      <c r="Y176" s="1348"/>
      <c r="Z176" s="1348"/>
      <c r="AA176" s="1348"/>
      <c r="AB176" s="1348"/>
      <c r="AC176" s="1348"/>
      <c r="AD176" s="1348"/>
      <c r="AE176" s="1348"/>
      <c r="AF176" s="1348"/>
      <c r="AG176" s="1348"/>
      <c r="AH176" s="1348"/>
      <c r="AI176" s="1348"/>
      <c r="AJ176" s="1348"/>
      <c r="AK176" s="1348"/>
      <c r="AL176" s="1348"/>
      <c r="AM176" s="1348"/>
      <c r="AN176" s="1348"/>
      <c r="AO176" s="1348"/>
      <c r="AP176" s="1349"/>
      <c r="AQ176" s="291"/>
      <c r="AR176" s="292"/>
      <c r="AS176" s="1345"/>
      <c r="AT176" s="1346"/>
      <c r="AU176" s="1346"/>
      <c r="AV176" s="1346"/>
      <c r="AW176" s="1346"/>
      <c r="AX176" s="1346"/>
      <c r="AY176" s="1346"/>
      <c r="AZ176" s="1346"/>
      <c r="BA176" s="178"/>
      <c r="BB176" s="178"/>
      <c r="BC176" s="178"/>
      <c r="BD176" s="178"/>
      <c r="BE176" s="179"/>
      <c r="BF176" s="1356"/>
      <c r="BG176" s="1356"/>
      <c r="BH176" s="1347" t="str">
        <f>IF('⑨応募者名簿(印刷用)'!$BV$43="","",'⑨応募者名簿(印刷用)'!$BV$43)</f>
        <v xml:space="preserve"> </v>
      </c>
      <c r="BI176" s="1348"/>
      <c r="BJ176" s="1348"/>
      <c r="BK176" s="1348"/>
      <c r="BL176" s="1348"/>
      <c r="BM176" s="1348"/>
      <c r="BN176" s="1348"/>
      <c r="BO176" s="1348"/>
      <c r="BP176" s="1348"/>
      <c r="BQ176" s="1348"/>
      <c r="BR176" s="1348"/>
      <c r="BS176" s="1348"/>
      <c r="BT176" s="1348"/>
      <c r="BU176" s="1348"/>
      <c r="BV176" s="1348"/>
      <c r="BW176" s="1348"/>
      <c r="BX176" s="1348"/>
      <c r="BY176" s="1348"/>
      <c r="BZ176" s="1348"/>
      <c r="CA176" s="1348"/>
      <c r="CB176" s="1348"/>
      <c r="CC176" s="1348"/>
      <c r="CD176" s="1348"/>
      <c r="CE176" s="1348"/>
      <c r="CF176" s="1348"/>
      <c r="CG176" s="1348"/>
      <c r="CH176" s="1349"/>
    </row>
    <row r="177" spans="1:90" ht="24.95" customHeight="1">
      <c r="A177" s="1345"/>
      <c r="B177" s="1346"/>
      <c r="C177" s="1346"/>
      <c r="D177" s="1346"/>
      <c r="E177" s="1346"/>
      <c r="F177" s="1346"/>
      <c r="G177" s="1346"/>
      <c r="H177" s="1346"/>
      <c r="I177" s="178"/>
      <c r="J177" s="178"/>
      <c r="K177" s="178"/>
      <c r="L177" s="178"/>
      <c r="M177" s="179"/>
      <c r="N177" s="1356"/>
      <c r="O177" s="1356"/>
      <c r="P177" s="1350" t="str">
        <f>IF('⑨応募者名簿(印刷用)'!$BV$44="","",'⑨応募者名簿(印刷用)'!$BV$44)</f>
        <v xml:space="preserve"> </v>
      </c>
      <c r="Q177" s="1351"/>
      <c r="R177" s="1351"/>
      <c r="S177" s="1351"/>
      <c r="T177" s="1351"/>
      <c r="U177" s="1351"/>
      <c r="V177" s="1351"/>
      <c r="W177" s="1351"/>
      <c r="X177" s="1351"/>
      <c r="Y177" s="1351"/>
      <c r="Z177" s="1351"/>
      <c r="AA177" s="1351"/>
      <c r="AB177" s="1351"/>
      <c r="AC177" s="1351"/>
      <c r="AD177" s="1351"/>
      <c r="AE177" s="1351"/>
      <c r="AF177" s="1351"/>
      <c r="AG177" s="1351"/>
      <c r="AH177" s="1351"/>
      <c r="AI177" s="1351"/>
      <c r="AJ177" s="1351"/>
      <c r="AK177" s="1351"/>
      <c r="AL177" s="1351"/>
      <c r="AM177" s="1351"/>
      <c r="AN177" s="1351"/>
      <c r="AO177" s="1351"/>
      <c r="AP177" s="1352"/>
      <c r="AQ177" s="291"/>
      <c r="AR177" s="292"/>
      <c r="AS177" s="1345"/>
      <c r="AT177" s="1346"/>
      <c r="AU177" s="1346"/>
      <c r="AV177" s="1346"/>
      <c r="AW177" s="1346"/>
      <c r="AX177" s="1346"/>
      <c r="AY177" s="1346"/>
      <c r="AZ177" s="1346"/>
      <c r="BA177" s="178"/>
      <c r="BB177" s="178"/>
      <c r="BC177" s="178"/>
      <c r="BD177" s="178"/>
      <c r="BE177" s="179"/>
      <c r="BF177" s="1356"/>
      <c r="BG177" s="1356"/>
      <c r="BH177" s="1350" t="str">
        <f>IF('⑨応募者名簿(印刷用)'!$BV$44="","",'⑨応募者名簿(印刷用)'!$BV$44)</f>
        <v xml:space="preserve"> </v>
      </c>
      <c r="BI177" s="1351"/>
      <c r="BJ177" s="1351"/>
      <c r="BK177" s="1351"/>
      <c r="BL177" s="1351"/>
      <c r="BM177" s="1351"/>
      <c r="BN177" s="1351"/>
      <c r="BO177" s="1351"/>
      <c r="BP177" s="1351"/>
      <c r="BQ177" s="1351"/>
      <c r="BR177" s="1351"/>
      <c r="BS177" s="1351"/>
      <c r="BT177" s="1351"/>
      <c r="BU177" s="1351"/>
      <c r="BV177" s="1351"/>
      <c r="BW177" s="1351"/>
      <c r="BX177" s="1351"/>
      <c r="BY177" s="1351"/>
      <c r="BZ177" s="1351"/>
      <c r="CA177" s="1351"/>
      <c r="CB177" s="1351"/>
      <c r="CC177" s="1351"/>
      <c r="CD177" s="1351"/>
      <c r="CE177" s="1351"/>
      <c r="CF177" s="1351"/>
      <c r="CG177" s="1351"/>
      <c r="CH177" s="1352"/>
    </row>
    <row r="178" spans="1:90" ht="24.95" customHeight="1">
      <c r="A178" s="1345"/>
      <c r="B178" s="1346"/>
      <c r="C178" s="1346"/>
      <c r="D178" s="1346"/>
      <c r="E178" s="1346"/>
      <c r="F178" s="1346"/>
      <c r="G178" s="1346"/>
      <c r="H178" s="1346"/>
      <c r="I178" s="178"/>
      <c r="J178" s="178"/>
      <c r="K178" s="178"/>
      <c r="L178" s="178"/>
      <c r="M178" s="179"/>
      <c r="N178" s="722" t="s">
        <v>335</v>
      </c>
      <c r="O178" s="723"/>
      <c r="P178" s="603" t="s">
        <v>23</v>
      </c>
      <c r="Q178" s="571"/>
      <c r="R178" s="571"/>
      <c r="S178" s="571"/>
      <c r="T178" s="1336" t="str">
        <f>""&amp;⑧入力シート!$D$21</f>
        <v/>
      </c>
      <c r="U178" s="1336"/>
      <c r="V178" s="1336"/>
      <c r="W178" s="1336"/>
      <c r="X178" s="1336"/>
      <c r="Y178" s="1336"/>
      <c r="Z178" s="1336"/>
      <c r="AA178" s="1336"/>
      <c r="AB178" s="1336"/>
      <c r="AC178" s="1336"/>
      <c r="AD178" s="1336"/>
      <c r="AE178" s="1336"/>
      <c r="AF178" s="1336"/>
      <c r="AG178" s="1336"/>
      <c r="AH178" s="1336"/>
      <c r="AI178" s="1336"/>
      <c r="AJ178" s="1336"/>
      <c r="AK178" s="1336"/>
      <c r="AL178" s="1336"/>
      <c r="AM178" s="1336"/>
      <c r="AN178" s="1336"/>
      <c r="AO178" s="1336"/>
      <c r="AP178" s="1337"/>
      <c r="AQ178" s="291"/>
      <c r="AR178" s="292"/>
      <c r="AS178" s="1345"/>
      <c r="AT178" s="1346"/>
      <c r="AU178" s="1346"/>
      <c r="AV178" s="1346"/>
      <c r="AW178" s="1346"/>
      <c r="AX178" s="1346"/>
      <c r="AY178" s="1346"/>
      <c r="AZ178" s="1346"/>
      <c r="BA178" s="178"/>
      <c r="BB178" s="178"/>
      <c r="BC178" s="178"/>
      <c r="BD178" s="178"/>
      <c r="BE178" s="179"/>
      <c r="BF178" s="722" t="s">
        <v>335</v>
      </c>
      <c r="BG178" s="723"/>
      <c r="BH178" s="603" t="s">
        <v>23</v>
      </c>
      <c r="BI178" s="571"/>
      <c r="BJ178" s="571"/>
      <c r="BK178" s="571"/>
      <c r="BL178" s="1336" t="str">
        <f>""&amp;⑧入力シート!$D$21</f>
        <v/>
      </c>
      <c r="BM178" s="1336"/>
      <c r="BN178" s="1336"/>
      <c r="BO178" s="1336"/>
      <c r="BP178" s="1336"/>
      <c r="BQ178" s="1336"/>
      <c r="BR178" s="1336"/>
      <c r="BS178" s="1336"/>
      <c r="BT178" s="1336"/>
      <c r="BU178" s="1336"/>
      <c r="BV178" s="1336"/>
      <c r="BW178" s="1336"/>
      <c r="BX178" s="1336"/>
      <c r="BY178" s="1336"/>
      <c r="BZ178" s="1336"/>
      <c r="CA178" s="1336"/>
      <c r="CB178" s="1336"/>
      <c r="CC178" s="1336"/>
      <c r="CD178" s="1336"/>
      <c r="CE178" s="1336"/>
      <c r="CF178" s="1336"/>
      <c r="CG178" s="1336"/>
      <c r="CH178" s="1337"/>
    </row>
    <row r="179" spans="1:90" ht="24.95" customHeight="1">
      <c r="A179" s="180"/>
      <c r="B179" s="178"/>
      <c r="C179" s="178"/>
      <c r="D179" s="178"/>
      <c r="E179" s="178"/>
      <c r="F179" s="178"/>
      <c r="G179" s="178"/>
      <c r="H179" s="178"/>
      <c r="I179" s="178"/>
      <c r="J179" s="178"/>
      <c r="K179" s="178"/>
      <c r="L179" s="178"/>
      <c r="M179" s="179"/>
      <c r="N179" s="724"/>
      <c r="O179" s="725"/>
      <c r="P179" s="1338" t="str">
        <f>"　"&amp;⑧入力シート!$D$22</f>
        <v>　</v>
      </c>
      <c r="Q179" s="1339"/>
      <c r="R179" s="1339"/>
      <c r="S179" s="1339"/>
      <c r="T179" s="1339"/>
      <c r="U179" s="1339"/>
      <c r="V179" s="1339"/>
      <c r="W179" s="1339"/>
      <c r="X179" s="1339"/>
      <c r="Y179" s="1339"/>
      <c r="Z179" s="1339"/>
      <c r="AA179" s="1339"/>
      <c r="AB179" s="1339"/>
      <c r="AC179" s="1339"/>
      <c r="AD179" s="1339"/>
      <c r="AE179" s="1339"/>
      <c r="AF179" s="1339"/>
      <c r="AG179" s="1339"/>
      <c r="AH179" s="1339"/>
      <c r="AI179" s="1339"/>
      <c r="AJ179" s="1339"/>
      <c r="AK179" s="1339"/>
      <c r="AL179" s="1339"/>
      <c r="AM179" s="1339"/>
      <c r="AN179" s="1339"/>
      <c r="AO179" s="1339"/>
      <c r="AP179" s="1340"/>
      <c r="AQ179" s="291"/>
      <c r="AR179" s="292"/>
      <c r="AS179" s="180"/>
      <c r="AT179" s="178"/>
      <c r="AU179" s="178"/>
      <c r="AV179" s="178"/>
      <c r="AW179" s="178"/>
      <c r="AX179" s="178"/>
      <c r="AY179" s="178"/>
      <c r="AZ179" s="178"/>
      <c r="BA179" s="178"/>
      <c r="BB179" s="178"/>
      <c r="BC179" s="178"/>
      <c r="BD179" s="178"/>
      <c r="BE179" s="179"/>
      <c r="BF179" s="724"/>
      <c r="BG179" s="725"/>
      <c r="BH179" s="1338" t="str">
        <f>"　"&amp;⑧入力シート!$D$22</f>
        <v>　</v>
      </c>
      <c r="BI179" s="1339"/>
      <c r="BJ179" s="1339"/>
      <c r="BK179" s="1339"/>
      <c r="BL179" s="1339"/>
      <c r="BM179" s="1339"/>
      <c r="BN179" s="1339"/>
      <c r="BO179" s="1339"/>
      <c r="BP179" s="1339"/>
      <c r="BQ179" s="1339"/>
      <c r="BR179" s="1339"/>
      <c r="BS179" s="1339"/>
      <c r="BT179" s="1339"/>
      <c r="BU179" s="1339"/>
      <c r="BV179" s="1339"/>
      <c r="BW179" s="1339"/>
      <c r="BX179" s="1339"/>
      <c r="BY179" s="1339"/>
      <c r="BZ179" s="1339"/>
      <c r="CA179" s="1339"/>
      <c r="CB179" s="1339"/>
      <c r="CC179" s="1339"/>
      <c r="CD179" s="1339"/>
      <c r="CE179" s="1339"/>
      <c r="CF179" s="1339"/>
      <c r="CG179" s="1339"/>
      <c r="CH179" s="1340"/>
    </row>
    <row r="180" spans="1:90" ht="24.95" customHeight="1">
      <c r="A180" s="180"/>
      <c r="B180" s="178"/>
      <c r="C180" s="178"/>
      <c r="D180" s="178"/>
      <c r="E180" s="178"/>
      <c r="F180" s="178"/>
      <c r="G180" s="178"/>
      <c r="H180" s="178"/>
      <c r="I180" s="178"/>
      <c r="J180" s="178"/>
      <c r="K180" s="178"/>
      <c r="L180" s="178"/>
      <c r="M180" s="179"/>
      <c r="N180" s="724"/>
      <c r="O180" s="725"/>
      <c r="P180" s="1341" t="str">
        <f>"　"&amp;⑧入力シート!$D$23</f>
        <v>　</v>
      </c>
      <c r="Q180" s="1342"/>
      <c r="R180" s="1342"/>
      <c r="S180" s="1342"/>
      <c r="T180" s="1342"/>
      <c r="U180" s="1342"/>
      <c r="V180" s="1342"/>
      <c r="W180" s="1342"/>
      <c r="X180" s="1342"/>
      <c r="Y180" s="1342"/>
      <c r="Z180" s="1342"/>
      <c r="AA180" s="1342"/>
      <c r="AB180" s="1342"/>
      <c r="AC180" s="1342"/>
      <c r="AD180" s="1342"/>
      <c r="AE180" s="1342"/>
      <c r="AF180" s="1342"/>
      <c r="AG180" s="1342"/>
      <c r="AH180" s="1342"/>
      <c r="AI180" s="1342"/>
      <c r="AJ180" s="1342"/>
      <c r="AK180" s="1342"/>
      <c r="AL180" s="1342"/>
      <c r="AM180" s="1342"/>
      <c r="AN180" s="1342"/>
      <c r="AO180" s="1342"/>
      <c r="AP180" s="1343"/>
      <c r="AQ180" s="291"/>
      <c r="AR180" s="292"/>
      <c r="AS180" s="180"/>
      <c r="AT180" s="178"/>
      <c r="AU180" s="178"/>
      <c r="AV180" s="178"/>
      <c r="AW180" s="178"/>
      <c r="AX180" s="178"/>
      <c r="AY180" s="178"/>
      <c r="AZ180" s="178"/>
      <c r="BA180" s="178"/>
      <c r="BB180" s="178"/>
      <c r="BC180" s="178"/>
      <c r="BD180" s="178"/>
      <c r="BE180" s="179"/>
      <c r="BF180" s="724"/>
      <c r="BG180" s="725"/>
      <c r="BH180" s="1341" t="str">
        <f>"　"&amp;⑧入力シート!$D$23</f>
        <v>　</v>
      </c>
      <c r="BI180" s="1342"/>
      <c r="BJ180" s="1342"/>
      <c r="BK180" s="1342"/>
      <c r="BL180" s="1342"/>
      <c r="BM180" s="1342"/>
      <c r="BN180" s="1342"/>
      <c r="BO180" s="1342"/>
      <c r="BP180" s="1342"/>
      <c r="BQ180" s="1342"/>
      <c r="BR180" s="1342"/>
      <c r="BS180" s="1342"/>
      <c r="BT180" s="1342"/>
      <c r="BU180" s="1342"/>
      <c r="BV180" s="1342"/>
      <c r="BW180" s="1342"/>
      <c r="BX180" s="1342"/>
      <c r="BY180" s="1342"/>
      <c r="BZ180" s="1342"/>
      <c r="CA180" s="1342"/>
      <c r="CB180" s="1342"/>
      <c r="CC180" s="1342"/>
      <c r="CD180" s="1342"/>
      <c r="CE180" s="1342"/>
      <c r="CF180" s="1342"/>
      <c r="CG180" s="1342"/>
      <c r="CH180" s="1343"/>
    </row>
    <row r="181" spans="1:90" ht="24.95" customHeight="1">
      <c r="A181" s="181"/>
      <c r="B181" s="182"/>
      <c r="C181" s="182"/>
      <c r="D181" s="182"/>
      <c r="E181" s="182"/>
      <c r="F181" s="182"/>
      <c r="G181" s="182"/>
      <c r="H181" s="182"/>
      <c r="I181" s="182"/>
      <c r="J181" s="182"/>
      <c r="K181" s="182"/>
      <c r="L181" s="182"/>
      <c r="M181" s="183"/>
      <c r="N181" s="726"/>
      <c r="O181" s="727"/>
      <c r="P181" s="1341"/>
      <c r="Q181" s="1342"/>
      <c r="R181" s="1342"/>
      <c r="S181" s="1342"/>
      <c r="T181" s="1342"/>
      <c r="U181" s="1342"/>
      <c r="V181" s="1342"/>
      <c r="W181" s="1342"/>
      <c r="X181" s="1342"/>
      <c r="Y181" s="1342"/>
      <c r="Z181" s="1342"/>
      <c r="AA181" s="1342"/>
      <c r="AB181" s="1342"/>
      <c r="AC181" s="1342"/>
      <c r="AD181" s="1342"/>
      <c r="AE181" s="1342"/>
      <c r="AF181" s="1342"/>
      <c r="AG181" s="1342"/>
      <c r="AH181" s="1342"/>
      <c r="AI181" s="1342"/>
      <c r="AJ181" s="1342"/>
      <c r="AK181" s="1342"/>
      <c r="AL181" s="1342"/>
      <c r="AM181" s="1342"/>
      <c r="AN181" s="1342"/>
      <c r="AO181" s="1342"/>
      <c r="AP181" s="1343"/>
      <c r="AQ181" s="291"/>
      <c r="AR181" s="292"/>
      <c r="AS181" s="181"/>
      <c r="AT181" s="182"/>
      <c r="AU181" s="182"/>
      <c r="AV181" s="182"/>
      <c r="AW181" s="182"/>
      <c r="AX181" s="182"/>
      <c r="AY181" s="182"/>
      <c r="AZ181" s="182"/>
      <c r="BA181" s="182"/>
      <c r="BB181" s="182"/>
      <c r="BC181" s="182"/>
      <c r="BD181" s="182"/>
      <c r="BE181" s="183"/>
      <c r="BF181" s="726"/>
      <c r="BG181" s="727"/>
      <c r="BH181" s="1341"/>
      <c r="BI181" s="1342"/>
      <c r="BJ181" s="1342"/>
      <c r="BK181" s="1342"/>
      <c r="BL181" s="1342"/>
      <c r="BM181" s="1342"/>
      <c r="BN181" s="1342"/>
      <c r="BO181" s="1342"/>
      <c r="BP181" s="1342"/>
      <c r="BQ181" s="1342"/>
      <c r="BR181" s="1342"/>
      <c r="BS181" s="1342"/>
      <c r="BT181" s="1342"/>
      <c r="BU181" s="1342"/>
      <c r="BV181" s="1342"/>
      <c r="BW181" s="1342"/>
      <c r="BX181" s="1342"/>
      <c r="BY181" s="1342"/>
      <c r="BZ181" s="1342"/>
      <c r="CA181" s="1342"/>
      <c r="CB181" s="1342"/>
      <c r="CC181" s="1342"/>
      <c r="CD181" s="1342"/>
      <c r="CE181" s="1342"/>
      <c r="CF181" s="1342"/>
      <c r="CG181" s="1342"/>
      <c r="CH181" s="1343"/>
    </row>
    <row r="182" spans="1:90" ht="24.95" customHeight="1">
      <c r="A182" s="722" t="s">
        <v>337</v>
      </c>
      <c r="B182" s="723"/>
      <c r="C182" s="603" t="s">
        <v>31</v>
      </c>
      <c r="D182" s="571"/>
      <c r="E182" s="571"/>
      <c r="F182" s="571"/>
      <c r="G182" s="571"/>
      <c r="H182" s="571"/>
      <c r="I182" s="571"/>
      <c r="J182" s="571"/>
      <c r="K182" s="571"/>
      <c r="L182" s="571"/>
      <c r="M182" s="571"/>
      <c r="N182" s="722" t="s">
        <v>336</v>
      </c>
      <c r="O182" s="723"/>
      <c r="P182" s="1316" t="str">
        <f>""&amp;⑧入力シート!AD38</f>
        <v/>
      </c>
      <c r="Q182" s="1316"/>
      <c r="R182" s="1316"/>
      <c r="S182" s="1316"/>
      <c r="T182" s="1316"/>
      <c r="U182" s="1316"/>
      <c r="V182" s="1316"/>
      <c r="W182" s="1316"/>
      <c r="X182" s="1316"/>
      <c r="Y182" s="1316"/>
      <c r="Z182" s="1316"/>
      <c r="AA182" s="1316"/>
      <c r="AB182" s="1316"/>
      <c r="AC182" s="1316"/>
      <c r="AD182" s="1316"/>
      <c r="AE182" s="1316"/>
      <c r="AF182" s="1316"/>
      <c r="AG182" s="1316"/>
      <c r="AH182" s="1316"/>
      <c r="AI182" s="1316"/>
      <c r="AJ182" s="1316"/>
      <c r="AK182" s="1316"/>
      <c r="AL182" s="1316"/>
      <c r="AM182" s="1316"/>
      <c r="AN182" s="1316"/>
      <c r="AO182" s="1316"/>
      <c r="AP182" s="1316"/>
      <c r="AQ182" s="291"/>
      <c r="AR182" s="292"/>
      <c r="AS182" s="722" t="s">
        <v>337</v>
      </c>
      <c r="AT182" s="723"/>
      <c r="AU182" s="603" t="s">
        <v>31</v>
      </c>
      <c r="AV182" s="571"/>
      <c r="AW182" s="571"/>
      <c r="AX182" s="571"/>
      <c r="AY182" s="571"/>
      <c r="AZ182" s="571"/>
      <c r="BA182" s="571"/>
      <c r="BB182" s="571"/>
      <c r="BC182" s="571"/>
      <c r="BD182" s="571"/>
      <c r="BE182" s="571"/>
      <c r="BF182" s="722" t="s">
        <v>336</v>
      </c>
      <c r="BG182" s="723"/>
      <c r="BH182" s="1316" t="str">
        <f>""&amp;⑧入力シート!AD39</f>
        <v/>
      </c>
      <c r="BI182" s="1316"/>
      <c r="BJ182" s="1316"/>
      <c r="BK182" s="1316"/>
      <c r="BL182" s="1316"/>
      <c r="BM182" s="1316"/>
      <c r="BN182" s="1316"/>
      <c r="BO182" s="1316"/>
      <c r="BP182" s="1316"/>
      <c r="BQ182" s="1316"/>
      <c r="BR182" s="1316"/>
      <c r="BS182" s="1316"/>
      <c r="BT182" s="1316"/>
      <c r="BU182" s="1316"/>
      <c r="BV182" s="1316"/>
      <c r="BW182" s="1316"/>
      <c r="BX182" s="1316"/>
      <c r="BY182" s="1316"/>
      <c r="BZ182" s="1316"/>
      <c r="CA182" s="1316"/>
      <c r="CB182" s="1316"/>
      <c r="CC182" s="1316"/>
      <c r="CD182" s="1316"/>
      <c r="CE182" s="1316"/>
      <c r="CF182" s="1316"/>
      <c r="CG182" s="1316"/>
      <c r="CH182" s="1316"/>
    </row>
    <row r="183" spans="1:90" ht="24.95" customHeight="1">
      <c r="A183" s="724"/>
      <c r="B183" s="725"/>
      <c r="C183" s="1308">
        <f>⑧入力シート!Y38</f>
        <v>15</v>
      </c>
      <c r="D183" s="1309"/>
      <c r="E183" s="1309"/>
      <c r="F183" s="1309"/>
      <c r="G183" s="1309"/>
      <c r="H183" s="1309"/>
      <c r="I183" s="1309"/>
      <c r="J183" s="1309"/>
      <c r="K183" s="1309"/>
      <c r="L183" s="1309"/>
      <c r="M183" s="1310"/>
      <c r="N183" s="724"/>
      <c r="O183" s="725"/>
      <c r="P183" s="1317"/>
      <c r="Q183" s="1317"/>
      <c r="R183" s="1317"/>
      <c r="S183" s="1317"/>
      <c r="T183" s="1317"/>
      <c r="U183" s="1317"/>
      <c r="V183" s="1317"/>
      <c r="W183" s="1317"/>
      <c r="X183" s="1317"/>
      <c r="Y183" s="1317"/>
      <c r="Z183" s="1317"/>
      <c r="AA183" s="1317"/>
      <c r="AB183" s="1317"/>
      <c r="AC183" s="1317"/>
      <c r="AD183" s="1317"/>
      <c r="AE183" s="1317"/>
      <c r="AF183" s="1317"/>
      <c r="AG183" s="1317"/>
      <c r="AH183" s="1317"/>
      <c r="AI183" s="1317"/>
      <c r="AJ183" s="1317"/>
      <c r="AK183" s="1317"/>
      <c r="AL183" s="1317"/>
      <c r="AM183" s="1317"/>
      <c r="AN183" s="1317"/>
      <c r="AO183" s="1317"/>
      <c r="AP183" s="1317"/>
      <c r="AQ183" s="291"/>
      <c r="AR183" s="292"/>
      <c r="AS183" s="724"/>
      <c r="AT183" s="725"/>
      <c r="AU183" s="1308">
        <f>⑧入力シート!Y39</f>
        <v>16</v>
      </c>
      <c r="AV183" s="1309"/>
      <c r="AW183" s="1309"/>
      <c r="AX183" s="1309"/>
      <c r="AY183" s="1309"/>
      <c r="AZ183" s="1309"/>
      <c r="BA183" s="1309"/>
      <c r="BB183" s="1309"/>
      <c r="BC183" s="1309"/>
      <c r="BD183" s="1309"/>
      <c r="BE183" s="1309"/>
      <c r="BF183" s="724"/>
      <c r="BG183" s="725"/>
      <c r="BH183" s="1317"/>
      <c r="BI183" s="1317"/>
      <c r="BJ183" s="1317"/>
      <c r="BK183" s="1317"/>
      <c r="BL183" s="1317"/>
      <c r="BM183" s="1317"/>
      <c r="BN183" s="1317"/>
      <c r="BO183" s="1317"/>
      <c r="BP183" s="1317"/>
      <c r="BQ183" s="1317"/>
      <c r="BR183" s="1317"/>
      <c r="BS183" s="1317"/>
      <c r="BT183" s="1317"/>
      <c r="BU183" s="1317"/>
      <c r="BV183" s="1317"/>
      <c r="BW183" s="1317"/>
      <c r="BX183" s="1317"/>
      <c r="BY183" s="1317"/>
      <c r="BZ183" s="1317"/>
      <c r="CA183" s="1317"/>
      <c r="CB183" s="1317"/>
      <c r="CC183" s="1317"/>
      <c r="CD183" s="1317"/>
      <c r="CE183" s="1317"/>
      <c r="CF183" s="1317"/>
      <c r="CG183" s="1317"/>
      <c r="CH183" s="1317"/>
    </row>
    <row r="184" spans="1:90" ht="24.95" customHeight="1">
      <c r="A184" s="726"/>
      <c r="B184" s="727"/>
      <c r="C184" s="1319"/>
      <c r="D184" s="1320"/>
      <c r="E184" s="1320"/>
      <c r="F184" s="1320"/>
      <c r="G184" s="1320"/>
      <c r="H184" s="1320"/>
      <c r="I184" s="1320"/>
      <c r="J184" s="1320"/>
      <c r="K184" s="1320"/>
      <c r="L184" s="1320"/>
      <c r="M184" s="1321"/>
      <c r="N184" s="726"/>
      <c r="O184" s="727"/>
      <c r="P184" s="1318"/>
      <c r="Q184" s="1318"/>
      <c r="R184" s="1318"/>
      <c r="S184" s="1318"/>
      <c r="T184" s="1318"/>
      <c r="U184" s="1318"/>
      <c r="V184" s="1318"/>
      <c r="W184" s="1318"/>
      <c r="X184" s="1318"/>
      <c r="Y184" s="1318"/>
      <c r="Z184" s="1318"/>
      <c r="AA184" s="1318"/>
      <c r="AB184" s="1318"/>
      <c r="AC184" s="1318"/>
      <c r="AD184" s="1318"/>
      <c r="AE184" s="1318"/>
      <c r="AF184" s="1318"/>
      <c r="AG184" s="1318"/>
      <c r="AH184" s="1318"/>
      <c r="AI184" s="1318"/>
      <c r="AJ184" s="1318"/>
      <c r="AK184" s="1318"/>
      <c r="AL184" s="1318"/>
      <c r="AM184" s="1318"/>
      <c r="AN184" s="1318"/>
      <c r="AO184" s="1318"/>
      <c r="AP184" s="1318"/>
      <c r="AQ184" s="291"/>
      <c r="AR184" s="292"/>
      <c r="AS184" s="726"/>
      <c r="AT184" s="727"/>
      <c r="AU184" s="1308"/>
      <c r="AV184" s="1309"/>
      <c r="AW184" s="1309"/>
      <c r="AX184" s="1309"/>
      <c r="AY184" s="1309"/>
      <c r="AZ184" s="1309"/>
      <c r="BA184" s="1309"/>
      <c r="BB184" s="1309"/>
      <c r="BC184" s="1309"/>
      <c r="BD184" s="1309"/>
      <c r="BE184" s="1309"/>
      <c r="BF184" s="726"/>
      <c r="BG184" s="727"/>
      <c r="BH184" s="1318"/>
      <c r="BI184" s="1318"/>
      <c r="BJ184" s="1318"/>
      <c r="BK184" s="1318"/>
      <c r="BL184" s="1318"/>
      <c r="BM184" s="1318"/>
      <c r="BN184" s="1318"/>
      <c r="BO184" s="1318"/>
      <c r="BP184" s="1318"/>
      <c r="BQ184" s="1318"/>
      <c r="BR184" s="1318"/>
      <c r="BS184" s="1318"/>
      <c r="BT184" s="1318"/>
      <c r="BU184" s="1318"/>
      <c r="BV184" s="1318"/>
      <c r="BW184" s="1318"/>
      <c r="BX184" s="1318"/>
      <c r="BY184" s="1318"/>
      <c r="BZ184" s="1318"/>
      <c r="CA184" s="1318"/>
      <c r="CB184" s="1318"/>
      <c r="CC184" s="1318"/>
      <c r="CD184" s="1318"/>
      <c r="CE184" s="1318"/>
      <c r="CF184" s="1318"/>
      <c r="CG184" s="1318"/>
      <c r="CH184" s="1318"/>
    </row>
    <row r="185" spans="1:90" ht="24.95" customHeight="1">
      <c r="A185" s="722" t="s">
        <v>338</v>
      </c>
      <c r="B185" s="723"/>
      <c r="C185" s="1322" t="str">
        <f>""&amp;⑧入力シート!Z38</f>
        <v/>
      </c>
      <c r="D185" s="1323"/>
      <c r="E185" s="1323"/>
      <c r="F185" s="1323"/>
      <c r="G185" s="1323"/>
      <c r="H185" s="1323"/>
      <c r="I185" s="1323"/>
      <c r="J185" s="1323"/>
      <c r="K185" s="1323"/>
      <c r="L185" s="1323"/>
      <c r="M185" s="1324"/>
      <c r="N185" s="722" t="s">
        <v>339</v>
      </c>
      <c r="O185" s="723"/>
      <c r="P185" s="1307" t="s">
        <v>32</v>
      </c>
      <c r="Q185" s="573"/>
      <c r="R185" s="573"/>
      <c r="S185" s="573"/>
      <c r="T185" s="573"/>
      <c r="U185" s="573"/>
      <c r="V185" s="573"/>
      <c r="W185" s="573"/>
      <c r="X185" s="573"/>
      <c r="Y185" s="573"/>
      <c r="Z185" s="573"/>
      <c r="AA185" s="573"/>
      <c r="AB185" s="573"/>
      <c r="AC185" s="573"/>
      <c r="AD185" s="573"/>
      <c r="AE185" s="573"/>
      <c r="AF185" s="573"/>
      <c r="AG185" s="573"/>
      <c r="AH185" s="573"/>
      <c r="AI185" s="573"/>
      <c r="AJ185" s="573"/>
      <c r="AK185" s="573"/>
      <c r="AL185" s="573"/>
      <c r="AM185" s="573"/>
      <c r="AN185" s="573"/>
      <c r="AO185" s="573"/>
      <c r="AP185" s="574"/>
      <c r="AQ185" s="291"/>
      <c r="AR185" s="292"/>
      <c r="AS185" s="722" t="s">
        <v>338</v>
      </c>
      <c r="AT185" s="723"/>
      <c r="AU185" s="1322" t="str">
        <f>""&amp;⑧入力シート!Z39</f>
        <v/>
      </c>
      <c r="AV185" s="1323"/>
      <c r="AW185" s="1323"/>
      <c r="AX185" s="1323"/>
      <c r="AY185" s="1323"/>
      <c r="AZ185" s="1323"/>
      <c r="BA185" s="1323"/>
      <c r="BB185" s="1323"/>
      <c r="BC185" s="1323"/>
      <c r="BD185" s="1323"/>
      <c r="BE185" s="1324"/>
      <c r="BF185" s="722" t="s">
        <v>339</v>
      </c>
      <c r="BG185" s="723"/>
      <c r="BH185" s="1307" t="s">
        <v>32</v>
      </c>
      <c r="BI185" s="573"/>
      <c r="BJ185" s="573"/>
      <c r="BK185" s="573"/>
      <c r="BL185" s="573"/>
      <c r="BM185" s="573"/>
      <c r="BN185" s="573"/>
      <c r="BO185" s="573"/>
      <c r="BP185" s="573"/>
      <c r="BQ185" s="573"/>
      <c r="BR185" s="573"/>
      <c r="BS185" s="573"/>
      <c r="BT185" s="573"/>
      <c r="BU185" s="573"/>
      <c r="BV185" s="573"/>
      <c r="BW185" s="573"/>
      <c r="BX185" s="573"/>
      <c r="BY185" s="573"/>
      <c r="BZ185" s="573"/>
      <c r="CA185" s="573"/>
      <c r="CB185" s="573"/>
      <c r="CC185" s="573"/>
      <c r="CD185" s="573"/>
      <c r="CE185" s="573"/>
      <c r="CF185" s="573"/>
      <c r="CG185" s="573"/>
      <c r="CH185" s="574"/>
    </row>
    <row r="186" spans="1:90" ht="24.95" customHeight="1">
      <c r="A186" s="724"/>
      <c r="B186" s="725"/>
      <c r="C186" s="1308"/>
      <c r="D186" s="1309"/>
      <c r="E186" s="1309"/>
      <c r="F186" s="1309"/>
      <c r="G186" s="1309"/>
      <c r="H186" s="1309"/>
      <c r="I186" s="1309"/>
      <c r="J186" s="1309"/>
      <c r="K186" s="1309"/>
      <c r="L186" s="1309"/>
      <c r="M186" s="1310"/>
      <c r="N186" s="724"/>
      <c r="O186" s="725"/>
      <c r="P186" s="1308" t="str">
        <f>'⑨応募者名簿(印刷用)'!R17</f>
        <v xml:space="preserve"> </v>
      </c>
      <c r="Q186" s="1309"/>
      <c r="R186" s="1309"/>
      <c r="S186" s="1309"/>
      <c r="T186" s="1309"/>
      <c r="U186" s="1309"/>
      <c r="V186" s="1309"/>
      <c r="W186" s="1309"/>
      <c r="X186" s="1309"/>
      <c r="Y186" s="1309"/>
      <c r="Z186" s="1309"/>
      <c r="AA186" s="1309"/>
      <c r="AB186" s="1309"/>
      <c r="AC186" s="1309"/>
      <c r="AD186" s="1309"/>
      <c r="AE186" s="1309"/>
      <c r="AF186" s="1309"/>
      <c r="AG186" s="1309"/>
      <c r="AH186" s="1309"/>
      <c r="AI186" s="1309"/>
      <c r="AJ186" s="1309"/>
      <c r="AK186" s="1309"/>
      <c r="AL186" s="1309"/>
      <c r="AM186" s="1309"/>
      <c r="AN186" s="1309"/>
      <c r="AO186" s="1309"/>
      <c r="AP186" s="1310"/>
      <c r="AQ186" s="291"/>
      <c r="AR186" s="292"/>
      <c r="AS186" s="724"/>
      <c r="AT186" s="725"/>
      <c r="AU186" s="1308"/>
      <c r="AV186" s="1309"/>
      <c r="AW186" s="1309"/>
      <c r="AX186" s="1309"/>
      <c r="AY186" s="1309"/>
      <c r="AZ186" s="1309"/>
      <c r="BA186" s="1309"/>
      <c r="BB186" s="1309"/>
      <c r="BC186" s="1309"/>
      <c r="BD186" s="1309"/>
      <c r="BE186" s="1310"/>
      <c r="BF186" s="724"/>
      <c r="BG186" s="725"/>
      <c r="BH186" s="1308" t="str">
        <f>'⑨応募者名簿(印刷用)'!R18</f>
        <v xml:space="preserve"> </v>
      </c>
      <c r="BI186" s="1309"/>
      <c r="BJ186" s="1309"/>
      <c r="BK186" s="1309"/>
      <c r="BL186" s="1309"/>
      <c r="BM186" s="1309"/>
      <c r="BN186" s="1309"/>
      <c r="BO186" s="1309"/>
      <c r="BP186" s="1309"/>
      <c r="BQ186" s="1309"/>
      <c r="BR186" s="1309"/>
      <c r="BS186" s="1309"/>
      <c r="BT186" s="1309"/>
      <c r="BU186" s="1309"/>
      <c r="BV186" s="1309"/>
      <c r="BW186" s="1309"/>
      <c r="BX186" s="1309"/>
      <c r="BY186" s="1309"/>
      <c r="BZ186" s="1309"/>
      <c r="CA186" s="1309"/>
      <c r="CB186" s="1309"/>
      <c r="CC186" s="1309"/>
      <c r="CD186" s="1309"/>
      <c r="CE186" s="1309"/>
      <c r="CF186" s="1309"/>
      <c r="CG186" s="1309"/>
      <c r="CH186" s="1310"/>
    </row>
    <row r="187" spans="1:90" ht="24.95" customHeight="1">
      <c r="A187" s="726"/>
      <c r="B187" s="727"/>
      <c r="C187" s="1308"/>
      <c r="D187" s="1309"/>
      <c r="E187" s="1309"/>
      <c r="F187" s="1309"/>
      <c r="G187" s="1309"/>
      <c r="H187" s="1309"/>
      <c r="I187" s="1309"/>
      <c r="J187" s="1309"/>
      <c r="K187" s="1309"/>
      <c r="L187" s="1309"/>
      <c r="M187" s="1310"/>
      <c r="N187" s="726"/>
      <c r="O187" s="727"/>
      <c r="P187" s="1308"/>
      <c r="Q187" s="1309"/>
      <c r="R187" s="1309"/>
      <c r="S187" s="1309"/>
      <c r="T187" s="1309"/>
      <c r="U187" s="1309"/>
      <c r="V187" s="1309"/>
      <c r="W187" s="1309"/>
      <c r="X187" s="1309"/>
      <c r="Y187" s="1309"/>
      <c r="Z187" s="1309"/>
      <c r="AA187" s="1309"/>
      <c r="AB187" s="1309"/>
      <c r="AC187" s="1309"/>
      <c r="AD187" s="1309"/>
      <c r="AE187" s="1309"/>
      <c r="AF187" s="1309"/>
      <c r="AG187" s="1309"/>
      <c r="AH187" s="1309"/>
      <c r="AI187" s="1309"/>
      <c r="AJ187" s="1309"/>
      <c r="AK187" s="1309"/>
      <c r="AL187" s="1309"/>
      <c r="AM187" s="1309"/>
      <c r="AN187" s="1309"/>
      <c r="AO187" s="1309"/>
      <c r="AP187" s="1310"/>
      <c r="AQ187" s="291"/>
      <c r="AR187" s="292"/>
      <c r="AS187" s="726"/>
      <c r="AT187" s="727"/>
      <c r="AU187" s="1308"/>
      <c r="AV187" s="1309"/>
      <c r="AW187" s="1309"/>
      <c r="AX187" s="1309"/>
      <c r="AY187" s="1309"/>
      <c r="AZ187" s="1309"/>
      <c r="BA187" s="1309"/>
      <c r="BB187" s="1309"/>
      <c r="BC187" s="1309"/>
      <c r="BD187" s="1309"/>
      <c r="BE187" s="1310"/>
      <c r="BF187" s="726"/>
      <c r="BG187" s="727"/>
      <c r="BH187" s="1308"/>
      <c r="BI187" s="1309"/>
      <c r="BJ187" s="1309"/>
      <c r="BK187" s="1309"/>
      <c r="BL187" s="1309"/>
      <c r="BM187" s="1309"/>
      <c r="BN187" s="1309"/>
      <c r="BO187" s="1309"/>
      <c r="BP187" s="1309"/>
      <c r="BQ187" s="1309"/>
      <c r="BR187" s="1309"/>
      <c r="BS187" s="1309"/>
      <c r="BT187" s="1309"/>
      <c r="BU187" s="1309"/>
      <c r="BV187" s="1309"/>
      <c r="BW187" s="1309"/>
      <c r="BX187" s="1309"/>
      <c r="BY187" s="1309"/>
      <c r="BZ187" s="1309"/>
      <c r="CA187" s="1309"/>
      <c r="CB187" s="1309"/>
      <c r="CC187" s="1309"/>
      <c r="CD187" s="1309"/>
      <c r="CE187" s="1309"/>
      <c r="CF187" s="1309"/>
      <c r="CG187" s="1309"/>
      <c r="CH187" s="1310"/>
    </row>
    <row r="188" spans="1:90" ht="24.95" customHeight="1">
      <c r="A188" s="1311" t="s">
        <v>34</v>
      </c>
      <c r="B188" s="1312"/>
      <c r="C188" s="1315" t="str">
        <f>'⑨応募者名簿(印刷用)'!P17</f>
        <v/>
      </c>
      <c r="D188" s="1315"/>
      <c r="E188" s="1315"/>
      <c r="F188" s="1315"/>
      <c r="G188" s="1315"/>
      <c r="H188" s="1315"/>
      <c r="I188" s="1315"/>
      <c r="J188" s="1315"/>
      <c r="K188" s="1315"/>
      <c r="L188" s="1315"/>
      <c r="M188" s="1315"/>
      <c r="N188" s="1325" t="s">
        <v>22</v>
      </c>
      <c r="O188" s="1326"/>
      <c r="P188" s="1329" t="str">
        <f>""&amp;⑧入力シート!AE38</f>
        <v/>
      </c>
      <c r="Q188" s="1329"/>
      <c r="R188" s="1329"/>
      <c r="S188" s="1329"/>
      <c r="T188" s="1329"/>
      <c r="U188" s="1329"/>
      <c r="V188" s="1329"/>
      <c r="W188" s="1329"/>
      <c r="X188" s="1329"/>
      <c r="Y188" s="1330" t="s">
        <v>57</v>
      </c>
      <c r="Z188" s="1331"/>
      <c r="AA188" s="1331"/>
      <c r="AB188" s="1331"/>
      <c r="AC188" s="1331"/>
      <c r="AD188" s="1331"/>
      <c r="AE188" s="1331"/>
      <c r="AF188" s="1331"/>
      <c r="AG188" s="1331"/>
      <c r="AH188" s="1331"/>
      <c r="AI188" s="1331"/>
      <c r="AJ188" s="1331"/>
      <c r="AK188" s="1331"/>
      <c r="AL188" s="1331"/>
      <c r="AM188" s="1331"/>
      <c r="AN188" s="1331"/>
      <c r="AO188" s="1331"/>
      <c r="AP188" s="1332"/>
      <c r="AQ188" s="289"/>
      <c r="AR188" s="290"/>
      <c r="AS188" s="1311" t="s">
        <v>34</v>
      </c>
      <c r="AT188" s="1312"/>
      <c r="AU188" s="1315" t="str">
        <f>'⑨応募者名簿(印刷用)'!P18</f>
        <v/>
      </c>
      <c r="AV188" s="1315"/>
      <c r="AW188" s="1315"/>
      <c r="AX188" s="1315"/>
      <c r="AY188" s="1315"/>
      <c r="AZ188" s="1315"/>
      <c r="BA188" s="1315"/>
      <c r="BB188" s="1315"/>
      <c r="BC188" s="1315"/>
      <c r="BD188" s="1315"/>
      <c r="BE188" s="1315"/>
      <c r="BF188" s="1325" t="s">
        <v>22</v>
      </c>
      <c r="BG188" s="1326"/>
      <c r="BH188" s="1329" t="str">
        <f>""&amp;⑧入力シート!AE39</f>
        <v/>
      </c>
      <c r="BI188" s="1329"/>
      <c r="BJ188" s="1329"/>
      <c r="BK188" s="1329"/>
      <c r="BL188" s="1329"/>
      <c r="BM188" s="1329"/>
      <c r="BN188" s="1329"/>
      <c r="BO188" s="1329"/>
      <c r="BP188" s="1329"/>
      <c r="BQ188" s="1330" t="s">
        <v>57</v>
      </c>
      <c r="BR188" s="1331"/>
      <c r="BS188" s="1331"/>
      <c r="BT188" s="1331"/>
      <c r="BU188" s="1331"/>
      <c r="BV188" s="1331"/>
      <c r="BW188" s="1331"/>
      <c r="BX188" s="1331"/>
      <c r="BY188" s="1331"/>
      <c r="BZ188" s="1331"/>
      <c r="CA188" s="1331"/>
      <c r="CB188" s="1331"/>
      <c r="CC188" s="1331"/>
      <c r="CD188" s="1331"/>
      <c r="CE188" s="1331"/>
      <c r="CF188" s="1331"/>
      <c r="CG188" s="1331"/>
      <c r="CH188" s="1332"/>
    </row>
    <row r="189" spans="1:90" ht="24.95" customHeight="1">
      <c r="A189" s="1313"/>
      <c r="B189" s="1314"/>
      <c r="C189" s="1315"/>
      <c r="D189" s="1315"/>
      <c r="E189" s="1315"/>
      <c r="F189" s="1315"/>
      <c r="G189" s="1315"/>
      <c r="H189" s="1315"/>
      <c r="I189" s="1315"/>
      <c r="J189" s="1315"/>
      <c r="K189" s="1315"/>
      <c r="L189" s="1315"/>
      <c r="M189" s="1315"/>
      <c r="N189" s="1327"/>
      <c r="O189" s="1328"/>
      <c r="P189" s="1329"/>
      <c r="Q189" s="1329"/>
      <c r="R189" s="1329"/>
      <c r="S189" s="1329"/>
      <c r="T189" s="1329"/>
      <c r="U189" s="1329"/>
      <c r="V189" s="1329"/>
      <c r="W189" s="1329"/>
      <c r="X189" s="1329"/>
      <c r="Y189" s="1333"/>
      <c r="Z189" s="1334"/>
      <c r="AA189" s="1334"/>
      <c r="AB189" s="1334"/>
      <c r="AC189" s="1334"/>
      <c r="AD189" s="1334"/>
      <c r="AE189" s="1334"/>
      <c r="AF189" s="1334"/>
      <c r="AG189" s="1334"/>
      <c r="AH189" s="1334"/>
      <c r="AI189" s="1334"/>
      <c r="AJ189" s="1334"/>
      <c r="AK189" s="1334"/>
      <c r="AL189" s="1334"/>
      <c r="AM189" s="1334"/>
      <c r="AN189" s="1334"/>
      <c r="AO189" s="1334"/>
      <c r="AP189" s="1335"/>
      <c r="AQ189" s="289"/>
      <c r="AR189" s="290"/>
      <c r="AS189" s="1313"/>
      <c r="AT189" s="1314"/>
      <c r="AU189" s="1315"/>
      <c r="AV189" s="1315"/>
      <c r="AW189" s="1315"/>
      <c r="AX189" s="1315"/>
      <c r="AY189" s="1315"/>
      <c r="AZ189" s="1315"/>
      <c r="BA189" s="1315"/>
      <c r="BB189" s="1315"/>
      <c r="BC189" s="1315"/>
      <c r="BD189" s="1315"/>
      <c r="BE189" s="1315"/>
      <c r="BF189" s="1327"/>
      <c r="BG189" s="1328"/>
      <c r="BH189" s="1329"/>
      <c r="BI189" s="1329"/>
      <c r="BJ189" s="1329"/>
      <c r="BK189" s="1329"/>
      <c r="BL189" s="1329"/>
      <c r="BM189" s="1329"/>
      <c r="BN189" s="1329"/>
      <c r="BO189" s="1329"/>
      <c r="BP189" s="1329"/>
      <c r="BQ189" s="1333"/>
      <c r="BR189" s="1334"/>
      <c r="BS189" s="1334"/>
      <c r="BT189" s="1334"/>
      <c r="BU189" s="1334"/>
      <c r="BV189" s="1334"/>
      <c r="BW189" s="1334"/>
      <c r="BX189" s="1334"/>
      <c r="BY189" s="1334"/>
      <c r="BZ189" s="1334"/>
      <c r="CA189" s="1334"/>
      <c r="CB189" s="1334"/>
      <c r="CC189" s="1334"/>
      <c r="CD189" s="1334"/>
      <c r="CE189" s="1334"/>
      <c r="CF189" s="1334"/>
      <c r="CG189" s="1334"/>
      <c r="CH189" s="1335"/>
    </row>
    <row r="190" spans="1:90" ht="26.1" customHeight="1">
      <c r="A190" s="280"/>
      <c r="B190" s="280"/>
      <c r="C190" s="281"/>
      <c r="D190" s="281"/>
      <c r="E190" s="281"/>
      <c r="F190" s="281"/>
      <c r="G190" s="281"/>
      <c r="H190" s="281"/>
      <c r="I190" s="281"/>
      <c r="J190" s="281"/>
      <c r="K190" s="281"/>
      <c r="L190" s="281"/>
      <c r="M190" s="281"/>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9"/>
      <c r="AR190" s="290"/>
      <c r="AS190" s="280"/>
      <c r="AT190" s="280"/>
      <c r="AU190" s="281"/>
      <c r="AV190" s="281"/>
      <c r="AW190" s="281"/>
      <c r="AX190" s="281"/>
      <c r="AY190" s="281"/>
      <c r="AZ190" s="281"/>
      <c r="BA190" s="281"/>
      <c r="BB190" s="281"/>
      <c r="BC190" s="281"/>
      <c r="BD190" s="281"/>
      <c r="BE190" s="281"/>
      <c r="BF190" s="282"/>
      <c r="BG190" s="282"/>
      <c r="BH190" s="282"/>
      <c r="BI190" s="282"/>
      <c r="BJ190" s="282"/>
      <c r="BK190" s="282"/>
      <c r="BL190" s="282"/>
      <c r="BM190" s="282"/>
      <c r="BN190" s="282"/>
      <c r="BO190" s="282"/>
      <c r="BP190" s="282"/>
      <c r="BQ190" s="282"/>
      <c r="BR190" s="282"/>
      <c r="BS190" s="282"/>
      <c r="BT190" s="282"/>
      <c r="BU190" s="282"/>
      <c r="BV190" s="282"/>
      <c r="BW190" s="282"/>
      <c r="BX190" s="282"/>
      <c r="BY190" s="282"/>
      <c r="BZ190" s="282"/>
      <c r="CA190" s="282"/>
      <c r="CB190" s="282"/>
      <c r="CC190" s="282"/>
      <c r="CD190" s="282"/>
      <c r="CE190" s="282"/>
      <c r="CF190" s="282"/>
      <c r="CG190" s="282"/>
      <c r="CH190" s="282"/>
    </row>
    <row r="191" spans="1:90" ht="26.1" customHeight="1">
      <c r="AQ191" s="289"/>
      <c r="AR191" s="290"/>
    </row>
    <row r="192" spans="1:90" ht="26.1" customHeight="1">
      <c r="A192" s="174"/>
      <c r="B192" s="174"/>
      <c r="C192" s="174"/>
      <c r="D192" s="174"/>
      <c r="E192" s="174"/>
      <c r="F192" s="174"/>
      <c r="G192" s="174"/>
      <c r="H192" s="174"/>
      <c r="I192" s="174"/>
      <c r="J192" s="174"/>
      <c r="K192" s="174"/>
      <c r="L192" s="174"/>
      <c r="M192" s="174"/>
      <c r="N192" s="785" t="s">
        <v>408</v>
      </c>
      <c r="O192" s="785"/>
      <c r="P192" s="785"/>
      <c r="Q192" s="785"/>
      <c r="R192" s="785"/>
      <c r="S192" s="785"/>
      <c r="T192" s="785"/>
      <c r="U192" s="785"/>
      <c r="V192" s="785"/>
      <c r="W192" s="785"/>
      <c r="X192" s="785"/>
      <c r="Y192" s="785"/>
      <c r="Z192" s="785"/>
      <c r="AA192" s="785"/>
      <c r="AB192" s="785"/>
      <c r="AC192" s="190"/>
      <c r="AD192" s="190"/>
      <c r="AE192" s="190"/>
      <c r="AF192" s="190"/>
      <c r="AG192" s="190"/>
      <c r="AH192" s="190"/>
      <c r="AI192" s="190"/>
      <c r="AJ192" s="190"/>
      <c r="AK192" s="190"/>
      <c r="AL192" s="190"/>
      <c r="AM192" s="190"/>
      <c r="AN192" s="190"/>
      <c r="AO192" s="190"/>
      <c r="AP192" s="190"/>
      <c r="AQ192" s="298"/>
      <c r="AR192" s="299"/>
      <c r="AS192" s="174"/>
      <c r="AT192" s="174"/>
      <c r="AU192" s="174"/>
      <c r="AV192" s="174"/>
      <c r="AW192" s="174"/>
      <c r="AX192" s="174"/>
      <c r="AY192" s="174"/>
      <c r="AZ192" s="174"/>
      <c r="BA192" s="174"/>
      <c r="BB192" s="174"/>
      <c r="BC192" s="174"/>
      <c r="BD192" s="174"/>
      <c r="BE192" s="174"/>
      <c r="BF192" s="785" t="s">
        <v>408</v>
      </c>
      <c r="BG192" s="785"/>
      <c r="BH192" s="785"/>
      <c r="BI192" s="785"/>
      <c r="BJ192" s="785"/>
      <c r="BK192" s="785"/>
      <c r="BL192" s="785"/>
      <c r="BM192" s="785"/>
      <c r="BN192" s="785"/>
      <c r="BO192" s="785"/>
      <c r="BP192" s="785"/>
      <c r="BQ192" s="785"/>
      <c r="BR192" s="785"/>
      <c r="BS192" s="785"/>
      <c r="BT192" s="785"/>
      <c r="BU192" s="190"/>
      <c r="BV192" s="190"/>
      <c r="BW192" s="190"/>
      <c r="BX192" s="190"/>
      <c r="BY192" s="190"/>
      <c r="BZ192" s="190"/>
      <c r="CA192" s="190"/>
      <c r="CB192" s="190"/>
      <c r="CC192" s="190"/>
      <c r="CD192" s="190"/>
      <c r="CE192" s="190"/>
      <c r="CF192" s="190"/>
      <c r="CG192" s="190"/>
      <c r="CH192" s="190"/>
      <c r="CI192" s="190"/>
      <c r="CJ192" s="190"/>
      <c r="CK192" s="190"/>
      <c r="CL192" s="190"/>
    </row>
    <row r="193" spans="1:90" ht="26.1" customHeight="1">
      <c r="A193" s="174"/>
      <c r="B193" s="174"/>
      <c r="C193" s="174"/>
      <c r="D193" s="174"/>
      <c r="E193" s="174"/>
      <c r="F193" s="174"/>
      <c r="G193" s="174"/>
      <c r="H193" s="174"/>
      <c r="I193" s="174"/>
      <c r="J193" s="174"/>
      <c r="K193" s="174"/>
      <c r="L193" s="174"/>
      <c r="M193" s="174"/>
      <c r="N193" s="785"/>
      <c r="O193" s="785"/>
      <c r="P193" s="785"/>
      <c r="Q193" s="785"/>
      <c r="R193" s="785"/>
      <c r="S193" s="785"/>
      <c r="T193" s="785"/>
      <c r="U193" s="785"/>
      <c r="V193" s="785"/>
      <c r="W193" s="785"/>
      <c r="X193" s="785"/>
      <c r="Y193" s="785"/>
      <c r="Z193" s="785"/>
      <c r="AA193" s="785"/>
      <c r="AB193" s="785"/>
      <c r="AC193" s="190"/>
      <c r="AD193" s="190"/>
      <c r="AE193" s="190"/>
      <c r="AF193" s="190"/>
      <c r="AG193" s="190"/>
      <c r="AH193" s="190"/>
      <c r="AI193" s="190"/>
      <c r="AJ193" s="190"/>
      <c r="AK193" s="190"/>
      <c r="AL193" s="190"/>
      <c r="AM193" s="190"/>
      <c r="AN193" s="190"/>
      <c r="AO193" s="190"/>
      <c r="AP193" s="190"/>
      <c r="AQ193" s="298"/>
      <c r="AR193" s="299"/>
      <c r="AS193" s="174"/>
      <c r="AT193" s="174"/>
      <c r="AU193" s="174"/>
      <c r="AV193" s="174"/>
      <c r="AW193" s="174"/>
      <c r="AX193" s="174"/>
      <c r="AY193" s="174"/>
      <c r="AZ193" s="174"/>
      <c r="BA193" s="174"/>
      <c r="BB193" s="174"/>
      <c r="BC193" s="174"/>
      <c r="BD193" s="174"/>
      <c r="BE193" s="174"/>
      <c r="BF193" s="785"/>
      <c r="BG193" s="785"/>
      <c r="BH193" s="785"/>
      <c r="BI193" s="785"/>
      <c r="BJ193" s="785"/>
      <c r="BK193" s="785"/>
      <c r="BL193" s="785"/>
      <c r="BM193" s="785"/>
      <c r="BN193" s="785"/>
      <c r="BO193" s="785"/>
      <c r="BP193" s="785"/>
      <c r="BQ193" s="785"/>
      <c r="BR193" s="785"/>
      <c r="BS193" s="785"/>
      <c r="BT193" s="785"/>
      <c r="BU193" s="190"/>
      <c r="BV193" s="190"/>
      <c r="BW193" s="190"/>
      <c r="BX193" s="190"/>
      <c r="BY193" s="190"/>
      <c r="BZ193" s="190"/>
      <c r="CA193" s="190"/>
      <c r="CB193" s="190"/>
      <c r="CC193" s="190"/>
      <c r="CD193" s="190"/>
      <c r="CE193" s="190"/>
      <c r="CF193" s="190"/>
      <c r="CG193" s="190"/>
      <c r="CH193" s="190"/>
      <c r="CI193" s="190"/>
      <c r="CJ193" s="190"/>
      <c r="CK193" s="190"/>
      <c r="CL193" s="190"/>
    </row>
    <row r="194" spans="1:90" ht="26.1" customHeight="1">
      <c r="A194" s="174"/>
      <c r="B194" s="174"/>
      <c r="C194" s="174"/>
      <c r="D194" s="174"/>
      <c r="E194" s="174"/>
      <c r="F194" s="174"/>
      <c r="G194" s="174"/>
      <c r="H194" s="174"/>
      <c r="I194" s="174"/>
      <c r="J194" s="174"/>
      <c r="K194" s="174"/>
      <c r="L194" s="174"/>
      <c r="M194" s="174"/>
      <c r="N194" s="785" t="s">
        <v>407</v>
      </c>
      <c r="O194" s="785"/>
      <c r="P194" s="785"/>
      <c r="Q194" s="785"/>
      <c r="R194" s="785"/>
      <c r="S194" s="785"/>
      <c r="T194" s="785"/>
      <c r="U194" s="785"/>
      <c r="V194" s="785"/>
      <c r="W194" s="785"/>
      <c r="X194" s="785"/>
      <c r="Y194" s="785"/>
      <c r="Z194" s="785"/>
      <c r="AA194" s="785"/>
      <c r="AB194" s="785"/>
      <c r="AC194" s="190"/>
      <c r="AD194" s="190"/>
      <c r="AE194" s="190"/>
      <c r="AF194" s="190"/>
      <c r="AG194" s="190"/>
      <c r="AH194" s="190"/>
      <c r="AI194" s="190"/>
      <c r="AJ194" s="190"/>
      <c r="AK194" s="190"/>
      <c r="AL194" s="190"/>
      <c r="AM194" s="190"/>
      <c r="AN194" s="190"/>
      <c r="AO194" s="190"/>
      <c r="AP194" s="190"/>
      <c r="AQ194" s="298"/>
      <c r="AR194" s="299"/>
      <c r="AS194" s="174"/>
      <c r="AT194" s="174"/>
      <c r="AU194" s="174"/>
      <c r="AV194" s="174"/>
      <c r="AW194" s="174"/>
      <c r="AX194" s="174"/>
      <c r="AY194" s="174"/>
      <c r="AZ194" s="174"/>
      <c r="BA194" s="174"/>
      <c r="BB194" s="174"/>
      <c r="BC194" s="174"/>
      <c r="BD194" s="174"/>
      <c r="BE194" s="174"/>
      <c r="BF194" s="785" t="s">
        <v>407</v>
      </c>
      <c r="BG194" s="785"/>
      <c r="BH194" s="785"/>
      <c r="BI194" s="785"/>
      <c r="BJ194" s="785"/>
      <c r="BK194" s="785"/>
      <c r="BL194" s="785"/>
      <c r="BM194" s="785"/>
      <c r="BN194" s="785"/>
      <c r="BO194" s="785"/>
      <c r="BP194" s="785"/>
      <c r="BQ194" s="785"/>
      <c r="BR194" s="785"/>
      <c r="BS194" s="785"/>
      <c r="BT194" s="785"/>
      <c r="BU194" s="190"/>
      <c r="BV194" s="190"/>
      <c r="BW194" s="190"/>
      <c r="BX194" s="190"/>
      <c r="BY194" s="190"/>
      <c r="BZ194" s="190"/>
      <c r="CA194" s="190"/>
      <c r="CB194" s="190"/>
      <c r="CC194" s="190"/>
      <c r="CD194" s="190"/>
      <c r="CE194" s="190"/>
      <c r="CF194" s="190"/>
      <c r="CG194" s="190"/>
      <c r="CH194" s="190"/>
      <c r="CI194" s="190"/>
      <c r="CJ194" s="190"/>
      <c r="CK194" s="190"/>
      <c r="CL194" s="190"/>
    </row>
    <row r="195" spans="1:90" ht="26.1" customHeight="1">
      <c r="A195" s="174"/>
      <c r="B195" s="174"/>
      <c r="C195" s="174"/>
      <c r="D195" s="174"/>
      <c r="E195" s="174"/>
      <c r="F195" s="174"/>
      <c r="G195" s="174"/>
      <c r="H195" s="174"/>
      <c r="I195" s="174"/>
      <c r="J195" s="174"/>
      <c r="K195" s="174"/>
      <c r="L195" s="174"/>
      <c r="M195" s="174"/>
      <c r="N195" s="785"/>
      <c r="O195" s="785"/>
      <c r="P195" s="785"/>
      <c r="Q195" s="785"/>
      <c r="R195" s="785"/>
      <c r="S195" s="785"/>
      <c r="T195" s="785"/>
      <c r="U195" s="785"/>
      <c r="V195" s="785"/>
      <c r="W195" s="785"/>
      <c r="X195" s="785"/>
      <c r="Y195" s="785"/>
      <c r="Z195" s="785"/>
      <c r="AA195" s="785"/>
      <c r="AB195" s="785"/>
      <c r="AC195" s="190"/>
      <c r="AD195" s="190"/>
      <c r="AE195" s="190"/>
      <c r="AF195" s="190"/>
      <c r="AG195" s="190"/>
      <c r="AH195" s="190"/>
      <c r="AI195" s="190"/>
      <c r="AJ195" s="190"/>
      <c r="AK195" s="190"/>
      <c r="AL195" s="190"/>
      <c r="AM195" s="190"/>
      <c r="AN195" s="190"/>
      <c r="AO195" s="190"/>
      <c r="AP195" s="190"/>
      <c r="AQ195" s="298"/>
      <c r="AR195" s="299"/>
      <c r="AS195" s="174"/>
      <c r="AT195" s="174"/>
      <c r="AU195" s="174"/>
      <c r="AV195" s="174"/>
      <c r="AW195" s="174"/>
      <c r="AX195" s="174"/>
      <c r="AY195" s="174"/>
      <c r="AZ195" s="174"/>
      <c r="BA195" s="174"/>
      <c r="BB195" s="174"/>
      <c r="BC195" s="174"/>
      <c r="BD195" s="174"/>
      <c r="BE195" s="174"/>
      <c r="BF195" s="785"/>
      <c r="BG195" s="785"/>
      <c r="BH195" s="785"/>
      <c r="BI195" s="785"/>
      <c r="BJ195" s="785"/>
      <c r="BK195" s="785"/>
      <c r="BL195" s="785"/>
      <c r="BM195" s="785"/>
      <c r="BN195" s="785"/>
      <c r="BO195" s="785"/>
      <c r="BP195" s="785"/>
      <c r="BQ195" s="785"/>
      <c r="BR195" s="785"/>
      <c r="BS195" s="785"/>
      <c r="BT195" s="785"/>
      <c r="BU195" s="190"/>
      <c r="BV195" s="190"/>
      <c r="BW195" s="190"/>
      <c r="BX195" s="190"/>
      <c r="BY195" s="190"/>
      <c r="BZ195" s="190"/>
      <c r="CA195" s="190"/>
      <c r="CB195" s="190"/>
      <c r="CC195" s="190"/>
      <c r="CD195" s="190"/>
      <c r="CE195" s="190"/>
      <c r="CF195" s="190"/>
      <c r="CG195" s="190"/>
      <c r="CH195" s="190"/>
      <c r="CI195" s="190"/>
      <c r="CJ195" s="190"/>
      <c r="CK195" s="190"/>
      <c r="CL195" s="190"/>
    </row>
    <row r="196" spans="1:90" ht="26.1" customHeight="1">
      <c r="AQ196" s="289"/>
      <c r="AR196" s="290"/>
    </row>
    <row r="197" spans="1:90" ht="26.1" customHeight="1">
      <c r="B197" s="142" t="str">
        <f>$B$5</f>
        <v>第86回全国教育美術展応募作品の名札</v>
      </c>
      <c r="AQ197" s="289"/>
      <c r="AR197" s="290"/>
      <c r="AT197" s="142" t="str">
        <f>$B$5</f>
        <v>第86回全国教育美術展応募作品の名札</v>
      </c>
    </row>
    <row r="198" spans="1:90" ht="24.95" customHeight="1">
      <c r="A198" s="1353" t="s">
        <v>45</v>
      </c>
      <c r="B198" s="1354"/>
      <c r="C198" s="1354"/>
      <c r="D198" s="1354"/>
      <c r="E198" s="1354"/>
      <c r="F198" s="1354"/>
      <c r="G198" s="1354"/>
      <c r="H198" s="1354"/>
      <c r="I198" s="1354"/>
      <c r="J198" s="1354"/>
      <c r="K198" s="1354"/>
      <c r="L198" s="1354"/>
      <c r="M198" s="1355"/>
      <c r="N198" s="1356" t="s">
        <v>334</v>
      </c>
      <c r="O198" s="1356"/>
      <c r="P198" s="1344" t="s">
        <v>17</v>
      </c>
      <c r="Q198" s="562"/>
      <c r="R198" s="1305" t="str">
        <f>IF('⑨応募者名簿(印刷用)'!$BX$40="","",'⑨応募者名簿(印刷用)'!$BX$40)</f>
        <v>-</v>
      </c>
      <c r="S198" s="1305"/>
      <c r="T198" s="1305"/>
      <c r="U198" s="1305"/>
      <c r="V198" s="1305"/>
      <c r="W198" s="1305"/>
      <c r="X198" s="1305"/>
      <c r="Y198" s="1306" t="s">
        <v>282</v>
      </c>
      <c r="Z198" s="1306"/>
      <c r="AA198" s="1306"/>
      <c r="AB198" s="1305" t="str">
        <f>IF(⑧入力シート!$D$30=0,"",⑧入力シート!$D$30)</f>
        <v/>
      </c>
      <c r="AC198" s="1305"/>
      <c r="AD198" s="1305"/>
      <c r="AE198" s="1305"/>
      <c r="AF198" s="176" t="s">
        <v>84</v>
      </c>
      <c r="AG198" s="1305" t="str">
        <f>IF(⑧入力シート!$H$30=0,"",⑧入力シート!$H$30)</f>
        <v/>
      </c>
      <c r="AH198" s="1305"/>
      <c r="AI198" s="1305"/>
      <c r="AJ198" s="1305"/>
      <c r="AK198" s="176" t="s">
        <v>84</v>
      </c>
      <c r="AL198" s="1305" t="str">
        <f>IF(⑧入力シート!$L$30=0,"",⑧入力シート!$L$30)</f>
        <v/>
      </c>
      <c r="AM198" s="1305"/>
      <c r="AN198" s="1305"/>
      <c r="AO198" s="1305"/>
      <c r="AP198" s="177"/>
      <c r="AQ198" s="291"/>
      <c r="AR198" s="292"/>
      <c r="AS198" s="1353" t="s">
        <v>45</v>
      </c>
      <c r="AT198" s="1354"/>
      <c r="AU198" s="1354"/>
      <c r="AV198" s="1354"/>
      <c r="AW198" s="1354"/>
      <c r="AX198" s="1354"/>
      <c r="AY198" s="1354"/>
      <c r="AZ198" s="1354"/>
      <c r="BA198" s="1354"/>
      <c r="BB198" s="1354"/>
      <c r="BC198" s="1354"/>
      <c r="BD198" s="1354"/>
      <c r="BE198" s="1355"/>
      <c r="BF198" s="1356" t="s">
        <v>334</v>
      </c>
      <c r="BG198" s="1356"/>
      <c r="BH198" s="1344" t="s">
        <v>17</v>
      </c>
      <c r="BI198" s="562"/>
      <c r="BJ198" s="1305" t="str">
        <f>IF('⑨応募者名簿(印刷用)'!$BX$40="","",'⑨応募者名簿(印刷用)'!$BX$40)</f>
        <v>-</v>
      </c>
      <c r="BK198" s="1305"/>
      <c r="BL198" s="1305"/>
      <c r="BM198" s="1305"/>
      <c r="BN198" s="1305"/>
      <c r="BO198" s="1305"/>
      <c r="BP198" s="1305"/>
      <c r="BQ198" s="1306" t="s">
        <v>282</v>
      </c>
      <c r="BR198" s="1306"/>
      <c r="BS198" s="1306"/>
      <c r="BT198" s="1305" t="str">
        <f>IF(⑧入力シート!$D$30=0,"",⑧入力シート!$D$30)</f>
        <v/>
      </c>
      <c r="BU198" s="1305"/>
      <c r="BV198" s="1305"/>
      <c r="BW198" s="1305"/>
      <c r="BX198" s="176" t="s">
        <v>84</v>
      </c>
      <c r="BY198" s="1305" t="str">
        <f>IF(⑧入力シート!$H$30=0,"",⑧入力シート!$H$30)</f>
        <v/>
      </c>
      <c r="BZ198" s="1305"/>
      <c r="CA198" s="1305"/>
      <c r="CB198" s="1305"/>
      <c r="CC198" s="176" t="s">
        <v>84</v>
      </c>
      <c r="CD198" s="1305" t="str">
        <f>IF(⑧入力シート!$L$30=0,"",⑧入力シート!$L$30)</f>
        <v/>
      </c>
      <c r="CE198" s="1305"/>
      <c r="CF198" s="1305"/>
      <c r="CG198" s="1305"/>
      <c r="CH198" s="177"/>
    </row>
    <row r="199" spans="1:90" ht="24.95" customHeight="1">
      <c r="A199" s="1345"/>
      <c r="B199" s="1346"/>
      <c r="C199" s="1346"/>
      <c r="D199" s="1346"/>
      <c r="E199" s="1346"/>
      <c r="F199" s="1346"/>
      <c r="G199" s="1346"/>
      <c r="H199" s="1346"/>
      <c r="I199" s="178"/>
      <c r="J199" s="178"/>
      <c r="K199" s="178"/>
      <c r="L199" s="178"/>
      <c r="M199" s="179"/>
      <c r="N199" s="1356"/>
      <c r="O199" s="1356"/>
      <c r="P199" s="1347" t="str">
        <f>IF('⑨応募者名簿(印刷用)'!$BV$42="","",'⑨応募者名簿(印刷用)'!$BV$42)</f>
        <v xml:space="preserve"> </v>
      </c>
      <c r="Q199" s="1348"/>
      <c r="R199" s="1348"/>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9"/>
      <c r="AQ199" s="291"/>
      <c r="AR199" s="292"/>
      <c r="AS199" s="1345"/>
      <c r="AT199" s="1346"/>
      <c r="AU199" s="1346"/>
      <c r="AV199" s="1346"/>
      <c r="AW199" s="1346"/>
      <c r="AX199" s="1346"/>
      <c r="AY199" s="1346"/>
      <c r="AZ199" s="1346"/>
      <c r="BA199" s="178"/>
      <c r="BB199" s="178"/>
      <c r="BC199" s="178"/>
      <c r="BD199" s="178"/>
      <c r="BE199" s="179"/>
      <c r="BF199" s="1356"/>
      <c r="BG199" s="1356"/>
      <c r="BH199" s="1347" t="str">
        <f>IF('⑨応募者名簿(印刷用)'!$BV$42="","",'⑨応募者名簿(印刷用)'!$BV$42)</f>
        <v xml:space="preserve"> </v>
      </c>
      <c r="BI199" s="1348"/>
      <c r="BJ199" s="1348"/>
      <c r="BK199" s="1348"/>
      <c r="BL199" s="1348"/>
      <c r="BM199" s="1348"/>
      <c r="BN199" s="1348"/>
      <c r="BO199" s="1348"/>
      <c r="BP199" s="1348"/>
      <c r="BQ199" s="1348"/>
      <c r="BR199" s="1348"/>
      <c r="BS199" s="1348"/>
      <c r="BT199" s="1348"/>
      <c r="BU199" s="1348"/>
      <c r="BV199" s="1348"/>
      <c r="BW199" s="1348"/>
      <c r="BX199" s="1348"/>
      <c r="BY199" s="1348"/>
      <c r="BZ199" s="1348"/>
      <c r="CA199" s="1348"/>
      <c r="CB199" s="1348"/>
      <c r="CC199" s="1348"/>
      <c r="CD199" s="1348"/>
      <c r="CE199" s="1348"/>
      <c r="CF199" s="1348"/>
      <c r="CG199" s="1348"/>
      <c r="CH199" s="1349"/>
    </row>
    <row r="200" spans="1:90" ht="24.95" customHeight="1">
      <c r="A200" s="1345"/>
      <c r="B200" s="1346"/>
      <c r="C200" s="1346"/>
      <c r="D200" s="1346"/>
      <c r="E200" s="1346"/>
      <c r="F200" s="1346"/>
      <c r="G200" s="1346"/>
      <c r="H200" s="1346"/>
      <c r="I200" s="178"/>
      <c r="J200" s="178"/>
      <c r="K200" s="178"/>
      <c r="L200" s="178"/>
      <c r="M200" s="179"/>
      <c r="N200" s="1356"/>
      <c r="O200" s="1356"/>
      <c r="P200" s="1347" t="str">
        <f>IF('⑨応募者名簿(印刷用)'!$BV$43="","",'⑨応募者名簿(印刷用)'!$BV$43)</f>
        <v xml:space="preserve"> </v>
      </c>
      <c r="Q200" s="1348"/>
      <c r="R200" s="13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9"/>
      <c r="AQ200" s="291"/>
      <c r="AR200" s="292"/>
      <c r="AS200" s="1345"/>
      <c r="AT200" s="1346"/>
      <c r="AU200" s="1346"/>
      <c r="AV200" s="1346"/>
      <c r="AW200" s="1346"/>
      <c r="AX200" s="1346"/>
      <c r="AY200" s="1346"/>
      <c r="AZ200" s="1346"/>
      <c r="BA200" s="178"/>
      <c r="BB200" s="178"/>
      <c r="BC200" s="178"/>
      <c r="BD200" s="178"/>
      <c r="BE200" s="179"/>
      <c r="BF200" s="1356"/>
      <c r="BG200" s="1356"/>
      <c r="BH200" s="1347" t="str">
        <f>IF('⑨応募者名簿(印刷用)'!$BV$43="","",'⑨応募者名簿(印刷用)'!$BV$43)</f>
        <v xml:space="preserve"> </v>
      </c>
      <c r="BI200" s="1348"/>
      <c r="BJ200" s="1348"/>
      <c r="BK200" s="1348"/>
      <c r="BL200" s="1348"/>
      <c r="BM200" s="1348"/>
      <c r="BN200" s="1348"/>
      <c r="BO200" s="1348"/>
      <c r="BP200" s="1348"/>
      <c r="BQ200" s="1348"/>
      <c r="BR200" s="1348"/>
      <c r="BS200" s="1348"/>
      <c r="BT200" s="1348"/>
      <c r="BU200" s="1348"/>
      <c r="BV200" s="1348"/>
      <c r="BW200" s="1348"/>
      <c r="BX200" s="1348"/>
      <c r="BY200" s="1348"/>
      <c r="BZ200" s="1348"/>
      <c r="CA200" s="1348"/>
      <c r="CB200" s="1348"/>
      <c r="CC200" s="1348"/>
      <c r="CD200" s="1348"/>
      <c r="CE200" s="1348"/>
      <c r="CF200" s="1348"/>
      <c r="CG200" s="1348"/>
      <c r="CH200" s="1349"/>
    </row>
    <row r="201" spans="1:90" ht="24.95" customHeight="1">
      <c r="A201" s="1345"/>
      <c r="B201" s="1346"/>
      <c r="C201" s="1346"/>
      <c r="D201" s="1346"/>
      <c r="E201" s="1346"/>
      <c r="F201" s="1346"/>
      <c r="G201" s="1346"/>
      <c r="H201" s="1346"/>
      <c r="I201" s="178"/>
      <c r="J201" s="178"/>
      <c r="K201" s="178"/>
      <c r="L201" s="178"/>
      <c r="M201" s="179"/>
      <c r="N201" s="1356"/>
      <c r="O201" s="1356"/>
      <c r="P201" s="1350" t="str">
        <f>IF('⑨応募者名簿(印刷用)'!$BV$44="","",'⑨応募者名簿(印刷用)'!$BV$44)</f>
        <v xml:space="preserve"> </v>
      </c>
      <c r="Q201" s="1351"/>
      <c r="R201" s="1351"/>
      <c r="S201" s="1351"/>
      <c r="T201" s="1351"/>
      <c r="U201" s="1351"/>
      <c r="V201" s="1351"/>
      <c r="W201" s="1351"/>
      <c r="X201" s="1351"/>
      <c r="Y201" s="1351"/>
      <c r="Z201" s="1351"/>
      <c r="AA201" s="1351"/>
      <c r="AB201" s="1351"/>
      <c r="AC201" s="1351"/>
      <c r="AD201" s="1351"/>
      <c r="AE201" s="1351"/>
      <c r="AF201" s="1351"/>
      <c r="AG201" s="1351"/>
      <c r="AH201" s="1351"/>
      <c r="AI201" s="1351"/>
      <c r="AJ201" s="1351"/>
      <c r="AK201" s="1351"/>
      <c r="AL201" s="1351"/>
      <c r="AM201" s="1351"/>
      <c r="AN201" s="1351"/>
      <c r="AO201" s="1351"/>
      <c r="AP201" s="1352"/>
      <c r="AQ201" s="291"/>
      <c r="AR201" s="292"/>
      <c r="AS201" s="1345"/>
      <c r="AT201" s="1346"/>
      <c r="AU201" s="1346"/>
      <c r="AV201" s="1346"/>
      <c r="AW201" s="1346"/>
      <c r="AX201" s="1346"/>
      <c r="AY201" s="1346"/>
      <c r="AZ201" s="1346"/>
      <c r="BA201" s="178"/>
      <c r="BB201" s="178"/>
      <c r="BC201" s="178"/>
      <c r="BD201" s="178"/>
      <c r="BE201" s="179"/>
      <c r="BF201" s="1356"/>
      <c r="BG201" s="1356"/>
      <c r="BH201" s="1350" t="str">
        <f>IF('⑨応募者名簿(印刷用)'!$BV$44="","",'⑨応募者名簿(印刷用)'!$BV$44)</f>
        <v xml:space="preserve"> </v>
      </c>
      <c r="BI201" s="1351"/>
      <c r="BJ201" s="1351"/>
      <c r="BK201" s="1351"/>
      <c r="BL201" s="1351"/>
      <c r="BM201" s="1351"/>
      <c r="BN201" s="1351"/>
      <c r="BO201" s="1351"/>
      <c r="BP201" s="1351"/>
      <c r="BQ201" s="1351"/>
      <c r="BR201" s="1351"/>
      <c r="BS201" s="1351"/>
      <c r="BT201" s="1351"/>
      <c r="BU201" s="1351"/>
      <c r="BV201" s="1351"/>
      <c r="BW201" s="1351"/>
      <c r="BX201" s="1351"/>
      <c r="BY201" s="1351"/>
      <c r="BZ201" s="1351"/>
      <c r="CA201" s="1351"/>
      <c r="CB201" s="1351"/>
      <c r="CC201" s="1351"/>
      <c r="CD201" s="1351"/>
      <c r="CE201" s="1351"/>
      <c r="CF201" s="1351"/>
      <c r="CG201" s="1351"/>
      <c r="CH201" s="1352"/>
    </row>
    <row r="202" spans="1:90" ht="24.95" customHeight="1">
      <c r="A202" s="1345"/>
      <c r="B202" s="1346"/>
      <c r="C202" s="1346"/>
      <c r="D202" s="1346"/>
      <c r="E202" s="1346"/>
      <c r="F202" s="1346"/>
      <c r="G202" s="1346"/>
      <c r="H202" s="1346"/>
      <c r="I202" s="178"/>
      <c r="J202" s="178"/>
      <c r="K202" s="178"/>
      <c r="L202" s="178"/>
      <c r="M202" s="179"/>
      <c r="N202" s="722" t="s">
        <v>335</v>
      </c>
      <c r="O202" s="723"/>
      <c r="P202" s="603" t="s">
        <v>23</v>
      </c>
      <c r="Q202" s="571"/>
      <c r="R202" s="571"/>
      <c r="S202" s="571"/>
      <c r="T202" s="1336" t="str">
        <f>""&amp;⑧入力シート!$D$21</f>
        <v/>
      </c>
      <c r="U202" s="1336"/>
      <c r="V202" s="1336"/>
      <c r="W202" s="1336"/>
      <c r="X202" s="1336"/>
      <c r="Y202" s="1336"/>
      <c r="Z202" s="1336"/>
      <c r="AA202" s="1336"/>
      <c r="AB202" s="1336"/>
      <c r="AC202" s="1336"/>
      <c r="AD202" s="1336"/>
      <c r="AE202" s="1336"/>
      <c r="AF202" s="1336"/>
      <c r="AG202" s="1336"/>
      <c r="AH202" s="1336"/>
      <c r="AI202" s="1336"/>
      <c r="AJ202" s="1336"/>
      <c r="AK202" s="1336"/>
      <c r="AL202" s="1336"/>
      <c r="AM202" s="1336"/>
      <c r="AN202" s="1336"/>
      <c r="AO202" s="1336"/>
      <c r="AP202" s="1337"/>
      <c r="AQ202" s="291"/>
      <c r="AR202" s="292"/>
      <c r="AS202" s="1345"/>
      <c r="AT202" s="1346"/>
      <c r="AU202" s="1346"/>
      <c r="AV202" s="1346"/>
      <c r="AW202" s="1346"/>
      <c r="AX202" s="1346"/>
      <c r="AY202" s="1346"/>
      <c r="AZ202" s="1346"/>
      <c r="BA202" s="178"/>
      <c r="BB202" s="178"/>
      <c r="BC202" s="178"/>
      <c r="BD202" s="178"/>
      <c r="BE202" s="179"/>
      <c r="BF202" s="722" t="s">
        <v>335</v>
      </c>
      <c r="BG202" s="723"/>
      <c r="BH202" s="603" t="s">
        <v>23</v>
      </c>
      <c r="BI202" s="571"/>
      <c r="BJ202" s="571"/>
      <c r="BK202" s="571"/>
      <c r="BL202" s="1336" t="str">
        <f>""&amp;⑧入力シート!$D$21</f>
        <v/>
      </c>
      <c r="BM202" s="1336"/>
      <c r="BN202" s="1336"/>
      <c r="BO202" s="1336"/>
      <c r="BP202" s="1336"/>
      <c r="BQ202" s="1336"/>
      <c r="BR202" s="1336"/>
      <c r="BS202" s="1336"/>
      <c r="BT202" s="1336"/>
      <c r="BU202" s="1336"/>
      <c r="BV202" s="1336"/>
      <c r="BW202" s="1336"/>
      <c r="BX202" s="1336"/>
      <c r="BY202" s="1336"/>
      <c r="BZ202" s="1336"/>
      <c r="CA202" s="1336"/>
      <c r="CB202" s="1336"/>
      <c r="CC202" s="1336"/>
      <c r="CD202" s="1336"/>
      <c r="CE202" s="1336"/>
      <c r="CF202" s="1336"/>
      <c r="CG202" s="1336"/>
      <c r="CH202" s="1337"/>
    </row>
    <row r="203" spans="1:90" ht="24.95" customHeight="1">
      <c r="A203" s="180"/>
      <c r="B203" s="178"/>
      <c r="C203" s="178"/>
      <c r="D203" s="178"/>
      <c r="E203" s="178"/>
      <c r="F203" s="178"/>
      <c r="G203" s="178"/>
      <c r="H203" s="178"/>
      <c r="I203" s="178"/>
      <c r="J203" s="178"/>
      <c r="K203" s="178"/>
      <c r="L203" s="178"/>
      <c r="M203" s="179"/>
      <c r="N203" s="724"/>
      <c r="O203" s="725"/>
      <c r="P203" s="1338" t="str">
        <f>"　"&amp;⑧入力シート!$D$22</f>
        <v>　</v>
      </c>
      <c r="Q203" s="1339"/>
      <c r="R203" s="1339"/>
      <c r="S203" s="1339"/>
      <c r="T203" s="1339"/>
      <c r="U203" s="1339"/>
      <c r="V203" s="1339"/>
      <c r="W203" s="1339"/>
      <c r="X203" s="1339"/>
      <c r="Y203" s="1339"/>
      <c r="Z203" s="1339"/>
      <c r="AA203" s="1339"/>
      <c r="AB203" s="1339"/>
      <c r="AC203" s="1339"/>
      <c r="AD203" s="1339"/>
      <c r="AE203" s="1339"/>
      <c r="AF203" s="1339"/>
      <c r="AG203" s="1339"/>
      <c r="AH203" s="1339"/>
      <c r="AI203" s="1339"/>
      <c r="AJ203" s="1339"/>
      <c r="AK203" s="1339"/>
      <c r="AL203" s="1339"/>
      <c r="AM203" s="1339"/>
      <c r="AN203" s="1339"/>
      <c r="AO203" s="1339"/>
      <c r="AP203" s="1340"/>
      <c r="AQ203" s="291"/>
      <c r="AR203" s="292"/>
      <c r="AS203" s="180"/>
      <c r="AT203" s="178"/>
      <c r="AU203" s="178"/>
      <c r="AV203" s="178"/>
      <c r="AW203" s="178"/>
      <c r="AX203" s="178"/>
      <c r="AY203" s="178"/>
      <c r="AZ203" s="178"/>
      <c r="BA203" s="178"/>
      <c r="BB203" s="178"/>
      <c r="BC203" s="178"/>
      <c r="BD203" s="178"/>
      <c r="BE203" s="179"/>
      <c r="BF203" s="724"/>
      <c r="BG203" s="725"/>
      <c r="BH203" s="1338" t="str">
        <f>"　"&amp;⑧入力シート!$D$22</f>
        <v>　</v>
      </c>
      <c r="BI203" s="1339"/>
      <c r="BJ203" s="1339"/>
      <c r="BK203" s="1339"/>
      <c r="BL203" s="1339"/>
      <c r="BM203" s="1339"/>
      <c r="BN203" s="1339"/>
      <c r="BO203" s="1339"/>
      <c r="BP203" s="1339"/>
      <c r="BQ203" s="1339"/>
      <c r="BR203" s="1339"/>
      <c r="BS203" s="1339"/>
      <c r="BT203" s="1339"/>
      <c r="BU203" s="1339"/>
      <c r="BV203" s="1339"/>
      <c r="BW203" s="1339"/>
      <c r="BX203" s="1339"/>
      <c r="BY203" s="1339"/>
      <c r="BZ203" s="1339"/>
      <c r="CA203" s="1339"/>
      <c r="CB203" s="1339"/>
      <c r="CC203" s="1339"/>
      <c r="CD203" s="1339"/>
      <c r="CE203" s="1339"/>
      <c r="CF203" s="1339"/>
      <c r="CG203" s="1339"/>
      <c r="CH203" s="1340"/>
    </row>
    <row r="204" spans="1:90" ht="24.95" customHeight="1">
      <c r="A204" s="180"/>
      <c r="B204" s="178"/>
      <c r="C204" s="178"/>
      <c r="D204" s="178"/>
      <c r="E204" s="178"/>
      <c r="F204" s="178"/>
      <c r="G204" s="178"/>
      <c r="H204" s="178"/>
      <c r="I204" s="178"/>
      <c r="J204" s="178"/>
      <c r="K204" s="178"/>
      <c r="L204" s="178"/>
      <c r="M204" s="179"/>
      <c r="N204" s="724"/>
      <c r="O204" s="725"/>
      <c r="P204" s="1341" t="str">
        <f>"　"&amp;⑧入力シート!$D$23</f>
        <v>　</v>
      </c>
      <c r="Q204" s="1342"/>
      <c r="R204" s="1342"/>
      <c r="S204" s="1342"/>
      <c r="T204" s="1342"/>
      <c r="U204" s="1342"/>
      <c r="V204" s="1342"/>
      <c r="W204" s="1342"/>
      <c r="X204" s="1342"/>
      <c r="Y204" s="1342"/>
      <c r="Z204" s="1342"/>
      <c r="AA204" s="1342"/>
      <c r="AB204" s="1342"/>
      <c r="AC204" s="1342"/>
      <c r="AD204" s="1342"/>
      <c r="AE204" s="1342"/>
      <c r="AF204" s="1342"/>
      <c r="AG204" s="1342"/>
      <c r="AH204" s="1342"/>
      <c r="AI204" s="1342"/>
      <c r="AJ204" s="1342"/>
      <c r="AK204" s="1342"/>
      <c r="AL204" s="1342"/>
      <c r="AM204" s="1342"/>
      <c r="AN204" s="1342"/>
      <c r="AO204" s="1342"/>
      <c r="AP204" s="1343"/>
      <c r="AQ204" s="291"/>
      <c r="AR204" s="292"/>
      <c r="AS204" s="180"/>
      <c r="AT204" s="178"/>
      <c r="AU204" s="178"/>
      <c r="AV204" s="178"/>
      <c r="AW204" s="178"/>
      <c r="AX204" s="178"/>
      <c r="AY204" s="178"/>
      <c r="AZ204" s="178"/>
      <c r="BA204" s="178"/>
      <c r="BB204" s="178"/>
      <c r="BC204" s="178"/>
      <c r="BD204" s="178"/>
      <c r="BE204" s="179"/>
      <c r="BF204" s="724"/>
      <c r="BG204" s="725"/>
      <c r="BH204" s="1341" t="str">
        <f>"　"&amp;⑧入力シート!$D$23</f>
        <v>　</v>
      </c>
      <c r="BI204" s="1342"/>
      <c r="BJ204" s="1342"/>
      <c r="BK204" s="1342"/>
      <c r="BL204" s="1342"/>
      <c r="BM204" s="1342"/>
      <c r="BN204" s="1342"/>
      <c r="BO204" s="1342"/>
      <c r="BP204" s="1342"/>
      <c r="BQ204" s="1342"/>
      <c r="BR204" s="1342"/>
      <c r="BS204" s="1342"/>
      <c r="BT204" s="1342"/>
      <c r="BU204" s="1342"/>
      <c r="BV204" s="1342"/>
      <c r="BW204" s="1342"/>
      <c r="BX204" s="1342"/>
      <c r="BY204" s="1342"/>
      <c r="BZ204" s="1342"/>
      <c r="CA204" s="1342"/>
      <c r="CB204" s="1342"/>
      <c r="CC204" s="1342"/>
      <c r="CD204" s="1342"/>
      <c r="CE204" s="1342"/>
      <c r="CF204" s="1342"/>
      <c r="CG204" s="1342"/>
      <c r="CH204" s="1343"/>
    </row>
    <row r="205" spans="1:90" ht="24.95" customHeight="1">
      <c r="A205" s="181"/>
      <c r="B205" s="182"/>
      <c r="C205" s="182"/>
      <c r="D205" s="182"/>
      <c r="E205" s="182"/>
      <c r="F205" s="182"/>
      <c r="G205" s="182"/>
      <c r="H205" s="182"/>
      <c r="I205" s="182"/>
      <c r="J205" s="182"/>
      <c r="K205" s="182"/>
      <c r="L205" s="182"/>
      <c r="M205" s="183"/>
      <c r="N205" s="726"/>
      <c r="O205" s="727"/>
      <c r="P205" s="1341"/>
      <c r="Q205" s="1342"/>
      <c r="R205" s="1342"/>
      <c r="S205" s="1342"/>
      <c r="T205" s="1342"/>
      <c r="U205" s="1342"/>
      <c r="V205" s="1342"/>
      <c r="W205" s="1342"/>
      <c r="X205" s="1342"/>
      <c r="Y205" s="1342"/>
      <c r="Z205" s="1342"/>
      <c r="AA205" s="1342"/>
      <c r="AB205" s="1342"/>
      <c r="AC205" s="1342"/>
      <c r="AD205" s="1342"/>
      <c r="AE205" s="1342"/>
      <c r="AF205" s="1342"/>
      <c r="AG205" s="1342"/>
      <c r="AH205" s="1342"/>
      <c r="AI205" s="1342"/>
      <c r="AJ205" s="1342"/>
      <c r="AK205" s="1342"/>
      <c r="AL205" s="1342"/>
      <c r="AM205" s="1342"/>
      <c r="AN205" s="1342"/>
      <c r="AO205" s="1342"/>
      <c r="AP205" s="1343"/>
      <c r="AQ205" s="291"/>
      <c r="AR205" s="292"/>
      <c r="AS205" s="181"/>
      <c r="AT205" s="182"/>
      <c r="AU205" s="182"/>
      <c r="AV205" s="182"/>
      <c r="AW205" s="182"/>
      <c r="AX205" s="182"/>
      <c r="AY205" s="182"/>
      <c r="AZ205" s="182"/>
      <c r="BA205" s="182"/>
      <c r="BB205" s="182"/>
      <c r="BC205" s="182"/>
      <c r="BD205" s="182"/>
      <c r="BE205" s="183"/>
      <c r="BF205" s="726"/>
      <c r="BG205" s="727"/>
      <c r="BH205" s="1341"/>
      <c r="BI205" s="1342"/>
      <c r="BJ205" s="1342"/>
      <c r="BK205" s="1342"/>
      <c r="BL205" s="1342"/>
      <c r="BM205" s="1342"/>
      <c r="BN205" s="1342"/>
      <c r="BO205" s="1342"/>
      <c r="BP205" s="1342"/>
      <c r="BQ205" s="1342"/>
      <c r="BR205" s="1342"/>
      <c r="BS205" s="1342"/>
      <c r="BT205" s="1342"/>
      <c r="BU205" s="1342"/>
      <c r="BV205" s="1342"/>
      <c r="BW205" s="1342"/>
      <c r="BX205" s="1342"/>
      <c r="BY205" s="1342"/>
      <c r="BZ205" s="1342"/>
      <c r="CA205" s="1342"/>
      <c r="CB205" s="1342"/>
      <c r="CC205" s="1342"/>
      <c r="CD205" s="1342"/>
      <c r="CE205" s="1342"/>
      <c r="CF205" s="1342"/>
      <c r="CG205" s="1342"/>
      <c r="CH205" s="1343"/>
    </row>
    <row r="206" spans="1:90" ht="24.95" customHeight="1">
      <c r="A206" s="722" t="s">
        <v>337</v>
      </c>
      <c r="B206" s="723"/>
      <c r="C206" s="603" t="s">
        <v>31</v>
      </c>
      <c r="D206" s="571"/>
      <c r="E206" s="571"/>
      <c r="F206" s="571"/>
      <c r="G206" s="571"/>
      <c r="H206" s="571"/>
      <c r="I206" s="571"/>
      <c r="J206" s="571"/>
      <c r="K206" s="571"/>
      <c r="L206" s="571"/>
      <c r="M206" s="571"/>
      <c r="N206" s="722" t="s">
        <v>336</v>
      </c>
      <c r="O206" s="723"/>
      <c r="P206" s="1316" t="str">
        <f>""&amp;⑧入力シート!AD40</f>
        <v/>
      </c>
      <c r="Q206" s="1316"/>
      <c r="R206" s="1316"/>
      <c r="S206" s="1316"/>
      <c r="T206" s="1316"/>
      <c r="U206" s="1316"/>
      <c r="V206" s="1316"/>
      <c r="W206" s="1316"/>
      <c r="X206" s="1316"/>
      <c r="Y206" s="1316"/>
      <c r="Z206" s="1316"/>
      <c r="AA206" s="1316"/>
      <c r="AB206" s="1316"/>
      <c r="AC206" s="1316"/>
      <c r="AD206" s="1316"/>
      <c r="AE206" s="1316"/>
      <c r="AF206" s="1316"/>
      <c r="AG206" s="1316"/>
      <c r="AH206" s="1316"/>
      <c r="AI206" s="1316"/>
      <c r="AJ206" s="1316"/>
      <c r="AK206" s="1316"/>
      <c r="AL206" s="1316"/>
      <c r="AM206" s="1316"/>
      <c r="AN206" s="1316"/>
      <c r="AO206" s="1316"/>
      <c r="AP206" s="1316"/>
      <c r="AQ206" s="291"/>
      <c r="AR206" s="292"/>
      <c r="AS206" s="722" t="s">
        <v>337</v>
      </c>
      <c r="AT206" s="723"/>
      <c r="AU206" s="603" t="s">
        <v>31</v>
      </c>
      <c r="AV206" s="571"/>
      <c r="AW206" s="571"/>
      <c r="AX206" s="571"/>
      <c r="AY206" s="571"/>
      <c r="AZ206" s="571"/>
      <c r="BA206" s="571"/>
      <c r="BB206" s="571"/>
      <c r="BC206" s="571"/>
      <c r="BD206" s="571"/>
      <c r="BE206" s="571"/>
      <c r="BF206" s="722" t="s">
        <v>336</v>
      </c>
      <c r="BG206" s="723"/>
      <c r="BH206" s="1316" t="str">
        <f>""&amp;⑧入力シート!AD41</f>
        <v/>
      </c>
      <c r="BI206" s="1316"/>
      <c r="BJ206" s="1316"/>
      <c r="BK206" s="1316"/>
      <c r="BL206" s="1316"/>
      <c r="BM206" s="1316"/>
      <c r="BN206" s="1316"/>
      <c r="BO206" s="1316"/>
      <c r="BP206" s="1316"/>
      <c r="BQ206" s="1316"/>
      <c r="BR206" s="1316"/>
      <c r="BS206" s="1316"/>
      <c r="BT206" s="1316"/>
      <c r="BU206" s="1316"/>
      <c r="BV206" s="1316"/>
      <c r="BW206" s="1316"/>
      <c r="BX206" s="1316"/>
      <c r="BY206" s="1316"/>
      <c r="BZ206" s="1316"/>
      <c r="CA206" s="1316"/>
      <c r="CB206" s="1316"/>
      <c r="CC206" s="1316"/>
      <c r="CD206" s="1316"/>
      <c r="CE206" s="1316"/>
      <c r="CF206" s="1316"/>
      <c r="CG206" s="1316"/>
      <c r="CH206" s="1316"/>
    </row>
    <row r="207" spans="1:90" ht="24.95" customHeight="1">
      <c r="A207" s="724"/>
      <c r="B207" s="725"/>
      <c r="C207" s="1308">
        <f>⑧入力シート!Y40</f>
        <v>17</v>
      </c>
      <c r="D207" s="1309"/>
      <c r="E207" s="1309"/>
      <c r="F207" s="1309"/>
      <c r="G207" s="1309"/>
      <c r="H207" s="1309"/>
      <c r="I207" s="1309"/>
      <c r="J207" s="1309"/>
      <c r="K207" s="1309"/>
      <c r="L207" s="1309"/>
      <c r="M207" s="1310"/>
      <c r="N207" s="724"/>
      <c r="O207" s="725"/>
      <c r="P207" s="1317"/>
      <c r="Q207" s="1317"/>
      <c r="R207" s="1317"/>
      <c r="S207" s="1317"/>
      <c r="T207" s="1317"/>
      <c r="U207" s="1317"/>
      <c r="V207" s="1317"/>
      <c r="W207" s="1317"/>
      <c r="X207" s="1317"/>
      <c r="Y207" s="1317"/>
      <c r="Z207" s="1317"/>
      <c r="AA207" s="1317"/>
      <c r="AB207" s="1317"/>
      <c r="AC207" s="1317"/>
      <c r="AD207" s="1317"/>
      <c r="AE207" s="1317"/>
      <c r="AF207" s="1317"/>
      <c r="AG207" s="1317"/>
      <c r="AH207" s="1317"/>
      <c r="AI207" s="1317"/>
      <c r="AJ207" s="1317"/>
      <c r="AK207" s="1317"/>
      <c r="AL207" s="1317"/>
      <c r="AM207" s="1317"/>
      <c r="AN207" s="1317"/>
      <c r="AO207" s="1317"/>
      <c r="AP207" s="1317"/>
      <c r="AQ207" s="291"/>
      <c r="AR207" s="292"/>
      <c r="AS207" s="724"/>
      <c r="AT207" s="725"/>
      <c r="AU207" s="1308">
        <f>⑧入力シート!Y41</f>
        <v>18</v>
      </c>
      <c r="AV207" s="1309"/>
      <c r="AW207" s="1309"/>
      <c r="AX207" s="1309"/>
      <c r="AY207" s="1309"/>
      <c r="AZ207" s="1309"/>
      <c r="BA207" s="1309"/>
      <c r="BB207" s="1309"/>
      <c r="BC207" s="1309"/>
      <c r="BD207" s="1309"/>
      <c r="BE207" s="1309"/>
      <c r="BF207" s="724"/>
      <c r="BG207" s="725"/>
      <c r="BH207" s="1317"/>
      <c r="BI207" s="1317"/>
      <c r="BJ207" s="1317"/>
      <c r="BK207" s="1317"/>
      <c r="BL207" s="1317"/>
      <c r="BM207" s="1317"/>
      <c r="BN207" s="1317"/>
      <c r="BO207" s="1317"/>
      <c r="BP207" s="1317"/>
      <c r="BQ207" s="1317"/>
      <c r="BR207" s="1317"/>
      <c r="BS207" s="1317"/>
      <c r="BT207" s="1317"/>
      <c r="BU207" s="1317"/>
      <c r="BV207" s="1317"/>
      <c r="BW207" s="1317"/>
      <c r="BX207" s="1317"/>
      <c r="BY207" s="1317"/>
      <c r="BZ207" s="1317"/>
      <c r="CA207" s="1317"/>
      <c r="CB207" s="1317"/>
      <c r="CC207" s="1317"/>
      <c r="CD207" s="1317"/>
      <c r="CE207" s="1317"/>
      <c r="CF207" s="1317"/>
      <c r="CG207" s="1317"/>
      <c r="CH207" s="1317"/>
    </row>
    <row r="208" spans="1:90" ht="24.95" customHeight="1">
      <c r="A208" s="726"/>
      <c r="B208" s="727"/>
      <c r="C208" s="1319"/>
      <c r="D208" s="1320"/>
      <c r="E208" s="1320"/>
      <c r="F208" s="1320"/>
      <c r="G208" s="1320"/>
      <c r="H208" s="1320"/>
      <c r="I208" s="1320"/>
      <c r="J208" s="1320"/>
      <c r="K208" s="1320"/>
      <c r="L208" s="1320"/>
      <c r="M208" s="1321"/>
      <c r="N208" s="726"/>
      <c r="O208" s="727"/>
      <c r="P208" s="1318"/>
      <c r="Q208" s="1318"/>
      <c r="R208" s="1318"/>
      <c r="S208" s="1318"/>
      <c r="T208" s="1318"/>
      <c r="U208" s="1318"/>
      <c r="V208" s="1318"/>
      <c r="W208" s="1318"/>
      <c r="X208" s="1318"/>
      <c r="Y208" s="1318"/>
      <c r="Z208" s="1318"/>
      <c r="AA208" s="1318"/>
      <c r="AB208" s="1318"/>
      <c r="AC208" s="1318"/>
      <c r="AD208" s="1318"/>
      <c r="AE208" s="1318"/>
      <c r="AF208" s="1318"/>
      <c r="AG208" s="1318"/>
      <c r="AH208" s="1318"/>
      <c r="AI208" s="1318"/>
      <c r="AJ208" s="1318"/>
      <c r="AK208" s="1318"/>
      <c r="AL208" s="1318"/>
      <c r="AM208" s="1318"/>
      <c r="AN208" s="1318"/>
      <c r="AO208" s="1318"/>
      <c r="AP208" s="1318"/>
      <c r="AQ208" s="291"/>
      <c r="AR208" s="292"/>
      <c r="AS208" s="726"/>
      <c r="AT208" s="727"/>
      <c r="AU208" s="1308"/>
      <c r="AV208" s="1309"/>
      <c r="AW208" s="1309"/>
      <c r="AX208" s="1309"/>
      <c r="AY208" s="1309"/>
      <c r="AZ208" s="1309"/>
      <c r="BA208" s="1309"/>
      <c r="BB208" s="1309"/>
      <c r="BC208" s="1309"/>
      <c r="BD208" s="1309"/>
      <c r="BE208" s="1309"/>
      <c r="BF208" s="726"/>
      <c r="BG208" s="727"/>
      <c r="BH208" s="1318"/>
      <c r="BI208" s="1318"/>
      <c r="BJ208" s="1318"/>
      <c r="BK208" s="1318"/>
      <c r="BL208" s="1318"/>
      <c r="BM208" s="1318"/>
      <c r="BN208" s="1318"/>
      <c r="BO208" s="1318"/>
      <c r="BP208" s="1318"/>
      <c r="BQ208" s="1318"/>
      <c r="BR208" s="1318"/>
      <c r="BS208" s="1318"/>
      <c r="BT208" s="1318"/>
      <c r="BU208" s="1318"/>
      <c r="BV208" s="1318"/>
      <c r="BW208" s="1318"/>
      <c r="BX208" s="1318"/>
      <c r="BY208" s="1318"/>
      <c r="BZ208" s="1318"/>
      <c r="CA208" s="1318"/>
      <c r="CB208" s="1318"/>
      <c r="CC208" s="1318"/>
      <c r="CD208" s="1318"/>
      <c r="CE208" s="1318"/>
      <c r="CF208" s="1318"/>
      <c r="CG208" s="1318"/>
      <c r="CH208" s="1318"/>
    </row>
    <row r="209" spans="1:90" ht="24.95" customHeight="1">
      <c r="A209" s="722" t="s">
        <v>338</v>
      </c>
      <c r="B209" s="723"/>
      <c r="C209" s="1322" t="str">
        <f>""&amp;⑧入力シート!Z40</f>
        <v/>
      </c>
      <c r="D209" s="1323"/>
      <c r="E209" s="1323"/>
      <c r="F209" s="1323"/>
      <c r="G209" s="1323"/>
      <c r="H209" s="1323"/>
      <c r="I209" s="1323"/>
      <c r="J209" s="1323"/>
      <c r="K209" s="1323"/>
      <c r="L209" s="1323"/>
      <c r="M209" s="1324"/>
      <c r="N209" s="722" t="s">
        <v>339</v>
      </c>
      <c r="O209" s="723"/>
      <c r="P209" s="1307" t="s">
        <v>32</v>
      </c>
      <c r="Q209" s="573"/>
      <c r="R209" s="573"/>
      <c r="S209" s="573"/>
      <c r="T209" s="573"/>
      <c r="U209" s="573"/>
      <c r="V209" s="573"/>
      <c r="W209" s="573"/>
      <c r="X209" s="573"/>
      <c r="Y209" s="573"/>
      <c r="Z209" s="573"/>
      <c r="AA209" s="573"/>
      <c r="AB209" s="573"/>
      <c r="AC209" s="573"/>
      <c r="AD209" s="573"/>
      <c r="AE209" s="573"/>
      <c r="AF209" s="573"/>
      <c r="AG209" s="573"/>
      <c r="AH209" s="573"/>
      <c r="AI209" s="573"/>
      <c r="AJ209" s="573"/>
      <c r="AK209" s="573"/>
      <c r="AL209" s="573"/>
      <c r="AM209" s="573"/>
      <c r="AN209" s="573"/>
      <c r="AO209" s="573"/>
      <c r="AP209" s="574"/>
      <c r="AQ209" s="291"/>
      <c r="AR209" s="292"/>
      <c r="AS209" s="722" t="s">
        <v>338</v>
      </c>
      <c r="AT209" s="723"/>
      <c r="AU209" s="1322" t="str">
        <f>""&amp;⑧入力シート!Z41</f>
        <v/>
      </c>
      <c r="AV209" s="1323"/>
      <c r="AW209" s="1323"/>
      <c r="AX209" s="1323"/>
      <c r="AY209" s="1323"/>
      <c r="AZ209" s="1323"/>
      <c r="BA209" s="1323"/>
      <c r="BB209" s="1323"/>
      <c r="BC209" s="1323"/>
      <c r="BD209" s="1323"/>
      <c r="BE209" s="1324"/>
      <c r="BF209" s="722" t="s">
        <v>339</v>
      </c>
      <c r="BG209" s="723"/>
      <c r="BH209" s="1307" t="s">
        <v>32</v>
      </c>
      <c r="BI209" s="573"/>
      <c r="BJ209" s="573"/>
      <c r="BK209" s="573"/>
      <c r="BL209" s="573"/>
      <c r="BM209" s="573"/>
      <c r="BN209" s="573"/>
      <c r="BO209" s="573"/>
      <c r="BP209" s="573"/>
      <c r="BQ209" s="573"/>
      <c r="BR209" s="573"/>
      <c r="BS209" s="573"/>
      <c r="BT209" s="573"/>
      <c r="BU209" s="573"/>
      <c r="BV209" s="573"/>
      <c r="BW209" s="573"/>
      <c r="BX209" s="573"/>
      <c r="BY209" s="573"/>
      <c r="BZ209" s="573"/>
      <c r="CA209" s="573"/>
      <c r="CB209" s="573"/>
      <c r="CC209" s="573"/>
      <c r="CD209" s="573"/>
      <c r="CE209" s="573"/>
      <c r="CF209" s="573"/>
      <c r="CG209" s="573"/>
      <c r="CH209" s="574"/>
    </row>
    <row r="210" spans="1:90" ht="24.95" customHeight="1">
      <c r="A210" s="724"/>
      <c r="B210" s="725"/>
      <c r="C210" s="1308"/>
      <c r="D210" s="1309"/>
      <c r="E210" s="1309"/>
      <c r="F210" s="1309"/>
      <c r="G210" s="1309"/>
      <c r="H210" s="1309"/>
      <c r="I210" s="1309"/>
      <c r="J210" s="1309"/>
      <c r="K210" s="1309"/>
      <c r="L210" s="1309"/>
      <c r="M210" s="1310"/>
      <c r="N210" s="724"/>
      <c r="O210" s="725"/>
      <c r="P210" s="1308" t="str">
        <f>'⑨応募者名簿(印刷用)'!R19</f>
        <v xml:space="preserve"> </v>
      </c>
      <c r="Q210" s="1309"/>
      <c r="R210" s="1309"/>
      <c r="S210" s="1309"/>
      <c r="T210" s="1309"/>
      <c r="U210" s="1309"/>
      <c r="V210" s="1309"/>
      <c r="W210" s="1309"/>
      <c r="X210" s="1309"/>
      <c r="Y210" s="1309"/>
      <c r="Z210" s="1309"/>
      <c r="AA210" s="1309"/>
      <c r="AB210" s="1309"/>
      <c r="AC210" s="1309"/>
      <c r="AD210" s="1309"/>
      <c r="AE210" s="1309"/>
      <c r="AF210" s="1309"/>
      <c r="AG210" s="1309"/>
      <c r="AH210" s="1309"/>
      <c r="AI210" s="1309"/>
      <c r="AJ210" s="1309"/>
      <c r="AK210" s="1309"/>
      <c r="AL210" s="1309"/>
      <c r="AM210" s="1309"/>
      <c r="AN210" s="1309"/>
      <c r="AO210" s="1309"/>
      <c r="AP210" s="1310"/>
      <c r="AQ210" s="291"/>
      <c r="AR210" s="292"/>
      <c r="AS210" s="724"/>
      <c r="AT210" s="725"/>
      <c r="AU210" s="1308"/>
      <c r="AV210" s="1309"/>
      <c r="AW210" s="1309"/>
      <c r="AX210" s="1309"/>
      <c r="AY210" s="1309"/>
      <c r="AZ210" s="1309"/>
      <c r="BA210" s="1309"/>
      <c r="BB210" s="1309"/>
      <c r="BC210" s="1309"/>
      <c r="BD210" s="1309"/>
      <c r="BE210" s="1310"/>
      <c r="BF210" s="724"/>
      <c r="BG210" s="725"/>
      <c r="BH210" s="1308" t="str">
        <f>'⑨応募者名簿(印刷用)'!R20</f>
        <v xml:space="preserve"> </v>
      </c>
      <c r="BI210" s="1309"/>
      <c r="BJ210" s="1309"/>
      <c r="BK210" s="1309"/>
      <c r="BL210" s="1309"/>
      <c r="BM210" s="1309"/>
      <c r="BN210" s="1309"/>
      <c r="BO210" s="1309"/>
      <c r="BP210" s="1309"/>
      <c r="BQ210" s="1309"/>
      <c r="BR210" s="1309"/>
      <c r="BS210" s="1309"/>
      <c r="BT210" s="1309"/>
      <c r="BU210" s="1309"/>
      <c r="BV210" s="1309"/>
      <c r="BW210" s="1309"/>
      <c r="BX210" s="1309"/>
      <c r="BY210" s="1309"/>
      <c r="BZ210" s="1309"/>
      <c r="CA210" s="1309"/>
      <c r="CB210" s="1309"/>
      <c r="CC210" s="1309"/>
      <c r="CD210" s="1309"/>
      <c r="CE210" s="1309"/>
      <c r="CF210" s="1309"/>
      <c r="CG210" s="1309"/>
      <c r="CH210" s="1310"/>
    </row>
    <row r="211" spans="1:90" ht="24.95" customHeight="1">
      <c r="A211" s="726"/>
      <c r="B211" s="727"/>
      <c r="C211" s="1308"/>
      <c r="D211" s="1309"/>
      <c r="E211" s="1309"/>
      <c r="F211" s="1309"/>
      <c r="G211" s="1309"/>
      <c r="H211" s="1309"/>
      <c r="I211" s="1309"/>
      <c r="J211" s="1309"/>
      <c r="K211" s="1309"/>
      <c r="L211" s="1309"/>
      <c r="M211" s="1310"/>
      <c r="N211" s="726"/>
      <c r="O211" s="727"/>
      <c r="P211" s="1308"/>
      <c r="Q211" s="1309"/>
      <c r="R211" s="1309"/>
      <c r="S211" s="1309"/>
      <c r="T211" s="1309"/>
      <c r="U211" s="1309"/>
      <c r="V211" s="1309"/>
      <c r="W211" s="1309"/>
      <c r="X211" s="1309"/>
      <c r="Y211" s="1309"/>
      <c r="Z211" s="1309"/>
      <c r="AA211" s="1309"/>
      <c r="AB211" s="1309"/>
      <c r="AC211" s="1309"/>
      <c r="AD211" s="1309"/>
      <c r="AE211" s="1309"/>
      <c r="AF211" s="1309"/>
      <c r="AG211" s="1309"/>
      <c r="AH211" s="1309"/>
      <c r="AI211" s="1309"/>
      <c r="AJ211" s="1309"/>
      <c r="AK211" s="1309"/>
      <c r="AL211" s="1309"/>
      <c r="AM211" s="1309"/>
      <c r="AN211" s="1309"/>
      <c r="AO211" s="1309"/>
      <c r="AP211" s="1310"/>
      <c r="AQ211" s="291"/>
      <c r="AR211" s="292"/>
      <c r="AS211" s="726"/>
      <c r="AT211" s="727"/>
      <c r="AU211" s="1308"/>
      <c r="AV211" s="1309"/>
      <c r="AW211" s="1309"/>
      <c r="AX211" s="1309"/>
      <c r="AY211" s="1309"/>
      <c r="AZ211" s="1309"/>
      <c r="BA211" s="1309"/>
      <c r="BB211" s="1309"/>
      <c r="BC211" s="1309"/>
      <c r="BD211" s="1309"/>
      <c r="BE211" s="1310"/>
      <c r="BF211" s="726"/>
      <c r="BG211" s="727"/>
      <c r="BH211" s="1308"/>
      <c r="BI211" s="1309"/>
      <c r="BJ211" s="1309"/>
      <c r="BK211" s="1309"/>
      <c r="BL211" s="1309"/>
      <c r="BM211" s="1309"/>
      <c r="BN211" s="1309"/>
      <c r="BO211" s="1309"/>
      <c r="BP211" s="1309"/>
      <c r="BQ211" s="1309"/>
      <c r="BR211" s="1309"/>
      <c r="BS211" s="1309"/>
      <c r="BT211" s="1309"/>
      <c r="BU211" s="1309"/>
      <c r="BV211" s="1309"/>
      <c r="BW211" s="1309"/>
      <c r="BX211" s="1309"/>
      <c r="BY211" s="1309"/>
      <c r="BZ211" s="1309"/>
      <c r="CA211" s="1309"/>
      <c r="CB211" s="1309"/>
      <c r="CC211" s="1309"/>
      <c r="CD211" s="1309"/>
      <c r="CE211" s="1309"/>
      <c r="CF211" s="1309"/>
      <c r="CG211" s="1309"/>
      <c r="CH211" s="1310"/>
    </row>
    <row r="212" spans="1:90" ht="24.95" customHeight="1">
      <c r="A212" s="1311" t="s">
        <v>34</v>
      </c>
      <c r="B212" s="1312"/>
      <c r="C212" s="1315" t="str">
        <f>'⑨応募者名簿(印刷用)'!P19</f>
        <v/>
      </c>
      <c r="D212" s="1315"/>
      <c r="E212" s="1315"/>
      <c r="F212" s="1315"/>
      <c r="G212" s="1315"/>
      <c r="H212" s="1315"/>
      <c r="I212" s="1315"/>
      <c r="J212" s="1315"/>
      <c r="K212" s="1315"/>
      <c r="L212" s="1315"/>
      <c r="M212" s="1315"/>
      <c r="N212" s="1325" t="s">
        <v>22</v>
      </c>
      <c r="O212" s="1326"/>
      <c r="P212" s="1329" t="str">
        <f>""&amp;⑧入力シート!AE40</f>
        <v/>
      </c>
      <c r="Q212" s="1329"/>
      <c r="R212" s="1329"/>
      <c r="S212" s="1329"/>
      <c r="T212" s="1329"/>
      <c r="U212" s="1329"/>
      <c r="V212" s="1329"/>
      <c r="W212" s="1329"/>
      <c r="X212" s="1329"/>
      <c r="Y212" s="1330" t="s">
        <v>57</v>
      </c>
      <c r="Z212" s="1331"/>
      <c r="AA212" s="1331"/>
      <c r="AB212" s="1331"/>
      <c r="AC212" s="1331"/>
      <c r="AD212" s="1331"/>
      <c r="AE212" s="1331"/>
      <c r="AF212" s="1331"/>
      <c r="AG212" s="1331"/>
      <c r="AH212" s="1331"/>
      <c r="AI212" s="1331"/>
      <c r="AJ212" s="1331"/>
      <c r="AK212" s="1331"/>
      <c r="AL212" s="1331"/>
      <c r="AM212" s="1331"/>
      <c r="AN212" s="1331"/>
      <c r="AO212" s="1331"/>
      <c r="AP212" s="1332"/>
      <c r="AQ212" s="289"/>
      <c r="AR212" s="290"/>
      <c r="AS212" s="1311" t="s">
        <v>34</v>
      </c>
      <c r="AT212" s="1312"/>
      <c r="AU212" s="1315" t="str">
        <f>'⑨応募者名簿(印刷用)'!P20</f>
        <v/>
      </c>
      <c r="AV212" s="1315"/>
      <c r="AW212" s="1315"/>
      <c r="AX212" s="1315"/>
      <c r="AY212" s="1315"/>
      <c r="AZ212" s="1315"/>
      <c r="BA212" s="1315"/>
      <c r="BB212" s="1315"/>
      <c r="BC212" s="1315"/>
      <c r="BD212" s="1315"/>
      <c r="BE212" s="1315"/>
      <c r="BF212" s="1325" t="s">
        <v>22</v>
      </c>
      <c r="BG212" s="1326"/>
      <c r="BH212" s="1329" t="str">
        <f>""&amp;⑧入力シート!AE41</f>
        <v/>
      </c>
      <c r="BI212" s="1329"/>
      <c r="BJ212" s="1329"/>
      <c r="BK212" s="1329"/>
      <c r="BL212" s="1329"/>
      <c r="BM212" s="1329"/>
      <c r="BN212" s="1329"/>
      <c r="BO212" s="1329"/>
      <c r="BP212" s="1329"/>
      <c r="BQ212" s="1330" t="s">
        <v>57</v>
      </c>
      <c r="BR212" s="1331"/>
      <c r="BS212" s="1331"/>
      <c r="BT212" s="1331"/>
      <c r="BU212" s="1331"/>
      <c r="BV212" s="1331"/>
      <c r="BW212" s="1331"/>
      <c r="BX212" s="1331"/>
      <c r="BY212" s="1331"/>
      <c r="BZ212" s="1331"/>
      <c r="CA212" s="1331"/>
      <c r="CB212" s="1331"/>
      <c r="CC212" s="1331"/>
      <c r="CD212" s="1331"/>
      <c r="CE212" s="1331"/>
      <c r="CF212" s="1331"/>
      <c r="CG212" s="1331"/>
      <c r="CH212" s="1332"/>
    </row>
    <row r="213" spans="1:90" ht="24.95" customHeight="1">
      <c r="A213" s="1313"/>
      <c r="B213" s="1314"/>
      <c r="C213" s="1315"/>
      <c r="D213" s="1315"/>
      <c r="E213" s="1315"/>
      <c r="F213" s="1315"/>
      <c r="G213" s="1315"/>
      <c r="H213" s="1315"/>
      <c r="I213" s="1315"/>
      <c r="J213" s="1315"/>
      <c r="K213" s="1315"/>
      <c r="L213" s="1315"/>
      <c r="M213" s="1315"/>
      <c r="N213" s="1327"/>
      <c r="O213" s="1328"/>
      <c r="P213" s="1329"/>
      <c r="Q213" s="1329"/>
      <c r="R213" s="1329"/>
      <c r="S213" s="1329"/>
      <c r="T213" s="1329"/>
      <c r="U213" s="1329"/>
      <c r="V213" s="1329"/>
      <c r="W213" s="1329"/>
      <c r="X213" s="1329"/>
      <c r="Y213" s="1333"/>
      <c r="Z213" s="1334"/>
      <c r="AA213" s="1334"/>
      <c r="AB213" s="1334"/>
      <c r="AC213" s="1334"/>
      <c r="AD213" s="1334"/>
      <c r="AE213" s="1334"/>
      <c r="AF213" s="1334"/>
      <c r="AG213" s="1334"/>
      <c r="AH213" s="1334"/>
      <c r="AI213" s="1334"/>
      <c r="AJ213" s="1334"/>
      <c r="AK213" s="1334"/>
      <c r="AL213" s="1334"/>
      <c r="AM213" s="1334"/>
      <c r="AN213" s="1334"/>
      <c r="AO213" s="1334"/>
      <c r="AP213" s="1335"/>
      <c r="AQ213" s="289"/>
      <c r="AR213" s="290"/>
      <c r="AS213" s="1313"/>
      <c r="AT213" s="1314"/>
      <c r="AU213" s="1315"/>
      <c r="AV213" s="1315"/>
      <c r="AW213" s="1315"/>
      <c r="AX213" s="1315"/>
      <c r="AY213" s="1315"/>
      <c r="AZ213" s="1315"/>
      <c r="BA213" s="1315"/>
      <c r="BB213" s="1315"/>
      <c r="BC213" s="1315"/>
      <c r="BD213" s="1315"/>
      <c r="BE213" s="1315"/>
      <c r="BF213" s="1327"/>
      <c r="BG213" s="1328"/>
      <c r="BH213" s="1329"/>
      <c r="BI213" s="1329"/>
      <c r="BJ213" s="1329"/>
      <c r="BK213" s="1329"/>
      <c r="BL213" s="1329"/>
      <c r="BM213" s="1329"/>
      <c r="BN213" s="1329"/>
      <c r="BO213" s="1329"/>
      <c r="BP213" s="1329"/>
      <c r="BQ213" s="1333"/>
      <c r="BR213" s="1334"/>
      <c r="BS213" s="1334"/>
      <c r="BT213" s="1334"/>
      <c r="BU213" s="1334"/>
      <c r="BV213" s="1334"/>
      <c r="BW213" s="1334"/>
      <c r="BX213" s="1334"/>
      <c r="BY213" s="1334"/>
      <c r="BZ213" s="1334"/>
      <c r="CA213" s="1334"/>
      <c r="CB213" s="1334"/>
      <c r="CC213" s="1334"/>
      <c r="CD213" s="1334"/>
      <c r="CE213" s="1334"/>
      <c r="CF213" s="1334"/>
      <c r="CG213" s="1334"/>
      <c r="CH213" s="1335"/>
    </row>
    <row r="214" spans="1:90" ht="26.1" customHeight="1">
      <c r="A214" s="280"/>
      <c r="B214" s="280"/>
      <c r="C214" s="281"/>
      <c r="D214" s="281"/>
      <c r="E214" s="281"/>
      <c r="F214" s="281"/>
      <c r="G214" s="281"/>
      <c r="H214" s="281"/>
      <c r="I214" s="281"/>
      <c r="J214" s="281"/>
      <c r="K214" s="281"/>
      <c r="L214" s="281"/>
      <c r="M214" s="281"/>
      <c r="N214" s="282"/>
      <c r="O214" s="282"/>
      <c r="P214" s="282"/>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82"/>
      <c r="AL214" s="282"/>
      <c r="AM214" s="282"/>
      <c r="AN214" s="282"/>
      <c r="AO214" s="282"/>
      <c r="AP214" s="282"/>
      <c r="AQ214" s="289"/>
      <c r="AR214" s="290"/>
      <c r="AS214" s="280"/>
      <c r="AT214" s="280"/>
      <c r="AU214" s="281"/>
      <c r="AV214" s="281"/>
      <c r="AW214" s="281"/>
      <c r="AX214" s="281"/>
      <c r="AY214" s="281"/>
      <c r="AZ214" s="281"/>
      <c r="BA214" s="281"/>
      <c r="BB214" s="281"/>
      <c r="BC214" s="281"/>
      <c r="BD214" s="281"/>
      <c r="BE214" s="281"/>
      <c r="BF214" s="282"/>
      <c r="BG214" s="282"/>
      <c r="BH214" s="282"/>
      <c r="BI214" s="282"/>
      <c r="BJ214" s="282"/>
      <c r="BK214" s="282"/>
      <c r="BL214" s="282"/>
      <c r="BM214" s="282"/>
      <c r="BN214" s="282"/>
      <c r="BO214" s="282"/>
      <c r="BP214" s="282"/>
      <c r="BQ214" s="282"/>
      <c r="BR214" s="282"/>
      <c r="BS214" s="282"/>
      <c r="BT214" s="282"/>
      <c r="BU214" s="282"/>
      <c r="BV214" s="282"/>
      <c r="BW214" s="282"/>
      <c r="BX214" s="282"/>
      <c r="BY214" s="282"/>
      <c r="BZ214" s="282"/>
      <c r="CA214" s="282"/>
      <c r="CB214" s="282"/>
      <c r="CC214" s="282"/>
      <c r="CD214" s="282"/>
      <c r="CE214" s="282"/>
      <c r="CF214" s="282"/>
      <c r="CG214" s="282"/>
      <c r="CH214" s="282"/>
    </row>
    <row r="215" spans="1:90" ht="26.1" customHeight="1">
      <c r="AQ215" s="289"/>
      <c r="AR215" s="290"/>
    </row>
    <row r="216" spans="1:90" ht="26.1" customHeight="1">
      <c r="A216" s="174"/>
      <c r="B216" s="174"/>
      <c r="C216" s="174"/>
      <c r="D216" s="174"/>
      <c r="E216" s="174"/>
      <c r="F216" s="174"/>
      <c r="G216" s="174"/>
      <c r="H216" s="174"/>
      <c r="I216" s="174"/>
      <c r="J216" s="174"/>
      <c r="K216" s="174"/>
      <c r="L216" s="174"/>
      <c r="M216" s="174"/>
      <c r="N216" s="785" t="s">
        <v>408</v>
      </c>
      <c r="O216" s="785"/>
      <c r="P216" s="785"/>
      <c r="Q216" s="785"/>
      <c r="R216" s="785"/>
      <c r="S216" s="785"/>
      <c r="T216" s="785"/>
      <c r="U216" s="785"/>
      <c r="V216" s="785"/>
      <c r="W216" s="785"/>
      <c r="X216" s="785"/>
      <c r="Y216" s="785"/>
      <c r="Z216" s="785"/>
      <c r="AA216" s="785"/>
      <c r="AB216" s="785"/>
      <c r="AC216" s="190"/>
      <c r="AD216" s="190"/>
      <c r="AE216" s="190"/>
      <c r="AF216" s="190"/>
      <c r="AG216" s="190"/>
      <c r="AH216" s="190"/>
      <c r="AI216" s="190"/>
      <c r="AJ216" s="190"/>
      <c r="AK216" s="190"/>
      <c r="AL216" s="190"/>
      <c r="AM216" s="190"/>
      <c r="AN216" s="190"/>
      <c r="AO216" s="190"/>
      <c r="AP216" s="190"/>
      <c r="AQ216" s="298"/>
      <c r="AR216" s="299"/>
      <c r="AS216" s="174"/>
      <c r="AT216" s="174"/>
      <c r="AU216" s="174"/>
      <c r="AV216" s="174"/>
      <c r="AW216" s="174"/>
      <c r="AX216" s="174"/>
      <c r="AY216" s="174"/>
      <c r="AZ216" s="174"/>
      <c r="BA216" s="174"/>
      <c r="BB216" s="174"/>
      <c r="BC216" s="174"/>
      <c r="BD216" s="174"/>
      <c r="BE216" s="174"/>
      <c r="BF216" s="785" t="s">
        <v>408</v>
      </c>
      <c r="BG216" s="785"/>
      <c r="BH216" s="785"/>
      <c r="BI216" s="785"/>
      <c r="BJ216" s="785"/>
      <c r="BK216" s="785"/>
      <c r="BL216" s="785"/>
      <c r="BM216" s="785"/>
      <c r="BN216" s="785"/>
      <c r="BO216" s="785"/>
      <c r="BP216" s="785"/>
      <c r="BQ216" s="785"/>
      <c r="BR216" s="785"/>
      <c r="BS216" s="785"/>
      <c r="BT216" s="785"/>
      <c r="BU216" s="190"/>
      <c r="BV216" s="190"/>
      <c r="BW216" s="190"/>
      <c r="BX216" s="190"/>
      <c r="BY216" s="190"/>
      <c r="BZ216" s="190"/>
      <c r="CA216" s="190"/>
      <c r="CB216" s="190"/>
      <c r="CC216" s="190"/>
      <c r="CD216" s="190"/>
      <c r="CE216" s="190"/>
      <c r="CF216" s="190"/>
      <c r="CG216" s="190"/>
      <c r="CH216" s="190"/>
      <c r="CI216" s="190"/>
      <c r="CJ216" s="190"/>
      <c r="CK216" s="190"/>
      <c r="CL216" s="190"/>
    </row>
    <row r="217" spans="1:90" ht="26.1" customHeight="1">
      <c r="A217" s="174"/>
      <c r="B217" s="174"/>
      <c r="C217" s="174"/>
      <c r="D217" s="174"/>
      <c r="E217" s="174"/>
      <c r="F217" s="174"/>
      <c r="G217" s="174"/>
      <c r="H217" s="174"/>
      <c r="I217" s="174"/>
      <c r="J217" s="174"/>
      <c r="K217" s="174"/>
      <c r="L217" s="174"/>
      <c r="M217" s="174"/>
      <c r="N217" s="785"/>
      <c r="O217" s="785"/>
      <c r="P217" s="785"/>
      <c r="Q217" s="785"/>
      <c r="R217" s="785"/>
      <c r="S217" s="785"/>
      <c r="T217" s="785"/>
      <c r="U217" s="785"/>
      <c r="V217" s="785"/>
      <c r="W217" s="785"/>
      <c r="X217" s="785"/>
      <c r="Y217" s="785"/>
      <c r="Z217" s="785"/>
      <c r="AA217" s="785"/>
      <c r="AB217" s="785"/>
      <c r="AC217" s="190"/>
      <c r="AD217" s="190"/>
      <c r="AE217" s="190"/>
      <c r="AF217" s="190"/>
      <c r="AG217" s="190"/>
      <c r="AH217" s="190"/>
      <c r="AI217" s="190"/>
      <c r="AJ217" s="190"/>
      <c r="AK217" s="190"/>
      <c r="AL217" s="190"/>
      <c r="AM217" s="190"/>
      <c r="AN217" s="190"/>
      <c r="AO217" s="190"/>
      <c r="AP217" s="190"/>
      <c r="AQ217" s="298"/>
      <c r="AR217" s="299"/>
      <c r="AS217" s="174"/>
      <c r="AT217" s="174"/>
      <c r="AU217" s="174"/>
      <c r="AV217" s="174"/>
      <c r="AW217" s="174"/>
      <c r="AX217" s="174"/>
      <c r="AY217" s="174"/>
      <c r="AZ217" s="174"/>
      <c r="BA217" s="174"/>
      <c r="BB217" s="174"/>
      <c r="BC217" s="174"/>
      <c r="BD217" s="174"/>
      <c r="BE217" s="174"/>
      <c r="BF217" s="785"/>
      <c r="BG217" s="785"/>
      <c r="BH217" s="785"/>
      <c r="BI217" s="785"/>
      <c r="BJ217" s="785"/>
      <c r="BK217" s="785"/>
      <c r="BL217" s="785"/>
      <c r="BM217" s="785"/>
      <c r="BN217" s="785"/>
      <c r="BO217" s="785"/>
      <c r="BP217" s="785"/>
      <c r="BQ217" s="785"/>
      <c r="BR217" s="785"/>
      <c r="BS217" s="785"/>
      <c r="BT217" s="785"/>
      <c r="BU217" s="190"/>
      <c r="BV217" s="190"/>
      <c r="BW217" s="190"/>
      <c r="BX217" s="190"/>
      <c r="BY217" s="190"/>
      <c r="BZ217" s="190"/>
      <c r="CA217" s="190"/>
      <c r="CB217" s="190"/>
      <c r="CC217" s="190"/>
      <c r="CD217" s="190"/>
      <c r="CE217" s="190"/>
      <c r="CF217" s="190"/>
      <c r="CG217" s="190"/>
      <c r="CH217" s="190"/>
      <c r="CI217" s="190"/>
      <c r="CJ217" s="190"/>
      <c r="CK217" s="190"/>
      <c r="CL217" s="190"/>
    </row>
    <row r="218" spans="1:90" ht="26.1" customHeight="1">
      <c r="A218" s="174"/>
      <c r="B218" s="174"/>
      <c r="C218" s="174"/>
      <c r="D218" s="174"/>
      <c r="E218" s="174"/>
      <c r="F218" s="174"/>
      <c r="G218" s="174"/>
      <c r="H218" s="174"/>
      <c r="I218" s="174"/>
      <c r="J218" s="174"/>
      <c r="K218" s="174"/>
      <c r="L218" s="174"/>
      <c r="M218" s="174"/>
      <c r="N218" s="785" t="s">
        <v>407</v>
      </c>
      <c r="O218" s="785"/>
      <c r="P218" s="785"/>
      <c r="Q218" s="785"/>
      <c r="R218" s="785"/>
      <c r="S218" s="785"/>
      <c r="T218" s="785"/>
      <c r="U218" s="785"/>
      <c r="V218" s="785"/>
      <c r="W218" s="785"/>
      <c r="X218" s="785"/>
      <c r="Y218" s="785"/>
      <c r="Z218" s="785"/>
      <c r="AA218" s="785"/>
      <c r="AB218" s="785"/>
      <c r="AC218" s="190"/>
      <c r="AD218" s="190"/>
      <c r="AE218" s="190"/>
      <c r="AF218" s="190"/>
      <c r="AG218" s="190"/>
      <c r="AH218" s="190"/>
      <c r="AI218" s="190"/>
      <c r="AJ218" s="190"/>
      <c r="AK218" s="190"/>
      <c r="AL218" s="190"/>
      <c r="AM218" s="190"/>
      <c r="AN218" s="190"/>
      <c r="AO218" s="190"/>
      <c r="AP218" s="190"/>
      <c r="AQ218" s="298"/>
      <c r="AR218" s="299"/>
      <c r="AS218" s="174"/>
      <c r="AT218" s="174"/>
      <c r="AU218" s="174"/>
      <c r="AV218" s="174"/>
      <c r="AW218" s="174"/>
      <c r="AX218" s="174"/>
      <c r="AY218" s="174"/>
      <c r="AZ218" s="174"/>
      <c r="BA218" s="174"/>
      <c r="BB218" s="174"/>
      <c r="BC218" s="174"/>
      <c r="BD218" s="174"/>
      <c r="BE218" s="174"/>
      <c r="BF218" s="785" t="s">
        <v>407</v>
      </c>
      <c r="BG218" s="785"/>
      <c r="BH218" s="785"/>
      <c r="BI218" s="785"/>
      <c r="BJ218" s="785"/>
      <c r="BK218" s="785"/>
      <c r="BL218" s="785"/>
      <c r="BM218" s="785"/>
      <c r="BN218" s="785"/>
      <c r="BO218" s="785"/>
      <c r="BP218" s="785"/>
      <c r="BQ218" s="785"/>
      <c r="BR218" s="785"/>
      <c r="BS218" s="785"/>
      <c r="BT218" s="785"/>
      <c r="BU218" s="190"/>
      <c r="BV218" s="190"/>
      <c r="BW218" s="190"/>
      <c r="BX218" s="190"/>
      <c r="BY218" s="190"/>
      <c r="BZ218" s="190"/>
      <c r="CA218" s="190"/>
      <c r="CB218" s="190"/>
      <c r="CC218" s="190"/>
      <c r="CD218" s="190"/>
      <c r="CE218" s="190"/>
      <c r="CF218" s="190"/>
      <c r="CG218" s="190"/>
      <c r="CH218" s="190"/>
      <c r="CI218" s="190"/>
      <c r="CJ218" s="190"/>
      <c r="CK218" s="190"/>
      <c r="CL218" s="190"/>
    </row>
    <row r="219" spans="1:90" ht="26.1" customHeight="1">
      <c r="A219" s="174"/>
      <c r="B219" s="174"/>
      <c r="C219" s="174"/>
      <c r="D219" s="174"/>
      <c r="E219" s="174"/>
      <c r="F219" s="174"/>
      <c r="G219" s="174"/>
      <c r="H219" s="174"/>
      <c r="I219" s="174"/>
      <c r="J219" s="174"/>
      <c r="K219" s="174"/>
      <c r="L219" s="174"/>
      <c r="M219" s="174"/>
      <c r="N219" s="785"/>
      <c r="O219" s="785"/>
      <c r="P219" s="785"/>
      <c r="Q219" s="785"/>
      <c r="R219" s="785"/>
      <c r="S219" s="785"/>
      <c r="T219" s="785"/>
      <c r="U219" s="785"/>
      <c r="V219" s="785"/>
      <c r="W219" s="785"/>
      <c r="X219" s="785"/>
      <c r="Y219" s="785"/>
      <c r="Z219" s="785"/>
      <c r="AA219" s="785"/>
      <c r="AB219" s="785"/>
      <c r="AC219" s="190"/>
      <c r="AD219" s="190"/>
      <c r="AE219" s="190"/>
      <c r="AF219" s="190"/>
      <c r="AG219" s="190"/>
      <c r="AH219" s="190"/>
      <c r="AI219" s="190"/>
      <c r="AJ219" s="190"/>
      <c r="AK219" s="190"/>
      <c r="AL219" s="190"/>
      <c r="AM219" s="190"/>
      <c r="AN219" s="190"/>
      <c r="AO219" s="190"/>
      <c r="AP219" s="190"/>
      <c r="AQ219" s="298"/>
      <c r="AR219" s="299"/>
      <c r="AS219" s="174"/>
      <c r="AT219" s="174"/>
      <c r="AU219" s="174"/>
      <c r="AV219" s="174"/>
      <c r="AW219" s="174"/>
      <c r="AX219" s="174"/>
      <c r="AY219" s="174"/>
      <c r="AZ219" s="174"/>
      <c r="BA219" s="174"/>
      <c r="BB219" s="174"/>
      <c r="BC219" s="174"/>
      <c r="BD219" s="174"/>
      <c r="BE219" s="174"/>
      <c r="BF219" s="785"/>
      <c r="BG219" s="785"/>
      <c r="BH219" s="785"/>
      <c r="BI219" s="785"/>
      <c r="BJ219" s="785"/>
      <c r="BK219" s="785"/>
      <c r="BL219" s="785"/>
      <c r="BM219" s="785"/>
      <c r="BN219" s="785"/>
      <c r="BO219" s="785"/>
      <c r="BP219" s="785"/>
      <c r="BQ219" s="785"/>
      <c r="BR219" s="785"/>
      <c r="BS219" s="785"/>
      <c r="BT219" s="785"/>
      <c r="BU219" s="190"/>
      <c r="BV219" s="190"/>
      <c r="BW219" s="190"/>
      <c r="BX219" s="190"/>
      <c r="BY219" s="190"/>
      <c r="BZ219" s="190"/>
      <c r="CA219" s="190"/>
      <c r="CB219" s="190"/>
      <c r="CC219" s="190"/>
      <c r="CD219" s="190"/>
      <c r="CE219" s="190"/>
      <c r="CF219" s="190"/>
      <c r="CG219" s="190"/>
      <c r="CH219" s="190"/>
      <c r="CI219" s="190"/>
      <c r="CJ219" s="190"/>
      <c r="CK219" s="190"/>
      <c r="CL219" s="190"/>
    </row>
    <row r="220" spans="1:90" ht="26.1" customHeight="1">
      <c r="AQ220" s="289"/>
      <c r="AR220" s="290"/>
    </row>
    <row r="221" spans="1:90" ht="26.1" customHeight="1">
      <c r="B221" s="142" t="str">
        <f>$B$5</f>
        <v>第86回全国教育美術展応募作品の名札</v>
      </c>
      <c r="AQ221" s="289"/>
      <c r="AR221" s="290"/>
      <c r="AT221" s="142" t="str">
        <f>$B$5</f>
        <v>第86回全国教育美術展応募作品の名札</v>
      </c>
    </row>
    <row r="222" spans="1:90" ht="24.95" customHeight="1">
      <c r="A222" s="1353" t="s">
        <v>45</v>
      </c>
      <c r="B222" s="1354"/>
      <c r="C222" s="1354"/>
      <c r="D222" s="1354"/>
      <c r="E222" s="1354"/>
      <c r="F222" s="1354"/>
      <c r="G222" s="1354"/>
      <c r="H222" s="1354"/>
      <c r="I222" s="1354"/>
      <c r="J222" s="1354"/>
      <c r="K222" s="1354"/>
      <c r="L222" s="1354"/>
      <c r="M222" s="1355"/>
      <c r="N222" s="1356" t="s">
        <v>334</v>
      </c>
      <c r="O222" s="1356"/>
      <c r="P222" s="1344" t="s">
        <v>17</v>
      </c>
      <c r="Q222" s="562"/>
      <c r="R222" s="1305" t="str">
        <f>IF('⑨応募者名簿(印刷用)'!$BX$40="","",'⑨応募者名簿(印刷用)'!$BX$40)</f>
        <v>-</v>
      </c>
      <c r="S222" s="1305"/>
      <c r="T222" s="1305"/>
      <c r="U222" s="1305"/>
      <c r="V222" s="1305"/>
      <c r="W222" s="1305"/>
      <c r="X222" s="1305"/>
      <c r="Y222" s="1306" t="s">
        <v>282</v>
      </c>
      <c r="Z222" s="1306"/>
      <c r="AA222" s="1306"/>
      <c r="AB222" s="1305" t="str">
        <f>IF(⑧入力シート!$D$30=0,"",⑧入力シート!$D$30)</f>
        <v/>
      </c>
      <c r="AC222" s="1305"/>
      <c r="AD222" s="1305"/>
      <c r="AE222" s="1305"/>
      <c r="AF222" s="176" t="s">
        <v>84</v>
      </c>
      <c r="AG222" s="1305" t="str">
        <f>IF(⑧入力シート!$H$30=0,"",⑧入力シート!$H$30)</f>
        <v/>
      </c>
      <c r="AH222" s="1305"/>
      <c r="AI222" s="1305"/>
      <c r="AJ222" s="1305"/>
      <c r="AK222" s="176" t="s">
        <v>84</v>
      </c>
      <c r="AL222" s="1305" t="str">
        <f>IF(⑧入力シート!$L$30=0,"",⑧入力シート!$L$30)</f>
        <v/>
      </c>
      <c r="AM222" s="1305"/>
      <c r="AN222" s="1305"/>
      <c r="AO222" s="1305"/>
      <c r="AP222" s="177"/>
      <c r="AQ222" s="291"/>
      <c r="AR222" s="292"/>
      <c r="AS222" s="1353" t="s">
        <v>45</v>
      </c>
      <c r="AT222" s="1354"/>
      <c r="AU222" s="1354"/>
      <c r="AV222" s="1354"/>
      <c r="AW222" s="1354"/>
      <c r="AX222" s="1354"/>
      <c r="AY222" s="1354"/>
      <c r="AZ222" s="1354"/>
      <c r="BA222" s="1354"/>
      <c r="BB222" s="1354"/>
      <c r="BC222" s="1354"/>
      <c r="BD222" s="1354"/>
      <c r="BE222" s="1355"/>
      <c r="BF222" s="1356" t="s">
        <v>334</v>
      </c>
      <c r="BG222" s="1356"/>
      <c r="BH222" s="1344" t="s">
        <v>17</v>
      </c>
      <c r="BI222" s="562"/>
      <c r="BJ222" s="1305" t="str">
        <f>IF('⑨応募者名簿(印刷用)'!$BX$40="","",'⑨応募者名簿(印刷用)'!$BX$40)</f>
        <v>-</v>
      </c>
      <c r="BK222" s="1305"/>
      <c r="BL222" s="1305"/>
      <c r="BM222" s="1305"/>
      <c r="BN222" s="1305"/>
      <c r="BO222" s="1305"/>
      <c r="BP222" s="1305"/>
      <c r="BQ222" s="1306" t="s">
        <v>282</v>
      </c>
      <c r="BR222" s="1306"/>
      <c r="BS222" s="1306"/>
      <c r="BT222" s="1305" t="str">
        <f>IF(⑧入力シート!$D$30=0,"",⑧入力シート!$D$30)</f>
        <v/>
      </c>
      <c r="BU222" s="1305"/>
      <c r="BV222" s="1305"/>
      <c r="BW222" s="1305"/>
      <c r="BX222" s="176" t="s">
        <v>84</v>
      </c>
      <c r="BY222" s="1305" t="str">
        <f>IF(⑧入力シート!$H$30=0,"",⑧入力シート!$H$30)</f>
        <v/>
      </c>
      <c r="BZ222" s="1305"/>
      <c r="CA222" s="1305"/>
      <c r="CB222" s="1305"/>
      <c r="CC222" s="176" t="s">
        <v>84</v>
      </c>
      <c r="CD222" s="1305" t="str">
        <f>IF(⑧入力シート!$L$30=0,"",⑧入力シート!$L$30)</f>
        <v/>
      </c>
      <c r="CE222" s="1305"/>
      <c r="CF222" s="1305"/>
      <c r="CG222" s="1305"/>
      <c r="CH222" s="177"/>
    </row>
    <row r="223" spans="1:90" ht="24.95" customHeight="1">
      <c r="A223" s="1345"/>
      <c r="B223" s="1346"/>
      <c r="C223" s="1346"/>
      <c r="D223" s="1346"/>
      <c r="E223" s="1346"/>
      <c r="F223" s="1346"/>
      <c r="G223" s="1346"/>
      <c r="H223" s="1346"/>
      <c r="I223" s="178"/>
      <c r="J223" s="178"/>
      <c r="K223" s="178"/>
      <c r="L223" s="178"/>
      <c r="M223" s="179"/>
      <c r="N223" s="1356"/>
      <c r="O223" s="1356"/>
      <c r="P223" s="1347" t="str">
        <f>IF('⑨応募者名簿(印刷用)'!$BV$42="","",'⑨応募者名簿(印刷用)'!$BV$42)</f>
        <v xml:space="preserve"> </v>
      </c>
      <c r="Q223" s="1348"/>
      <c r="R223" s="1348"/>
      <c r="S223" s="1348"/>
      <c r="T223" s="1348"/>
      <c r="U223" s="1348"/>
      <c r="V223" s="1348"/>
      <c r="W223" s="1348"/>
      <c r="X223" s="1348"/>
      <c r="Y223" s="1348"/>
      <c r="Z223" s="1348"/>
      <c r="AA223" s="1348"/>
      <c r="AB223" s="1348"/>
      <c r="AC223" s="1348"/>
      <c r="AD223" s="1348"/>
      <c r="AE223" s="1348"/>
      <c r="AF223" s="1348"/>
      <c r="AG223" s="1348"/>
      <c r="AH223" s="1348"/>
      <c r="AI223" s="1348"/>
      <c r="AJ223" s="1348"/>
      <c r="AK223" s="1348"/>
      <c r="AL223" s="1348"/>
      <c r="AM223" s="1348"/>
      <c r="AN223" s="1348"/>
      <c r="AO223" s="1348"/>
      <c r="AP223" s="1349"/>
      <c r="AQ223" s="291"/>
      <c r="AR223" s="292"/>
      <c r="AS223" s="1345"/>
      <c r="AT223" s="1346"/>
      <c r="AU223" s="1346"/>
      <c r="AV223" s="1346"/>
      <c r="AW223" s="1346"/>
      <c r="AX223" s="1346"/>
      <c r="AY223" s="1346"/>
      <c r="AZ223" s="1346"/>
      <c r="BA223" s="178"/>
      <c r="BB223" s="178"/>
      <c r="BC223" s="178"/>
      <c r="BD223" s="178"/>
      <c r="BE223" s="179"/>
      <c r="BF223" s="1356"/>
      <c r="BG223" s="1356"/>
      <c r="BH223" s="1347" t="str">
        <f>IF('⑨応募者名簿(印刷用)'!$BV$42="","",'⑨応募者名簿(印刷用)'!$BV$42)</f>
        <v xml:space="preserve"> </v>
      </c>
      <c r="BI223" s="1348"/>
      <c r="BJ223" s="1348"/>
      <c r="BK223" s="1348"/>
      <c r="BL223" s="1348"/>
      <c r="BM223" s="1348"/>
      <c r="BN223" s="1348"/>
      <c r="BO223" s="1348"/>
      <c r="BP223" s="1348"/>
      <c r="BQ223" s="1348"/>
      <c r="BR223" s="1348"/>
      <c r="BS223" s="1348"/>
      <c r="BT223" s="1348"/>
      <c r="BU223" s="1348"/>
      <c r="BV223" s="1348"/>
      <c r="BW223" s="1348"/>
      <c r="BX223" s="1348"/>
      <c r="BY223" s="1348"/>
      <c r="BZ223" s="1348"/>
      <c r="CA223" s="1348"/>
      <c r="CB223" s="1348"/>
      <c r="CC223" s="1348"/>
      <c r="CD223" s="1348"/>
      <c r="CE223" s="1348"/>
      <c r="CF223" s="1348"/>
      <c r="CG223" s="1348"/>
      <c r="CH223" s="1349"/>
    </row>
    <row r="224" spans="1:90" ht="24.95" customHeight="1">
      <c r="A224" s="1345"/>
      <c r="B224" s="1346"/>
      <c r="C224" s="1346"/>
      <c r="D224" s="1346"/>
      <c r="E224" s="1346"/>
      <c r="F224" s="1346"/>
      <c r="G224" s="1346"/>
      <c r="H224" s="1346"/>
      <c r="I224" s="178"/>
      <c r="J224" s="178"/>
      <c r="K224" s="178"/>
      <c r="L224" s="178"/>
      <c r="M224" s="179"/>
      <c r="N224" s="1356"/>
      <c r="O224" s="1356"/>
      <c r="P224" s="1347" t="str">
        <f>IF('⑨応募者名簿(印刷用)'!$BV$43="","",'⑨応募者名簿(印刷用)'!$BV$43)</f>
        <v xml:space="preserve"> </v>
      </c>
      <c r="Q224" s="1348"/>
      <c r="R224" s="1348"/>
      <c r="S224" s="1348"/>
      <c r="T224" s="1348"/>
      <c r="U224" s="1348"/>
      <c r="V224" s="1348"/>
      <c r="W224" s="1348"/>
      <c r="X224" s="1348"/>
      <c r="Y224" s="1348"/>
      <c r="Z224" s="1348"/>
      <c r="AA224" s="1348"/>
      <c r="AB224" s="1348"/>
      <c r="AC224" s="1348"/>
      <c r="AD224" s="1348"/>
      <c r="AE224" s="1348"/>
      <c r="AF224" s="1348"/>
      <c r="AG224" s="1348"/>
      <c r="AH224" s="1348"/>
      <c r="AI224" s="1348"/>
      <c r="AJ224" s="1348"/>
      <c r="AK224" s="1348"/>
      <c r="AL224" s="1348"/>
      <c r="AM224" s="1348"/>
      <c r="AN224" s="1348"/>
      <c r="AO224" s="1348"/>
      <c r="AP224" s="1349"/>
      <c r="AQ224" s="291"/>
      <c r="AR224" s="292"/>
      <c r="AS224" s="1345"/>
      <c r="AT224" s="1346"/>
      <c r="AU224" s="1346"/>
      <c r="AV224" s="1346"/>
      <c r="AW224" s="1346"/>
      <c r="AX224" s="1346"/>
      <c r="AY224" s="1346"/>
      <c r="AZ224" s="1346"/>
      <c r="BA224" s="178"/>
      <c r="BB224" s="178"/>
      <c r="BC224" s="178"/>
      <c r="BD224" s="178"/>
      <c r="BE224" s="179"/>
      <c r="BF224" s="1356"/>
      <c r="BG224" s="1356"/>
      <c r="BH224" s="1347" t="str">
        <f>IF('⑨応募者名簿(印刷用)'!$BV$43="","",'⑨応募者名簿(印刷用)'!$BV$43)</f>
        <v xml:space="preserve"> </v>
      </c>
      <c r="BI224" s="1348"/>
      <c r="BJ224" s="1348"/>
      <c r="BK224" s="1348"/>
      <c r="BL224" s="1348"/>
      <c r="BM224" s="1348"/>
      <c r="BN224" s="1348"/>
      <c r="BO224" s="1348"/>
      <c r="BP224" s="1348"/>
      <c r="BQ224" s="1348"/>
      <c r="BR224" s="1348"/>
      <c r="BS224" s="1348"/>
      <c r="BT224" s="1348"/>
      <c r="BU224" s="1348"/>
      <c r="BV224" s="1348"/>
      <c r="BW224" s="1348"/>
      <c r="BX224" s="1348"/>
      <c r="BY224" s="1348"/>
      <c r="BZ224" s="1348"/>
      <c r="CA224" s="1348"/>
      <c r="CB224" s="1348"/>
      <c r="CC224" s="1348"/>
      <c r="CD224" s="1348"/>
      <c r="CE224" s="1348"/>
      <c r="CF224" s="1348"/>
      <c r="CG224" s="1348"/>
      <c r="CH224" s="1349"/>
    </row>
    <row r="225" spans="1:90" ht="24.95" customHeight="1">
      <c r="A225" s="1345"/>
      <c r="B225" s="1346"/>
      <c r="C225" s="1346"/>
      <c r="D225" s="1346"/>
      <c r="E225" s="1346"/>
      <c r="F225" s="1346"/>
      <c r="G225" s="1346"/>
      <c r="H225" s="1346"/>
      <c r="I225" s="178"/>
      <c r="J225" s="178"/>
      <c r="K225" s="178"/>
      <c r="L225" s="178"/>
      <c r="M225" s="179"/>
      <c r="N225" s="1356"/>
      <c r="O225" s="1356"/>
      <c r="P225" s="1350" t="str">
        <f>IF('⑨応募者名簿(印刷用)'!$BV$44="","",'⑨応募者名簿(印刷用)'!$BV$44)</f>
        <v xml:space="preserve"> </v>
      </c>
      <c r="Q225" s="1351"/>
      <c r="R225" s="1351"/>
      <c r="S225" s="1351"/>
      <c r="T225" s="1351"/>
      <c r="U225" s="1351"/>
      <c r="V225" s="1351"/>
      <c r="W225" s="1351"/>
      <c r="X225" s="1351"/>
      <c r="Y225" s="1351"/>
      <c r="Z225" s="1351"/>
      <c r="AA225" s="1351"/>
      <c r="AB225" s="1351"/>
      <c r="AC225" s="1351"/>
      <c r="AD225" s="1351"/>
      <c r="AE225" s="1351"/>
      <c r="AF225" s="1351"/>
      <c r="AG225" s="1351"/>
      <c r="AH225" s="1351"/>
      <c r="AI225" s="1351"/>
      <c r="AJ225" s="1351"/>
      <c r="AK225" s="1351"/>
      <c r="AL225" s="1351"/>
      <c r="AM225" s="1351"/>
      <c r="AN225" s="1351"/>
      <c r="AO225" s="1351"/>
      <c r="AP225" s="1352"/>
      <c r="AQ225" s="291"/>
      <c r="AR225" s="292"/>
      <c r="AS225" s="1345"/>
      <c r="AT225" s="1346"/>
      <c r="AU225" s="1346"/>
      <c r="AV225" s="1346"/>
      <c r="AW225" s="1346"/>
      <c r="AX225" s="1346"/>
      <c r="AY225" s="1346"/>
      <c r="AZ225" s="1346"/>
      <c r="BA225" s="178"/>
      <c r="BB225" s="178"/>
      <c r="BC225" s="178"/>
      <c r="BD225" s="178"/>
      <c r="BE225" s="179"/>
      <c r="BF225" s="1356"/>
      <c r="BG225" s="1356"/>
      <c r="BH225" s="1350" t="str">
        <f>IF('⑨応募者名簿(印刷用)'!$BV$44="","",'⑨応募者名簿(印刷用)'!$BV$44)</f>
        <v xml:space="preserve"> </v>
      </c>
      <c r="BI225" s="1351"/>
      <c r="BJ225" s="1351"/>
      <c r="BK225" s="1351"/>
      <c r="BL225" s="1351"/>
      <c r="BM225" s="1351"/>
      <c r="BN225" s="1351"/>
      <c r="BO225" s="1351"/>
      <c r="BP225" s="1351"/>
      <c r="BQ225" s="1351"/>
      <c r="BR225" s="1351"/>
      <c r="BS225" s="1351"/>
      <c r="BT225" s="1351"/>
      <c r="BU225" s="1351"/>
      <c r="BV225" s="1351"/>
      <c r="BW225" s="1351"/>
      <c r="BX225" s="1351"/>
      <c r="BY225" s="1351"/>
      <c r="BZ225" s="1351"/>
      <c r="CA225" s="1351"/>
      <c r="CB225" s="1351"/>
      <c r="CC225" s="1351"/>
      <c r="CD225" s="1351"/>
      <c r="CE225" s="1351"/>
      <c r="CF225" s="1351"/>
      <c r="CG225" s="1351"/>
      <c r="CH225" s="1352"/>
    </row>
    <row r="226" spans="1:90" ht="24.95" customHeight="1">
      <c r="A226" s="1345"/>
      <c r="B226" s="1346"/>
      <c r="C226" s="1346"/>
      <c r="D226" s="1346"/>
      <c r="E226" s="1346"/>
      <c r="F226" s="1346"/>
      <c r="G226" s="1346"/>
      <c r="H226" s="1346"/>
      <c r="I226" s="178"/>
      <c r="J226" s="178"/>
      <c r="K226" s="178"/>
      <c r="L226" s="178"/>
      <c r="M226" s="179"/>
      <c r="N226" s="722" t="s">
        <v>335</v>
      </c>
      <c r="O226" s="723"/>
      <c r="P226" s="603" t="s">
        <v>23</v>
      </c>
      <c r="Q226" s="571"/>
      <c r="R226" s="571"/>
      <c r="S226" s="571"/>
      <c r="T226" s="1336" t="str">
        <f>""&amp;⑧入力シート!$D$21</f>
        <v/>
      </c>
      <c r="U226" s="1336"/>
      <c r="V226" s="1336"/>
      <c r="W226" s="1336"/>
      <c r="X226" s="1336"/>
      <c r="Y226" s="1336"/>
      <c r="Z226" s="1336"/>
      <c r="AA226" s="1336"/>
      <c r="AB226" s="1336"/>
      <c r="AC226" s="1336"/>
      <c r="AD226" s="1336"/>
      <c r="AE226" s="1336"/>
      <c r="AF226" s="1336"/>
      <c r="AG226" s="1336"/>
      <c r="AH226" s="1336"/>
      <c r="AI226" s="1336"/>
      <c r="AJ226" s="1336"/>
      <c r="AK226" s="1336"/>
      <c r="AL226" s="1336"/>
      <c r="AM226" s="1336"/>
      <c r="AN226" s="1336"/>
      <c r="AO226" s="1336"/>
      <c r="AP226" s="1337"/>
      <c r="AQ226" s="291"/>
      <c r="AR226" s="292"/>
      <c r="AS226" s="1345"/>
      <c r="AT226" s="1346"/>
      <c r="AU226" s="1346"/>
      <c r="AV226" s="1346"/>
      <c r="AW226" s="1346"/>
      <c r="AX226" s="1346"/>
      <c r="AY226" s="1346"/>
      <c r="AZ226" s="1346"/>
      <c r="BA226" s="178"/>
      <c r="BB226" s="178"/>
      <c r="BC226" s="178"/>
      <c r="BD226" s="178"/>
      <c r="BE226" s="179"/>
      <c r="BF226" s="722" t="s">
        <v>335</v>
      </c>
      <c r="BG226" s="723"/>
      <c r="BH226" s="603" t="s">
        <v>23</v>
      </c>
      <c r="BI226" s="571"/>
      <c r="BJ226" s="571"/>
      <c r="BK226" s="571"/>
      <c r="BL226" s="1336" t="str">
        <f>""&amp;⑧入力シート!$D$21</f>
        <v/>
      </c>
      <c r="BM226" s="1336"/>
      <c r="BN226" s="1336"/>
      <c r="BO226" s="1336"/>
      <c r="BP226" s="1336"/>
      <c r="BQ226" s="1336"/>
      <c r="BR226" s="1336"/>
      <c r="BS226" s="1336"/>
      <c r="BT226" s="1336"/>
      <c r="BU226" s="1336"/>
      <c r="BV226" s="1336"/>
      <c r="BW226" s="1336"/>
      <c r="BX226" s="1336"/>
      <c r="BY226" s="1336"/>
      <c r="BZ226" s="1336"/>
      <c r="CA226" s="1336"/>
      <c r="CB226" s="1336"/>
      <c r="CC226" s="1336"/>
      <c r="CD226" s="1336"/>
      <c r="CE226" s="1336"/>
      <c r="CF226" s="1336"/>
      <c r="CG226" s="1336"/>
      <c r="CH226" s="1337"/>
    </row>
    <row r="227" spans="1:90" ht="24.95" customHeight="1">
      <c r="A227" s="180"/>
      <c r="B227" s="178"/>
      <c r="C227" s="178"/>
      <c r="D227" s="178"/>
      <c r="E227" s="178"/>
      <c r="F227" s="178"/>
      <c r="G227" s="178"/>
      <c r="H227" s="178"/>
      <c r="I227" s="178"/>
      <c r="J227" s="178"/>
      <c r="K227" s="178"/>
      <c r="L227" s="178"/>
      <c r="M227" s="179"/>
      <c r="N227" s="724"/>
      <c r="O227" s="725"/>
      <c r="P227" s="1338" t="str">
        <f>"　"&amp;⑧入力シート!$D$22</f>
        <v>　</v>
      </c>
      <c r="Q227" s="1339"/>
      <c r="R227" s="1339"/>
      <c r="S227" s="1339"/>
      <c r="T227" s="1339"/>
      <c r="U227" s="1339"/>
      <c r="V227" s="1339"/>
      <c r="W227" s="1339"/>
      <c r="X227" s="1339"/>
      <c r="Y227" s="1339"/>
      <c r="Z227" s="1339"/>
      <c r="AA227" s="1339"/>
      <c r="AB227" s="1339"/>
      <c r="AC227" s="1339"/>
      <c r="AD227" s="1339"/>
      <c r="AE227" s="1339"/>
      <c r="AF227" s="1339"/>
      <c r="AG227" s="1339"/>
      <c r="AH227" s="1339"/>
      <c r="AI227" s="1339"/>
      <c r="AJ227" s="1339"/>
      <c r="AK227" s="1339"/>
      <c r="AL227" s="1339"/>
      <c r="AM227" s="1339"/>
      <c r="AN227" s="1339"/>
      <c r="AO227" s="1339"/>
      <c r="AP227" s="1340"/>
      <c r="AQ227" s="291"/>
      <c r="AR227" s="292"/>
      <c r="AS227" s="180"/>
      <c r="AT227" s="178"/>
      <c r="AU227" s="178"/>
      <c r="AV227" s="178"/>
      <c r="AW227" s="178"/>
      <c r="AX227" s="178"/>
      <c r="AY227" s="178"/>
      <c r="AZ227" s="178"/>
      <c r="BA227" s="178"/>
      <c r="BB227" s="178"/>
      <c r="BC227" s="178"/>
      <c r="BD227" s="178"/>
      <c r="BE227" s="179"/>
      <c r="BF227" s="724"/>
      <c r="BG227" s="725"/>
      <c r="BH227" s="1338" t="str">
        <f>"　"&amp;⑧入力シート!$D$22</f>
        <v>　</v>
      </c>
      <c r="BI227" s="1339"/>
      <c r="BJ227" s="1339"/>
      <c r="BK227" s="1339"/>
      <c r="BL227" s="1339"/>
      <c r="BM227" s="1339"/>
      <c r="BN227" s="1339"/>
      <c r="BO227" s="1339"/>
      <c r="BP227" s="1339"/>
      <c r="BQ227" s="1339"/>
      <c r="BR227" s="1339"/>
      <c r="BS227" s="1339"/>
      <c r="BT227" s="1339"/>
      <c r="BU227" s="1339"/>
      <c r="BV227" s="1339"/>
      <c r="BW227" s="1339"/>
      <c r="BX227" s="1339"/>
      <c r="BY227" s="1339"/>
      <c r="BZ227" s="1339"/>
      <c r="CA227" s="1339"/>
      <c r="CB227" s="1339"/>
      <c r="CC227" s="1339"/>
      <c r="CD227" s="1339"/>
      <c r="CE227" s="1339"/>
      <c r="CF227" s="1339"/>
      <c r="CG227" s="1339"/>
      <c r="CH227" s="1340"/>
    </row>
    <row r="228" spans="1:90" ht="24.95" customHeight="1">
      <c r="A228" s="180"/>
      <c r="B228" s="178"/>
      <c r="C228" s="178"/>
      <c r="D228" s="178"/>
      <c r="E228" s="178"/>
      <c r="F228" s="178"/>
      <c r="G228" s="178"/>
      <c r="H228" s="178"/>
      <c r="I228" s="178"/>
      <c r="J228" s="178"/>
      <c r="K228" s="178"/>
      <c r="L228" s="178"/>
      <c r="M228" s="179"/>
      <c r="N228" s="724"/>
      <c r="O228" s="725"/>
      <c r="P228" s="1341" t="str">
        <f>"　"&amp;⑧入力シート!$D$23</f>
        <v>　</v>
      </c>
      <c r="Q228" s="1342"/>
      <c r="R228" s="1342"/>
      <c r="S228" s="1342"/>
      <c r="T228" s="1342"/>
      <c r="U228" s="1342"/>
      <c r="V228" s="1342"/>
      <c r="W228" s="1342"/>
      <c r="X228" s="1342"/>
      <c r="Y228" s="1342"/>
      <c r="Z228" s="1342"/>
      <c r="AA228" s="1342"/>
      <c r="AB228" s="1342"/>
      <c r="AC228" s="1342"/>
      <c r="AD228" s="1342"/>
      <c r="AE228" s="1342"/>
      <c r="AF228" s="1342"/>
      <c r="AG228" s="1342"/>
      <c r="AH228" s="1342"/>
      <c r="AI228" s="1342"/>
      <c r="AJ228" s="1342"/>
      <c r="AK228" s="1342"/>
      <c r="AL228" s="1342"/>
      <c r="AM228" s="1342"/>
      <c r="AN228" s="1342"/>
      <c r="AO228" s="1342"/>
      <c r="AP228" s="1343"/>
      <c r="AQ228" s="291"/>
      <c r="AR228" s="292"/>
      <c r="AS228" s="180"/>
      <c r="AT228" s="178"/>
      <c r="AU228" s="178"/>
      <c r="AV228" s="178"/>
      <c r="AW228" s="178"/>
      <c r="AX228" s="178"/>
      <c r="AY228" s="178"/>
      <c r="AZ228" s="178"/>
      <c r="BA228" s="178"/>
      <c r="BB228" s="178"/>
      <c r="BC228" s="178"/>
      <c r="BD228" s="178"/>
      <c r="BE228" s="179"/>
      <c r="BF228" s="724"/>
      <c r="BG228" s="725"/>
      <c r="BH228" s="1341" t="str">
        <f>"　"&amp;⑧入力シート!$D$23</f>
        <v>　</v>
      </c>
      <c r="BI228" s="1342"/>
      <c r="BJ228" s="1342"/>
      <c r="BK228" s="1342"/>
      <c r="BL228" s="1342"/>
      <c r="BM228" s="1342"/>
      <c r="BN228" s="1342"/>
      <c r="BO228" s="1342"/>
      <c r="BP228" s="1342"/>
      <c r="BQ228" s="1342"/>
      <c r="BR228" s="1342"/>
      <c r="BS228" s="1342"/>
      <c r="BT228" s="1342"/>
      <c r="BU228" s="1342"/>
      <c r="BV228" s="1342"/>
      <c r="BW228" s="1342"/>
      <c r="BX228" s="1342"/>
      <c r="BY228" s="1342"/>
      <c r="BZ228" s="1342"/>
      <c r="CA228" s="1342"/>
      <c r="CB228" s="1342"/>
      <c r="CC228" s="1342"/>
      <c r="CD228" s="1342"/>
      <c r="CE228" s="1342"/>
      <c r="CF228" s="1342"/>
      <c r="CG228" s="1342"/>
      <c r="CH228" s="1343"/>
    </row>
    <row r="229" spans="1:90" ht="24.95" customHeight="1">
      <c r="A229" s="181"/>
      <c r="B229" s="182"/>
      <c r="C229" s="182"/>
      <c r="D229" s="182"/>
      <c r="E229" s="182"/>
      <c r="F229" s="182"/>
      <c r="G229" s="182"/>
      <c r="H229" s="182"/>
      <c r="I229" s="182"/>
      <c r="J229" s="182"/>
      <c r="K229" s="182"/>
      <c r="L229" s="182"/>
      <c r="M229" s="183"/>
      <c r="N229" s="726"/>
      <c r="O229" s="727"/>
      <c r="P229" s="1341"/>
      <c r="Q229" s="1342"/>
      <c r="R229" s="1342"/>
      <c r="S229" s="1342"/>
      <c r="T229" s="1342"/>
      <c r="U229" s="1342"/>
      <c r="V229" s="1342"/>
      <c r="W229" s="1342"/>
      <c r="X229" s="1342"/>
      <c r="Y229" s="1342"/>
      <c r="Z229" s="1342"/>
      <c r="AA229" s="1342"/>
      <c r="AB229" s="1342"/>
      <c r="AC229" s="1342"/>
      <c r="AD229" s="1342"/>
      <c r="AE229" s="1342"/>
      <c r="AF229" s="1342"/>
      <c r="AG229" s="1342"/>
      <c r="AH229" s="1342"/>
      <c r="AI229" s="1342"/>
      <c r="AJ229" s="1342"/>
      <c r="AK229" s="1342"/>
      <c r="AL229" s="1342"/>
      <c r="AM229" s="1342"/>
      <c r="AN229" s="1342"/>
      <c r="AO229" s="1342"/>
      <c r="AP229" s="1343"/>
      <c r="AQ229" s="291"/>
      <c r="AR229" s="292"/>
      <c r="AS229" s="181"/>
      <c r="AT229" s="182"/>
      <c r="AU229" s="182"/>
      <c r="AV229" s="182"/>
      <c r="AW229" s="182"/>
      <c r="AX229" s="182"/>
      <c r="AY229" s="182"/>
      <c r="AZ229" s="182"/>
      <c r="BA229" s="182"/>
      <c r="BB229" s="182"/>
      <c r="BC229" s="182"/>
      <c r="BD229" s="182"/>
      <c r="BE229" s="183"/>
      <c r="BF229" s="726"/>
      <c r="BG229" s="727"/>
      <c r="BH229" s="1341"/>
      <c r="BI229" s="1342"/>
      <c r="BJ229" s="1342"/>
      <c r="BK229" s="1342"/>
      <c r="BL229" s="1342"/>
      <c r="BM229" s="1342"/>
      <c r="BN229" s="1342"/>
      <c r="BO229" s="1342"/>
      <c r="BP229" s="1342"/>
      <c r="BQ229" s="1342"/>
      <c r="BR229" s="1342"/>
      <c r="BS229" s="1342"/>
      <c r="BT229" s="1342"/>
      <c r="BU229" s="1342"/>
      <c r="BV229" s="1342"/>
      <c r="BW229" s="1342"/>
      <c r="BX229" s="1342"/>
      <c r="BY229" s="1342"/>
      <c r="BZ229" s="1342"/>
      <c r="CA229" s="1342"/>
      <c r="CB229" s="1342"/>
      <c r="CC229" s="1342"/>
      <c r="CD229" s="1342"/>
      <c r="CE229" s="1342"/>
      <c r="CF229" s="1342"/>
      <c r="CG229" s="1342"/>
      <c r="CH229" s="1343"/>
    </row>
    <row r="230" spans="1:90" ht="24.95" customHeight="1">
      <c r="A230" s="722" t="s">
        <v>337</v>
      </c>
      <c r="B230" s="723"/>
      <c r="C230" s="603" t="s">
        <v>31</v>
      </c>
      <c r="D230" s="571"/>
      <c r="E230" s="571"/>
      <c r="F230" s="571"/>
      <c r="G230" s="571"/>
      <c r="H230" s="571"/>
      <c r="I230" s="571"/>
      <c r="J230" s="571"/>
      <c r="K230" s="571"/>
      <c r="L230" s="571"/>
      <c r="M230" s="571"/>
      <c r="N230" s="722" t="s">
        <v>336</v>
      </c>
      <c r="O230" s="723"/>
      <c r="P230" s="1316" t="str">
        <f>""&amp;⑧入力シート!AD42</f>
        <v/>
      </c>
      <c r="Q230" s="1316"/>
      <c r="R230" s="1316"/>
      <c r="S230" s="1316"/>
      <c r="T230" s="1316"/>
      <c r="U230" s="1316"/>
      <c r="V230" s="1316"/>
      <c r="W230" s="1316"/>
      <c r="X230" s="1316"/>
      <c r="Y230" s="1316"/>
      <c r="Z230" s="1316"/>
      <c r="AA230" s="1316"/>
      <c r="AB230" s="1316"/>
      <c r="AC230" s="1316"/>
      <c r="AD230" s="1316"/>
      <c r="AE230" s="1316"/>
      <c r="AF230" s="1316"/>
      <c r="AG230" s="1316"/>
      <c r="AH230" s="1316"/>
      <c r="AI230" s="1316"/>
      <c r="AJ230" s="1316"/>
      <c r="AK230" s="1316"/>
      <c r="AL230" s="1316"/>
      <c r="AM230" s="1316"/>
      <c r="AN230" s="1316"/>
      <c r="AO230" s="1316"/>
      <c r="AP230" s="1316"/>
      <c r="AQ230" s="291"/>
      <c r="AR230" s="292"/>
      <c r="AS230" s="722" t="s">
        <v>337</v>
      </c>
      <c r="AT230" s="723"/>
      <c r="AU230" s="603" t="s">
        <v>31</v>
      </c>
      <c r="AV230" s="571"/>
      <c r="AW230" s="571"/>
      <c r="AX230" s="571"/>
      <c r="AY230" s="571"/>
      <c r="AZ230" s="571"/>
      <c r="BA230" s="571"/>
      <c r="BB230" s="571"/>
      <c r="BC230" s="571"/>
      <c r="BD230" s="571"/>
      <c r="BE230" s="571"/>
      <c r="BF230" s="722" t="s">
        <v>336</v>
      </c>
      <c r="BG230" s="723"/>
      <c r="BH230" s="1316" t="str">
        <f>""&amp;⑧入力シート!AD43</f>
        <v/>
      </c>
      <c r="BI230" s="1316"/>
      <c r="BJ230" s="1316"/>
      <c r="BK230" s="1316"/>
      <c r="BL230" s="1316"/>
      <c r="BM230" s="1316"/>
      <c r="BN230" s="1316"/>
      <c r="BO230" s="1316"/>
      <c r="BP230" s="1316"/>
      <c r="BQ230" s="1316"/>
      <c r="BR230" s="1316"/>
      <c r="BS230" s="1316"/>
      <c r="BT230" s="1316"/>
      <c r="BU230" s="1316"/>
      <c r="BV230" s="1316"/>
      <c r="BW230" s="1316"/>
      <c r="BX230" s="1316"/>
      <c r="BY230" s="1316"/>
      <c r="BZ230" s="1316"/>
      <c r="CA230" s="1316"/>
      <c r="CB230" s="1316"/>
      <c r="CC230" s="1316"/>
      <c r="CD230" s="1316"/>
      <c r="CE230" s="1316"/>
      <c r="CF230" s="1316"/>
      <c r="CG230" s="1316"/>
      <c r="CH230" s="1316"/>
    </row>
    <row r="231" spans="1:90" ht="24.95" customHeight="1">
      <c r="A231" s="724"/>
      <c r="B231" s="725"/>
      <c r="C231" s="1308">
        <f>⑧入力シート!Y42</f>
        <v>19</v>
      </c>
      <c r="D231" s="1309"/>
      <c r="E231" s="1309"/>
      <c r="F231" s="1309"/>
      <c r="G231" s="1309"/>
      <c r="H231" s="1309"/>
      <c r="I231" s="1309"/>
      <c r="J231" s="1309"/>
      <c r="K231" s="1309"/>
      <c r="L231" s="1309"/>
      <c r="M231" s="1310"/>
      <c r="N231" s="724"/>
      <c r="O231" s="725"/>
      <c r="P231" s="1317"/>
      <c r="Q231" s="1317"/>
      <c r="R231" s="1317"/>
      <c r="S231" s="1317"/>
      <c r="T231" s="1317"/>
      <c r="U231" s="1317"/>
      <c r="V231" s="1317"/>
      <c r="W231" s="1317"/>
      <c r="X231" s="1317"/>
      <c r="Y231" s="1317"/>
      <c r="Z231" s="1317"/>
      <c r="AA231" s="1317"/>
      <c r="AB231" s="1317"/>
      <c r="AC231" s="1317"/>
      <c r="AD231" s="1317"/>
      <c r="AE231" s="1317"/>
      <c r="AF231" s="1317"/>
      <c r="AG231" s="1317"/>
      <c r="AH231" s="1317"/>
      <c r="AI231" s="1317"/>
      <c r="AJ231" s="1317"/>
      <c r="AK231" s="1317"/>
      <c r="AL231" s="1317"/>
      <c r="AM231" s="1317"/>
      <c r="AN231" s="1317"/>
      <c r="AO231" s="1317"/>
      <c r="AP231" s="1317"/>
      <c r="AQ231" s="291"/>
      <c r="AR231" s="292"/>
      <c r="AS231" s="724"/>
      <c r="AT231" s="725"/>
      <c r="AU231" s="1308">
        <f>⑧入力シート!Y43</f>
        <v>20</v>
      </c>
      <c r="AV231" s="1309"/>
      <c r="AW231" s="1309"/>
      <c r="AX231" s="1309"/>
      <c r="AY231" s="1309"/>
      <c r="AZ231" s="1309"/>
      <c r="BA231" s="1309"/>
      <c r="BB231" s="1309"/>
      <c r="BC231" s="1309"/>
      <c r="BD231" s="1309"/>
      <c r="BE231" s="1309"/>
      <c r="BF231" s="724"/>
      <c r="BG231" s="725"/>
      <c r="BH231" s="1317"/>
      <c r="BI231" s="1317"/>
      <c r="BJ231" s="1317"/>
      <c r="BK231" s="1317"/>
      <c r="BL231" s="1317"/>
      <c r="BM231" s="1317"/>
      <c r="BN231" s="1317"/>
      <c r="BO231" s="1317"/>
      <c r="BP231" s="1317"/>
      <c r="BQ231" s="1317"/>
      <c r="BR231" s="1317"/>
      <c r="BS231" s="1317"/>
      <c r="BT231" s="1317"/>
      <c r="BU231" s="1317"/>
      <c r="BV231" s="1317"/>
      <c r="BW231" s="1317"/>
      <c r="BX231" s="1317"/>
      <c r="BY231" s="1317"/>
      <c r="BZ231" s="1317"/>
      <c r="CA231" s="1317"/>
      <c r="CB231" s="1317"/>
      <c r="CC231" s="1317"/>
      <c r="CD231" s="1317"/>
      <c r="CE231" s="1317"/>
      <c r="CF231" s="1317"/>
      <c r="CG231" s="1317"/>
      <c r="CH231" s="1317"/>
    </row>
    <row r="232" spans="1:90" ht="24.95" customHeight="1">
      <c r="A232" s="726"/>
      <c r="B232" s="727"/>
      <c r="C232" s="1319"/>
      <c r="D232" s="1320"/>
      <c r="E232" s="1320"/>
      <c r="F232" s="1320"/>
      <c r="G232" s="1320"/>
      <c r="H232" s="1320"/>
      <c r="I232" s="1320"/>
      <c r="J232" s="1320"/>
      <c r="K232" s="1320"/>
      <c r="L232" s="1320"/>
      <c r="M232" s="1321"/>
      <c r="N232" s="726"/>
      <c r="O232" s="727"/>
      <c r="P232" s="1318"/>
      <c r="Q232" s="1318"/>
      <c r="R232" s="1318"/>
      <c r="S232" s="1318"/>
      <c r="T232" s="1318"/>
      <c r="U232" s="1318"/>
      <c r="V232" s="1318"/>
      <c r="W232" s="1318"/>
      <c r="X232" s="1318"/>
      <c r="Y232" s="1318"/>
      <c r="Z232" s="1318"/>
      <c r="AA232" s="1318"/>
      <c r="AB232" s="1318"/>
      <c r="AC232" s="1318"/>
      <c r="AD232" s="1318"/>
      <c r="AE232" s="1318"/>
      <c r="AF232" s="1318"/>
      <c r="AG232" s="1318"/>
      <c r="AH232" s="1318"/>
      <c r="AI232" s="1318"/>
      <c r="AJ232" s="1318"/>
      <c r="AK232" s="1318"/>
      <c r="AL232" s="1318"/>
      <c r="AM232" s="1318"/>
      <c r="AN232" s="1318"/>
      <c r="AO232" s="1318"/>
      <c r="AP232" s="1318"/>
      <c r="AQ232" s="291"/>
      <c r="AR232" s="292"/>
      <c r="AS232" s="726"/>
      <c r="AT232" s="727"/>
      <c r="AU232" s="1308"/>
      <c r="AV232" s="1309"/>
      <c r="AW232" s="1309"/>
      <c r="AX232" s="1309"/>
      <c r="AY232" s="1309"/>
      <c r="AZ232" s="1309"/>
      <c r="BA232" s="1309"/>
      <c r="BB232" s="1309"/>
      <c r="BC232" s="1309"/>
      <c r="BD232" s="1309"/>
      <c r="BE232" s="1309"/>
      <c r="BF232" s="726"/>
      <c r="BG232" s="727"/>
      <c r="BH232" s="1318"/>
      <c r="BI232" s="1318"/>
      <c r="BJ232" s="1318"/>
      <c r="BK232" s="1318"/>
      <c r="BL232" s="1318"/>
      <c r="BM232" s="1318"/>
      <c r="BN232" s="1318"/>
      <c r="BO232" s="1318"/>
      <c r="BP232" s="1318"/>
      <c r="BQ232" s="1318"/>
      <c r="BR232" s="1318"/>
      <c r="BS232" s="1318"/>
      <c r="BT232" s="1318"/>
      <c r="BU232" s="1318"/>
      <c r="BV232" s="1318"/>
      <c r="BW232" s="1318"/>
      <c r="BX232" s="1318"/>
      <c r="BY232" s="1318"/>
      <c r="BZ232" s="1318"/>
      <c r="CA232" s="1318"/>
      <c r="CB232" s="1318"/>
      <c r="CC232" s="1318"/>
      <c r="CD232" s="1318"/>
      <c r="CE232" s="1318"/>
      <c r="CF232" s="1318"/>
      <c r="CG232" s="1318"/>
      <c r="CH232" s="1318"/>
    </row>
    <row r="233" spans="1:90" ht="24.95" customHeight="1">
      <c r="A233" s="722" t="s">
        <v>338</v>
      </c>
      <c r="B233" s="723"/>
      <c r="C233" s="1322" t="str">
        <f>""&amp;⑧入力シート!Z42</f>
        <v/>
      </c>
      <c r="D233" s="1323"/>
      <c r="E233" s="1323"/>
      <c r="F233" s="1323"/>
      <c r="G233" s="1323"/>
      <c r="H233" s="1323"/>
      <c r="I233" s="1323"/>
      <c r="J233" s="1323"/>
      <c r="K233" s="1323"/>
      <c r="L233" s="1323"/>
      <c r="M233" s="1324"/>
      <c r="N233" s="722" t="s">
        <v>339</v>
      </c>
      <c r="O233" s="723"/>
      <c r="P233" s="1307" t="s">
        <v>32</v>
      </c>
      <c r="Q233" s="573"/>
      <c r="R233" s="573"/>
      <c r="S233" s="573"/>
      <c r="T233" s="573"/>
      <c r="U233" s="573"/>
      <c r="V233" s="573"/>
      <c r="W233" s="573"/>
      <c r="X233" s="573"/>
      <c r="Y233" s="573"/>
      <c r="Z233" s="573"/>
      <c r="AA233" s="573"/>
      <c r="AB233" s="573"/>
      <c r="AC233" s="573"/>
      <c r="AD233" s="573"/>
      <c r="AE233" s="573"/>
      <c r="AF233" s="573"/>
      <c r="AG233" s="573"/>
      <c r="AH233" s="573"/>
      <c r="AI233" s="573"/>
      <c r="AJ233" s="573"/>
      <c r="AK233" s="573"/>
      <c r="AL233" s="573"/>
      <c r="AM233" s="573"/>
      <c r="AN233" s="573"/>
      <c r="AO233" s="573"/>
      <c r="AP233" s="574"/>
      <c r="AQ233" s="291"/>
      <c r="AR233" s="292"/>
      <c r="AS233" s="722" t="s">
        <v>338</v>
      </c>
      <c r="AT233" s="723"/>
      <c r="AU233" s="1322" t="str">
        <f>""&amp;⑧入力シート!Z43</f>
        <v/>
      </c>
      <c r="AV233" s="1323"/>
      <c r="AW233" s="1323"/>
      <c r="AX233" s="1323"/>
      <c r="AY233" s="1323"/>
      <c r="AZ233" s="1323"/>
      <c r="BA233" s="1323"/>
      <c r="BB233" s="1323"/>
      <c r="BC233" s="1323"/>
      <c r="BD233" s="1323"/>
      <c r="BE233" s="1324"/>
      <c r="BF233" s="722" t="s">
        <v>339</v>
      </c>
      <c r="BG233" s="723"/>
      <c r="BH233" s="1307" t="s">
        <v>32</v>
      </c>
      <c r="BI233" s="573"/>
      <c r="BJ233" s="573"/>
      <c r="BK233" s="573"/>
      <c r="BL233" s="573"/>
      <c r="BM233" s="573"/>
      <c r="BN233" s="573"/>
      <c r="BO233" s="573"/>
      <c r="BP233" s="573"/>
      <c r="BQ233" s="573"/>
      <c r="BR233" s="573"/>
      <c r="BS233" s="573"/>
      <c r="BT233" s="573"/>
      <c r="BU233" s="573"/>
      <c r="BV233" s="573"/>
      <c r="BW233" s="573"/>
      <c r="BX233" s="573"/>
      <c r="BY233" s="573"/>
      <c r="BZ233" s="573"/>
      <c r="CA233" s="573"/>
      <c r="CB233" s="573"/>
      <c r="CC233" s="573"/>
      <c r="CD233" s="573"/>
      <c r="CE233" s="573"/>
      <c r="CF233" s="573"/>
      <c r="CG233" s="573"/>
      <c r="CH233" s="574"/>
    </row>
    <row r="234" spans="1:90" ht="24.95" customHeight="1">
      <c r="A234" s="724"/>
      <c r="B234" s="725"/>
      <c r="C234" s="1308"/>
      <c r="D234" s="1309"/>
      <c r="E234" s="1309"/>
      <c r="F234" s="1309"/>
      <c r="G234" s="1309"/>
      <c r="H234" s="1309"/>
      <c r="I234" s="1309"/>
      <c r="J234" s="1309"/>
      <c r="K234" s="1309"/>
      <c r="L234" s="1309"/>
      <c r="M234" s="1310"/>
      <c r="N234" s="724"/>
      <c r="O234" s="725"/>
      <c r="P234" s="1308" t="str">
        <f>'⑨応募者名簿(印刷用)'!R21</f>
        <v xml:space="preserve"> </v>
      </c>
      <c r="Q234" s="1309"/>
      <c r="R234" s="1309"/>
      <c r="S234" s="1309"/>
      <c r="T234" s="1309"/>
      <c r="U234" s="1309"/>
      <c r="V234" s="1309"/>
      <c r="W234" s="1309"/>
      <c r="X234" s="1309"/>
      <c r="Y234" s="1309"/>
      <c r="Z234" s="1309"/>
      <c r="AA234" s="1309"/>
      <c r="AB234" s="1309"/>
      <c r="AC234" s="1309"/>
      <c r="AD234" s="1309"/>
      <c r="AE234" s="1309"/>
      <c r="AF234" s="1309"/>
      <c r="AG234" s="1309"/>
      <c r="AH234" s="1309"/>
      <c r="AI234" s="1309"/>
      <c r="AJ234" s="1309"/>
      <c r="AK234" s="1309"/>
      <c r="AL234" s="1309"/>
      <c r="AM234" s="1309"/>
      <c r="AN234" s="1309"/>
      <c r="AO234" s="1309"/>
      <c r="AP234" s="1310"/>
      <c r="AQ234" s="291"/>
      <c r="AR234" s="292"/>
      <c r="AS234" s="724"/>
      <c r="AT234" s="725"/>
      <c r="AU234" s="1308"/>
      <c r="AV234" s="1309"/>
      <c r="AW234" s="1309"/>
      <c r="AX234" s="1309"/>
      <c r="AY234" s="1309"/>
      <c r="AZ234" s="1309"/>
      <c r="BA234" s="1309"/>
      <c r="BB234" s="1309"/>
      <c r="BC234" s="1309"/>
      <c r="BD234" s="1309"/>
      <c r="BE234" s="1310"/>
      <c r="BF234" s="724"/>
      <c r="BG234" s="725"/>
      <c r="BH234" s="1308" t="str">
        <f>'⑨応募者名簿(印刷用)'!R22</f>
        <v xml:space="preserve"> </v>
      </c>
      <c r="BI234" s="1309"/>
      <c r="BJ234" s="1309"/>
      <c r="BK234" s="1309"/>
      <c r="BL234" s="1309"/>
      <c r="BM234" s="1309"/>
      <c r="BN234" s="1309"/>
      <c r="BO234" s="1309"/>
      <c r="BP234" s="1309"/>
      <c r="BQ234" s="1309"/>
      <c r="BR234" s="1309"/>
      <c r="BS234" s="1309"/>
      <c r="BT234" s="1309"/>
      <c r="BU234" s="1309"/>
      <c r="BV234" s="1309"/>
      <c r="BW234" s="1309"/>
      <c r="BX234" s="1309"/>
      <c r="BY234" s="1309"/>
      <c r="BZ234" s="1309"/>
      <c r="CA234" s="1309"/>
      <c r="CB234" s="1309"/>
      <c r="CC234" s="1309"/>
      <c r="CD234" s="1309"/>
      <c r="CE234" s="1309"/>
      <c r="CF234" s="1309"/>
      <c r="CG234" s="1309"/>
      <c r="CH234" s="1310"/>
    </row>
    <row r="235" spans="1:90" ht="24.95" customHeight="1">
      <c r="A235" s="726"/>
      <c r="B235" s="727"/>
      <c r="C235" s="1308"/>
      <c r="D235" s="1309"/>
      <c r="E235" s="1309"/>
      <c r="F235" s="1309"/>
      <c r="G235" s="1309"/>
      <c r="H235" s="1309"/>
      <c r="I235" s="1309"/>
      <c r="J235" s="1309"/>
      <c r="K235" s="1309"/>
      <c r="L235" s="1309"/>
      <c r="M235" s="1310"/>
      <c r="N235" s="726"/>
      <c r="O235" s="727"/>
      <c r="P235" s="1308"/>
      <c r="Q235" s="1309"/>
      <c r="R235" s="1309"/>
      <c r="S235" s="1309"/>
      <c r="T235" s="1309"/>
      <c r="U235" s="1309"/>
      <c r="V235" s="1309"/>
      <c r="W235" s="1309"/>
      <c r="X235" s="1309"/>
      <c r="Y235" s="1309"/>
      <c r="Z235" s="1309"/>
      <c r="AA235" s="1309"/>
      <c r="AB235" s="1309"/>
      <c r="AC235" s="1309"/>
      <c r="AD235" s="1309"/>
      <c r="AE235" s="1309"/>
      <c r="AF235" s="1309"/>
      <c r="AG235" s="1309"/>
      <c r="AH235" s="1309"/>
      <c r="AI235" s="1309"/>
      <c r="AJ235" s="1309"/>
      <c r="AK235" s="1309"/>
      <c r="AL235" s="1309"/>
      <c r="AM235" s="1309"/>
      <c r="AN235" s="1309"/>
      <c r="AO235" s="1309"/>
      <c r="AP235" s="1310"/>
      <c r="AQ235" s="291"/>
      <c r="AR235" s="292"/>
      <c r="AS235" s="726"/>
      <c r="AT235" s="727"/>
      <c r="AU235" s="1308"/>
      <c r="AV235" s="1309"/>
      <c r="AW235" s="1309"/>
      <c r="AX235" s="1309"/>
      <c r="AY235" s="1309"/>
      <c r="AZ235" s="1309"/>
      <c r="BA235" s="1309"/>
      <c r="BB235" s="1309"/>
      <c r="BC235" s="1309"/>
      <c r="BD235" s="1309"/>
      <c r="BE235" s="1310"/>
      <c r="BF235" s="726"/>
      <c r="BG235" s="727"/>
      <c r="BH235" s="1308"/>
      <c r="BI235" s="1309"/>
      <c r="BJ235" s="1309"/>
      <c r="BK235" s="1309"/>
      <c r="BL235" s="1309"/>
      <c r="BM235" s="1309"/>
      <c r="BN235" s="1309"/>
      <c r="BO235" s="1309"/>
      <c r="BP235" s="1309"/>
      <c r="BQ235" s="1309"/>
      <c r="BR235" s="1309"/>
      <c r="BS235" s="1309"/>
      <c r="BT235" s="1309"/>
      <c r="BU235" s="1309"/>
      <c r="BV235" s="1309"/>
      <c r="BW235" s="1309"/>
      <c r="BX235" s="1309"/>
      <c r="BY235" s="1309"/>
      <c r="BZ235" s="1309"/>
      <c r="CA235" s="1309"/>
      <c r="CB235" s="1309"/>
      <c r="CC235" s="1309"/>
      <c r="CD235" s="1309"/>
      <c r="CE235" s="1309"/>
      <c r="CF235" s="1309"/>
      <c r="CG235" s="1309"/>
      <c r="CH235" s="1310"/>
    </row>
    <row r="236" spans="1:90" ht="24.95" customHeight="1">
      <c r="A236" s="1311" t="s">
        <v>34</v>
      </c>
      <c r="B236" s="1312"/>
      <c r="C236" s="1315" t="str">
        <f>'⑨応募者名簿(印刷用)'!P21</f>
        <v/>
      </c>
      <c r="D236" s="1315"/>
      <c r="E236" s="1315"/>
      <c r="F236" s="1315"/>
      <c r="G236" s="1315"/>
      <c r="H236" s="1315"/>
      <c r="I236" s="1315"/>
      <c r="J236" s="1315"/>
      <c r="K236" s="1315"/>
      <c r="L236" s="1315"/>
      <c r="M236" s="1315"/>
      <c r="N236" s="1325" t="s">
        <v>22</v>
      </c>
      <c r="O236" s="1326"/>
      <c r="P236" s="1329" t="str">
        <f>""&amp;⑧入力シート!AE42</f>
        <v/>
      </c>
      <c r="Q236" s="1329"/>
      <c r="R236" s="1329"/>
      <c r="S236" s="1329"/>
      <c r="T236" s="1329"/>
      <c r="U236" s="1329"/>
      <c r="V236" s="1329"/>
      <c r="W236" s="1329"/>
      <c r="X236" s="1329"/>
      <c r="Y236" s="1330" t="s">
        <v>57</v>
      </c>
      <c r="Z236" s="1331"/>
      <c r="AA236" s="1331"/>
      <c r="AB236" s="1331"/>
      <c r="AC236" s="1331"/>
      <c r="AD236" s="1331"/>
      <c r="AE236" s="1331"/>
      <c r="AF236" s="1331"/>
      <c r="AG236" s="1331"/>
      <c r="AH236" s="1331"/>
      <c r="AI236" s="1331"/>
      <c r="AJ236" s="1331"/>
      <c r="AK236" s="1331"/>
      <c r="AL236" s="1331"/>
      <c r="AM236" s="1331"/>
      <c r="AN236" s="1331"/>
      <c r="AO236" s="1331"/>
      <c r="AP236" s="1332"/>
      <c r="AQ236" s="289"/>
      <c r="AR236" s="290"/>
      <c r="AS236" s="1311" t="s">
        <v>34</v>
      </c>
      <c r="AT236" s="1312"/>
      <c r="AU236" s="1315" t="str">
        <f>'⑨応募者名簿(印刷用)'!P22</f>
        <v/>
      </c>
      <c r="AV236" s="1315"/>
      <c r="AW236" s="1315"/>
      <c r="AX236" s="1315"/>
      <c r="AY236" s="1315"/>
      <c r="AZ236" s="1315"/>
      <c r="BA236" s="1315"/>
      <c r="BB236" s="1315"/>
      <c r="BC236" s="1315"/>
      <c r="BD236" s="1315"/>
      <c r="BE236" s="1315"/>
      <c r="BF236" s="1325" t="s">
        <v>22</v>
      </c>
      <c r="BG236" s="1326"/>
      <c r="BH236" s="1329" t="str">
        <f>""&amp;⑧入力シート!AE43</f>
        <v/>
      </c>
      <c r="BI236" s="1329"/>
      <c r="BJ236" s="1329"/>
      <c r="BK236" s="1329"/>
      <c r="BL236" s="1329"/>
      <c r="BM236" s="1329"/>
      <c r="BN236" s="1329"/>
      <c r="BO236" s="1329"/>
      <c r="BP236" s="1329"/>
      <c r="BQ236" s="1330" t="s">
        <v>57</v>
      </c>
      <c r="BR236" s="1331"/>
      <c r="BS236" s="1331"/>
      <c r="BT236" s="1331"/>
      <c r="BU236" s="1331"/>
      <c r="BV236" s="1331"/>
      <c r="BW236" s="1331"/>
      <c r="BX236" s="1331"/>
      <c r="BY236" s="1331"/>
      <c r="BZ236" s="1331"/>
      <c r="CA236" s="1331"/>
      <c r="CB236" s="1331"/>
      <c r="CC236" s="1331"/>
      <c r="CD236" s="1331"/>
      <c r="CE236" s="1331"/>
      <c r="CF236" s="1331"/>
      <c r="CG236" s="1331"/>
      <c r="CH236" s="1332"/>
    </row>
    <row r="237" spans="1:90" ht="24.95" customHeight="1">
      <c r="A237" s="1313"/>
      <c r="B237" s="1314"/>
      <c r="C237" s="1315"/>
      <c r="D237" s="1315"/>
      <c r="E237" s="1315"/>
      <c r="F237" s="1315"/>
      <c r="G237" s="1315"/>
      <c r="H237" s="1315"/>
      <c r="I237" s="1315"/>
      <c r="J237" s="1315"/>
      <c r="K237" s="1315"/>
      <c r="L237" s="1315"/>
      <c r="M237" s="1315"/>
      <c r="N237" s="1327"/>
      <c r="O237" s="1328"/>
      <c r="P237" s="1329"/>
      <c r="Q237" s="1329"/>
      <c r="R237" s="1329"/>
      <c r="S237" s="1329"/>
      <c r="T237" s="1329"/>
      <c r="U237" s="1329"/>
      <c r="V237" s="1329"/>
      <c r="W237" s="1329"/>
      <c r="X237" s="1329"/>
      <c r="Y237" s="1333"/>
      <c r="Z237" s="1334"/>
      <c r="AA237" s="1334"/>
      <c r="AB237" s="1334"/>
      <c r="AC237" s="1334"/>
      <c r="AD237" s="1334"/>
      <c r="AE237" s="1334"/>
      <c r="AF237" s="1334"/>
      <c r="AG237" s="1334"/>
      <c r="AH237" s="1334"/>
      <c r="AI237" s="1334"/>
      <c r="AJ237" s="1334"/>
      <c r="AK237" s="1334"/>
      <c r="AL237" s="1334"/>
      <c r="AM237" s="1334"/>
      <c r="AN237" s="1334"/>
      <c r="AO237" s="1334"/>
      <c r="AP237" s="1335"/>
      <c r="AQ237" s="289"/>
      <c r="AR237" s="290"/>
      <c r="AS237" s="1313"/>
      <c r="AT237" s="1314"/>
      <c r="AU237" s="1315"/>
      <c r="AV237" s="1315"/>
      <c r="AW237" s="1315"/>
      <c r="AX237" s="1315"/>
      <c r="AY237" s="1315"/>
      <c r="AZ237" s="1315"/>
      <c r="BA237" s="1315"/>
      <c r="BB237" s="1315"/>
      <c r="BC237" s="1315"/>
      <c r="BD237" s="1315"/>
      <c r="BE237" s="1315"/>
      <c r="BF237" s="1327"/>
      <c r="BG237" s="1328"/>
      <c r="BH237" s="1329"/>
      <c r="BI237" s="1329"/>
      <c r="BJ237" s="1329"/>
      <c r="BK237" s="1329"/>
      <c r="BL237" s="1329"/>
      <c r="BM237" s="1329"/>
      <c r="BN237" s="1329"/>
      <c r="BO237" s="1329"/>
      <c r="BP237" s="1329"/>
      <c r="BQ237" s="1333"/>
      <c r="BR237" s="1334"/>
      <c r="BS237" s="1334"/>
      <c r="BT237" s="1334"/>
      <c r="BU237" s="1334"/>
      <c r="BV237" s="1334"/>
      <c r="BW237" s="1334"/>
      <c r="BX237" s="1334"/>
      <c r="BY237" s="1334"/>
      <c r="BZ237" s="1334"/>
      <c r="CA237" s="1334"/>
      <c r="CB237" s="1334"/>
      <c r="CC237" s="1334"/>
      <c r="CD237" s="1334"/>
      <c r="CE237" s="1334"/>
      <c r="CF237" s="1334"/>
      <c r="CG237" s="1334"/>
      <c r="CH237" s="1335"/>
    </row>
    <row r="238" spans="1:90" ht="26.1" customHeight="1">
      <c r="A238" s="280"/>
      <c r="B238" s="280"/>
      <c r="C238" s="281"/>
      <c r="D238" s="281"/>
      <c r="E238" s="281"/>
      <c r="F238" s="281"/>
      <c r="G238" s="281"/>
      <c r="H238" s="281"/>
      <c r="I238" s="281"/>
      <c r="J238" s="281"/>
      <c r="K238" s="281"/>
      <c r="L238" s="281"/>
      <c r="M238" s="281"/>
      <c r="N238" s="282"/>
      <c r="O238" s="282"/>
      <c r="P238" s="282"/>
      <c r="Q238" s="282"/>
      <c r="R238" s="282"/>
      <c r="S238" s="282"/>
      <c r="T238" s="282"/>
      <c r="U238" s="282"/>
      <c r="V238" s="282"/>
      <c r="W238" s="282"/>
      <c r="X238" s="282"/>
      <c r="Y238" s="282"/>
      <c r="Z238" s="282"/>
      <c r="AA238" s="282"/>
      <c r="AB238" s="282"/>
      <c r="AC238" s="282"/>
      <c r="AD238" s="282"/>
      <c r="AE238" s="282"/>
      <c r="AF238" s="282"/>
      <c r="AG238" s="282"/>
      <c r="AH238" s="282"/>
      <c r="AI238" s="282"/>
      <c r="AJ238" s="282"/>
      <c r="AK238" s="282"/>
      <c r="AL238" s="282"/>
      <c r="AM238" s="282"/>
      <c r="AN238" s="282"/>
      <c r="AO238" s="282"/>
      <c r="AP238" s="282"/>
      <c r="AQ238" s="289"/>
      <c r="AR238" s="290"/>
      <c r="AS238" s="280"/>
      <c r="AT238" s="280"/>
      <c r="AU238" s="281"/>
      <c r="AV238" s="281"/>
      <c r="AW238" s="281"/>
      <c r="AX238" s="281"/>
      <c r="AY238" s="281"/>
      <c r="AZ238" s="281"/>
      <c r="BA238" s="281"/>
      <c r="BB238" s="281"/>
      <c r="BC238" s="281"/>
      <c r="BD238" s="281"/>
      <c r="BE238" s="281"/>
      <c r="BF238" s="282"/>
      <c r="BG238" s="282"/>
      <c r="BH238" s="282"/>
      <c r="BI238" s="282"/>
      <c r="BJ238" s="282"/>
      <c r="BK238" s="282"/>
      <c r="BL238" s="282"/>
      <c r="BM238" s="282"/>
      <c r="BN238" s="282"/>
      <c r="BO238" s="282"/>
      <c r="BP238" s="282"/>
      <c r="BQ238" s="282"/>
      <c r="BR238" s="282"/>
      <c r="BS238" s="282"/>
      <c r="BT238" s="282"/>
      <c r="BU238" s="282"/>
      <c r="BV238" s="282"/>
      <c r="BW238" s="282"/>
      <c r="BX238" s="282"/>
      <c r="BY238" s="282"/>
      <c r="BZ238" s="282"/>
      <c r="CA238" s="282"/>
      <c r="CB238" s="282"/>
      <c r="CC238" s="282"/>
      <c r="CD238" s="282"/>
      <c r="CE238" s="282"/>
      <c r="CF238" s="282"/>
      <c r="CG238" s="282"/>
      <c r="CH238" s="282"/>
    </row>
    <row r="239" spans="1:90" ht="26.1" customHeight="1">
      <c r="AQ239" s="289"/>
      <c r="AR239" s="290"/>
    </row>
    <row r="240" spans="1:90" ht="26.1" customHeight="1">
      <c r="A240" s="174"/>
      <c r="B240" s="174"/>
      <c r="C240" s="174"/>
      <c r="D240" s="174"/>
      <c r="E240" s="174"/>
      <c r="F240" s="174"/>
      <c r="G240" s="174"/>
      <c r="H240" s="174"/>
      <c r="I240" s="174"/>
      <c r="J240" s="174"/>
      <c r="K240" s="174"/>
      <c r="L240" s="174"/>
      <c r="M240" s="174"/>
      <c r="N240" s="785" t="s">
        <v>408</v>
      </c>
      <c r="O240" s="785"/>
      <c r="P240" s="785"/>
      <c r="Q240" s="785"/>
      <c r="R240" s="785"/>
      <c r="S240" s="785"/>
      <c r="T240" s="785"/>
      <c r="U240" s="785"/>
      <c r="V240" s="785"/>
      <c r="W240" s="785"/>
      <c r="X240" s="785"/>
      <c r="Y240" s="785"/>
      <c r="Z240" s="785"/>
      <c r="AA240" s="785"/>
      <c r="AB240" s="785"/>
      <c r="AC240" s="190"/>
      <c r="AD240" s="190"/>
      <c r="AE240" s="190"/>
      <c r="AF240" s="190"/>
      <c r="AG240" s="190"/>
      <c r="AH240" s="190"/>
      <c r="AI240" s="190"/>
      <c r="AJ240" s="190"/>
      <c r="AK240" s="190"/>
      <c r="AL240" s="190"/>
      <c r="AM240" s="190"/>
      <c r="AN240" s="190"/>
      <c r="AO240" s="190"/>
      <c r="AP240" s="190"/>
      <c r="AQ240" s="298"/>
      <c r="AR240" s="299"/>
      <c r="AS240" s="174"/>
      <c r="AT240" s="174"/>
      <c r="AU240" s="174"/>
      <c r="AV240" s="174"/>
      <c r="AW240" s="174"/>
      <c r="AX240" s="174"/>
      <c r="AY240" s="174"/>
      <c r="AZ240" s="174"/>
      <c r="BA240" s="174"/>
      <c r="BB240" s="174"/>
      <c r="BC240" s="174"/>
      <c r="BD240" s="174"/>
      <c r="BE240" s="174"/>
      <c r="BF240" s="785" t="s">
        <v>408</v>
      </c>
      <c r="BG240" s="785"/>
      <c r="BH240" s="785"/>
      <c r="BI240" s="785"/>
      <c r="BJ240" s="785"/>
      <c r="BK240" s="785"/>
      <c r="BL240" s="785"/>
      <c r="BM240" s="785"/>
      <c r="BN240" s="785"/>
      <c r="BO240" s="785"/>
      <c r="BP240" s="785"/>
      <c r="BQ240" s="785"/>
      <c r="BR240" s="785"/>
      <c r="BS240" s="785"/>
      <c r="BT240" s="785"/>
      <c r="BU240" s="190"/>
      <c r="BV240" s="190"/>
      <c r="BW240" s="190"/>
      <c r="BX240" s="190"/>
      <c r="BY240" s="190"/>
      <c r="BZ240" s="190"/>
      <c r="CA240" s="190"/>
      <c r="CB240" s="190"/>
      <c r="CC240" s="190"/>
      <c r="CD240" s="190"/>
      <c r="CE240" s="190"/>
      <c r="CF240" s="190"/>
      <c r="CG240" s="190"/>
      <c r="CH240" s="190"/>
      <c r="CI240" s="190"/>
      <c r="CJ240" s="190"/>
      <c r="CK240" s="190"/>
      <c r="CL240" s="190"/>
    </row>
    <row r="241" spans="1:90" ht="26.1" customHeight="1">
      <c r="A241" s="174"/>
      <c r="B241" s="174"/>
      <c r="C241" s="174"/>
      <c r="D241" s="174"/>
      <c r="E241" s="174"/>
      <c r="F241" s="174"/>
      <c r="G241" s="174"/>
      <c r="H241" s="174"/>
      <c r="I241" s="174"/>
      <c r="J241" s="174"/>
      <c r="K241" s="174"/>
      <c r="L241" s="174"/>
      <c r="M241" s="174"/>
      <c r="N241" s="785"/>
      <c r="O241" s="785"/>
      <c r="P241" s="785"/>
      <c r="Q241" s="785"/>
      <c r="R241" s="785"/>
      <c r="S241" s="785"/>
      <c r="T241" s="785"/>
      <c r="U241" s="785"/>
      <c r="V241" s="785"/>
      <c r="W241" s="785"/>
      <c r="X241" s="785"/>
      <c r="Y241" s="785"/>
      <c r="Z241" s="785"/>
      <c r="AA241" s="785"/>
      <c r="AB241" s="785"/>
      <c r="AC241" s="190"/>
      <c r="AD241" s="190"/>
      <c r="AE241" s="190"/>
      <c r="AF241" s="190"/>
      <c r="AG241" s="190"/>
      <c r="AH241" s="190"/>
      <c r="AI241" s="190"/>
      <c r="AJ241" s="190"/>
      <c r="AK241" s="190"/>
      <c r="AL241" s="190"/>
      <c r="AM241" s="190"/>
      <c r="AN241" s="190"/>
      <c r="AO241" s="190"/>
      <c r="AP241" s="190"/>
      <c r="AQ241" s="298"/>
      <c r="AR241" s="299"/>
      <c r="AS241" s="174"/>
      <c r="AT241" s="174"/>
      <c r="AU241" s="174"/>
      <c r="AV241" s="174"/>
      <c r="AW241" s="174"/>
      <c r="AX241" s="174"/>
      <c r="AY241" s="174"/>
      <c r="AZ241" s="174"/>
      <c r="BA241" s="174"/>
      <c r="BB241" s="174"/>
      <c r="BC241" s="174"/>
      <c r="BD241" s="174"/>
      <c r="BE241" s="174"/>
      <c r="BF241" s="785"/>
      <c r="BG241" s="785"/>
      <c r="BH241" s="785"/>
      <c r="BI241" s="785"/>
      <c r="BJ241" s="785"/>
      <c r="BK241" s="785"/>
      <c r="BL241" s="785"/>
      <c r="BM241" s="785"/>
      <c r="BN241" s="785"/>
      <c r="BO241" s="785"/>
      <c r="BP241" s="785"/>
      <c r="BQ241" s="785"/>
      <c r="BR241" s="785"/>
      <c r="BS241" s="785"/>
      <c r="BT241" s="785"/>
      <c r="BU241" s="190"/>
      <c r="BV241" s="190"/>
      <c r="BW241" s="190"/>
      <c r="BX241" s="190"/>
      <c r="BY241" s="190"/>
      <c r="BZ241" s="190"/>
      <c r="CA241" s="190"/>
      <c r="CB241" s="190"/>
      <c r="CC241" s="190"/>
      <c r="CD241" s="190"/>
      <c r="CE241" s="190"/>
      <c r="CF241" s="190"/>
      <c r="CG241" s="190"/>
      <c r="CH241" s="190"/>
      <c r="CI241" s="190"/>
      <c r="CJ241" s="190"/>
      <c r="CK241" s="190"/>
      <c r="CL241" s="190"/>
    </row>
    <row r="242" spans="1:90" ht="26.1" customHeight="1">
      <c r="A242" s="174"/>
      <c r="B242" s="174"/>
      <c r="C242" s="174"/>
      <c r="D242" s="174"/>
      <c r="E242" s="174"/>
      <c r="F242" s="174"/>
      <c r="G242" s="174"/>
      <c r="H242" s="174"/>
      <c r="I242" s="174"/>
      <c r="J242" s="174"/>
      <c r="K242" s="174"/>
      <c r="L242" s="174"/>
      <c r="M242" s="174"/>
      <c r="N242" s="785" t="s">
        <v>407</v>
      </c>
      <c r="O242" s="785"/>
      <c r="P242" s="785"/>
      <c r="Q242" s="785"/>
      <c r="R242" s="785"/>
      <c r="S242" s="785"/>
      <c r="T242" s="785"/>
      <c r="U242" s="785"/>
      <c r="V242" s="785"/>
      <c r="W242" s="785"/>
      <c r="X242" s="785"/>
      <c r="Y242" s="785"/>
      <c r="Z242" s="785"/>
      <c r="AA242" s="785"/>
      <c r="AB242" s="785"/>
      <c r="AC242" s="190"/>
      <c r="AD242" s="190"/>
      <c r="AE242" s="190"/>
      <c r="AF242" s="190"/>
      <c r="AG242" s="190"/>
      <c r="AH242" s="190"/>
      <c r="AI242" s="190"/>
      <c r="AJ242" s="190"/>
      <c r="AK242" s="190"/>
      <c r="AL242" s="190"/>
      <c r="AM242" s="190"/>
      <c r="AN242" s="190"/>
      <c r="AO242" s="190"/>
      <c r="AP242" s="190"/>
      <c r="AQ242" s="298"/>
      <c r="AR242" s="299"/>
      <c r="AS242" s="174"/>
      <c r="AT242" s="174"/>
      <c r="AU242" s="174"/>
      <c r="AV242" s="174"/>
      <c r="AW242" s="174"/>
      <c r="AX242" s="174"/>
      <c r="AY242" s="174"/>
      <c r="AZ242" s="174"/>
      <c r="BA242" s="174"/>
      <c r="BB242" s="174"/>
      <c r="BC242" s="174"/>
      <c r="BD242" s="174"/>
      <c r="BE242" s="174"/>
      <c r="BF242" s="785" t="s">
        <v>407</v>
      </c>
      <c r="BG242" s="785"/>
      <c r="BH242" s="785"/>
      <c r="BI242" s="785"/>
      <c r="BJ242" s="785"/>
      <c r="BK242" s="785"/>
      <c r="BL242" s="785"/>
      <c r="BM242" s="785"/>
      <c r="BN242" s="785"/>
      <c r="BO242" s="785"/>
      <c r="BP242" s="785"/>
      <c r="BQ242" s="785"/>
      <c r="BR242" s="785"/>
      <c r="BS242" s="785"/>
      <c r="BT242" s="785"/>
      <c r="BU242" s="190"/>
      <c r="BV242" s="190"/>
      <c r="BW242" s="190"/>
      <c r="BX242" s="190"/>
      <c r="BY242" s="190"/>
      <c r="BZ242" s="190"/>
      <c r="CA242" s="190"/>
      <c r="CB242" s="190"/>
      <c r="CC242" s="190"/>
      <c r="CD242" s="190"/>
      <c r="CE242" s="190"/>
      <c r="CF242" s="190"/>
      <c r="CG242" s="190"/>
      <c r="CH242" s="190"/>
      <c r="CI242" s="190"/>
      <c r="CJ242" s="190"/>
      <c r="CK242" s="190"/>
      <c r="CL242" s="190"/>
    </row>
    <row r="243" spans="1:90" ht="26.1" customHeight="1">
      <c r="A243" s="174"/>
      <c r="B243" s="174"/>
      <c r="C243" s="174"/>
      <c r="D243" s="174"/>
      <c r="E243" s="174"/>
      <c r="F243" s="174"/>
      <c r="G243" s="174"/>
      <c r="H243" s="174"/>
      <c r="I243" s="174"/>
      <c r="J243" s="174"/>
      <c r="K243" s="174"/>
      <c r="L243" s="174"/>
      <c r="M243" s="174"/>
      <c r="N243" s="785"/>
      <c r="O243" s="785"/>
      <c r="P243" s="785"/>
      <c r="Q243" s="785"/>
      <c r="R243" s="785"/>
      <c r="S243" s="785"/>
      <c r="T243" s="785"/>
      <c r="U243" s="785"/>
      <c r="V243" s="785"/>
      <c r="W243" s="785"/>
      <c r="X243" s="785"/>
      <c r="Y243" s="785"/>
      <c r="Z243" s="785"/>
      <c r="AA243" s="785"/>
      <c r="AB243" s="785"/>
      <c r="AC243" s="190"/>
      <c r="AD243" s="190"/>
      <c r="AE243" s="190"/>
      <c r="AF243" s="190"/>
      <c r="AG243" s="190"/>
      <c r="AH243" s="190"/>
      <c r="AI243" s="190"/>
      <c r="AJ243" s="190"/>
      <c r="AK243" s="190"/>
      <c r="AL243" s="190"/>
      <c r="AM243" s="190"/>
      <c r="AN243" s="190"/>
      <c r="AO243" s="190"/>
      <c r="AP243" s="190"/>
      <c r="AQ243" s="298"/>
      <c r="AR243" s="299"/>
      <c r="AS243" s="174"/>
      <c r="AT243" s="174"/>
      <c r="AU243" s="174"/>
      <c r="AV243" s="174"/>
      <c r="AW243" s="174"/>
      <c r="AX243" s="174"/>
      <c r="AY243" s="174"/>
      <c r="AZ243" s="174"/>
      <c r="BA243" s="174"/>
      <c r="BB243" s="174"/>
      <c r="BC243" s="174"/>
      <c r="BD243" s="174"/>
      <c r="BE243" s="174"/>
      <c r="BF243" s="785"/>
      <c r="BG243" s="785"/>
      <c r="BH243" s="785"/>
      <c r="BI243" s="785"/>
      <c r="BJ243" s="785"/>
      <c r="BK243" s="785"/>
      <c r="BL243" s="785"/>
      <c r="BM243" s="785"/>
      <c r="BN243" s="785"/>
      <c r="BO243" s="785"/>
      <c r="BP243" s="785"/>
      <c r="BQ243" s="785"/>
      <c r="BR243" s="785"/>
      <c r="BS243" s="785"/>
      <c r="BT243" s="785"/>
      <c r="BU243" s="190"/>
      <c r="BV243" s="190"/>
      <c r="BW243" s="190"/>
      <c r="BX243" s="190"/>
      <c r="BY243" s="190"/>
      <c r="BZ243" s="190"/>
      <c r="CA243" s="190"/>
      <c r="CB243" s="190"/>
      <c r="CC243" s="190"/>
      <c r="CD243" s="190"/>
      <c r="CE243" s="190"/>
      <c r="CF243" s="190"/>
      <c r="CG243" s="190"/>
      <c r="CH243" s="190"/>
      <c r="CI243" s="190"/>
      <c r="CJ243" s="190"/>
      <c r="CK243" s="190"/>
      <c r="CL243" s="190"/>
    </row>
    <row r="244" spans="1:90" ht="26.1" customHeight="1">
      <c r="AQ244" s="289"/>
      <c r="AR244" s="290"/>
    </row>
    <row r="245" spans="1:90" ht="26.1" customHeight="1">
      <c r="B245" s="142" t="str">
        <f>$B$5</f>
        <v>第86回全国教育美術展応募作品の名札</v>
      </c>
      <c r="AQ245" s="289"/>
      <c r="AR245" s="290"/>
      <c r="AT245" s="142" t="str">
        <f>$B$5</f>
        <v>第86回全国教育美術展応募作品の名札</v>
      </c>
    </row>
    <row r="246" spans="1:90" ht="24.95" customHeight="1">
      <c r="A246" s="1353" t="s">
        <v>45</v>
      </c>
      <c r="B246" s="1354"/>
      <c r="C246" s="1354"/>
      <c r="D246" s="1354"/>
      <c r="E246" s="1354"/>
      <c r="F246" s="1354"/>
      <c r="G246" s="1354"/>
      <c r="H246" s="1354"/>
      <c r="I246" s="1354"/>
      <c r="J246" s="1354"/>
      <c r="K246" s="1354"/>
      <c r="L246" s="1354"/>
      <c r="M246" s="1355"/>
      <c r="N246" s="1356" t="s">
        <v>334</v>
      </c>
      <c r="O246" s="1356"/>
      <c r="P246" s="1344" t="s">
        <v>17</v>
      </c>
      <c r="Q246" s="562"/>
      <c r="R246" s="1305" t="str">
        <f>IF('⑨応募者名簿(印刷用)'!$BX$40="","",'⑨応募者名簿(印刷用)'!$BX$40)</f>
        <v>-</v>
      </c>
      <c r="S246" s="1305"/>
      <c r="T246" s="1305"/>
      <c r="U246" s="1305"/>
      <c r="V246" s="1305"/>
      <c r="W246" s="1305"/>
      <c r="X246" s="1305"/>
      <c r="Y246" s="1306" t="s">
        <v>282</v>
      </c>
      <c r="Z246" s="1306"/>
      <c r="AA246" s="1306"/>
      <c r="AB246" s="1305" t="str">
        <f>IF(⑧入力シート!$D$30=0,"",⑧入力シート!$D$30)</f>
        <v/>
      </c>
      <c r="AC246" s="1305"/>
      <c r="AD246" s="1305"/>
      <c r="AE246" s="1305"/>
      <c r="AF246" s="176" t="s">
        <v>84</v>
      </c>
      <c r="AG246" s="1305" t="str">
        <f>IF(⑧入力シート!$H$30=0,"",⑧入力シート!$H$30)</f>
        <v/>
      </c>
      <c r="AH246" s="1305"/>
      <c r="AI246" s="1305"/>
      <c r="AJ246" s="1305"/>
      <c r="AK246" s="176" t="s">
        <v>84</v>
      </c>
      <c r="AL246" s="1305" t="str">
        <f>IF(⑧入力シート!$L$30=0,"",⑧入力シート!$L$30)</f>
        <v/>
      </c>
      <c r="AM246" s="1305"/>
      <c r="AN246" s="1305"/>
      <c r="AO246" s="1305"/>
      <c r="AP246" s="177"/>
      <c r="AQ246" s="291"/>
      <c r="AR246" s="292"/>
      <c r="AS246" s="1353" t="s">
        <v>45</v>
      </c>
      <c r="AT246" s="1354"/>
      <c r="AU246" s="1354"/>
      <c r="AV246" s="1354"/>
      <c r="AW246" s="1354"/>
      <c r="AX246" s="1354"/>
      <c r="AY246" s="1354"/>
      <c r="AZ246" s="1354"/>
      <c r="BA246" s="1354"/>
      <c r="BB246" s="1354"/>
      <c r="BC246" s="1354"/>
      <c r="BD246" s="1354"/>
      <c r="BE246" s="1355"/>
      <c r="BF246" s="1356" t="s">
        <v>334</v>
      </c>
      <c r="BG246" s="1356"/>
      <c r="BH246" s="1344" t="s">
        <v>17</v>
      </c>
      <c r="BI246" s="562"/>
      <c r="BJ246" s="1305" t="str">
        <f>IF('⑨応募者名簿(印刷用)'!$BX$40="","",'⑨応募者名簿(印刷用)'!$BX$40)</f>
        <v>-</v>
      </c>
      <c r="BK246" s="1305"/>
      <c r="BL246" s="1305"/>
      <c r="BM246" s="1305"/>
      <c r="BN246" s="1305"/>
      <c r="BO246" s="1305"/>
      <c r="BP246" s="1305"/>
      <c r="BQ246" s="1306" t="s">
        <v>282</v>
      </c>
      <c r="BR246" s="1306"/>
      <c r="BS246" s="1306"/>
      <c r="BT246" s="1305" t="str">
        <f>IF(⑧入力シート!$D$30=0,"",⑧入力シート!$D$30)</f>
        <v/>
      </c>
      <c r="BU246" s="1305"/>
      <c r="BV246" s="1305"/>
      <c r="BW246" s="1305"/>
      <c r="BX246" s="176" t="s">
        <v>84</v>
      </c>
      <c r="BY246" s="1305" t="str">
        <f>IF(⑧入力シート!$H$30=0,"",⑧入力シート!$H$30)</f>
        <v/>
      </c>
      <c r="BZ246" s="1305"/>
      <c r="CA246" s="1305"/>
      <c r="CB246" s="1305"/>
      <c r="CC246" s="176" t="s">
        <v>84</v>
      </c>
      <c r="CD246" s="1305" t="str">
        <f>IF(⑧入力シート!$L$30=0,"",⑧入力シート!$L$30)</f>
        <v/>
      </c>
      <c r="CE246" s="1305"/>
      <c r="CF246" s="1305"/>
      <c r="CG246" s="1305"/>
      <c r="CH246" s="177"/>
      <c r="CI246" s="143"/>
    </row>
    <row r="247" spans="1:90" ht="24.95" customHeight="1">
      <c r="A247" s="1345"/>
      <c r="B247" s="1346"/>
      <c r="C247" s="1346"/>
      <c r="D247" s="1346"/>
      <c r="E247" s="1346"/>
      <c r="F247" s="1346"/>
      <c r="G247" s="1346"/>
      <c r="H247" s="1346"/>
      <c r="I247" s="178"/>
      <c r="J247" s="178"/>
      <c r="K247" s="178"/>
      <c r="L247" s="178"/>
      <c r="M247" s="179"/>
      <c r="N247" s="1356"/>
      <c r="O247" s="1356"/>
      <c r="P247" s="1347" t="str">
        <f>IF('⑨応募者名簿(印刷用)'!$BV$42="","",'⑨応募者名簿(印刷用)'!$BV$42)</f>
        <v xml:space="preserve"> </v>
      </c>
      <c r="Q247" s="1348"/>
      <c r="R247" s="1348"/>
      <c r="S247" s="1348"/>
      <c r="T247" s="1348"/>
      <c r="U247" s="1348"/>
      <c r="V247" s="1348"/>
      <c r="W247" s="1348"/>
      <c r="X247" s="1348"/>
      <c r="Y247" s="1348"/>
      <c r="Z247" s="1348"/>
      <c r="AA247" s="1348"/>
      <c r="AB247" s="1348"/>
      <c r="AC247" s="1348"/>
      <c r="AD247" s="1348"/>
      <c r="AE247" s="1348"/>
      <c r="AF247" s="1348"/>
      <c r="AG247" s="1348"/>
      <c r="AH247" s="1348"/>
      <c r="AI247" s="1348"/>
      <c r="AJ247" s="1348"/>
      <c r="AK247" s="1348"/>
      <c r="AL247" s="1348"/>
      <c r="AM247" s="1348"/>
      <c r="AN247" s="1348"/>
      <c r="AO247" s="1348"/>
      <c r="AP247" s="1349"/>
      <c r="AQ247" s="291"/>
      <c r="AR247" s="292"/>
      <c r="AS247" s="1345"/>
      <c r="AT247" s="1346"/>
      <c r="AU247" s="1346"/>
      <c r="AV247" s="1346"/>
      <c r="AW247" s="1346"/>
      <c r="AX247" s="1346"/>
      <c r="AY247" s="1346"/>
      <c r="AZ247" s="1346"/>
      <c r="BA247" s="178"/>
      <c r="BB247" s="178"/>
      <c r="BC247" s="178"/>
      <c r="BD247" s="178"/>
      <c r="BE247" s="179"/>
      <c r="BF247" s="1356"/>
      <c r="BG247" s="1356"/>
      <c r="BH247" s="1347" t="str">
        <f>IF('⑨応募者名簿(印刷用)'!$BV$42="","",'⑨応募者名簿(印刷用)'!$BV$42)</f>
        <v xml:space="preserve"> </v>
      </c>
      <c r="BI247" s="1348"/>
      <c r="BJ247" s="1348"/>
      <c r="BK247" s="1348"/>
      <c r="BL247" s="1348"/>
      <c r="BM247" s="1348"/>
      <c r="BN247" s="1348"/>
      <c r="BO247" s="1348"/>
      <c r="BP247" s="1348"/>
      <c r="BQ247" s="1348"/>
      <c r="BR247" s="1348"/>
      <c r="BS247" s="1348"/>
      <c r="BT247" s="1348"/>
      <c r="BU247" s="1348"/>
      <c r="BV247" s="1348"/>
      <c r="BW247" s="1348"/>
      <c r="BX247" s="1348"/>
      <c r="BY247" s="1348"/>
      <c r="BZ247" s="1348"/>
      <c r="CA247" s="1348"/>
      <c r="CB247" s="1348"/>
      <c r="CC247" s="1348"/>
      <c r="CD247" s="1348"/>
      <c r="CE247" s="1348"/>
      <c r="CF247" s="1348"/>
      <c r="CG247" s="1348"/>
      <c r="CH247" s="1349"/>
      <c r="CI247" s="143"/>
    </row>
    <row r="248" spans="1:90" ht="24.95" customHeight="1">
      <c r="A248" s="1345"/>
      <c r="B248" s="1346"/>
      <c r="C248" s="1346"/>
      <c r="D248" s="1346"/>
      <c r="E248" s="1346"/>
      <c r="F248" s="1346"/>
      <c r="G248" s="1346"/>
      <c r="H248" s="1346"/>
      <c r="I248" s="178"/>
      <c r="J248" s="178"/>
      <c r="K248" s="178"/>
      <c r="L248" s="178"/>
      <c r="M248" s="179"/>
      <c r="N248" s="1356"/>
      <c r="O248" s="1356"/>
      <c r="P248" s="1347" t="str">
        <f>IF('⑨応募者名簿(印刷用)'!$BV$43="","",'⑨応募者名簿(印刷用)'!$BV$43)</f>
        <v xml:space="preserve"> </v>
      </c>
      <c r="Q248" s="1348"/>
      <c r="R248" s="1348"/>
      <c r="S248" s="1348"/>
      <c r="T248" s="1348"/>
      <c r="U248" s="1348"/>
      <c r="V248" s="1348"/>
      <c r="W248" s="1348"/>
      <c r="X248" s="1348"/>
      <c r="Y248" s="1348"/>
      <c r="Z248" s="1348"/>
      <c r="AA248" s="1348"/>
      <c r="AB248" s="1348"/>
      <c r="AC248" s="1348"/>
      <c r="AD248" s="1348"/>
      <c r="AE248" s="1348"/>
      <c r="AF248" s="1348"/>
      <c r="AG248" s="1348"/>
      <c r="AH248" s="1348"/>
      <c r="AI248" s="1348"/>
      <c r="AJ248" s="1348"/>
      <c r="AK248" s="1348"/>
      <c r="AL248" s="1348"/>
      <c r="AM248" s="1348"/>
      <c r="AN248" s="1348"/>
      <c r="AO248" s="1348"/>
      <c r="AP248" s="1349"/>
      <c r="AQ248" s="291"/>
      <c r="AR248" s="292"/>
      <c r="AS248" s="1345"/>
      <c r="AT248" s="1346"/>
      <c r="AU248" s="1346"/>
      <c r="AV248" s="1346"/>
      <c r="AW248" s="1346"/>
      <c r="AX248" s="1346"/>
      <c r="AY248" s="1346"/>
      <c r="AZ248" s="1346"/>
      <c r="BA248" s="178"/>
      <c r="BB248" s="178"/>
      <c r="BC248" s="178"/>
      <c r="BD248" s="178"/>
      <c r="BE248" s="179"/>
      <c r="BF248" s="1356"/>
      <c r="BG248" s="1356"/>
      <c r="BH248" s="1347" t="str">
        <f>IF('⑨応募者名簿(印刷用)'!$BV$43="","",'⑨応募者名簿(印刷用)'!$BV$43)</f>
        <v xml:space="preserve"> </v>
      </c>
      <c r="BI248" s="1348"/>
      <c r="BJ248" s="1348"/>
      <c r="BK248" s="1348"/>
      <c r="BL248" s="1348"/>
      <c r="BM248" s="1348"/>
      <c r="BN248" s="1348"/>
      <c r="BO248" s="1348"/>
      <c r="BP248" s="1348"/>
      <c r="BQ248" s="1348"/>
      <c r="BR248" s="1348"/>
      <c r="BS248" s="1348"/>
      <c r="BT248" s="1348"/>
      <c r="BU248" s="1348"/>
      <c r="BV248" s="1348"/>
      <c r="BW248" s="1348"/>
      <c r="BX248" s="1348"/>
      <c r="BY248" s="1348"/>
      <c r="BZ248" s="1348"/>
      <c r="CA248" s="1348"/>
      <c r="CB248" s="1348"/>
      <c r="CC248" s="1348"/>
      <c r="CD248" s="1348"/>
      <c r="CE248" s="1348"/>
      <c r="CF248" s="1348"/>
      <c r="CG248" s="1348"/>
      <c r="CH248" s="1349"/>
      <c r="CI248" s="143"/>
    </row>
    <row r="249" spans="1:90" ht="24.95" customHeight="1">
      <c r="A249" s="1345"/>
      <c r="B249" s="1346"/>
      <c r="C249" s="1346"/>
      <c r="D249" s="1346"/>
      <c r="E249" s="1346"/>
      <c r="F249" s="1346"/>
      <c r="G249" s="1346"/>
      <c r="H249" s="1346"/>
      <c r="I249" s="178"/>
      <c r="J249" s="178"/>
      <c r="K249" s="178"/>
      <c r="L249" s="178"/>
      <c r="M249" s="179"/>
      <c r="N249" s="1356"/>
      <c r="O249" s="1356"/>
      <c r="P249" s="1350" t="str">
        <f>IF('⑨応募者名簿(印刷用)'!$BV$44="","",'⑨応募者名簿(印刷用)'!$BV$44)</f>
        <v xml:space="preserve"> </v>
      </c>
      <c r="Q249" s="1351"/>
      <c r="R249" s="1351"/>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2"/>
      <c r="AQ249" s="291"/>
      <c r="AR249" s="292"/>
      <c r="AS249" s="1345"/>
      <c r="AT249" s="1346"/>
      <c r="AU249" s="1346"/>
      <c r="AV249" s="1346"/>
      <c r="AW249" s="1346"/>
      <c r="AX249" s="1346"/>
      <c r="AY249" s="1346"/>
      <c r="AZ249" s="1346"/>
      <c r="BA249" s="178"/>
      <c r="BB249" s="178"/>
      <c r="BC249" s="178"/>
      <c r="BD249" s="178"/>
      <c r="BE249" s="179"/>
      <c r="BF249" s="1356"/>
      <c r="BG249" s="1356"/>
      <c r="BH249" s="1350" t="str">
        <f>IF('⑨応募者名簿(印刷用)'!$BV$44="","",'⑨応募者名簿(印刷用)'!$BV$44)</f>
        <v xml:space="preserve"> </v>
      </c>
      <c r="BI249" s="1351"/>
      <c r="BJ249" s="1351"/>
      <c r="BK249" s="1351"/>
      <c r="BL249" s="1351"/>
      <c r="BM249" s="1351"/>
      <c r="BN249" s="1351"/>
      <c r="BO249" s="1351"/>
      <c r="BP249" s="1351"/>
      <c r="BQ249" s="1351"/>
      <c r="BR249" s="1351"/>
      <c r="BS249" s="1351"/>
      <c r="BT249" s="1351"/>
      <c r="BU249" s="1351"/>
      <c r="BV249" s="1351"/>
      <c r="BW249" s="1351"/>
      <c r="BX249" s="1351"/>
      <c r="BY249" s="1351"/>
      <c r="BZ249" s="1351"/>
      <c r="CA249" s="1351"/>
      <c r="CB249" s="1351"/>
      <c r="CC249" s="1351"/>
      <c r="CD249" s="1351"/>
      <c r="CE249" s="1351"/>
      <c r="CF249" s="1351"/>
      <c r="CG249" s="1351"/>
      <c r="CH249" s="1352"/>
      <c r="CI249" s="143"/>
    </row>
    <row r="250" spans="1:90" ht="24.95" customHeight="1">
      <c r="A250" s="1345"/>
      <c r="B250" s="1346"/>
      <c r="C250" s="1346"/>
      <c r="D250" s="1346"/>
      <c r="E250" s="1346"/>
      <c r="F250" s="1346"/>
      <c r="G250" s="1346"/>
      <c r="H250" s="1346"/>
      <c r="I250" s="178"/>
      <c r="J250" s="178"/>
      <c r="K250" s="178"/>
      <c r="L250" s="178"/>
      <c r="M250" s="179"/>
      <c r="N250" s="722" t="s">
        <v>335</v>
      </c>
      <c r="O250" s="723"/>
      <c r="P250" s="603" t="s">
        <v>23</v>
      </c>
      <c r="Q250" s="571"/>
      <c r="R250" s="571"/>
      <c r="S250" s="571"/>
      <c r="T250" s="1336" t="str">
        <f>""&amp;⑧入力シート!$D$21</f>
        <v/>
      </c>
      <c r="U250" s="1336"/>
      <c r="V250" s="1336"/>
      <c r="W250" s="1336"/>
      <c r="X250" s="1336"/>
      <c r="Y250" s="1336"/>
      <c r="Z250" s="1336"/>
      <c r="AA250" s="1336"/>
      <c r="AB250" s="1336"/>
      <c r="AC250" s="1336"/>
      <c r="AD250" s="1336"/>
      <c r="AE250" s="1336"/>
      <c r="AF250" s="1336"/>
      <c r="AG250" s="1336"/>
      <c r="AH250" s="1336"/>
      <c r="AI250" s="1336"/>
      <c r="AJ250" s="1336"/>
      <c r="AK250" s="1336"/>
      <c r="AL250" s="1336"/>
      <c r="AM250" s="1336"/>
      <c r="AN250" s="1336"/>
      <c r="AO250" s="1336"/>
      <c r="AP250" s="1337"/>
      <c r="AQ250" s="291"/>
      <c r="AR250" s="292"/>
      <c r="AS250" s="1345"/>
      <c r="AT250" s="1346"/>
      <c r="AU250" s="1346"/>
      <c r="AV250" s="1346"/>
      <c r="AW250" s="1346"/>
      <c r="AX250" s="1346"/>
      <c r="AY250" s="1346"/>
      <c r="AZ250" s="1346"/>
      <c r="BA250" s="178"/>
      <c r="BB250" s="178"/>
      <c r="BC250" s="178"/>
      <c r="BD250" s="178"/>
      <c r="BE250" s="179"/>
      <c r="BF250" s="722" t="s">
        <v>335</v>
      </c>
      <c r="BG250" s="723"/>
      <c r="BH250" s="603" t="s">
        <v>23</v>
      </c>
      <c r="BI250" s="571"/>
      <c r="BJ250" s="571"/>
      <c r="BK250" s="571"/>
      <c r="BL250" s="1336" t="str">
        <f>""&amp;⑧入力シート!$D$21</f>
        <v/>
      </c>
      <c r="BM250" s="1336"/>
      <c r="BN250" s="1336"/>
      <c r="BO250" s="1336"/>
      <c r="BP250" s="1336"/>
      <c r="BQ250" s="1336"/>
      <c r="BR250" s="1336"/>
      <c r="BS250" s="1336"/>
      <c r="BT250" s="1336"/>
      <c r="BU250" s="1336"/>
      <c r="BV250" s="1336"/>
      <c r="BW250" s="1336"/>
      <c r="BX250" s="1336"/>
      <c r="BY250" s="1336"/>
      <c r="BZ250" s="1336"/>
      <c r="CA250" s="1336"/>
      <c r="CB250" s="1336"/>
      <c r="CC250" s="1336"/>
      <c r="CD250" s="1336"/>
      <c r="CE250" s="1336"/>
      <c r="CF250" s="1336"/>
      <c r="CG250" s="1336"/>
      <c r="CH250" s="1337"/>
      <c r="CI250" s="143"/>
    </row>
    <row r="251" spans="1:90" ht="24.95" customHeight="1">
      <c r="A251" s="180"/>
      <c r="B251" s="178"/>
      <c r="C251" s="178"/>
      <c r="D251" s="178"/>
      <c r="E251" s="178"/>
      <c r="F251" s="178"/>
      <c r="G251" s="178"/>
      <c r="H251" s="178"/>
      <c r="I251" s="178"/>
      <c r="J251" s="178"/>
      <c r="K251" s="178"/>
      <c r="L251" s="178"/>
      <c r="M251" s="179"/>
      <c r="N251" s="724"/>
      <c r="O251" s="725"/>
      <c r="P251" s="1338" t="str">
        <f>"　"&amp;⑧入力シート!$D$22</f>
        <v>　</v>
      </c>
      <c r="Q251" s="1339"/>
      <c r="R251" s="1339"/>
      <c r="S251" s="1339"/>
      <c r="T251" s="1339"/>
      <c r="U251" s="1339"/>
      <c r="V251" s="1339"/>
      <c r="W251" s="1339"/>
      <c r="X251" s="1339"/>
      <c r="Y251" s="1339"/>
      <c r="Z251" s="1339"/>
      <c r="AA251" s="1339"/>
      <c r="AB251" s="1339"/>
      <c r="AC251" s="1339"/>
      <c r="AD251" s="1339"/>
      <c r="AE251" s="1339"/>
      <c r="AF251" s="1339"/>
      <c r="AG251" s="1339"/>
      <c r="AH251" s="1339"/>
      <c r="AI251" s="1339"/>
      <c r="AJ251" s="1339"/>
      <c r="AK251" s="1339"/>
      <c r="AL251" s="1339"/>
      <c r="AM251" s="1339"/>
      <c r="AN251" s="1339"/>
      <c r="AO251" s="1339"/>
      <c r="AP251" s="1340"/>
      <c r="AQ251" s="291"/>
      <c r="AR251" s="292"/>
      <c r="AS251" s="180"/>
      <c r="AT251" s="178"/>
      <c r="AU251" s="178"/>
      <c r="AV251" s="178"/>
      <c r="AW251" s="178"/>
      <c r="AX251" s="178"/>
      <c r="AY251" s="178"/>
      <c r="AZ251" s="178"/>
      <c r="BA251" s="178"/>
      <c r="BB251" s="178"/>
      <c r="BC251" s="178"/>
      <c r="BD251" s="178"/>
      <c r="BE251" s="179"/>
      <c r="BF251" s="724"/>
      <c r="BG251" s="725"/>
      <c r="BH251" s="1338" t="str">
        <f>"　"&amp;⑧入力シート!$D$22</f>
        <v>　</v>
      </c>
      <c r="BI251" s="1339"/>
      <c r="BJ251" s="1339"/>
      <c r="BK251" s="1339"/>
      <c r="BL251" s="1339"/>
      <c r="BM251" s="1339"/>
      <c r="BN251" s="1339"/>
      <c r="BO251" s="1339"/>
      <c r="BP251" s="1339"/>
      <c r="BQ251" s="1339"/>
      <c r="BR251" s="1339"/>
      <c r="BS251" s="1339"/>
      <c r="BT251" s="1339"/>
      <c r="BU251" s="1339"/>
      <c r="BV251" s="1339"/>
      <c r="BW251" s="1339"/>
      <c r="BX251" s="1339"/>
      <c r="BY251" s="1339"/>
      <c r="BZ251" s="1339"/>
      <c r="CA251" s="1339"/>
      <c r="CB251" s="1339"/>
      <c r="CC251" s="1339"/>
      <c r="CD251" s="1339"/>
      <c r="CE251" s="1339"/>
      <c r="CF251" s="1339"/>
      <c r="CG251" s="1339"/>
      <c r="CH251" s="1340"/>
      <c r="CI251" s="143"/>
    </row>
    <row r="252" spans="1:90" ht="24.95" customHeight="1">
      <c r="A252" s="180"/>
      <c r="B252" s="178"/>
      <c r="C252" s="178"/>
      <c r="D252" s="178"/>
      <c r="E252" s="178"/>
      <c r="F252" s="178"/>
      <c r="G252" s="178"/>
      <c r="H252" s="178"/>
      <c r="I252" s="178"/>
      <c r="J252" s="178"/>
      <c r="K252" s="178"/>
      <c r="L252" s="178"/>
      <c r="M252" s="179"/>
      <c r="N252" s="724"/>
      <c r="O252" s="725"/>
      <c r="P252" s="1341" t="str">
        <f>"　"&amp;⑧入力シート!$D$23</f>
        <v>　</v>
      </c>
      <c r="Q252" s="1342"/>
      <c r="R252" s="1342"/>
      <c r="S252" s="1342"/>
      <c r="T252" s="1342"/>
      <c r="U252" s="1342"/>
      <c r="V252" s="1342"/>
      <c r="W252" s="1342"/>
      <c r="X252" s="1342"/>
      <c r="Y252" s="1342"/>
      <c r="Z252" s="1342"/>
      <c r="AA252" s="1342"/>
      <c r="AB252" s="1342"/>
      <c r="AC252" s="1342"/>
      <c r="AD252" s="1342"/>
      <c r="AE252" s="1342"/>
      <c r="AF252" s="1342"/>
      <c r="AG252" s="1342"/>
      <c r="AH252" s="1342"/>
      <c r="AI252" s="1342"/>
      <c r="AJ252" s="1342"/>
      <c r="AK252" s="1342"/>
      <c r="AL252" s="1342"/>
      <c r="AM252" s="1342"/>
      <c r="AN252" s="1342"/>
      <c r="AO252" s="1342"/>
      <c r="AP252" s="1343"/>
      <c r="AQ252" s="291"/>
      <c r="AR252" s="292"/>
      <c r="AS252" s="180"/>
      <c r="AT252" s="178"/>
      <c r="AU252" s="178"/>
      <c r="AV252" s="178"/>
      <c r="AW252" s="178"/>
      <c r="AX252" s="178"/>
      <c r="AY252" s="178"/>
      <c r="AZ252" s="178"/>
      <c r="BA252" s="178"/>
      <c r="BB252" s="178"/>
      <c r="BC252" s="178"/>
      <c r="BD252" s="178"/>
      <c r="BE252" s="179"/>
      <c r="BF252" s="724"/>
      <c r="BG252" s="725"/>
      <c r="BH252" s="1341" t="str">
        <f>"　"&amp;⑧入力シート!$D$23</f>
        <v>　</v>
      </c>
      <c r="BI252" s="1342"/>
      <c r="BJ252" s="1342"/>
      <c r="BK252" s="1342"/>
      <c r="BL252" s="1342"/>
      <c r="BM252" s="1342"/>
      <c r="BN252" s="1342"/>
      <c r="BO252" s="1342"/>
      <c r="BP252" s="1342"/>
      <c r="BQ252" s="1342"/>
      <c r="BR252" s="1342"/>
      <c r="BS252" s="1342"/>
      <c r="BT252" s="1342"/>
      <c r="BU252" s="1342"/>
      <c r="BV252" s="1342"/>
      <c r="BW252" s="1342"/>
      <c r="BX252" s="1342"/>
      <c r="BY252" s="1342"/>
      <c r="BZ252" s="1342"/>
      <c r="CA252" s="1342"/>
      <c r="CB252" s="1342"/>
      <c r="CC252" s="1342"/>
      <c r="CD252" s="1342"/>
      <c r="CE252" s="1342"/>
      <c r="CF252" s="1342"/>
      <c r="CG252" s="1342"/>
      <c r="CH252" s="1343"/>
      <c r="CI252" s="143"/>
    </row>
    <row r="253" spans="1:90" ht="24.95" customHeight="1">
      <c r="A253" s="181"/>
      <c r="B253" s="182"/>
      <c r="C253" s="182"/>
      <c r="D253" s="182"/>
      <c r="E253" s="182"/>
      <c r="F253" s="182"/>
      <c r="G253" s="182"/>
      <c r="H253" s="182"/>
      <c r="I253" s="182"/>
      <c r="J253" s="182"/>
      <c r="K253" s="182"/>
      <c r="L253" s="182"/>
      <c r="M253" s="183"/>
      <c r="N253" s="726"/>
      <c r="O253" s="727"/>
      <c r="P253" s="1341"/>
      <c r="Q253" s="1342"/>
      <c r="R253" s="1342"/>
      <c r="S253" s="1342"/>
      <c r="T253" s="1342"/>
      <c r="U253" s="1342"/>
      <c r="V253" s="1342"/>
      <c r="W253" s="1342"/>
      <c r="X253" s="1342"/>
      <c r="Y253" s="1342"/>
      <c r="Z253" s="1342"/>
      <c r="AA253" s="1342"/>
      <c r="AB253" s="1342"/>
      <c r="AC253" s="1342"/>
      <c r="AD253" s="1342"/>
      <c r="AE253" s="1342"/>
      <c r="AF253" s="1342"/>
      <c r="AG253" s="1342"/>
      <c r="AH253" s="1342"/>
      <c r="AI253" s="1342"/>
      <c r="AJ253" s="1342"/>
      <c r="AK253" s="1342"/>
      <c r="AL253" s="1342"/>
      <c r="AM253" s="1342"/>
      <c r="AN253" s="1342"/>
      <c r="AO253" s="1342"/>
      <c r="AP253" s="1343"/>
      <c r="AQ253" s="291"/>
      <c r="AR253" s="292"/>
      <c r="AS253" s="181"/>
      <c r="AT253" s="182"/>
      <c r="AU253" s="182"/>
      <c r="AV253" s="182"/>
      <c r="AW253" s="182"/>
      <c r="AX253" s="182"/>
      <c r="AY253" s="182"/>
      <c r="AZ253" s="182"/>
      <c r="BA253" s="182"/>
      <c r="BB253" s="182"/>
      <c r="BC253" s="182"/>
      <c r="BD253" s="182"/>
      <c r="BE253" s="183"/>
      <c r="BF253" s="726"/>
      <c r="BG253" s="727"/>
      <c r="BH253" s="1341"/>
      <c r="BI253" s="1342"/>
      <c r="BJ253" s="1342"/>
      <c r="BK253" s="1342"/>
      <c r="BL253" s="1342"/>
      <c r="BM253" s="1342"/>
      <c r="BN253" s="1342"/>
      <c r="BO253" s="1342"/>
      <c r="BP253" s="1342"/>
      <c r="BQ253" s="1342"/>
      <c r="BR253" s="1342"/>
      <c r="BS253" s="1342"/>
      <c r="BT253" s="1342"/>
      <c r="BU253" s="1342"/>
      <c r="BV253" s="1342"/>
      <c r="BW253" s="1342"/>
      <c r="BX253" s="1342"/>
      <c r="BY253" s="1342"/>
      <c r="BZ253" s="1342"/>
      <c r="CA253" s="1342"/>
      <c r="CB253" s="1342"/>
      <c r="CC253" s="1342"/>
      <c r="CD253" s="1342"/>
      <c r="CE253" s="1342"/>
      <c r="CF253" s="1342"/>
      <c r="CG253" s="1342"/>
      <c r="CH253" s="1343"/>
      <c r="CI253" s="143"/>
    </row>
    <row r="254" spans="1:90" ht="24.95" customHeight="1">
      <c r="A254" s="722" t="s">
        <v>337</v>
      </c>
      <c r="B254" s="723"/>
      <c r="C254" s="603" t="s">
        <v>31</v>
      </c>
      <c r="D254" s="571"/>
      <c r="E254" s="571"/>
      <c r="F254" s="571"/>
      <c r="G254" s="571"/>
      <c r="H254" s="571"/>
      <c r="I254" s="571"/>
      <c r="J254" s="571"/>
      <c r="K254" s="571"/>
      <c r="L254" s="571"/>
      <c r="M254" s="571"/>
      <c r="N254" s="722" t="s">
        <v>336</v>
      </c>
      <c r="O254" s="723"/>
      <c r="P254" s="1316" t="str">
        <f>""&amp;⑧入力シート!AD44</f>
        <v/>
      </c>
      <c r="Q254" s="1316"/>
      <c r="R254" s="1316"/>
      <c r="S254" s="1316"/>
      <c r="T254" s="1316"/>
      <c r="U254" s="1316"/>
      <c r="V254" s="1316"/>
      <c r="W254" s="1316"/>
      <c r="X254" s="1316"/>
      <c r="Y254" s="1316"/>
      <c r="Z254" s="1316"/>
      <c r="AA254" s="1316"/>
      <c r="AB254" s="1316"/>
      <c r="AC254" s="1316"/>
      <c r="AD254" s="1316"/>
      <c r="AE254" s="1316"/>
      <c r="AF254" s="1316"/>
      <c r="AG254" s="1316"/>
      <c r="AH254" s="1316"/>
      <c r="AI254" s="1316"/>
      <c r="AJ254" s="1316"/>
      <c r="AK254" s="1316"/>
      <c r="AL254" s="1316"/>
      <c r="AM254" s="1316"/>
      <c r="AN254" s="1316"/>
      <c r="AO254" s="1316"/>
      <c r="AP254" s="1316"/>
      <c r="AQ254" s="291"/>
      <c r="AR254" s="292"/>
      <c r="AS254" s="722" t="s">
        <v>337</v>
      </c>
      <c r="AT254" s="723"/>
      <c r="AU254" s="603" t="s">
        <v>31</v>
      </c>
      <c r="AV254" s="571"/>
      <c r="AW254" s="571"/>
      <c r="AX254" s="571"/>
      <c r="AY254" s="571"/>
      <c r="AZ254" s="571"/>
      <c r="BA254" s="571"/>
      <c r="BB254" s="571"/>
      <c r="BC254" s="571"/>
      <c r="BD254" s="571"/>
      <c r="BE254" s="571"/>
      <c r="BF254" s="722" t="s">
        <v>336</v>
      </c>
      <c r="BG254" s="723"/>
      <c r="BH254" s="1316" t="str">
        <f>""&amp;⑧入力シート!AD45</f>
        <v/>
      </c>
      <c r="BI254" s="1316"/>
      <c r="BJ254" s="1316"/>
      <c r="BK254" s="1316"/>
      <c r="BL254" s="1316"/>
      <c r="BM254" s="1316"/>
      <c r="BN254" s="1316"/>
      <c r="BO254" s="1316"/>
      <c r="BP254" s="1316"/>
      <c r="BQ254" s="1316"/>
      <c r="BR254" s="1316"/>
      <c r="BS254" s="1316"/>
      <c r="BT254" s="1316"/>
      <c r="BU254" s="1316"/>
      <c r="BV254" s="1316"/>
      <c r="BW254" s="1316"/>
      <c r="BX254" s="1316"/>
      <c r="BY254" s="1316"/>
      <c r="BZ254" s="1316"/>
      <c r="CA254" s="1316"/>
      <c r="CB254" s="1316"/>
      <c r="CC254" s="1316"/>
      <c r="CD254" s="1316"/>
      <c r="CE254" s="1316"/>
      <c r="CF254" s="1316"/>
      <c r="CG254" s="1316"/>
      <c r="CH254" s="1316"/>
      <c r="CI254" s="143"/>
    </row>
    <row r="255" spans="1:90" ht="24.95" customHeight="1">
      <c r="A255" s="724"/>
      <c r="B255" s="725"/>
      <c r="C255" s="1308">
        <f>⑧入力シート!Y44</f>
        <v>21</v>
      </c>
      <c r="D255" s="1309"/>
      <c r="E255" s="1309"/>
      <c r="F255" s="1309"/>
      <c r="G255" s="1309"/>
      <c r="H255" s="1309"/>
      <c r="I255" s="1309"/>
      <c r="J255" s="1309"/>
      <c r="K255" s="1309"/>
      <c r="L255" s="1309"/>
      <c r="M255" s="1310"/>
      <c r="N255" s="724"/>
      <c r="O255" s="725"/>
      <c r="P255" s="1317"/>
      <c r="Q255" s="1317"/>
      <c r="R255" s="1317"/>
      <c r="S255" s="1317"/>
      <c r="T255" s="1317"/>
      <c r="U255" s="1317"/>
      <c r="V255" s="1317"/>
      <c r="W255" s="1317"/>
      <c r="X255" s="1317"/>
      <c r="Y255" s="1317"/>
      <c r="Z255" s="1317"/>
      <c r="AA255" s="1317"/>
      <c r="AB255" s="1317"/>
      <c r="AC255" s="1317"/>
      <c r="AD255" s="1317"/>
      <c r="AE255" s="1317"/>
      <c r="AF255" s="1317"/>
      <c r="AG255" s="1317"/>
      <c r="AH255" s="1317"/>
      <c r="AI255" s="1317"/>
      <c r="AJ255" s="1317"/>
      <c r="AK255" s="1317"/>
      <c r="AL255" s="1317"/>
      <c r="AM255" s="1317"/>
      <c r="AN255" s="1317"/>
      <c r="AO255" s="1317"/>
      <c r="AP255" s="1317"/>
      <c r="AQ255" s="291"/>
      <c r="AR255" s="292"/>
      <c r="AS255" s="724"/>
      <c r="AT255" s="725"/>
      <c r="AU255" s="1308">
        <f>⑧入力シート!Y45</f>
        <v>22</v>
      </c>
      <c r="AV255" s="1309"/>
      <c r="AW255" s="1309"/>
      <c r="AX255" s="1309"/>
      <c r="AY255" s="1309"/>
      <c r="AZ255" s="1309"/>
      <c r="BA255" s="1309"/>
      <c r="BB255" s="1309"/>
      <c r="BC255" s="1309"/>
      <c r="BD255" s="1309"/>
      <c r="BE255" s="1309"/>
      <c r="BF255" s="724"/>
      <c r="BG255" s="725"/>
      <c r="BH255" s="1317"/>
      <c r="BI255" s="1317"/>
      <c r="BJ255" s="1317"/>
      <c r="BK255" s="1317"/>
      <c r="BL255" s="1317"/>
      <c r="BM255" s="1317"/>
      <c r="BN255" s="1317"/>
      <c r="BO255" s="1317"/>
      <c r="BP255" s="1317"/>
      <c r="BQ255" s="1317"/>
      <c r="BR255" s="1317"/>
      <c r="BS255" s="1317"/>
      <c r="BT255" s="1317"/>
      <c r="BU255" s="1317"/>
      <c r="BV255" s="1317"/>
      <c r="BW255" s="1317"/>
      <c r="BX255" s="1317"/>
      <c r="BY255" s="1317"/>
      <c r="BZ255" s="1317"/>
      <c r="CA255" s="1317"/>
      <c r="CB255" s="1317"/>
      <c r="CC255" s="1317"/>
      <c r="CD255" s="1317"/>
      <c r="CE255" s="1317"/>
      <c r="CF255" s="1317"/>
      <c r="CG255" s="1317"/>
      <c r="CH255" s="1317"/>
      <c r="CI255" s="143"/>
    </row>
    <row r="256" spans="1:90" ht="24.95" customHeight="1">
      <c r="A256" s="726"/>
      <c r="B256" s="727"/>
      <c r="C256" s="1319"/>
      <c r="D256" s="1320"/>
      <c r="E256" s="1320"/>
      <c r="F256" s="1320"/>
      <c r="G256" s="1320"/>
      <c r="H256" s="1320"/>
      <c r="I256" s="1320"/>
      <c r="J256" s="1320"/>
      <c r="K256" s="1320"/>
      <c r="L256" s="1320"/>
      <c r="M256" s="1321"/>
      <c r="N256" s="726"/>
      <c r="O256" s="727"/>
      <c r="P256" s="1318"/>
      <c r="Q256" s="1318"/>
      <c r="R256" s="1318"/>
      <c r="S256" s="1318"/>
      <c r="T256" s="1318"/>
      <c r="U256" s="1318"/>
      <c r="V256" s="1318"/>
      <c r="W256" s="1318"/>
      <c r="X256" s="1318"/>
      <c r="Y256" s="1318"/>
      <c r="Z256" s="1318"/>
      <c r="AA256" s="1318"/>
      <c r="AB256" s="1318"/>
      <c r="AC256" s="1318"/>
      <c r="AD256" s="1318"/>
      <c r="AE256" s="1318"/>
      <c r="AF256" s="1318"/>
      <c r="AG256" s="1318"/>
      <c r="AH256" s="1318"/>
      <c r="AI256" s="1318"/>
      <c r="AJ256" s="1318"/>
      <c r="AK256" s="1318"/>
      <c r="AL256" s="1318"/>
      <c r="AM256" s="1318"/>
      <c r="AN256" s="1318"/>
      <c r="AO256" s="1318"/>
      <c r="AP256" s="1318"/>
      <c r="AQ256" s="291"/>
      <c r="AR256" s="292"/>
      <c r="AS256" s="726"/>
      <c r="AT256" s="727"/>
      <c r="AU256" s="1308"/>
      <c r="AV256" s="1309"/>
      <c r="AW256" s="1309"/>
      <c r="AX256" s="1309"/>
      <c r="AY256" s="1309"/>
      <c r="AZ256" s="1309"/>
      <c r="BA256" s="1309"/>
      <c r="BB256" s="1309"/>
      <c r="BC256" s="1309"/>
      <c r="BD256" s="1309"/>
      <c r="BE256" s="1309"/>
      <c r="BF256" s="726"/>
      <c r="BG256" s="727"/>
      <c r="BH256" s="1318"/>
      <c r="BI256" s="1318"/>
      <c r="BJ256" s="1318"/>
      <c r="BK256" s="1318"/>
      <c r="BL256" s="1318"/>
      <c r="BM256" s="1318"/>
      <c r="BN256" s="1318"/>
      <c r="BO256" s="1318"/>
      <c r="BP256" s="1318"/>
      <c r="BQ256" s="1318"/>
      <c r="BR256" s="1318"/>
      <c r="BS256" s="1318"/>
      <c r="BT256" s="1318"/>
      <c r="BU256" s="1318"/>
      <c r="BV256" s="1318"/>
      <c r="BW256" s="1318"/>
      <c r="BX256" s="1318"/>
      <c r="BY256" s="1318"/>
      <c r="BZ256" s="1318"/>
      <c r="CA256" s="1318"/>
      <c r="CB256" s="1318"/>
      <c r="CC256" s="1318"/>
      <c r="CD256" s="1318"/>
      <c r="CE256" s="1318"/>
      <c r="CF256" s="1318"/>
      <c r="CG256" s="1318"/>
      <c r="CH256" s="1318"/>
      <c r="CI256" s="143"/>
    </row>
    <row r="257" spans="1:90" ht="24.95" customHeight="1">
      <c r="A257" s="722" t="s">
        <v>338</v>
      </c>
      <c r="B257" s="723"/>
      <c r="C257" s="1322" t="str">
        <f>""&amp;⑧入力シート!Z44</f>
        <v/>
      </c>
      <c r="D257" s="1323"/>
      <c r="E257" s="1323"/>
      <c r="F257" s="1323"/>
      <c r="G257" s="1323"/>
      <c r="H257" s="1323"/>
      <c r="I257" s="1323"/>
      <c r="J257" s="1323"/>
      <c r="K257" s="1323"/>
      <c r="L257" s="1323"/>
      <c r="M257" s="1324"/>
      <c r="N257" s="722" t="s">
        <v>339</v>
      </c>
      <c r="O257" s="723"/>
      <c r="P257" s="1307" t="s">
        <v>32</v>
      </c>
      <c r="Q257" s="573"/>
      <c r="R257" s="573"/>
      <c r="S257" s="573"/>
      <c r="T257" s="573"/>
      <c r="U257" s="573"/>
      <c r="V257" s="573"/>
      <c r="W257" s="573"/>
      <c r="X257" s="573"/>
      <c r="Y257" s="573"/>
      <c r="Z257" s="573"/>
      <c r="AA257" s="573"/>
      <c r="AB257" s="573"/>
      <c r="AC257" s="573"/>
      <c r="AD257" s="573"/>
      <c r="AE257" s="573"/>
      <c r="AF257" s="573"/>
      <c r="AG257" s="573"/>
      <c r="AH257" s="573"/>
      <c r="AI257" s="573"/>
      <c r="AJ257" s="573"/>
      <c r="AK257" s="573"/>
      <c r="AL257" s="573"/>
      <c r="AM257" s="573"/>
      <c r="AN257" s="573"/>
      <c r="AO257" s="573"/>
      <c r="AP257" s="574"/>
      <c r="AQ257" s="291"/>
      <c r="AR257" s="292"/>
      <c r="AS257" s="722" t="s">
        <v>338</v>
      </c>
      <c r="AT257" s="723"/>
      <c r="AU257" s="1322" t="str">
        <f>""&amp;⑧入力シート!Z45</f>
        <v/>
      </c>
      <c r="AV257" s="1323"/>
      <c r="AW257" s="1323"/>
      <c r="AX257" s="1323"/>
      <c r="AY257" s="1323"/>
      <c r="AZ257" s="1323"/>
      <c r="BA257" s="1323"/>
      <c r="BB257" s="1323"/>
      <c r="BC257" s="1323"/>
      <c r="BD257" s="1323"/>
      <c r="BE257" s="1324"/>
      <c r="BF257" s="722" t="s">
        <v>339</v>
      </c>
      <c r="BG257" s="723"/>
      <c r="BH257" s="1307" t="s">
        <v>32</v>
      </c>
      <c r="BI257" s="573"/>
      <c r="BJ257" s="573"/>
      <c r="BK257" s="573"/>
      <c r="BL257" s="573"/>
      <c r="BM257" s="573"/>
      <c r="BN257" s="573"/>
      <c r="BO257" s="573"/>
      <c r="BP257" s="573"/>
      <c r="BQ257" s="573"/>
      <c r="BR257" s="573"/>
      <c r="BS257" s="573"/>
      <c r="BT257" s="573"/>
      <c r="BU257" s="573"/>
      <c r="BV257" s="573"/>
      <c r="BW257" s="573"/>
      <c r="BX257" s="573"/>
      <c r="BY257" s="573"/>
      <c r="BZ257" s="573"/>
      <c r="CA257" s="573"/>
      <c r="CB257" s="573"/>
      <c r="CC257" s="573"/>
      <c r="CD257" s="573"/>
      <c r="CE257" s="573"/>
      <c r="CF257" s="573"/>
      <c r="CG257" s="573"/>
      <c r="CH257" s="574"/>
      <c r="CI257" s="143"/>
    </row>
    <row r="258" spans="1:90" ht="24.95" customHeight="1">
      <c r="A258" s="724"/>
      <c r="B258" s="725"/>
      <c r="C258" s="1308"/>
      <c r="D258" s="1309"/>
      <c r="E258" s="1309"/>
      <c r="F258" s="1309"/>
      <c r="G258" s="1309"/>
      <c r="H258" s="1309"/>
      <c r="I258" s="1309"/>
      <c r="J258" s="1309"/>
      <c r="K258" s="1309"/>
      <c r="L258" s="1309"/>
      <c r="M258" s="1310"/>
      <c r="N258" s="724"/>
      <c r="O258" s="725"/>
      <c r="P258" s="1308" t="str">
        <f>'⑨応募者名簿(印刷用)'!R23</f>
        <v xml:space="preserve"> </v>
      </c>
      <c r="Q258" s="1309"/>
      <c r="R258" s="1309"/>
      <c r="S258" s="1309"/>
      <c r="T258" s="1309"/>
      <c r="U258" s="1309"/>
      <c r="V258" s="1309"/>
      <c r="W258" s="1309"/>
      <c r="X258" s="1309"/>
      <c r="Y258" s="1309"/>
      <c r="Z258" s="1309"/>
      <c r="AA258" s="1309"/>
      <c r="AB258" s="1309"/>
      <c r="AC258" s="1309"/>
      <c r="AD258" s="1309"/>
      <c r="AE258" s="1309"/>
      <c r="AF258" s="1309"/>
      <c r="AG258" s="1309"/>
      <c r="AH258" s="1309"/>
      <c r="AI258" s="1309"/>
      <c r="AJ258" s="1309"/>
      <c r="AK258" s="1309"/>
      <c r="AL258" s="1309"/>
      <c r="AM258" s="1309"/>
      <c r="AN258" s="1309"/>
      <c r="AO258" s="1309"/>
      <c r="AP258" s="1310"/>
      <c r="AQ258" s="291"/>
      <c r="AR258" s="292"/>
      <c r="AS258" s="724"/>
      <c r="AT258" s="725"/>
      <c r="AU258" s="1308"/>
      <c r="AV258" s="1309"/>
      <c r="AW258" s="1309"/>
      <c r="AX258" s="1309"/>
      <c r="AY258" s="1309"/>
      <c r="AZ258" s="1309"/>
      <c r="BA258" s="1309"/>
      <c r="BB258" s="1309"/>
      <c r="BC258" s="1309"/>
      <c r="BD258" s="1309"/>
      <c r="BE258" s="1310"/>
      <c r="BF258" s="724"/>
      <c r="BG258" s="725"/>
      <c r="BH258" s="1308" t="str">
        <f>'⑨応募者名簿(印刷用)'!R24</f>
        <v xml:space="preserve"> </v>
      </c>
      <c r="BI258" s="1309"/>
      <c r="BJ258" s="1309"/>
      <c r="BK258" s="1309"/>
      <c r="BL258" s="1309"/>
      <c r="BM258" s="1309"/>
      <c r="BN258" s="1309"/>
      <c r="BO258" s="1309"/>
      <c r="BP258" s="1309"/>
      <c r="BQ258" s="1309"/>
      <c r="BR258" s="1309"/>
      <c r="BS258" s="1309"/>
      <c r="BT258" s="1309"/>
      <c r="BU258" s="1309"/>
      <c r="BV258" s="1309"/>
      <c r="BW258" s="1309"/>
      <c r="BX258" s="1309"/>
      <c r="BY258" s="1309"/>
      <c r="BZ258" s="1309"/>
      <c r="CA258" s="1309"/>
      <c r="CB258" s="1309"/>
      <c r="CC258" s="1309"/>
      <c r="CD258" s="1309"/>
      <c r="CE258" s="1309"/>
      <c r="CF258" s="1309"/>
      <c r="CG258" s="1309"/>
      <c r="CH258" s="1310"/>
      <c r="CI258" s="143"/>
    </row>
    <row r="259" spans="1:90" ht="24.95" customHeight="1">
      <c r="A259" s="726"/>
      <c r="B259" s="727"/>
      <c r="C259" s="1308"/>
      <c r="D259" s="1309"/>
      <c r="E259" s="1309"/>
      <c r="F259" s="1309"/>
      <c r="G259" s="1309"/>
      <c r="H259" s="1309"/>
      <c r="I259" s="1309"/>
      <c r="J259" s="1309"/>
      <c r="K259" s="1309"/>
      <c r="L259" s="1309"/>
      <c r="M259" s="1310"/>
      <c r="N259" s="726"/>
      <c r="O259" s="727"/>
      <c r="P259" s="1308"/>
      <c r="Q259" s="1309"/>
      <c r="R259" s="1309"/>
      <c r="S259" s="1309"/>
      <c r="T259" s="1309"/>
      <c r="U259" s="1309"/>
      <c r="V259" s="1309"/>
      <c r="W259" s="1309"/>
      <c r="X259" s="1309"/>
      <c r="Y259" s="1309"/>
      <c r="Z259" s="1309"/>
      <c r="AA259" s="1309"/>
      <c r="AB259" s="1309"/>
      <c r="AC259" s="1309"/>
      <c r="AD259" s="1309"/>
      <c r="AE259" s="1309"/>
      <c r="AF259" s="1309"/>
      <c r="AG259" s="1309"/>
      <c r="AH259" s="1309"/>
      <c r="AI259" s="1309"/>
      <c r="AJ259" s="1309"/>
      <c r="AK259" s="1309"/>
      <c r="AL259" s="1309"/>
      <c r="AM259" s="1309"/>
      <c r="AN259" s="1309"/>
      <c r="AO259" s="1309"/>
      <c r="AP259" s="1310"/>
      <c r="AQ259" s="291"/>
      <c r="AR259" s="292"/>
      <c r="AS259" s="726"/>
      <c r="AT259" s="727"/>
      <c r="AU259" s="1308"/>
      <c r="AV259" s="1309"/>
      <c r="AW259" s="1309"/>
      <c r="AX259" s="1309"/>
      <c r="AY259" s="1309"/>
      <c r="AZ259" s="1309"/>
      <c r="BA259" s="1309"/>
      <c r="BB259" s="1309"/>
      <c r="BC259" s="1309"/>
      <c r="BD259" s="1309"/>
      <c r="BE259" s="1310"/>
      <c r="BF259" s="726"/>
      <c r="BG259" s="727"/>
      <c r="BH259" s="1308"/>
      <c r="BI259" s="1309"/>
      <c r="BJ259" s="1309"/>
      <c r="BK259" s="1309"/>
      <c r="BL259" s="1309"/>
      <c r="BM259" s="1309"/>
      <c r="BN259" s="1309"/>
      <c r="BO259" s="1309"/>
      <c r="BP259" s="1309"/>
      <c r="BQ259" s="1309"/>
      <c r="BR259" s="1309"/>
      <c r="BS259" s="1309"/>
      <c r="BT259" s="1309"/>
      <c r="BU259" s="1309"/>
      <c r="BV259" s="1309"/>
      <c r="BW259" s="1309"/>
      <c r="BX259" s="1309"/>
      <c r="BY259" s="1309"/>
      <c r="BZ259" s="1309"/>
      <c r="CA259" s="1309"/>
      <c r="CB259" s="1309"/>
      <c r="CC259" s="1309"/>
      <c r="CD259" s="1309"/>
      <c r="CE259" s="1309"/>
      <c r="CF259" s="1309"/>
      <c r="CG259" s="1309"/>
      <c r="CH259" s="1310"/>
      <c r="CI259" s="143"/>
    </row>
    <row r="260" spans="1:90" ht="24.95" customHeight="1">
      <c r="A260" s="1311" t="s">
        <v>34</v>
      </c>
      <c r="B260" s="1312"/>
      <c r="C260" s="1315" t="str">
        <f>'⑨応募者名簿(印刷用)'!P23</f>
        <v/>
      </c>
      <c r="D260" s="1315"/>
      <c r="E260" s="1315"/>
      <c r="F260" s="1315"/>
      <c r="G260" s="1315"/>
      <c r="H260" s="1315"/>
      <c r="I260" s="1315"/>
      <c r="J260" s="1315"/>
      <c r="K260" s="1315"/>
      <c r="L260" s="1315"/>
      <c r="M260" s="1315"/>
      <c r="N260" s="1325" t="s">
        <v>22</v>
      </c>
      <c r="O260" s="1326"/>
      <c r="P260" s="1329" t="str">
        <f>""&amp;⑧入力シート!AE44</f>
        <v/>
      </c>
      <c r="Q260" s="1329"/>
      <c r="R260" s="1329"/>
      <c r="S260" s="1329"/>
      <c r="T260" s="1329"/>
      <c r="U260" s="1329"/>
      <c r="V260" s="1329"/>
      <c r="W260" s="1329"/>
      <c r="X260" s="1329"/>
      <c r="Y260" s="1330" t="s">
        <v>57</v>
      </c>
      <c r="Z260" s="1331"/>
      <c r="AA260" s="1331"/>
      <c r="AB260" s="1331"/>
      <c r="AC260" s="1331"/>
      <c r="AD260" s="1331"/>
      <c r="AE260" s="1331"/>
      <c r="AF260" s="1331"/>
      <c r="AG260" s="1331"/>
      <c r="AH260" s="1331"/>
      <c r="AI260" s="1331"/>
      <c r="AJ260" s="1331"/>
      <c r="AK260" s="1331"/>
      <c r="AL260" s="1331"/>
      <c r="AM260" s="1331"/>
      <c r="AN260" s="1331"/>
      <c r="AO260" s="1331"/>
      <c r="AP260" s="1332"/>
      <c r="AQ260" s="289"/>
      <c r="AR260" s="290"/>
      <c r="AS260" s="1311" t="s">
        <v>34</v>
      </c>
      <c r="AT260" s="1312"/>
      <c r="AU260" s="1315" t="str">
        <f>'⑨応募者名簿(印刷用)'!P24</f>
        <v/>
      </c>
      <c r="AV260" s="1315"/>
      <c r="AW260" s="1315"/>
      <c r="AX260" s="1315"/>
      <c r="AY260" s="1315"/>
      <c r="AZ260" s="1315"/>
      <c r="BA260" s="1315"/>
      <c r="BB260" s="1315"/>
      <c r="BC260" s="1315"/>
      <c r="BD260" s="1315"/>
      <c r="BE260" s="1315"/>
      <c r="BF260" s="1325" t="s">
        <v>22</v>
      </c>
      <c r="BG260" s="1326"/>
      <c r="BH260" s="1329" t="str">
        <f>""&amp;⑧入力シート!AE45</f>
        <v/>
      </c>
      <c r="BI260" s="1329"/>
      <c r="BJ260" s="1329"/>
      <c r="BK260" s="1329"/>
      <c r="BL260" s="1329"/>
      <c r="BM260" s="1329"/>
      <c r="BN260" s="1329"/>
      <c r="BO260" s="1329"/>
      <c r="BP260" s="1329"/>
      <c r="BQ260" s="1330" t="s">
        <v>57</v>
      </c>
      <c r="BR260" s="1331"/>
      <c r="BS260" s="1331"/>
      <c r="BT260" s="1331"/>
      <c r="BU260" s="1331"/>
      <c r="BV260" s="1331"/>
      <c r="BW260" s="1331"/>
      <c r="BX260" s="1331"/>
      <c r="BY260" s="1331"/>
      <c r="BZ260" s="1331"/>
      <c r="CA260" s="1331"/>
      <c r="CB260" s="1331"/>
      <c r="CC260" s="1331"/>
      <c r="CD260" s="1331"/>
      <c r="CE260" s="1331"/>
      <c r="CF260" s="1331"/>
      <c r="CG260" s="1331"/>
      <c r="CH260" s="1332"/>
    </row>
    <row r="261" spans="1:90" ht="24.95" customHeight="1">
      <c r="A261" s="1313"/>
      <c r="B261" s="1314"/>
      <c r="C261" s="1315"/>
      <c r="D261" s="1315"/>
      <c r="E261" s="1315"/>
      <c r="F261" s="1315"/>
      <c r="G261" s="1315"/>
      <c r="H261" s="1315"/>
      <c r="I261" s="1315"/>
      <c r="J261" s="1315"/>
      <c r="K261" s="1315"/>
      <c r="L261" s="1315"/>
      <c r="M261" s="1315"/>
      <c r="N261" s="1327"/>
      <c r="O261" s="1328"/>
      <c r="P261" s="1329"/>
      <c r="Q261" s="1329"/>
      <c r="R261" s="1329"/>
      <c r="S261" s="1329"/>
      <c r="T261" s="1329"/>
      <c r="U261" s="1329"/>
      <c r="V261" s="1329"/>
      <c r="W261" s="1329"/>
      <c r="X261" s="1329"/>
      <c r="Y261" s="1333"/>
      <c r="Z261" s="1334"/>
      <c r="AA261" s="1334"/>
      <c r="AB261" s="1334"/>
      <c r="AC261" s="1334"/>
      <c r="AD261" s="1334"/>
      <c r="AE261" s="1334"/>
      <c r="AF261" s="1334"/>
      <c r="AG261" s="1334"/>
      <c r="AH261" s="1334"/>
      <c r="AI261" s="1334"/>
      <c r="AJ261" s="1334"/>
      <c r="AK261" s="1334"/>
      <c r="AL261" s="1334"/>
      <c r="AM261" s="1334"/>
      <c r="AN261" s="1334"/>
      <c r="AO261" s="1334"/>
      <c r="AP261" s="1335"/>
      <c r="AQ261" s="289"/>
      <c r="AR261" s="290"/>
      <c r="AS261" s="1313"/>
      <c r="AT261" s="1314"/>
      <c r="AU261" s="1315"/>
      <c r="AV261" s="1315"/>
      <c r="AW261" s="1315"/>
      <c r="AX261" s="1315"/>
      <c r="AY261" s="1315"/>
      <c r="AZ261" s="1315"/>
      <c r="BA261" s="1315"/>
      <c r="BB261" s="1315"/>
      <c r="BC261" s="1315"/>
      <c r="BD261" s="1315"/>
      <c r="BE261" s="1315"/>
      <c r="BF261" s="1327"/>
      <c r="BG261" s="1328"/>
      <c r="BH261" s="1329"/>
      <c r="BI261" s="1329"/>
      <c r="BJ261" s="1329"/>
      <c r="BK261" s="1329"/>
      <c r="BL261" s="1329"/>
      <c r="BM261" s="1329"/>
      <c r="BN261" s="1329"/>
      <c r="BO261" s="1329"/>
      <c r="BP261" s="1329"/>
      <c r="BQ261" s="1333"/>
      <c r="BR261" s="1334"/>
      <c r="BS261" s="1334"/>
      <c r="BT261" s="1334"/>
      <c r="BU261" s="1334"/>
      <c r="BV261" s="1334"/>
      <c r="BW261" s="1334"/>
      <c r="BX261" s="1334"/>
      <c r="BY261" s="1334"/>
      <c r="BZ261" s="1334"/>
      <c r="CA261" s="1334"/>
      <c r="CB261" s="1334"/>
      <c r="CC261" s="1334"/>
      <c r="CD261" s="1334"/>
      <c r="CE261" s="1334"/>
      <c r="CF261" s="1334"/>
      <c r="CG261" s="1334"/>
      <c r="CH261" s="1335"/>
    </row>
    <row r="262" spans="1:90" ht="26.1" customHeight="1">
      <c r="A262" s="280"/>
      <c r="B262" s="280"/>
      <c r="C262" s="281"/>
      <c r="D262" s="281"/>
      <c r="E262" s="281"/>
      <c r="F262" s="281"/>
      <c r="G262" s="281"/>
      <c r="H262" s="281"/>
      <c r="I262" s="281"/>
      <c r="J262" s="281"/>
      <c r="K262" s="281"/>
      <c r="L262" s="281"/>
      <c r="M262" s="281"/>
      <c r="N262" s="282"/>
      <c r="O262" s="282"/>
      <c r="P262" s="282"/>
      <c r="Q262" s="282"/>
      <c r="R262" s="282"/>
      <c r="S262" s="282"/>
      <c r="T262" s="282"/>
      <c r="U262" s="282"/>
      <c r="V262" s="282"/>
      <c r="W262" s="282"/>
      <c r="X262" s="282"/>
      <c r="Y262" s="282"/>
      <c r="Z262" s="282"/>
      <c r="AA262" s="282"/>
      <c r="AB262" s="282"/>
      <c r="AC262" s="282"/>
      <c r="AD262" s="282"/>
      <c r="AE262" s="282"/>
      <c r="AF262" s="282"/>
      <c r="AG262" s="282"/>
      <c r="AH262" s="282"/>
      <c r="AI262" s="282"/>
      <c r="AJ262" s="282"/>
      <c r="AK262" s="282"/>
      <c r="AL262" s="282"/>
      <c r="AM262" s="282"/>
      <c r="AN262" s="282"/>
      <c r="AO262" s="282"/>
      <c r="AP262" s="282"/>
      <c r="AQ262" s="289"/>
      <c r="AR262" s="290"/>
      <c r="AS262" s="280"/>
      <c r="AT262" s="280"/>
      <c r="AU262" s="281"/>
      <c r="AV262" s="281"/>
      <c r="AW262" s="281"/>
      <c r="AX262" s="281"/>
      <c r="AY262" s="281"/>
      <c r="AZ262" s="281"/>
      <c r="BA262" s="281"/>
      <c r="BB262" s="281"/>
      <c r="BC262" s="281"/>
      <c r="BD262" s="281"/>
      <c r="BE262" s="281"/>
      <c r="BF262" s="282"/>
      <c r="BG262" s="282"/>
      <c r="BH262" s="282"/>
      <c r="BI262" s="282"/>
      <c r="BJ262" s="282"/>
      <c r="BK262" s="282"/>
      <c r="BL262" s="282"/>
      <c r="BM262" s="282"/>
      <c r="BN262" s="282"/>
      <c r="BO262" s="282"/>
      <c r="BP262" s="282"/>
      <c r="BQ262" s="282"/>
      <c r="BR262" s="282"/>
      <c r="BS262" s="282"/>
      <c r="BT262" s="282"/>
      <c r="BU262" s="282"/>
      <c r="BV262" s="282"/>
      <c r="BW262" s="282"/>
      <c r="BX262" s="282"/>
      <c r="BY262" s="282"/>
      <c r="BZ262" s="282"/>
      <c r="CA262" s="282"/>
      <c r="CB262" s="282"/>
      <c r="CC262" s="282"/>
      <c r="CD262" s="282"/>
      <c r="CE262" s="282"/>
      <c r="CF262" s="282"/>
      <c r="CG262" s="282"/>
      <c r="CH262" s="282"/>
    </row>
    <row r="263" spans="1:90" ht="26.1" customHeight="1">
      <c r="AQ263" s="289"/>
      <c r="AR263" s="290"/>
    </row>
    <row r="264" spans="1:90" ht="26.1" customHeight="1">
      <c r="A264" s="174"/>
      <c r="B264" s="174"/>
      <c r="C264" s="174"/>
      <c r="D264" s="174"/>
      <c r="E264" s="174"/>
      <c r="F264" s="174"/>
      <c r="G264" s="174"/>
      <c r="H264" s="174"/>
      <c r="I264" s="174"/>
      <c r="J264" s="174"/>
      <c r="K264" s="174"/>
      <c r="L264" s="174"/>
      <c r="M264" s="174"/>
      <c r="N264" s="785" t="s">
        <v>408</v>
      </c>
      <c r="O264" s="785"/>
      <c r="P264" s="785"/>
      <c r="Q264" s="785"/>
      <c r="R264" s="785"/>
      <c r="S264" s="785"/>
      <c r="T264" s="785"/>
      <c r="U264" s="785"/>
      <c r="V264" s="785"/>
      <c r="W264" s="785"/>
      <c r="X264" s="785"/>
      <c r="Y264" s="785"/>
      <c r="Z264" s="785"/>
      <c r="AA264" s="785"/>
      <c r="AB264" s="785"/>
      <c r="AC264" s="190"/>
      <c r="AD264" s="190"/>
      <c r="AE264" s="190"/>
      <c r="AF264" s="190"/>
      <c r="AG264" s="190"/>
      <c r="AH264" s="190"/>
      <c r="AI264" s="190"/>
      <c r="AJ264" s="190"/>
      <c r="AK264" s="190"/>
      <c r="AL264" s="190"/>
      <c r="AM264" s="190"/>
      <c r="AN264" s="190"/>
      <c r="AO264" s="190"/>
      <c r="AP264" s="190"/>
      <c r="AQ264" s="298"/>
      <c r="AR264" s="299"/>
      <c r="AS264" s="174"/>
      <c r="AT264" s="174"/>
      <c r="AU264" s="174"/>
      <c r="AV264" s="174"/>
      <c r="AW264" s="174"/>
      <c r="AX264" s="174"/>
      <c r="AY264" s="174"/>
      <c r="AZ264" s="174"/>
      <c r="BA264" s="174"/>
      <c r="BB264" s="174"/>
      <c r="BC264" s="174"/>
      <c r="BD264" s="174"/>
      <c r="BE264" s="174"/>
      <c r="BF264" s="785" t="s">
        <v>408</v>
      </c>
      <c r="BG264" s="785"/>
      <c r="BH264" s="785"/>
      <c r="BI264" s="785"/>
      <c r="BJ264" s="785"/>
      <c r="BK264" s="785"/>
      <c r="BL264" s="785"/>
      <c r="BM264" s="785"/>
      <c r="BN264" s="785"/>
      <c r="BO264" s="785"/>
      <c r="BP264" s="785"/>
      <c r="BQ264" s="785"/>
      <c r="BR264" s="785"/>
      <c r="BS264" s="785"/>
      <c r="BT264" s="785"/>
      <c r="BU264" s="190"/>
      <c r="BV264" s="190"/>
      <c r="BW264" s="190"/>
      <c r="BX264" s="190"/>
      <c r="BY264" s="190"/>
      <c r="BZ264" s="190"/>
      <c r="CA264" s="190"/>
      <c r="CB264" s="190"/>
      <c r="CC264" s="190"/>
      <c r="CD264" s="190"/>
      <c r="CE264" s="190"/>
      <c r="CF264" s="190"/>
      <c r="CG264" s="190"/>
      <c r="CH264" s="190"/>
      <c r="CI264" s="190"/>
      <c r="CJ264" s="190"/>
      <c r="CK264" s="190"/>
      <c r="CL264" s="190"/>
    </row>
    <row r="265" spans="1:90" ht="26.1" customHeight="1">
      <c r="A265" s="174"/>
      <c r="B265" s="174"/>
      <c r="C265" s="174"/>
      <c r="D265" s="174"/>
      <c r="E265" s="174"/>
      <c r="F265" s="174"/>
      <c r="G265" s="174"/>
      <c r="H265" s="174"/>
      <c r="I265" s="174"/>
      <c r="J265" s="174"/>
      <c r="K265" s="174"/>
      <c r="L265" s="174"/>
      <c r="M265" s="174"/>
      <c r="N265" s="785"/>
      <c r="O265" s="785"/>
      <c r="P265" s="785"/>
      <c r="Q265" s="785"/>
      <c r="R265" s="785"/>
      <c r="S265" s="785"/>
      <c r="T265" s="785"/>
      <c r="U265" s="785"/>
      <c r="V265" s="785"/>
      <c r="W265" s="785"/>
      <c r="X265" s="785"/>
      <c r="Y265" s="785"/>
      <c r="Z265" s="785"/>
      <c r="AA265" s="785"/>
      <c r="AB265" s="785"/>
      <c r="AC265" s="190"/>
      <c r="AD265" s="190"/>
      <c r="AE265" s="190"/>
      <c r="AF265" s="190"/>
      <c r="AG265" s="190"/>
      <c r="AH265" s="190"/>
      <c r="AI265" s="190"/>
      <c r="AJ265" s="190"/>
      <c r="AK265" s="190"/>
      <c r="AL265" s="190"/>
      <c r="AM265" s="190"/>
      <c r="AN265" s="190"/>
      <c r="AO265" s="190"/>
      <c r="AP265" s="190"/>
      <c r="AQ265" s="298"/>
      <c r="AR265" s="299"/>
      <c r="AS265" s="174"/>
      <c r="AT265" s="174"/>
      <c r="AU265" s="174"/>
      <c r="AV265" s="174"/>
      <c r="AW265" s="174"/>
      <c r="AX265" s="174"/>
      <c r="AY265" s="174"/>
      <c r="AZ265" s="174"/>
      <c r="BA265" s="174"/>
      <c r="BB265" s="174"/>
      <c r="BC265" s="174"/>
      <c r="BD265" s="174"/>
      <c r="BE265" s="174"/>
      <c r="BF265" s="785"/>
      <c r="BG265" s="785"/>
      <c r="BH265" s="785"/>
      <c r="BI265" s="785"/>
      <c r="BJ265" s="785"/>
      <c r="BK265" s="785"/>
      <c r="BL265" s="785"/>
      <c r="BM265" s="785"/>
      <c r="BN265" s="785"/>
      <c r="BO265" s="785"/>
      <c r="BP265" s="785"/>
      <c r="BQ265" s="785"/>
      <c r="BR265" s="785"/>
      <c r="BS265" s="785"/>
      <c r="BT265" s="785"/>
      <c r="BU265" s="190"/>
      <c r="BV265" s="190"/>
      <c r="BW265" s="190"/>
      <c r="BX265" s="190"/>
      <c r="BY265" s="190"/>
      <c r="BZ265" s="190"/>
      <c r="CA265" s="190"/>
      <c r="CB265" s="190"/>
      <c r="CC265" s="190"/>
      <c r="CD265" s="190"/>
      <c r="CE265" s="190"/>
      <c r="CF265" s="190"/>
      <c r="CG265" s="190"/>
      <c r="CH265" s="190"/>
      <c r="CI265" s="190"/>
      <c r="CJ265" s="190"/>
      <c r="CK265" s="190"/>
      <c r="CL265" s="190"/>
    </row>
    <row r="266" spans="1:90" ht="26.1" customHeight="1">
      <c r="A266" s="174"/>
      <c r="B266" s="174"/>
      <c r="C266" s="174"/>
      <c r="D266" s="174"/>
      <c r="E266" s="174"/>
      <c r="F266" s="174"/>
      <c r="G266" s="174"/>
      <c r="H266" s="174"/>
      <c r="I266" s="174"/>
      <c r="J266" s="174"/>
      <c r="K266" s="174"/>
      <c r="L266" s="174"/>
      <c r="M266" s="174"/>
      <c r="N266" s="785" t="s">
        <v>407</v>
      </c>
      <c r="O266" s="785"/>
      <c r="P266" s="785"/>
      <c r="Q266" s="785"/>
      <c r="R266" s="785"/>
      <c r="S266" s="785"/>
      <c r="T266" s="785"/>
      <c r="U266" s="785"/>
      <c r="V266" s="785"/>
      <c r="W266" s="785"/>
      <c r="X266" s="785"/>
      <c r="Y266" s="785"/>
      <c r="Z266" s="785"/>
      <c r="AA266" s="785"/>
      <c r="AB266" s="785"/>
      <c r="AC266" s="190"/>
      <c r="AD266" s="190"/>
      <c r="AE266" s="190"/>
      <c r="AF266" s="190"/>
      <c r="AG266" s="190"/>
      <c r="AH266" s="190"/>
      <c r="AI266" s="190"/>
      <c r="AJ266" s="190"/>
      <c r="AK266" s="190"/>
      <c r="AL266" s="190"/>
      <c r="AM266" s="190"/>
      <c r="AN266" s="190"/>
      <c r="AO266" s="190"/>
      <c r="AP266" s="190"/>
      <c r="AQ266" s="298"/>
      <c r="AR266" s="299"/>
      <c r="AS266" s="174"/>
      <c r="AT266" s="174"/>
      <c r="AU266" s="174"/>
      <c r="AV266" s="174"/>
      <c r="AW266" s="174"/>
      <c r="AX266" s="174"/>
      <c r="AY266" s="174"/>
      <c r="AZ266" s="174"/>
      <c r="BA266" s="174"/>
      <c r="BB266" s="174"/>
      <c r="BC266" s="174"/>
      <c r="BD266" s="174"/>
      <c r="BE266" s="174"/>
      <c r="BF266" s="785" t="s">
        <v>407</v>
      </c>
      <c r="BG266" s="785"/>
      <c r="BH266" s="785"/>
      <c r="BI266" s="785"/>
      <c r="BJ266" s="785"/>
      <c r="BK266" s="785"/>
      <c r="BL266" s="785"/>
      <c r="BM266" s="785"/>
      <c r="BN266" s="785"/>
      <c r="BO266" s="785"/>
      <c r="BP266" s="785"/>
      <c r="BQ266" s="785"/>
      <c r="BR266" s="785"/>
      <c r="BS266" s="785"/>
      <c r="BT266" s="785"/>
      <c r="BU266" s="190"/>
      <c r="BV266" s="190"/>
      <c r="BW266" s="190"/>
      <c r="BX266" s="190"/>
      <c r="BY266" s="190"/>
      <c r="BZ266" s="190"/>
      <c r="CA266" s="190"/>
      <c r="CB266" s="190"/>
      <c r="CC266" s="190"/>
      <c r="CD266" s="190"/>
      <c r="CE266" s="190"/>
      <c r="CF266" s="190"/>
      <c r="CG266" s="190"/>
      <c r="CH266" s="190"/>
      <c r="CI266" s="190"/>
      <c r="CJ266" s="190"/>
      <c r="CK266" s="190"/>
      <c r="CL266" s="190"/>
    </row>
    <row r="267" spans="1:90" ht="26.1" customHeight="1">
      <c r="A267" s="174"/>
      <c r="B267" s="174"/>
      <c r="C267" s="174"/>
      <c r="D267" s="174"/>
      <c r="E267" s="174"/>
      <c r="F267" s="174"/>
      <c r="G267" s="174"/>
      <c r="H267" s="174"/>
      <c r="I267" s="174"/>
      <c r="J267" s="174"/>
      <c r="K267" s="174"/>
      <c r="L267" s="174"/>
      <c r="M267" s="174"/>
      <c r="N267" s="785"/>
      <c r="O267" s="785"/>
      <c r="P267" s="785"/>
      <c r="Q267" s="785"/>
      <c r="R267" s="785"/>
      <c r="S267" s="785"/>
      <c r="T267" s="785"/>
      <c r="U267" s="785"/>
      <c r="V267" s="785"/>
      <c r="W267" s="785"/>
      <c r="X267" s="785"/>
      <c r="Y267" s="785"/>
      <c r="Z267" s="785"/>
      <c r="AA267" s="785"/>
      <c r="AB267" s="785"/>
      <c r="AC267" s="190"/>
      <c r="AD267" s="190"/>
      <c r="AE267" s="190"/>
      <c r="AF267" s="190"/>
      <c r="AG267" s="190"/>
      <c r="AH267" s="190"/>
      <c r="AI267" s="190"/>
      <c r="AJ267" s="190"/>
      <c r="AK267" s="190"/>
      <c r="AL267" s="190"/>
      <c r="AM267" s="190"/>
      <c r="AN267" s="190"/>
      <c r="AO267" s="190"/>
      <c r="AP267" s="190"/>
      <c r="AQ267" s="298"/>
      <c r="AR267" s="299"/>
      <c r="AS267" s="174"/>
      <c r="AT267" s="174"/>
      <c r="AU267" s="174"/>
      <c r="AV267" s="174"/>
      <c r="AW267" s="174"/>
      <c r="AX267" s="174"/>
      <c r="AY267" s="174"/>
      <c r="AZ267" s="174"/>
      <c r="BA267" s="174"/>
      <c r="BB267" s="174"/>
      <c r="BC267" s="174"/>
      <c r="BD267" s="174"/>
      <c r="BE267" s="174"/>
      <c r="BF267" s="785"/>
      <c r="BG267" s="785"/>
      <c r="BH267" s="785"/>
      <c r="BI267" s="785"/>
      <c r="BJ267" s="785"/>
      <c r="BK267" s="785"/>
      <c r="BL267" s="785"/>
      <c r="BM267" s="785"/>
      <c r="BN267" s="785"/>
      <c r="BO267" s="785"/>
      <c r="BP267" s="785"/>
      <c r="BQ267" s="785"/>
      <c r="BR267" s="785"/>
      <c r="BS267" s="785"/>
      <c r="BT267" s="785"/>
      <c r="BU267" s="190"/>
      <c r="BV267" s="190"/>
      <c r="BW267" s="190"/>
      <c r="BX267" s="190"/>
      <c r="BY267" s="190"/>
      <c r="BZ267" s="190"/>
      <c r="CA267" s="190"/>
      <c r="CB267" s="190"/>
      <c r="CC267" s="190"/>
      <c r="CD267" s="190"/>
      <c r="CE267" s="190"/>
      <c r="CF267" s="190"/>
      <c r="CG267" s="190"/>
      <c r="CH267" s="190"/>
      <c r="CI267" s="190"/>
      <c r="CJ267" s="190"/>
      <c r="CK267" s="190"/>
      <c r="CL267" s="190"/>
    </row>
    <row r="268" spans="1:90" ht="26.1" customHeight="1">
      <c r="AQ268" s="289"/>
      <c r="AR268" s="290"/>
    </row>
    <row r="269" spans="1:90" ht="26.1" customHeight="1">
      <c r="B269" s="142" t="str">
        <f>$B$5</f>
        <v>第86回全国教育美術展応募作品の名札</v>
      </c>
      <c r="AQ269" s="289"/>
      <c r="AR269" s="290"/>
      <c r="AT269" s="142" t="str">
        <f>$B$5</f>
        <v>第86回全国教育美術展応募作品の名札</v>
      </c>
    </row>
    <row r="270" spans="1:90" ht="24.95" customHeight="1">
      <c r="A270" s="1353" t="s">
        <v>45</v>
      </c>
      <c r="B270" s="1354"/>
      <c r="C270" s="1354"/>
      <c r="D270" s="1354"/>
      <c r="E270" s="1354"/>
      <c r="F270" s="1354"/>
      <c r="G270" s="1354"/>
      <c r="H270" s="1354"/>
      <c r="I270" s="1354"/>
      <c r="J270" s="1354"/>
      <c r="K270" s="1354"/>
      <c r="L270" s="1354"/>
      <c r="M270" s="1355"/>
      <c r="N270" s="1356" t="s">
        <v>334</v>
      </c>
      <c r="O270" s="1356"/>
      <c r="P270" s="1344" t="s">
        <v>17</v>
      </c>
      <c r="Q270" s="562"/>
      <c r="R270" s="1305" t="str">
        <f>IF('⑨応募者名簿(印刷用)'!$BX$40="","",'⑨応募者名簿(印刷用)'!$BX$40)</f>
        <v>-</v>
      </c>
      <c r="S270" s="1305"/>
      <c r="T270" s="1305"/>
      <c r="U270" s="1305"/>
      <c r="V270" s="1305"/>
      <c r="W270" s="1305"/>
      <c r="X270" s="1305"/>
      <c r="Y270" s="1306" t="s">
        <v>282</v>
      </c>
      <c r="Z270" s="1306"/>
      <c r="AA270" s="1306"/>
      <c r="AB270" s="1305" t="str">
        <f>IF(⑧入力シート!$D$30=0,"",⑧入力シート!$D$30)</f>
        <v/>
      </c>
      <c r="AC270" s="1305"/>
      <c r="AD270" s="1305"/>
      <c r="AE270" s="1305"/>
      <c r="AF270" s="176" t="s">
        <v>84</v>
      </c>
      <c r="AG270" s="1305" t="str">
        <f>IF(⑧入力シート!$H$30=0,"",⑧入力シート!$H$30)</f>
        <v/>
      </c>
      <c r="AH270" s="1305"/>
      <c r="AI270" s="1305"/>
      <c r="AJ270" s="1305"/>
      <c r="AK270" s="176" t="s">
        <v>84</v>
      </c>
      <c r="AL270" s="1305" t="str">
        <f>IF(⑧入力シート!$L$30=0,"",⑧入力シート!$L$30)</f>
        <v/>
      </c>
      <c r="AM270" s="1305"/>
      <c r="AN270" s="1305"/>
      <c r="AO270" s="1305"/>
      <c r="AP270" s="177"/>
      <c r="AQ270" s="291"/>
      <c r="AR270" s="292"/>
      <c r="AS270" s="1353" t="s">
        <v>45</v>
      </c>
      <c r="AT270" s="1354"/>
      <c r="AU270" s="1354"/>
      <c r="AV270" s="1354"/>
      <c r="AW270" s="1354"/>
      <c r="AX270" s="1354"/>
      <c r="AY270" s="1354"/>
      <c r="AZ270" s="1354"/>
      <c r="BA270" s="1354"/>
      <c r="BB270" s="1354"/>
      <c r="BC270" s="1354"/>
      <c r="BD270" s="1354"/>
      <c r="BE270" s="1355"/>
      <c r="BF270" s="1356" t="s">
        <v>334</v>
      </c>
      <c r="BG270" s="1356"/>
      <c r="BH270" s="1344" t="s">
        <v>17</v>
      </c>
      <c r="BI270" s="562"/>
      <c r="BJ270" s="1305" t="str">
        <f>IF('⑨応募者名簿(印刷用)'!$BX$40="","",'⑨応募者名簿(印刷用)'!$BX$40)</f>
        <v>-</v>
      </c>
      <c r="BK270" s="1305"/>
      <c r="BL270" s="1305"/>
      <c r="BM270" s="1305"/>
      <c r="BN270" s="1305"/>
      <c r="BO270" s="1305"/>
      <c r="BP270" s="1305"/>
      <c r="BQ270" s="1306" t="s">
        <v>282</v>
      </c>
      <c r="BR270" s="1306"/>
      <c r="BS270" s="1306"/>
      <c r="BT270" s="1305" t="str">
        <f>IF(⑧入力シート!$D$30=0,"",⑧入力シート!$D$30)</f>
        <v/>
      </c>
      <c r="BU270" s="1305"/>
      <c r="BV270" s="1305"/>
      <c r="BW270" s="1305"/>
      <c r="BX270" s="176" t="s">
        <v>84</v>
      </c>
      <c r="BY270" s="1305" t="str">
        <f>IF(⑧入力シート!$H$30=0,"",⑧入力シート!$H$30)</f>
        <v/>
      </c>
      <c r="BZ270" s="1305"/>
      <c r="CA270" s="1305"/>
      <c r="CB270" s="1305"/>
      <c r="CC270" s="176" t="s">
        <v>84</v>
      </c>
      <c r="CD270" s="1305" t="str">
        <f>IF(⑧入力シート!$L$30=0,"",⑧入力シート!$L$30)</f>
        <v/>
      </c>
      <c r="CE270" s="1305"/>
      <c r="CF270" s="1305"/>
      <c r="CG270" s="1305"/>
      <c r="CH270" s="177"/>
    </row>
    <row r="271" spans="1:90" ht="24.95" customHeight="1">
      <c r="A271" s="1345"/>
      <c r="B271" s="1346"/>
      <c r="C271" s="1346"/>
      <c r="D271" s="1346"/>
      <c r="E271" s="1346"/>
      <c r="F271" s="1346"/>
      <c r="G271" s="1346"/>
      <c r="H271" s="1346"/>
      <c r="I271" s="178"/>
      <c r="J271" s="178"/>
      <c r="K271" s="178"/>
      <c r="L271" s="178"/>
      <c r="M271" s="179"/>
      <c r="N271" s="1356"/>
      <c r="O271" s="1356"/>
      <c r="P271" s="1347" t="str">
        <f>IF('⑨応募者名簿(印刷用)'!$BV$42="","",'⑨応募者名簿(印刷用)'!$BV$42)</f>
        <v xml:space="preserve"> </v>
      </c>
      <c r="Q271" s="1348"/>
      <c r="R271" s="1348"/>
      <c r="S271" s="1348"/>
      <c r="T271" s="1348"/>
      <c r="U271" s="1348"/>
      <c r="V271" s="1348"/>
      <c r="W271" s="1348"/>
      <c r="X271" s="1348"/>
      <c r="Y271" s="1348"/>
      <c r="Z271" s="1348"/>
      <c r="AA271" s="1348"/>
      <c r="AB271" s="1348"/>
      <c r="AC271" s="1348"/>
      <c r="AD271" s="1348"/>
      <c r="AE271" s="1348"/>
      <c r="AF271" s="1348"/>
      <c r="AG271" s="1348"/>
      <c r="AH271" s="1348"/>
      <c r="AI271" s="1348"/>
      <c r="AJ271" s="1348"/>
      <c r="AK271" s="1348"/>
      <c r="AL271" s="1348"/>
      <c r="AM271" s="1348"/>
      <c r="AN271" s="1348"/>
      <c r="AO271" s="1348"/>
      <c r="AP271" s="1349"/>
      <c r="AQ271" s="291"/>
      <c r="AR271" s="292"/>
      <c r="AS271" s="1345"/>
      <c r="AT271" s="1346"/>
      <c r="AU271" s="1346"/>
      <c r="AV271" s="1346"/>
      <c r="AW271" s="1346"/>
      <c r="AX271" s="1346"/>
      <c r="AY271" s="1346"/>
      <c r="AZ271" s="1346"/>
      <c r="BA271" s="178"/>
      <c r="BB271" s="178"/>
      <c r="BC271" s="178"/>
      <c r="BD271" s="178"/>
      <c r="BE271" s="179"/>
      <c r="BF271" s="1356"/>
      <c r="BG271" s="1356"/>
      <c r="BH271" s="1347" t="str">
        <f>IF('⑨応募者名簿(印刷用)'!$BV$42="","",'⑨応募者名簿(印刷用)'!$BV$42)</f>
        <v xml:space="preserve"> </v>
      </c>
      <c r="BI271" s="1348"/>
      <c r="BJ271" s="1348"/>
      <c r="BK271" s="1348"/>
      <c r="BL271" s="1348"/>
      <c r="BM271" s="1348"/>
      <c r="BN271" s="1348"/>
      <c r="BO271" s="1348"/>
      <c r="BP271" s="1348"/>
      <c r="BQ271" s="1348"/>
      <c r="BR271" s="1348"/>
      <c r="BS271" s="1348"/>
      <c r="BT271" s="1348"/>
      <c r="BU271" s="1348"/>
      <c r="BV271" s="1348"/>
      <c r="BW271" s="1348"/>
      <c r="BX271" s="1348"/>
      <c r="BY271" s="1348"/>
      <c r="BZ271" s="1348"/>
      <c r="CA271" s="1348"/>
      <c r="CB271" s="1348"/>
      <c r="CC271" s="1348"/>
      <c r="CD271" s="1348"/>
      <c r="CE271" s="1348"/>
      <c r="CF271" s="1348"/>
      <c r="CG271" s="1348"/>
      <c r="CH271" s="1349"/>
    </row>
    <row r="272" spans="1:90" ht="24.95" customHeight="1">
      <c r="A272" s="1345"/>
      <c r="B272" s="1346"/>
      <c r="C272" s="1346"/>
      <c r="D272" s="1346"/>
      <c r="E272" s="1346"/>
      <c r="F272" s="1346"/>
      <c r="G272" s="1346"/>
      <c r="H272" s="1346"/>
      <c r="I272" s="178"/>
      <c r="J272" s="178"/>
      <c r="K272" s="178"/>
      <c r="L272" s="178"/>
      <c r="M272" s="179"/>
      <c r="N272" s="1356"/>
      <c r="O272" s="1356"/>
      <c r="P272" s="1347" t="str">
        <f>IF('⑨応募者名簿(印刷用)'!$BV$43="","",'⑨応募者名簿(印刷用)'!$BV$43)</f>
        <v xml:space="preserve"> </v>
      </c>
      <c r="Q272" s="1348"/>
      <c r="R272" s="1348"/>
      <c r="S272" s="1348"/>
      <c r="T272" s="1348"/>
      <c r="U272" s="1348"/>
      <c r="V272" s="1348"/>
      <c r="W272" s="1348"/>
      <c r="X272" s="1348"/>
      <c r="Y272" s="1348"/>
      <c r="Z272" s="1348"/>
      <c r="AA272" s="1348"/>
      <c r="AB272" s="1348"/>
      <c r="AC272" s="1348"/>
      <c r="AD272" s="1348"/>
      <c r="AE272" s="1348"/>
      <c r="AF272" s="1348"/>
      <c r="AG272" s="1348"/>
      <c r="AH272" s="1348"/>
      <c r="AI272" s="1348"/>
      <c r="AJ272" s="1348"/>
      <c r="AK272" s="1348"/>
      <c r="AL272" s="1348"/>
      <c r="AM272" s="1348"/>
      <c r="AN272" s="1348"/>
      <c r="AO272" s="1348"/>
      <c r="AP272" s="1349"/>
      <c r="AQ272" s="291"/>
      <c r="AR272" s="292"/>
      <c r="AS272" s="1345"/>
      <c r="AT272" s="1346"/>
      <c r="AU272" s="1346"/>
      <c r="AV272" s="1346"/>
      <c r="AW272" s="1346"/>
      <c r="AX272" s="1346"/>
      <c r="AY272" s="1346"/>
      <c r="AZ272" s="1346"/>
      <c r="BA272" s="178"/>
      <c r="BB272" s="178"/>
      <c r="BC272" s="178"/>
      <c r="BD272" s="178"/>
      <c r="BE272" s="179"/>
      <c r="BF272" s="1356"/>
      <c r="BG272" s="1356"/>
      <c r="BH272" s="1347" t="str">
        <f>IF('⑨応募者名簿(印刷用)'!$BV$43="","",'⑨応募者名簿(印刷用)'!$BV$43)</f>
        <v xml:space="preserve"> </v>
      </c>
      <c r="BI272" s="1348"/>
      <c r="BJ272" s="1348"/>
      <c r="BK272" s="1348"/>
      <c r="BL272" s="1348"/>
      <c r="BM272" s="1348"/>
      <c r="BN272" s="1348"/>
      <c r="BO272" s="1348"/>
      <c r="BP272" s="1348"/>
      <c r="BQ272" s="1348"/>
      <c r="BR272" s="1348"/>
      <c r="BS272" s="1348"/>
      <c r="BT272" s="1348"/>
      <c r="BU272" s="1348"/>
      <c r="BV272" s="1348"/>
      <c r="BW272" s="1348"/>
      <c r="BX272" s="1348"/>
      <c r="BY272" s="1348"/>
      <c r="BZ272" s="1348"/>
      <c r="CA272" s="1348"/>
      <c r="CB272" s="1348"/>
      <c r="CC272" s="1348"/>
      <c r="CD272" s="1348"/>
      <c r="CE272" s="1348"/>
      <c r="CF272" s="1348"/>
      <c r="CG272" s="1348"/>
      <c r="CH272" s="1349"/>
    </row>
    <row r="273" spans="1:90" ht="24.95" customHeight="1">
      <c r="A273" s="1345"/>
      <c r="B273" s="1346"/>
      <c r="C273" s="1346"/>
      <c r="D273" s="1346"/>
      <c r="E273" s="1346"/>
      <c r="F273" s="1346"/>
      <c r="G273" s="1346"/>
      <c r="H273" s="1346"/>
      <c r="I273" s="178"/>
      <c r="J273" s="178"/>
      <c r="K273" s="178"/>
      <c r="L273" s="178"/>
      <c r="M273" s="179"/>
      <c r="N273" s="1356"/>
      <c r="O273" s="1356"/>
      <c r="P273" s="1350" t="str">
        <f>IF('⑨応募者名簿(印刷用)'!$BV$44="","",'⑨応募者名簿(印刷用)'!$BV$44)</f>
        <v xml:space="preserve"> </v>
      </c>
      <c r="Q273" s="1351"/>
      <c r="R273" s="1351"/>
      <c r="S273" s="1351"/>
      <c r="T273" s="1351"/>
      <c r="U273" s="1351"/>
      <c r="V273" s="1351"/>
      <c r="W273" s="1351"/>
      <c r="X273" s="1351"/>
      <c r="Y273" s="1351"/>
      <c r="Z273" s="1351"/>
      <c r="AA273" s="1351"/>
      <c r="AB273" s="1351"/>
      <c r="AC273" s="1351"/>
      <c r="AD273" s="1351"/>
      <c r="AE273" s="1351"/>
      <c r="AF273" s="1351"/>
      <c r="AG273" s="1351"/>
      <c r="AH273" s="1351"/>
      <c r="AI273" s="1351"/>
      <c r="AJ273" s="1351"/>
      <c r="AK273" s="1351"/>
      <c r="AL273" s="1351"/>
      <c r="AM273" s="1351"/>
      <c r="AN273" s="1351"/>
      <c r="AO273" s="1351"/>
      <c r="AP273" s="1352"/>
      <c r="AQ273" s="291"/>
      <c r="AR273" s="292"/>
      <c r="AS273" s="1345"/>
      <c r="AT273" s="1346"/>
      <c r="AU273" s="1346"/>
      <c r="AV273" s="1346"/>
      <c r="AW273" s="1346"/>
      <c r="AX273" s="1346"/>
      <c r="AY273" s="1346"/>
      <c r="AZ273" s="1346"/>
      <c r="BA273" s="178"/>
      <c r="BB273" s="178"/>
      <c r="BC273" s="178"/>
      <c r="BD273" s="178"/>
      <c r="BE273" s="179"/>
      <c r="BF273" s="1356"/>
      <c r="BG273" s="1356"/>
      <c r="BH273" s="1350" t="str">
        <f>IF('⑨応募者名簿(印刷用)'!$BV$44="","",'⑨応募者名簿(印刷用)'!$BV$44)</f>
        <v xml:space="preserve"> </v>
      </c>
      <c r="BI273" s="1351"/>
      <c r="BJ273" s="1351"/>
      <c r="BK273" s="1351"/>
      <c r="BL273" s="1351"/>
      <c r="BM273" s="1351"/>
      <c r="BN273" s="1351"/>
      <c r="BO273" s="1351"/>
      <c r="BP273" s="1351"/>
      <c r="BQ273" s="1351"/>
      <c r="BR273" s="1351"/>
      <c r="BS273" s="1351"/>
      <c r="BT273" s="1351"/>
      <c r="BU273" s="1351"/>
      <c r="BV273" s="1351"/>
      <c r="BW273" s="1351"/>
      <c r="BX273" s="1351"/>
      <c r="BY273" s="1351"/>
      <c r="BZ273" s="1351"/>
      <c r="CA273" s="1351"/>
      <c r="CB273" s="1351"/>
      <c r="CC273" s="1351"/>
      <c r="CD273" s="1351"/>
      <c r="CE273" s="1351"/>
      <c r="CF273" s="1351"/>
      <c r="CG273" s="1351"/>
      <c r="CH273" s="1352"/>
    </row>
    <row r="274" spans="1:90" ht="24.95" customHeight="1">
      <c r="A274" s="1345"/>
      <c r="B274" s="1346"/>
      <c r="C274" s="1346"/>
      <c r="D274" s="1346"/>
      <c r="E274" s="1346"/>
      <c r="F274" s="1346"/>
      <c r="G274" s="1346"/>
      <c r="H274" s="1346"/>
      <c r="I274" s="178"/>
      <c r="J274" s="178"/>
      <c r="K274" s="178"/>
      <c r="L274" s="178"/>
      <c r="M274" s="179"/>
      <c r="N274" s="722" t="s">
        <v>335</v>
      </c>
      <c r="O274" s="723"/>
      <c r="P274" s="603" t="s">
        <v>23</v>
      </c>
      <c r="Q274" s="571"/>
      <c r="R274" s="571"/>
      <c r="S274" s="571"/>
      <c r="T274" s="1336" t="str">
        <f>""&amp;⑧入力シート!$D$21</f>
        <v/>
      </c>
      <c r="U274" s="1336"/>
      <c r="V274" s="1336"/>
      <c r="W274" s="1336"/>
      <c r="X274" s="1336"/>
      <c r="Y274" s="1336"/>
      <c r="Z274" s="1336"/>
      <c r="AA274" s="1336"/>
      <c r="AB274" s="1336"/>
      <c r="AC274" s="1336"/>
      <c r="AD274" s="1336"/>
      <c r="AE274" s="1336"/>
      <c r="AF274" s="1336"/>
      <c r="AG274" s="1336"/>
      <c r="AH274" s="1336"/>
      <c r="AI274" s="1336"/>
      <c r="AJ274" s="1336"/>
      <c r="AK274" s="1336"/>
      <c r="AL274" s="1336"/>
      <c r="AM274" s="1336"/>
      <c r="AN274" s="1336"/>
      <c r="AO274" s="1336"/>
      <c r="AP274" s="1337"/>
      <c r="AQ274" s="291"/>
      <c r="AR274" s="292"/>
      <c r="AS274" s="1345"/>
      <c r="AT274" s="1346"/>
      <c r="AU274" s="1346"/>
      <c r="AV274" s="1346"/>
      <c r="AW274" s="1346"/>
      <c r="AX274" s="1346"/>
      <c r="AY274" s="1346"/>
      <c r="AZ274" s="1346"/>
      <c r="BA274" s="178"/>
      <c r="BB274" s="178"/>
      <c r="BC274" s="178"/>
      <c r="BD274" s="178"/>
      <c r="BE274" s="179"/>
      <c r="BF274" s="722" t="s">
        <v>335</v>
      </c>
      <c r="BG274" s="723"/>
      <c r="BH274" s="603" t="s">
        <v>23</v>
      </c>
      <c r="BI274" s="571"/>
      <c r="BJ274" s="571"/>
      <c r="BK274" s="571"/>
      <c r="BL274" s="1336" t="str">
        <f>""&amp;⑧入力シート!$D$21</f>
        <v/>
      </c>
      <c r="BM274" s="1336"/>
      <c r="BN274" s="1336"/>
      <c r="BO274" s="1336"/>
      <c r="BP274" s="1336"/>
      <c r="BQ274" s="1336"/>
      <c r="BR274" s="1336"/>
      <c r="BS274" s="1336"/>
      <c r="BT274" s="1336"/>
      <c r="BU274" s="1336"/>
      <c r="BV274" s="1336"/>
      <c r="BW274" s="1336"/>
      <c r="BX274" s="1336"/>
      <c r="BY274" s="1336"/>
      <c r="BZ274" s="1336"/>
      <c r="CA274" s="1336"/>
      <c r="CB274" s="1336"/>
      <c r="CC274" s="1336"/>
      <c r="CD274" s="1336"/>
      <c r="CE274" s="1336"/>
      <c r="CF274" s="1336"/>
      <c r="CG274" s="1336"/>
      <c r="CH274" s="1337"/>
    </row>
    <row r="275" spans="1:90" ht="24.95" customHeight="1">
      <c r="A275" s="180"/>
      <c r="B275" s="178"/>
      <c r="C275" s="178"/>
      <c r="D275" s="178"/>
      <c r="E275" s="178"/>
      <c r="F275" s="178"/>
      <c r="G275" s="178"/>
      <c r="H275" s="178"/>
      <c r="I275" s="178"/>
      <c r="J275" s="178"/>
      <c r="K275" s="178"/>
      <c r="L275" s="178"/>
      <c r="M275" s="179"/>
      <c r="N275" s="724"/>
      <c r="O275" s="725"/>
      <c r="P275" s="1338" t="str">
        <f>"　"&amp;⑧入力シート!$D$22</f>
        <v>　</v>
      </c>
      <c r="Q275" s="1339"/>
      <c r="R275" s="1339"/>
      <c r="S275" s="1339"/>
      <c r="T275" s="1339"/>
      <c r="U275" s="1339"/>
      <c r="V275" s="1339"/>
      <c r="W275" s="1339"/>
      <c r="X275" s="1339"/>
      <c r="Y275" s="1339"/>
      <c r="Z275" s="1339"/>
      <c r="AA275" s="1339"/>
      <c r="AB275" s="1339"/>
      <c r="AC275" s="1339"/>
      <c r="AD275" s="1339"/>
      <c r="AE275" s="1339"/>
      <c r="AF275" s="1339"/>
      <c r="AG275" s="1339"/>
      <c r="AH275" s="1339"/>
      <c r="AI275" s="1339"/>
      <c r="AJ275" s="1339"/>
      <c r="AK275" s="1339"/>
      <c r="AL275" s="1339"/>
      <c r="AM275" s="1339"/>
      <c r="AN275" s="1339"/>
      <c r="AO275" s="1339"/>
      <c r="AP275" s="1340"/>
      <c r="AQ275" s="291"/>
      <c r="AR275" s="292"/>
      <c r="AS275" s="180"/>
      <c r="AT275" s="178"/>
      <c r="AU275" s="178"/>
      <c r="AV275" s="178"/>
      <c r="AW275" s="178"/>
      <c r="AX275" s="178"/>
      <c r="AY275" s="178"/>
      <c r="AZ275" s="178"/>
      <c r="BA275" s="178"/>
      <c r="BB275" s="178"/>
      <c r="BC275" s="178"/>
      <c r="BD275" s="178"/>
      <c r="BE275" s="179"/>
      <c r="BF275" s="724"/>
      <c r="BG275" s="725"/>
      <c r="BH275" s="1338" t="str">
        <f>"　"&amp;⑧入力シート!$D$22</f>
        <v>　</v>
      </c>
      <c r="BI275" s="1339"/>
      <c r="BJ275" s="1339"/>
      <c r="BK275" s="1339"/>
      <c r="BL275" s="1339"/>
      <c r="BM275" s="1339"/>
      <c r="BN275" s="1339"/>
      <c r="BO275" s="1339"/>
      <c r="BP275" s="1339"/>
      <c r="BQ275" s="1339"/>
      <c r="BR275" s="1339"/>
      <c r="BS275" s="1339"/>
      <c r="BT275" s="1339"/>
      <c r="BU275" s="1339"/>
      <c r="BV275" s="1339"/>
      <c r="BW275" s="1339"/>
      <c r="BX275" s="1339"/>
      <c r="BY275" s="1339"/>
      <c r="BZ275" s="1339"/>
      <c r="CA275" s="1339"/>
      <c r="CB275" s="1339"/>
      <c r="CC275" s="1339"/>
      <c r="CD275" s="1339"/>
      <c r="CE275" s="1339"/>
      <c r="CF275" s="1339"/>
      <c r="CG275" s="1339"/>
      <c r="CH275" s="1340"/>
    </row>
    <row r="276" spans="1:90" ht="24.95" customHeight="1">
      <c r="A276" s="180"/>
      <c r="B276" s="178"/>
      <c r="C276" s="178"/>
      <c r="D276" s="178"/>
      <c r="E276" s="178"/>
      <c r="F276" s="178"/>
      <c r="G276" s="178"/>
      <c r="H276" s="178"/>
      <c r="I276" s="178"/>
      <c r="J276" s="178"/>
      <c r="K276" s="178"/>
      <c r="L276" s="178"/>
      <c r="M276" s="179"/>
      <c r="N276" s="724"/>
      <c r="O276" s="725"/>
      <c r="P276" s="1341" t="str">
        <f>"　"&amp;⑧入力シート!$D$23</f>
        <v>　</v>
      </c>
      <c r="Q276" s="1342"/>
      <c r="R276" s="1342"/>
      <c r="S276" s="1342"/>
      <c r="T276" s="1342"/>
      <c r="U276" s="1342"/>
      <c r="V276" s="1342"/>
      <c r="W276" s="1342"/>
      <c r="X276" s="1342"/>
      <c r="Y276" s="1342"/>
      <c r="Z276" s="1342"/>
      <c r="AA276" s="1342"/>
      <c r="AB276" s="1342"/>
      <c r="AC276" s="1342"/>
      <c r="AD276" s="1342"/>
      <c r="AE276" s="1342"/>
      <c r="AF276" s="1342"/>
      <c r="AG276" s="1342"/>
      <c r="AH276" s="1342"/>
      <c r="AI276" s="1342"/>
      <c r="AJ276" s="1342"/>
      <c r="AK276" s="1342"/>
      <c r="AL276" s="1342"/>
      <c r="AM276" s="1342"/>
      <c r="AN276" s="1342"/>
      <c r="AO276" s="1342"/>
      <c r="AP276" s="1343"/>
      <c r="AQ276" s="291"/>
      <c r="AR276" s="292"/>
      <c r="AS276" s="180"/>
      <c r="AT276" s="178"/>
      <c r="AU276" s="178"/>
      <c r="AV276" s="178"/>
      <c r="AW276" s="178"/>
      <c r="AX276" s="178"/>
      <c r="AY276" s="178"/>
      <c r="AZ276" s="178"/>
      <c r="BA276" s="178"/>
      <c r="BB276" s="178"/>
      <c r="BC276" s="178"/>
      <c r="BD276" s="178"/>
      <c r="BE276" s="179"/>
      <c r="BF276" s="724"/>
      <c r="BG276" s="725"/>
      <c r="BH276" s="1341" t="str">
        <f>"　"&amp;⑧入力シート!$D$23</f>
        <v>　</v>
      </c>
      <c r="BI276" s="1342"/>
      <c r="BJ276" s="1342"/>
      <c r="BK276" s="1342"/>
      <c r="BL276" s="1342"/>
      <c r="BM276" s="1342"/>
      <c r="BN276" s="1342"/>
      <c r="BO276" s="1342"/>
      <c r="BP276" s="1342"/>
      <c r="BQ276" s="1342"/>
      <c r="BR276" s="1342"/>
      <c r="BS276" s="1342"/>
      <c r="BT276" s="1342"/>
      <c r="BU276" s="1342"/>
      <c r="BV276" s="1342"/>
      <c r="BW276" s="1342"/>
      <c r="BX276" s="1342"/>
      <c r="BY276" s="1342"/>
      <c r="BZ276" s="1342"/>
      <c r="CA276" s="1342"/>
      <c r="CB276" s="1342"/>
      <c r="CC276" s="1342"/>
      <c r="CD276" s="1342"/>
      <c r="CE276" s="1342"/>
      <c r="CF276" s="1342"/>
      <c r="CG276" s="1342"/>
      <c r="CH276" s="1343"/>
    </row>
    <row r="277" spans="1:90" ht="24.95" customHeight="1">
      <c r="A277" s="181"/>
      <c r="B277" s="182"/>
      <c r="C277" s="182"/>
      <c r="D277" s="182"/>
      <c r="E277" s="182"/>
      <c r="F277" s="182"/>
      <c r="G277" s="182"/>
      <c r="H277" s="182"/>
      <c r="I277" s="182"/>
      <c r="J277" s="182"/>
      <c r="K277" s="182"/>
      <c r="L277" s="182"/>
      <c r="M277" s="183"/>
      <c r="N277" s="726"/>
      <c r="O277" s="727"/>
      <c r="P277" s="1341"/>
      <c r="Q277" s="1342"/>
      <c r="R277" s="1342"/>
      <c r="S277" s="1342"/>
      <c r="T277" s="1342"/>
      <c r="U277" s="1342"/>
      <c r="V277" s="1342"/>
      <c r="W277" s="1342"/>
      <c r="X277" s="1342"/>
      <c r="Y277" s="1342"/>
      <c r="Z277" s="1342"/>
      <c r="AA277" s="1342"/>
      <c r="AB277" s="1342"/>
      <c r="AC277" s="1342"/>
      <c r="AD277" s="1342"/>
      <c r="AE277" s="1342"/>
      <c r="AF277" s="1342"/>
      <c r="AG277" s="1342"/>
      <c r="AH277" s="1342"/>
      <c r="AI277" s="1342"/>
      <c r="AJ277" s="1342"/>
      <c r="AK277" s="1342"/>
      <c r="AL277" s="1342"/>
      <c r="AM277" s="1342"/>
      <c r="AN277" s="1342"/>
      <c r="AO277" s="1342"/>
      <c r="AP277" s="1343"/>
      <c r="AQ277" s="291"/>
      <c r="AR277" s="292"/>
      <c r="AS277" s="181"/>
      <c r="AT277" s="182"/>
      <c r="AU277" s="182"/>
      <c r="AV277" s="182"/>
      <c r="AW277" s="182"/>
      <c r="AX277" s="182"/>
      <c r="AY277" s="182"/>
      <c r="AZ277" s="182"/>
      <c r="BA277" s="182"/>
      <c r="BB277" s="182"/>
      <c r="BC277" s="182"/>
      <c r="BD277" s="182"/>
      <c r="BE277" s="183"/>
      <c r="BF277" s="726"/>
      <c r="BG277" s="727"/>
      <c r="BH277" s="1341"/>
      <c r="BI277" s="1342"/>
      <c r="BJ277" s="1342"/>
      <c r="BK277" s="1342"/>
      <c r="BL277" s="1342"/>
      <c r="BM277" s="1342"/>
      <c r="BN277" s="1342"/>
      <c r="BO277" s="1342"/>
      <c r="BP277" s="1342"/>
      <c r="BQ277" s="1342"/>
      <c r="BR277" s="1342"/>
      <c r="BS277" s="1342"/>
      <c r="BT277" s="1342"/>
      <c r="BU277" s="1342"/>
      <c r="BV277" s="1342"/>
      <c r="BW277" s="1342"/>
      <c r="BX277" s="1342"/>
      <c r="BY277" s="1342"/>
      <c r="BZ277" s="1342"/>
      <c r="CA277" s="1342"/>
      <c r="CB277" s="1342"/>
      <c r="CC277" s="1342"/>
      <c r="CD277" s="1342"/>
      <c r="CE277" s="1342"/>
      <c r="CF277" s="1342"/>
      <c r="CG277" s="1342"/>
      <c r="CH277" s="1343"/>
    </row>
    <row r="278" spans="1:90" ht="24.95" customHeight="1">
      <c r="A278" s="722" t="s">
        <v>337</v>
      </c>
      <c r="B278" s="723"/>
      <c r="C278" s="603" t="s">
        <v>31</v>
      </c>
      <c r="D278" s="571"/>
      <c r="E278" s="571"/>
      <c r="F278" s="571"/>
      <c r="G278" s="571"/>
      <c r="H278" s="571"/>
      <c r="I278" s="571"/>
      <c r="J278" s="571"/>
      <c r="K278" s="571"/>
      <c r="L278" s="571"/>
      <c r="M278" s="571"/>
      <c r="N278" s="722" t="s">
        <v>336</v>
      </c>
      <c r="O278" s="723"/>
      <c r="P278" s="1316" t="str">
        <f>""&amp;⑧入力シート!AD46</f>
        <v/>
      </c>
      <c r="Q278" s="1316"/>
      <c r="R278" s="1316"/>
      <c r="S278" s="1316"/>
      <c r="T278" s="1316"/>
      <c r="U278" s="1316"/>
      <c r="V278" s="1316"/>
      <c r="W278" s="1316"/>
      <c r="X278" s="1316"/>
      <c r="Y278" s="1316"/>
      <c r="Z278" s="1316"/>
      <c r="AA278" s="1316"/>
      <c r="AB278" s="1316"/>
      <c r="AC278" s="1316"/>
      <c r="AD278" s="1316"/>
      <c r="AE278" s="1316"/>
      <c r="AF278" s="1316"/>
      <c r="AG278" s="1316"/>
      <c r="AH278" s="1316"/>
      <c r="AI278" s="1316"/>
      <c r="AJ278" s="1316"/>
      <c r="AK278" s="1316"/>
      <c r="AL278" s="1316"/>
      <c r="AM278" s="1316"/>
      <c r="AN278" s="1316"/>
      <c r="AO278" s="1316"/>
      <c r="AP278" s="1316"/>
      <c r="AQ278" s="291"/>
      <c r="AR278" s="292"/>
      <c r="AS278" s="722" t="s">
        <v>337</v>
      </c>
      <c r="AT278" s="723"/>
      <c r="AU278" s="603" t="s">
        <v>31</v>
      </c>
      <c r="AV278" s="571"/>
      <c r="AW278" s="571"/>
      <c r="AX278" s="571"/>
      <c r="AY278" s="571"/>
      <c r="AZ278" s="571"/>
      <c r="BA278" s="571"/>
      <c r="BB278" s="571"/>
      <c r="BC278" s="571"/>
      <c r="BD278" s="571"/>
      <c r="BE278" s="571"/>
      <c r="BF278" s="722" t="s">
        <v>336</v>
      </c>
      <c r="BG278" s="723"/>
      <c r="BH278" s="1316" t="str">
        <f>""&amp;⑧入力シート!AD47</f>
        <v/>
      </c>
      <c r="BI278" s="1316"/>
      <c r="BJ278" s="1316"/>
      <c r="BK278" s="1316"/>
      <c r="BL278" s="1316"/>
      <c r="BM278" s="1316"/>
      <c r="BN278" s="1316"/>
      <c r="BO278" s="1316"/>
      <c r="BP278" s="1316"/>
      <c r="BQ278" s="1316"/>
      <c r="BR278" s="1316"/>
      <c r="BS278" s="1316"/>
      <c r="BT278" s="1316"/>
      <c r="BU278" s="1316"/>
      <c r="BV278" s="1316"/>
      <c r="BW278" s="1316"/>
      <c r="BX278" s="1316"/>
      <c r="BY278" s="1316"/>
      <c r="BZ278" s="1316"/>
      <c r="CA278" s="1316"/>
      <c r="CB278" s="1316"/>
      <c r="CC278" s="1316"/>
      <c r="CD278" s="1316"/>
      <c r="CE278" s="1316"/>
      <c r="CF278" s="1316"/>
      <c r="CG278" s="1316"/>
      <c r="CH278" s="1316"/>
    </row>
    <row r="279" spans="1:90" ht="24.95" customHeight="1">
      <c r="A279" s="724"/>
      <c r="B279" s="725"/>
      <c r="C279" s="1308">
        <f>⑧入力シート!Y46</f>
        <v>23</v>
      </c>
      <c r="D279" s="1309"/>
      <c r="E279" s="1309"/>
      <c r="F279" s="1309"/>
      <c r="G279" s="1309"/>
      <c r="H279" s="1309"/>
      <c r="I279" s="1309"/>
      <c r="J279" s="1309"/>
      <c r="K279" s="1309"/>
      <c r="L279" s="1309"/>
      <c r="M279" s="1310"/>
      <c r="N279" s="724"/>
      <c r="O279" s="725"/>
      <c r="P279" s="1317"/>
      <c r="Q279" s="1317"/>
      <c r="R279" s="1317"/>
      <c r="S279" s="1317"/>
      <c r="T279" s="1317"/>
      <c r="U279" s="1317"/>
      <c r="V279" s="1317"/>
      <c r="W279" s="1317"/>
      <c r="X279" s="1317"/>
      <c r="Y279" s="1317"/>
      <c r="Z279" s="1317"/>
      <c r="AA279" s="1317"/>
      <c r="AB279" s="1317"/>
      <c r="AC279" s="1317"/>
      <c r="AD279" s="1317"/>
      <c r="AE279" s="1317"/>
      <c r="AF279" s="1317"/>
      <c r="AG279" s="1317"/>
      <c r="AH279" s="1317"/>
      <c r="AI279" s="1317"/>
      <c r="AJ279" s="1317"/>
      <c r="AK279" s="1317"/>
      <c r="AL279" s="1317"/>
      <c r="AM279" s="1317"/>
      <c r="AN279" s="1317"/>
      <c r="AO279" s="1317"/>
      <c r="AP279" s="1317"/>
      <c r="AQ279" s="291"/>
      <c r="AR279" s="292"/>
      <c r="AS279" s="724"/>
      <c r="AT279" s="725"/>
      <c r="AU279" s="1308">
        <f>⑧入力シート!Y47</f>
        <v>24</v>
      </c>
      <c r="AV279" s="1309"/>
      <c r="AW279" s="1309"/>
      <c r="AX279" s="1309"/>
      <c r="AY279" s="1309"/>
      <c r="AZ279" s="1309"/>
      <c r="BA279" s="1309"/>
      <c r="BB279" s="1309"/>
      <c r="BC279" s="1309"/>
      <c r="BD279" s="1309"/>
      <c r="BE279" s="1309"/>
      <c r="BF279" s="724"/>
      <c r="BG279" s="725"/>
      <c r="BH279" s="1317"/>
      <c r="BI279" s="1317"/>
      <c r="BJ279" s="1317"/>
      <c r="BK279" s="1317"/>
      <c r="BL279" s="1317"/>
      <c r="BM279" s="1317"/>
      <c r="BN279" s="1317"/>
      <c r="BO279" s="1317"/>
      <c r="BP279" s="1317"/>
      <c r="BQ279" s="1317"/>
      <c r="BR279" s="1317"/>
      <c r="BS279" s="1317"/>
      <c r="BT279" s="1317"/>
      <c r="BU279" s="1317"/>
      <c r="BV279" s="1317"/>
      <c r="BW279" s="1317"/>
      <c r="BX279" s="1317"/>
      <c r="BY279" s="1317"/>
      <c r="BZ279" s="1317"/>
      <c r="CA279" s="1317"/>
      <c r="CB279" s="1317"/>
      <c r="CC279" s="1317"/>
      <c r="CD279" s="1317"/>
      <c r="CE279" s="1317"/>
      <c r="CF279" s="1317"/>
      <c r="CG279" s="1317"/>
      <c r="CH279" s="1317"/>
    </row>
    <row r="280" spans="1:90" ht="24.95" customHeight="1">
      <c r="A280" s="726"/>
      <c r="B280" s="727"/>
      <c r="C280" s="1319"/>
      <c r="D280" s="1320"/>
      <c r="E280" s="1320"/>
      <c r="F280" s="1320"/>
      <c r="G280" s="1320"/>
      <c r="H280" s="1320"/>
      <c r="I280" s="1320"/>
      <c r="J280" s="1320"/>
      <c r="K280" s="1320"/>
      <c r="L280" s="1320"/>
      <c r="M280" s="1321"/>
      <c r="N280" s="726"/>
      <c r="O280" s="727"/>
      <c r="P280" s="1318"/>
      <c r="Q280" s="1318"/>
      <c r="R280" s="1318"/>
      <c r="S280" s="1318"/>
      <c r="T280" s="1318"/>
      <c r="U280" s="1318"/>
      <c r="V280" s="1318"/>
      <c r="W280" s="1318"/>
      <c r="X280" s="1318"/>
      <c r="Y280" s="1318"/>
      <c r="Z280" s="1318"/>
      <c r="AA280" s="1318"/>
      <c r="AB280" s="1318"/>
      <c r="AC280" s="1318"/>
      <c r="AD280" s="1318"/>
      <c r="AE280" s="1318"/>
      <c r="AF280" s="1318"/>
      <c r="AG280" s="1318"/>
      <c r="AH280" s="1318"/>
      <c r="AI280" s="1318"/>
      <c r="AJ280" s="1318"/>
      <c r="AK280" s="1318"/>
      <c r="AL280" s="1318"/>
      <c r="AM280" s="1318"/>
      <c r="AN280" s="1318"/>
      <c r="AO280" s="1318"/>
      <c r="AP280" s="1318"/>
      <c r="AQ280" s="291"/>
      <c r="AR280" s="292"/>
      <c r="AS280" s="726"/>
      <c r="AT280" s="727"/>
      <c r="AU280" s="1308"/>
      <c r="AV280" s="1309"/>
      <c r="AW280" s="1309"/>
      <c r="AX280" s="1309"/>
      <c r="AY280" s="1309"/>
      <c r="AZ280" s="1309"/>
      <c r="BA280" s="1309"/>
      <c r="BB280" s="1309"/>
      <c r="BC280" s="1309"/>
      <c r="BD280" s="1309"/>
      <c r="BE280" s="1309"/>
      <c r="BF280" s="726"/>
      <c r="BG280" s="727"/>
      <c r="BH280" s="1318"/>
      <c r="BI280" s="1318"/>
      <c r="BJ280" s="1318"/>
      <c r="BK280" s="1318"/>
      <c r="BL280" s="1318"/>
      <c r="BM280" s="1318"/>
      <c r="BN280" s="1318"/>
      <c r="BO280" s="1318"/>
      <c r="BP280" s="1318"/>
      <c r="BQ280" s="1318"/>
      <c r="BR280" s="1318"/>
      <c r="BS280" s="1318"/>
      <c r="BT280" s="1318"/>
      <c r="BU280" s="1318"/>
      <c r="BV280" s="1318"/>
      <c r="BW280" s="1318"/>
      <c r="BX280" s="1318"/>
      <c r="BY280" s="1318"/>
      <c r="BZ280" s="1318"/>
      <c r="CA280" s="1318"/>
      <c r="CB280" s="1318"/>
      <c r="CC280" s="1318"/>
      <c r="CD280" s="1318"/>
      <c r="CE280" s="1318"/>
      <c r="CF280" s="1318"/>
      <c r="CG280" s="1318"/>
      <c r="CH280" s="1318"/>
    </row>
    <row r="281" spans="1:90" ht="24.95" customHeight="1">
      <c r="A281" s="722" t="s">
        <v>338</v>
      </c>
      <c r="B281" s="723"/>
      <c r="C281" s="1322" t="str">
        <f>""&amp;⑧入力シート!Z46</f>
        <v/>
      </c>
      <c r="D281" s="1323"/>
      <c r="E281" s="1323"/>
      <c r="F281" s="1323"/>
      <c r="G281" s="1323"/>
      <c r="H281" s="1323"/>
      <c r="I281" s="1323"/>
      <c r="J281" s="1323"/>
      <c r="K281" s="1323"/>
      <c r="L281" s="1323"/>
      <c r="M281" s="1324"/>
      <c r="N281" s="722" t="s">
        <v>339</v>
      </c>
      <c r="O281" s="723"/>
      <c r="P281" s="1307" t="s">
        <v>32</v>
      </c>
      <c r="Q281" s="573"/>
      <c r="R281" s="573"/>
      <c r="S281" s="573"/>
      <c r="T281" s="573"/>
      <c r="U281" s="573"/>
      <c r="V281" s="573"/>
      <c r="W281" s="573"/>
      <c r="X281" s="573"/>
      <c r="Y281" s="573"/>
      <c r="Z281" s="573"/>
      <c r="AA281" s="573"/>
      <c r="AB281" s="573"/>
      <c r="AC281" s="573"/>
      <c r="AD281" s="573"/>
      <c r="AE281" s="573"/>
      <c r="AF281" s="573"/>
      <c r="AG281" s="573"/>
      <c r="AH281" s="573"/>
      <c r="AI281" s="573"/>
      <c r="AJ281" s="573"/>
      <c r="AK281" s="573"/>
      <c r="AL281" s="573"/>
      <c r="AM281" s="573"/>
      <c r="AN281" s="573"/>
      <c r="AO281" s="573"/>
      <c r="AP281" s="574"/>
      <c r="AQ281" s="291"/>
      <c r="AR281" s="292"/>
      <c r="AS281" s="722" t="s">
        <v>338</v>
      </c>
      <c r="AT281" s="723"/>
      <c r="AU281" s="1322" t="str">
        <f>""&amp;⑧入力シート!Z47</f>
        <v/>
      </c>
      <c r="AV281" s="1323"/>
      <c r="AW281" s="1323"/>
      <c r="AX281" s="1323"/>
      <c r="AY281" s="1323"/>
      <c r="AZ281" s="1323"/>
      <c r="BA281" s="1323"/>
      <c r="BB281" s="1323"/>
      <c r="BC281" s="1323"/>
      <c r="BD281" s="1323"/>
      <c r="BE281" s="1324"/>
      <c r="BF281" s="722" t="s">
        <v>339</v>
      </c>
      <c r="BG281" s="723"/>
      <c r="BH281" s="1307" t="s">
        <v>32</v>
      </c>
      <c r="BI281" s="573"/>
      <c r="BJ281" s="573"/>
      <c r="BK281" s="573"/>
      <c r="BL281" s="573"/>
      <c r="BM281" s="573"/>
      <c r="BN281" s="573"/>
      <c r="BO281" s="573"/>
      <c r="BP281" s="573"/>
      <c r="BQ281" s="573"/>
      <c r="BR281" s="573"/>
      <c r="BS281" s="573"/>
      <c r="BT281" s="573"/>
      <c r="BU281" s="573"/>
      <c r="BV281" s="573"/>
      <c r="BW281" s="573"/>
      <c r="BX281" s="573"/>
      <c r="BY281" s="573"/>
      <c r="BZ281" s="573"/>
      <c r="CA281" s="573"/>
      <c r="CB281" s="573"/>
      <c r="CC281" s="573"/>
      <c r="CD281" s="573"/>
      <c r="CE281" s="573"/>
      <c r="CF281" s="573"/>
      <c r="CG281" s="573"/>
      <c r="CH281" s="574"/>
    </row>
    <row r="282" spans="1:90" ht="24.95" customHeight="1">
      <c r="A282" s="724"/>
      <c r="B282" s="725"/>
      <c r="C282" s="1308"/>
      <c r="D282" s="1309"/>
      <c r="E282" s="1309"/>
      <c r="F282" s="1309"/>
      <c r="G282" s="1309"/>
      <c r="H282" s="1309"/>
      <c r="I282" s="1309"/>
      <c r="J282" s="1309"/>
      <c r="K282" s="1309"/>
      <c r="L282" s="1309"/>
      <c r="M282" s="1310"/>
      <c r="N282" s="724"/>
      <c r="O282" s="725"/>
      <c r="P282" s="1308" t="str">
        <f>'⑨応募者名簿(印刷用)'!R25</f>
        <v xml:space="preserve"> </v>
      </c>
      <c r="Q282" s="1309"/>
      <c r="R282" s="1309"/>
      <c r="S282" s="1309"/>
      <c r="T282" s="1309"/>
      <c r="U282" s="1309"/>
      <c r="V282" s="1309"/>
      <c r="W282" s="1309"/>
      <c r="X282" s="1309"/>
      <c r="Y282" s="1309"/>
      <c r="Z282" s="1309"/>
      <c r="AA282" s="1309"/>
      <c r="AB282" s="1309"/>
      <c r="AC282" s="1309"/>
      <c r="AD282" s="1309"/>
      <c r="AE282" s="1309"/>
      <c r="AF282" s="1309"/>
      <c r="AG282" s="1309"/>
      <c r="AH282" s="1309"/>
      <c r="AI282" s="1309"/>
      <c r="AJ282" s="1309"/>
      <c r="AK282" s="1309"/>
      <c r="AL282" s="1309"/>
      <c r="AM282" s="1309"/>
      <c r="AN282" s="1309"/>
      <c r="AO282" s="1309"/>
      <c r="AP282" s="1310"/>
      <c r="AQ282" s="291"/>
      <c r="AR282" s="292"/>
      <c r="AS282" s="724"/>
      <c r="AT282" s="725"/>
      <c r="AU282" s="1308"/>
      <c r="AV282" s="1309"/>
      <c r="AW282" s="1309"/>
      <c r="AX282" s="1309"/>
      <c r="AY282" s="1309"/>
      <c r="AZ282" s="1309"/>
      <c r="BA282" s="1309"/>
      <c r="BB282" s="1309"/>
      <c r="BC282" s="1309"/>
      <c r="BD282" s="1309"/>
      <c r="BE282" s="1310"/>
      <c r="BF282" s="724"/>
      <c r="BG282" s="725"/>
      <c r="BH282" s="1308" t="str">
        <f>'⑨応募者名簿(印刷用)'!R26</f>
        <v xml:space="preserve"> </v>
      </c>
      <c r="BI282" s="1309"/>
      <c r="BJ282" s="1309"/>
      <c r="BK282" s="1309"/>
      <c r="BL282" s="1309"/>
      <c r="BM282" s="1309"/>
      <c r="BN282" s="1309"/>
      <c r="BO282" s="1309"/>
      <c r="BP282" s="1309"/>
      <c r="BQ282" s="1309"/>
      <c r="BR282" s="1309"/>
      <c r="BS282" s="1309"/>
      <c r="BT282" s="1309"/>
      <c r="BU282" s="1309"/>
      <c r="BV282" s="1309"/>
      <c r="BW282" s="1309"/>
      <c r="BX282" s="1309"/>
      <c r="BY282" s="1309"/>
      <c r="BZ282" s="1309"/>
      <c r="CA282" s="1309"/>
      <c r="CB282" s="1309"/>
      <c r="CC282" s="1309"/>
      <c r="CD282" s="1309"/>
      <c r="CE282" s="1309"/>
      <c r="CF282" s="1309"/>
      <c r="CG282" s="1309"/>
      <c r="CH282" s="1310"/>
    </row>
    <row r="283" spans="1:90" ht="24.95" customHeight="1">
      <c r="A283" s="726"/>
      <c r="B283" s="727"/>
      <c r="C283" s="1308"/>
      <c r="D283" s="1309"/>
      <c r="E283" s="1309"/>
      <c r="F283" s="1309"/>
      <c r="G283" s="1309"/>
      <c r="H283" s="1309"/>
      <c r="I283" s="1309"/>
      <c r="J283" s="1309"/>
      <c r="K283" s="1309"/>
      <c r="L283" s="1309"/>
      <c r="M283" s="1310"/>
      <c r="N283" s="726"/>
      <c r="O283" s="727"/>
      <c r="P283" s="1308"/>
      <c r="Q283" s="1309"/>
      <c r="R283" s="1309"/>
      <c r="S283" s="1309"/>
      <c r="T283" s="1309"/>
      <c r="U283" s="1309"/>
      <c r="V283" s="1309"/>
      <c r="W283" s="1309"/>
      <c r="X283" s="1309"/>
      <c r="Y283" s="1309"/>
      <c r="Z283" s="1309"/>
      <c r="AA283" s="1309"/>
      <c r="AB283" s="1309"/>
      <c r="AC283" s="1309"/>
      <c r="AD283" s="1309"/>
      <c r="AE283" s="1309"/>
      <c r="AF283" s="1309"/>
      <c r="AG283" s="1309"/>
      <c r="AH283" s="1309"/>
      <c r="AI283" s="1309"/>
      <c r="AJ283" s="1309"/>
      <c r="AK283" s="1309"/>
      <c r="AL283" s="1309"/>
      <c r="AM283" s="1309"/>
      <c r="AN283" s="1309"/>
      <c r="AO283" s="1309"/>
      <c r="AP283" s="1310"/>
      <c r="AQ283" s="291"/>
      <c r="AR283" s="292"/>
      <c r="AS283" s="726"/>
      <c r="AT283" s="727"/>
      <c r="AU283" s="1308"/>
      <c r="AV283" s="1309"/>
      <c r="AW283" s="1309"/>
      <c r="AX283" s="1309"/>
      <c r="AY283" s="1309"/>
      <c r="AZ283" s="1309"/>
      <c r="BA283" s="1309"/>
      <c r="BB283" s="1309"/>
      <c r="BC283" s="1309"/>
      <c r="BD283" s="1309"/>
      <c r="BE283" s="1310"/>
      <c r="BF283" s="726"/>
      <c r="BG283" s="727"/>
      <c r="BH283" s="1308"/>
      <c r="BI283" s="1309"/>
      <c r="BJ283" s="1309"/>
      <c r="BK283" s="1309"/>
      <c r="BL283" s="1309"/>
      <c r="BM283" s="1309"/>
      <c r="BN283" s="1309"/>
      <c r="BO283" s="1309"/>
      <c r="BP283" s="1309"/>
      <c r="BQ283" s="1309"/>
      <c r="BR283" s="1309"/>
      <c r="BS283" s="1309"/>
      <c r="BT283" s="1309"/>
      <c r="BU283" s="1309"/>
      <c r="BV283" s="1309"/>
      <c r="BW283" s="1309"/>
      <c r="BX283" s="1309"/>
      <c r="BY283" s="1309"/>
      <c r="BZ283" s="1309"/>
      <c r="CA283" s="1309"/>
      <c r="CB283" s="1309"/>
      <c r="CC283" s="1309"/>
      <c r="CD283" s="1309"/>
      <c r="CE283" s="1309"/>
      <c r="CF283" s="1309"/>
      <c r="CG283" s="1309"/>
      <c r="CH283" s="1310"/>
    </row>
    <row r="284" spans="1:90" ht="24.95" customHeight="1">
      <c r="A284" s="1311" t="s">
        <v>34</v>
      </c>
      <c r="B284" s="1312"/>
      <c r="C284" s="1315" t="str">
        <f>'⑨応募者名簿(印刷用)'!P25</f>
        <v/>
      </c>
      <c r="D284" s="1315"/>
      <c r="E284" s="1315"/>
      <c r="F284" s="1315"/>
      <c r="G284" s="1315"/>
      <c r="H284" s="1315"/>
      <c r="I284" s="1315"/>
      <c r="J284" s="1315"/>
      <c r="K284" s="1315"/>
      <c r="L284" s="1315"/>
      <c r="M284" s="1315"/>
      <c r="N284" s="1325" t="s">
        <v>22</v>
      </c>
      <c r="O284" s="1326"/>
      <c r="P284" s="1329" t="str">
        <f>""&amp;⑧入力シート!AE46</f>
        <v/>
      </c>
      <c r="Q284" s="1329"/>
      <c r="R284" s="1329"/>
      <c r="S284" s="1329"/>
      <c r="T284" s="1329"/>
      <c r="U284" s="1329"/>
      <c r="V284" s="1329"/>
      <c r="W284" s="1329"/>
      <c r="X284" s="1329"/>
      <c r="Y284" s="1330" t="s">
        <v>57</v>
      </c>
      <c r="Z284" s="1331"/>
      <c r="AA284" s="1331"/>
      <c r="AB284" s="1331"/>
      <c r="AC284" s="1331"/>
      <c r="AD284" s="1331"/>
      <c r="AE284" s="1331"/>
      <c r="AF284" s="1331"/>
      <c r="AG284" s="1331"/>
      <c r="AH284" s="1331"/>
      <c r="AI284" s="1331"/>
      <c r="AJ284" s="1331"/>
      <c r="AK284" s="1331"/>
      <c r="AL284" s="1331"/>
      <c r="AM284" s="1331"/>
      <c r="AN284" s="1331"/>
      <c r="AO284" s="1331"/>
      <c r="AP284" s="1332"/>
      <c r="AQ284" s="289"/>
      <c r="AR284" s="290"/>
      <c r="AS284" s="1311" t="s">
        <v>34</v>
      </c>
      <c r="AT284" s="1312"/>
      <c r="AU284" s="1315" t="str">
        <f>'⑨応募者名簿(印刷用)'!P26</f>
        <v/>
      </c>
      <c r="AV284" s="1315"/>
      <c r="AW284" s="1315"/>
      <c r="AX284" s="1315"/>
      <c r="AY284" s="1315"/>
      <c r="AZ284" s="1315"/>
      <c r="BA284" s="1315"/>
      <c r="BB284" s="1315"/>
      <c r="BC284" s="1315"/>
      <c r="BD284" s="1315"/>
      <c r="BE284" s="1315"/>
      <c r="BF284" s="1325" t="s">
        <v>22</v>
      </c>
      <c r="BG284" s="1326"/>
      <c r="BH284" s="1329" t="str">
        <f>""&amp;⑧入力シート!AE47</f>
        <v/>
      </c>
      <c r="BI284" s="1329"/>
      <c r="BJ284" s="1329"/>
      <c r="BK284" s="1329"/>
      <c r="BL284" s="1329"/>
      <c r="BM284" s="1329"/>
      <c r="BN284" s="1329"/>
      <c r="BO284" s="1329"/>
      <c r="BP284" s="1329"/>
      <c r="BQ284" s="1330" t="s">
        <v>57</v>
      </c>
      <c r="BR284" s="1331"/>
      <c r="BS284" s="1331"/>
      <c r="BT284" s="1331"/>
      <c r="BU284" s="1331"/>
      <c r="BV284" s="1331"/>
      <c r="BW284" s="1331"/>
      <c r="BX284" s="1331"/>
      <c r="BY284" s="1331"/>
      <c r="BZ284" s="1331"/>
      <c r="CA284" s="1331"/>
      <c r="CB284" s="1331"/>
      <c r="CC284" s="1331"/>
      <c r="CD284" s="1331"/>
      <c r="CE284" s="1331"/>
      <c r="CF284" s="1331"/>
      <c r="CG284" s="1331"/>
      <c r="CH284" s="1332"/>
    </row>
    <row r="285" spans="1:90" ht="24.95" customHeight="1">
      <c r="A285" s="1313"/>
      <c r="B285" s="1314"/>
      <c r="C285" s="1315"/>
      <c r="D285" s="1315"/>
      <c r="E285" s="1315"/>
      <c r="F285" s="1315"/>
      <c r="G285" s="1315"/>
      <c r="H285" s="1315"/>
      <c r="I285" s="1315"/>
      <c r="J285" s="1315"/>
      <c r="K285" s="1315"/>
      <c r="L285" s="1315"/>
      <c r="M285" s="1315"/>
      <c r="N285" s="1327"/>
      <c r="O285" s="1328"/>
      <c r="P285" s="1329"/>
      <c r="Q285" s="1329"/>
      <c r="R285" s="1329"/>
      <c r="S285" s="1329"/>
      <c r="T285" s="1329"/>
      <c r="U285" s="1329"/>
      <c r="V285" s="1329"/>
      <c r="W285" s="1329"/>
      <c r="X285" s="1329"/>
      <c r="Y285" s="1333"/>
      <c r="Z285" s="1334"/>
      <c r="AA285" s="1334"/>
      <c r="AB285" s="1334"/>
      <c r="AC285" s="1334"/>
      <c r="AD285" s="1334"/>
      <c r="AE285" s="1334"/>
      <c r="AF285" s="1334"/>
      <c r="AG285" s="1334"/>
      <c r="AH285" s="1334"/>
      <c r="AI285" s="1334"/>
      <c r="AJ285" s="1334"/>
      <c r="AK285" s="1334"/>
      <c r="AL285" s="1334"/>
      <c r="AM285" s="1334"/>
      <c r="AN285" s="1334"/>
      <c r="AO285" s="1334"/>
      <c r="AP285" s="1335"/>
      <c r="AQ285" s="289"/>
      <c r="AR285" s="290"/>
      <c r="AS285" s="1313"/>
      <c r="AT285" s="1314"/>
      <c r="AU285" s="1315"/>
      <c r="AV285" s="1315"/>
      <c r="AW285" s="1315"/>
      <c r="AX285" s="1315"/>
      <c r="AY285" s="1315"/>
      <c r="AZ285" s="1315"/>
      <c r="BA285" s="1315"/>
      <c r="BB285" s="1315"/>
      <c r="BC285" s="1315"/>
      <c r="BD285" s="1315"/>
      <c r="BE285" s="1315"/>
      <c r="BF285" s="1327"/>
      <c r="BG285" s="1328"/>
      <c r="BH285" s="1329"/>
      <c r="BI285" s="1329"/>
      <c r="BJ285" s="1329"/>
      <c r="BK285" s="1329"/>
      <c r="BL285" s="1329"/>
      <c r="BM285" s="1329"/>
      <c r="BN285" s="1329"/>
      <c r="BO285" s="1329"/>
      <c r="BP285" s="1329"/>
      <c r="BQ285" s="1333"/>
      <c r="BR285" s="1334"/>
      <c r="BS285" s="1334"/>
      <c r="BT285" s="1334"/>
      <c r="BU285" s="1334"/>
      <c r="BV285" s="1334"/>
      <c r="BW285" s="1334"/>
      <c r="BX285" s="1334"/>
      <c r="BY285" s="1334"/>
      <c r="BZ285" s="1334"/>
      <c r="CA285" s="1334"/>
      <c r="CB285" s="1334"/>
      <c r="CC285" s="1334"/>
      <c r="CD285" s="1334"/>
      <c r="CE285" s="1334"/>
      <c r="CF285" s="1334"/>
      <c r="CG285" s="1334"/>
      <c r="CH285" s="1335"/>
    </row>
    <row r="286" spans="1:90" ht="26.1" customHeight="1">
      <c r="A286" s="280"/>
      <c r="B286" s="280"/>
      <c r="C286" s="281"/>
      <c r="D286" s="281"/>
      <c r="E286" s="281"/>
      <c r="F286" s="281"/>
      <c r="G286" s="281"/>
      <c r="H286" s="281"/>
      <c r="I286" s="281"/>
      <c r="J286" s="281"/>
      <c r="K286" s="281"/>
      <c r="L286" s="281"/>
      <c r="M286" s="281"/>
      <c r="N286" s="282"/>
      <c r="O286" s="282"/>
      <c r="P286" s="282"/>
      <c r="Q286" s="282"/>
      <c r="R286" s="282"/>
      <c r="S286" s="282"/>
      <c r="T286" s="282"/>
      <c r="U286" s="282"/>
      <c r="V286" s="282"/>
      <c r="W286" s="282"/>
      <c r="X286" s="282"/>
      <c r="Y286" s="282"/>
      <c r="Z286" s="282"/>
      <c r="AA286" s="282"/>
      <c r="AB286" s="282"/>
      <c r="AC286" s="282"/>
      <c r="AD286" s="282"/>
      <c r="AE286" s="282"/>
      <c r="AF286" s="282"/>
      <c r="AG286" s="282"/>
      <c r="AH286" s="282"/>
      <c r="AI286" s="282"/>
      <c r="AJ286" s="282"/>
      <c r="AK286" s="282"/>
      <c r="AL286" s="282"/>
      <c r="AM286" s="282"/>
      <c r="AN286" s="282"/>
      <c r="AO286" s="282"/>
      <c r="AP286" s="282"/>
      <c r="AQ286" s="289"/>
      <c r="AR286" s="290"/>
      <c r="AS286" s="280"/>
      <c r="AT286" s="280"/>
      <c r="AU286" s="281"/>
      <c r="AV286" s="281"/>
      <c r="AW286" s="281"/>
      <c r="AX286" s="281"/>
      <c r="AY286" s="281"/>
      <c r="AZ286" s="281"/>
      <c r="BA286" s="281"/>
      <c r="BB286" s="281"/>
      <c r="BC286" s="281"/>
      <c r="BD286" s="281"/>
      <c r="BE286" s="281"/>
      <c r="BF286" s="282"/>
      <c r="BG286" s="282"/>
      <c r="BH286" s="282"/>
      <c r="BI286" s="282"/>
      <c r="BJ286" s="282"/>
      <c r="BK286" s="282"/>
      <c r="BL286" s="282"/>
      <c r="BM286" s="282"/>
      <c r="BN286" s="282"/>
      <c r="BO286" s="282"/>
      <c r="BP286" s="282"/>
      <c r="BQ286" s="282"/>
      <c r="BR286" s="282"/>
      <c r="BS286" s="282"/>
      <c r="BT286" s="282"/>
      <c r="BU286" s="282"/>
      <c r="BV286" s="282"/>
      <c r="BW286" s="282"/>
      <c r="BX286" s="282"/>
      <c r="BY286" s="282"/>
      <c r="BZ286" s="282"/>
      <c r="CA286" s="282"/>
      <c r="CB286" s="282"/>
      <c r="CC286" s="282"/>
      <c r="CD286" s="282"/>
      <c r="CE286" s="282"/>
      <c r="CF286" s="282"/>
      <c r="CG286" s="282"/>
      <c r="CH286" s="282"/>
    </row>
    <row r="287" spans="1:90" ht="26.1" customHeight="1">
      <c r="AQ287" s="289"/>
      <c r="AR287" s="290"/>
    </row>
    <row r="288" spans="1:90" ht="26.1" customHeight="1">
      <c r="A288" s="174"/>
      <c r="B288" s="174"/>
      <c r="C288" s="174"/>
      <c r="D288" s="174"/>
      <c r="E288" s="174"/>
      <c r="F288" s="174"/>
      <c r="G288" s="174"/>
      <c r="H288" s="174"/>
      <c r="I288" s="174"/>
      <c r="J288" s="174"/>
      <c r="K288" s="174"/>
      <c r="L288" s="174"/>
      <c r="M288" s="174"/>
      <c r="N288" s="785" t="s">
        <v>408</v>
      </c>
      <c r="O288" s="785"/>
      <c r="P288" s="785"/>
      <c r="Q288" s="785"/>
      <c r="R288" s="785"/>
      <c r="S288" s="785"/>
      <c r="T288" s="785"/>
      <c r="U288" s="785"/>
      <c r="V288" s="785"/>
      <c r="W288" s="785"/>
      <c r="X288" s="785"/>
      <c r="Y288" s="785"/>
      <c r="Z288" s="785"/>
      <c r="AA288" s="785"/>
      <c r="AB288" s="785"/>
      <c r="AC288" s="190"/>
      <c r="AD288" s="190"/>
      <c r="AE288" s="190"/>
      <c r="AF288" s="190"/>
      <c r="AG288" s="190"/>
      <c r="AH288" s="190"/>
      <c r="AI288" s="190"/>
      <c r="AJ288" s="190"/>
      <c r="AK288" s="190"/>
      <c r="AL288" s="190"/>
      <c r="AM288" s="190"/>
      <c r="AN288" s="190"/>
      <c r="AO288" s="190"/>
      <c r="AP288" s="190"/>
      <c r="AQ288" s="298"/>
      <c r="AR288" s="299"/>
      <c r="AS288" s="174"/>
      <c r="AT288" s="174"/>
      <c r="AU288" s="174"/>
      <c r="AV288" s="174"/>
      <c r="AW288" s="174"/>
      <c r="AX288" s="174"/>
      <c r="AY288" s="174"/>
      <c r="AZ288" s="174"/>
      <c r="BA288" s="174"/>
      <c r="BB288" s="174"/>
      <c r="BC288" s="174"/>
      <c r="BD288" s="174"/>
      <c r="BE288" s="174"/>
      <c r="BF288" s="785" t="s">
        <v>408</v>
      </c>
      <c r="BG288" s="785"/>
      <c r="BH288" s="785"/>
      <c r="BI288" s="785"/>
      <c r="BJ288" s="785"/>
      <c r="BK288" s="785"/>
      <c r="BL288" s="785"/>
      <c r="BM288" s="785"/>
      <c r="BN288" s="785"/>
      <c r="BO288" s="785"/>
      <c r="BP288" s="785"/>
      <c r="BQ288" s="785"/>
      <c r="BR288" s="785"/>
      <c r="BS288" s="785"/>
      <c r="BT288" s="785"/>
      <c r="BU288" s="190"/>
      <c r="BV288" s="190"/>
      <c r="BW288" s="190"/>
      <c r="BX288" s="190"/>
      <c r="BY288" s="190"/>
      <c r="BZ288" s="190"/>
      <c r="CA288" s="190"/>
      <c r="CB288" s="190"/>
      <c r="CC288" s="190"/>
      <c r="CD288" s="190"/>
      <c r="CE288" s="190"/>
      <c r="CF288" s="190"/>
      <c r="CG288" s="190"/>
      <c r="CH288" s="190"/>
      <c r="CI288" s="190"/>
      <c r="CJ288" s="190"/>
      <c r="CK288" s="190"/>
      <c r="CL288" s="190"/>
    </row>
    <row r="289" spans="1:90" ht="26.1" customHeight="1">
      <c r="A289" s="174"/>
      <c r="B289" s="174"/>
      <c r="C289" s="174"/>
      <c r="D289" s="174"/>
      <c r="E289" s="174"/>
      <c r="F289" s="174"/>
      <c r="G289" s="174"/>
      <c r="H289" s="174"/>
      <c r="I289" s="174"/>
      <c r="J289" s="174"/>
      <c r="K289" s="174"/>
      <c r="L289" s="174"/>
      <c r="M289" s="174"/>
      <c r="N289" s="785"/>
      <c r="O289" s="785"/>
      <c r="P289" s="785"/>
      <c r="Q289" s="785"/>
      <c r="R289" s="785"/>
      <c r="S289" s="785"/>
      <c r="T289" s="785"/>
      <c r="U289" s="785"/>
      <c r="V289" s="785"/>
      <c r="W289" s="785"/>
      <c r="X289" s="785"/>
      <c r="Y289" s="785"/>
      <c r="Z289" s="785"/>
      <c r="AA289" s="785"/>
      <c r="AB289" s="785"/>
      <c r="AC289" s="190"/>
      <c r="AD289" s="190"/>
      <c r="AE289" s="190"/>
      <c r="AF289" s="190"/>
      <c r="AG289" s="190"/>
      <c r="AH289" s="190"/>
      <c r="AI289" s="190"/>
      <c r="AJ289" s="190"/>
      <c r="AK289" s="190"/>
      <c r="AL289" s="190"/>
      <c r="AM289" s="190"/>
      <c r="AN289" s="190"/>
      <c r="AO289" s="190"/>
      <c r="AP289" s="190"/>
      <c r="AQ289" s="298"/>
      <c r="AR289" s="299"/>
      <c r="AS289" s="174"/>
      <c r="AT289" s="174"/>
      <c r="AU289" s="174"/>
      <c r="AV289" s="174"/>
      <c r="AW289" s="174"/>
      <c r="AX289" s="174"/>
      <c r="AY289" s="174"/>
      <c r="AZ289" s="174"/>
      <c r="BA289" s="174"/>
      <c r="BB289" s="174"/>
      <c r="BC289" s="174"/>
      <c r="BD289" s="174"/>
      <c r="BE289" s="174"/>
      <c r="BF289" s="785"/>
      <c r="BG289" s="785"/>
      <c r="BH289" s="785"/>
      <c r="BI289" s="785"/>
      <c r="BJ289" s="785"/>
      <c r="BK289" s="785"/>
      <c r="BL289" s="785"/>
      <c r="BM289" s="785"/>
      <c r="BN289" s="785"/>
      <c r="BO289" s="785"/>
      <c r="BP289" s="785"/>
      <c r="BQ289" s="785"/>
      <c r="BR289" s="785"/>
      <c r="BS289" s="785"/>
      <c r="BT289" s="785"/>
      <c r="BU289" s="190"/>
      <c r="BV289" s="190"/>
      <c r="BW289" s="190"/>
      <c r="BX289" s="190"/>
      <c r="BY289" s="190"/>
      <c r="BZ289" s="190"/>
      <c r="CA289" s="190"/>
      <c r="CB289" s="190"/>
      <c r="CC289" s="190"/>
      <c r="CD289" s="190"/>
      <c r="CE289" s="190"/>
      <c r="CF289" s="190"/>
      <c r="CG289" s="190"/>
      <c r="CH289" s="190"/>
      <c r="CI289" s="190"/>
      <c r="CJ289" s="190"/>
      <c r="CK289" s="190"/>
      <c r="CL289" s="190"/>
    </row>
    <row r="290" spans="1:90" ht="26.1" customHeight="1">
      <c r="A290" s="174"/>
      <c r="B290" s="174"/>
      <c r="C290" s="174"/>
      <c r="D290" s="174"/>
      <c r="E290" s="174"/>
      <c r="F290" s="174"/>
      <c r="G290" s="174"/>
      <c r="H290" s="174"/>
      <c r="I290" s="174"/>
      <c r="J290" s="174"/>
      <c r="K290" s="174"/>
      <c r="L290" s="174"/>
      <c r="M290" s="174"/>
      <c r="N290" s="785" t="s">
        <v>407</v>
      </c>
      <c r="O290" s="785"/>
      <c r="P290" s="785"/>
      <c r="Q290" s="785"/>
      <c r="R290" s="785"/>
      <c r="S290" s="785"/>
      <c r="T290" s="785"/>
      <c r="U290" s="785"/>
      <c r="V290" s="785"/>
      <c r="W290" s="785"/>
      <c r="X290" s="785"/>
      <c r="Y290" s="785"/>
      <c r="Z290" s="785"/>
      <c r="AA290" s="785"/>
      <c r="AB290" s="785"/>
      <c r="AC290" s="190"/>
      <c r="AD290" s="190"/>
      <c r="AE290" s="190"/>
      <c r="AF290" s="190"/>
      <c r="AG290" s="190"/>
      <c r="AH290" s="190"/>
      <c r="AI290" s="190"/>
      <c r="AJ290" s="190"/>
      <c r="AK290" s="190"/>
      <c r="AL290" s="190"/>
      <c r="AM290" s="190"/>
      <c r="AN290" s="190"/>
      <c r="AO290" s="190"/>
      <c r="AP290" s="190"/>
      <c r="AQ290" s="298"/>
      <c r="AR290" s="299"/>
      <c r="AS290" s="174"/>
      <c r="AT290" s="174"/>
      <c r="AU290" s="174"/>
      <c r="AV290" s="174"/>
      <c r="AW290" s="174"/>
      <c r="AX290" s="174"/>
      <c r="AY290" s="174"/>
      <c r="AZ290" s="174"/>
      <c r="BA290" s="174"/>
      <c r="BB290" s="174"/>
      <c r="BC290" s="174"/>
      <c r="BD290" s="174"/>
      <c r="BE290" s="174"/>
      <c r="BF290" s="785" t="s">
        <v>407</v>
      </c>
      <c r="BG290" s="785"/>
      <c r="BH290" s="785"/>
      <c r="BI290" s="785"/>
      <c r="BJ290" s="785"/>
      <c r="BK290" s="785"/>
      <c r="BL290" s="785"/>
      <c r="BM290" s="785"/>
      <c r="BN290" s="785"/>
      <c r="BO290" s="785"/>
      <c r="BP290" s="785"/>
      <c r="BQ290" s="785"/>
      <c r="BR290" s="785"/>
      <c r="BS290" s="785"/>
      <c r="BT290" s="785"/>
      <c r="BU290" s="190"/>
      <c r="BV290" s="190"/>
      <c r="BW290" s="190"/>
      <c r="BX290" s="190"/>
      <c r="BY290" s="190"/>
      <c r="BZ290" s="190"/>
      <c r="CA290" s="190"/>
      <c r="CB290" s="190"/>
      <c r="CC290" s="190"/>
      <c r="CD290" s="190"/>
      <c r="CE290" s="190"/>
      <c r="CF290" s="190"/>
      <c r="CG290" s="190"/>
      <c r="CH290" s="190"/>
      <c r="CI290" s="190"/>
      <c r="CJ290" s="190"/>
      <c r="CK290" s="190"/>
      <c r="CL290" s="190"/>
    </row>
    <row r="291" spans="1:90" ht="26.1" customHeight="1">
      <c r="A291" s="174"/>
      <c r="B291" s="174"/>
      <c r="C291" s="174"/>
      <c r="D291" s="174"/>
      <c r="E291" s="174"/>
      <c r="F291" s="174"/>
      <c r="G291" s="174"/>
      <c r="H291" s="174"/>
      <c r="I291" s="174"/>
      <c r="J291" s="174"/>
      <c r="K291" s="174"/>
      <c r="L291" s="174"/>
      <c r="M291" s="174"/>
      <c r="N291" s="785"/>
      <c r="O291" s="785"/>
      <c r="P291" s="785"/>
      <c r="Q291" s="785"/>
      <c r="R291" s="785"/>
      <c r="S291" s="785"/>
      <c r="T291" s="785"/>
      <c r="U291" s="785"/>
      <c r="V291" s="785"/>
      <c r="W291" s="785"/>
      <c r="X291" s="785"/>
      <c r="Y291" s="785"/>
      <c r="Z291" s="785"/>
      <c r="AA291" s="785"/>
      <c r="AB291" s="785"/>
      <c r="AC291" s="190"/>
      <c r="AD291" s="190"/>
      <c r="AE291" s="190"/>
      <c r="AF291" s="190"/>
      <c r="AG291" s="190"/>
      <c r="AH291" s="190"/>
      <c r="AI291" s="190"/>
      <c r="AJ291" s="190"/>
      <c r="AK291" s="190"/>
      <c r="AL291" s="190"/>
      <c r="AM291" s="190"/>
      <c r="AN291" s="190"/>
      <c r="AO291" s="190"/>
      <c r="AP291" s="190"/>
      <c r="AQ291" s="298"/>
      <c r="AR291" s="299"/>
      <c r="AS291" s="174"/>
      <c r="AT291" s="174"/>
      <c r="AU291" s="174"/>
      <c r="AV291" s="174"/>
      <c r="AW291" s="174"/>
      <c r="AX291" s="174"/>
      <c r="AY291" s="174"/>
      <c r="AZ291" s="174"/>
      <c r="BA291" s="174"/>
      <c r="BB291" s="174"/>
      <c r="BC291" s="174"/>
      <c r="BD291" s="174"/>
      <c r="BE291" s="174"/>
      <c r="BF291" s="785"/>
      <c r="BG291" s="785"/>
      <c r="BH291" s="785"/>
      <c r="BI291" s="785"/>
      <c r="BJ291" s="785"/>
      <c r="BK291" s="785"/>
      <c r="BL291" s="785"/>
      <c r="BM291" s="785"/>
      <c r="BN291" s="785"/>
      <c r="BO291" s="785"/>
      <c r="BP291" s="785"/>
      <c r="BQ291" s="785"/>
      <c r="BR291" s="785"/>
      <c r="BS291" s="785"/>
      <c r="BT291" s="785"/>
      <c r="BU291" s="190"/>
      <c r="BV291" s="190"/>
      <c r="BW291" s="190"/>
      <c r="BX291" s="190"/>
      <c r="BY291" s="190"/>
      <c r="BZ291" s="190"/>
      <c r="CA291" s="190"/>
      <c r="CB291" s="190"/>
      <c r="CC291" s="190"/>
      <c r="CD291" s="190"/>
      <c r="CE291" s="190"/>
      <c r="CF291" s="190"/>
      <c r="CG291" s="190"/>
      <c r="CH291" s="190"/>
      <c r="CI291" s="190"/>
      <c r="CJ291" s="190"/>
      <c r="CK291" s="190"/>
      <c r="CL291" s="190"/>
    </row>
    <row r="292" spans="1:90" ht="26.1" customHeight="1">
      <c r="AQ292" s="289"/>
      <c r="AR292" s="290"/>
    </row>
    <row r="293" spans="1:90" ht="26.1" customHeight="1">
      <c r="B293" s="142" t="str">
        <f>$B$5</f>
        <v>第86回全国教育美術展応募作品の名札</v>
      </c>
      <c r="AQ293" s="289"/>
      <c r="AR293" s="290"/>
      <c r="AT293" s="142" t="str">
        <f>$B$5</f>
        <v>第86回全国教育美術展応募作品の名札</v>
      </c>
    </row>
    <row r="294" spans="1:90" ht="24.95" customHeight="1">
      <c r="A294" s="1353" t="s">
        <v>45</v>
      </c>
      <c r="B294" s="1354"/>
      <c r="C294" s="1354"/>
      <c r="D294" s="1354"/>
      <c r="E294" s="1354"/>
      <c r="F294" s="1354"/>
      <c r="G294" s="1354"/>
      <c r="H294" s="1354"/>
      <c r="I294" s="1354"/>
      <c r="J294" s="1354"/>
      <c r="K294" s="1354"/>
      <c r="L294" s="1354"/>
      <c r="M294" s="1355"/>
      <c r="N294" s="1356" t="s">
        <v>334</v>
      </c>
      <c r="O294" s="1356"/>
      <c r="P294" s="1344" t="s">
        <v>17</v>
      </c>
      <c r="Q294" s="562"/>
      <c r="R294" s="1305" t="str">
        <f>IF('⑨応募者名簿(印刷用)'!$BX$40="","",'⑨応募者名簿(印刷用)'!$BX$40)</f>
        <v>-</v>
      </c>
      <c r="S294" s="1305"/>
      <c r="T294" s="1305"/>
      <c r="U294" s="1305"/>
      <c r="V294" s="1305"/>
      <c r="W294" s="1305"/>
      <c r="X294" s="1305"/>
      <c r="Y294" s="1306" t="s">
        <v>282</v>
      </c>
      <c r="Z294" s="1306"/>
      <c r="AA294" s="1306"/>
      <c r="AB294" s="1305" t="str">
        <f>IF(⑧入力シート!$D$30=0,"",⑧入力シート!$D$30)</f>
        <v/>
      </c>
      <c r="AC294" s="1305"/>
      <c r="AD294" s="1305"/>
      <c r="AE294" s="1305"/>
      <c r="AF294" s="176" t="s">
        <v>84</v>
      </c>
      <c r="AG294" s="1305" t="str">
        <f>IF(⑧入力シート!$H$30=0,"",⑧入力シート!$H$30)</f>
        <v/>
      </c>
      <c r="AH294" s="1305"/>
      <c r="AI294" s="1305"/>
      <c r="AJ294" s="1305"/>
      <c r="AK294" s="176" t="s">
        <v>84</v>
      </c>
      <c r="AL294" s="1305" t="str">
        <f>IF(⑧入力シート!$L$30=0,"",⑧入力シート!$L$30)</f>
        <v/>
      </c>
      <c r="AM294" s="1305"/>
      <c r="AN294" s="1305"/>
      <c r="AO294" s="1305"/>
      <c r="AP294" s="177"/>
      <c r="AQ294" s="291"/>
      <c r="AR294" s="292"/>
      <c r="AS294" s="1353" t="s">
        <v>45</v>
      </c>
      <c r="AT294" s="1354"/>
      <c r="AU294" s="1354"/>
      <c r="AV294" s="1354"/>
      <c r="AW294" s="1354"/>
      <c r="AX294" s="1354"/>
      <c r="AY294" s="1354"/>
      <c r="AZ294" s="1354"/>
      <c r="BA294" s="1354"/>
      <c r="BB294" s="1354"/>
      <c r="BC294" s="1354"/>
      <c r="BD294" s="1354"/>
      <c r="BE294" s="1355"/>
      <c r="BF294" s="1356" t="s">
        <v>334</v>
      </c>
      <c r="BG294" s="1356"/>
      <c r="BH294" s="1344" t="s">
        <v>17</v>
      </c>
      <c r="BI294" s="562"/>
      <c r="BJ294" s="1305" t="str">
        <f>IF('⑨応募者名簿(印刷用)'!$BX$40="","",'⑨応募者名簿(印刷用)'!$BX$40)</f>
        <v>-</v>
      </c>
      <c r="BK294" s="1305"/>
      <c r="BL294" s="1305"/>
      <c r="BM294" s="1305"/>
      <c r="BN294" s="1305"/>
      <c r="BO294" s="1305"/>
      <c r="BP294" s="1305"/>
      <c r="BQ294" s="1306" t="s">
        <v>282</v>
      </c>
      <c r="BR294" s="1306"/>
      <c r="BS294" s="1306"/>
      <c r="BT294" s="1305" t="str">
        <f>IF(⑧入力シート!$D$30=0,"",⑧入力シート!$D$30)</f>
        <v/>
      </c>
      <c r="BU294" s="1305"/>
      <c r="BV294" s="1305"/>
      <c r="BW294" s="1305"/>
      <c r="BX294" s="176" t="s">
        <v>84</v>
      </c>
      <c r="BY294" s="1305" t="str">
        <f>IF(⑧入力シート!$H$30=0,"",⑧入力シート!$H$30)</f>
        <v/>
      </c>
      <c r="BZ294" s="1305"/>
      <c r="CA294" s="1305"/>
      <c r="CB294" s="1305"/>
      <c r="CC294" s="176" t="s">
        <v>84</v>
      </c>
      <c r="CD294" s="1305" t="str">
        <f>IF(⑧入力シート!$L$30=0,"",⑧入力シート!$L$30)</f>
        <v/>
      </c>
      <c r="CE294" s="1305"/>
      <c r="CF294" s="1305"/>
      <c r="CG294" s="1305"/>
      <c r="CH294" s="177"/>
    </row>
    <row r="295" spans="1:90" ht="24.95" customHeight="1">
      <c r="A295" s="1345"/>
      <c r="B295" s="1346"/>
      <c r="C295" s="1346"/>
      <c r="D295" s="1346"/>
      <c r="E295" s="1346"/>
      <c r="F295" s="1346"/>
      <c r="G295" s="1346"/>
      <c r="H295" s="1346"/>
      <c r="I295" s="178"/>
      <c r="J295" s="178"/>
      <c r="K295" s="178"/>
      <c r="L295" s="178"/>
      <c r="M295" s="179"/>
      <c r="N295" s="1356"/>
      <c r="O295" s="1356"/>
      <c r="P295" s="1347" t="str">
        <f>IF('⑨応募者名簿(印刷用)'!$BV$42="","",'⑨応募者名簿(印刷用)'!$BV$42)</f>
        <v xml:space="preserve"> </v>
      </c>
      <c r="Q295" s="1348"/>
      <c r="R295" s="1348"/>
      <c r="S295" s="1348"/>
      <c r="T295" s="1348"/>
      <c r="U295" s="1348"/>
      <c r="V295" s="1348"/>
      <c r="W295" s="1348"/>
      <c r="X295" s="1348"/>
      <c r="Y295" s="1348"/>
      <c r="Z295" s="1348"/>
      <c r="AA295" s="1348"/>
      <c r="AB295" s="1348"/>
      <c r="AC295" s="1348"/>
      <c r="AD295" s="1348"/>
      <c r="AE295" s="1348"/>
      <c r="AF295" s="1348"/>
      <c r="AG295" s="1348"/>
      <c r="AH295" s="1348"/>
      <c r="AI295" s="1348"/>
      <c r="AJ295" s="1348"/>
      <c r="AK295" s="1348"/>
      <c r="AL295" s="1348"/>
      <c r="AM295" s="1348"/>
      <c r="AN295" s="1348"/>
      <c r="AO295" s="1348"/>
      <c r="AP295" s="1349"/>
      <c r="AQ295" s="291"/>
      <c r="AR295" s="292"/>
      <c r="AS295" s="1345"/>
      <c r="AT295" s="1346"/>
      <c r="AU295" s="1346"/>
      <c r="AV295" s="1346"/>
      <c r="AW295" s="1346"/>
      <c r="AX295" s="1346"/>
      <c r="AY295" s="1346"/>
      <c r="AZ295" s="1346"/>
      <c r="BA295" s="178"/>
      <c r="BB295" s="178"/>
      <c r="BC295" s="178"/>
      <c r="BD295" s="178"/>
      <c r="BE295" s="179"/>
      <c r="BF295" s="1356"/>
      <c r="BG295" s="1356"/>
      <c r="BH295" s="1347" t="str">
        <f>IF('⑨応募者名簿(印刷用)'!$BV$42="","",'⑨応募者名簿(印刷用)'!$BV$42)</f>
        <v xml:space="preserve"> </v>
      </c>
      <c r="BI295" s="1348"/>
      <c r="BJ295" s="1348"/>
      <c r="BK295" s="1348"/>
      <c r="BL295" s="1348"/>
      <c r="BM295" s="1348"/>
      <c r="BN295" s="1348"/>
      <c r="BO295" s="1348"/>
      <c r="BP295" s="1348"/>
      <c r="BQ295" s="1348"/>
      <c r="BR295" s="1348"/>
      <c r="BS295" s="1348"/>
      <c r="BT295" s="1348"/>
      <c r="BU295" s="1348"/>
      <c r="BV295" s="1348"/>
      <c r="BW295" s="1348"/>
      <c r="BX295" s="1348"/>
      <c r="BY295" s="1348"/>
      <c r="BZ295" s="1348"/>
      <c r="CA295" s="1348"/>
      <c r="CB295" s="1348"/>
      <c r="CC295" s="1348"/>
      <c r="CD295" s="1348"/>
      <c r="CE295" s="1348"/>
      <c r="CF295" s="1348"/>
      <c r="CG295" s="1348"/>
      <c r="CH295" s="1349"/>
    </row>
    <row r="296" spans="1:90" ht="24.95" customHeight="1">
      <c r="A296" s="1345"/>
      <c r="B296" s="1346"/>
      <c r="C296" s="1346"/>
      <c r="D296" s="1346"/>
      <c r="E296" s="1346"/>
      <c r="F296" s="1346"/>
      <c r="G296" s="1346"/>
      <c r="H296" s="1346"/>
      <c r="I296" s="178"/>
      <c r="J296" s="178"/>
      <c r="K296" s="178"/>
      <c r="L296" s="178"/>
      <c r="M296" s="179"/>
      <c r="N296" s="1356"/>
      <c r="O296" s="1356"/>
      <c r="P296" s="1347" t="str">
        <f>IF('⑨応募者名簿(印刷用)'!$BV$43="","",'⑨応募者名簿(印刷用)'!$BV$43)</f>
        <v xml:space="preserve"> </v>
      </c>
      <c r="Q296" s="1348"/>
      <c r="R296" s="1348"/>
      <c r="S296" s="1348"/>
      <c r="T296" s="1348"/>
      <c r="U296" s="1348"/>
      <c r="V296" s="1348"/>
      <c r="W296" s="1348"/>
      <c r="X296" s="1348"/>
      <c r="Y296" s="1348"/>
      <c r="Z296" s="1348"/>
      <c r="AA296" s="1348"/>
      <c r="AB296" s="1348"/>
      <c r="AC296" s="1348"/>
      <c r="AD296" s="1348"/>
      <c r="AE296" s="1348"/>
      <c r="AF296" s="1348"/>
      <c r="AG296" s="1348"/>
      <c r="AH296" s="1348"/>
      <c r="AI296" s="1348"/>
      <c r="AJ296" s="1348"/>
      <c r="AK296" s="1348"/>
      <c r="AL296" s="1348"/>
      <c r="AM296" s="1348"/>
      <c r="AN296" s="1348"/>
      <c r="AO296" s="1348"/>
      <c r="AP296" s="1349"/>
      <c r="AQ296" s="291"/>
      <c r="AR296" s="292"/>
      <c r="AS296" s="1345"/>
      <c r="AT296" s="1346"/>
      <c r="AU296" s="1346"/>
      <c r="AV296" s="1346"/>
      <c r="AW296" s="1346"/>
      <c r="AX296" s="1346"/>
      <c r="AY296" s="1346"/>
      <c r="AZ296" s="1346"/>
      <c r="BA296" s="178"/>
      <c r="BB296" s="178"/>
      <c r="BC296" s="178"/>
      <c r="BD296" s="178"/>
      <c r="BE296" s="179"/>
      <c r="BF296" s="1356"/>
      <c r="BG296" s="1356"/>
      <c r="BH296" s="1347" t="str">
        <f>IF('⑨応募者名簿(印刷用)'!$BV$43="","",'⑨応募者名簿(印刷用)'!$BV$43)</f>
        <v xml:space="preserve"> </v>
      </c>
      <c r="BI296" s="1348"/>
      <c r="BJ296" s="1348"/>
      <c r="BK296" s="1348"/>
      <c r="BL296" s="1348"/>
      <c r="BM296" s="1348"/>
      <c r="BN296" s="1348"/>
      <c r="BO296" s="1348"/>
      <c r="BP296" s="1348"/>
      <c r="BQ296" s="1348"/>
      <c r="BR296" s="1348"/>
      <c r="BS296" s="1348"/>
      <c r="BT296" s="1348"/>
      <c r="BU296" s="1348"/>
      <c r="BV296" s="1348"/>
      <c r="BW296" s="1348"/>
      <c r="BX296" s="1348"/>
      <c r="BY296" s="1348"/>
      <c r="BZ296" s="1348"/>
      <c r="CA296" s="1348"/>
      <c r="CB296" s="1348"/>
      <c r="CC296" s="1348"/>
      <c r="CD296" s="1348"/>
      <c r="CE296" s="1348"/>
      <c r="CF296" s="1348"/>
      <c r="CG296" s="1348"/>
      <c r="CH296" s="1349"/>
    </row>
    <row r="297" spans="1:90" ht="24.95" customHeight="1">
      <c r="A297" s="1345"/>
      <c r="B297" s="1346"/>
      <c r="C297" s="1346"/>
      <c r="D297" s="1346"/>
      <c r="E297" s="1346"/>
      <c r="F297" s="1346"/>
      <c r="G297" s="1346"/>
      <c r="H297" s="1346"/>
      <c r="I297" s="178"/>
      <c r="J297" s="178"/>
      <c r="K297" s="178"/>
      <c r="L297" s="178"/>
      <c r="M297" s="179"/>
      <c r="N297" s="1356"/>
      <c r="O297" s="1356"/>
      <c r="P297" s="1350" t="str">
        <f>IF('⑨応募者名簿(印刷用)'!$BV$44="","",'⑨応募者名簿(印刷用)'!$BV$44)</f>
        <v xml:space="preserve"> </v>
      </c>
      <c r="Q297" s="1351"/>
      <c r="R297" s="1351"/>
      <c r="S297" s="1351"/>
      <c r="T297" s="1351"/>
      <c r="U297" s="1351"/>
      <c r="V297" s="1351"/>
      <c r="W297" s="1351"/>
      <c r="X297" s="1351"/>
      <c r="Y297" s="1351"/>
      <c r="Z297" s="1351"/>
      <c r="AA297" s="1351"/>
      <c r="AB297" s="1351"/>
      <c r="AC297" s="1351"/>
      <c r="AD297" s="1351"/>
      <c r="AE297" s="1351"/>
      <c r="AF297" s="1351"/>
      <c r="AG297" s="1351"/>
      <c r="AH297" s="1351"/>
      <c r="AI297" s="1351"/>
      <c r="AJ297" s="1351"/>
      <c r="AK297" s="1351"/>
      <c r="AL297" s="1351"/>
      <c r="AM297" s="1351"/>
      <c r="AN297" s="1351"/>
      <c r="AO297" s="1351"/>
      <c r="AP297" s="1352"/>
      <c r="AQ297" s="291"/>
      <c r="AR297" s="292"/>
      <c r="AS297" s="1345"/>
      <c r="AT297" s="1346"/>
      <c r="AU297" s="1346"/>
      <c r="AV297" s="1346"/>
      <c r="AW297" s="1346"/>
      <c r="AX297" s="1346"/>
      <c r="AY297" s="1346"/>
      <c r="AZ297" s="1346"/>
      <c r="BA297" s="178"/>
      <c r="BB297" s="178"/>
      <c r="BC297" s="178"/>
      <c r="BD297" s="178"/>
      <c r="BE297" s="179"/>
      <c r="BF297" s="1356"/>
      <c r="BG297" s="1356"/>
      <c r="BH297" s="1350" t="str">
        <f>IF('⑨応募者名簿(印刷用)'!$BV$44="","",'⑨応募者名簿(印刷用)'!$BV$44)</f>
        <v xml:space="preserve"> </v>
      </c>
      <c r="BI297" s="1351"/>
      <c r="BJ297" s="1351"/>
      <c r="BK297" s="1351"/>
      <c r="BL297" s="1351"/>
      <c r="BM297" s="1351"/>
      <c r="BN297" s="1351"/>
      <c r="BO297" s="1351"/>
      <c r="BP297" s="1351"/>
      <c r="BQ297" s="1351"/>
      <c r="BR297" s="1351"/>
      <c r="BS297" s="1351"/>
      <c r="BT297" s="1351"/>
      <c r="BU297" s="1351"/>
      <c r="BV297" s="1351"/>
      <c r="BW297" s="1351"/>
      <c r="BX297" s="1351"/>
      <c r="BY297" s="1351"/>
      <c r="BZ297" s="1351"/>
      <c r="CA297" s="1351"/>
      <c r="CB297" s="1351"/>
      <c r="CC297" s="1351"/>
      <c r="CD297" s="1351"/>
      <c r="CE297" s="1351"/>
      <c r="CF297" s="1351"/>
      <c r="CG297" s="1351"/>
      <c r="CH297" s="1352"/>
    </row>
    <row r="298" spans="1:90" ht="24.95" customHeight="1">
      <c r="A298" s="1345"/>
      <c r="B298" s="1346"/>
      <c r="C298" s="1346"/>
      <c r="D298" s="1346"/>
      <c r="E298" s="1346"/>
      <c r="F298" s="1346"/>
      <c r="G298" s="1346"/>
      <c r="H298" s="1346"/>
      <c r="I298" s="178"/>
      <c r="J298" s="178"/>
      <c r="K298" s="178"/>
      <c r="L298" s="178"/>
      <c r="M298" s="179"/>
      <c r="N298" s="722" t="s">
        <v>335</v>
      </c>
      <c r="O298" s="723"/>
      <c r="P298" s="603" t="s">
        <v>23</v>
      </c>
      <c r="Q298" s="571"/>
      <c r="R298" s="571"/>
      <c r="S298" s="571"/>
      <c r="T298" s="1336" t="str">
        <f>""&amp;⑧入力シート!$D$21</f>
        <v/>
      </c>
      <c r="U298" s="1336"/>
      <c r="V298" s="1336"/>
      <c r="W298" s="1336"/>
      <c r="X298" s="1336"/>
      <c r="Y298" s="1336"/>
      <c r="Z298" s="1336"/>
      <c r="AA298" s="1336"/>
      <c r="AB298" s="1336"/>
      <c r="AC298" s="1336"/>
      <c r="AD298" s="1336"/>
      <c r="AE298" s="1336"/>
      <c r="AF298" s="1336"/>
      <c r="AG298" s="1336"/>
      <c r="AH298" s="1336"/>
      <c r="AI298" s="1336"/>
      <c r="AJ298" s="1336"/>
      <c r="AK298" s="1336"/>
      <c r="AL298" s="1336"/>
      <c r="AM298" s="1336"/>
      <c r="AN298" s="1336"/>
      <c r="AO298" s="1336"/>
      <c r="AP298" s="1337"/>
      <c r="AQ298" s="291"/>
      <c r="AR298" s="292"/>
      <c r="AS298" s="1345"/>
      <c r="AT298" s="1346"/>
      <c r="AU298" s="1346"/>
      <c r="AV298" s="1346"/>
      <c r="AW298" s="1346"/>
      <c r="AX298" s="1346"/>
      <c r="AY298" s="1346"/>
      <c r="AZ298" s="1346"/>
      <c r="BA298" s="178"/>
      <c r="BB298" s="178"/>
      <c r="BC298" s="178"/>
      <c r="BD298" s="178"/>
      <c r="BE298" s="179"/>
      <c r="BF298" s="722" t="s">
        <v>335</v>
      </c>
      <c r="BG298" s="723"/>
      <c r="BH298" s="603" t="s">
        <v>23</v>
      </c>
      <c r="BI298" s="571"/>
      <c r="BJ298" s="571"/>
      <c r="BK298" s="571"/>
      <c r="BL298" s="1336" t="str">
        <f>""&amp;⑧入力シート!$D$21</f>
        <v/>
      </c>
      <c r="BM298" s="1336"/>
      <c r="BN298" s="1336"/>
      <c r="BO298" s="1336"/>
      <c r="BP298" s="1336"/>
      <c r="BQ298" s="1336"/>
      <c r="BR298" s="1336"/>
      <c r="BS298" s="1336"/>
      <c r="BT298" s="1336"/>
      <c r="BU298" s="1336"/>
      <c r="BV298" s="1336"/>
      <c r="BW298" s="1336"/>
      <c r="BX298" s="1336"/>
      <c r="BY298" s="1336"/>
      <c r="BZ298" s="1336"/>
      <c r="CA298" s="1336"/>
      <c r="CB298" s="1336"/>
      <c r="CC298" s="1336"/>
      <c r="CD298" s="1336"/>
      <c r="CE298" s="1336"/>
      <c r="CF298" s="1336"/>
      <c r="CG298" s="1336"/>
      <c r="CH298" s="1337"/>
    </row>
    <row r="299" spans="1:90" ht="24.95" customHeight="1">
      <c r="A299" s="180"/>
      <c r="B299" s="178"/>
      <c r="C299" s="178"/>
      <c r="D299" s="178"/>
      <c r="E299" s="178"/>
      <c r="F299" s="178"/>
      <c r="G299" s="178"/>
      <c r="H299" s="178"/>
      <c r="I299" s="178"/>
      <c r="J299" s="178"/>
      <c r="K299" s="178"/>
      <c r="L299" s="178"/>
      <c r="M299" s="179"/>
      <c r="N299" s="724"/>
      <c r="O299" s="725"/>
      <c r="P299" s="1338" t="str">
        <f>"　"&amp;⑧入力シート!$D$22</f>
        <v>　</v>
      </c>
      <c r="Q299" s="1339"/>
      <c r="R299" s="1339"/>
      <c r="S299" s="1339"/>
      <c r="T299" s="1339"/>
      <c r="U299" s="1339"/>
      <c r="V299" s="1339"/>
      <c r="W299" s="1339"/>
      <c r="X299" s="1339"/>
      <c r="Y299" s="1339"/>
      <c r="Z299" s="1339"/>
      <c r="AA299" s="1339"/>
      <c r="AB299" s="1339"/>
      <c r="AC299" s="1339"/>
      <c r="AD299" s="1339"/>
      <c r="AE299" s="1339"/>
      <c r="AF299" s="1339"/>
      <c r="AG299" s="1339"/>
      <c r="AH299" s="1339"/>
      <c r="AI299" s="1339"/>
      <c r="AJ299" s="1339"/>
      <c r="AK299" s="1339"/>
      <c r="AL299" s="1339"/>
      <c r="AM299" s="1339"/>
      <c r="AN299" s="1339"/>
      <c r="AO299" s="1339"/>
      <c r="AP299" s="1340"/>
      <c r="AQ299" s="291"/>
      <c r="AR299" s="292"/>
      <c r="AS299" s="180"/>
      <c r="AT299" s="178"/>
      <c r="AU299" s="178"/>
      <c r="AV299" s="178"/>
      <c r="AW299" s="178"/>
      <c r="AX299" s="178"/>
      <c r="AY299" s="178"/>
      <c r="AZ299" s="178"/>
      <c r="BA299" s="178"/>
      <c r="BB299" s="178"/>
      <c r="BC299" s="178"/>
      <c r="BD299" s="178"/>
      <c r="BE299" s="179"/>
      <c r="BF299" s="724"/>
      <c r="BG299" s="725"/>
      <c r="BH299" s="1338" t="str">
        <f>"　"&amp;⑧入力シート!$D$22</f>
        <v>　</v>
      </c>
      <c r="BI299" s="1339"/>
      <c r="BJ299" s="1339"/>
      <c r="BK299" s="1339"/>
      <c r="BL299" s="1339"/>
      <c r="BM299" s="1339"/>
      <c r="BN299" s="1339"/>
      <c r="BO299" s="1339"/>
      <c r="BP299" s="1339"/>
      <c r="BQ299" s="1339"/>
      <c r="BR299" s="1339"/>
      <c r="BS299" s="1339"/>
      <c r="BT299" s="1339"/>
      <c r="BU299" s="1339"/>
      <c r="BV299" s="1339"/>
      <c r="BW299" s="1339"/>
      <c r="BX299" s="1339"/>
      <c r="BY299" s="1339"/>
      <c r="BZ299" s="1339"/>
      <c r="CA299" s="1339"/>
      <c r="CB299" s="1339"/>
      <c r="CC299" s="1339"/>
      <c r="CD299" s="1339"/>
      <c r="CE299" s="1339"/>
      <c r="CF299" s="1339"/>
      <c r="CG299" s="1339"/>
      <c r="CH299" s="1340"/>
    </row>
    <row r="300" spans="1:90" ht="24.95" customHeight="1">
      <c r="A300" s="180"/>
      <c r="B300" s="178"/>
      <c r="C300" s="178"/>
      <c r="D300" s="178"/>
      <c r="E300" s="178"/>
      <c r="F300" s="178"/>
      <c r="G300" s="178"/>
      <c r="H300" s="178"/>
      <c r="I300" s="178"/>
      <c r="J300" s="178"/>
      <c r="K300" s="178"/>
      <c r="L300" s="178"/>
      <c r="M300" s="179"/>
      <c r="N300" s="724"/>
      <c r="O300" s="725"/>
      <c r="P300" s="1341" t="str">
        <f>"　"&amp;⑧入力シート!$D$23</f>
        <v>　</v>
      </c>
      <c r="Q300" s="1342"/>
      <c r="R300" s="1342"/>
      <c r="S300" s="1342"/>
      <c r="T300" s="1342"/>
      <c r="U300" s="1342"/>
      <c r="V300" s="1342"/>
      <c r="W300" s="1342"/>
      <c r="X300" s="1342"/>
      <c r="Y300" s="1342"/>
      <c r="Z300" s="1342"/>
      <c r="AA300" s="1342"/>
      <c r="AB300" s="1342"/>
      <c r="AC300" s="1342"/>
      <c r="AD300" s="1342"/>
      <c r="AE300" s="1342"/>
      <c r="AF300" s="1342"/>
      <c r="AG300" s="1342"/>
      <c r="AH300" s="1342"/>
      <c r="AI300" s="1342"/>
      <c r="AJ300" s="1342"/>
      <c r="AK300" s="1342"/>
      <c r="AL300" s="1342"/>
      <c r="AM300" s="1342"/>
      <c r="AN300" s="1342"/>
      <c r="AO300" s="1342"/>
      <c r="AP300" s="1343"/>
      <c r="AQ300" s="291"/>
      <c r="AR300" s="292"/>
      <c r="AS300" s="180"/>
      <c r="AT300" s="178"/>
      <c r="AU300" s="178"/>
      <c r="AV300" s="178"/>
      <c r="AW300" s="178"/>
      <c r="AX300" s="178"/>
      <c r="AY300" s="178"/>
      <c r="AZ300" s="178"/>
      <c r="BA300" s="178"/>
      <c r="BB300" s="178"/>
      <c r="BC300" s="178"/>
      <c r="BD300" s="178"/>
      <c r="BE300" s="179"/>
      <c r="BF300" s="724"/>
      <c r="BG300" s="725"/>
      <c r="BH300" s="1341" t="str">
        <f>"　"&amp;⑧入力シート!$D$23</f>
        <v>　</v>
      </c>
      <c r="BI300" s="1342"/>
      <c r="BJ300" s="1342"/>
      <c r="BK300" s="1342"/>
      <c r="BL300" s="1342"/>
      <c r="BM300" s="1342"/>
      <c r="BN300" s="1342"/>
      <c r="BO300" s="1342"/>
      <c r="BP300" s="1342"/>
      <c r="BQ300" s="1342"/>
      <c r="BR300" s="1342"/>
      <c r="BS300" s="1342"/>
      <c r="BT300" s="1342"/>
      <c r="BU300" s="1342"/>
      <c r="BV300" s="1342"/>
      <c r="BW300" s="1342"/>
      <c r="BX300" s="1342"/>
      <c r="BY300" s="1342"/>
      <c r="BZ300" s="1342"/>
      <c r="CA300" s="1342"/>
      <c r="CB300" s="1342"/>
      <c r="CC300" s="1342"/>
      <c r="CD300" s="1342"/>
      <c r="CE300" s="1342"/>
      <c r="CF300" s="1342"/>
      <c r="CG300" s="1342"/>
      <c r="CH300" s="1343"/>
    </row>
    <row r="301" spans="1:90" ht="24.95" customHeight="1">
      <c r="A301" s="181"/>
      <c r="B301" s="182"/>
      <c r="C301" s="182"/>
      <c r="D301" s="182"/>
      <c r="E301" s="182"/>
      <c r="F301" s="182"/>
      <c r="G301" s="182"/>
      <c r="H301" s="182"/>
      <c r="I301" s="182"/>
      <c r="J301" s="182"/>
      <c r="K301" s="182"/>
      <c r="L301" s="182"/>
      <c r="M301" s="183"/>
      <c r="N301" s="726"/>
      <c r="O301" s="727"/>
      <c r="P301" s="1341"/>
      <c r="Q301" s="1342"/>
      <c r="R301" s="1342"/>
      <c r="S301" s="1342"/>
      <c r="T301" s="1342"/>
      <c r="U301" s="1342"/>
      <c r="V301" s="1342"/>
      <c r="W301" s="1342"/>
      <c r="X301" s="1342"/>
      <c r="Y301" s="1342"/>
      <c r="Z301" s="1342"/>
      <c r="AA301" s="1342"/>
      <c r="AB301" s="1342"/>
      <c r="AC301" s="1342"/>
      <c r="AD301" s="1342"/>
      <c r="AE301" s="1342"/>
      <c r="AF301" s="1342"/>
      <c r="AG301" s="1342"/>
      <c r="AH301" s="1342"/>
      <c r="AI301" s="1342"/>
      <c r="AJ301" s="1342"/>
      <c r="AK301" s="1342"/>
      <c r="AL301" s="1342"/>
      <c r="AM301" s="1342"/>
      <c r="AN301" s="1342"/>
      <c r="AO301" s="1342"/>
      <c r="AP301" s="1343"/>
      <c r="AQ301" s="291"/>
      <c r="AR301" s="292"/>
      <c r="AS301" s="181"/>
      <c r="AT301" s="182"/>
      <c r="AU301" s="182"/>
      <c r="AV301" s="182"/>
      <c r="AW301" s="182"/>
      <c r="AX301" s="182"/>
      <c r="AY301" s="182"/>
      <c r="AZ301" s="182"/>
      <c r="BA301" s="182"/>
      <c r="BB301" s="182"/>
      <c r="BC301" s="182"/>
      <c r="BD301" s="182"/>
      <c r="BE301" s="183"/>
      <c r="BF301" s="726"/>
      <c r="BG301" s="727"/>
      <c r="BH301" s="1341"/>
      <c r="BI301" s="1342"/>
      <c r="BJ301" s="1342"/>
      <c r="BK301" s="1342"/>
      <c r="BL301" s="1342"/>
      <c r="BM301" s="1342"/>
      <c r="BN301" s="1342"/>
      <c r="BO301" s="1342"/>
      <c r="BP301" s="1342"/>
      <c r="BQ301" s="1342"/>
      <c r="BR301" s="1342"/>
      <c r="BS301" s="1342"/>
      <c r="BT301" s="1342"/>
      <c r="BU301" s="1342"/>
      <c r="BV301" s="1342"/>
      <c r="BW301" s="1342"/>
      <c r="BX301" s="1342"/>
      <c r="BY301" s="1342"/>
      <c r="BZ301" s="1342"/>
      <c r="CA301" s="1342"/>
      <c r="CB301" s="1342"/>
      <c r="CC301" s="1342"/>
      <c r="CD301" s="1342"/>
      <c r="CE301" s="1342"/>
      <c r="CF301" s="1342"/>
      <c r="CG301" s="1342"/>
      <c r="CH301" s="1343"/>
    </row>
    <row r="302" spans="1:90" ht="24.95" customHeight="1">
      <c r="A302" s="722" t="s">
        <v>337</v>
      </c>
      <c r="B302" s="723"/>
      <c r="C302" s="603" t="s">
        <v>31</v>
      </c>
      <c r="D302" s="571"/>
      <c r="E302" s="571"/>
      <c r="F302" s="571"/>
      <c r="G302" s="571"/>
      <c r="H302" s="571"/>
      <c r="I302" s="571"/>
      <c r="J302" s="571"/>
      <c r="K302" s="571"/>
      <c r="L302" s="571"/>
      <c r="M302" s="571"/>
      <c r="N302" s="722" t="s">
        <v>336</v>
      </c>
      <c r="O302" s="723"/>
      <c r="P302" s="1316" t="str">
        <f>""&amp;⑧入力シート!AD48</f>
        <v/>
      </c>
      <c r="Q302" s="1316"/>
      <c r="R302" s="1316"/>
      <c r="S302" s="1316"/>
      <c r="T302" s="1316"/>
      <c r="U302" s="1316"/>
      <c r="V302" s="1316"/>
      <c r="W302" s="1316"/>
      <c r="X302" s="1316"/>
      <c r="Y302" s="1316"/>
      <c r="Z302" s="1316"/>
      <c r="AA302" s="1316"/>
      <c r="AB302" s="1316"/>
      <c r="AC302" s="1316"/>
      <c r="AD302" s="1316"/>
      <c r="AE302" s="1316"/>
      <c r="AF302" s="1316"/>
      <c r="AG302" s="1316"/>
      <c r="AH302" s="1316"/>
      <c r="AI302" s="1316"/>
      <c r="AJ302" s="1316"/>
      <c r="AK302" s="1316"/>
      <c r="AL302" s="1316"/>
      <c r="AM302" s="1316"/>
      <c r="AN302" s="1316"/>
      <c r="AO302" s="1316"/>
      <c r="AP302" s="1316"/>
      <c r="AQ302" s="291"/>
      <c r="AR302" s="292"/>
      <c r="AS302" s="722" t="s">
        <v>337</v>
      </c>
      <c r="AT302" s="723"/>
      <c r="AU302" s="603" t="s">
        <v>31</v>
      </c>
      <c r="AV302" s="571"/>
      <c r="AW302" s="571"/>
      <c r="AX302" s="571"/>
      <c r="AY302" s="571"/>
      <c r="AZ302" s="571"/>
      <c r="BA302" s="571"/>
      <c r="BB302" s="571"/>
      <c r="BC302" s="571"/>
      <c r="BD302" s="571"/>
      <c r="BE302" s="571"/>
      <c r="BF302" s="722" t="s">
        <v>336</v>
      </c>
      <c r="BG302" s="723"/>
      <c r="BH302" s="1316" t="str">
        <f>""&amp;⑧入力シート!AD49</f>
        <v/>
      </c>
      <c r="BI302" s="1316"/>
      <c r="BJ302" s="1316"/>
      <c r="BK302" s="1316"/>
      <c r="BL302" s="1316"/>
      <c r="BM302" s="1316"/>
      <c r="BN302" s="1316"/>
      <c r="BO302" s="1316"/>
      <c r="BP302" s="1316"/>
      <c r="BQ302" s="1316"/>
      <c r="BR302" s="1316"/>
      <c r="BS302" s="1316"/>
      <c r="BT302" s="1316"/>
      <c r="BU302" s="1316"/>
      <c r="BV302" s="1316"/>
      <c r="BW302" s="1316"/>
      <c r="BX302" s="1316"/>
      <c r="BY302" s="1316"/>
      <c r="BZ302" s="1316"/>
      <c r="CA302" s="1316"/>
      <c r="CB302" s="1316"/>
      <c r="CC302" s="1316"/>
      <c r="CD302" s="1316"/>
      <c r="CE302" s="1316"/>
      <c r="CF302" s="1316"/>
      <c r="CG302" s="1316"/>
      <c r="CH302" s="1316"/>
    </row>
    <row r="303" spans="1:90" ht="24.95" customHeight="1">
      <c r="A303" s="724"/>
      <c r="B303" s="725"/>
      <c r="C303" s="1308">
        <f>⑧入力シート!Y48</f>
        <v>25</v>
      </c>
      <c r="D303" s="1309"/>
      <c r="E303" s="1309"/>
      <c r="F303" s="1309"/>
      <c r="G303" s="1309"/>
      <c r="H303" s="1309"/>
      <c r="I303" s="1309"/>
      <c r="J303" s="1309"/>
      <c r="K303" s="1309"/>
      <c r="L303" s="1309"/>
      <c r="M303" s="1310"/>
      <c r="N303" s="724"/>
      <c r="O303" s="725"/>
      <c r="P303" s="1317"/>
      <c r="Q303" s="1317"/>
      <c r="R303" s="1317"/>
      <c r="S303" s="1317"/>
      <c r="T303" s="1317"/>
      <c r="U303" s="1317"/>
      <c r="V303" s="1317"/>
      <c r="W303" s="1317"/>
      <c r="X303" s="1317"/>
      <c r="Y303" s="1317"/>
      <c r="Z303" s="1317"/>
      <c r="AA303" s="1317"/>
      <c r="AB303" s="1317"/>
      <c r="AC303" s="1317"/>
      <c r="AD303" s="1317"/>
      <c r="AE303" s="1317"/>
      <c r="AF303" s="1317"/>
      <c r="AG303" s="1317"/>
      <c r="AH303" s="1317"/>
      <c r="AI303" s="1317"/>
      <c r="AJ303" s="1317"/>
      <c r="AK303" s="1317"/>
      <c r="AL303" s="1317"/>
      <c r="AM303" s="1317"/>
      <c r="AN303" s="1317"/>
      <c r="AO303" s="1317"/>
      <c r="AP303" s="1317"/>
      <c r="AQ303" s="291"/>
      <c r="AR303" s="292"/>
      <c r="AS303" s="724"/>
      <c r="AT303" s="725"/>
      <c r="AU303" s="1308">
        <f>⑧入力シート!Y49</f>
        <v>26</v>
      </c>
      <c r="AV303" s="1309"/>
      <c r="AW303" s="1309"/>
      <c r="AX303" s="1309"/>
      <c r="AY303" s="1309"/>
      <c r="AZ303" s="1309"/>
      <c r="BA303" s="1309"/>
      <c r="BB303" s="1309"/>
      <c r="BC303" s="1309"/>
      <c r="BD303" s="1309"/>
      <c r="BE303" s="1309"/>
      <c r="BF303" s="724"/>
      <c r="BG303" s="725"/>
      <c r="BH303" s="1317"/>
      <c r="BI303" s="1317"/>
      <c r="BJ303" s="1317"/>
      <c r="BK303" s="1317"/>
      <c r="BL303" s="1317"/>
      <c r="BM303" s="1317"/>
      <c r="BN303" s="1317"/>
      <c r="BO303" s="1317"/>
      <c r="BP303" s="1317"/>
      <c r="BQ303" s="1317"/>
      <c r="BR303" s="1317"/>
      <c r="BS303" s="1317"/>
      <c r="BT303" s="1317"/>
      <c r="BU303" s="1317"/>
      <c r="BV303" s="1317"/>
      <c r="BW303" s="1317"/>
      <c r="BX303" s="1317"/>
      <c r="BY303" s="1317"/>
      <c r="BZ303" s="1317"/>
      <c r="CA303" s="1317"/>
      <c r="CB303" s="1317"/>
      <c r="CC303" s="1317"/>
      <c r="CD303" s="1317"/>
      <c r="CE303" s="1317"/>
      <c r="CF303" s="1317"/>
      <c r="CG303" s="1317"/>
      <c r="CH303" s="1317"/>
    </row>
    <row r="304" spans="1:90" ht="24.95" customHeight="1">
      <c r="A304" s="726"/>
      <c r="B304" s="727"/>
      <c r="C304" s="1319"/>
      <c r="D304" s="1320"/>
      <c r="E304" s="1320"/>
      <c r="F304" s="1320"/>
      <c r="G304" s="1320"/>
      <c r="H304" s="1320"/>
      <c r="I304" s="1320"/>
      <c r="J304" s="1320"/>
      <c r="K304" s="1320"/>
      <c r="L304" s="1320"/>
      <c r="M304" s="1321"/>
      <c r="N304" s="726"/>
      <c r="O304" s="727"/>
      <c r="P304" s="1318"/>
      <c r="Q304" s="1318"/>
      <c r="R304" s="1318"/>
      <c r="S304" s="1318"/>
      <c r="T304" s="1318"/>
      <c r="U304" s="1318"/>
      <c r="V304" s="1318"/>
      <c r="W304" s="1318"/>
      <c r="X304" s="1318"/>
      <c r="Y304" s="1318"/>
      <c r="Z304" s="1318"/>
      <c r="AA304" s="1318"/>
      <c r="AB304" s="1318"/>
      <c r="AC304" s="1318"/>
      <c r="AD304" s="1318"/>
      <c r="AE304" s="1318"/>
      <c r="AF304" s="1318"/>
      <c r="AG304" s="1318"/>
      <c r="AH304" s="1318"/>
      <c r="AI304" s="1318"/>
      <c r="AJ304" s="1318"/>
      <c r="AK304" s="1318"/>
      <c r="AL304" s="1318"/>
      <c r="AM304" s="1318"/>
      <c r="AN304" s="1318"/>
      <c r="AO304" s="1318"/>
      <c r="AP304" s="1318"/>
      <c r="AQ304" s="291"/>
      <c r="AR304" s="292"/>
      <c r="AS304" s="726"/>
      <c r="AT304" s="727"/>
      <c r="AU304" s="1308"/>
      <c r="AV304" s="1309"/>
      <c r="AW304" s="1309"/>
      <c r="AX304" s="1309"/>
      <c r="AY304" s="1309"/>
      <c r="AZ304" s="1309"/>
      <c r="BA304" s="1309"/>
      <c r="BB304" s="1309"/>
      <c r="BC304" s="1309"/>
      <c r="BD304" s="1309"/>
      <c r="BE304" s="1309"/>
      <c r="BF304" s="726"/>
      <c r="BG304" s="727"/>
      <c r="BH304" s="1318"/>
      <c r="BI304" s="1318"/>
      <c r="BJ304" s="1318"/>
      <c r="BK304" s="1318"/>
      <c r="BL304" s="1318"/>
      <c r="BM304" s="1318"/>
      <c r="BN304" s="1318"/>
      <c r="BO304" s="1318"/>
      <c r="BP304" s="1318"/>
      <c r="BQ304" s="1318"/>
      <c r="BR304" s="1318"/>
      <c r="BS304" s="1318"/>
      <c r="BT304" s="1318"/>
      <c r="BU304" s="1318"/>
      <c r="BV304" s="1318"/>
      <c r="BW304" s="1318"/>
      <c r="BX304" s="1318"/>
      <c r="BY304" s="1318"/>
      <c r="BZ304" s="1318"/>
      <c r="CA304" s="1318"/>
      <c r="CB304" s="1318"/>
      <c r="CC304" s="1318"/>
      <c r="CD304" s="1318"/>
      <c r="CE304" s="1318"/>
      <c r="CF304" s="1318"/>
      <c r="CG304" s="1318"/>
      <c r="CH304" s="1318"/>
    </row>
    <row r="305" spans="1:90" ht="24.95" customHeight="1">
      <c r="A305" s="722" t="s">
        <v>338</v>
      </c>
      <c r="B305" s="723"/>
      <c r="C305" s="1322" t="str">
        <f>""&amp;⑧入力シート!Z48</f>
        <v/>
      </c>
      <c r="D305" s="1323"/>
      <c r="E305" s="1323"/>
      <c r="F305" s="1323"/>
      <c r="G305" s="1323"/>
      <c r="H305" s="1323"/>
      <c r="I305" s="1323"/>
      <c r="J305" s="1323"/>
      <c r="K305" s="1323"/>
      <c r="L305" s="1323"/>
      <c r="M305" s="1324"/>
      <c r="N305" s="722" t="s">
        <v>339</v>
      </c>
      <c r="O305" s="723"/>
      <c r="P305" s="1307" t="s">
        <v>32</v>
      </c>
      <c r="Q305" s="573"/>
      <c r="R305" s="573"/>
      <c r="S305" s="573"/>
      <c r="T305" s="573"/>
      <c r="U305" s="573"/>
      <c r="V305" s="573"/>
      <c r="W305" s="573"/>
      <c r="X305" s="573"/>
      <c r="Y305" s="573"/>
      <c r="Z305" s="573"/>
      <c r="AA305" s="573"/>
      <c r="AB305" s="573"/>
      <c r="AC305" s="573"/>
      <c r="AD305" s="573"/>
      <c r="AE305" s="573"/>
      <c r="AF305" s="573"/>
      <c r="AG305" s="573"/>
      <c r="AH305" s="573"/>
      <c r="AI305" s="573"/>
      <c r="AJ305" s="573"/>
      <c r="AK305" s="573"/>
      <c r="AL305" s="573"/>
      <c r="AM305" s="573"/>
      <c r="AN305" s="573"/>
      <c r="AO305" s="573"/>
      <c r="AP305" s="574"/>
      <c r="AQ305" s="291"/>
      <c r="AR305" s="292"/>
      <c r="AS305" s="722" t="s">
        <v>338</v>
      </c>
      <c r="AT305" s="723"/>
      <c r="AU305" s="1322" t="str">
        <f>""&amp;⑧入力シート!Z49</f>
        <v/>
      </c>
      <c r="AV305" s="1323"/>
      <c r="AW305" s="1323"/>
      <c r="AX305" s="1323"/>
      <c r="AY305" s="1323"/>
      <c r="AZ305" s="1323"/>
      <c r="BA305" s="1323"/>
      <c r="BB305" s="1323"/>
      <c r="BC305" s="1323"/>
      <c r="BD305" s="1323"/>
      <c r="BE305" s="1324"/>
      <c r="BF305" s="722" t="s">
        <v>339</v>
      </c>
      <c r="BG305" s="723"/>
      <c r="BH305" s="1307" t="s">
        <v>32</v>
      </c>
      <c r="BI305" s="573"/>
      <c r="BJ305" s="573"/>
      <c r="BK305" s="573"/>
      <c r="BL305" s="573"/>
      <c r="BM305" s="573"/>
      <c r="BN305" s="573"/>
      <c r="BO305" s="573"/>
      <c r="BP305" s="573"/>
      <c r="BQ305" s="573"/>
      <c r="BR305" s="573"/>
      <c r="BS305" s="573"/>
      <c r="BT305" s="573"/>
      <c r="BU305" s="573"/>
      <c r="BV305" s="573"/>
      <c r="BW305" s="573"/>
      <c r="BX305" s="573"/>
      <c r="BY305" s="573"/>
      <c r="BZ305" s="573"/>
      <c r="CA305" s="573"/>
      <c r="CB305" s="573"/>
      <c r="CC305" s="573"/>
      <c r="CD305" s="573"/>
      <c r="CE305" s="573"/>
      <c r="CF305" s="573"/>
      <c r="CG305" s="573"/>
      <c r="CH305" s="574"/>
    </row>
    <row r="306" spans="1:90" ht="24.95" customHeight="1">
      <c r="A306" s="724"/>
      <c r="B306" s="725"/>
      <c r="C306" s="1308"/>
      <c r="D306" s="1309"/>
      <c r="E306" s="1309"/>
      <c r="F306" s="1309"/>
      <c r="G306" s="1309"/>
      <c r="H306" s="1309"/>
      <c r="I306" s="1309"/>
      <c r="J306" s="1309"/>
      <c r="K306" s="1309"/>
      <c r="L306" s="1309"/>
      <c r="M306" s="1310"/>
      <c r="N306" s="724"/>
      <c r="O306" s="725"/>
      <c r="P306" s="1308" t="str">
        <f>'⑨応募者名簿(印刷用)'!R27</f>
        <v xml:space="preserve"> </v>
      </c>
      <c r="Q306" s="1309"/>
      <c r="R306" s="1309"/>
      <c r="S306" s="1309"/>
      <c r="T306" s="1309"/>
      <c r="U306" s="1309"/>
      <c r="V306" s="1309"/>
      <c r="W306" s="1309"/>
      <c r="X306" s="1309"/>
      <c r="Y306" s="1309"/>
      <c r="Z306" s="1309"/>
      <c r="AA306" s="1309"/>
      <c r="AB306" s="1309"/>
      <c r="AC306" s="1309"/>
      <c r="AD306" s="1309"/>
      <c r="AE306" s="1309"/>
      <c r="AF306" s="1309"/>
      <c r="AG306" s="1309"/>
      <c r="AH306" s="1309"/>
      <c r="AI306" s="1309"/>
      <c r="AJ306" s="1309"/>
      <c r="AK306" s="1309"/>
      <c r="AL306" s="1309"/>
      <c r="AM306" s="1309"/>
      <c r="AN306" s="1309"/>
      <c r="AO306" s="1309"/>
      <c r="AP306" s="1310"/>
      <c r="AQ306" s="291"/>
      <c r="AR306" s="292"/>
      <c r="AS306" s="724"/>
      <c r="AT306" s="725"/>
      <c r="AU306" s="1308"/>
      <c r="AV306" s="1309"/>
      <c r="AW306" s="1309"/>
      <c r="AX306" s="1309"/>
      <c r="AY306" s="1309"/>
      <c r="AZ306" s="1309"/>
      <c r="BA306" s="1309"/>
      <c r="BB306" s="1309"/>
      <c r="BC306" s="1309"/>
      <c r="BD306" s="1309"/>
      <c r="BE306" s="1310"/>
      <c r="BF306" s="724"/>
      <c r="BG306" s="725"/>
      <c r="BH306" s="1308" t="str">
        <f>'⑨応募者名簿(印刷用)'!R28</f>
        <v xml:space="preserve"> </v>
      </c>
      <c r="BI306" s="1309"/>
      <c r="BJ306" s="1309"/>
      <c r="BK306" s="1309"/>
      <c r="BL306" s="1309"/>
      <c r="BM306" s="1309"/>
      <c r="BN306" s="1309"/>
      <c r="BO306" s="1309"/>
      <c r="BP306" s="1309"/>
      <c r="BQ306" s="1309"/>
      <c r="BR306" s="1309"/>
      <c r="BS306" s="1309"/>
      <c r="BT306" s="1309"/>
      <c r="BU306" s="1309"/>
      <c r="BV306" s="1309"/>
      <c r="BW306" s="1309"/>
      <c r="BX306" s="1309"/>
      <c r="BY306" s="1309"/>
      <c r="BZ306" s="1309"/>
      <c r="CA306" s="1309"/>
      <c r="CB306" s="1309"/>
      <c r="CC306" s="1309"/>
      <c r="CD306" s="1309"/>
      <c r="CE306" s="1309"/>
      <c r="CF306" s="1309"/>
      <c r="CG306" s="1309"/>
      <c r="CH306" s="1310"/>
    </row>
    <row r="307" spans="1:90" ht="24.95" customHeight="1">
      <c r="A307" s="726"/>
      <c r="B307" s="727"/>
      <c r="C307" s="1308"/>
      <c r="D307" s="1309"/>
      <c r="E307" s="1309"/>
      <c r="F307" s="1309"/>
      <c r="G307" s="1309"/>
      <c r="H307" s="1309"/>
      <c r="I307" s="1309"/>
      <c r="J307" s="1309"/>
      <c r="K307" s="1309"/>
      <c r="L307" s="1309"/>
      <c r="M307" s="1310"/>
      <c r="N307" s="726"/>
      <c r="O307" s="727"/>
      <c r="P307" s="1308"/>
      <c r="Q307" s="1309"/>
      <c r="R307" s="1309"/>
      <c r="S307" s="1309"/>
      <c r="T307" s="1309"/>
      <c r="U307" s="1309"/>
      <c r="V307" s="1309"/>
      <c r="W307" s="1309"/>
      <c r="X307" s="1309"/>
      <c r="Y307" s="1309"/>
      <c r="Z307" s="1309"/>
      <c r="AA307" s="1309"/>
      <c r="AB307" s="1309"/>
      <c r="AC307" s="1309"/>
      <c r="AD307" s="1309"/>
      <c r="AE307" s="1309"/>
      <c r="AF307" s="1309"/>
      <c r="AG307" s="1309"/>
      <c r="AH307" s="1309"/>
      <c r="AI307" s="1309"/>
      <c r="AJ307" s="1309"/>
      <c r="AK307" s="1309"/>
      <c r="AL307" s="1309"/>
      <c r="AM307" s="1309"/>
      <c r="AN307" s="1309"/>
      <c r="AO307" s="1309"/>
      <c r="AP307" s="1310"/>
      <c r="AQ307" s="291"/>
      <c r="AR307" s="292"/>
      <c r="AS307" s="726"/>
      <c r="AT307" s="727"/>
      <c r="AU307" s="1308"/>
      <c r="AV307" s="1309"/>
      <c r="AW307" s="1309"/>
      <c r="AX307" s="1309"/>
      <c r="AY307" s="1309"/>
      <c r="AZ307" s="1309"/>
      <c r="BA307" s="1309"/>
      <c r="BB307" s="1309"/>
      <c r="BC307" s="1309"/>
      <c r="BD307" s="1309"/>
      <c r="BE307" s="1310"/>
      <c r="BF307" s="726"/>
      <c r="BG307" s="727"/>
      <c r="BH307" s="1308"/>
      <c r="BI307" s="1309"/>
      <c r="BJ307" s="1309"/>
      <c r="BK307" s="1309"/>
      <c r="BL307" s="1309"/>
      <c r="BM307" s="1309"/>
      <c r="BN307" s="1309"/>
      <c r="BO307" s="1309"/>
      <c r="BP307" s="1309"/>
      <c r="BQ307" s="1309"/>
      <c r="BR307" s="1309"/>
      <c r="BS307" s="1309"/>
      <c r="BT307" s="1309"/>
      <c r="BU307" s="1309"/>
      <c r="BV307" s="1309"/>
      <c r="BW307" s="1309"/>
      <c r="BX307" s="1309"/>
      <c r="BY307" s="1309"/>
      <c r="BZ307" s="1309"/>
      <c r="CA307" s="1309"/>
      <c r="CB307" s="1309"/>
      <c r="CC307" s="1309"/>
      <c r="CD307" s="1309"/>
      <c r="CE307" s="1309"/>
      <c r="CF307" s="1309"/>
      <c r="CG307" s="1309"/>
      <c r="CH307" s="1310"/>
    </row>
    <row r="308" spans="1:90" ht="24.95" customHeight="1">
      <c r="A308" s="1311" t="s">
        <v>34</v>
      </c>
      <c r="B308" s="1312"/>
      <c r="C308" s="1315" t="str">
        <f>'⑨応募者名簿(印刷用)'!P27</f>
        <v/>
      </c>
      <c r="D308" s="1315"/>
      <c r="E308" s="1315"/>
      <c r="F308" s="1315"/>
      <c r="G308" s="1315"/>
      <c r="H308" s="1315"/>
      <c r="I308" s="1315"/>
      <c r="J308" s="1315"/>
      <c r="K308" s="1315"/>
      <c r="L308" s="1315"/>
      <c r="M308" s="1315"/>
      <c r="N308" s="1325" t="s">
        <v>22</v>
      </c>
      <c r="O308" s="1326"/>
      <c r="P308" s="1329" t="str">
        <f>""&amp;⑧入力シート!AE48</f>
        <v/>
      </c>
      <c r="Q308" s="1329"/>
      <c r="R308" s="1329"/>
      <c r="S308" s="1329"/>
      <c r="T308" s="1329"/>
      <c r="U308" s="1329"/>
      <c r="V308" s="1329"/>
      <c r="W308" s="1329"/>
      <c r="X308" s="1329"/>
      <c r="Y308" s="1330" t="s">
        <v>57</v>
      </c>
      <c r="Z308" s="1331"/>
      <c r="AA308" s="1331"/>
      <c r="AB308" s="1331"/>
      <c r="AC308" s="1331"/>
      <c r="AD308" s="1331"/>
      <c r="AE308" s="1331"/>
      <c r="AF308" s="1331"/>
      <c r="AG308" s="1331"/>
      <c r="AH308" s="1331"/>
      <c r="AI308" s="1331"/>
      <c r="AJ308" s="1331"/>
      <c r="AK308" s="1331"/>
      <c r="AL308" s="1331"/>
      <c r="AM308" s="1331"/>
      <c r="AN308" s="1331"/>
      <c r="AO308" s="1331"/>
      <c r="AP308" s="1332"/>
      <c r="AQ308" s="289"/>
      <c r="AR308" s="290"/>
      <c r="AS308" s="1311" t="s">
        <v>34</v>
      </c>
      <c r="AT308" s="1312"/>
      <c r="AU308" s="1315" t="str">
        <f>'⑨応募者名簿(印刷用)'!P28</f>
        <v/>
      </c>
      <c r="AV308" s="1315"/>
      <c r="AW308" s="1315"/>
      <c r="AX308" s="1315"/>
      <c r="AY308" s="1315"/>
      <c r="AZ308" s="1315"/>
      <c r="BA308" s="1315"/>
      <c r="BB308" s="1315"/>
      <c r="BC308" s="1315"/>
      <c r="BD308" s="1315"/>
      <c r="BE308" s="1315"/>
      <c r="BF308" s="1325" t="s">
        <v>22</v>
      </c>
      <c r="BG308" s="1326"/>
      <c r="BH308" s="1329" t="str">
        <f>""&amp;⑧入力シート!AE49</f>
        <v/>
      </c>
      <c r="BI308" s="1329"/>
      <c r="BJ308" s="1329"/>
      <c r="BK308" s="1329"/>
      <c r="BL308" s="1329"/>
      <c r="BM308" s="1329"/>
      <c r="BN308" s="1329"/>
      <c r="BO308" s="1329"/>
      <c r="BP308" s="1329"/>
      <c r="BQ308" s="1330" t="s">
        <v>57</v>
      </c>
      <c r="BR308" s="1331"/>
      <c r="BS308" s="1331"/>
      <c r="BT308" s="1331"/>
      <c r="BU308" s="1331"/>
      <c r="BV308" s="1331"/>
      <c r="BW308" s="1331"/>
      <c r="BX308" s="1331"/>
      <c r="BY308" s="1331"/>
      <c r="BZ308" s="1331"/>
      <c r="CA308" s="1331"/>
      <c r="CB308" s="1331"/>
      <c r="CC308" s="1331"/>
      <c r="CD308" s="1331"/>
      <c r="CE308" s="1331"/>
      <c r="CF308" s="1331"/>
      <c r="CG308" s="1331"/>
      <c r="CH308" s="1332"/>
    </row>
    <row r="309" spans="1:90" ht="24.95" customHeight="1">
      <c r="A309" s="1313"/>
      <c r="B309" s="1314"/>
      <c r="C309" s="1315"/>
      <c r="D309" s="1315"/>
      <c r="E309" s="1315"/>
      <c r="F309" s="1315"/>
      <c r="G309" s="1315"/>
      <c r="H309" s="1315"/>
      <c r="I309" s="1315"/>
      <c r="J309" s="1315"/>
      <c r="K309" s="1315"/>
      <c r="L309" s="1315"/>
      <c r="M309" s="1315"/>
      <c r="N309" s="1327"/>
      <c r="O309" s="1328"/>
      <c r="P309" s="1329"/>
      <c r="Q309" s="1329"/>
      <c r="R309" s="1329"/>
      <c r="S309" s="1329"/>
      <c r="T309" s="1329"/>
      <c r="U309" s="1329"/>
      <c r="V309" s="1329"/>
      <c r="W309" s="1329"/>
      <c r="X309" s="1329"/>
      <c r="Y309" s="1333"/>
      <c r="Z309" s="1334"/>
      <c r="AA309" s="1334"/>
      <c r="AB309" s="1334"/>
      <c r="AC309" s="1334"/>
      <c r="AD309" s="1334"/>
      <c r="AE309" s="1334"/>
      <c r="AF309" s="1334"/>
      <c r="AG309" s="1334"/>
      <c r="AH309" s="1334"/>
      <c r="AI309" s="1334"/>
      <c r="AJ309" s="1334"/>
      <c r="AK309" s="1334"/>
      <c r="AL309" s="1334"/>
      <c r="AM309" s="1334"/>
      <c r="AN309" s="1334"/>
      <c r="AO309" s="1334"/>
      <c r="AP309" s="1335"/>
      <c r="AQ309" s="289"/>
      <c r="AR309" s="290"/>
      <c r="AS309" s="1313"/>
      <c r="AT309" s="1314"/>
      <c r="AU309" s="1315"/>
      <c r="AV309" s="1315"/>
      <c r="AW309" s="1315"/>
      <c r="AX309" s="1315"/>
      <c r="AY309" s="1315"/>
      <c r="AZ309" s="1315"/>
      <c r="BA309" s="1315"/>
      <c r="BB309" s="1315"/>
      <c r="BC309" s="1315"/>
      <c r="BD309" s="1315"/>
      <c r="BE309" s="1315"/>
      <c r="BF309" s="1327"/>
      <c r="BG309" s="1328"/>
      <c r="BH309" s="1329"/>
      <c r="BI309" s="1329"/>
      <c r="BJ309" s="1329"/>
      <c r="BK309" s="1329"/>
      <c r="BL309" s="1329"/>
      <c r="BM309" s="1329"/>
      <c r="BN309" s="1329"/>
      <c r="BO309" s="1329"/>
      <c r="BP309" s="1329"/>
      <c r="BQ309" s="1333"/>
      <c r="BR309" s="1334"/>
      <c r="BS309" s="1334"/>
      <c r="BT309" s="1334"/>
      <c r="BU309" s="1334"/>
      <c r="BV309" s="1334"/>
      <c r="BW309" s="1334"/>
      <c r="BX309" s="1334"/>
      <c r="BY309" s="1334"/>
      <c r="BZ309" s="1334"/>
      <c r="CA309" s="1334"/>
      <c r="CB309" s="1334"/>
      <c r="CC309" s="1334"/>
      <c r="CD309" s="1334"/>
      <c r="CE309" s="1334"/>
      <c r="CF309" s="1334"/>
      <c r="CG309" s="1334"/>
      <c r="CH309" s="1335"/>
    </row>
    <row r="310" spans="1:90" ht="26.1" customHeight="1">
      <c r="A310" s="280"/>
      <c r="B310" s="280"/>
      <c r="C310" s="281"/>
      <c r="D310" s="281"/>
      <c r="E310" s="281"/>
      <c r="F310" s="281"/>
      <c r="G310" s="281"/>
      <c r="H310" s="281"/>
      <c r="I310" s="281"/>
      <c r="J310" s="281"/>
      <c r="K310" s="281"/>
      <c r="L310" s="281"/>
      <c r="M310" s="281"/>
      <c r="N310" s="282"/>
      <c r="O310" s="282"/>
      <c r="P310" s="282"/>
      <c r="Q310" s="282"/>
      <c r="R310" s="282"/>
      <c r="S310" s="282"/>
      <c r="T310" s="282"/>
      <c r="U310" s="282"/>
      <c r="V310" s="282"/>
      <c r="W310" s="282"/>
      <c r="X310" s="282"/>
      <c r="Y310" s="282"/>
      <c r="Z310" s="282"/>
      <c r="AA310" s="282"/>
      <c r="AB310" s="282"/>
      <c r="AC310" s="282"/>
      <c r="AD310" s="282"/>
      <c r="AE310" s="282"/>
      <c r="AF310" s="282"/>
      <c r="AG310" s="282"/>
      <c r="AH310" s="282"/>
      <c r="AI310" s="282"/>
      <c r="AJ310" s="282"/>
      <c r="AK310" s="282"/>
      <c r="AL310" s="282"/>
      <c r="AM310" s="282"/>
      <c r="AN310" s="282"/>
      <c r="AO310" s="282"/>
      <c r="AP310" s="282"/>
      <c r="AQ310" s="289"/>
      <c r="AR310" s="290"/>
      <c r="AS310" s="280"/>
      <c r="AT310" s="280"/>
      <c r="AU310" s="281"/>
      <c r="AV310" s="281"/>
      <c r="AW310" s="281"/>
      <c r="AX310" s="281"/>
      <c r="AY310" s="281"/>
      <c r="AZ310" s="281"/>
      <c r="BA310" s="281"/>
      <c r="BB310" s="281"/>
      <c r="BC310" s="281"/>
      <c r="BD310" s="281"/>
      <c r="BE310" s="281"/>
      <c r="BF310" s="282"/>
      <c r="BG310" s="282"/>
      <c r="BH310" s="282"/>
      <c r="BI310" s="282"/>
      <c r="BJ310" s="282"/>
      <c r="BK310" s="282"/>
      <c r="BL310" s="282"/>
      <c r="BM310" s="282"/>
      <c r="BN310" s="282"/>
      <c r="BO310" s="282"/>
      <c r="BP310" s="282"/>
      <c r="BQ310" s="282"/>
      <c r="BR310" s="282"/>
      <c r="BS310" s="282"/>
      <c r="BT310" s="282"/>
      <c r="BU310" s="282"/>
      <c r="BV310" s="282"/>
      <c r="BW310" s="282"/>
      <c r="BX310" s="282"/>
      <c r="BY310" s="282"/>
      <c r="BZ310" s="282"/>
      <c r="CA310" s="282"/>
      <c r="CB310" s="282"/>
      <c r="CC310" s="282"/>
      <c r="CD310" s="282"/>
      <c r="CE310" s="282"/>
      <c r="CF310" s="282"/>
      <c r="CG310" s="282"/>
      <c r="CH310" s="282"/>
    </row>
    <row r="311" spans="1:90" ht="26.1" customHeight="1">
      <c r="AQ311" s="289"/>
      <c r="AR311" s="290"/>
    </row>
    <row r="312" spans="1:90" ht="26.1" customHeight="1">
      <c r="A312" s="174"/>
      <c r="B312" s="174"/>
      <c r="C312" s="174"/>
      <c r="D312" s="174"/>
      <c r="E312" s="174"/>
      <c r="F312" s="174"/>
      <c r="G312" s="174"/>
      <c r="H312" s="174"/>
      <c r="I312" s="174"/>
      <c r="J312" s="174"/>
      <c r="K312" s="174"/>
      <c r="L312" s="174"/>
      <c r="M312" s="174"/>
      <c r="N312" s="785" t="s">
        <v>408</v>
      </c>
      <c r="O312" s="785"/>
      <c r="P312" s="785"/>
      <c r="Q312" s="785"/>
      <c r="R312" s="785"/>
      <c r="S312" s="785"/>
      <c r="T312" s="785"/>
      <c r="U312" s="785"/>
      <c r="V312" s="785"/>
      <c r="W312" s="785"/>
      <c r="X312" s="785"/>
      <c r="Y312" s="785"/>
      <c r="Z312" s="785"/>
      <c r="AA312" s="785"/>
      <c r="AB312" s="785"/>
      <c r="AC312" s="190"/>
      <c r="AD312" s="190"/>
      <c r="AE312" s="190"/>
      <c r="AF312" s="190"/>
      <c r="AG312" s="190"/>
      <c r="AH312" s="190"/>
      <c r="AI312" s="190"/>
      <c r="AJ312" s="190"/>
      <c r="AK312" s="190"/>
      <c r="AL312" s="190"/>
      <c r="AM312" s="190"/>
      <c r="AN312" s="190"/>
      <c r="AO312" s="190"/>
      <c r="AP312" s="190"/>
      <c r="AQ312" s="298"/>
      <c r="AR312" s="299"/>
      <c r="AS312" s="174"/>
      <c r="AT312" s="174"/>
      <c r="AU312" s="174"/>
      <c r="AV312" s="174"/>
      <c r="AW312" s="174"/>
      <c r="AX312" s="174"/>
      <c r="AY312" s="174"/>
      <c r="AZ312" s="174"/>
      <c r="BA312" s="174"/>
      <c r="BB312" s="174"/>
      <c r="BC312" s="174"/>
      <c r="BD312" s="174"/>
      <c r="BE312" s="174"/>
      <c r="BF312" s="785" t="s">
        <v>408</v>
      </c>
      <c r="BG312" s="785"/>
      <c r="BH312" s="785"/>
      <c r="BI312" s="785"/>
      <c r="BJ312" s="785"/>
      <c r="BK312" s="785"/>
      <c r="BL312" s="785"/>
      <c r="BM312" s="785"/>
      <c r="BN312" s="785"/>
      <c r="BO312" s="785"/>
      <c r="BP312" s="785"/>
      <c r="BQ312" s="785"/>
      <c r="BR312" s="785"/>
      <c r="BS312" s="785"/>
      <c r="BT312" s="785"/>
      <c r="BU312" s="190"/>
      <c r="BV312" s="190"/>
      <c r="BW312" s="190"/>
      <c r="BX312" s="190"/>
      <c r="BY312" s="190"/>
      <c r="BZ312" s="190"/>
      <c r="CA312" s="190"/>
      <c r="CB312" s="190"/>
      <c r="CC312" s="190"/>
      <c r="CD312" s="190"/>
      <c r="CE312" s="190"/>
      <c r="CF312" s="190"/>
      <c r="CG312" s="190"/>
      <c r="CH312" s="190"/>
      <c r="CI312" s="190"/>
      <c r="CJ312" s="190"/>
      <c r="CK312" s="190"/>
      <c r="CL312" s="190"/>
    </row>
    <row r="313" spans="1:90" ht="26.1" customHeight="1">
      <c r="A313" s="174"/>
      <c r="B313" s="174"/>
      <c r="C313" s="174"/>
      <c r="D313" s="174"/>
      <c r="E313" s="174"/>
      <c r="F313" s="174"/>
      <c r="G313" s="174"/>
      <c r="H313" s="174"/>
      <c r="I313" s="174"/>
      <c r="J313" s="174"/>
      <c r="K313" s="174"/>
      <c r="L313" s="174"/>
      <c r="M313" s="174"/>
      <c r="N313" s="785"/>
      <c r="O313" s="785"/>
      <c r="P313" s="785"/>
      <c r="Q313" s="785"/>
      <c r="R313" s="785"/>
      <c r="S313" s="785"/>
      <c r="T313" s="785"/>
      <c r="U313" s="785"/>
      <c r="V313" s="785"/>
      <c r="W313" s="785"/>
      <c r="X313" s="785"/>
      <c r="Y313" s="785"/>
      <c r="Z313" s="785"/>
      <c r="AA313" s="785"/>
      <c r="AB313" s="785"/>
      <c r="AC313" s="190"/>
      <c r="AD313" s="190"/>
      <c r="AE313" s="190"/>
      <c r="AF313" s="190"/>
      <c r="AG313" s="190"/>
      <c r="AH313" s="190"/>
      <c r="AI313" s="190"/>
      <c r="AJ313" s="190"/>
      <c r="AK313" s="190"/>
      <c r="AL313" s="190"/>
      <c r="AM313" s="190"/>
      <c r="AN313" s="190"/>
      <c r="AO313" s="190"/>
      <c r="AP313" s="190"/>
      <c r="AQ313" s="298"/>
      <c r="AR313" s="299"/>
      <c r="AS313" s="174"/>
      <c r="AT313" s="174"/>
      <c r="AU313" s="174"/>
      <c r="AV313" s="174"/>
      <c r="AW313" s="174"/>
      <c r="AX313" s="174"/>
      <c r="AY313" s="174"/>
      <c r="AZ313" s="174"/>
      <c r="BA313" s="174"/>
      <c r="BB313" s="174"/>
      <c r="BC313" s="174"/>
      <c r="BD313" s="174"/>
      <c r="BE313" s="174"/>
      <c r="BF313" s="785"/>
      <c r="BG313" s="785"/>
      <c r="BH313" s="785"/>
      <c r="BI313" s="785"/>
      <c r="BJ313" s="785"/>
      <c r="BK313" s="785"/>
      <c r="BL313" s="785"/>
      <c r="BM313" s="785"/>
      <c r="BN313" s="785"/>
      <c r="BO313" s="785"/>
      <c r="BP313" s="785"/>
      <c r="BQ313" s="785"/>
      <c r="BR313" s="785"/>
      <c r="BS313" s="785"/>
      <c r="BT313" s="785"/>
      <c r="BU313" s="190"/>
      <c r="BV313" s="190"/>
      <c r="BW313" s="190"/>
      <c r="BX313" s="190"/>
      <c r="BY313" s="190"/>
      <c r="BZ313" s="190"/>
      <c r="CA313" s="190"/>
      <c r="CB313" s="190"/>
      <c r="CC313" s="190"/>
      <c r="CD313" s="190"/>
      <c r="CE313" s="190"/>
      <c r="CF313" s="190"/>
      <c r="CG313" s="190"/>
      <c r="CH313" s="190"/>
      <c r="CI313" s="190"/>
      <c r="CJ313" s="190"/>
      <c r="CK313" s="190"/>
      <c r="CL313" s="190"/>
    </row>
    <row r="314" spans="1:90" ht="26.1" customHeight="1">
      <c r="A314" s="174"/>
      <c r="B314" s="174"/>
      <c r="C314" s="174"/>
      <c r="D314" s="174"/>
      <c r="E314" s="174"/>
      <c r="F314" s="174"/>
      <c r="G314" s="174"/>
      <c r="H314" s="174"/>
      <c r="I314" s="174"/>
      <c r="J314" s="174"/>
      <c r="K314" s="174"/>
      <c r="L314" s="174"/>
      <c r="M314" s="174"/>
      <c r="N314" s="785" t="s">
        <v>407</v>
      </c>
      <c r="O314" s="785"/>
      <c r="P314" s="785"/>
      <c r="Q314" s="785"/>
      <c r="R314" s="785"/>
      <c r="S314" s="785"/>
      <c r="T314" s="785"/>
      <c r="U314" s="785"/>
      <c r="V314" s="785"/>
      <c r="W314" s="785"/>
      <c r="X314" s="785"/>
      <c r="Y314" s="785"/>
      <c r="Z314" s="785"/>
      <c r="AA314" s="785"/>
      <c r="AB314" s="785"/>
      <c r="AC314" s="190"/>
      <c r="AD314" s="190"/>
      <c r="AE314" s="190"/>
      <c r="AF314" s="190"/>
      <c r="AG314" s="190"/>
      <c r="AH314" s="190"/>
      <c r="AI314" s="190"/>
      <c r="AJ314" s="190"/>
      <c r="AK314" s="190"/>
      <c r="AL314" s="190"/>
      <c r="AM314" s="190"/>
      <c r="AN314" s="190"/>
      <c r="AO314" s="190"/>
      <c r="AP314" s="190"/>
      <c r="AQ314" s="298"/>
      <c r="AR314" s="299"/>
      <c r="AS314" s="174"/>
      <c r="AT314" s="174"/>
      <c r="AU314" s="174"/>
      <c r="AV314" s="174"/>
      <c r="AW314" s="174"/>
      <c r="AX314" s="174"/>
      <c r="AY314" s="174"/>
      <c r="AZ314" s="174"/>
      <c r="BA314" s="174"/>
      <c r="BB314" s="174"/>
      <c r="BC314" s="174"/>
      <c r="BD314" s="174"/>
      <c r="BE314" s="174"/>
      <c r="BF314" s="785" t="s">
        <v>407</v>
      </c>
      <c r="BG314" s="785"/>
      <c r="BH314" s="785"/>
      <c r="BI314" s="785"/>
      <c r="BJ314" s="785"/>
      <c r="BK314" s="785"/>
      <c r="BL314" s="785"/>
      <c r="BM314" s="785"/>
      <c r="BN314" s="785"/>
      <c r="BO314" s="785"/>
      <c r="BP314" s="785"/>
      <c r="BQ314" s="785"/>
      <c r="BR314" s="785"/>
      <c r="BS314" s="785"/>
      <c r="BT314" s="785"/>
      <c r="BU314" s="190"/>
      <c r="BV314" s="190"/>
      <c r="BW314" s="190"/>
      <c r="BX314" s="190"/>
      <c r="BY314" s="190"/>
      <c r="BZ314" s="190"/>
      <c r="CA314" s="190"/>
      <c r="CB314" s="190"/>
      <c r="CC314" s="190"/>
      <c r="CD314" s="190"/>
      <c r="CE314" s="190"/>
      <c r="CF314" s="190"/>
      <c r="CG314" s="190"/>
      <c r="CH314" s="190"/>
      <c r="CI314" s="190"/>
      <c r="CJ314" s="190"/>
      <c r="CK314" s="190"/>
      <c r="CL314" s="190"/>
    </row>
    <row r="315" spans="1:90" ht="26.1" customHeight="1">
      <c r="A315" s="174"/>
      <c r="B315" s="174"/>
      <c r="C315" s="174"/>
      <c r="D315" s="174"/>
      <c r="E315" s="174"/>
      <c r="F315" s="174"/>
      <c r="G315" s="174"/>
      <c r="H315" s="174"/>
      <c r="I315" s="174"/>
      <c r="J315" s="174"/>
      <c r="K315" s="174"/>
      <c r="L315" s="174"/>
      <c r="M315" s="174"/>
      <c r="N315" s="785"/>
      <c r="O315" s="785"/>
      <c r="P315" s="785"/>
      <c r="Q315" s="785"/>
      <c r="R315" s="785"/>
      <c r="S315" s="785"/>
      <c r="T315" s="785"/>
      <c r="U315" s="785"/>
      <c r="V315" s="785"/>
      <c r="W315" s="785"/>
      <c r="X315" s="785"/>
      <c r="Y315" s="785"/>
      <c r="Z315" s="785"/>
      <c r="AA315" s="785"/>
      <c r="AB315" s="785"/>
      <c r="AC315" s="190"/>
      <c r="AD315" s="190"/>
      <c r="AE315" s="190"/>
      <c r="AF315" s="190"/>
      <c r="AG315" s="190"/>
      <c r="AH315" s="190"/>
      <c r="AI315" s="190"/>
      <c r="AJ315" s="190"/>
      <c r="AK315" s="190"/>
      <c r="AL315" s="190"/>
      <c r="AM315" s="190"/>
      <c r="AN315" s="190"/>
      <c r="AO315" s="190"/>
      <c r="AP315" s="190"/>
      <c r="AQ315" s="298"/>
      <c r="AR315" s="299"/>
      <c r="AS315" s="174"/>
      <c r="AT315" s="174"/>
      <c r="AU315" s="174"/>
      <c r="AV315" s="174"/>
      <c r="AW315" s="174"/>
      <c r="AX315" s="174"/>
      <c r="AY315" s="174"/>
      <c r="AZ315" s="174"/>
      <c r="BA315" s="174"/>
      <c r="BB315" s="174"/>
      <c r="BC315" s="174"/>
      <c r="BD315" s="174"/>
      <c r="BE315" s="174"/>
      <c r="BF315" s="785"/>
      <c r="BG315" s="785"/>
      <c r="BH315" s="785"/>
      <c r="BI315" s="785"/>
      <c r="BJ315" s="785"/>
      <c r="BK315" s="785"/>
      <c r="BL315" s="785"/>
      <c r="BM315" s="785"/>
      <c r="BN315" s="785"/>
      <c r="BO315" s="785"/>
      <c r="BP315" s="785"/>
      <c r="BQ315" s="785"/>
      <c r="BR315" s="785"/>
      <c r="BS315" s="785"/>
      <c r="BT315" s="785"/>
      <c r="BU315" s="190"/>
      <c r="BV315" s="190"/>
      <c r="BW315" s="190"/>
      <c r="BX315" s="190"/>
      <c r="BY315" s="190"/>
      <c r="BZ315" s="190"/>
      <c r="CA315" s="190"/>
      <c r="CB315" s="190"/>
      <c r="CC315" s="190"/>
      <c r="CD315" s="190"/>
      <c r="CE315" s="190"/>
      <c r="CF315" s="190"/>
      <c r="CG315" s="190"/>
      <c r="CH315" s="190"/>
      <c r="CI315" s="190"/>
      <c r="CJ315" s="190"/>
      <c r="CK315" s="190"/>
      <c r="CL315" s="190"/>
    </row>
    <row r="316" spans="1:90" ht="26.1" customHeight="1">
      <c r="AQ316" s="289"/>
      <c r="AR316" s="290"/>
    </row>
    <row r="317" spans="1:90" ht="26.1" customHeight="1">
      <c r="B317" s="142" t="str">
        <f>$B$5</f>
        <v>第86回全国教育美術展応募作品の名札</v>
      </c>
      <c r="AQ317" s="289"/>
      <c r="AR317" s="290"/>
      <c r="AT317" s="142" t="str">
        <f>$B$5</f>
        <v>第86回全国教育美術展応募作品の名札</v>
      </c>
    </row>
    <row r="318" spans="1:90" ht="24.95" customHeight="1">
      <c r="A318" s="1353" t="s">
        <v>45</v>
      </c>
      <c r="B318" s="1354"/>
      <c r="C318" s="1354"/>
      <c r="D318" s="1354"/>
      <c r="E318" s="1354"/>
      <c r="F318" s="1354"/>
      <c r="G318" s="1354"/>
      <c r="H318" s="1354"/>
      <c r="I318" s="1354"/>
      <c r="J318" s="1354"/>
      <c r="K318" s="1354"/>
      <c r="L318" s="1354"/>
      <c r="M318" s="1355"/>
      <c r="N318" s="1356" t="s">
        <v>334</v>
      </c>
      <c r="O318" s="1356"/>
      <c r="P318" s="1344" t="s">
        <v>17</v>
      </c>
      <c r="Q318" s="562"/>
      <c r="R318" s="1305" t="str">
        <f>IF('⑨応募者名簿(印刷用)'!$BX$40="","",'⑨応募者名簿(印刷用)'!$BX$40)</f>
        <v>-</v>
      </c>
      <c r="S318" s="1305"/>
      <c r="T318" s="1305"/>
      <c r="U318" s="1305"/>
      <c r="V318" s="1305"/>
      <c r="W318" s="1305"/>
      <c r="X318" s="1305"/>
      <c r="Y318" s="1306" t="s">
        <v>282</v>
      </c>
      <c r="Z318" s="1306"/>
      <c r="AA318" s="1306"/>
      <c r="AB318" s="1305" t="str">
        <f>IF(⑧入力シート!$D$30=0,"",⑧入力シート!$D$30)</f>
        <v/>
      </c>
      <c r="AC318" s="1305"/>
      <c r="AD318" s="1305"/>
      <c r="AE318" s="1305"/>
      <c r="AF318" s="176" t="s">
        <v>84</v>
      </c>
      <c r="AG318" s="1305" t="str">
        <f>IF(⑧入力シート!$H$30=0,"",⑧入力シート!$H$30)</f>
        <v/>
      </c>
      <c r="AH318" s="1305"/>
      <c r="AI318" s="1305"/>
      <c r="AJ318" s="1305"/>
      <c r="AK318" s="176" t="s">
        <v>84</v>
      </c>
      <c r="AL318" s="1305" t="str">
        <f>IF(⑧入力シート!$L$30=0,"",⑧入力シート!$L$30)</f>
        <v/>
      </c>
      <c r="AM318" s="1305"/>
      <c r="AN318" s="1305"/>
      <c r="AO318" s="1305"/>
      <c r="AP318" s="177"/>
      <c r="AQ318" s="291"/>
      <c r="AR318" s="292"/>
      <c r="AS318" s="1353" t="s">
        <v>45</v>
      </c>
      <c r="AT318" s="1354"/>
      <c r="AU318" s="1354"/>
      <c r="AV318" s="1354"/>
      <c r="AW318" s="1354"/>
      <c r="AX318" s="1354"/>
      <c r="AY318" s="1354"/>
      <c r="AZ318" s="1354"/>
      <c r="BA318" s="1354"/>
      <c r="BB318" s="1354"/>
      <c r="BC318" s="1354"/>
      <c r="BD318" s="1354"/>
      <c r="BE318" s="1355"/>
      <c r="BF318" s="1356" t="s">
        <v>334</v>
      </c>
      <c r="BG318" s="1356"/>
      <c r="BH318" s="1344" t="s">
        <v>17</v>
      </c>
      <c r="BI318" s="562"/>
      <c r="BJ318" s="1305" t="str">
        <f>IF('⑨応募者名簿(印刷用)'!$BX$40="","",'⑨応募者名簿(印刷用)'!$BX$40)</f>
        <v>-</v>
      </c>
      <c r="BK318" s="1305"/>
      <c r="BL318" s="1305"/>
      <c r="BM318" s="1305"/>
      <c r="BN318" s="1305"/>
      <c r="BO318" s="1305"/>
      <c r="BP318" s="1305"/>
      <c r="BQ318" s="1306" t="s">
        <v>282</v>
      </c>
      <c r="BR318" s="1306"/>
      <c r="BS318" s="1306"/>
      <c r="BT318" s="1305" t="str">
        <f>IF(⑧入力シート!$D$30=0,"",⑧入力シート!$D$30)</f>
        <v/>
      </c>
      <c r="BU318" s="1305"/>
      <c r="BV318" s="1305"/>
      <c r="BW318" s="1305"/>
      <c r="BX318" s="176" t="s">
        <v>84</v>
      </c>
      <c r="BY318" s="1305" t="str">
        <f>IF(⑧入力シート!$H$30=0,"",⑧入力シート!$H$30)</f>
        <v/>
      </c>
      <c r="BZ318" s="1305"/>
      <c r="CA318" s="1305"/>
      <c r="CB318" s="1305"/>
      <c r="CC318" s="176" t="s">
        <v>84</v>
      </c>
      <c r="CD318" s="1305" t="str">
        <f>IF(⑧入力シート!$L$30=0,"",⑧入力シート!$L$30)</f>
        <v/>
      </c>
      <c r="CE318" s="1305"/>
      <c r="CF318" s="1305"/>
      <c r="CG318" s="1305"/>
      <c r="CH318" s="177"/>
    </row>
    <row r="319" spans="1:90" ht="24.95" customHeight="1">
      <c r="A319" s="1345"/>
      <c r="B319" s="1346"/>
      <c r="C319" s="1346"/>
      <c r="D319" s="1346"/>
      <c r="E319" s="1346"/>
      <c r="F319" s="1346"/>
      <c r="G319" s="1346"/>
      <c r="H319" s="1346"/>
      <c r="I319" s="178"/>
      <c r="J319" s="178"/>
      <c r="K319" s="178"/>
      <c r="L319" s="178"/>
      <c r="M319" s="179"/>
      <c r="N319" s="1356"/>
      <c r="O319" s="1356"/>
      <c r="P319" s="1347" t="str">
        <f>IF('⑨応募者名簿(印刷用)'!$BV$42="","",'⑨応募者名簿(印刷用)'!$BV$42)</f>
        <v xml:space="preserve"> </v>
      </c>
      <c r="Q319" s="1348"/>
      <c r="R319" s="1348"/>
      <c r="S319" s="1348"/>
      <c r="T319" s="1348"/>
      <c r="U319" s="1348"/>
      <c r="V319" s="1348"/>
      <c r="W319" s="1348"/>
      <c r="X319" s="1348"/>
      <c r="Y319" s="1348"/>
      <c r="Z319" s="1348"/>
      <c r="AA319" s="1348"/>
      <c r="AB319" s="1348"/>
      <c r="AC319" s="1348"/>
      <c r="AD319" s="1348"/>
      <c r="AE319" s="1348"/>
      <c r="AF319" s="1348"/>
      <c r="AG319" s="1348"/>
      <c r="AH319" s="1348"/>
      <c r="AI319" s="1348"/>
      <c r="AJ319" s="1348"/>
      <c r="AK319" s="1348"/>
      <c r="AL319" s="1348"/>
      <c r="AM319" s="1348"/>
      <c r="AN319" s="1348"/>
      <c r="AO319" s="1348"/>
      <c r="AP319" s="1349"/>
      <c r="AQ319" s="291"/>
      <c r="AR319" s="292"/>
      <c r="AS319" s="1345"/>
      <c r="AT319" s="1346"/>
      <c r="AU319" s="1346"/>
      <c r="AV319" s="1346"/>
      <c r="AW319" s="1346"/>
      <c r="AX319" s="1346"/>
      <c r="AY319" s="1346"/>
      <c r="AZ319" s="1346"/>
      <c r="BA319" s="178"/>
      <c r="BB319" s="178"/>
      <c r="BC319" s="178"/>
      <c r="BD319" s="178"/>
      <c r="BE319" s="179"/>
      <c r="BF319" s="1356"/>
      <c r="BG319" s="1356"/>
      <c r="BH319" s="1347" t="str">
        <f>IF('⑨応募者名簿(印刷用)'!$BV$42="","",'⑨応募者名簿(印刷用)'!$BV$42)</f>
        <v xml:space="preserve"> </v>
      </c>
      <c r="BI319" s="1348"/>
      <c r="BJ319" s="1348"/>
      <c r="BK319" s="1348"/>
      <c r="BL319" s="1348"/>
      <c r="BM319" s="1348"/>
      <c r="BN319" s="1348"/>
      <c r="BO319" s="1348"/>
      <c r="BP319" s="1348"/>
      <c r="BQ319" s="1348"/>
      <c r="BR319" s="1348"/>
      <c r="BS319" s="1348"/>
      <c r="BT319" s="1348"/>
      <c r="BU319" s="1348"/>
      <c r="BV319" s="1348"/>
      <c r="BW319" s="1348"/>
      <c r="BX319" s="1348"/>
      <c r="BY319" s="1348"/>
      <c r="BZ319" s="1348"/>
      <c r="CA319" s="1348"/>
      <c r="CB319" s="1348"/>
      <c r="CC319" s="1348"/>
      <c r="CD319" s="1348"/>
      <c r="CE319" s="1348"/>
      <c r="CF319" s="1348"/>
      <c r="CG319" s="1348"/>
      <c r="CH319" s="1349"/>
    </row>
    <row r="320" spans="1:90" ht="24.95" customHeight="1">
      <c r="A320" s="1345"/>
      <c r="B320" s="1346"/>
      <c r="C320" s="1346"/>
      <c r="D320" s="1346"/>
      <c r="E320" s="1346"/>
      <c r="F320" s="1346"/>
      <c r="G320" s="1346"/>
      <c r="H320" s="1346"/>
      <c r="I320" s="178"/>
      <c r="J320" s="178"/>
      <c r="K320" s="178"/>
      <c r="L320" s="178"/>
      <c r="M320" s="179"/>
      <c r="N320" s="1356"/>
      <c r="O320" s="1356"/>
      <c r="P320" s="1347" t="str">
        <f>IF('⑨応募者名簿(印刷用)'!$BV$43="","",'⑨応募者名簿(印刷用)'!$BV$43)</f>
        <v xml:space="preserve"> </v>
      </c>
      <c r="Q320" s="1348"/>
      <c r="R320" s="1348"/>
      <c r="S320" s="1348"/>
      <c r="T320" s="1348"/>
      <c r="U320" s="1348"/>
      <c r="V320" s="1348"/>
      <c r="W320" s="1348"/>
      <c r="X320" s="1348"/>
      <c r="Y320" s="1348"/>
      <c r="Z320" s="1348"/>
      <c r="AA320" s="1348"/>
      <c r="AB320" s="1348"/>
      <c r="AC320" s="1348"/>
      <c r="AD320" s="1348"/>
      <c r="AE320" s="1348"/>
      <c r="AF320" s="1348"/>
      <c r="AG320" s="1348"/>
      <c r="AH320" s="1348"/>
      <c r="AI320" s="1348"/>
      <c r="AJ320" s="1348"/>
      <c r="AK320" s="1348"/>
      <c r="AL320" s="1348"/>
      <c r="AM320" s="1348"/>
      <c r="AN320" s="1348"/>
      <c r="AO320" s="1348"/>
      <c r="AP320" s="1349"/>
      <c r="AQ320" s="291"/>
      <c r="AR320" s="292"/>
      <c r="AS320" s="1345"/>
      <c r="AT320" s="1346"/>
      <c r="AU320" s="1346"/>
      <c r="AV320" s="1346"/>
      <c r="AW320" s="1346"/>
      <c r="AX320" s="1346"/>
      <c r="AY320" s="1346"/>
      <c r="AZ320" s="1346"/>
      <c r="BA320" s="178"/>
      <c r="BB320" s="178"/>
      <c r="BC320" s="178"/>
      <c r="BD320" s="178"/>
      <c r="BE320" s="179"/>
      <c r="BF320" s="1356"/>
      <c r="BG320" s="1356"/>
      <c r="BH320" s="1347" t="str">
        <f>IF('⑨応募者名簿(印刷用)'!$BV$43="","",'⑨応募者名簿(印刷用)'!$BV$43)</f>
        <v xml:space="preserve"> </v>
      </c>
      <c r="BI320" s="1348"/>
      <c r="BJ320" s="1348"/>
      <c r="BK320" s="1348"/>
      <c r="BL320" s="1348"/>
      <c r="BM320" s="1348"/>
      <c r="BN320" s="1348"/>
      <c r="BO320" s="1348"/>
      <c r="BP320" s="1348"/>
      <c r="BQ320" s="1348"/>
      <c r="BR320" s="1348"/>
      <c r="BS320" s="1348"/>
      <c r="BT320" s="1348"/>
      <c r="BU320" s="1348"/>
      <c r="BV320" s="1348"/>
      <c r="BW320" s="1348"/>
      <c r="BX320" s="1348"/>
      <c r="BY320" s="1348"/>
      <c r="BZ320" s="1348"/>
      <c r="CA320" s="1348"/>
      <c r="CB320" s="1348"/>
      <c r="CC320" s="1348"/>
      <c r="CD320" s="1348"/>
      <c r="CE320" s="1348"/>
      <c r="CF320" s="1348"/>
      <c r="CG320" s="1348"/>
      <c r="CH320" s="1349"/>
    </row>
    <row r="321" spans="1:90" ht="24.95" customHeight="1">
      <c r="A321" s="1345"/>
      <c r="B321" s="1346"/>
      <c r="C321" s="1346"/>
      <c r="D321" s="1346"/>
      <c r="E321" s="1346"/>
      <c r="F321" s="1346"/>
      <c r="G321" s="1346"/>
      <c r="H321" s="1346"/>
      <c r="I321" s="178"/>
      <c r="J321" s="178"/>
      <c r="K321" s="178"/>
      <c r="L321" s="178"/>
      <c r="M321" s="179"/>
      <c r="N321" s="1356"/>
      <c r="O321" s="1356"/>
      <c r="P321" s="1350" t="str">
        <f>IF('⑨応募者名簿(印刷用)'!$BV$44="","",'⑨応募者名簿(印刷用)'!$BV$44)</f>
        <v xml:space="preserve"> </v>
      </c>
      <c r="Q321" s="1351"/>
      <c r="R321" s="1351"/>
      <c r="S321" s="1351"/>
      <c r="T321" s="1351"/>
      <c r="U321" s="1351"/>
      <c r="V321" s="1351"/>
      <c r="W321" s="1351"/>
      <c r="X321" s="1351"/>
      <c r="Y321" s="1351"/>
      <c r="Z321" s="1351"/>
      <c r="AA321" s="1351"/>
      <c r="AB321" s="1351"/>
      <c r="AC321" s="1351"/>
      <c r="AD321" s="1351"/>
      <c r="AE321" s="1351"/>
      <c r="AF321" s="1351"/>
      <c r="AG321" s="1351"/>
      <c r="AH321" s="1351"/>
      <c r="AI321" s="1351"/>
      <c r="AJ321" s="1351"/>
      <c r="AK321" s="1351"/>
      <c r="AL321" s="1351"/>
      <c r="AM321" s="1351"/>
      <c r="AN321" s="1351"/>
      <c r="AO321" s="1351"/>
      <c r="AP321" s="1352"/>
      <c r="AQ321" s="291"/>
      <c r="AR321" s="292"/>
      <c r="AS321" s="1345"/>
      <c r="AT321" s="1346"/>
      <c r="AU321" s="1346"/>
      <c r="AV321" s="1346"/>
      <c r="AW321" s="1346"/>
      <c r="AX321" s="1346"/>
      <c r="AY321" s="1346"/>
      <c r="AZ321" s="1346"/>
      <c r="BA321" s="178"/>
      <c r="BB321" s="178"/>
      <c r="BC321" s="178"/>
      <c r="BD321" s="178"/>
      <c r="BE321" s="179"/>
      <c r="BF321" s="1356"/>
      <c r="BG321" s="1356"/>
      <c r="BH321" s="1350" t="str">
        <f>IF('⑨応募者名簿(印刷用)'!$BV$44="","",'⑨応募者名簿(印刷用)'!$BV$44)</f>
        <v xml:space="preserve"> </v>
      </c>
      <c r="BI321" s="1351"/>
      <c r="BJ321" s="1351"/>
      <c r="BK321" s="1351"/>
      <c r="BL321" s="1351"/>
      <c r="BM321" s="1351"/>
      <c r="BN321" s="1351"/>
      <c r="BO321" s="1351"/>
      <c r="BP321" s="1351"/>
      <c r="BQ321" s="1351"/>
      <c r="BR321" s="1351"/>
      <c r="BS321" s="1351"/>
      <c r="BT321" s="1351"/>
      <c r="BU321" s="1351"/>
      <c r="BV321" s="1351"/>
      <c r="BW321" s="1351"/>
      <c r="BX321" s="1351"/>
      <c r="BY321" s="1351"/>
      <c r="BZ321" s="1351"/>
      <c r="CA321" s="1351"/>
      <c r="CB321" s="1351"/>
      <c r="CC321" s="1351"/>
      <c r="CD321" s="1351"/>
      <c r="CE321" s="1351"/>
      <c r="CF321" s="1351"/>
      <c r="CG321" s="1351"/>
      <c r="CH321" s="1352"/>
    </row>
    <row r="322" spans="1:90" ht="24.95" customHeight="1">
      <c r="A322" s="1345"/>
      <c r="B322" s="1346"/>
      <c r="C322" s="1346"/>
      <c r="D322" s="1346"/>
      <c r="E322" s="1346"/>
      <c r="F322" s="1346"/>
      <c r="G322" s="1346"/>
      <c r="H322" s="1346"/>
      <c r="I322" s="178"/>
      <c r="J322" s="178"/>
      <c r="K322" s="178"/>
      <c r="L322" s="178"/>
      <c r="M322" s="179"/>
      <c r="N322" s="722" t="s">
        <v>335</v>
      </c>
      <c r="O322" s="723"/>
      <c r="P322" s="603" t="s">
        <v>23</v>
      </c>
      <c r="Q322" s="571"/>
      <c r="R322" s="571"/>
      <c r="S322" s="571"/>
      <c r="T322" s="1336" t="str">
        <f>""&amp;⑧入力シート!$D$21</f>
        <v/>
      </c>
      <c r="U322" s="1336"/>
      <c r="V322" s="1336"/>
      <c r="W322" s="1336"/>
      <c r="X322" s="1336"/>
      <c r="Y322" s="1336"/>
      <c r="Z322" s="1336"/>
      <c r="AA322" s="1336"/>
      <c r="AB322" s="1336"/>
      <c r="AC322" s="1336"/>
      <c r="AD322" s="1336"/>
      <c r="AE322" s="1336"/>
      <c r="AF322" s="1336"/>
      <c r="AG322" s="1336"/>
      <c r="AH322" s="1336"/>
      <c r="AI322" s="1336"/>
      <c r="AJ322" s="1336"/>
      <c r="AK322" s="1336"/>
      <c r="AL322" s="1336"/>
      <c r="AM322" s="1336"/>
      <c r="AN322" s="1336"/>
      <c r="AO322" s="1336"/>
      <c r="AP322" s="1337"/>
      <c r="AQ322" s="291"/>
      <c r="AR322" s="292"/>
      <c r="AS322" s="1345"/>
      <c r="AT322" s="1346"/>
      <c r="AU322" s="1346"/>
      <c r="AV322" s="1346"/>
      <c r="AW322" s="1346"/>
      <c r="AX322" s="1346"/>
      <c r="AY322" s="1346"/>
      <c r="AZ322" s="1346"/>
      <c r="BA322" s="178"/>
      <c r="BB322" s="178"/>
      <c r="BC322" s="178"/>
      <c r="BD322" s="178"/>
      <c r="BE322" s="179"/>
      <c r="BF322" s="722" t="s">
        <v>335</v>
      </c>
      <c r="BG322" s="723"/>
      <c r="BH322" s="603" t="s">
        <v>23</v>
      </c>
      <c r="BI322" s="571"/>
      <c r="BJ322" s="571"/>
      <c r="BK322" s="571"/>
      <c r="BL322" s="1336" t="str">
        <f>""&amp;⑧入力シート!$D$21</f>
        <v/>
      </c>
      <c r="BM322" s="1336"/>
      <c r="BN322" s="1336"/>
      <c r="BO322" s="1336"/>
      <c r="BP322" s="1336"/>
      <c r="BQ322" s="1336"/>
      <c r="BR322" s="1336"/>
      <c r="BS322" s="1336"/>
      <c r="BT322" s="1336"/>
      <c r="BU322" s="1336"/>
      <c r="BV322" s="1336"/>
      <c r="BW322" s="1336"/>
      <c r="BX322" s="1336"/>
      <c r="BY322" s="1336"/>
      <c r="BZ322" s="1336"/>
      <c r="CA322" s="1336"/>
      <c r="CB322" s="1336"/>
      <c r="CC322" s="1336"/>
      <c r="CD322" s="1336"/>
      <c r="CE322" s="1336"/>
      <c r="CF322" s="1336"/>
      <c r="CG322" s="1336"/>
      <c r="CH322" s="1337"/>
    </row>
    <row r="323" spans="1:90" ht="24.95" customHeight="1">
      <c r="A323" s="180"/>
      <c r="B323" s="178"/>
      <c r="C323" s="178"/>
      <c r="D323" s="178"/>
      <c r="E323" s="178"/>
      <c r="F323" s="178"/>
      <c r="G323" s="178"/>
      <c r="H323" s="178"/>
      <c r="I323" s="178"/>
      <c r="J323" s="178"/>
      <c r="K323" s="178"/>
      <c r="L323" s="178"/>
      <c r="M323" s="179"/>
      <c r="N323" s="724"/>
      <c r="O323" s="725"/>
      <c r="P323" s="1338" t="str">
        <f>"　"&amp;⑧入力シート!$D$22</f>
        <v>　</v>
      </c>
      <c r="Q323" s="1339"/>
      <c r="R323" s="1339"/>
      <c r="S323" s="1339"/>
      <c r="T323" s="1339"/>
      <c r="U323" s="1339"/>
      <c r="V323" s="1339"/>
      <c r="W323" s="1339"/>
      <c r="X323" s="1339"/>
      <c r="Y323" s="1339"/>
      <c r="Z323" s="1339"/>
      <c r="AA323" s="1339"/>
      <c r="AB323" s="1339"/>
      <c r="AC323" s="1339"/>
      <c r="AD323" s="1339"/>
      <c r="AE323" s="1339"/>
      <c r="AF323" s="1339"/>
      <c r="AG323" s="1339"/>
      <c r="AH323" s="1339"/>
      <c r="AI323" s="1339"/>
      <c r="AJ323" s="1339"/>
      <c r="AK323" s="1339"/>
      <c r="AL323" s="1339"/>
      <c r="AM323" s="1339"/>
      <c r="AN323" s="1339"/>
      <c r="AO323" s="1339"/>
      <c r="AP323" s="1340"/>
      <c r="AQ323" s="291"/>
      <c r="AR323" s="292"/>
      <c r="AS323" s="180"/>
      <c r="AT323" s="178"/>
      <c r="AU323" s="178"/>
      <c r="AV323" s="178"/>
      <c r="AW323" s="178"/>
      <c r="AX323" s="178"/>
      <c r="AY323" s="178"/>
      <c r="AZ323" s="178"/>
      <c r="BA323" s="178"/>
      <c r="BB323" s="178"/>
      <c r="BC323" s="178"/>
      <c r="BD323" s="178"/>
      <c r="BE323" s="179"/>
      <c r="BF323" s="724"/>
      <c r="BG323" s="725"/>
      <c r="BH323" s="1338" t="str">
        <f>"　"&amp;⑧入力シート!$D$22</f>
        <v>　</v>
      </c>
      <c r="BI323" s="1339"/>
      <c r="BJ323" s="1339"/>
      <c r="BK323" s="1339"/>
      <c r="BL323" s="1339"/>
      <c r="BM323" s="1339"/>
      <c r="BN323" s="1339"/>
      <c r="BO323" s="1339"/>
      <c r="BP323" s="1339"/>
      <c r="BQ323" s="1339"/>
      <c r="BR323" s="1339"/>
      <c r="BS323" s="1339"/>
      <c r="BT323" s="1339"/>
      <c r="BU323" s="1339"/>
      <c r="BV323" s="1339"/>
      <c r="BW323" s="1339"/>
      <c r="BX323" s="1339"/>
      <c r="BY323" s="1339"/>
      <c r="BZ323" s="1339"/>
      <c r="CA323" s="1339"/>
      <c r="CB323" s="1339"/>
      <c r="CC323" s="1339"/>
      <c r="CD323" s="1339"/>
      <c r="CE323" s="1339"/>
      <c r="CF323" s="1339"/>
      <c r="CG323" s="1339"/>
      <c r="CH323" s="1340"/>
    </row>
    <row r="324" spans="1:90" ht="24.95" customHeight="1">
      <c r="A324" s="180"/>
      <c r="B324" s="178"/>
      <c r="C324" s="178"/>
      <c r="D324" s="178"/>
      <c r="E324" s="178"/>
      <c r="F324" s="178"/>
      <c r="G324" s="178"/>
      <c r="H324" s="178"/>
      <c r="I324" s="178"/>
      <c r="J324" s="178"/>
      <c r="K324" s="178"/>
      <c r="L324" s="178"/>
      <c r="M324" s="179"/>
      <c r="N324" s="724"/>
      <c r="O324" s="725"/>
      <c r="P324" s="1341" t="str">
        <f>"　"&amp;⑧入力シート!$D$23</f>
        <v>　</v>
      </c>
      <c r="Q324" s="1342"/>
      <c r="R324" s="1342"/>
      <c r="S324" s="1342"/>
      <c r="T324" s="1342"/>
      <c r="U324" s="1342"/>
      <c r="V324" s="1342"/>
      <c r="W324" s="1342"/>
      <c r="X324" s="1342"/>
      <c r="Y324" s="1342"/>
      <c r="Z324" s="1342"/>
      <c r="AA324" s="1342"/>
      <c r="AB324" s="1342"/>
      <c r="AC324" s="1342"/>
      <c r="AD324" s="1342"/>
      <c r="AE324" s="1342"/>
      <c r="AF324" s="1342"/>
      <c r="AG324" s="1342"/>
      <c r="AH324" s="1342"/>
      <c r="AI324" s="1342"/>
      <c r="AJ324" s="1342"/>
      <c r="AK324" s="1342"/>
      <c r="AL324" s="1342"/>
      <c r="AM324" s="1342"/>
      <c r="AN324" s="1342"/>
      <c r="AO324" s="1342"/>
      <c r="AP324" s="1343"/>
      <c r="AQ324" s="291"/>
      <c r="AR324" s="292"/>
      <c r="AS324" s="180"/>
      <c r="AT324" s="178"/>
      <c r="AU324" s="178"/>
      <c r="AV324" s="178"/>
      <c r="AW324" s="178"/>
      <c r="AX324" s="178"/>
      <c r="AY324" s="178"/>
      <c r="AZ324" s="178"/>
      <c r="BA324" s="178"/>
      <c r="BB324" s="178"/>
      <c r="BC324" s="178"/>
      <c r="BD324" s="178"/>
      <c r="BE324" s="179"/>
      <c r="BF324" s="724"/>
      <c r="BG324" s="725"/>
      <c r="BH324" s="1341" t="str">
        <f>"　"&amp;⑧入力シート!$D$23</f>
        <v>　</v>
      </c>
      <c r="BI324" s="1342"/>
      <c r="BJ324" s="1342"/>
      <c r="BK324" s="1342"/>
      <c r="BL324" s="1342"/>
      <c r="BM324" s="1342"/>
      <c r="BN324" s="1342"/>
      <c r="BO324" s="1342"/>
      <c r="BP324" s="1342"/>
      <c r="BQ324" s="1342"/>
      <c r="BR324" s="1342"/>
      <c r="BS324" s="1342"/>
      <c r="BT324" s="1342"/>
      <c r="BU324" s="1342"/>
      <c r="BV324" s="1342"/>
      <c r="BW324" s="1342"/>
      <c r="BX324" s="1342"/>
      <c r="BY324" s="1342"/>
      <c r="BZ324" s="1342"/>
      <c r="CA324" s="1342"/>
      <c r="CB324" s="1342"/>
      <c r="CC324" s="1342"/>
      <c r="CD324" s="1342"/>
      <c r="CE324" s="1342"/>
      <c r="CF324" s="1342"/>
      <c r="CG324" s="1342"/>
      <c r="CH324" s="1343"/>
    </row>
    <row r="325" spans="1:90" ht="24.95" customHeight="1">
      <c r="A325" s="181"/>
      <c r="B325" s="182"/>
      <c r="C325" s="182"/>
      <c r="D325" s="182"/>
      <c r="E325" s="182"/>
      <c r="F325" s="182"/>
      <c r="G325" s="182"/>
      <c r="H325" s="182"/>
      <c r="I325" s="182"/>
      <c r="J325" s="182"/>
      <c r="K325" s="182"/>
      <c r="L325" s="182"/>
      <c r="M325" s="183"/>
      <c r="N325" s="726"/>
      <c r="O325" s="727"/>
      <c r="P325" s="1341"/>
      <c r="Q325" s="1342"/>
      <c r="R325" s="1342"/>
      <c r="S325" s="1342"/>
      <c r="T325" s="1342"/>
      <c r="U325" s="1342"/>
      <c r="V325" s="1342"/>
      <c r="W325" s="1342"/>
      <c r="X325" s="1342"/>
      <c r="Y325" s="1342"/>
      <c r="Z325" s="1342"/>
      <c r="AA325" s="1342"/>
      <c r="AB325" s="1342"/>
      <c r="AC325" s="1342"/>
      <c r="AD325" s="1342"/>
      <c r="AE325" s="1342"/>
      <c r="AF325" s="1342"/>
      <c r="AG325" s="1342"/>
      <c r="AH325" s="1342"/>
      <c r="AI325" s="1342"/>
      <c r="AJ325" s="1342"/>
      <c r="AK325" s="1342"/>
      <c r="AL325" s="1342"/>
      <c r="AM325" s="1342"/>
      <c r="AN325" s="1342"/>
      <c r="AO325" s="1342"/>
      <c r="AP325" s="1343"/>
      <c r="AQ325" s="291"/>
      <c r="AR325" s="292"/>
      <c r="AS325" s="181"/>
      <c r="AT325" s="182"/>
      <c r="AU325" s="182"/>
      <c r="AV325" s="182"/>
      <c r="AW325" s="182"/>
      <c r="AX325" s="182"/>
      <c r="AY325" s="182"/>
      <c r="AZ325" s="182"/>
      <c r="BA325" s="182"/>
      <c r="BB325" s="182"/>
      <c r="BC325" s="182"/>
      <c r="BD325" s="182"/>
      <c r="BE325" s="183"/>
      <c r="BF325" s="726"/>
      <c r="BG325" s="727"/>
      <c r="BH325" s="1341"/>
      <c r="BI325" s="1342"/>
      <c r="BJ325" s="1342"/>
      <c r="BK325" s="1342"/>
      <c r="BL325" s="1342"/>
      <c r="BM325" s="1342"/>
      <c r="BN325" s="1342"/>
      <c r="BO325" s="1342"/>
      <c r="BP325" s="1342"/>
      <c r="BQ325" s="1342"/>
      <c r="BR325" s="1342"/>
      <c r="BS325" s="1342"/>
      <c r="BT325" s="1342"/>
      <c r="BU325" s="1342"/>
      <c r="BV325" s="1342"/>
      <c r="BW325" s="1342"/>
      <c r="BX325" s="1342"/>
      <c r="BY325" s="1342"/>
      <c r="BZ325" s="1342"/>
      <c r="CA325" s="1342"/>
      <c r="CB325" s="1342"/>
      <c r="CC325" s="1342"/>
      <c r="CD325" s="1342"/>
      <c r="CE325" s="1342"/>
      <c r="CF325" s="1342"/>
      <c r="CG325" s="1342"/>
      <c r="CH325" s="1343"/>
    </row>
    <row r="326" spans="1:90" ht="24.95" customHeight="1">
      <c r="A326" s="722" t="s">
        <v>337</v>
      </c>
      <c r="B326" s="723"/>
      <c r="C326" s="603" t="s">
        <v>31</v>
      </c>
      <c r="D326" s="571"/>
      <c r="E326" s="571"/>
      <c r="F326" s="571"/>
      <c r="G326" s="571"/>
      <c r="H326" s="571"/>
      <c r="I326" s="571"/>
      <c r="J326" s="571"/>
      <c r="K326" s="571"/>
      <c r="L326" s="571"/>
      <c r="M326" s="571"/>
      <c r="N326" s="722" t="s">
        <v>336</v>
      </c>
      <c r="O326" s="723"/>
      <c r="P326" s="1316" t="str">
        <f>""&amp;⑧入力シート!AD50</f>
        <v/>
      </c>
      <c r="Q326" s="1316"/>
      <c r="R326" s="1316"/>
      <c r="S326" s="1316"/>
      <c r="T326" s="1316"/>
      <c r="U326" s="1316"/>
      <c r="V326" s="1316"/>
      <c r="W326" s="1316"/>
      <c r="X326" s="1316"/>
      <c r="Y326" s="1316"/>
      <c r="Z326" s="1316"/>
      <c r="AA326" s="1316"/>
      <c r="AB326" s="1316"/>
      <c r="AC326" s="1316"/>
      <c r="AD326" s="1316"/>
      <c r="AE326" s="1316"/>
      <c r="AF326" s="1316"/>
      <c r="AG326" s="1316"/>
      <c r="AH326" s="1316"/>
      <c r="AI326" s="1316"/>
      <c r="AJ326" s="1316"/>
      <c r="AK326" s="1316"/>
      <c r="AL326" s="1316"/>
      <c r="AM326" s="1316"/>
      <c r="AN326" s="1316"/>
      <c r="AO326" s="1316"/>
      <c r="AP326" s="1316"/>
      <c r="AQ326" s="291"/>
      <c r="AR326" s="292"/>
      <c r="AS326" s="722" t="s">
        <v>337</v>
      </c>
      <c r="AT326" s="723"/>
      <c r="AU326" s="603" t="s">
        <v>31</v>
      </c>
      <c r="AV326" s="571"/>
      <c r="AW326" s="571"/>
      <c r="AX326" s="571"/>
      <c r="AY326" s="571"/>
      <c r="AZ326" s="571"/>
      <c r="BA326" s="571"/>
      <c r="BB326" s="571"/>
      <c r="BC326" s="571"/>
      <c r="BD326" s="571"/>
      <c r="BE326" s="571"/>
      <c r="BF326" s="722" t="s">
        <v>336</v>
      </c>
      <c r="BG326" s="723"/>
      <c r="BH326" s="1316" t="str">
        <f>""&amp;⑧入力シート!AD51</f>
        <v/>
      </c>
      <c r="BI326" s="1316"/>
      <c r="BJ326" s="1316"/>
      <c r="BK326" s="1316"/>
      <c r="BL326" s="1316"/>
      <c r="BM326" s="1316"/>
      <c r="BN326" s="1316"/>
      <c r="BO326" s="1316"/>
      <c r="BP326" s="1316"/>
      <c r="BQ326" s="1316"/>
      <c r="BR326" s="1316"/>
      <c r="BS326" s="1316"/>
      <c r="BT326" s="1316"/>
      <c r="BU326" s="1316"/>
      <c r="BV326" s="1316"/>
      <c r="BW326" s="1316"/>
      <c r="BX326" s="1316"/>
      <c r="BY326" s="1316"/>
      <c r="BZ326" s="1316"/>
      <c r="CA326" s="1316"/>
      <c r="CB326" s="1316"/>
      <c r="CC326" s="1316"/>
      <c r="CD326" s="1316"/>
      <c r="CE326" s="1316"/>
      <c r="CF326" s="1316"/>
      <c r="CG326" s="1316"/>
      <c r="CH326" s="1316"/>
    </row>
    <row r="327" spans="1:90" ht="24.95" customHeight="1">
      <c r="A327" s="724"/>
      <c r="B327" s="725"/>
      <c r="C327" s="1308">
        <f>⑧入力シート!Y50</f>
        <v>27</v>
      </c>
      <c r="D327" s="1309"/>
      <c r="E327" s="1309"/>
      <c r="F327" s="1309"/>
      <c r="G327" s="1309"/>
      <c r="H327" s="1309"/>
      <c r="I327" s="1309"/>
      <c r="J327" s="1309"/>
      <c r="K327" s="1309"/>
      <c r="L327" s="1309"/>
      <c r="M327" s="1310"/>
      <c r="N327" s="724"/>
      <c r="O327" s="725"/>
      <c r="P327" s="1317"/>
      <c r="Q327" s="1317"/>
      <c r="R327" s="1317"/>
      <c r="S327" s="1317"/>
      <c r="T327" s="1317"/>
      <c r="U327" s="1317"/>
      <c r="V327" s="1317"/>
      <c r="W327" s="1317"/>
      <c r="X327" s="1317"/>
      <c r="Y327" s="1317"/>
      <c r="Z327" s="1317"/>
      <c r="AA327" s="1317"/>
      <c r="AB327" s="1317"/>
      <c r="AC327" s="1317"/>
      <c r="AD327" s="1317"/>
      <c r="AE327" s="1317"/>
      <c r="AF327" s="1317"/>
      <c r="AG327" s="1317"/>
      <c r="AH327" s="1317"/>
      <c r="AI327" s="1317"/>
      <c r="AJ327" s="1317"/>
      <c r="AK327" s="1317"/>
      <c r="AL327" s="1317"/>
      <c r="AM327" s="1317"/>
      <c r="AN327" s="1317"/>
      <c r="AO327" s="1317"/>
      <c r="AP327" s="1317"/>
      <c r="AQ327" s="291"/>
      <c r="AR327" s="292"/>
      <c r="AS327" s="724"/>
      <c r="AT327" s="725"/>
      <c r="AU327" s="1308">
        <f>⑧入力シート!Y51</f>
        <v>28</v>
      </c>
      <c r="AV327" s="1309"/>
      <c r="AW327" s="1309"/>
      <c r="AX327" s="1309"/>
      <c r="AY327" s="1309"/>
      <c r="AZ327" s="1309"/>
      <c r="BA327" s="1309"/>
      <c r="BB327" s="1309"/>
      <c r="BC327" s="1309"/>
      <c r="BD327" s="1309"/>
      <c r="BE327" s="1309"/>
      <c r="BF327" s="724"/>
      <c r="BG327" s="725"/>
      <c r="BH327" s="1317"/>
      <c r="BI327" s="1317"/>
      <c r="BJ327" s="1317"/>
      <c r="BK327" s="1317"/>
      <c r="BL327" s="1317"/>
      <c r="BM327" s="1317"/>
      <c r="BN327" s="1317"/>
      <c r="BO327" s="1317"/>
      <c r="BP327" s="1317"/>
      <c r="BQ327" s="1317"/>
      <c r="BR327" s="1317"/>
      <c r="BS327" s="1317"/>
      <c r="BT327" s="1317"/>
      <c r="BU327" s="1317"/>
      <c r="BV327" s="1317"/>
      <c r="BW327" s="1317"/>
      <c r="BX327" s="1317"/>
      <c r="BY327" s="1317"/>
      <c r="BZ327" s="1317"/>
      <c r="CA327" s="1317"/>
      <c r="CB327" s="1317"/>
      <c r="CC327" s="1317"/>
      <c r="CD327" s="1317"/>
      <c r="CE327" s="1317"/>
      <c r="CF327" s="1317"/>
      <c r="CG327" s="1317"/>
      <c r="CH327" s="1317"/>
    </row>
    <row r="328" spans="1:90" ht="24.95" customHeight="1">
      <c r="A328" s="726"/>
      <c r="B328" s="727"/>
      <c r="C328" s="1319"/>
      <c r="D328" s="1320"/>
      <c r="E328" s="1320"/>
      <c r="F328" s="1320"/>
      <c r="G328" s="1320"/>
      <c r="H328" s="1320"/>
      <c r="I328" s="1320"/>
      <c r="J328" s="1320"/>
      <c r="K328" s="1320"/>
      <c r="L328" s="1320"/>
      <c r="M328" s="1321"/>
      <c r="N328" s="726"/>
      <c r="O328" s="727"/>
      <c r="P328" s="1318"/>
      <c r="Q328" s="1318"/>
      <c r="R328" s="1318"/>
      <c r="S328" s="1318"/>
      <c r="T328" s="1318"/>
      <c r="U328" s="1318"/>
      <c r="V328" s="1318"/>
      <c r="W328" s="1318"/>
      <c r="X328" s="1318"/>
      <c r="Y328" s="1318"/>
      <c r="Z328" s="1318"/>
      <c r="AA328" s="1318"/>
      <c r="AB328" s="1318"/>
      <c r="AC328" s="1318"/>
      <c r="AD328" s="1318"/>
      <c r="AE328" s="1318"/>
      <c r="AF328" s="1318"/>
      <c r="AG328" s="1318"/>
      <c r="AH328" s="1318"/>
      <c r="AI328" s="1318"/>
      <c r="AJ328" s="1318"/>
      <c r="AK328" s="1318"/>
      <c r="AL328" s="1318"/>
      <c r="AM328" s="1318"/>
      <c r="AN328" s="1318"/>
      <c r="AO328" s="1318"/>
      <c r="AP328" s="1318"/>
      <c r="AQ328" s="291"/>
      <c r="AR328" s="292"/>
      <c r="AS328" s="726"/>
      <c r="AT328" s="727"/>
      <c r="AU328" s="1308"/>
      <c r="AV328" s="1309"/>
      <c r="AW328" s="1309"/>
      <c r="AX328" s="1309"/>
      <c r="AY328" s="1309"/>
      <c r="AZ328" s="1309"/>
      <c r="BA328" s="1309"/>
      <c r="BB328" s="1309"/>
      <c r="BC328" s="1309"/>
      <c r="BD328" s="1309"/>
      <c r="BE328" s="1309"/>
      <c r="BF328" s="726"/>
      <c r="BG328" s="727"/>
      <c r="BH328" s="1318"/>
      <c r="BI328" s="1318"/>
      <c r="BJ328" s="1318"/>
      <c r="BK328" s="1318"/>
      <c r="BL328" s="1318"/>
      <c r="BM328" s="1318"/>
      <c r="BN328" s="1318"/>
      <c r="BO328" s="1318"/>
      <c r="BP328" s="1318"/>
      <c r="BQ328" s="1318"/>
      <c r="BR328" s="1318"/>
      <c r="BS328" s="1318"/>
      <c r="BT328" s="1318"/>
      <c r="BU328" s="1318"/>
      <c r="BV328" s="1318"/>
      <c r="BW328" s="1318"/>
      <c r="BX328" s="1318"/>
      <c r="BY328" s="1318"/>
      <c r="BZ328" s="1318"/>
      <c r="CA328" s="1318"/>
      <c r="CB328" s="1318"/>
      <c r="CC328" s="1318"/>
      <c r="CD328" s="1318"/>
      <c r="CE328" s="1318"/>
      <c r="CF328" s="1318"/>
      <c r="CG328" s="1318"/>
      <c r="CH328" s="1318"/>
    </row>
    <row r="329" spans="1:90" ht="24.95" customHeight="1">
      <c r="A329" s="722" t="s">
        <v>338</v>
      </c>
      <c r="B329" s="723"/>
      <c r="C329" s="1322" t="str">
        <f>""&amp;⑧入力シート!Z50</f>
        <v/>
      </c>
      <c r="D329" s="1323"/>
      <c r="E329" s="1323"/>
      <c r="F329" s="1323"/>
      <c r="G329" s="1323"/>
      <c r="H329" s="1323"/>
      <c r="I329" s="1323"/>
      <c r="J329" s="1323"/>
      <c r="K329" s="1323"/>
      <c r="L329" s="1323"/>
      <c r="M329" s="1324"/>
      <c r="N329" s="722" t="s">
        <v>339</v>
      </c>
      <c r="O329" s="723"/>
      <c r="P329" s="1307" t="s">
        <v>32</v>
      </c>
      <c r="Q329" s="573"/>
      <c r="R329" s="573"/>
      <c r="S329" s="573"/>
      <c r="T329" s="573"/>
      <c r="U329" s="573"/>
      <c r="V329" s="573"/>
      <c r="W329" s="573"/>
      <c r="X329" s="573"/>
      <c r="Y329" s="573"/>
      <c r="Z329" s="573"/>
      <c r="AA329" s="573"/>
      <c r="AB329" s="573"/>
      <c r="AC329" s="573"/>
      <c r="AD329" s="573"/>
      <c r="AE329" s="573"/>
      <c r="AF329" s="573"/>
      <c r="AG329" s="573"/>
      <c r="AH329" s="573"/>
      <c r="AI329" s="573"/>
      <c r="AJ329" s="573"/>
      <c r="AK329" s="573"/>
      <c r="AL329" s="573"/>
      <c r="AM329" s="573"/>
      <c r="AN329" s="573"/>
      <c r="AO329" s="573"/>
      <c r="AP329" s="574"/>
      <c r="AQ329" s="291"/>
      <c r="AR329" s="292"/>
      <c r="AS329" s="722" t="s">
        <v>338</v>
      </c>
      <c r="AT329" s="723"/>
      <c r="AU329" s="1322" t="str">
        <f>""&amp;⑧入力シート!Z51</f>
        <v/>
      </c>
      <c r="AV329" s="1323"/>
      <c r="AW329" s="1323"/>
      <c r="AX329" s="1323"/>
      <c r="AY329" s="1323"/>
      <c r="AZ329" s="1323"/>
      <c r="BA329" s="1323"/>
      <c r="BB329" s="1323"/>
      <c r="BC329" s="1323"/>
      <c r="BD329" s="1323"/>
      <c r="BE329" s="1324"/>
      <c r="BF329" s="722" t="s">
        <v>339</v>
      </c>
      <c r="BG329" s="723"/>
      <c r="BH329" s="1307" t="s">
        <v>32</v>
      </c>
      <c r="BI329" s="573"/>
      <c r="BJ329" s="573"/>
      <c r="BK329" s="573"/>
      <c r="BL329" s="573"/>
      <c r="BM329" s="573"/>
      <c r="BN329" s="573"/>
      <c r="BO329" s="573"/>
      <c r="BP329" s="573"/>
      <c r="BQ329" s="573"/>
      <c r="BR329" s="573"/>
      <c r="BS329" s="573"/>
      <c r="BT329" s="573"/>
      <c r="BU329" s="573"/>
      <c r="BV329" s="573"/>
      <c r="BW329" s="573"/>
      <c r="BX329" s="573"/>
      <c r="BY329" s="573"/>
      <c r="BZ329" s="573"/>
      <c r="CA329" s="573"/>
      <c r="CB329" s="573"/>
      <c r="CC329" s="573"/>
      <c r="CD329" s="573"/>
      <c r="CE329" s="573"/>
      <c r="CF329" s="573"/>
      <c r="CG329" s="573"/>
      <c r="CH329" s="574"/>
    </row>
    <row r="330" spans="1:90" ht="24.95" customHeight="1">
      <c r="A330" s="724"/>
      <c r="B330" s="725"/>
      <c r="C330" s="1308"/>
      <c r="D330" s="1309"/>
      <c r="E330" s="1309"/>
      <c r="F330" s="1309"/>
      <c r="G330" s="1309"/>
      <c r="H330" s="1309"/>
      <c r="I330" s="1309"/>
      <c r="J330" s="1309"/>
      <c r="K330" s="1309"/>
      <c r="L330" s="1309"/>
      <c r="M330" s="1310"/>
      <c r="N330" s="724"/>
      <c r="O330" s="725"/>
      <c r="P330" s="1308" t="str">
        <f>'⑨応募者名簿(印刷用)'!R29</f>
        <v xml:space="preserve"> </v>
      </c>
      <c r="Q330" s="1309"/>
      <c r="R330" s="1309"/>
      <c r="S330" s="1309"/>
      <c r="T330" s="1309"/>
      <c r="U330" s="1309"/>
      <c r="V330" s="1309"/>
      <c r="W330" s="1309"/>
      <c r="X330" s="1309"/>
      <c r="Y330" s="1309"/>
      <c r="Z330" s="1309"/>
      <c r="AA330" s="1309"/>
      <c r="AB330" s="1309"/>
      <c r="AC330" s="1309"/>
      <c r="AD330" s="1309"/>
      <c r="AE330" s="1309"/>
      <c r="AF330" s="1309"/>
      <c r="AG330" s="1309"/>
      <c r="AH330" s="1309"/>
      <c r="AI330" s="1309"/>
      <c r="AJ330" s="1309"/>
      <c r="AK330" s="1309"/>
      <c r="AL330" s="1309"/>
      <c r="AM330" s="1309"/>
      <c r="AN330" s="1309"/>
      <c r="AO330" s="1309"/>
      <c r="AP330" s="1310"/>
      <c r="AQ330" s="291"/>
      <c r="AR330" s="292"/>
      <c r="AS330" s="724"/>
      <c r="AT330" s="725"/>
      <c r="AU330" s="1308"/>
      <c r="AV330" s="1309"/>
      <c r="AW330" s="1309"/>
      <c r="AX330" s="1309"/>
      <c r="AY330" s="1309"/>
      <c r="AZ330" s="1309"/>
      <c r="BA330" s="1309"/>
      <c r="BB330" s="1309"/>
      <c r="BC330" s="1309"/>
      <c r="BD330" s="1309"/>
      <c r="BE330" s="1310"/>
      <c r="BF330" s="724"/>
      <c r="BG330" s="725"/>
      <c r="BH330" s="1308" t="str">
        <f>'⑨応募者名簿(印刷用)'!R30</f>
        <v xml:space="preserve"> </v>
      </c>
      <c r="BI330" s="1309"/>
      <c r="BJ330" s="1309"/>
      <c r="BK330" s="1309"/>
      <c r="BL330" s="1309"/>
      <c r="BM330" s="1309"/>
      <c r="BN330" s="1309"/>
      <c r="BO330" s="1309"/>
      <c r="BP330" s="1309"/>
      <c r="BQ330" s="1309"/>
      <c r="BR330" s="1309"/>
      <c r="BS330" s="1309"/>
      <c r="BT330" s="1309"/>
      <c r="BU330" s="1309"/>
      <c r="BV330" s="1309"/>
      <c r="BW330" s="1309"/>
      <c r="BX330" s="1309"/>
      <c r="BY330" s="1309"/>
      <c r="BZ330" s="1309"/>
      <c r="CA330" s="1309"/>
      <c r="CB330" s="1309"/>
      <c r="CC330" s="1309"/>
      <c r="CD330" s="1309"/>
      <c r="CE330" s="1309"/>
      <c r="CF330" s="1309"/>
      <c r="CG330" s="1309"/>
      <c r="CH330" s="1310"/>
    </row>
    <row r="331" spans="1:90" ht="24.95" customHeight="1">
      <c r="A331" s="726"/>
      <c r="B331" s="727"/>
      <c r="C331" s="1308"/>
      <c r="D331" s="1309"/>
      <c r="E331" s="1309"/>
      <c r="F331" s="1309"/>
      <c r="G331" s="1309"/>
      <c r="H331" s="1309"/>
      <c r="I331" s="1309"/>
      <c r="J331" s="1309"/>
      <c r="K331" s="1309"/>
      <c r="L331" s="1309"/>
      <c r="M331" s="1310"/>
      <c r="N331" s="726"/>
      <c r="O331" s="727"/>
      <c r="P331" s="1308"/>
      <c r="Q331" s="1309"/>
      <c r="R331" s="1309"/>
      <c r="S331" s="1309"/>
      <c r="T331" s="1309"/>
      <c r="U331" s="1309"/>
      <c r="V331" s="1309"/>
      <c r="W331" s="1309"/>
      <c r="X331" s="1309"/>
      <c r="Y331" s="1309"/>
      <c r="Z331" s="1309"/>
      <c r="AA331" s="1309"/>
      <c r="AB331" s="1309"/>
      <c r="AC331" s="1309"/>
      <c r="AD331" s="1309"/>
      <c r="AE331" s="1309"/>
      <c r="AF331" s="1309"/>
      <c r="AG331" s="1309"/>
      <c r="AH331" s="1309"/>
      <c r="AI331" s="1309"/>
      <c r="AJ331" s="1309"/>
      <c r="AK331" s="1309"/>
      <c r="AL331" s="1309"/>
      <c r="AM331" s="1309"/>
      <c r="AN331" s="1309"/>
      <c r="AO331" s="1309"/>
      <c r="AP331" s="1310"/>
      <c r="AQ331" s="291"/>
      <c r="AR331" s="292"/>
      <c r="AS331" s="726"/>
      <c r="AT331" s="727"/>
      <c r="AU331" s="1308"/>
      <c r="AV331" s="1309"/>
      <c r="AW331" s="1309"/>
      <c r="AX331" s="1309"/>
      <c r="AY331" s="1309"/>
      <c r="AZ331" s="1309"/>
      <c r="BA331" s="1309"/>
      <c r="BB331" s="1309"/>
      <c r="BC331" s="1309"/>
      <c r="BD331" s="1309"/>
      <c r="BE331" s="1310"/>
      <c r="BF331" s="726"/>
      <c r="BG331" s="727"/>
      <c r="BH331" s="1308"/>
      <c r="BI331" s="1309"/>
      <c r="BJ331" s="1309"/>
      <c r="BK331" s="1309"/>
      <c r="BL331" s="1309"/>
      <c r="BM331" s="1309"/>
      <c r="BN331" s="1309"/>
      <c r="BO331" s="1309"/>
      <c r="BP331" s="1309"/>
      <c r="BQ331" s="1309"/>
      <c r="BR331" s="1309"/>
      <c r="BS331" s="1309"/>
      <c r="BT331" s="1309"/>
      <c r="BU331" s="1309"/>
      <c r="BV331" s="1309"/>
      <c r="BW331" s="1309"/>
      <c r="BX331" s="1309"/>
      <c r="BY331" s="1309"/>
      <c r="BZ331" s="1309"/>
      <c r="CA331" s="1309"/>
      <c r="CB331" s="1309"/>
      <c r="CC331" s="1309"/>
      <c r="CD331" s="1309"/>
      <c r="CE331" s="1309"/>
      <c r="CF331" s="1309"/>
      <c r="CG331" s="1309"/>
      <c r="CH331" s="1310"/>
    </row>
    <row r="332" spans="1:90" ht="24.95" customHeight="1">
      <c r="A332" s="1311" t="s">
        <v>34</v>
      </c>
      <c r="B332" s="1312"/>
      <c r="C332" s="1315" t="str">
        <f>'⑨応募者名簿(印刷用)'!P29</f>
        <v/>
      </c>
      <c r="D332" s="1315"/>
      <c r="E332" s="1315"/>
      <c r="F332" s="1315"/>
      <c r="G332" s="1315"/>
      <c r="H332" s="1315"/>
      <c r="I332" s="1315"/>
      <c r="J332" s="1315"/>
      <c r="K332" s="1315"/>
      <c r="L332" s="1315"/>
      <c r="M332" s="1315"/>
      <c r="N332" s="1325" t="s">
        <v>22</v>
      </c>
      <c r="O332" s="1326"/>
      <c r="P332" s="1329" t="str">
        <f>""&amp;⑧入力シート!AE50</f>
        <v/>
      </c>
      <c r="Q332" s="1329"/>
      <c r="R332" s="1329"/>
      <c r="S332" s="1329"/>
      <c r="T332" s="1329"/>
      <c r="U332" s="1329"/>
      <c r="V332" s="1329"/>
      <c r="W332" s="1329"/>
      <c r="X332" s="1329"/>
      <c r="Y332" s="1330" t="s">
        <v>57</v>
      </c>
      <c r="Z332" s="1331"/>
      <c r="AA332" s="1331"/>
      <c r="AB332" s="1331"/>
      <c r="AC332" s="1331"/>
      <c r="AD332" s="1331"/>
      <c r="AE332" s="1331"/>
      <c r="AF332" s="1331"/>
      <c r="AG332" s="1331"/>
      <c r="AH332" s="1331"/>
      <c r="AI332" s="1331"/>
      <c r="AJ332" s="1331"/>
      <c r="AK332" s="1331"/>
      <c r="AL332" s="1331"/>
      <c r="AM332" s="1331"/>
      <c r="AN332" s="1331"/>
      <c r="AO332" s="1331"/>
      <c r="AP332" s="1332"/>
      <c r="AQ332" s="289"/>
      <c r="AR332" s="290"/>
      <c r="AS332" s="1311" t="s">
        <v>34</v>
      </c>
      <c r="AT332" s="1312"/>
      <c r="AU332" s="1315" t="str">
        <f>'⑨応募者名簿(印刷用)'!P30</f>
        <v/>
      </c>
      <c r="AV332" s="1315"/>
      <c r="AW332" s="1315"/>
      <c r="AX332" s="1315"/>
      <c r="AY332" s="1315"/>
      <c r="AZ332" s="1315"/>
      <c r="BA332" s="1315"/>
      <c r="BB332" s="1315"/>
      <c r="BC332" s="1315"/>
      <c r="BD332" s="1315"/>
      <c r="BE332" s="1315"/>
      <c r="BF332" s="1325" t="s">
        <v>22</v>
      </c>
      <c r="BG332" s="1326"/>
      <c r="BH332" s="1329" t="str">
        <f>""&amp;⑧入力シート!AE51</f>
        <v/>
      </c>
      <c r="BI332" s="1329"/>
      <c r="BJ332" s="1329"/>
      <c r="BK332" s="1329"/>
      <c r="BL332" s="1329"/>
      <c r="BM332" s="1329"/>
      <c r="BN332" s="1329"/>
      <c r="BO332" s="1329"/>
      <c r="BP332" s="1329"/>
      <c r="BQ332" s="1330" t="s">
        <v>57</v>
      </c>
      <c r="BR332" s="1331"/>
      <c r="BS332" s="1331"/>
      <c r="BT332" s="1331"/>
      <c r="BU332" s="1331"/>
      <c r="BV332" s="1331"/>
      <c r="BW332" s="1331"/>
      <c r="BX332" s="1331"/>
      <c r="BY332" s="1331"/>
      <c r="BZ332" s="1331"/>
      <c r="CA332" s="1331"/>
      <c r="CB332" s="1331"/>
      <c r="CC332" s="1331"/>
      <c r="CD332" s="1331"/>
      <c r="CE332" s="1331"/>
      <c r="CF332" s="1331"/>
      <c r="CG332" s="1331"/>
      <c r="CH332" s="1332"/>
    </row>
    <row r="333" spans="1:90" ht="24.95" customHeight="1">
      <c r="A333" s="1313"/>
      <c r="B333" s="1314"/>
      <c r="C333" s="1315"/>
      <c r="D333" s="1315"/>
      <c r="E333" s="1315"/>
      <c r="F333" s="1315"/>
      <c r="G333" s="1315"/>
      <c r="H333" s="1315"/>
      <c r="I333" s="1315"/>
      <c r="J333" s="1315"/>
      <c r="K333" s="1315"/>
      <c r="L333" s="1315"/>
      <c r="M333" s="1315"/>
      <c r="N333" s="1327"/>
      <c r="O333" s="1328"/>
      <c r="P333" s="1329"/>
      <c r="Q333" s="1329"/>
      <c r="R333" s="1329"/>
      <c r="S333" s="1329"/>
      <c r="T333" s="1329"/>
      <c r="U333" s="1329"/>
      <c r="V333" s="1329"/>
      <c r="W333" s="1329"/>
      <c r="X333" s="1329"/>
      <c r="Y333" s="1333"/>
      <c r="Z333" s="1334"/>
      <c r="AA333" s="1334"/>
      <c r="AB333" s="1334"/>
      <c r="AC333" s="1334"/>
      <c r="AD333" s="1334"/>
      <c r="AE333" s="1334"/>
      <c r="AF333" s="1334"/>
      <c r="AG333" s="1334"/>
      <c r="AH333" s="1334"/>
      <c r="AI333" s="1334"/>
      <c r="AJ333" s="1334"/>
      <c r="AK333" s="1334"/>
      <c r="AL333" s="1334"/>
      <c r="AM333" s="1334"/>
      <c r="AN333" s="1334"/>
      <c r="AO333" s="1334"/>
      <c r="AP333" s="1335"/>
      <c r="AQ333" s="289"/>
      <c r="AR333" s="290"/>
      <c r="AS333" s="1313"/>
      <c r="AT333" s="1314"/>
      <c r="AU333" s="1315"/>
      <c r="AV333" s="1315"/>
      <c r="AW333" s="1315"/>
      <c r="AX333" s="1315"/>
      <c r="AY333" s="1315"/>
      <c r="AZ333" s="1315"/>
      <c r="BA333" s="1315"/>
      <c r="BB333" s="1315"/>
      <c r="BC333" s="1315"/>
      <c r="BD333" s="1315"/>
      <c r="BE333" s="1315"/>
      <c r="BF333" s="1327"/>
      <c r="BG333" s="1328"/>
      <c r="BH333" s="1329"/>
      <c r="BI333" s="1329"/>
      <c r="BJ333" s="1329"/>
      <c r="BK333" s="1329"/>
      <c r="BL333" s="1329"/>
      <c r="BM333" s="1329"/>
      <c r="BN333" s="1329"/>
      <c r="BO333" s="1329"/>
      <c r="BP333" s="1329"/>
      <c r="BQ333" s="1333"/>
      <c r="BR333" s="1334"/>
      <c r="BS333" s="1334"/>
      <c r="BT333" s="1334"/>
      <c r="BU333" s="1334"/>
      <c r="BV333" s="1334"/>
      <c r="BW333" s="1334"/>
      <c r="BX333" s="1334"/>
      <c r="BY333" s="1334"/>
      <c r="BZ333" s="1334"/>
      <c r="CA333" s="1334"/>
      <c r="CB333" s="1334"/>
      <c r="CC333" s="1334"/>
      <c r="CD333" s="1334"/>
      <c r="CE333" s="1334"/>
      <c r="CF333" s="1334"/>
      <c r="CG333" s="1334"/>
      <c r="CH333" s="1335"/>
    </row>
    <row r="334" spans="1:90" ht="26.1" customHeight="1">
      <c r="A334" s="280"/>
      <c r="B334" s="280"/>
      <c r="C334" s="281"/>
      <c r="D334" s="281"/>
      <c r="E334" s="281"/>
      <c r="F334" s="281"/>
      <c r="G334" s="281"/>
      <c r="H334" s="281"/>
      <c r="I334" s="281"/>
      <c r="J334" s="281"/>
      <c r="K334" s="281"/>
      <c r="L334" s="281"/>
      <c r="M334" s="281"/>
      <c r="N334" s="282"/>
      <c r="O334" s="282"/>
      <c r="P334" s="282"/>
      <c r="Q334" s="282"/>
      <c r="R334" s="282"/>
      <c r="S334" s="282"/>
      <c r="T334" s="282"/>
      <c r="U334" s="282"/>
      <c r="V334" s="282"/>
      <c r="W334" s="282"/>
      <c r="X334" s="282"/>
      <c r="Y334" s="282"/>
      <c r="Z334" s="282"/>
      <c r="AA334" s="282"/>
      <c r="AB334" s="282"/>
      <c r="AC334" s="282"/>
      <c r="AD334" s="282"/>
      <c r="AE334" s="282"/>
      <c r="AF334" s="282"/>
      <c r="AG334" s="282"/>
      <c r="AH334" s="282"/>
      <c r="AI334" s="282"/>
      <c r="AJ334" s="282"/>
      <c r="AK334" s="282"/>
      <c r="AL334" s="282"/>
      <c r="AM334" s="282"/>
      <c r="AN334" s="282"/>
      <c r="AO334" s="282"/>
      <c r="AP334" s="282"/>
      <c r="AQ334" s="289"/>
      <c r="AR334" s="290"/>
      <c r="AS334" s="280"/>
      <c r="AT334" s="280"/>
      <c r="AU334" s="281"/>
      <c r="AV334" s="281"/>
      <c r="AW334" s="281"/>
      <c r="AX334" s="281"/>
      <c r="AY334" s="281"/>
      <c r="AZ334" s="281"/>
      <c r="BA334" s="281"/>
      <c r="BB334" s="281"/>
      <c r="BC334" s="281"/>
      <c r="BD334" s="281"/>
      <c r="BE334" s="281"/>
      <c r="BF334" s="282"/>
      <c r="BG334" s="282"/>
      <c r="BH334" s="282"/>
      <c r="BI334" s="282"/>
      <c r="BJ334" s="282"/>
      <c r="BK334" s="282"/>
      <c r="BL334" s="282"/>
      <c r="BM334" s="282"/>
      <c r="BN334" s="282"/>
      <c r="BO334" s="282"/>
      <c r="BP334" s="282"/>
      <c r="BQ334" s="282"/>
      <c r="BR334" s="282"/>
      <c r="BS334" s="282"/>
      <c r="BT334" s="282"/>
      <c r="BU334" s="282"/>
      <c r="BV334" s="282"/>
      <c r="BW334" s="282"/>
      <c r="BX334" s="282"/>
      <c r="BY334" s="282"/>
      <c r="BZ334" s="282"/>
      <c r="CA334" s="282"/>
      <c r="CB334" s="282"/>
      <c r="CC334" s="282"/>
      <c r="CD334" s="282"/>
      <c r="CE334" s="282"/>
      <c r="CF334" s="282"/>
      <c r="CG334" s="282"/>
      <c r="CH334" s="282"/>
    </row>
    <row r="335" spans="1:90" ht="26.1" customHeight="1">
      <c r="AQ335" s="289"/>
      <c r="AR335" s="290"/>
    </row>
    <row r="336" spans="1:90" ht="26.1" customHeight="1">
      <c r="A336" s="174"/>
      <c r="B336" s="174"/>
      <c r="C336" s="174"/>
      <c r="D336" s="174"/>
      <c r="E336" s="174"/>
      <c r="F336" s="174"/>
      <c r="G336" s="174"/>
      <c r="H336" s="174"/>
      <c r="I336" s="174"/>
      <c r="J336" s="174"/>
      <c r="K336" s="174"/>
      <c r="L336" s="174"/>
      <c r="M336" s="174"/>
      <c r="N336" s="785" t="s">
        <v>408</v>
      </c>
      <c r="O336" s="785"/>
      <c r="P336" s="785"/>
      <c r="Q336" s="785"/>
      <c r="R336" s="785"/>
      <c r="S336" s="785"/>
      <c r="T336" s="785"/>
      <c r="U336" s="785"/>
      <c r="V336" s="785"/>
      <c r="W336" s="785"/>
      <c r="X336" s="785"/>
      <c r="Y336" s="785"/>
      <c r="Z336" s="785"/>
      <c r="AA336" s="785"/>
      <c r="AB336" s="785"/>
      <c r="AC336" s="190"/>
      <c r="AD336" s="190"/>
      <c r="AE336" s="190"/>
      <c r="AF336" s="190"/>
      <c r="AG336" s="190"/>
      <c r="AH336" s="190"/>
      <c r="AI336" s="190"/>
      <c r="AJ336" s="190"/>
      <c r="AK336" s="190"/>
      <c r="AL336" s="190"/>
      <c r="AM336" s="190"/>
      <c r="AN336" s="190"/>
      <c r="AO336" s="190"/>
      <c r="AP336" s="190"/>
      <c r="AQ336" s="298"/>
      <c r="AR336" s="299"/>
      <c r="AS336" s="174"/>
      <c r="AT336" s="174"/>
      <c r="AU336" s="174"/>
      <c r="AV336" s="174"/>
      <c r="AW336" s="174"/>
      <c r="AX336" s="174"/>
      <c r="AY336" s="174"/>
      <c r="AZ336" s="174"/>
      <c r="BA336" s="174"/>
      <c r="BB336" s="174"/>
      <c r="BC336" s="174"/>
      <c r="BD336" s="174"/>
      <c r="BE336" s="174"/>
      <c r="BF336" s="785" t="s">
        <v>408</v>
      </c>
      <c r="BG336" s="785"/>
      <c r="BH336" s="785"/>
      <c r="BI336" s="785"/>
      <c r="BJ336" s="785"/>
      <c r="BK336" s="785"/>
      <c r="BL336" s="785"/>
      <c r="BM336" s="785"/>
      <c r="BN336" s="785"/>
      <c r="BO336" s="785"/>
      <c r="BP336" s="785"/>
      <c r="BQ336" s="785"/>
      <c r="BR336" s="785"/>
      <c r="BS336" s="785"/>
      <c r="BT336" s="785"/>
      <c r="BU336" s="190"/>
      <c r="BV336" s="190"/>
      <c r="BW336" s="190"/>
      <c r="BX336" s="190"/>
      <c r="BY336" s="190"/>
      <c r="BZ336" s="190"/>
      <c r="CA336" s="190"/>
      <c r="CB336" s="190"/>
      <c r="CC336" s="190"/>
      <c r="CD336" s="190"/>
      <c r="CE336" s="190"/>
      <c r="CF336" s="190"/>
      <c r="CG336" s="190"/>
      <c r="CH336" s="190"/>
      <c r="CI336" s="190"/>
      <c r="CJ336" s="190"/>
      <c r="CK336" s="190"/>
      <c r="CL336" s="190"/>
    </row>
    <row r="337" spans="1:90" ht="26.1" customHeight="1">
      <c r="A337" s="174"/>
      <c r="B337" s="174"/>
      <c r="C337" s="174"/>
      <c r="D337" s="174"/>
      <c r="E337" s="174"/>
      <c r="F337" s="174"/>
      <c r="G337" s="174"/>
      <c r="H337" s="174"/>
      <c r="I337" s="174"/>
      <c r="J337" s="174"/>
      <c r="K337" s="174"/>
      <c r="L337" s="174"/>
      <c r="M337" s="174"/>
      <c r="N337" s="785"/>
      <c r="O337" s="785"/>
      <c r="P337" s="785"/>
      <c r="Q337" s="785"/>
      <c r="R337" s="785"/>
      <c r="S337" s="785"/>
      <c r="T337" s="785"/>
      <c r="U337" s="785"/>
      <c r="V337" s="785"/>
      <c r="W337" s="785"/>
      <c r="X337" s="785"/>
      <c r="Y337" s="785"/>
      <c r="Z337" s="785"/>
      <c r="AA337" s="785"/>
      <c r="AB337" s="785"/>
      <c r="AC337" s="190"/>
      <c r="AD337" s="190"/>
      <c r="AE337" s="190"/>
      <c r="AF337" s="190"/>
      <c r="AG337" s="190"/>
      <c r="AH337" s="190"/>
      <c r="AI337" s="190"/>
      <c r="AJ337" s="190"/>
      <c r="AK337" s="190"/>
      <c r="AL337" s="190"/>
      <c r="AM337" s="190"/>
      <c r="AN337" s="190"/>
      <c r="AO337" s="190"/>
      <c r="AP337" s="190"/>
      <c r="AQ337" s="298"/>
      <c r="AR337" s="299"/>
      <c r="AS337" s="174"/>
      <c r="AT337" s="174"/>
      <c r="AU337" s="174"/>
      <c r="AV337" s="174"/>
      <c r="AW337" s="174"/>
      <c r="AX337" s="174"/>
      <c r="AY337" s="174"/>
      <c r="AZ337" s="174"/>
      <c r="BA337" s="174"/>
      <c r="BB337" s="174"/>
      <c r="BC337" s="174"/>
      <c r="BD337" s="174"/>
      <c r="BE337" s="174"/>
      <c r="BF337" s="785"/>
      <c r="BG337" s="785"/>
      <c r="BH337" s="785"/>
      <c r="BI337" s="785"/>
      <c r="BJ337" s="785"/>
      <c r="BK337" s="785"/>
      <c r="BL337" s="785"/>
      <c r="BM337" s="785"/>
      <c r="BN337" s="785"/>
      <c r="BO337" s="785"/>
      <c r="BP337" s="785"/>
      <c r="BQ337" s="785"/>
      <c r="BR337" s="785"/>
      <c r="BS337" s="785"/>
      <c r="BT337" s="785"/>
      <c r="BU337" s="190"/>
      <c r="BV337" s="190"/>
      <c r="BW337" s="190"/>
      <c r="BX337" s="190"/>
      <c r="BY337" s="190"/>
      <c r="BZ337" s="190"/>
      <c r="CA337" s="190"/>
      <c r="CB337" s="190"/>
      <c r="CC337" s="190"/>
      <c r="CD337" s="190"/>
      <c r="CE337" s="190"/>
      <c r="CF337" s="190"/>
      <c r="CG337" s="190"/>
      <c r="CH337" s="190"/>
      <c r="CI337" s="190"/>
      <c r="CJ337" s="190"/>
      <c r="CK337" s="190"/>
      <c r="CL337" s="190"/>
    </row>
    <row r="338" spans="1:90" ht="26.1" customHeight="1">
      <c r="A338" s="174"/>
      <c r="B338" s="174"/>
      <c r="C338" s="174"/>
      <c r="D338" s="174"/>
      <c r="E338" s="174"/>
      <c r="F338" s="174"/>
      <c r="G338" s="174"/>
      <c r="H338" s="174"/>
      <c r="I338" s="174"/>
      <c r="J338" s="174"/>
      <c r="K338" s="174"/>
      <c r="L338" s="174"/>
      <c r="M338" s="174"/>
      <c r="N338" s="785" t="s">
        <v>407</v>
      </c>
      <c r="O338" s="785"/>
      <c r="P338" s="785"/>
      <c r="Q338" s="785"/>
      <c r="R338" s="785"/>
      <c r="S338" s="785"/>
      <c r="T338" s="785"/>
      <c r="U338" s="785"/>
      <c r="V338" s="785"/>
      <c r="W338" s="785"/>
      <c r="X338" s="785"/>
      <c r="Y338" s="785"/>
      <c r="Z338" s="785"/>
      <c r="AA338" s="785"/>
      <c r="AB338" s="785"/>
      <c r="AC338" s="190"/>
      <c r="AD338" s="190"/>
      <c r="AE338" s="190"/>
      <c r="AF338" s="190"/>
      <c r="AG338" s="190"/>
      <c r="AH338" s="190"/>
      <c r="AI338" s="190"/>
      <c r="AJ338" s="190"/>
      <c r="AK338" s="190"/>
      <c r="AL338" s="190"/>
      <c r="AM338" s="190"/>
      <c r="AN338" s="190"/>
      <c r="AO338" s="190"/>
      <c r="AP338" s="190"/>
      <c r="AQ338" s="298"/>
      <c r="AR338" s="299"/>
      <c r="AS338" s="174"/>
      <c r="AT338" s="174"/>
      <c r="AU338" s="174"/>
      <c r="AV338" s="174"/>
      <c r="AW338" s="174"/>
      <c r="AX338" s="174"/>
      <c r="AY338" s="174"/>
      <c r="AZ338" s="174"/>
      <c r="BA338" s="174"/>
      <c r="BB338" s="174"/>
      <c r="BC338" s="174"/>
      <c r="BD338" s="174"/>
      <c r="BE338" s="174"/>
      <c r="BF338" s="785" t="s">
        <v>407</v>
      </c>
      <c r="BG338" s="785"/>
      <c r="BH338" s="785"/>
      <c r="BI338" s="785"/>
      <c r="BJ338" s="785"/>
      <c r="BK338" s="785"/>
      <c r="BL338" s="785"/>
      <c r="BM338" s="785"/>
      <c r="BN338" s="785"/>
      <c r="BO338" s="785"/>
      <c r="BP338" s="785"/>
      <c r="BQ338" s="785"/>
      <c r="BR338" s="785"/>
      <c r="BS338" s="785"/>
      <c r="BT338" s="785"/>
      <c r="BU338" s="190"/>
      <c r="BV338" s="190"/>
      <c r="BW338" s="190"/>
      <c r="BX338" s="190"/>
      <c r="BY338" s="190"/>
      <c r="BZ338" s="190"/>
      <c r="CA338" s="190"/>
      <c r="CB338" s="190"/>
      <c r="CC338" s="190"/>
      <c r="CD338" s="190"/>
      <c r="CE338" s="190"/>
      <c r="CF338" s="190"/>
      <c r="CG338" s="190"/>
      <c r="CH338" s="190"/>
      <c r="CI338" s="190"/>
      <c r="CJ338" s="190"/>
      <c r="CK338" s="190"/>
      <c r="CL338" s="190"/>
    </row>
    <row r="339" spans="1:90" ht="26.1" customHeight="1">
      <c r="A339" s="174"/>
      <c r="B339" s="174"/>
      <c r="C339" s="174"/>
      <c r="D339" s="174"/>
      <c r="E339" s="174"/>
      <c r="F339" s="174"/>
      <c r="G339" s="174"/>
      <c r="H339" s="174"/>
      <c r="I339" s="174"/>
      <c r="J339" s="174"/>
      <c r="K339" s="174"/>
      <c r="L339" s="174"/>
      <c r="M339" s="174"/>
      <c r="N339" s="785"/>
      <c r="O339" s="785"/>
      <c r="P339" s="785"/>
      <c r="Q339" s="785"/>
      <c r="R339" s="785"/>
      <c r="S339" s="785"/>
      <c r="T339" s="785"/>
      <c r="U339" s="785"/>
      <c r="V339" s="785"/>
      <c r="W339" s="785"/>
      <c r="X339" s="785"/>
      <c r="Y339" s="785"/>
      <c r="Z339" s="785"/>
      <c r="AA339" s="785"/>
      <c r="AB339" s="785"/>
      <c r="AC339" s="190"/>
      <c r="AD339" s="190"/>
      <c r="AE339" s="190"/>
      <c r="AF339" s="190"/>
      <c r="AG339" s="190"/>
      <c r="AH339" s="190"/>
      <c r="AI339" s="190"/>
      <c r="AJ339" s="190"/>
      <c r="AK339" s="190"/>
      <c r="AL339" s="190"/>
      <c r="AM339" s="190"/>
      <c r="AN339" s="190"/>
      <c r="AO339" s="190"/>
      <c r="AP339" s="190"/>
      <c r="AQ339" s="298"/>
      <c r="AR339" s="299"/>
      <c r="AS339" s="174"/>
      <c r="AT339" s="174"/>
      <c r="AU339" s="174"/>
      <c r="AV339" s="174"/>
      <c r="AW339" s="174"/>
      <c r="AX339" s="174"/>
      <c r="AY339" s="174"/>
      <c r="AZ339" s="174"/>
      <c r="BA339" s="174"/>
      <c r="BB339" s="174"/>
      <c r="BC339" s="174"/>
      <c r="BD339" s="174"/>
      <c r="BE339" s="174"/>
      <c r="BF339" s="785"/>
      <c r="BG339" s="785"/>
      <c r="BH339" s="785"/>
      <c r="BI339" s="785"/>
      <c r="BJ339" s="785"/>
      <c r="BK339" s="785"/>
      <c r="BL339" s="785"/>
      <c r="BM339" s="785"/>
      <c r="BN339" s="785"/>
      <c r="BO339" s="785"/>
      <c r="BP339" s="785"/>
      <c r="BQ339" s="785"/>
      <c r="BR339" s="785"/>
      <c r="BS339" s="785"/>
      <c r="BT339" s="785"/>
      <c r="BU339" s="190"/>
      <c r="BV339" s="190"/>
      <c r="BW339" s="190"/>
      <c r="BX339" s="190"/>
      <c r="BY339" s="190"/>
      <c r="BZ339" s="190"/>
      <c r="CA339" s="190"/>
      <c r="CB339" s="190"/>
      <c r="CC339" s="190"/>
      <c r="CD339" s="190"/>
      <c r="CE339" s="190"/>
      <c r="CF339" s="190"/>
      <c r="CG339" s="190"/>
      <c r="CH339" s="190"/>
      <c r="CI339" s="190"/>
      <c r="CJ339" s="190"/>
      <c r="CK339" s="190"/>
      <c r="CL339" s="190"/>
    </row>
    <row r="340" spans="1:90" ht="26.1" customHeight="1">
      <c r="AQ340" s="289"/>
      <c r="AR340" s="290"/>
    </row>
    <row r="341" spans="1:90" ht="26.1" customHeight="1">
      <c r="B341" s="142" t="str">
        <f>$B$5</f>
        <v>第86回全国教育美術展応募作品の名札</v>
      </c>
      <c r="AQ341" s="289"/>
      <c r="AR341" s="290"/>
      <c r="AT341" s="142" t="str">
        <f>$B$5</f>
        <v>第86回全国教育美術展応募作品の名札</v>
      </c>
    </row>
    <row r="342" spans="1:90" ht="24.95" customHeight="1">
      <c r="A342" s="1353" t="s">
        <v>45</v>
      </c>
      <c r="B342" s="1354"/>
      <c r="C342" s="1354"/>
      <c r="D342" s="1354"/>
      <c r="E342" s="1354"/>
      <c r="F342" s="1354"/>
      <c r="G342" s="1354"/>
      <c r="H342" s="1354"/>
      <c r="I342" s="1354"/>
      <c r="J342" s="1354"/>
      <c r="K342" s="1354"/>
      <c r="L342" s="1354"/>
      <c r="M342" s="1355"/>
      <c r="N342" s="1356" t="s">
        <v>334</v>
      </c>
      <c r="O342" s="1356"/>
      <c r="P342" s="1344" t="s">
        <v>17</v>
      </c>
      <c r="Q342" s="562"/>
      <c r="R342" s="1305" t="str">
        <f>IF('⑨応募者名簿(印刷用)'!$BX$40="","",'⑨応募者名簿(印刷用)'!$BX$40)</f>
        <v>-</v>
      </c>
      <c r="S342" s="1305"/>
      <c r="T342" s="1305"/>
      <c r="U342" s="1305"/>
      <c r="V342" s="1305"/>
      <c r="W342" s="1305"/>
      <c r="X342" s="1305"/>
      <c r="Y342" s="1306" t="s">
        <v>282</v>
      </c>
      <c r="Z342" s="1306"/>
      <c r="AA342" s="1306"/>
      <c r="AB342" s="1305" t="str">
        <f>IF(⑧入力シート!$D$30=0,"",⑧入力シート!$D$30)</f>
        <v/>
      </c>
      <c r="AC342" s="1305"/>
      <c r="AD342" s="1305"/>
      <c r="AE342" s="1305"/>
      <c r="AF342" s="176" t="s">
        <v>84</v>
      </c>
      <c r="AG342" s="1305" t="str">
        <f>IF(⑧入力シート!$H$30=0,"",⑧入力シート!$H$30)</f>
        <v/>
      </c>
      <c r="AH342" s="1305"/>
      <c r="AI342" s="1305"/>
      <c r="AJ342" s="1305"/>
      <c r="AK342" s="176" t="s">
        <v>84</v>
      </c>
      <c r="AL342" s="1305" t="str">
        <f>IF(⑧入力シート!$L$30=0,"",⑧入力シート!$L$30)</f>
        <v/>
      </c>
      <c r="AM342" s="1305"/>
      <c r="AN342" s="1305"/>
      <c r="AO342" s="1305"/>
      <c r="AP342" s="177"/>
      <c r="AQ342" s="291"/>
      <c r="AR342" s="292"/>
      <c r="AS342" s="1353" t="s">
        <v>45</v>
      </c>
      <c r="AT342" s="1354"/>
      <c r="AU342" s="1354"/>
      <c r="AV342" s="1354"/>
      <c r="AW342" s="1354"/>
      <c r="AX342" s="1354"/>
      <c r="AY342" s="1354"/>
      <c r="AZ342" s="1354"/>
      <c r="BA342" s="1354"/>
      <c r="BB342" s="1354"/>
      <c r="BC342" s="1354"/>
      <c r="BD342" s="1354"/>
      <c r="BE342" s="1355"/>
      <c r="BF342" s="1356" t="s">
        <v>334</v>
      </c>
      <c r="BG342" s="1356"/>
      <c r="BH342" s="1344" t="s">
        <v>17</v>
      </c>
      <c r="BI342" s="562"/>
      <c r="BJ342" s="1305" t="str">
        <f>IF('⑨応募者名簿(印刷用)'!$BX$40="","",'⑨応募者名簿(印刷用)'!$BX$40)</f>
        <v>-</v>
      </c>
      <c r="BK342" s="1305"/>
      <c r="BL342" s="1305"/>
      <c r="BM342" s="1305"/>
      <c r="BN342" s="1305"/>
      <c r="BO342" s="1305"/>
      <c r="BP342" s="1305"/>
      <c r="BQ342" s="1306" t="s">
        <v>282</v>
      </c>
      <c r="BR342" s="1306"/>
      <c r="BS342" s="1306"/>
      <c r="BT342" s="1305" t="str">
        <f>IF(⑧入力シート!$D$30=0,"",⑧入力シート!$D$30)</f>
        <v/>
      </c>
      <c r="BU342" s="1305"/>
      <c r="BV342" s="1305"/>
      <c r="BW342" s="1305"/>
      <c r="BX342" s="176" t="s">
        <v>84</v>
      </c>
      <c r="BY342" s="1305" t="str">
        <f>IF(⑧入力シート!$H$30=0,"",⑧入力シート!$H$30)</f>
        <v/>
      </c>
      <c r="BZ342" s="1305"/>
      <c r="CA342" s="1305"/>
      <c r="CB342" s="1305"/>
      <c r="CC342" s="176" t="s">
        <v>84</v>
      </c>
      <c r="CD342" s="1305" t="str">
        <f>IF(⑧入力シート!$L$30=0,"",⑧入力シート!$L$30)</f>
        <v/>
      </c>
      <c r="CE342" s="1305"/>
      <c r="CF342" s="1305"/>
      <c r="CG342" s="1305"/>
      <c r="CH342" s="177"/>
    </row>
    <row r="343" spans="1:90" ht="24.95" customHeight="1">
      <c r="A343" s="1345"/>
      <c r="B343" s="1346"/>
      <c r="C343" s="1346"/>
      <c r="D343" s="1346"/>
      <c r="E343" s="1346"/>
      <c r="F343" s="1346"/>
      <c r="G343" s="1346"/>
      <c r="H343" s="1346"/>
      <c r="I343" s="178"/>
      <c r="J343" s="178"/>
      <c r="K343" s="178"/>
      <c r="L343" s="178"/>
      <c r="M343" s="179"/>
      <c r="N343" s="1356"/>
      <c r="O343" s="1356"/>
      <c r="P343" s="1347" t="str">
        <f>IF('⑨応募者名簿(印刷用)'!$BV$42="","",'⑨応募者名簿(印刷用)'!$BV$42)</f>
        <v xml:space="preserve"> </v>
      </c>
      <c r="Q343" s="1348"/>
      <c r="R343" s="1348"/>
      <c r="S343" s="1348"/>
      <c r="T343" s="1348"/>
      <c r="U343" s="1348"/>
      <c r="V343" s="1348"/>
      <c r="W343" s="1348"/>
      <c r="X343" s="1348"/>
      <c r="Y343" s="1348"/>
      <c r="Z343" s="1348"/>
      <c r="AA343" s="1348"/>
      <c r="AB343" s="1348"/>
      <c r="AC343" s="1348"/>
      <c r="AD343" s="1348"/>
      <c r="AE343" s="1348"/>
      <c r="AF343" s="1348"/>
      <c r="AG343" s="1348"/>
      <c r="AH343" s="1348"/>
      <c r="AI343" s="1348"/>
      <c r="AJ343" s="1348"/>
      <c r="AK343" s="1348"/>
      <c r="AL343" s="1348"/>
      <c r="AM343" s="1348"/>
      <c r="AN343" s="1348"/>
      <c r="AO343" s="1348"/>
      <c r="AP343" s="1349"/>
      <c r="AQ343" s="291"/>
      <c r="AR343" s="292"/>
      <c r="AS343" s="1345"/>
      <c r="AT343" s="1346"/>
      <c r="AU343" s="1346"/>
      <c r="AV343" s="1346"/>
      <c r="AW343" s="1346"/>
      <c r="AX343" s="1346"/>
      <c r="AY343" s="1346"/>
      <c r="AZ343" s="1346"/>
      <c r="BA343" s="178"/>
      <c r="BB343" s="178"/>
      <c r="BC343" s="178"/>
      <c r="BD343" s="178"/>
      <c r="BE343" s="179"/>
      <c r="BF343" s="1356"/>
      <c r="BG343" s="1356"/>
      <c r="BH343" s="1347" t="str">
        <f>IF('⑨応募者名簿(印刷用)'!$BV$42="","",'⑨応募者名簿(印刷用)'!$BV$42)</f>
        <v xml:space="preserve"> </v>
      </c>
      <c r="BI343" s="1348"/>
      <c r="BJ343" s="1348"/>
      <c r="BK343" s="1348"/>
      <c r="BL343" s="1348"/>
      <c r="BM343" s="1348"/>
      <c r="BN343" s="1348"/>
      <c r="BO343" s="1348"/>
      <c r="BP343" s="1348"/>
      <c r="BQ343" s="1348"/>
      <c r="BR343" s="1348"/>
      <c r="BS343" s="1348"/>
      <c r="BT343" s="1348"/>
      <c r="BU343" s="1348"/>
      <c r="BV343" s="1348"/>
      <c r="BW343" s="1348"/>
      <c r="BX343" s="1348"/>
      <c r="BY343" s="1348"/>
      <c r="BZ343" s="1348"/>
      <c r="CA343" s="1348"/>
      <c r="CB343" s="1348"/>
      <c r="CC343" s="1348"/>
      <c r="CD343" s="1348"/>
      <c r="CE343" s="1348"/>
      <c r="CF343" s="1348"/>
      <c r="CG343" s="1348"/>
      <c r="CH343" s="1349"/>
    </row>
    <row r="344" spans="1:90" ht="24.95" customHeight="1">
      <c r="A344" s="1345"/>
      <c r="B344" s="1346"/>
      <c r="C344" s="1346"/>
      <c r="D344" s="1346"/>
      <c r="E344" s="1346"/>
      <c r="F344" s="1346"/>
      <c r="G344" s="1346"/>
      <c r="H344" s="1346"/>
      <c r="I344" s="178"/>
      <c r="J344" s="178"/>
      <c r="K344" s="178"/>
      <c r="L344" s="178"/>
      <c r="M344" s="179"/>
      <c r="N344" s="1356"/>
      <c r="O344" s="1356"/>
      <c r="P344" s="1347" t="str">
        <f>IF('⑨応募者名簿(印刷用)'!$BV$43="","",'⑨応募者名簿(印刷用)'!$BV$43)</f>
        <v xml:space="preserve"> </v>
      </c>
      <c r="Q344" s="1348"/>
      <c r="R344" s="1348"/>
      <c r="S344" s="1348"/>
      <c r="T344" s="1348"/>
      <c r="U344" s="1348"/>
      <c r="V344" s="1348"/>
      <c r="W344" s="1348"/>
      <c r="X344" s="1348"/>
      <c r="Y344" s="1348"/>
      <c r="Z344" s="1348"/>
      <c r="AA344" s="1348"/>
      <c r="AB344" s="1348"/>
      <c r="AC344" s="1348"/>
      <c r="AD344" s="1348"/>
      <c r="AE344" s="1348"/>
      <c r="AF344" s="1348"/>
      <c r="AG344" s="1348"/>
      <c r="AH344" s="1348"/>
      <c r="AI344" s="1348"/>
      <c r="AJ344" s="1348"/>
      <c r="AK344" s="1348"/>
      <c r="AL344" s="1348"/>
      <c r="AM344" s="1348"/>
      <c r="AN344" s="1348"/>
      <c r="AO344" s="1348"/>
      <c r="AP344" s="1349"/>
      <c r="AQ344" s="291"/>
      <c r="AR344" s="292"/>
      <c r="AS344" s="1345"/>
      <c r="AT344" s="1346"/>
      <c r="AU344" s="1346"/>
      <c r="AV344" s="1346"/>
      <c r="AW344" s="1346"/>
      <c r="AX344" s="1346"/>
      <c r="AY344" s="1346"/>
      <c r="AZ344" s="1346"/>
      <c r="BA344" s="178"/>
      <c r="BB344" s="178"/>
      <c r="BC344" s="178"/>
      <c r="BD344" s="178"/>
      <c r="BE344" s="179"/>
      <c r="BF344" s="1356"/>
      <c r="BG344" s="1356"/>
      <c r="BH344" s="1347" t="str">
        <f>IF('⑨応募者名簿(印刷用)'!$BV$43="","",'⑨応募者名簿(印刷用)'!$BV$43)</f>
        <v xml:space="preserve"> </v>
      </c>
      <c r="BI344" s="1348"/>
      <c r="BJ344" s="1348"/>
      <c r="BK344" s="1348"/>
      <c r="BL344" s="1348"/>
      <c r="BM344" s="1348"/>
      <c r="BN344" s="1348"/>
      <c r="BO344" s="1348"/>
      <c r="BP344" s="1348"/>
      <c r="BQ344" s="1348"/>
      <c r="BR344" s="1348"/>
      <c r="BS344" s="1348"/>
      <c r="BT344" s="1348"/>
      <c r="BU344" s="1348"/>
      <c r="BV344" s="1348"/>
      <c r="BW344" s="1348"/>
      <c r="BX344" s="1348"/>
      <c r="BY344" s="1348"/>
      <c r="BZ344" s="1348"/>
      <c r="CA344" s="1348"/>
      <c r="CB344" s="1348"/>
      <c r="CC344" s="1348"/>
      <c r="CD344" s="1348"/>
      <c r="CE344" s="1348"/>
      <c r="CF344" s="1348"/>
      <c r="CG344" s="1348"/>
      <c r="CH344" s="1349"/>
    </row>
    <row r="345" spans="1:90" ht="24.95" customHeight="1">
      <c r="A345" s="1345"/>
      <c r="B345" s="1346"/>
      <c r="C345" s="1346"/>
      <c r="D345" s="1346"/>
      <c r="E345" s="1346"/>
      <c r="F345" s="1346"/>
      <c r="G345" s="1346"/>
      <c r="H345" s="1346"/>
      <c r="I345" s="178"/>
      <c r="J345" s="178"/>
      <c r="K345" s="178"/>
      <c r="L345" s="178"/>
      <c r="M345" s="179"/>
      <c r="N345" s="1356"/>
      <c r="O345" s="1356"/>
      <c r="P345" s="1350" t="str">
        <f>IF('⑨応募者名簿(印刷用)'!$BV$44="","",'⑨応募者名簿(印刷用)'!$BV$44)</f>
        <v xml:space="preserve"> </v>
      </c>
      <c r="Q345" s="1351"/>
      <c r="R345" s="1351"/>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2"/>
      <c r="AQ345" s="291"/>
      <c r="AR345" s="292"/>
      <c r="AS345" s="1345"/>
      <c r="AT345" s="1346"/>
      <c r="AU345" s="1346"/>
      <c r="AV345" s="1346"/>
      <c r="AW345" s="1346"/>
      <c r="AX345" s="1346"/>
      <c r="AY345" s="1346"/>
      <c r="AZ345" s="1346"/>
      <c r="BA345" s="178"/>
      <c r="BB345" s="178"/>
      <c r="BC345" s="178"/>
      <c r="BD345" s="178"/>
      <c r="BE345" s="179"/>
      <c r="BF345" s="1356"/>
      <c r="BG345" s="1356"/>
      <c r="BH345" s="1350" t="str">
        <f>IF('⑨応募者名簿(印刷用)'!$BV$44="","",'⑨応募者名簿(印刷用)'!$BV$44)</f>
        <v xml:space="preserve"> </v>
      </c>
      <c r="BI345" s="1351"/>
      <c r="BJ345" s="1351"/>
      <c r="BK345" s="1351"/>
      <c r="BL345" s="1351"/>
      <c r="BM345" s="1351"/>
      <c r="BN345" s="1351"/>
      <c r="BO345" s="1351"/>
      <c r="BP345" s="1351"/>
      <c r="BQ345" s="1351"/>
      <c r="BR345" s="1351"/>
      <c r="BS345" s="1351"/>
      <c r="BT345" s="1351"/>
      <c r="BU345" s="1351"/>
      <c r="BV345" s="1351"/>
      <c r="BW345" s="1351"/>
      <c r="BX345" s="1351"/>
      <c r="BY345" s="1351"/>
      <c r="BZ345" s="1351"/>
      <c r="CA345" s="1351"/>
      <c r="CB345" s="1351"/>
      <c r="CC345" s="1351"/>
      <c r="CD345" s="1351"/>
      <c r="CE345" s="1351"/>
      <c r="CF345" s="1351"/>
      <c r="CG345" s="1351"/>
      <c r="CH345" s="1352"/>
    </row>
    <row r="346" spans="1:90" ht="24.95" customHeight="1">
      <c r="A346" s="1345"/>
      <c r="B346" s="1346"/>
      <c r="C346" s="1346"/>
      <c r="D346" s="1346"/>
      <c r="E346" s="1346"/>
      <c r="F346" s="1346"/>
      <c r="G346" s="1346"/>
      <c r="H346" s="1346"/>
      <c r="I346" s="178"/>
      <c r="J346" s="178"/>
      <c r="K346" s="178"/>
      <c r="L346" s="178"/>
      <c r="M346" s="179"/>
      <c r="N346" s="722" t="s">
        <v>335</v>
      </c>
      <c r="O346" s="723"/>
      <c r="P346" s="603" t="s">
        <v>23</v>
      </c>
      <c r="Q346" s="571"/>
      <c r="R346" s="571"/>
      <c r="S346" s="571"/>
      <c r="T346" s="1336" t="str">
        <f>""&amp;⑧入力シート!$D$21</f>
        <v/>
      </c>
      <c r="U346" s="1336"/>
      <c r="V346" s="1336"/>
      <c r="W346" s="1336"/>
      <c r="X346" s="1336"/>
      <c r="Y346" s="1336"/>
      <c r="Z346" s="1336"/>
      <c r="AA346" s="1336"/>
      <c r="AB346" s="1336"/>
      <c r="AC346" s="1336"/>
      <c r="AD346" s="1336"/>
      <c r="AE346" s="1336"/>
      <c r="AF346" s="1336"/>
      <c r="AG346" s="1336"/>
      <c r="AH346" s="1336"/>
      <c r="AI346" s="1336"/>
      <c r="AJ346" s="1336"/>
      <c r="AK346" s="1336"/>
      <c r="AL346" s="1336"/>
      <c r="AM346" s="1336"/>
      <c r="AN346" s="1336"/>
      <c r="AO346" s="1336"/>
      <c r="AP346" s="1337"/>
      <c r="AQ346" s="291"/>
      <c r="AR346" s="292"/>
      <c r="AS346" s="1345"/>
      <c r="AT346" s="1346"/>
      <c r="AU346" s="1346"/>
      <c r="AV346" s="1346"/>
      <c r="AW346" s="1346"/>
      <c r="AX346" s="1346"/>
      <c r="AY346" s="1346"/>
      <c r="AZ346" s="1346"/>
      <c r="BA346" s="178"/>
      <c r="BB346" s="178"/>
      <c r="BC346" s="178"/>
      <c r="BD346" s="178"/>
      <c r="BE346" s="179"/>
      <c r="BF346" s="722" t="s">
        <v>335</v>
      </c>
      <c r="BG346" s="723"/>
      <c r="BH346" s="603" t="s">
        <v>23</v>
      </c>
      <c r="BI346" s="571"/>
      <c r="BJ346" s="571"/>
      <c r="BK346" s="571"/>
      <c r="BL346" s="1336" t="str">
        <f>""&amp;⑧入力シート!$D$21</f>
        <v/>
      </c>
      <c r="BM346" s="1336"/>
      <c r="BN346" s="1336"/>
      <c r="BO346" s="1336"/>
      <c r="BP346" s="1336"/>
      <c r="BQ346" s="1336"/>
      <c r="BR346" s="1336"/>
      <c r="BS346" s="1336"/>
      <c r="BT346" s="1336"/>
      <c r="BU346" s="1336"/>
      <c r="BV346" s="1336"/>
      <c r="BW346" s="1336"/>
      <c r="BX346" s="1336"/>
      <c r="BY346" s="1336"/>
      <c r="BZ346" s="1336"/>
      <c r="CA346" s="1336"/>
      <c r="CB346" s="1336"/>
      <c r="CC346" s="1336"/>
      <c r="CD346" s="1336"/>
      <c r="CE346" s="1336"/>
      <c r="CF346" s="1336"/>
      <c r="CG346" s="1336"/>
      <c r="CH346" s="1337"/>
    </row>
    <row r="347" spans="1:90" ht="24.95" customHeight="1">
      <c r="A347" s="180"/>
      <c r="B347" s="178"/>
      <c r="C347" s="178"/>
      <c r="D347" s="178"/>
      <c r="E347" s="178"/>
      <c r="F347" s="178"/>
      <c r="G347" s="178"/>
      <c r="H347" s="178"/>
      <c r="I347" s="178"/>
      <c r="J347" s="178"/>
      <c r="K347" s="178"/>
      <c r="L347" s="178"/>
      <c r="M347" s="179"/>
      <c r="N347" s="724"/>
      <c r="O347" s="725"/>
      <c r="P347" s="1338" t="str">
        <f>"　"&amp;⑧入力シート!$D$22</f>
        <v>　</v>
      </c>
      <c r="Q347" s="1339"/>
      <c r="R347" s="1339"/>
      <c r="S347" s="1339"/>
      <c r="T347" s="1339"/>
      <c r="U347" s="1339"/>
      <c r="V347" s="1339"/>
      <c r="W347" s="1339"/>
      <c r="X347" s="1339"/>
      <c r="Y347" s="1339"/>
      <c r="Z347" s="1339"/>
      <c r="AA347" s="1339"/>
      <c r="AB347" s="1339"/>
      <c r="AC347" s="1339"/>
      <c r="AD347" s="1339"/>
      <c r="AE347" s="1339"/>
      <c r="AF347" s="1339"/>
      <c r="AG347" s="1339"/>
      <c r="AH347" s="1339"/>
      <c r="AI347" s="1339"/>
      <c r="AJ347" s="1339"/>
      <c r="AK347" s="1339"/>
      <c r="AL347" s="1339"/>
      <c r="AM347" s="1339"/>
      <c r="AN347" s="1339"/>
      <c r="AO347" s="1339"/>
      <c r="AP347" s="1340"/>
      <c r="AQ347" s="291"/>
      <c r="AR347" s="292"/>
      <c r="AS347" s="180"/>
      <c r="AT347" s="178"/>
      <c r="AU347" s="178"/>
      <c r="AV347" s="178"/>
      <c r="AW347" s="178"/>
      <c r="AX347" s="178"/>
      <c r="AY347" s="178"/>
      <c r="AZ347" s="178"/>
      <c r="BA347" s="178"/>
      <c r="BB347" s="178"/>
      <c r="BC347" s="178"/>
      <c r="BD347" s="178"/>
      <c r="BE347" s="179"/>
      <c r="BF347" s="724"/>
      <c r="BG347" s="725"/>
      <c r="BH347" s="1338" t="str">
        <f>"　"&amp;⑧入力シート!$D$22</f>
        <v>　</v>
      </c>
      <c r="BI347" s="1339"/>
      <c r="BJ347" s="1339"/>
      <c r="BK347" s="1339"/>
      <c r="BL347" s="1339"/>
      <c r="BM347" s="1339"/>
      <c r="BN347" s="1339"/>
      <c r="BO347" s="1339"/>
      <c r="BP347" s="1339"/>
      <c r="BQ347" s="1339"/>
      <c r="BR347" s="1339"/>
      <c r="BS347" s="1339"/>
      <c r="BT347" s="1339"/>
      <c r="BU347" s="1339"/>
      <c r="BV347" s="1339"/>
      <c r="BW347" s="1339"/>
      <c r="BX347" s="1339"/>
      <c r="BY347" s="1339"/>
      <c r="BZ347" s="1339"/>
      <c r="CA347" s="1339"/>
      <c r="CB347" s="1339"/>
      <c r="CC347" s="1339"/>
      <c r="CD347" s="1339"/>
      <c r="CE347" s="1339"/>
      <c r="CF347" s="1339"/>
      <c r="CG347" s="1339"/>
      <c r="CH347" s="1340"/>
    </row>
    <row r="348" spans="1:90" ht="24.95" customHeight="1">
      <c r="A348" s="180"/>
      <c r="B348" s="178"/>
      <c r="C348" s="178"/>
      <c r="D348" s="178"/>
      <c r="E348" s="178"/>
      <c r="F348" s="178"/>
      <c r="G348" s="178"/>
      <c r="H348" s="178"/>
      <c r="I348" s="178"/>
      <c r="J348" s="178"/>
      <c r="K348" s="178"/>
      <c r="L348" s="178"/>
      <c r="M348" s="179"/>
      <c r="N348" s="724"/>
      <c r="O348" s="725"/>
      <c r="P348" s="1341" t="str">
        <f>"　"&amp;⑧入力シート!$D$23</f>
        <v>　</v>
      </c>
      <c r="Q348" s="1342"/>
      <c r="R348" s="1342"/>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3"/>
      <c r="AQ348" s="291"/>
      <c r="AR348" s="292"/>
      <c r="AS348" s="180"/>
      <c r="AT348" s="178"/>
      <c r="AU348" s="178"/>
      <c r="AV348" s="178"/>
      <c r="AW348" s="178"/>
      <c r="AX348" s="178"/>
      <c r="AY348" s="178"/>
      <c r="AZ348" s="178"/>
      <c r="BA348" s="178"/>
      <c r="BB348" s="178"/>
      <c r="BC348" s="178"/>
      <c r="BD348" s="178"/>
      <c r="BE348" s="179"/>
      <c r="BF348" s="724"/>
      <c r="BG348" s="725"/>
      <c r="BH348" s="1341" t="str">
        <f>"　"&amp;⑧入力シート!$D$23</f>
        <v>　</v>
      </c>
      <c r="BI348" s="1342"/>
      <c r="BJ348" s="1342"/>
      <c r="BK348" s="1342"/>
      <c r="BL348" s="1342"/>
      <c r="BM348" s="1342"/>
      <c r="BN348" s="1342"/>
      <c r="BO348" s="1342"/>
      <c r="BP348" s="1342"/>
      <c r="BQ348" s="1342"/>
      <c r="BR348" s="1342"/>
      <c r="BS348" s="1342"/>
      <c r="BT348" s="1342"/>
      <c r="BU348" s="1342"/>
      <c r="BV348" s="1342"/>
      <c r="BW348" s="1342"/>
      <c r="BX348" s="1342"/>
      <c r="BY348" s="1342"/>
      <c r="BZ348" s="1342"/>
      <c r="CA348" s="1342"/>
      <c r="CB348" s="1342"/>
      <c r="CC348" s="1342"/>
      <c r="CD348" s="1342"/>
      <c r="CE348" s="1342"/>
      <c r="CF348" s="1342"/>
      <c r="CG348" s="1342"/>
      <c r="CH348" s="1343"/>
    </row>
    <row r="349" spans="1:90" ht="24.95" customHeight="1">
      <c r="A349" s="181"/>
      <c r="B349" s="182"/>
      <c r="C349" s="182"/>
      <c r="D349" s="182"/>
      <c r="E349" s="182"/>
      <c r="F349" s="182"/>
      <c r="G349" s="182"/>
      <c r="H349" s="182"/>
      <c r="I349" s="182"/>
      <c r="J349" s="182"/>
      <c r="K349" s="182"/>
      <c r="L349" s="182"/>
      <c r="M349" s="183"/>
      <c r="N349" s="726"/>
      <c r="O349" s="727"/>
      <c r="P349" s="1341"/>
      <c r="Q349" s="1342"/>
      <c r="R349" s="1342"/>
      <c r="S349" s="1342"/>
      <c r="T349" s="1342"/>
      <c r="U349" s="1342"/>
      <c r="V349" s="1342"/>
      <c r="W349" s="1342"/>
      <c r="X349" s="1342"/>
      <c r="Y349" s="1342"/>
      <c r="Z349" s="1342"/>
      <c r="AA349" s="1342"/>
      <c r="AB349" s="1342"/>
      <c r="AC349" s="1342"/>
      <c r="AD349" s="1342"/>
      <c r="AE349" s="1342"/>
      <c r="AF349" s="1342"/>
      <c r="AG349" s="1342"/>
      <c r="AH349" s="1342"/>
      <c r="AI349" s="1342"/>
      <c r="AJ349" s="1342"/>
      <c r="AK349" s="1342"/>
      <c r="AL349" s="1342"/>
      <c r="AM349" s="1342"/>
      <c r="AN349" s="1342"/>
      <c r="AO349" s="1342"/>
      <c r="AP349" s="1343"/>
      <c r="AQ349" s="291"/>
      <c r="AR349" s="292"/>
      <c r="AS349" s="181"/>
      <c r="AT349" s="182"/>
      <c r="AU349" s="182"/>
      <c r="AV349" s="182"/>
      <c r="AW349" s="182"/>
      <c r="AX349" s="182"/>
      <c r="AY349" s="182"/>
      <c r="AZ349" s="182"/>
      <c r="BA349" s="182"/>
      <c r="BB349" s="182"/>
      <c r="BC349" s="182"/>
      <c r="BD349" s="182"/>
      <c r="BE349" s="183"/>
      <c r="BF349" s="726"/>
      <c r="BG349" s="727"/>
      <c r="BH349" s="1341"/>
      <c r="BI349" s="1342"/>
      <c r="BJ349" s="1342"/>
      <c r="BK349" s="1342"/>
      <c r="BL349" s="1342"/>
      <c r="BM349" s="1342"/>
      <c r="BN349" s="1342"/>
      <c r="BO349" s="1342"/>
      <c r="BP349" s="1342"/>
      <c r="BQ349" s="1342"/>
      <c r="BR349" s="1342"/>
      <c r="BS349" s="1342"/>
      <c r="BT349" s="1342"/>
      <c r="BU349" s="1342"/>
      <c r="BV349" s="1342"/>
      <c r="BW349" s="1342"/>
      <c r="BX349" s="1342"/>
      <c r="BY349" s="1342"/>
      <c r="BZ349" s="1342"/>
      <c r="CA349" s="1342"/>
      <c r="CB349" s="1342"/>
      <c r="CC349" s="1342"/>
      <c r="CD349" s="1342"/>
      <c r="CE349" s="1342"/>
      <c r="CF349" s="1342"/>
      <c r="CG349" s="1342"/>
      <c r="CH349" s="1343"/>
    </row>
    <row r="350" spans="1:90" ht="24.95" customHeight="1">
      <c r="A350" s="722" t="s">
        <v>337</v>
      </c>
      <c r="B350" s="723"/>
      <c r="C350" s="603" t="s">
        <v>31</v>
      </c>
      <c r="D350" s="571"/>
      <c r="E350" s="571"/>
      <c r="F350" s="571"/>
      <c r="G350" s="571"/>
      <c r="H350" s="571"/>
      <c r="I350" s="571"/>
      <c r="J350" s="571"/>
      <c r="K350" s="571"/>
      <c r="L350" s="571"/>
      <c r="M350" s="571"/>
      <c r="N350" s="722" t="s">
        <v>336</v>
      </c>
      <c r="O350" s="723"/>
      <c r="P350" s="1316" t="str">
        <f>""&amp;⑧入力シート!AD52</f>
        <v/>
      </c>
      <c r="Q350" s="1316"/>
      <c r="R350" s="1316"/>
      <c r="S350" s="1316"/>
      <c r="T350" s="1316"/>
      <c r="U350" s="1316"/>
      <c r="V350" s="1316"/>
      <c r="W350" s="1316"/>
      <c r="X350" s="1316"/>
      <c r="Y350" s="1316"/>
      <c r="Z350" s="1316"/>
      <c r="AA350" s="1316"/>
      <c r="AB350" s="1316"/>
      <c r="AC350" s="1316"/>
      <c r="AD350" s="1316"/>
      <c r="AE350" s="1316"/>
      <c r="AF350" s="1316"/>
      <c r="AG350" s="1316"/>
      <c r="AH350" s="1316"/>
      <c r="AI350" s="1316"/>
      <c r="AJ350" s="1316"/>
      <c r="AK350" s="1316"/>
      <c r="AL350" s="1316"/>
      <c r="AM350" s="1316"/>
      <c r="AN350" s="1316"/>
      <c r="AO350" s="1316"/>
      <c r="AP350" s="1316"/>
      <c r="AQ350" s="291"/>
      <c r="AR350" s="292"/>
      <c r="AS350" s="722" t="s">
        <v>337</v>
      </c>
      <c r="AT350" s="723"/>
      <c r="AU350" s="603" t="s">
        <v>31</v>
      </c>
      <c r="AV350" s="571"/>
      <c r="AW350" s="571"/>
      <c r="AX350" s="571"/>
      <c r="AY350" s="571"/>
      <c r="AZ350" s="571"/>
      <c r="BA350" s="571"/>
      <c r="BB350" s="571"/>
      <c r="BC350" s="571"/>
      <c r="BD350" s="571"/>
      <c r="BE350" s="571"/>
      <c r="BF350" s="722" t="s">
        <v>336</v>
      </c>
      <c r="BG350" s="723"/>
      <c r="BH350" s="1316" t="str">
        <f>""&amp;⑧入力シート!AD53</f>
        <v/>
      </c>
      <c r="BI350" s="1316"/>
      <c r="BJ350" s="1316"/>
      <c r="BK350" s="1316"/>
      <c r="BL350" s="1316"/>
      <c r="BM350" s="1316"/>
      <c r="BN350" s="1316"/>
      <c r="BO350" s="1316"/>
      <c r="BP350" s="1316"/>
      <c r="BQ350" s="1316"/>
      <c r="BR350" s="1316"/>
      <c r="BS350" s="1316"/>
      <c r="BT350" s="1316"/>
      <c r="BU350" s="1316"/>
      <c r="BV350" s="1316"/>
      <c r="BW350" s="1316"/>
      <c r="BX350" s="1316"/>
      <c r="BY350" s="1316"/>
      <c r="BZ350" s="1316"/>
      <c r="CA350" s="1316"/>
      <c r="CB350" s="1316"/>
      <c r="CC350" s="1316"/>
      <c r="CD350" s="1316"/>
      <c r="CE350" s="1316"/>
      <c r="CF350" s="1316"/>
      <c r="CG350" s="1316"/>
      <c r="CH350" s="1316"/>
    </row>
    <row r="351" spans="1:90" ht="24.95" customHeight="1">
      <c r="A351" s="724"/>
      <c r="B351" s="725"/>
      <c r="C351" s="1308">
        <f>⑧入力シート!Y52</f>
        <v>29</v>
      </c>
      <c r="D351" s="1309"/>
      <c r="E351" s="1309"/>
      <c r="F351" s="1309"/>
      <c r="G351" s="1309"/>
      <c r="H351" s="1309"/>
      <c r="I351" s="1309"/>
      <c r="J351" s="1309"/>
      <c r="K351" s="1309"/>
      <c r="L351" s="1309"/>
      <c r="M351" s="1310"/>
      <c r="N351" s="724"/>
      <c r="O351" s="725"/>
      <c r="P351" s="1317"/>
      <c r="Q351" s="1317"/>
      <c r="R351" s="1317"/>
      <c r="S351" s="1317"/>
      <c r="T351" s="1317"/>
      <c r="U351" s="1317"/>
      <c r="V351" s="1317"/>
      <c r="W351" s="1317"/>
      <c r="X351" s="1317"/>
      <c r="Y351" s="1317"/>
      <c r="Z351" s="1317"/>
      <c r="AA351" s="1317"/>
      <c r="AB351" s="1317"/>
      <c r="AC351" s="1317"/>
      <c r="AD351" s="1317"/>
      <c r="AE351" s="1317"/>
      <c r="AF351" s="1317"/>
      <c r="AG351" s="1317"/>
      <c r="AH351" s="1317"/>
      <c r="AI351" s="1317"/>
      <c r="AJ351" s="1317"/>
      <c r="AK351" s="1317"/>
      <c r="AL351" s="1317"/>
      <c r="AM351" s="1317"/>
      <c r="AN351" s="1317"/>
      <c r="AO351" s="1317"/>
      <c r="AP351" s="1317"/>
      <c r="AQ351" s="291"/>
      <c r="AR351" s="292"/>
      <c r="AS351" s="724"/>
      <c r="AT351" s="725"/>
      <c r="AU351" s="1308">
        <f>⑧入力シート!Y53</f>
        <v>30</v>
      </c>
      <c r="AV351" s="1309"/>
      <c r="AW351" s="1309"/>
      <c r="AX351" s="1309"/>
      <c r="AY351" s="1309"/>
      <c r="AZ351" s="1309"/>
      <c r="BA351" s="1309"/>
      <c r="BB351" s="1309"/>
      <c r="BC351" s="1309"/>
      <c r="BD351" s="1309"/>
      <c r="BE351" s="1309"/>
      <c r="BF351" s="724"/>
      <c r="BG351" s="725"/>
      <c r="BH351" s="1317"/>
      <c r="BI351" s="1317"/>
      <c r="BJ351" s="1317"/>
      <c r="BK351" s="1317"/>
      <c r="BL351" s="1317"/>
      <c r="BM351" s="1317"/>
      <c r="BN351" s="1317"/>
      <c r="BO351" s="1317"/>
      <c r="BP351" s="1317"/>
      <c r="BQ351" s="1317"/>
      <c r="BR351" s="1317"/>
      <c r="BS351" s="1317"/>
      <c r="BT351" s="1317"/>
      <c r="BU351" s="1317"/>
      <c r="BV351" s="1317"/>
      <c r="BW351" s="1317"/>
      <c r="BX351" s="1317"/>
      <c r="BY351" s="1317"/>
      <c r="BZ351" s="1317"/>
      <c r="CA351" s="1317"/>
      <c r="CB351" s="1317"/>
      <c r="CC351" s="1317"/>
      <c r="CD351" s="1317"/>
      <c r="CE351" s="1317"/>
      <c r="CF351" s="1317"/>
      <c r="CG351" s="1317"/>
      <c r="CH351" s="1317"/>
    </row>
    <row r="352" spans="1:90" ht="24.95" customHeight="1">
      <c r="A352" s="726"/>
      <c r="B352" s="727"/>
      <c r="C352" s="1319"/>
      <c r="D352" s="1320"/>
      <c r="E352" s="1320"/>
      <c r="F352" s="1320"/>
      <c r="G352" s="1320"/>
      <c r="H352" s="1320"/>
      <c r="I352" s="1320"/>
      <c r="J352" s="1320"/>
      <c r="K352" s="1320"/>
      <c r="L352" s="1320"/>
      <c r="M352" s="1321"/>
      <c r="N352" s="726"/>
      <c r="O352" s="727"/>
      <c r="P352" s="1318"/>
      <c r="Q352" s="1318"/>
      <c r="R352" s="1318"/>
      <c r="S352" s="1318"/>
      <c r="T352" s="1318"/>
      <c r="U352" s="1318"/>
      <c r="V352" s="1318"/>
      <c r="W352" s="1318"/>
      <c r="X352" s="1318"/>
      <c r="Y352" s="1318"/>
      <c r="Z352" s="1318"/>
      <c r="AA352" s="1318"/>
      <c r="AB352" s="1318"/>
      <c r="AC352" s="1318"/>
      <c r="AD352" s="1318"/>
      <c r="AE352" s="1318"/>
      <c r="AF352" s="1318"/>
      <c r="AG352" s="1318"/>
      <c r="AH352" s="1318"/>
      <c r="AI352" s="1318"/>
      <c r="AJ352" s="1318"/>
      <c r="AK352" s="1318"/>
      <c r="AL352" s="1318"/>
      <c r="AM352" s="1318"/>
      <c r="AN352" s="1318"/>
      <c r="AO352" s="1318"/>
      <c r="AP352" s="1318"/>
      <c r="AQ352" s="291"/>
      <c r="AR352" s="292"/>
      <c r="AS352" s="726"/>
      <c r="AT352" s="727"/>
      <c r="AU352" s="1308"/>
      <c r="AV352" s="1309"/>
      <c r="AW352" s="1309"/>
      <c r="AX352" s="1309"/>
      <c r="AY352" s="1309"/>
      <c r="AZ352" s="1309"/>
      <c r="BA352" s="1309"/>
      <c r="BB352" s="1309"/>
      <c r="BC352" s="1309"/>
      <c r="BD352" s="1309"/>
      <c r="BE352" s="1309"/>
      <c r="BF352" s="726"/>
      <c r="BG352" s="727"/>
      <c r="BH352" s="1318"/>
      <c r="BI352" s="1318"/>
      <c r="BJ352" s="1318"/>
      <c r="BK352" s="1318"/>
      <c r="BL352" s="1318"/>
      <c r="BM352" s="1318"/>
      <c r="BN352" s="1318"/>
      <c r="BO352" s="1318"/>
      <c r="BP352" s="1318"/>
      <c r="BQ352" s="1318"/>
      <c r="BR352" s="1318"/>
      <c r="BS352" s="1318"/>
      <c r="BT352" s="1318"/>
      <c r="BU352" s="1318"/>
      <c r="BV352" s="1318"/>
      <c r="BW352" s="1318"/>
      <c r="BX352" s="1318"/>
      <c r="BY352" s="1318"/>
      <c r="BZ352" s="1318"/>
      <c r="CA352" s="1318"/>
      <c r="CB352" s="1318"/>
      <c r="CC352" s="1318"/>
      <c r="CD352" s="1318"/>
      <c r="CE352" s="1318"/>
      <c r="CF352" s="1318"/>
      <c r="CG352" s="1318"/>
      <c r="CH352" s="1318"/>
    </row>
    <row r="353" spans="1:90" ht="24.95" customHeight="1">
      <c r="A353" s="722" t="s">
        <v>338</v>
      </c>
      <c r="B353" s="723"/>
      <c r="C353" s="1322" t="str">
        <f>""&amp;⑧入力シート!Z52</f>
        <v/>
      </c>
      <c r="D353" s="1323"/>
      <c r="E353" s="1323"/>
      <c r="F353" s="1323"/>
      <c r="G353" s="1323"/>
      <c r="H353" s="1323"/>
      <c r="I353" s="1323"/>
      <c r="J353" s="1323"/>
      <c r="K353" s="1323"/>
      <c r="L353" s="1323"/>
      <c r="M353" s="1324"/>
      <c r="N353" s="722" t="s">
        <v>339</v>
      </c>
      <c r="O353" s="723"/>
      <c r="P353" s="1307" t="s">
        <v>32</v>
      </c>
      <c r="Q353" s="573"/>
      <c r="R353" s="573"/>
      <c r="S353" s="573"/>
      <c r="T353" s="573"/>
      <c r="U353" s="573"/>
      <c r="V353" s="573"/>
      <c r="W353" s="573"/>
      <c r="X353" s="573"/>
      <c r="Y353" s="573"/>
      <c r="Z353" s="573"/>
      <c r="AA353" s="573"/>
      <c r="AB353" s="573"/>
      <c r="AC353" s="573"/>
      <c r="AD353" s="573"/>
      <c r="AE353" s="573"/>
      <c r="AF353" s="573"/>
      <c r="AG353" s="573"/>
      <c r="AH353" s="573"/>
      <c r="AI353" s="573"/>
      <c r="AJ353" s="573"/>
      <c r="AK353" s="573"/>
      <c r="AL353" s="573"/>
      <c r="AM353" s="573"/>
      <c r="AN353" s="573"/>
      <c r="AO353" s="573"/>
      <c r="AP353" s="574"/>
      <c r="AQ353" s="291"/>
      <c r="AR353" s="292"/>
      <c r="AS353" s="722" t="s">
        <v>338</v>
      </c>
      <c r="AT353" s="723"/>
      <c r="AU353" s="1322" t="str">
        <f>""&amp;⑧入力シート!Z53</f>
        <v/>
      </c>
      <c r="AV353" s="1323"/>
      <c r="AW353" s="1323"/>
      <c r="AX353" s="1323"/>
      <c r="AY353" s="1323"/>
      <c r="AZ353" s="1323"/>
      <c r="BA353" s="1323"/>
      <c r="BB353" s="1323"/>
      <c r="BC353" s="1323"/>
      <c r="BD353" s="1323"/>
      <c r="BE353" s="1324"/>
      <c r="BF353" s="722" t="s">
        <v>339</v>
      </c>
      <c r="BG353" s="723"/>
      <c r="BH353" s="1307" t="s">
        <v>32</v>
      </c>
      <c r="BI353" s="573"/>
      <c r="BJ353" s="573"/>
      <c r="BK353" s="573"/>
      <c r="BL353" s="573"/>
      <c r="BM353" s="573"/>
      <c r="BN353" s="573"/>
      <c r="BO353" s="573"/>
      <c r="BP353" s="573"/>
      <c r="BQ353" s="573"/>
      <c r="BR353" s="573"/>
      <c r="BS353" s="573"/>
      <c r="BT353" s="573"/>
      <c r="BU353" s="573"/>
      <c r="BV353" s="573"/>
      <c r="BW353" s="573"/>
      <c r="BX353" s="573"/>
      <c r="BY353" s="573"/>
      <c r="BZ353" s="573"/>
      <c r="CA353" s="573"/>
      <c r="CB353" s="573"/>
      <c r="CC353" s="573"/>
      <c r="CD353" s="573"/>
      <c r="CE353" s="573"/>
      <c r="CF353" s="573"/>
      <c r="CG353" s="573"/>
      <c r="CH353" s="574"/>
    </row>
    <row r="354" spans="1:90" ht="24.95" customHeight="1">
      <c r="A354" s="724"/>
      <c r="B354" s="725"/>
      <c r="C354" s="1308"/>
      <c r="D354" s="1309"/>
      <c r="E354" s="1309"/>
      <c r="F354" s="1309"/>
      <c r="G354" s="1309"/>
      <c r="H354" s="1309"/>
      <c r="I354" s="1309"/>
      <c r="J354" s="1309"/>
      <c r="K354" s="1309"/>
      <c r="L354" s="1309"/>
      <c r="M354" s="1310"/>
      <c r="N354" s="724"/>
      <c r="O354" s="725"/>
      <c r="P354" s="1308" t="str">
        <f>'⑨応募者名簿(印刷用)'!R31</f>
        <v xml:space="preserve"> </v>
      </c>
      <c r="Q354" s="1309"/>
      <c r="R354" s="1309"/>
      <c r="S354" s="1309"/>
      <c r="T354" s="1309"/>
      <c r="U354" s="1309"/>
      <c r="V354" s="1309"/>
      <c r="W354" s="1309"/>
      <c r="X354" s="1309"/>
      <c r="Y354" s="1309"/>
      <c r="Z354" s="1309"/>
      <c r="AA354" s="1309"/>
      <c r="AB354" s="1309"/>
      <c r="AC354" s="1309"/>
      <c r="AD354" s="1309"/>
      <c r="AE354" s="1309"/>
      <c r="AF354" s="1309"/>
      <c r="AG354" s="1309"/>
      <c r="AH354" s="1309"/>
      <c r="AI354" s="1309"/>
      <c r="AJ354" s="1309"/>
      <c r="AK354" s="1309"/>
      <c r="AL354" s="1309"/>
      <c r="AM354" s="1309"/>
      <c r="AN354" s="1309"/>
      <c r="AO354" s="1309"/>
      <c r="AP354" s="1310"/>
      <c r="AQ354" s="291"/>
      <c r="AR354" s="292"/>
      <c r="AS354" s="724"/>
      <c r="AT354" s="725"/>
      <c r="AU354" s="1308"/>
      <c r="AV354" s="1309"/>
      <c r="AW354" s="1309"/>
      <c r="AX354" s="1309"/>
      <c r="AY354" s="1309"/>
      <c r="AZ354" s="1309"/>
      <c r="BA354" s="1309"/>
      <c r="BB354" s="1309"/>
      <c r="BC354" s="1309"/>
      <c r="BD354" s="1309"/>
      <c r="BE354" s="1310"/>
      <c r="BF354" s="724"/>
      <c r="BG354" s="725"/>
      <c r="BH354" s="1308" t="str">
        <f>'⑨応募者名簿(印刷用)'!R32</f>
        <v xml:space="preserve"> </v>
      </c>
      <c r="BI354" s="1309"/>
      <c r="BJ354" s="1309"/>
      <c r="BK354" s="1309"/>
      <c r="BL354" s="1309"/>
      <c r="BM354" s="1309"/>
      <c r="BN354" s="1309"/>
      <c r="BO354" s="1309"/>
      <c r="BP354" s="1309"/>
      <c r="BQ354" s="1309"/>
      <c r="BR354" s="1309"/>
      <c r="BS354" s="1309"/>
      <c r="BT354" s="1309"/>
      <c r="BU354" s="1309"/>
      <c r="BV354" s="1309"/>
      <c r="BW354" s="1309"/>
      <c r="BX354" s="1309"/>
      <c r="BY354" s="1309"/>
      <c r="BZ354" s="1309"/>
      <c r="CA354" s="1309"/>
      <c r="CB354" s="1309"/>
      <c r="CC354" s="1309"/>
      <c r="CD354" s="1309"/>
      <c r="CE354" s="1309"/>
      <c r="CF354" s="1309"/>
      <c r="CG354" s="1309"/>
      <c r="CH354" s="1310"/>
    </row>
    <row r="355" spans="1:90" ht="24.95" customHeight="1">
      <c r="A355" s="726"/>
      <c r="B355" s="727"/>
      <c r="C355" s="1308"/>
      <c r="D355" s="1309"/>
      <c r="E355" s="1309"/>
      <c r="F355" s="1309"/>
      <c r="G355" s="1309"/>
      <c r="H355" s="1309"/>
      <c r="I355" s="1309"/>
      <c r="J355" s="1309"/>
      <c r="K355" s="1309"/>
      <c r="L355" s="1309"/>
      <c r="M355" s="1310"/>
      <c r="N355" s="726"/>
      <c r="O355" s="727"/>
      <c r="P355" s="1308"/>
      <c r="Q355" s="1309"/>
      <c r="R355" s="1309"/>
      <c r="S355" s="1309"/>
      <c r="T355" s="1309"/>
      <c r="U355" s="1309"/>
      <c r="V355" s="1309"/>
      <c r="W355" s="1309"/>
      <c r="X355" s="1309"/>
      <c r="Y355" s="1309"/>
      <c r="Z355" s="1309"/>
      <c r="AA355" s="1309"/>
      <c r="AB355" s="1309"/>
      <c r="AC355" s="1309"/>
      <c r="AD355" s="1309"/>
      <c r="AE355" s="1309"/>
      <c r="AF355" s="1309"/>
      <c r="AG355" s="1309"/>
      <c r="AH355" s="1309"/>
      <c r="AI355" s="1309"/>
      <c r="AJ355" s="1309"/>
      <c r="AK355" s="1309"/>
      <c r="AL355" s="1309"/>
      <c r="AM355" s="1309"/>
      <c r="AN355" s="1309"/>
      <c r="AO355" s="1309"/>
      <c r="AP355" s="1310"/>
      <c r="AQ355" s="291"/>
      <c r="AR355" s="292"/>
      <c r="AS355" s="726"/>
      <c r="AT355" s="727"/>
      <c r="AU355" s="1308"/>
      <c r="AV355" s="1309"/>
      <c r="AW355" s="1309"/>
      <c r="AX355" s="1309"/>
      <c r="AY355" s="1309"/>
      <c r="AZ355" s="1309"/>
      <c r="BA355" s="1309"/>
      <c r="BB355" s="1309"/>
      <c r="BC355" s="1309"/>
      <c r="BD355" s="1309"/>
      <c r="BE355" s="1310"/>
      <c r="BF355" s="726"/>
      <c r="BG355" s="727"/>
      <c r="BH355" s="1308"/>
      <c r="BI355" s="1309"/>
      <c r="BJ355" s="1309"/>
      <c r="BK355" s="1309"/>
      <c r="BL355" s="1309"/>
      <c r="BM355" s="1309"/>
      <c r="BN355" s="1309"/>
      <c r="BO355" s="1309"/>
      <c r="BP355" s="1309"/>
      <c r="BQ355" s="1309"/>
      <c r="BR355" s="1309"/>
      <c r="BS355" s="1309"/>
      <c r="BT355" s="1309"/>
      <c r="BU355" s="1309"/>
      <c r="BV355" s="1309"/>
      <c r="BW355" s="1309"/>
      <c r="BX355" s="1309"/>
      <c r="BY355" s="1309"/>
      <c r="BZ355" s="1309"/>
      <c r="CA355" s="1309"/>
      <c r="CB355" s="1309"/>
      <c r="CC355" s="1309"/>
      <c r="CD355" s="1309"/>
      <c r="CE355" s="1309"/>
      <c r="CF355" s="1309"/>
      <c r="CG355" s="1309"/>
      <c r="CH355" s="1310"/>
    </row>
    <row r="356" spans="1:90" ht="24.95" customHeight="1">
      <c r="A356" s="1311" t="s">
        <v>34</v>
      </c>
      <c r="B356" s="1312"/>
      <c r="C356" s="1315" t="str">
        <f>'⑨応募者名簿(印刷用)'!P31</f>
        <v/>
      </c>
      <c r="D356" s="1315"/>
      <c r="E356" s="1315"/>
      <c r="F356" s="1315"/>
      <c r="G356" s="1315"/>
      <c r="H356" s="1315"/>
      <c r="I356" s="1315"/>
      <c r="J356" s="1315"/>
      <c r="K356" s="1315"/>
      <c r="L356" s="1315"/>
      <c r="M356" s="1315"/>
      <c r="N356" s="1325" t="s">
        <v>22</v>
      </c>
      <c r="O356" s="1326"/>
      <c r="P356" s="1329" t="str">
        <f>""&amp;⑧入力シート!AE52</f>
        <v/>
      </c>
      <c r="Q356" s="1329"/>
      <c r="R356" s="1329"/>
      <c r="S356" s="1329"/>
      <c r="T356" s="1329"/>
      <c r="U356" s="1329"/>
      <c r="V356" s="1329"/>
      <c r="W356" s="1329"/>
      <c r="X356" s="1329"/>
      <c r="Y356" s="1330" t="s">
        <v>57</v>
      </c>
      <c r="Z356" s="1331"/>
      <c r="AA356" s="1331"/>
      <c r="AB356" s="1331"/>
      <c r="AC356" s="1331"/>
      <c r="AD356" s="1331"/>
      <c r="AE356" s="1331"/>
      <c r="AF356" s="1331"/>
      <c r="AG356" s="1331"/>
      <c r="AH356" s="1331"/>
      <c r="AI356" s="1331"/>
      <c r="AJ356" s="1331"/>
      <c r="AK356" s="1331"/>
      <c r="AL356" s="1331"/>
      <c r="AM356" s="1331"/>
      <c r="AN356" s="1331"/>
      <c r="AO356" s="1331"/>
      <c r="AP356" s="1332"/>
      <c r="AQ356" s="289"/>
      <c r="AR356" s="290"/>
      <c r="AS356" s="1311" t="s">
        <v>34</v>
      </c>
      <c r="AT356" s="1312"/>
      <c r="AU356" s="1315" t="str">
        <f>'⑨応募者名簿(印刷用)'!P32</f>
        <v/>
      </c>
      <c r="AV356" s="1315"/>
      <c r="AW356" s="1315"/>
      <c r="AX356" s="1315"/>
      <c r="AY356" s="1315"/>
      <c r="AZ356" s="1315"/>
      <c r="BA356" s="1315"/>
      <c r="BB356" s="1315"/>
      <c r="BC356" s="1315"/>
      <c r="BD356" s="1315"/>
      <c r="BE356" s="1315"/>
      <c r="BF356" s="1325" t="s">
        <v>22</v>
      </c>
      <c r="BG356" s="1326"/>
      <c r="BH356" s="1329" t="str">
        <f>""&amp;⑧入力シート!AE53</f>
        <v/>
      </c>
      <c r="BI356" s="1329"/>
      <c r="BJ356" s="1329"/>
      <c r="BK356" s="1329"/>
      <c r="BL356" s="1329"/>
      <c r="BM356" s="1329"/>
      <c r="BN356" s="1329"/>
      <c r="BO356" s="1329"/>
      <c r="BP356" s="1329"/>
      <c r="BQ356" s="1330" t="s">
        <v>57</v>
      </c>
      <c r="BR356" s="1331"/>
      <c r="BS356" s="1331"/>
      <c r="BT356" s="1331"/>
      <c r="BU356" s="1331"/>
      <c r="BV356" s="1331"/>
      <c r="BW356" s="1331"/>
      <c r="BX356" s="1331"/>
      <c r="BY356" s="1331"/>
      <c r="BZ356" s="1331"/>
      <c r="CA356" s="1331"/>
      <c r="CB356" s="1331"/>
      <c r="CC356" s="1331"/>
      <c r="CD356" s="1331"/>
      <c r="CE356" s="1331"/>
      <c r="CF356" s="1331"/>
      <c r="CG356" s="1331"/>
      <c r="CH356" s="1332"/>
    </row>
    <row r="357" spans="1:90" ht="24.95" customHeight="1">
      <c r="A357" s="1313"/>
      <c r="B357" s="1314"/>
      <c r="C357" s="1315"/>
      <c r="D357" s="1315"/>
      <c r="E357" s="1315"/>
      <c r="F357" s="1315"/>
      <c r="G357" s="1315"/>
      <c r="H357" s="1315"/>
      <c r="I357" s="1315"/>
      <c r="J357" s="1315"/>
      <c r="K357" s="1315"/>
      <c r="L357" s="1315"/>
      <c r="M357" s="1315"/>
      <c r="N357" s="1327"/>
      <c r="O357" s="1328"/>
      <c r="P357" s="1329"/>
      <c r="Q357" s="1329"/>
      <c r="R357" s="1329"/>
      <c r="S357" s="1329"/>
      <c r="T357" s="1329"/>
      <c r="U357" s="1329"/>
      <c r="V357" s="1329"/>
      <c r="W357" s="1329"/>
      <c r="X357" s="1329"/>
      <c r="Y357" s="1333"/>
      <c r="Z357" s="1334"/>
      <c r="AA357" s="1334"/>
      <c r="AB357" s="1334"/>
      <c r="AC357" s="1334"/>
      <c r="AD357" s="1334"/>
      <c r="AE357" s="1334"/>
      <c r="AF357" s="1334"/>
      <c r="AG357" s="1334"/>
      <c r="AH357" s="1334"/>
      <c r="AI357" s="1334"/>
      <c r="AJ357" s="1334"/>
      <c r="AK357" s="1334"/>
      <c r="AL357" s="1334"/>
      <c r="AM357" s="1334"/>
      <c r="AN357" s="1334"/>
      <c r="AO357" s="1334"/>
      <c r="AP357" s="1335"/>
      <c r="AQ357" s="289"/>
      <c r="AR357" s="290"/>
      <c r="AS357" s="1313"/>
      <c r="AT357" s="1314"/>
      <c r="AU357" s="1315"/>
      <c r="AV357" s="1315"/>
      <c r="AW357" s="1315"/>
      <c r="AX357" s="1315"/>
      <c r="AY357" s="1315"/>
      <c r="AZ357" s="1315"/>
      <c r="BA357" s="1315"/>
      <c r="BB357" s="1315"/>
      <c r="BC357" s="1315"/>
      <c r="BD357" s="1315"/>
      <c r="BE357" s="1315"/>
      <c r="BF357" s="1327"/>
      <c r="BG357" s="1328"/>
      <c r="BH357" s="1329"/>
      <c r="BI357" s="1329"/>
      <c r="BJ357" s="1329"/>
      <c r="BK357" s="1329"/>
      <c r="BL357" s="1329"/>
      <c r="BM357" s="1329"/>
      <c r="BN357" s="1329"/>
      <c r="BO357" s="1329"/>
      <c r="BP357" s="1329"/>
      <c r="BQ357" s="1333"/>
      <c r="BR357" s="1334"/>
      <c r="BS357" s="1334"/>
      <c r="BT357" s="1334"/>
      <c r="BU357" s="1334"/>
      <c r="BV357" s="1334"/>
      <c r="BW357" s="1334"/>
      <c r="BX357" s="1334"/>
      <c r="BY357" s="1334"/>
      <c r="BZ357" s="1334"/>
      <c r="CA357" s="1334"/>
      <c r="CB357" s="1334"/>
      <c r="CC357" s="1334"/>
      <c r="CD357" s="1334"/>
      <c r="CE357" s="1334"/>
      <c r="CF357" s="1334"/>
      <c r="CG357" s="1334"/>
      <c r="CH357" s="1335"/>
    </row>
    <row r="358" spans="1:90" ht="26.1" customHeight="1">
      <c r="A358" s="280"/>
      <c r="B358" s="280"/>
      <c r="C358" s="281"/>
      <c r="D358" s="281"/>
      <c r="E358" s="281"/>
      <c r="F358" s="281"/>
      <c r="G358" s="281"/>
      <c r="H358" s="281"/>
      <c r="I358" s="281"/>
      <c r="J358" s="281"/>
      <c r="K358" s="281"/>
      <c r="L358" s="281"/>
      <c r="M358" s="281"/>
      <c r="N358" s="282"/>
      <c r="O358" s="282"/>
      <c r="P358" s="282"/>
      <c r="Q358" s="282"/>
      <c r="R358" s="282"/>
      <c r="S358" s="282"/>
      <c r="T358" s="282"/>
      <c r="U358" s="282"/>
      <c r="V358" s="282"/>
      <c r="W358" s="282"/>
      <c r="X358" s="282"/>
      <c r="Y358" s="282"/>
      <c r="Z358" s="282"/>
      <c r="AA358" s="282"/>
      <c r="AB358" s="282"/>
      <c r="AC358" s="282"/>
      <c r="AD358" s="282"/>
      <c r="AE358" s="282"/>
      <c r="AF358" s="282"/>
      <c r="AG358" s="282"/>
      <c r="AH358" s="282"/>
      <c r="AI358" s="282"/>
      <c r="AJ358" s="282"/>
      <c r="AK358" s="282"/>
      <c r="AL358" s="282"/>
      <c r="AM358" s="282"/>
      <c r="AN358" s="282"/>
      <c r="AO358" s="282"/>
      <c r="AP358" s="282"/>
      <c r="AQ358" s="289"/>
      <c r="AR358" s="290"/>
      <c r="AS358" s="280"/>
      <c r="AT358" s="280"/>
      <c r="AU358" s="281"/>
      <c r="AV358" s="281"/>
      <c r="AW358" s="281"/>
      <c r="AX358" s="281"/>
      <c r="AY358" s="281"/>
      <c r="AZ358" s="281"/>
      <c r="BA358" s="281"/>
      <c r="BB358" s="281"/>
      <c r="BC358" s="281"/>
      <c r="BD358" s="281"/>
      <c r="BE358" s="281"/>
      <c r="BF358" s="282"/>
      <c r="BG358" s="282"/>
      <c r="BH358" s="282"/>
      <c r="BI358" s="282"/>
      <c r="BJ358" s="282"/>
      <c r="BK358" s="282"/>
      <c r="BL358" s="282"/>
      <c r="BM358" s="282"/>
      <c r="BN358" s="282"/>
      <c r="BO358" s="282"/>
      <c r="BP358" s="282"/>
      <c r="BQ358" s="282"/>
      <c r="BR358" s="282"/>
      <c r="BS358" s="282"/>
      <c r="BT358" s="282"/>
      <c r="BU358" s="282"/>
      <c r="BV358" s="282"/>
      <c r="BW358" s="282"/>
      <c r="BX358" s="282"/>
      <c r="BY358" s="282"/>
      <c r="BZ358" s="282"/>
      <c r="CA358" s="282"/>
      <c r="CB358" s="282"/>
      <c r="CC358" s="282"/>
      <c r="CD358" s="282"/>
      <c r="CE358" s="282"/>
      <c r="CF358" s="282"/>
      <c r="CG358" s="282"/>
      <c r="CH358" s="282"/>
    </row>
    <row r="359" spans="1:90" ht="26.1" customHeight="1">
      <c r="AQ359" s="289"/>
      <c r="AR359" s="290"/>
    </row>
    <row r="360" spans="1:90" ht="26.1" customHeight="1">
      <c r="A360" s="174"/>
      <c r="B360" s="174"/>
      <c r="C360" s="174"/>
      <c r="D360" s="174"/>
      <c r="E360" s="174"/>
      <c r="F360" s="174"/>
      <c r="G360" s="174"/>
      <c r="H360" s="174"/>
      <c r="I360" s="174"/>
      <c r="J360" s="174"/>
      <c r="K360" s="174"/>
      <c r="L360" s="174"/>
      <c r="M360" s="174"/>
      <c r="N360" s="785" t="s">
        <v>408</v>
      </c>
      <c r="O360" s="785"/>
      <c r="P360" s="785"/>
      <c r="Q360" s="785"/>
      <c r="R360" s="785"/>
      <c r="S360" s="785"/>
      <c r="T360" s="785"/>
      <c r="U360" s="785"/>
      <c r="V360" s="785"/>
      <c r="W360" s="785"/>
      <c r="X360" s="785"/>
      <c r="Y360" s="785"/>
      <c r="Z360" s="785"/>
      <c r="AA360" s="785"/>
      <c r="AB360" s="785"/>
      <c r="AC360" s="190"/>
      <c r="AD360" s="190"/>
      <c r="AE360" s="190"/>
      <c r="AF360" s="190"/>
      <c r="AG360" s="190"/>
      <c r="AH360" s="190"/>
      <c r="AI360" s="190"/>
      <c r="AJ360" s="190"/>
      <c r="AK360" s="190"/>
      <c r="AL360" s="190"/>
      <c r="AM360" s="190"/>
      <c r="AN360" s="190"/>
      <c r="AO360" s="190"/>
      <c r="AP360" s="190"/>
      <c r="AQ360" s="298"/>
      <c r="AR360" s="299"/>
      <c r="AS360" s="174"/>
      <c r="AT360" s="174"/>
      <c r="AU360" s="174"/>
      <c r="AV360" s="174"/>
      <c r="AW360" s="174"/>
      <c r="AX360" s="174"/>
      <c r="AY360" s="174"/>
      <c r="AZ360" s="174"/>
      <c r="BA360" s="174"/>
      <c r="BB360" s="174"/>
      <c r="BC360" s="174"/>
      <c r="BD360" s="174"/>
      <c r="BE360" s="174"/>
      <c r="BF360" s="785" t="s">
        <v>408</v>
      </c>
      <c r="BG360" s="785"/>
      <c r="BH360" s="785"/>
      <c r="BI360" s="785"/>
      <c r="BJ360" s="785"/>
      <c r="BK360" s="785"/>
      <c r="BL360" s="785"/>
      <c r="BM360" s="785"/>
      <c r="BN360" s="785"/>
      <c r="BO360" s="785"/>
      <c r="BP360" s="785"/>
      <c r="BQ360" s="785"/>
      <c r="BR360" s="785"/>
      <c r="BS360" s="785"/>
      <c r="BT360" s="785"/>
      <c r="BU360" s="190"/>
      <c r="BV360" s="190"/>
      <c r="BW360" s="190"/>
      <c r="BX360" s="190"/>
      <c r="BY360" s="190"/>
      <c r="BZ360" s="190"/>
      <c r="CA360" s="190"/>
      <c r="CB360" s="190"/>
      <c r="CC360" s="190"/>
      <c r="CD360" s="190"/>
      <c r="CE360" s="190"/>
      <c r="CF360" s="190"/>
      <c r="CG360" s="190"/>
      <c r="CH360" s="190"/>
      <c r="CI360" s="190"/>
      <c r="CJ360" s="190"/>
      <c r="CK360" s="190"/>
      <c r="CL360" s="190"/>
    </row>
    <row r="361" spans="1:90" ht="26.1" customHeight="1">
      <c r="A361" s="174"/>
      <c r="B361" s="174"/>
      <c r="C361" s="174"/>
      <c r="D361" s="174"/>
      <c r="E361" s="174"/>
      <c r="F361" s="174"/>
      <c r="G361" s="174"/>
      <c r="H361" s="174"/>
      <c r="I361" s="174"/>
      <c r="J361" s="174"/>
      <c r="K361" s="174"/>
      <c r="L361" s="174"/>
      <c r="M361" s="174"/>
      <c r="N361" s="785"/>
      <c r="O361" s="785"/>
      <c r="P361" s="785"/>
      <c r="Q361" s="785"/>
      <c r="R361" s="785"/>
      <c r="S361" s="785"/>
      <c r="T361" s="785"/>
      <c r="U361" s="785"/>
      <c r="V361" s="785"/>
      <c r="W361" s="785"/>
      <c r="X361" s="785"/>
      <c r="Y361" s="785"/>
      <c r="Z361" s="785"/>
      <c r="AA361" s="785"/>
      <c r="AB361" s="785"/>
      <c r="AC361" s="190"/>
      <c r="AD361" s="190"/>
      <c r="AE361" s="190"/>
      <c r="AF361" s="190"/>
      <c r="AG361" s="190"/>
      <c r="AH361" s="190"/>
      <c r="AI361" s="190"/>
      <c r="AJ361" s="190"/>
      <c r="AK361" s="190"/>
      <c r="AL361" s="190"/>
      <c r="AM361" s="190"/>
      <c r="AN361" s="190"/>
      <c r="AO361" s="190"/>
      <c r="AP361" s="190"/>
      <c r="AQ361" s="298"/>
      <c r="AR361" s="299"/>
      <c r="AS361" s="174"/>
      <c r="AT361" s="174"/>
      <c r="AU361" s="174"/>
      <c r="AV361" s="174"/>
      <c r="AW361" s="174"/>
      <c r="AX361" s="174"/>
      <c r="AY361" s="174"/>
      <c r="AZ361" s="174"/>
      <c r="BA361" s="174"/>
      <c r="BB361" s="174"/>
      <c r="BC361" s="174"/>
      <c r="BD361" s="174"/>
      <c r="BE361" s="174"/>
      <c r="BF361" s="785"/>
      <c r="BG361" s="785"/>
      <c r="BH361" s="785"/>
      <c r="BI361" s="785"/>
      <c r="BJ361" s="785"/>
      <c r="BK361" s="785"/>
      <c r="BL361" s="785"/>
      <c r="BM361" s="785"/>
      <c r="BN361" s="785"/>
      <c r="BO361" s="785"/>
      <c r="BP361" s="785"/>
      <c r="BQ361" s="785"/>
      <c r="BR361" s="785"/>
      <c r="BS361" s="785"/>
      <c r="BT361" s="785"/>
      <c r="BU361" s="190"/>
      <c r="BV361" s="190"/>
      <c r="BW361" s="190"/>
      <c r="BX361" s="190"/>
      <c r="BY361" s="190"/>
      <c r="BZ361" s="190"/>
      <c r="CA361" s="190"/>
      <c r="CB361" s="190"/>
      <c r="CC361" s="190"/>
      <c r="CD361" s="190"/>
      <c r="CE361" s="190"/>
      <c r="CF361" s="190"/>
      <c r="CG361" s="190"/>
      <c r="CH361" s="190"/>
      <c r="CI361" s="190"/>
      <c r="CJ361" s="190"/>
      <c r="CK361" s="190"/>
      <c r="CL361" s="190"/>
    </row>
    <row r="362" spans="1:90" ht="26.1" customHeight="1">
      <c r="A362" s="174"/>
      <c r="B362" s="174"/>
      <c r="C362" s="174"/>
      <c r="D362" s="174"/>
      <c r="E362" s="174"/>
      <c r="F362" s="174"/>
      <c r="G362" s="174"/>
      <c r="H362" s="174"/>
      <c r="I362" s="174"/>
      <c r="J362" s="174"/>
      <c r="K362" s="174"/>
      <c r="L362" s="174"/>
      <c r="M362" s="174"/>
      <c r="N362" s="785" t="s">
        <v>407</v>
      </c>
      <c r="O362" s="785"/>
      <c r="P362" s="785"/>
      <c r="Q362" s="785"/>
      <c r="R362" s="785"/>
      <c r="S362" s="785"/>
      <c r="T362" s="785"/>
      <c r="U362" s="785"/>
      <c r="V362" s="785"/>
      <c r="W362" s="785"/>
      <c r="X362" s="785"/>
      <c r="Y362" s="785"/>
      <c r="Z362" s="785"/>
      <c r="AA362" s="785"/>
      <c r="AB362" s="785"/>
      <c r="AC362" s="190"/>
      <c r="AD362" s="190"/>
      <c r="AE362" s="190"/>
      <c r="AF362" s="190"/>
      <c r="AG362" s="190"/>
      <c r="AH362" s="190"/>
      <c r="AI362" s="190"/>
      <c r="AJ362" s="190"/>
      <c r="AK362" s="190"/>
      <c r="AL362" s="190"/>
      <c r="AM362" s="190"/>
      <c r="AN362" s="190"/>
      <c r="AO362" s="190"/>
      <c r="AP362" s="190"/>
      <c r="AQ362" s="298"/>
      <c r="AR362" s="299"/>
      <c r="AS362" s="174"/>
      <c r="AT362" s="174"/>
      <c r="AU362" s="174"/>
      <c r="AV362" s="174"/>
      <c r="AW362" s="174"/>
      <c r="AX362" s="174"/>
      <c r="AY362" s="174"/>
      <c r="AZ362" s="174"/>
      <c r="BA362" s="174"/>
      <c r="BB362" s="174"/>
      <c r="BC362" s="174"/>
      <c r="BD362" s="174"/>
      <c r="BE362" s="174"/>
      <c r="BF362" s="785" t="s">
        <v>407</v>
      </c>
      <c r="BG362" s="785"/>
      <c r="BH362" s="785"/>
      <c r="BI362" s="785"/>
      <c r="BJ362" s="785"/>
      <c r="BK362" s="785"/>
      <c r="BL362" s="785"/>
      <c r="BM362" s="785"/>
      <c r="BN362" s="785"/>
      <c r="BO362" s="785"/>
      <c r="BP362" s="785"/>
      <c r="BQ362" s="785"/>
      <c r="BR362" s="785"/>
      <c r="BS362" s="785"/>
      <c r="BT362" s="785"/>
      <c r="BU362" s="190"/>
      <c r="BV362" s="190"/>
      <c r="BW362" s="190"/>
      <c r="BX362" s="190"/>
      <c r="BY362" s="190"/>
      <c r="BZ362" s="190"/>
      <c r="CA362" s="190"/>
      <c r="CB362" s="190"/>
      <c r="CC362" s="190"/>
      <c r="CD362" s="190"/>
      <c r="CE362" s="190"/>
      <c r="CF362" s="190"/>
      <c r="CG362" s="190"/>
      <c r="CH362" s="190"/>
      <c r="CI362" s="190"/>
      <c r="CJ362" s="190"/>
      <c r="CK362" s="190"/>
      <c r="CL362" s="190"/>
    </row>
    <row r="363" spans="1:90" ht="26.1" customHeight="1">
      <c r="A363" s="174"/>
      <c r="B363" s="174"/>
      <c r="C363" s="174"/>
      <c r="D363" s="174"/>
      <c r="E363" s="174"/>
      <c r="F363" s="174"/>
      <c r="G363" s="174"/>
      <c r="H363" s="174"/>
      <c r="I363" s="174"/>
      <c r="J363" s="174"/>
      <c r="K363" s="174"/>
      <c r="L363" s="174"/>
      <c r="M363" s="174"/>
      <c r="N363" s="785"/>
      <c r="O363" s="785"/>
      <c r="P363" s="785"/>
      <c r="Q363" s="785"/>
      <c r="R363" s="785"/>
      <c r="S363" s="785"/>
      <c r="T363" s="785"/>
      <c r="U363" s="785"/>
      <c r="V363" s="785"/>
      <c r="W363" s="785"/>
      <c r="X363" s="785"/>
      <c r="Y363" s="785"/>
      <c r="Z363" s="785"/>
      <c r="AA363" s="785"/>
      <c r="AB363" s="785"/>
      <c r="AC363" s="190"/>
      <c r="AD363" s="190"/>
      <c r="AE363" s="190"/>
      <c r="AF363" s="190"/>
      <c r="AG363" s="190"/>
      <c r="AH363" s="190"/>
      <c r="AI363" s="190"/>
      <c r="AJ363" s="190"/>
      <c r="AK363" s="190"/>
      <c r="AL363" s="190"/>
      <c r="AM363" s="190"/>
      <c r="AN363" s="190"/>
      <c r="AO363" s="190"/>
      <c r="AP363" s="190"/>
      <c r="AQ363" s="298"/>
      <c r="AR363" s="299"/>
      <c r="AS363" s="174"/>
      <c r="AT363" s="174"/>
      <c r="AU363" s="174"/>
      <c r="AV363" s="174"/>
      <c r="AW363" s="174"/>
      <c r="AX363" s="174"/>
      <c r="AY363" s="174"/>
      <c r="AZ363" s="174"/>
      <c r="BA363" s="174"/>
      <c r="BB363" s="174"/>
      <c r="BC363" s="174"/>
      <c r="BD363" s="174"/>
      <c r="BE363" s="174"/>
      <c r="BF363" s="785"/>
      <c r="BG363" s="785"/>
      <c r="BH363" s="785"/>
      <c r="BI363" s="785"/>
      <c r="BJ363" s="785"/>
      <c r="BK363" s="785"/>
      <c r="BL363" s="785"/>
      <c r="BM363" s="785"/>
      <c r="BN363" s="785"/>
      <c r="BO363" s="785"/>
      <c r="BP363" s="785"/>
      <c r="BQ363" s="785"/>
      <c r="BR363" s="785"/>
      <c r="BS363" s="785"/>
      <c r="BT363" s="785"/>
      <c r="BU363" s="190"/>
      <c r="BV363" s="190"/>
      <c r="BW363" s="190"/>
      <c r="BX363" s="190"/>
      <c r="BY363" s="190"/>
      <c r="BZ363" s="190"/>
      <c r="CA363" s="190"/>
      <c r="CB363" s="190"/>
      <c r="CC363" s="190"/>
      <c r="CD363" s="190"/>
      <c r="CE363" s="190"/>
      <c r="CF363" s="190"/>
      <c r="CG363" s="190"/>
      <c r="CH363" s="190"/>
      <c r="CI363" s="190"/>
      <c r="CJ363" s="190"/>
      <c r="CK363" s="190"/>
      <c r="CL363" s="190"/>
    </row>
    <row r="364" spans="1:90" ht="26.1" customHeight="1">
      <c r="AQ364" s="289"/>
      <c r="AR364" s="290"/>
    </row>
    <row r="365" spans="1:90" ht="26.1" customHeight="1">
      <c r="B365" s="142" t="str">
        <f>$B$5</f>
        <v>第86回全国教育美術展応募作品の名札</v>
      </c>
      <c r="AQ365" s="289"/>
      <c r="AR365" s="290"/>
      <c r="AT365" s="142" t="str">
        <f>$B$5</f>
        <v>第86回全国教育美術展応募作品の名札</v>
      </c>
    </row>
    <row r="366" spans="1:90" ht="24.95" customHeight="1">
      <c r="A366" s="1353" t="s">
        <v>45</v>
      </c>
      <c r="B366" s="1354"/>
      <c r="C366" s="1354"/>
      <c r="D366" s="1354"/>
      <c r="E366" s="1354"/>
      <c r="F366" s="1354"/>
      <c r="G366" s="1354"/>
      <c r="H366" s="1354"/>
      <c r="I366" s="1354"/>
      <c r="J366" s="1354"/>
      <c r="K366" s="1354"/>
      <c r="L366" s="1354"/>
      <c r="M366" s="1355"/>
      <c r="N366" s="1356" t="s">
        <v>334</v>
      </c>
      <c r="O366" s="1356"/>
      <c r="P366" s="1344" t="s">
        <v>17</v>
      </c>
      <c r="Q366" s="562"/>
      <c r="R366" s="1305" t="str">
        <f>IF('⑨応募者名簿(印刷用)'!$BX$40="","",'⑨応募者名簿(印刷用)'!$BX$40)</f>
        <v>-</v>
      </c>
      <c r="S366" s="1305"/>
      <c r="T366" s="1305"/>
      <c r="U366" s="1305"/>
      <c r="V366" s="1305"/>
      <c r="W366" s="1305"/>
      <c r="X366" s="1305"/>
      <c r="Y366" s="1306" t="s">
        <v>282</v>
      </c>
      <c r="Z366" s="1306"/>
      <c r="AA366" s="1306"/>
      <c r="AB366" s="1305" t="str">
        <f>IF(⑧入力シート!$D$30=0,"",⑧入力シート!$D$30)</f>
        <v/>
      </c>
      <c r="AC366" s="1305"/>
      <c r="AD366" s="1305"/>
      <c r="AE366" s="1305"/>
      <c r="AF366" s="176" t="s">
        <v>84</v>
      </c>
      <c r="AG366" s="1305" t="str">
        <f>IF(⑧入力シート!$H$30=0,"",⑧入力シート!$H$30)</f>
        <v/>
      </c>
      <c r="AH366" s="1305"/>
      <c r="AI366" s="1305"/>
      <c r="AJ366" s="1305"/>
      <c r="AK366" s="176" t="s">
        <v>84</v>
      </c>
      <c r="AL366" s="1305" t="str">
        <f>IF(⑧入力シート!$L$30=0,"",⑧入力シート!$L$30)</f>
        <v/>
      </c>
      <c r="AM366" s="1305"/>
      <c r="AN366" s="1305"/>
      <c r="AO366" s="1305"/>
      <c r="AP366" s="177"/>
      <c r="AQ366" s="291"/>
      <c r="AR366" s="292"/>
      <c r="AS366" s="1353" t="s">
        <v>45</v>
      </c>
      <c r="AT366" s="1354"/>
      <c r="AU366" s="1354"/>
      <c r="AV366" s="1354"/>
      <c r="AW366" s="1354"/>
      <c r="AX366" s="1354"/>
      <c r="AY366" s="1354"/>
      <c r="AZ366" s="1354"/>
      <c r="BA366" s="1354"/>
      <c r="BB366" s="1354"/>
      <c r="BC366" s="1354"/>
      <c r="BD366" s="1354"/>
      <c r="BE366" s="1355"/>
      <c r="BF366" s="1356" t="s">
        <v>334</v>
      </c>
      <c r="BG366" s="1356"/>
      <c r="BH366" s="1344" t="s">
        <v>17</v>
      </c>
      <c r="BI366" s="562"/>
      <c r="BJ366" s="1305" t="str">
        <f>IF('⑨応募者名簿(印刷用)'!$BX$40="","",'⑨応募者名簿(印刷用)'!$BX$40)</f>
        <v>-</v>
      </c>
      <c r="BK366" s="1305"/>
      <c r="BL366" s="1305"/>
      <c r="BM366" s="1305"/>
      <c r="BN366" s="1305"/>
      <c r="BO366" s="1305"/>
      <c r="BP366" s="1305"/>
      <c r="BQ366" s="1306" t="s">
        <v>282</v>
      </c>
      <c r="BR366" s="1306"/>
      <c r="BS366" s="1306"/>
      <c r="BT366" s="1305" t="str">
        <f>IF(⑧入力シート!$D$30=0,"",⑧入力シート!$D$30)</f>
        <v/>
      </c>
      <c r="BU366" s="1305"/>
      <c r="BV366" s="1305"/>
      <c r="BW366" s="1305"/>
      <c r="BX366" s="176" t="s">
        <v>84</v>
      </c>
      <c r="BY366" s="1305" t="str">
        <f>IF(⑧入力シート!$H$30=0,"",⑧入力シート!$H$30)</f>
        <v/>
      </c>
      <c r="BZ366" s="1305"/>
      <c r="CA366" s="1305"/>
      <c r="CB366" s="1305"/>
      <c r="CC366" s="176" t="s">
        <v>84</v>
      </c>
      <c r="CD366" s="1305" t="str">
        <f>IF(⑧入力シート!$L$30=0,"",⑧入力シート!$L$30)</f>
        <v/>
      </c>
      <c r="CE366" s="1305"/>
      <c r="CF366" s="1305"/>
      <c r="CG366" s="1305"/>
      <c r="CH366" s="177"/>
    </row>
    <row r="367" spans="1:90" ht="24.95" customHeight="1">
      <c r="A367" s="1345"/>
      <c r="B367" s="1346"/>
      <c r="C367" s="1346"/>
      <c r="D367" s="1346"/>
      <c r="E367" s="1346"/>
      <c r="F367" s="1346"/>
      <c r="G367" s="1346"/>
      <c r="H367" s="1346"/>
      <c r="I367" s="178"/>
      <c r="J367" s="178"/>
      <c r="K367" s="178"/>
      <c r="L367" s="178"/>
      <c r="M367" s="179"/>
      <c r="N367" s="1356"/>
      <c r="O367" s="1356"/>
      <c r="P367" s="1347" t="str">
        <f>IF('⑨応募者名簿(印刷用)'!$BV$42="","",'⑨応募者名簿(印刷用)'!$BV$42)</f>
        <v xml:space="preserve"> </v>
      </c>
      <c r="Q367" s="1348"/>
      <c r="R367" s="1348"/>
      <c r="S367" s="1348"/>
      <c r="T367" s="1348"/>
      <c r="U367" s="1348"/>
      <c r="V367" s="1348"/>
      <c r="W367" s="1348"/>
      <c r="X367" s="1348"/>
      <c r="Y367" s="1348"/>
      <c r="Z367" s="1348"/>
      <c r="AA367" s="1348"/>
      <c r="AB367" s="1348"/>
      <c r="AC367" s="1348"/>
      <c r="AD367" s="1348"/>
      <c r="AE367" s="1348"/>
      <c r="AF367" s="1348"/>
      <c r="AG367" s="1348"/>
      <c r="AH367" s="1348"/>
      <c r="AI367" s="1348"/>
      <c r="AJ367" s="1348"/>
      <c r="AK367" s="1348"/>
      <c r="AL367" s="1348"/>
      <c r="AM367" s="1348"/>
      <c r="AN367" s="1348"/>
      <c r="AO367" s="1348"/>
      <c r="AP367" s="1349"/>
      <c r="AQ367" s="291"/>
      <c r="AR367" s="292"/>
      <c r="AS367" s="1345"/>
      <c r="AT367" s="1346"/>
      <c r="AU367" s="1346"/>
      <c r="AV367" s="1346"/>
      <c r="AW367" s="1346"/>
      <c r="AX367" s="1346"/>
      <c r="AY367" s="1346"/>
      <c r="AZ367" s="1346"/>
      <c r="BA367" s="178"/>
      <c r="BB367" s="178"/>
      <c r="BC367" s="178"/>
      <c r="BD367" s="178"/>
      <c r="BE367" s="179"/>
      <c r="BF367" s="1356"/>
      <c r="BG367" s="1356"/>
      <c r="BH367" s="1347" t="str">
        <f>IF('⑨応募者名簿(印刷用)'!$BV$42="","",'⑨応募者名簿(印刷用)'!$BV$42)</f>
        <v xml:space="preserve"> </v>
      </c>
      <c r="BI367" s="1348"/>
      <c r="BJ367" s="1348"/>
      <c r="BK367" s="1348"/>
      <c r="BL367" s="1348"/>
      <c r="BM367" s="1348"/>
      <c r="BN367" s="1348"/>
      <c r="BO367" s="1348"/>
      <c r="BP367" s="1348"/>
      <c r="BQ367" s="1348"/>
      <c r="BR367" s="1348"/>
      <c r="BS367" s="1348"/>
      <c r="BT367" s="1348"/>
      <c r="BU367" s="1348"/>
      <c r="BV367" s="1348"/>
      <c r="BW367" s="1348"/>
      <c r="BX367" s="1348"/>
      <c r="BY367" s="1348"/>
      <c r="BZ367" s="1348"/>
      <c r="CA367" s="1348"/>
      <c r="CB367" s="1348"/>
      <c r="CC367" s="1348"/>
      <c r="CD367" s="1348"/>
      <c r="CE367" s="1348"/>
      <c r="CF367" s="1348"/>
      <c r="CG367" s="1348"/>
      <c r="CH367" s="1349"/>
    </row>
    <row r="368" spans="1:90" ht="24.95" customHeight="1">
      <c r="A368" s="1345"/>
      <c r="B368" s="1346"/>
      <c r="C368" s="1346"/>
      <c r="D368" s="1346"/>
      <c r="E368" s="1346"/>
      <c r="F368" s="1346"/>
      <c r="G368" s="1346"/>
      <c r="H368" s="1346"/>
      <c r="I368" s="178"/>
      <c r="J368" s="178"/>
      <c r="K368" s="178"/>
      <c r="L368" s="178"/>
      <c r="M368" s="179"/>
      <c r="N368" s="1356"/>
      <c r="O368" s="1356"/>
      <c r="P368" s="1347" t="str">
        <f>IF('⑨応募者名簿(印刷用)'!$BV$43="","",'⑨応募者名簿(印刷用)'!$BV$43)</f>
        <v xml:space="preserve"> </v>
      </c>
      <c r="Q368" s="1348"/>
      <c r="R368" s="1348"/>
      <c r="S368" s="1348"/>
      <c r="T368" s="1348"/>
      <c r="U368" s="1348"/>
      <c r="V368" s="1348"/>
      <c r="W368" s="1348"/>
      <c r="X368" s="1348"/>
      <c r="Y368" s="1348"/>
      <c r="Z368" s="1348"/>
      <c r="AA368" s="1348"/>
      <c r="AB368" s="1348"/>
      <c r="AC368" s="1348"/>
      <c r="AD368" s="1348"/>
      <c r="AE368" s="1348"/>
      <c r="AF368" s="1348"/>
      <c r="AG368" s="1348"/>
      <c r="AH368" s="1348"/>
      <c r="AI368" s="1348"/>
      <c r="AJ368" s="1348"/>
      <c r="AK368" s="1348"/>
      <c r="AL368" s="1348"/>
      <c r="AM368" s="1348"/>
      <c r="AN368" s="1348"/>
      <c r="AO368" s="1348"/>
      <c r="AP368" s="1349"/>
      <c r="AQ368" s="291"/>
      <c r="AR368" s="292"/>
      <c r="AS368" s="1345"/>
      <c r="AT368" s="1346"/>
      <c r="AU368" s="1346"/>
      <c r="AV368" s="1346"/>
      <c r="AW368" s="1346"/>
      <c r="AX368" s="1346"/>
      <c r="AY368" s="1346"/>
      <c r="AZ368" s="1346"/>
      <c r="BA368" s="178"/>
      <c r="BB368" s="178"/>
      <c r="BC368" s="178"/>
      <c r="BD368" s="178"/>
      <c r="BE368" s="179"/>
      <c r="BF368" s="1356"/>
      <c r="BG368" s="1356"/>
      <c r="BH368" s="1347" t="str">
        <f>IF('⑨応募者名簿(印刷用)'!$BV$43="","",'⑨応募者名簿(印刷用)'!$BV$43)</f>
        <v xml:space="preserve"> </v>
      </c>
      <c r="BI368" s="1348"/>
      <c r="BJ368" s="1348"/>
      <c r="BK368" s="1348"/>
      <c r="BL368" s="1348"/>
      <c r="BM368" s="1348"/>
      <c r="BN368" s="1348"/>
      <c r="BO368" s="1348"/>
      <c r="BP368" s="1348"/>
      <c r="BQ368" s="1348"/>
      <c r="BR368" s="1348"/>
      <c r="BS368" s="1348"/>
      <c r="BT368" s="1348"/>
      <c r="BU368" s="1348"/>
      <c r="BV368" s="1348"/>
      <c r="BW368" s="1348"/>
      <c r="BX368" s="1348"/>
      <c r="BY368" s="1348"/>
      <c r="BZ368" s="1348"/>
      <c r="CA368" s="1348"/>
      <c r="CB368" s="1348"/>
      <c r="CC368" s="1348"/>
      <c r="CD368" s="1348"/>
      <c r="CE368" s="1348"/>
      <c r="CF368" s="1348"/>
      <c r="CG368" s="1348"/>
      <c r="CH368" s="1349"/>
    </row>
    <row r="369" spans="1:90" ht="24.95" customHeight="1">
      <c r="A369" s="1345"/>
      <c r="B369" s="1346"/>
      <c r="C369" s="1346"/>
      <c r="D369" s="1346"/>
      <c r="E369" s="1346"/>
      <c r="F369" s="1346"/>
      <c r="G369" s="1346"/>
      <c r="H369" s="1346"/>
      <c r="I369" s="178"/>
      <c r="J369" s="178"/>
      <c r="K369" s="178"/>
      <c r="L369" s="178"/>
      <c r="M369" s="179"/>
      <c r="N369" s="1356"/>
      <c r="O369" s="1356"/>
      <c r="P369" s="1350" t="str">
        <f>IF('⑨応募者名簿(印刷用)'!$BV$44="","",'⑨応募者名簿(印刷用)'!$BV$44)</f>
        <v xml:space="preserve"> </v>
      </c>
      <c r="Q369" s="1351"/>
      <c r="R369" s="1351"/>
      <c r="S369" s="1351"/>
      <c r="T369" s="1351"/>
      <c r="U369" s="1351"/>
      <c r="V369" s="1351"/>
      <c r="W369" s="1351"/>
      <c r="X369" s="1351"/>
      <c r="Y369" s="1351"/>
      <c r="Z369" s="1351"/>
      <c r="AA369" s="1351"/>
      <c r="AB369" s="1351"/>
      <c r="AC369" s="1351"/>
      <c r="AD369" s="1351"/>
      <c r="AE369" s="1351"/>
      <c r="AF369" s="1351"/>
      <c r="AG369" s="1351"/>
      <c r="AH369" s="1351"/>
      <c r="AI369" s="1351"/>
      <c r="AJ369" s="1351"/>
      <c r="AK369" s="1351"/>
      <c r="AL369" s="1351"/>
      <c r="AM369" s="1351"/>
      <c r="AN369" s="1351"/>
      <c r="AO369" s="1351"/>
      <c r="AP369" s="1352"/>
      <c r="AQ369" s="291"/>
      <c r="AR369" s="292"/>
      <c r="AS369" s="1345"/>
      <c r="AT369" s="1346"/>
      <c r="AU369" s="1346"/>
      <c r="AV369" s="1346"/>
      <c r="AW369" s="1346"/>
      <c r="AX369" s="1346"/>
      <c r="AY369" s="1346"/>
      <c r="AZ369" s="1346"/>
      <c r="BA369" s="178"/>
      <c r="BB369" s="178"/>
      <c r="BC369" s="178"/>
      <c r="BD369" s="178"/>
      <c r="BE369" s="179"/>
      <c r="BF369" s="1356"/>
      <c r="BG369" s="1356"/>
      <c r="BH369" s="1350" t="str">
        <f>IF('⑨応募者名簿(印刷用)'!$BV$44="","",'⑨応募者名簿(印刷用)'!$BV$44)</f>
        <v xml:space="preserve"> </v>
      </c>
      <c r="BI369" s="1351"/>
      <c r="BJ369" s="1351"/>
      <c r="BK369" s="1351"/>
      <c r="BL369" s="1351"/>
      <c r="BM369" s="1351"/>
      <c r="BN369" s="1351"/>
      <c r="BO369" s="1351"/>
      <c r="BP369" s="1351"/>
      <c r="BQ369" s="1351"/>
      <c r="BR369" s="1351"/>
      <c r="BS369" s="1351"/>
      <c r="BT369" s="1351"/>
      <c r="BU369" s="1351"/>
      <c r="BV369" s="1351"/>
      <c r="BW369" s="1351"/>
      <c r="BX369" s="1351"/>
      <c r="BY369" s="1351"/>
      <c r="BZ369" s="1351"/>
      <c r="CA369" s="1351"/>
      <c r="CB369" s="1351"/>
      <c r="CC369" s="1351"/>
      <c r="CD369" s="1351"/>
      <c r="CE369" s="1351"/>
      <c r="CF369" s="1351"/>
      <c r="CG369" s="1351"/>
      <c r="CH369" s="1352"/>
    </row>
    <row r="370" spans="1:90" ht="24.95" customHeight="1">
      <c r="A370" s="1345"/>
      <c r="B370" s="1346"/>
      <c r="C370" s="1346"/>
      <c r="D370" s="1346"/>
      <c r="E370" s="1346"/>
      <c r="F370" s="1346"/>
      <c r="G370" s="1346"/>
      <c r="H370" s="1346"/>
      <c r="I370" s="178"/>
      <c r="J370" s="178"/>
      <c r="K370" s="178"/>
      <c r="L370" s="178"/>
      <c r="M370" s="179"/>
      <c r="N370" s="722" t="s">
        <v>335</v>
      </c>
      <c r="O370" s="723"/>
      <c r="P370" s="603" t="s">
        <v>23</v>
      </c>
      <c r="Q370" s="571"/>
      <c r="R370" s="571"/>
      <c r="S370" s="571"/>
      <c r="T370" s="1336" t="str">
        <f>""&amp;⑧入力シート!$D$21</f>
        <v/>
      </c>
      <c r="U370" s="1336"/>
      <c r="V370" s="1336"/>
      <c r="W370" s="1336"/>
      <c r="X370" s="1336"/>
      <c r="Y370" s="1336"/>
      <c r="Z370" s="1336"/>
      <c r="AA370" s="1336"/>
      <c r="AB370" s="1336"/>
      <c r="AC370" s="1336"/>
      <c r="AD370" s="1336"/>
      <c r="AE370" s="1336"/>
      <c r="AF370" s="1336"/>
      <c r="AG370" s="1336"/>
      <c r="AH370" s="1336"/>
      <c r="AI370" s="1336"/>
      <c r="AJ370" s="1336"/>
      <c r="AK370" s="1336"/>
      <c r="AL370" s="1336"/>
      <c r="AM370" s="1336"/>
      <c r="AN370" s="1336"/>
      <c r="AO370" s="1336"/>
      <c r="AP370" s="1337"/>
      <c r="AQ370" s="291"/>
      <c r="AR370" s="292"/>
      <c r="AS370" s="1345"/>
      <c r="AT370" s="1346"/>
      <c r="AU370" s="1346"/>
      <c r="AV370" s="1346"/>
      <c r="AW370" s="1346"/>
      <c r="AX370" s="1346"/>
      <c r="AY370" s="1346"/>
      <c r="AZ370" s="1346"/>
      <c r="BA370" s="178"/>
      <c r="BB370" s="178"/>
      <c r="BC370" s="178"/>
      <c r="BD370" s="178"/>
      <c r="BE370" s="179"/>
      <c r="BF370" s="722" t="s">
        <v>335</v>
      </c>
      <c r="BG370" s="723"/>
      <c r="BH370" s="603" t="s">
        <v>23</v>
      </c>
      <c r="BI370" s="571"/>
      <c r="BJ370" s="571"/>
      <c r="BK370" s="571"/>
      <c r="BL370" s="1336" t="str">
        <f>""&amp;⑧入力シート!$D$21</f>
        <v/>
      </c>
      <c r="BM370" s="1336"/>
      <c r="BN370" s="1336"/>
      <c r="BO370" s="1336"/>
      <c r="BP370" s="1336"/>
      <c r="BQ370" s="1336"/>
      <c r="BR370" s="1336"/>
      <c r="BS370" s="1336"/>
      <c r="BT370" s="1336"/>
      <c r="BU370" s="1336"/>
      <c r="BV370" s="1336"/>
      <c r="BW370" s="1336"/>
      <c r="BX370" s="1336"/>
      <c r="BY370" s="1336"/>
      <c r="BZ370" s="1336"/>
      <c r="CA370" s="1336"/>
      <c r="CB370" s="1336"/>
      <c r="CC370" s="1336"/>
      <c r="CD370" s="1336"/>
      <c r="CE370" s="1336"/>
      <c r="CF370" s="1336"/>
      <c r="CG370" s="1336"/>
      <c r="CH370" s="1337"/>
    </row>
    <row r="371" spans="1:90" ht="24.95" customHeight="1">
      <c r="A371" s="180"/>
      <c r="B371" s="178"/>
      <c r="C371" s="178"/>
      <c r="D371" s="178"/>
      <c r="E371" s="178"/>
      <c r="F371" s="178"/>
      <c r="G371" s="178"/>
      <c r="H371" s="178"/>
      <c r="I371" s="178"/>
      <c r="J371" s="178"/>
      <c r="K371" s="178"/>
      <c r="L371" s="178"/>
      <c r="M371" s="179"/>
      <c r="N371" s="724"/>
      <c r="O371" s="725"/>
      <c r="P371" s="1338" t="str">
        <f>"　"&amp;⑧入力シート!$D$22</f>
        <v>　</v>
      </c>
      <c r="Q371" s="1339"/>
      <c r="R371" s="1339"/>
      <c r="S371" s="1339"/>
      <c r="T371" s="1339"/>
      <c r="U371" s="1339"/>
      <c r="V371" s="1339"/>
      <c r="W371" s="1339"/>
      <c r="X371" s="1339"/>
      <c r="Y371" s="1339"/>
      <c r="Z371" s="1339"/>
      <c r="AA371" s="1339"/>
      <c r="AB371" s="1339"/>
      <c r="AC371" s="1339"/>
      <c r="AD371" s="1339"/>
      <c r="AE371" s="1339"/>
      <c r="AF371" s="1339"/>
      <c r="AG371" s="1339"/>
      <c r="AH371" s="1339"/>
      <c r="AI371" s="1339"/>
      <c r="AJ371" s="1339"/>
      <c r="AK371" s="1339"/>
      <c r="AL371" s="1339"/>
      <c r="AM371" s="1339"/>
      <c r="AN371" s="1339"/>
      <c r="AO371" s="1339"/>
      <c r="AP371" s="1340"/>
      <c r="AQ371" s="291"/>
      <c r="AR371" s="292"/>
      <c r="AS371" s="180"/>
      <c r="AT371" s="178"/>
      <c r="AU371" s="178"/>
      <c r="AV371" s="178"/>
      <c r="AW371" s="178"/>
      <c r="AX371" s="178"/>
      <c r="AY371" s="178"/>
      <c r="AZ371" s="178"/>
      <c r="BA371" s="178"/>
      <c r="BB371" s="178"/>
      <c r="BC371" s="178"/>
      <c r="BD371" s="178"/>
      <c r="BE371" s="179"/>
      <c r="BF371" s="724"/>
      <c r="BG371" s="725"/>
      <c r="BH371" s="1338" t="str">
        <f>"　"&amp;⑧入力シート!$D$22</f>
        <v>　</v>
      </c>
      <c r="BI371" s="1339"/>
      <c r="BJ371" s="1339"/>
      <c r="BK371" s="1339"/>
      <c r="BL371" s="1339"/>
      <c r="BM371" s="1339"/>
      <c r="BN371" s="1339"/>
      <c r="BO371" s="1339"/>
      <c r="BP371" s="1339"/>
      <c r="BQ371" s="1339"/>
      <c r="BR371" s="1339"/>
      <c r="BS371" s="1339"/>
      <c r="BT371" s="1339"/>
      <c r="BU371" s="1339"/>
      <c r="BV371" s="1339"/>
      <c r="BW371" s="1339"/>
      <c r="BX371" s="1339"/>
      <c r="BY371" s="1339"/>
      <c r="BZ371" s="1339"/>
      <c r="CA371" s="1339"/>
      <c r="CB371" s="1339"/>
      <c r="CC371" s="1339"/>
      <c r="CD371" s="1339"/>
      <c r="CE371" s="1339"/>
      <c r="CF371" s="1339"/>
      <c r="CG371" s="1339"/>
      <c r="CH371" s="1340"/>
    </row>
    <row r="372" spans="1:90" ht="24.95" customHeight="1">
      <c r="A372" s="180"/>
      <c r="B372" s="178"/>
      <c r="C372" s="178"/>
      <c r="D372" s="178"/>
      <c r="E372" s="178"/>
      <c r="F372" s="178"/>
      <c r="G372" s="178"/>
      <c r="H372" s="178"/>
      <c r="I372" s="178"/>
      <c r="J372" s="178"/>
      <c r="K372" s="178"/>
      <c r="L372" s="178"/>
      <c r="M372" s="179"/>
      <c r="N372" s="724"/>
      <c r="O372" s="725"/>
      <c r="P372" s="1341" t="str">
        <f>"　"&amp;⑧入力シート!$D$23</f>
        <v>　</v>
      </c>
      <c r="Q372" s="1342"/>
      <c r="R372" s="1342"/>
      <c r="S372" s="1342"/>
      <c r="T372" s="1342"/>
      <c r="U372" s="1342"/>
      <c r="V372" s="1342"/>
      <c r="W372" s="1342"/>
      <c r="X372" s="1342"/>
      <c r="Y372" s="1342"/>
      <c r="Z372" s="1342"/>
      <c r="AA372" s="1342"/>
      <c r="AB372" s="1342"/>
      <c r="AC372" s="1342"/>
      <c r="AD372" s="1342"/>
      <c r="AE372" s="1342"/>
      <c r="AF372" s="1342"/>
      <c r="AG372" s="1342"/>
      <c r="AH372" s="1342"/>
      <c r="AI372" s="1342"/>
      <c r="AJ372" s="1342"/>
      <c r="AK372" s="1342"/>
      <c r="AL372" s="1342"/>
      <c r="AM372" s="1342"/>
      <c r="AN372" s="1342"/>
      <c r="AO372" s="1342"/>
      <c r="AP372" s="1343"/>
      <c r="AQ372" s="291"/>
      <c r="AR372" s="292"/>
      <c r="AS372" s="180"/>
      <c r="AT372" s="178"/>
      <c r="AU372" s="178"/>
      <c r="AV372" s="178"/>
      <c r="AW372" s="178"/>
      <c r="AX372" s="178"/>
      <c r="AY372" s="178"/>
      <c r="AZ372" s="178"/>
      <c r="BA372" s="178"/>
      <c r="BB372" s="178"/>
      <c r="BC372" s="178"/>
      <c r="BD372" s="178"/>
      <c r="BE372" s="179"/>
      <c r="BF372" s="724"/>
      <c r="BG372" s="725"/>
      <c r="BH372" s="1341" t="str">
        <f>"　"&amp;⑧入力シート!$D$23</f>
        <v>　</v>
      </c>
      <c r="BI372" s="1342"/>
      <c r="BJ372" s="1342"/>
      <c r="BK372" s="1342"/>
      <c r="BL372" s="1342"/>
      <c r="BM372" s="1342"/>
      <c r="BN372" s="1342"/>
      <c r="BO372" s="1342"/>
      <c r="BP372" s="1342"/>
      <c r="BQ372" s="1342"/>
      <c r="BR372" s="1342"/>
      <c r="BS372" s="1342"/>
      <c r="BT372" s="1342"/>
      <c r="BU372" s="1342"/>
      <c r="BV372" s="1342"/>
      <c r="BW372" s="1342"/>
      <c r="BX372" s="1342"/>
      <c r="BY372" s="1342"/>
      <c r="BZ372" s="1342"/>
      <c r="CA372" s="1342"/>
      <c r="CB372" s="1342"/>
      <c r="CC372" s="1342"/>
      <c r="CD372" s="1342"/>
      <c r="CE372" s="1342"/>
      <c r="CF372" s="1342"/>
      <c r="CG372" s="1342"/>
      <c r="CH372" s="1343"/>
    </row>
    <row r="373" spans="1:90" ht="24.95" customHeight="1">
      <c r="A373" s="181"/>
      <c r="B373" s="182"/>
      <c r="C373" s="182"/>
      <c r="D373" s="182"/>
      <c r="E373" s="182"/>
      <c r="F373" s="182"/>
      <c r="G373" s="182"/>
      <c r="H373" s="182"/>
      <c r="I373" s="182"/>
      <c r="J373" s="182"/>
      <c r="K373" s="182"/>
      <c r="L373" s="182"/>
      <c r="M373" s="183"/>
      <c r="N373" s="726"/>
      <c r="O373" s="727"/>
      <c r="P373" s="1341"/>
      <c r="Q373" s="1342"/>
      <c r="R373" s="1342"/>
      <c r="S373" s="1342"/>
      <c r="T373" s="1342"/>
      <c r="U373" s="1342"/>
      <c r="V373" s="1342"/>
      <c r="W373" s="1342"/>
      <c r="X373" s="1342"/>
      <c r="Y373" s="1342"/>
      <c r="Z373" s="1342"/>
      <c r="AA373" s="1342"/>
      <c r="AB373" s="1342"/>
      <c r="AC373" s="1342"/>
      <c r="AD373" s="1342"/>
      <c r="AE373" s="1342"/>
      <c r="AF373" s="1342"/>
      <c r="AG373" s="1342"/>
      <c r="AH373" s="1342"/>
      <c r="AI373" s="1342"/>
      <c r="AJ373" s="1342"/>
      <c r="AK373" s="1342"/>
      <c r="AL373" s="1342"/>
      <c r="AM373" s="1342"/>
      <c r="AN373" s="1342"/>
      <c r="AO373" s="1342"/>
      <c r="AP373" s="1343"/>
      <c r="AQ373" s="291"/>
      <c r="AR373" s="292"/>
      <c r="AS373" s="181"/>
      <c r="AT373" s="182"/>
      <c r="AU373" s="182"/>
      <c r="AV373" s="182"/>
      <c r="AW373" s="182"/>
      <c r="AX373" s="182"/>
      <c r="AY373" s="182"/>
      <c r="AZ373" s="182"/>
      <c r="BA373" s="182"/>
      <c r="BB373" s="182"/>
      <c r="BC373" s="182"/>
      <c r="BD373" s="182"/>
      <c r="BE373" s="183"/>
      <c r="BF373" s="726"/>
      <c r="BG373" s="727"/>
      <c r="BH373" s="1341"/>
      <c r="BI373" s="1342"/>
      <c r="BJ373" s="1342"/>
      <c r="BK373" s="1342"/>
      <c r="BL373" s="1342"/>
      <c r="BM373" s="1342"/>
      <c r="BN373" s="1342"/>
      <c r="BO373" s="1342"/>
      <c r="BP373" s="1342"/>
      <c r="BQ373" s="1342"/>
      <c r="BR373" s="1342"/>
      <c r="BS373" s="1342"/>
      <c r="BT373" s="1342"/>
      <c r="BU373" s="1342"/>
      <c r="BV373" s="1342"/>
      <c r="BW373" s="1342"/>
      <c r="BX373" s="1342"/>
      <c r="BY373" s="1342"/>
      <c r="BZ373" s="1342"/>
      <c r="CA373" s="1342"/>
      <c r="CB373" s="1342"/>
      <c r="CC373" s="1342"/>
      <c r="CD373" s="1342"/>
      <c r="CE373" s="1342"/>
      <c r="CF373" s="1342"/>
      <c r="CG373" s="1342"/>
      <c r="CH373" s="1343"/>
    </row>
    <row r="374" spans="1:90" ht="24.95" customHeight="1">
      <c r="A374" s="722" t="s">
        <v>337</v>
      </c>
      <c r="B374" s="723"/>
      <c r="C374" s="603" t="s">
        <v>31</v>
      </c>
      <c r="D374" s="571"/>
      <c r="E374" s="571"/>
      <c r="F374" s="571"/>
      <c r="G374" s="571"/>
      <c r="H374" s="571"/>
      <c r="I374" s="571"/>
      <c r="J374" s="571"/>
      <c r="K374" s="571"/>
      <c r="L374" s="571"/>
      <c r="M374" s="571"/>
      <c r="N374" s="722" t="s">
        <v>336</v>
      </c>
      <c r="O374" s="723"/>
      <c r="P374" s="1316" t="str">
        <f>""&amp;⑧入力シート!AD54</f>
        <v/>
      </c>
      <c r="Q374" s="1316"/>
      <c r="R374" s="1316"/>
      <c r="S374" s="1316"/>
      <c r="T374" s="1316"/>
      <c r="U374" s="1316"/>
      <c r="V374" s="1316"/>
      <c r="W374" s="1316"/>
      <c r="X374" s="1316"/>
      <c r="Y374" s="1316"/>
      <c r="Z374" s="1316"/>
      <c r="AA374" s="1316"/>
      <c r="AB374" s="1316"/>
      <c r="AC374" s="1316"/>
      <c r="AD374" s="1316"/>
      <c r="AE374" s="1316"/>
      <c r="AF374" s="1316"/>
      <c r="AG374" s="1316"/>
      <c r="AH374" s="1316"/>
      <c r="AI374" s="1316"/>
      <c r="AJ374" s="1316"/>
      <c r="AK374" s="1316"/>
      <c r="AL374" s="1316"/>
      <c r="AM374" s="1316"/>
      <c r="AN374" s="1316"/>
      <c r="AO374" s="1316"/>
      <c r="AP374" s="1316"/>
      <c r="AQ374" s="291"/>
      <c r="AR374" s="292"/>
      <c r="AS374" s="722" t="s">
        <v>337</v>
      </c>
      <c r="AT374" s="723"/>
      <c r="AU374" s="603" t="s">
        <v>31</v>
      </c>
      <c r="AV374" s="571"/>
      <c r="AW374" s="571"/>
      <c r="AX374" s="571"/>
      <c r="AY374" s="571"/>
      <c r="AZ374" s="571"/>
      <c r="BA374" s="571"/>
      <c r="BB374" s="571"/>
      <c r="BC374" s="571"/>
      <c r="BD374" s="571"/>
      <c r="BE374" s="571"/>
      <c r="BF374" s="722" t="s">
        <v>336</v>
      </c>
      <c r="BG374" s="723"/>
      <c r="BH374" s="1316" t="str">
        <f>""&amp;⑧入力シート!AD55</f>
        <v/>
      </c>
      <c r="BI374" s="1316"/>
      <c r="BJ374" s="1316"/>
      <c r="BK374" s="1316"/>
      <c r="BL374" s="1316"/>
      <c r="BM374" s="1316"/>
      <c r="BN374" s="1316"/>
      <c r="BO374" s="1316"/>
      <c r="BP374" s="1316"/>
      <c r="BQ374" s="1316"/>
      <c r="BR374" s="1316"/>
      <c r="BS374" s="1316"/>
      <c r="BT374" s="1316"/>
      <c r="BU374" s="1316"/>
      <c r="BV374" s="1316"/>
      <c r="BW374" s="1316"/>
      <c r="BX374" s="1316"/>
      <c r="BY374" s="1316"/>
      <c r="BZ374" s="1316"/>
      <c r="CA374" s="1316"/>
      <c r="CB374" s="1316"/>
      <c r="CC374" s="1316"/>
      <c r="CD374" s="1316"/>
      <c r="CE374" s="1316"/>
      <c r="CF374" s="1316"/>
      <c r="CG374" s="1316"/>
      <c r="CH374" s="1316"/>
    </row>
    <row r="375" spans="1:90" ht="24.95" customHeight="1">
      <c r="A375" s="724"/>
      <c r="B375" s="725"/>
      <c r="C375" s="1308">
        <f>⑧入力シート!Y54</f>
        <v>31</v>
      </c>
      <c r="D375" s="1309"/>
      <c r="E375" s="1309"/>
      <c r="F375" s="1309"/>
      <c r="G375" s="1309"/>
      <c r="H375" s="1309"/>
      <c r="I375" s="1309"/>
      <c r="J375" s="1309"/>
      <c r="K375" s="1309"/>
      <c r="L375" s="1309"/>
      <c r="M375" s="1310"/>
      <c r="N375" s="724"/>
      <c r="O375" s="725"/>
      <c r="P375" s="1317"/>
      <c r="Q375" s="1317"/>
      <c r="R375" s="1317"/>
      <c r="S375" s="1317"/>
      <c r="T375" s="1317"/>
      <c r="U375" s="1317"/>
      <c r="V375" s="1317"/>
      <c r="W375" s="1317"/>
      <c r="X375" s="1317"/>
      <c r="Y375" s="1317"/>
      <c r="Z375" s="1317"/>
      <c r="AA375" s="1317"/>
      <c r="AB375" s="1317"/>
      <c r="AC375" s="1317"/>
      <c r="AD375" s="1317"/>
      <c r="AE375" s="1317"/>
      <c r="AF375" s="1317"/>
      <c r="AG375" s="1317"/>
      <c r="AH375" s="1317"/>
      <c r="AI375" s="1317"/>
      <c r="AJ375" s="1317"/>
      <c r="AK375" s="1317"/>
      <c r="AL375" s="1317"/>
      <c r="AM375" s="1317"/>
      <c r="AN375" s="1317"/>
      <c r="AO375" s="1317"/>
      <c r="AP375" s="1317"/>
      <c r="AQ375" s="291"/>
      <c r="AR375" s="292"/>
      <c r="AS375" s="724"/>
      <c r="AT375" s="725"/>
      <c r="AU375" s="1308">
        <f>⑧入力シート!Y55</f>
        <v>32</v>
      </c>
      <c r="AV375" s="1309"/>
      <c r="AW375" s="1309"/>
      <c r="AX375" s="1309"/>
      <c r="AY375" s="1309"/>
      <c r="AZ375" s="1309"/>
      <c r="BA375" s="1309"/>
      <c r="BB375" s="1309"/>
      <c r="BC375" s="1309"/>
      <c r="BD375" s="1309"/>
      <c r="BE375" s="1309"/>
      <c r="BF375" s="724"/>
      <c r="BG375" s="725"/>
      <c r="BH375" s="1317"/>
      <c r="BI375" s="1317"/>
      <c r="BJ375" s="1317"/>
      <c r="BK375" s="1317"/>
      <c r="BL375" s="1317"/>
      <c r="BM375" s="1317"/>
      <c r="BN375" s="1317"/>
      <c r="BO375" s="1317"/>
      <c r="BP375" s="1317"/>
      <c r="BQ375" s="1317"/>
      <c r="BR375" s="1317"/>
      <c r="BS375" s="1317"/>
      <c r="BT375" s="1317"/>
      <c r="BU375" s="1317"/>
      <c r="BV375" s="1317"/>
      <c r="BW375" s="1317"/>
      <c r="BX375" s="1317"/>
      <c r="BY375" s="1317"/>
      <c r="BZ375" s="1317"/>
      <c r="CA375" s="1317"/>
      <c r="CB375" s="1317"/>
      <c r="CC375" s="1317"/>
      <c r="CD375" s="1317"/>
      <c r="CE375" s="1317"/>
      <c r="CF375" s="1317"/>
      <c r="CG375" s="1317"/>
      <c r="CH375" s="1317"/>
    </row>
    <row r="376" spans="1:90" ht="24.95" customHeight="1">
      <c r="A376" s="726"/>
      <c r="B376" s="727"/>
      <c r="C376" s="1319"/>
      <c r="D376" s="1320"/>
      <c r="E376" s="1320"/>
      <c r="F376" s="1320"/>
      <c r="G376" s="1320"/>
      <c r="H376" s="1320"/>
      <c r="I376" s="1320"/>
      <c r="J376" s="1320"/>
      <c r="K376" s="1320"/>
      <c r="L376" s="1320"/>
      <c r="M376" s="1321"/>
      <c r="N376" s="726"/>
      <c r="O376" s="727"/>
      <c r="P376" s="1318"/>
      <c r="Q376" s="1318"/>
      <c r="R376" s="1318"/>
      <c r="S376" s="1318"/>
      <c r="T376" s="1318"/>
      <c r="U376" s="1318"/>
      <c r="V376" s="1318"/>
      <c r="W376" s="1318"/>
      <c r="X376" s="1318"/>
      <c r="Y376" s="1318"/>
      <c r="Z376" s="1318"/>
      <c r="AA376" s="1318"/>
      <c r="AB376" s="1318"/>
      <c r="AC376" s="1318"/>
      <c r="AD376" s="1318"/>
      <c r="AE376" s="1318"/>
      <c r="AF376" s="1318"/>
      <c r="AG376" s="1318"/>
      <c r="AH376" s="1318"/>
      <c r="AI376" s="1318"/>
      <c r="AJ376" s="1318"/>
      <c r="AK376" s="1318"/>
      <c r="AL376" s="1318"/>
      <c r="AM376" s="1318"/>
      <c r="AN376" s="1318"/>
      <c r="AO376" s="1318"/>
      <c r="AP376" s="1318"/>
      <c r="AQ376" s="291"/>
      <c r="AR376" s="292"/>
      <c r="AS376" s="726"/>
      <c r="AT376" s="727"/>
      <c r="AU376" s="1308"/>
      <c r="AV376" s="1309"/>
      <c r="AW376" s="1309"/>
      <c r="AX376" s="1309"/>
      <c r="AY376" s="1309"/>
      <c r="AZ376" s="1309"/>
      <c r="BA376" s="1309"/>
      <c r="BB376" s="1309"/>
      <c r="BC376" s="1309"/>
      <c r="BD376" s="1309"/>
      <c r="BE376" s="1309"/>
      <c r="BF376" s="726"/>
      <c r="BG376" s="727"/>
      <c r="BH376" s="1318"/>
      <c r="BI376" s="1318"/>
      <c r="BJ376" s="1318"/>
      <c r="BK376" s="1318"/>
      <c r="BL376" s="1318"/>
      <c r="BM376" s="1318"/>
      <c r="BN376" s="1318"/>
      <c r="BO376" s="1318"/>
      <c r="BP376" s="1318"/>
      <c r="BQ376" s="1318"/>
      <c r="BR376" s="1318"/>
      <c r="BS376" s="1318"/>
      <c r="BT376" s="1318"/>
      <c r="BU376" s="1318"/>
      <c r="BV376" s="1318"/>
      <c r="BW376" s="1318"/>
      <c r="BX376" s="1318"/>
      <c r="BY376" s="1318"/>
      <c r="BZ376" s="1318"/>
      <c r="CA376" s="1318"/>
      <c r="CB376" s="1318"/>
      <c r="CC376" s="1318"/>
      <c r="CD376" s="1318"/>
      <c r="CE376" s="1318"/>
      <c r="CF376" s="1318"/>
      <c r="CG376" s="1318"/>
      <c r="CH376" s="1318"/>
    </row>
    <row r="377" spans="1:90" ht="24.95" customHeight="1">
      <c r="A377" s="722" t="s">
        <v>338</v>
      </c>
      <c r="B377" s="723"/>
      <c r="C377" s="1322" t="str">
        <f>""&amp;⑧入力シート!Z54</f>
        <v/>
      </c>
      <c r="D377" s="1323"/>
      <c r="E377" s="1323"/>
      <c r="F377" s="1323"/>
      <c r="G377" s="1323"/>
      <c r="H377" s="1323"/>
      <c r="I377" s="1323"/>
      <c r="J377" s="1323"/>
      <c r="K377" s="1323"/>
      <c r="L377" s="1323"/>
      <c r="M377" s="1324"/>
      <c r="N377" s="722" t="s">
        <v>339</v>
      </c>
      <c r="O377" s="723"/>
      <c r="P377" s="1307" t="s">
        <v>32</v>
      </c>
      <c r="Q377" s="573"/>
      <c r="R377" s="573"/>
      <c r="S377" s="573"/>
      <c r="T377" s="573"/>
      <c r="U377" s="573"/>
      <c r="V377" s="573"/>
      <c r="W377" s="573"/>
      <c r="X377" s="573"/>
      <c r="Y377" s="573"/>
      <c r="Z377" s="573"/>
      <c r="AA377" s="573"/>
      <c r="AB377" s="573"/>
      <c r="AC377" s="573"/>
      <c r="AD377" s="573"/>
      <c r="AE377" s="573"/>
      <c r="AF377" s="573"/>
      <c r="AG377" s="573"/>
      <c r="AH377" s="573"/>
      <c r="AI377" s="573"/>
      <c r="AJ377" s="573"/>
      <c r="AK377" s="573"/>
      <c r="AL377" s="573"/>
      <c r="AM377" s="573"/>
      <c r="AN377" s="573"/>
      <c r="AO377" s="573"/>
      <c r="AP377" s="574"/>
      <c r="AQ377" s="291"/>
      <c r="AR377" s="292"/>
      <c r="AS377" s="722" t="s">
        <v>338</v>
      </c>
      <c r="AT377" s="723"/>
      <c r="AU377" s="1322" t="str">
        <f>""&amp;⑧入力シート!Z55</f>
        <v/>
      </c>
      <c r="AV377" s="1323"/>
      <c r="AW377" s="1323"/>
      <c r="AX377" s="1323"/>
      <c r="AY377" s="1323"/>
      <c r="AZ377" s="1323"/>
      <c r="BA377" s="1323"/>
      <c r="BB377" s="1323"/>
      <c r="BC377" s="1323"/>
      <c r="BD377" s="1323"/>
      <c r="BE377" s="1324"/>
      <c r="BF377" s="722" t="s">
        <v>339</v>
      </c>
      <c r="BG377" s="723"/>
      <c r="BH377" s="1307" t="s">
        <v>32</v>
      </c>
      <c r="BI377" s="573"/>
      <c r="BJ377" s="573"/>
      <c r="BK377" s="573"/>
      <c r="BL377" s="573"/>
      <c r="BM377" s="573"/>
      <c r="BN377" s="573"/>
      <c r="BO377" s="573"/>
      <c r="BP377" s="573"/>
      <c r="BQ377" s="573"/>
      <c r="BR377" s="573"/>
      <c r="BS377" s="573"/>
      <c r="BT377" s="573"/>
      <c r="BU377" s="573"/>
      <c r="BV377" s="573"/>
      <c r="BW377" s="573"/>
      <c r="BX377" s="573"/>
      <c r="BY377" s="573"/>
      <c r="BZ377" s="573"/>
      <c r="CA377" s="573"/>
      <c r="CB377" s="573"/>
      <c r="CC377" s="573"/>
      <c r="CD377" s="573"/>
      <c r="CE377" s="573"/>
      <c r="CF377" s="573"/>
      <c r="CG377" s="573"/>
      <c r="CH377" s="574"/>
    </row>
    <row r="378" spans="1:90" ht="24.95" customHeight="1">
      <c r="A378" s="724"/>
      <c r="B378" s="725"/>
      <c r="C378" s="1308"/>
      <c r="D378" s="1309"/>
      <c r="E378" s="1309"/>
      <c r="F378" s="1309"/>
      <c r="G378" s="1309"/>
      <c r="H378" s="1309"/>
      <c r="I378" s="1309"/>
      <c r="J378" s="1309"/>
      <c r="K378" s="1309"/>
      <c r="L378" s="1309"/>
      <c r="M378" s="1310"/>
      <c r="N378" s="724"/>
      <c r="O378" s="725"/>
      <c r="P378" s="1308" t="str">
        <f>'⑨応募者名簿(印刷用)'!AT3</f>
        <v xml:space="preserve"> </v>
      </c>
      <c r="Q378" s="1309"/>
      <c r="R378" s="1309"/>
      <c r="S378" s="1309"/>
      <c r="T378" s="1309"/>
      <c r="U378" s="1309"/>
      <c r="V378" s="1309"/>
      <c r="W378" s="1309"/>
      <c r="X378" s="1309"/>
      <c r="Y378" s="1309"/>
      <c r="Z378" s="1309"/>
      <c r="AA378" s="1309"/>
      <c r="AB378" s="1309"/>
      <c r="AC378" s="1309"/>
      <c r="AD378" s="1309"/>
      <c r="AE378" s="1309"/>
      <c r="AF378" s="1309"/>
      <c r="AG378" s="1309"/>
      <c r="AH378" s="1309"/>
      <c r="AI378" s="1309"/>
      <c r="AJ378" s="1309"/>
      <c r="AK378" s="1309"/>
      <c r="AL378" s="1309"/>
      <c r="AM378" s="1309"/>
      <c r="AN378" s="1309"/>
      <c r="AO378" s="1309"/>
      <c r="AP378" s="1310"/>
      <c r="AQ378" s="291"/>
      <c r="AR378" s="292"/>
      <c r="AS378" s="724"/>
      <c r="AT378" s="725"/>
      <c r="AU378" s="1308"/>
      <c r="AV378" s="1309"/>
      <c r="AW378" s="1309"/>
      <c r="AX378" s="1309"/>
      <c r="AY378" s="1309"/>
      <c r="AZ378" s="1309"/>
      <c r="BA378" s="1309"/>
      <c r="BB378" s="1309"/>
      <c r="BC378" s="1309"/>
      <c r="BD378" s="1309"/>
      <c r="BE378" s="1310"/>
      <c r="BF378" s="724"/>
      <c r="BG378" s="725"/>
      <c r="BH378" s="1308" t="str">
        <f>'⑨応募者名簿(印刷用)'!AT4</f>
        <v xml:space="preserve"> </v>
      </c>
      <c r="BI378" s="1309"/>
      <c r="BJ378" s="1309"/>
      <c r="BK378" s="1309"/>
      <c r="BL378" s="1309"/>
      <c r="BM378" s="1309"/>
      <c r="BN378" s="1309"/>
      <c r="BO378" s="1309"/>
      <c r="BP378" s="1309"/>
      <c r="BQ378" s="1309"/>
      <c r="BR378" s="1309"/>
      <c r="BS378" s="1309"/>
      <c r="BT378" s="1309"/>
      <c r="BU378" s="1309"/>
      <c r="BV378" s="1309"/>
      <c r="BW378" s="1309"/>
      <c r="BX378" s="1309"/>
      <c r="BY378" s="1309"/>
      <c r="BZ378" s="1309"/>
      <c r="CA378" s="1309"/>
      <c r="CB378" s="1309"/>
      <c r="CC378" s="1309"/>
      <c r="CD378" s="1309"/>
      <c r="CE378" s="1309"/>
      <c r="CF378" s="1309"/>
      <c r="CG378" s="1309"/>
      <c r="CH378" s="1310"/>
    </row>
    <row r="379" spans="1:90" ht="24.95" customHeight="1">
      <c r="A379" s="726"/>
      <c r="B379" s="727"/>
      <c r="C379" s="1308"/>
      <c r="D379" s="1309"/>
      <c r="E379" s="1309"/>
      <c r="F379" s="1309"/>
      <c r="G379" s="1309"/>
      <c r="H379" s="1309"/>
      <c r="I379" s="1309"/>
      <c r="J379" s="1309"/>
      <c r="K379" s="1309"/>
      <c r="L379" s="1309"/>
      <c r="M379" s="1310"/>
      <c r="N379" s="726"/>
      <c r="O379" s="727"/>
      <c r="P379" s="1308"/>
      <c r="Q379" s="1309"/>
      <c r="R379" s="1309"/>
      <c r="S379" s="1309"/>
      <c r="T379" s="1309"/>
      <c r="U379" s="1309"/>
      <c r="V379" s="1309"/>
      <c r="W379" s="1309"/>
      <c r="X379" s="1309"/>
      <c r="Y379" s="1309"/>
      <c r="Z379" s="1309"/>
      <c r="AA379" s="1309"/>
      <c r="AB379" s="1309"/>
      <c r="AC379" s="1309"/>
      <c r="AD379" s="1309"/>
      <c r="AE379" s="1309"/>
      <c r="AF379" s="1309"/>
      <c r="AG379" s="1309"/>
      <c r="AH379" s="1309"/>
      <c r="AI379" s="1309"/>
      <c r="AJ379" s="1309"/>
      <c r="AK379" s="1309"/>
      <c r="AL379" s="1309"/>
      <c r="AM379" s="1309"/>
      <c r="AN379" s="1309"/>
      <c r="AO379" s="1309"/>
      <c r="AP379" s="1310"/>
      <c r="AQ379" s="291"/>
      <c r="AR379" s="292"/>
      <c r="AS379" s="726"/>
      <c r="AT379" s="727"/>
      <c r="AU379" s="1308"/>
      <c r="AV379" s="1309"/>
      <c r="AW379" s="1309"/>
      <c r="AX379" s="1309"/>
      <c r="AY379" s="1309"/>
      <c r="AZ379" s="1309"/>
      <c r="BA379" s="1309"/>
      <c r="BB379" s="1309"/>
      <c r="BC379" s="1309"/>
      <c r="BD379" s="1309"/>
      <c r="BE379" s="1310"/>
      <c r="BF379" s="726"/>
      <c r="BG379" s="727"/>
      <c r="BH379" s="1308"/>
      <c r="BI379" s="1309"/>
      <c r="BJ379" s="1309"/>
      <c r="BK379" s="1309"/>
      <c r="BL379" s="1309"/>
      <c r="BM379" s="1309"/>
      <c r="BN379" s="1309"/>
      <c r="BO379" s="1309"/>
      <c r="BP379" s="1309"/>
      <c r="BQ379" s="1309"/>
      <c r="BR379" s="1309"/>
      <c r="BS379" s="1309"/>
      <c r="BT379" s="1309"/>
      <c r="BU379" s="1309"/>
      <c r="BV379" s="1309"/>
      <c r="BW379" s="1309"/>
      <c r="BX379" s="1309"/>
      <c r="BY379" s="1309"/>
      <c r="BZ379" s="1309"/>
      <c r="CA379" s="1309"/>
      <c r="CB379" s="1309"/>
      <c r="CC379" s="1309"/>
      <c r="CD379" s="1309"/>
      <c r="CE379" s="1309"/>
      <c r="CF379" s="1309"/>
      <c r="CG379" s="1309"/>
      <c r="CH379" s="1310"/>
    </row>
    <row r="380" spans="1:90" ht="24.95" customHeight="1">
      <c r="A380" s="1311" t="s">
        <v>34</v>
      </c>
      <c r="B380" s="1312"/>
      <c r="C380" s="1315" t="str">
        <f>'⑨応募者名簿(印刷用)'!AR3</f>
        <v/>
      </c>
      <c r="D380" s="1315"/>
      <c r="E380" s="1315"/>
      <c r="F380" s="1315"/>
      <c r="G380" s="1315"/>
      <c r="H380" s="1315"/>
      <c r="I380" s="1315"/>
      <c r="J380" s="1315"/>
      <c r="K380" s="1315"/>
      <c r="L380" s="1315"/>
      <c r="M380" s="1315"/>
      <c r="N380" s="1325" t="s">
        <v>22</v>
      </c>
      <c r="O380" s="1326"/>
      <c r="P380" s="1329" t="str">
        <f>""&amp;⑧入力シート!AE54</f>
        <v/>
      </c>
      <c r="Q380" s="1329"/>
      <c r="R380" s="1329"/>
      <c r="S380" s="1329"/>
      <c r="T380" s="1329"/>
      <c r="U380" s="1329"/>
      <c r="V380" s="1329"/>
      <c r="W380" s="1329"/>
      <c r="X380" s="1329"/>
      <c r="Y380" s="1330" t="s">
        <v>57</v>
      </c>
      <c r="Z380" s="1331"/>
      <c r="AA380" s="1331"/>
      <c r="AB380" s="1331"/>
      <c r="AC380" s="1331"/>
      <c r="AD380" s="1331"/>
      <c r="AE380" s="1331"/>
      <c r="AF380" s="1331"/>
      <c r="AG380" s="1331"/>
      <c r="AH380" s="1331"/>
      <c r="AI380" s="1331"/>
      <c r="AJ380" s="1331"/>
      <c r="AK380" s="1331"/>
      <c r="AL380" s="1331"/>
      <c r="AM380" s="1331"/>
      <c r="AN380" s="1331"/>
      <c r="AO380" s="1331"/>
      <c r="AP380" s="1332"/>
      <c r="AQ380" s="289"/>
      <c r="AR380" s="290"/>
      <c r="AS380" s="1311" t="s">
        <v>34</v>
      </c>
      <c r="AT380" s="1312"/>
      <c r="AU380" s="1315" t="str">
        <f>'⑨応募者名簿(印刷用)'!AR4</f>
        <v/>
      </c>
      <c r="AV380" s="1315"/>
      <c r="AW380" s="1315"/>
      <c r="AX380" s="1315"/>
      <c r="AY380" s="1315"/>
      <c r="AZ380" s="1315"/>
      <c r="BA380" s="1315"/>
      <c r="BB380" s="1315"/>
      <c r="BC380" s="1315"/>
      <c r="BD380" s="1315"/>
      <c r="BE380" s="1315"/>
      <c r="BF380" s="1325" t="s">
        <v>22</v>
      </c>
      <c r="BG380" s="1326"/>
      <c r="BH380" s="1329" t="str">
        <f>""&amp;⑧入力シート!AE55</f>
        <v/>
      </c>
      <c r="BI380" s="1329"/>
      <c r="BJ380" s="1329"/>
      <c r="BK380" s="1329"/>
      <c r="BL380" s="1329"/>
      <c r="BM380" s="1329"/>
      <c r="BN380" s="1329"/>
      <c r="BO380" s="1329"/>
      <c r="BP380" s="1329"/>
      <c r="BQ380" s="1330" t="s">
        <v>57</v>
      </c>
      <c r="BR380" s="1331"/>
      <c r="BS380" s="1331"/>
      <c r="BT380" s="1331"/>
      <c r="BU380" s="1331"/>
      <c r="BV380" s="1331"/>
      <c r="BW380" s="1331"/>
      <c r="BX380" s="1331"/>
      <c r="BY380" s="1331"/>
      <c r="BZ380" s="1331"/>
      <c r="CA380" s="1331"/>
      <c r="CB380" s="1331"/>
      <c r="CC380" s="1331"/>
      <c r="CD380" s="1331"/>
      <c r="CE380" s="1331"/>
      <c r="CF380" s="1331"/>
      <c r="CG380" s="1331"/>
      <c r="CH380" s="1332"/>
    </row>
    <row r="381" spans="1:90" ht="24.95" customHeight="1">
      <c r="A381" s="1313"/>
      <c r="B381" s="1314"/>
      <c r="C381" s="1315"/>
      <c r="D381" s="1315"/>
      <c r="E381" s="1315"/>
      <c r="F381" s="1315"/>
      <c r="G381" s="1315"/>
      <c r="H381" s="1315"/>
      <c r="I381" s="1315"/>
      <c r="J381" s="1315"/>
      <c r="K381" s="1315"/>
      <c r="L381" s="1315"/>
      <c r="M381" s="1315"/>
      <c r="N381" s="1327"/>
      <c r="O381" s="1328"/>
      <c r="P381" s="1329"/>
      <c r="Q381" s="1329"/>
      <c r="R381" s="1329"/>
      <c r="S381" s="1329"/>
      <c r="T381" s="1329"/>
      <c r="U381" s="1329"/>
      <c r="V381" s="1329"/>
      <c r="W381" s="1329"/>
      <c r="X381" s="1329"/>
      <c r="Y381" s="1333"/>
      <c r="Z381" s="1334"/>
      <c r="AA381" s="1334"/>
      <c r="AB381" s="1334"/>
      <c r="AC381" s="1334"/>
      <c r="AD381" s="1334"/>
      <c r="AE381" s="1334"/>
      <c r="AF381" s="1334"/>
      <c r="AG381" s="1334"/>
      <c r="AH381" s="1334"/>
      <c r="AI381" s="1334"/>
      <c r="AJ381" s="1334"/>
      <c r="AK381" s="1334"/>
      <c r="AL381" s="1334"/>
      <c r="AM381" s="1334"/>
      <c r="AN381" s="1334"/>
      <c r="AO381" s="1334"/>
      <c r="AP381" s="1335"/>
      <c r="AQ381" s="289"/>
      <c r="AR381" s="290"/>
      <c r="AS381" s="1313"/>
      <c r="AT381" s="1314"/>
      <c r="AU381" s="1315"/>
      <c r="AV381" s="1315"/>
      <c r="AW381" s="1315"/>
      <c r="AX381" s="1315"/>
      <c r="AY381" s="1315"/>
      <c r="AZ381" s="1315"/>
      <c r="BA381" s="1315"/>
      <c r="BB381" s="1315"/>
      <c r="BC381" s="1315"/>
      <c r="BD381" s="1315"/>
      <c r="BE381" s="1315"/>
      <c r="BF381" s="1327"/>
      <c r="BG381" s="1328"/>
      <c r="BH381" s="1329"/>
      <c r="BI381" s="1329"/>
      <c r="BJ381" s="1329"/>
      <c r="BK381" s="1329"/>
      <c r="BL381" s="1329"/>
      <c r="BM381" s="1329"/>
      <c r="BN381" s="1329"/>
      <c r="BO381" s="1329"/>
      <c r="BP381" s="1329"/>
      <c r="BQ381" s="1333"/>
      <c r="BR381" s="1334"/>
      <c r="BS381" s="1334"/>
      <c r="BT381" s="1334"/>
      <c r="BU381" s="1334"/>
      <c r="BV381" s="1334"/>
      <c r="BW381" s="1334"/>
      <c r="BX381" s="1334"/>
      <c r="BY381" s="1334"/>
      <c r="BZ381" s="1334"/>
      <c r="CA381" s="1334"/>
      <c r="CB381" s="1334"/>
      <c r="CC381" s="1334"/>
      <c r="CD381" s="1334"/>
      <c r="CE381" s="1334"/>
      <c r="CF381" s="1334"/>
      <c r="CG381" s="1334"/>
      <c r="CH381" s="1335"/>
    </row>
    <row r="382" spans="1:90" ht="26.1" customHeight="1">
      <c r="A382" s="280"/>
      <c r="B382" s="280"/>
      <c r="C382" s="281"/>
      <c r="D382" s="281"/>
      <c r="E382" s="281"/>
      <c r="F382" s="281"/>
      <c r="G382" s="281"/>
      <c r="H382" s="281"/>
      <c r="I382" s="281"/>
      <c r="J382" s="281"/>
      <c r="K382" s="281"/>
      <c r="L382" s="281"/>
      <c r="M382" s="281"/>
      <c r="N382" s="282"/>
      <c r="O382" s="282"/>
      <c r="P382" s="282"/>
      <c r="Q382" s="282"/>
      <c r="R382" s="282"/>
      <c r="S382" s="282"/>
      <c r="T382" s="282"/>
      <c r="U382" s="282"/>
      <c r="V382" s="282"/>
      <c r="W382" s="282"/>
      <c r="X382" s="282"/>
      <c r="Y382" s="282"/>
      <c r="Z382" s="282"/>
      <c r="AA382" s="282"/>
      <c r="AB382" s="282"/>
      <c r="AC382" s="282"/>
      <c r="AD382" s="282"/>
      <c r="AE382" s="282"/>
      <c r="AF382" s="282"/>
      <c r="AG382" s="282"/>
      <c r="AH382" s="282"/>
      <c r="AI382" s="282"/>
      <c r="AJ382" s="282"/>
      <c r="AK382" s="282"/>
      <c r="AL382" s="282"/>
      <c r="AM382" s="282"/>
      <c r="AN382" s="282"/>
      <c r="AO382" s="282"/>
      <c r="AP382" s="282"/>
      <c r="AQ382" s="289"/>
      <c r="AR382" s="290"/>
      <c r="AS382" s="280"/>
      <c r="AT382" s="280"/>
      <c r="AU382" s="281"/>
      <c r="AV382" s="281"/>
      <c r="AW382" s="281"/>
      <c r="AX382" s="281"/>
      <c r="AY382" s="281"/>
      <c r="AZ382" s="281"/>
      <c r="BA382" s="281"/>
      <c r="BB382" s="281"/>
      <c r="BC382" s="281"/>
      <c r="BD382" s="281"/>
      <c r="BE382" s="281"/>
      <c r="BF382" s="282"/>
      <c r="BG382" s="282"/>
      <c r="BH382" s="282"/>
      <c r="BI382" s="282"/>
      <c r="BJ382" s="282"/>
      <c r="BK382" s="282"/>
      <c r="BL382" s="282"/>
      <c r="BM382" s="282"/>
      <c r="BN382" s="282"/>
      <c r="BO382" s="282"/>
      <c r="BP382" s="282"/>
      <c r="BQ382" s="282"/>
      <c r="BR382" s="282"/>
      <c r="BS382" s="282"/>
      <c r="BT382" s="282"/>
      <c r="BU382" s="282"/>
      <c r="BV382" s="282"/>
      <c r="BW382" s="282"/>
      <c r="BX382" s="282"/>
      <c r="BY382" s="282"/>
      <c r="BZ382" s="282"/>
      <c r="CA382" s="282"/>
      <c r="CB382" s="282"/>
      <c r="CC382" s="282"/>
      <c r="CD382" s="282"/>
      <c r="CE382" s="282"/>
      <c r="CF382" s="282"/>
      <c r="CG382" s="282"/>
      <c r="CH382" s="282"/>
    </row>
    <row r="383" spans="1:90" ht="26.1" customHeight="1">
      <c r="AQ383" s="289"/>
      <c r="AR383" s="290"/>
    </row>
    <row r="384" spans="1:90" ht="26.1" customHeight="1">
      <c r="A384" s="174"/>
      <c r="B384" s="174"/>
      <c r="C384" s="174"/>
      <c r="D384" s="174"/>
      <c r="E384" s="174"/>
      <c r="F384" s="174"/>
      <c r="G384" s="174"/>
      <c r="H384" s="174"/>
      <c r="I384" s="174"/>
      <c r="J384" s="174"/>
      <c r="K384" s="174"/>
      <c r="L384" s="174"/>
      <c r="M384" s="174"/>
      <c r="N384" s="785" t="s">
        <v>408</v>
      </c>
      <c r="O384" s="785"/>
      <c r="P384" s="785"/>
      <c r="Q384" s="785"/>
      <c r="R384" s="785"/>
      <c r="S384" s="785"/>
      <c r="T384" s="785"/>
      <c r="U384" s="785"/>
      <c r="V384" s="785"/>
      <c r="W384" s="785"/>
      <c r="X384" s="785"/>
      <c r="Y384" s="785"/>
      <c r="Z384" s="785"/>
      <c r="AA384" s="785"/>
      <c r="AB384" s="785"/>
      <c r="AC384" s="190"/>
      <c r="AD384" s="190"/>
      <c r="AE384" s="190"/>
      <c r="AF384" s="190"/>
      <c r="AG384" s="190"/>
      <c r="AH384" s="190"/>
      <c r="AI384" s="190"/>
      <c r="AJ384" s="190"/>
      <c r="AK384" s="190"/>
      <c r="AL384" s="190"/>
      <c r="AM384" s="190"/>
      <c r="AN384" s="190"/>
      <c r="AO384" s="190"/>
      <c r="AP384" s="190"/>
      <c r="AQ384" s="298"/>
      <c r="AR384" s="299"/>
      <c r="AS384" s="174"/>
      <c r="AT384" s="174"/>
      <c r="AU384" s="174"/>
      <c r="AV384" s="174"/>
      <c r="AW384" s="174"/>
      <c r="AX384" s="174"/>
      <c r="AY384" s="174"/>
      <c r="AZ384" s="174"/>
      <c r="BA384" s="174"/>
      <c r="BB384" s="174"/>
      <c r="BC384" s="174"/>
      <c r="BD384" s="174"/>
      <c r="BE384" s="174"/>
      <c r="BF384" s="785" t="s">
        <v>408</v>
      </c>
      <c r="BG384" s="785"/>
      <c r="BH384" s="785"/>
      <c r="BI384" s="785"/>
      <c r="BJ384" s="785"/>
      <c r="BK384" s="785"/>
      <c r="BL384" s="785"/>
      <c r="BM384" s="785"/>
      <c r="BN384" s="785"/>
      <c r="BO384" s="785"/>
      <c r="BP384" s="785"/>
      <c r="BQ384" s="785"/>
      <c r="BR384" s="785"/>
      <c r="BS384" s="785"/>
      <c r="BT384" s="785"/>
      <c r="BU384" s="190"/>
      <c r="BV384" s="190"/>
      <c r="BW384" s="190"/>
      <c r="BX384" s="190"/>
      <c r="BY384" s="190"/>
      <c r="BZ384" s="190"/>
      <c r="CA384" s="190"/>
      <c r="CB384" s="190"/>
      <c r="CC384" s="190"/>
      <c r="CD384" s="190"/>
      <c r="CE384" s="190"/>
      <c r="CF384" s="190"/>
      <c r="CG384" s="190"/>
      <c r="CH384" s="190"/>
      <c r="CI384" s="190"/>
      <c r="CJ384" s="190"/>
      <c r="CK384" s="190"/>
      <c r="CL384" s="190"/>
    </row>
    <row r="385" spans="1:90" ht="26.1" customHeight="1">
      <c r="A385" s="174"/>
      <c r="B385" s="174"/>
      <c r="C385" s="174"/>
      <c r="D385" s="174"/>
      <c r="E385" s="174"/>
      <c r="F385" s="174"/>
      <c r="G385" s="174"/>
      <c r="H385" s="174"/>
      <c r="I385" s="174"/>
      <c r="J385" s="174"/>
      <c r="K385" s="174"/>
      <c r="L385" s="174"/>
      <c r="M385" s="174"/>
      <c r="N385" s="785"/>
      <c r="O385" s="785"/>
      <c r="P385" s="785"/>
      <c r="Q385" s="785"/>
      <c r="R385" s="785"/>
      <c r="S385" s="785"/>
      <c r="T385" s="785"/>
      <c r="U385" s="785"/>
      <c r="V385" s="785"/>
      <c r="W385" s="785"/>
      <c r="X385" s="785"/>
      <c r="Y385" s="785"/>
      <c r="Z385" s="785"/>
      <c r="AA385" s="785"/>
      <c r="AB385" s="785"/>
      <c r="AC385" s="190"/>
      <c r="AD385" s="190"/>
      <c r="AE385" s="190"/>
      <c r="AF385" s="190"/>
      <c r="AG385" s="190"/>
      <c r="AH385" s="190"/>
      <c r="AI385" s="190"/>
      <c r="AJ385" s="190"/>
      <c r="AK385" s="190"/>
      <c r="AL385" s="190"/>
      <c r="AM385" s="190"/>
      <c r="AN385" s="190"/>
      <c r="AO385" s="190"/>
      <c r="AP385" s="190"/>
      <c r="AQ385" s="298"/>
      <c r="AR385" s="299"/>
      <c r="AS385" s="174"/>
      <c r="AT385" s="174"/>
      <c r="AU385" s="174"/>
      <c r="AV385" s="174"/>
      <c r="AW385" s="174"/>
      <c r="AX385" s="174"/>
      <c r="AY385" s="174"/>
      <c r="AZ385" s="174"/>
      <c r="BA385" s="174"/>
      <c r="BB385" s="174"/>
      <c r="BC385" s="174"/>
      <c r="BD385" s="174"/>
      <c r="BE385" s="174"/>
      <c r="BF385" s="785"/>
      <c r="BG385" s="785"/>
      <c r="BH385" s="785"/>
      <c r="BI385" s="785"/>
      <c r="BJ385" s="785"/>
      <c r="BK385" s="785"/>
      <c r="BL385" s="785"/>
      <c r="BM385" s="785"/>
      <c r="BN385" s="785"/>
      <c r="BO385" s="785"/>
      <c r="BP385" s="785"/>
      <c r="BQ385" s="785"/>
      <c r="BR385" s="785"/>
      <c r="BS385" s="785"/>
      <c r="BT385" s="785"/>
      <c r="BU385" s="190"/>
      <c r="BV385" s="190"/>
      <c r="BW385" s="190"/>
      <c r="BX385" s="190"/>
      <c r="BY385" s="190"/>
      <c r="BZ385" s="190"/>
      <c r="CA385" s="190"/>
      <c r="CB385" s="190"/>
      <c r="CC385" s="190"/>
      <c r="CD385" s="190"/>
      <c r="CE385" s="190"/>
      <c r="CF385" s="190"/>
      <c r="CG385" s="190"/>
      <c r="CH385" s="190"/>
      <c r="CI385" s="190"/>
      <c r="CJ385" s="190"/>
      <c r="CK385" s="190"/>
      <c r="CL385" s="190"/>
    </row>
    <row r="386" spans="1:90" ht="26.1" customHeight="1">
      <c r="A386" s="174"/>
      <c r="B386" s="174"/>
      <c r="C386" s="174"/>
      <c r="D386" s="174"/>
      <c r="E386" s="174"/>
      <c r="F386" s="174"/>
      <c r="G386" s="174"/>
      <c r="H386" s="174"/>
      <c r="I386" s="174"/>
      <c r="J386" s="174"/>
      <c r="K386" s="174"/>
      <c r="L386" s="174"/>
      <c r="M386" s="174"/>
      <c r="N386" s="785" t="s">
        <v>407</v>
      </c>
      <c r="O386" s="785"/>
      <c r="P386" s="785"/>
      <c r="Q386" s="785"/>
      <c r="R386" s="785"/>
      <c r="S386" s="785"/>
      <c r="T386" s="785"/>
      <c r="U386" s="785"/>
      <c r="V386" s="785"/>
      <c r="W386" s="785"/>
      <c r="X386" s="785"/>
      <c r="Y386" s="785"/>
      <c r="Z386" s="785"/>
      <c r="AA386" s="785"/>
      <c r="AB386" s="785"/>
      <c r="AC386" s="190"/>
      <c r="AD386" s="190"/>
      <c r="AE386" s="190"/>
      <c r="AF386" s="190"/>
      <c r="AG386" s="190"/>
      <c r="AH386" s="190"/>
      <c r="AI386" s="190"/>
      <c r="AJ386" s="190"/>
      <c r="AK386" s="190"/>
      <c r="AL386" s="190"/>
      <c r="AM386" s="190"/>
      <c r="AN386" s="190"/>
      <c r="AO386" s="190"/>
      <c r="AP386" s="190"/>
      <c r="AQ386" s="298"/>
      <c r="AR386" s="299"/>
      <c r="AS386" s="174"/>
      <c r="AT386" s="174"/>
      <c r="AU386" s="174"/>
      <c r="AV386" s="174"/>
      <c r="AW386" s="174"/>
      <c r="AX386" s="174"/>
      <c r="AY386" s="174"/>
      <c r="AZ386" s="174"/>
      <c r="BA386" s="174"/>
      <c r="BB386" s="174"/>
      <c r="BC386" s="174"/>
      <c r="BD386" s="174"/>
      <c r="BE386" s="174"/>
      <c r="BF386" s="785" t="s">
        <v>407</v>
      </c>
      <c r="BG386" s="785"/>
      <c r="BH386" s="785"/>
      <c r="BI386" s="785"/>
      <c r="BJ386" s="785"/>
      <c r="BK386" s="785"/>
      <c r="BL386" s="785"/>
      <c r="BM386" s="785"/>
      <c r="BN386" s="785"/>
      <c r="BO386" s="785"/>
      <c r="BP386" s="785"/>
      <c r="BQ386" s="785"/>
      <c r="BR386" s="785"/>
      <c r="BS386" s="785"/>
      <c r="BT386" s="785"/>
      <c r="BU386" s="190"/>
      <c r="BV386" s="190"/>
      <c r="BW386" s="190"/>
      <c r="BX386" s="190"/>
      <c r="BY386" s="190"/>
      <c r="BZ386" s="190"/>
      <c r="CA386" s="190"/>
      <c r="CB386" s="190"/>
      <c r="CC386" s="190"/>
      <c r="CD386" s="190"/>
      <c r="CE386" s="190"/>
      <c r="CF386" s="190"/>
      <c r="CG386" s="190"/>
      <c r="CH386" s="190"/>
      <c r="CI386" s="190"/>
      <c r="CJ386" s="190"/>
      <c r="CK386" s="190"/>
      <c r="CL386" s="190"/>
    </row>
    <row r="387" spans="1:90" ht="26.1" customHeight="1">
      <c r="A387" s="174"/>
      <c r="B387" s="174"/>
      <c r="C387" s="174"/>
      <c r="D387" s="174"/>
      <c r="E387" s="174"/>
      <c r="F387" s="174"/>
      <c r="G387" s="174"/>
      <c r="H387" s="174"/>
      <c r="I387" s="174"/>
      <c r="J387" s="174"/>
      <c r="K387" s="174"/>
      <c r="L387" s="174"/>
      <c r="M387" s="174"/>
      <c r="N387" s="785"/>
      <c r="O387" s="785"/>
      <c r="P387" s="785"/>
      <c r="Q387" s="785"/>
      <c r="R387" s="785"/>
      <c r="S387" s="785"/>
      <c r="T387" s="785"/>
      <c r="U387" s="785"/>
      <c r="V387" s="785"/>
      <c r="W387" s="785"/>
      <c r="X387" s="785"/>
      <c r="Y387" s="785"/>
      <c r="Z387" s="785"/>
      <c r="AA387" s="785"/>
      <c r="AB387" s="785"/>
      <c r="AC387" s="190"/>
      <c r="AD387" s="190"/>
      <c r="AE387" s="190"/>
      <c r="AF387" s="190"/>
      <c r="AG387" s="190"/>
      <c r="AH387" s="190"/>
      <c r="AI387" s="190"/>
      <c r="AJ387" s="190"/>
      <c r="AK387" s="190"/>
      <c r="AL387" s="190"/>
      <c r="AM387" s="190"/>
      <c r="AN387" s="190"/>
      <c r="AO387" s="190"/>
      <c r="AP387" s="190"/>
      <c r="AQ387" s="298"/>
      <c r="AR387" s="299"/>
      <c r="AS387" s="174"/>
      <c r="AT387" s="174"/>
      <c r="AU387" s="174"/>
      <c r="AV387" s="174"/>
      <c r="AW387" s="174"/>
      <c r="AX387" s="174"/>
      <c r="AY387" s="174"/>
      <c r="AZ387" s="174"/>
      <c r="BA387" s="174"/>
      <c r="BB387" s="174"/>
      <c r="BC387" s="174"/>
      <c r="BD387" s="174"/>
      <c r="BE387" s="174"/>
      <c r="BF387" s="785"/>
      <c r="BG387" s="785"/>
      <c r="BH387" s="785"/>
      <c r="BI387" s="785"/>
      <c r="BJ387" s="785"/>
      <c r="BK387" s="785"/>
      <c r="BL387" s="785"/>
      <c r="BM387" s="785"/>
      <c r="BN387" s="785"/>
      <c r="BO387" s="785"/>
      <c r="BP387" s="785"/>
      <c r="BQ387" s="785"/>
      <c r="BR387" s="785"/>
      <c r="BS387" s="785"/>
      <c r="BT387" s="785"/>
      <c r="BU387" s="190"/>
      <c r="BV387" s="190"/>
      <c r="BW387" s="190"/>
      <c r="BX387" s="190"/>
      <c r="BY387" s="190"/>
      <c r="BZ387" s="190"/>
      <c r="CA387" s="190"/>
      <c r="CB387" s="190"/>
      <c r="CC387" s="190"/>
      <c r="CD387" s="190"/>
      <c r="CE387" s="190"/>
      <c r="CF387" s="190"/>
      <c r="CG387" s="190"/>
      <c r="CH387" s="190"/>
      <c r="CI387" s="190"/>
      <c r="CJ387" s="190"/>
      <c r="CK387" s="190"/>
      <c r="CL387" s="190"/>
    </row>
    <row r="388" spans="1:90" ht="26.1" customHeight="1">
      <c r="AQ388" s="289"/>
      <c r="AR388" s="290"/>
    </row>
    <row r="389" spans="1:90" ht="26.1" customHeight="1">
      <c r="B389" s="142" t="str">
        <f>$B$5</f>
        <v>第86回全国教育美術展応募作品の名札</v>
      </c>
      <c r="AQ389" s="289"/>
      <c r="AR389" s="290"/>
      <c r="AT389" s="142" t="str">
        <f>$B$5</f>
        <v>第86回全国教育美術展応募作品の名札</v>
      </c>
    </row>
    <row r="390" spans="1:90" ht="24.95" customHeight="1">
      <c r="A390" s="1353" t="s">
        <v>45</v>
      </c>
      <c r="B390" s="1354"/>
      <c r="C390" s="1354"/>
      <c r="D390" s="1354"/>
      <c r="E390" s="1354"/>
      <c r="F390" s="1354"/>
      <c r="G390" s="1354"/>
      <c r="H390" s="1354"/>
      <c r="I390" s="1354"/>
      <c r="J390" s="1354"/>
      <c r="K390" s="1354"/>
      <c r="L390" s="1354"/>
      <c r="M390" s="1355"/>
      <c r="N390" s="1356" t="s">
        <v>334</v>
      </c>
      <c r="O390" s="1356"/>
      <c r="P390" s="1344" t="s">
        <v>17</v>
      </c>
      <c r="Q390" s="562"/>
      <c r="R390" s="1305" t="str">
        <f>IF('⑨応募者名簿(印刷用)'!$BX$40="","",'⑨応募者名簿(印刷用)'!$BX$40)</f>
        <v>-</v>
      </c>
      <c r="S390" s="1305"/>
      <c r="T390" s="1305"/>
      <c r="U390" s="1305"/>
      <c r="V390" s="1305"/>
      <c r="W390" s="1305"/>
      <c r="X390" s="1305"/>
      <c r="Y390" s="1306" t="s">
        <v>282</v>
      </c>
      <c r="Z390" s="1306"/>
      <c r="AA390" s="1306"/>
      <c r="AB390" s="1305" t="str">
        <f>IF(⑧入力シート!$D$30=0,"",⑧入力シート!$D$30)</f>
        <v/>
      </c>
      <c r="AC390" s="1305"/>
      <c r="AD390" s="1305"/>
      <c r="AE390" s="1305"/>
      <c r="AF390" s="176" t="s">
        <v>84</v>
      </c>
      <c r="AG390" s="1305" t="str">
        <f>IF(⑧入力シート!$H$30=0,"",⑧入力シート!$H$30)</f>
        <v/>
      </c>
      <c r="AH390" s="1305"/>
      <c r="AI390" s="1305"/>
      <c r="AJ390" s="1305"/>
      <c r="AK390" s="176" t="s">
        <v>84</v>
      </c>
      <c r="AL390" s="1305" t="str">
        <f>IF(⑧入力シート!$L$30=0,"",⑧入力シート!$L$30)</f>
        <v/>
      </c>
      <c r="AM390" s="1305"/>
      <c r="AN390" s="1305"/>
      <c r="AO390" s="1305"/>
      <c r="AP390" s="177"/>
      <c r="AQ390" s="291"/>
      <c r="AR390" s="292"/>
      <c r="AS390" s="1353" t="s">
        <v>45</v>
      </c>
      <c r="AT390" s="1354"/>
      <c r="AU390" s="1354"/>
      <c r="AV390" s="1354"/>
      <c r="AW390" s="1354"/>
      <c r="AX390" s="1354"/>
      <c r="AY390" s="1354"/>
      <c r="AZ390" s="1354"/>
      <c r="BA390" s="1354"/>
      <c r="BB390" s="1354"/>
      <c r="BC390" s="1354"/>
      <c r="BD390" s="1354"/>
      <c r="BE390" s="1355"/>
      <c r="BF390" s="1356" t="s">
        <v>334</v>
      </c>
      <c r="BG390" s="1356"/>
      <c r="BH390" s="1344" t="s">
        <v>17</v>
      </c>
      <c r="BI390" s="562"/>
      <c r="BJ390" s="1305" t="str">
        <f>IF('⑨応募者名簿(印刷用)'!$BX$40="","",'⑨応募者名簿(印刷用)'!$BX$40)</f>
        <v>-</v>
      </c>
      <c r="BK390" s="1305"/>
      <c r="BL390" s="1305"/>
      <c r="BM390" s="1305"/>
      <c r="BN390" s="1305"/>
      <c r="BO390" s="1305"/>
      <c r="BP390" s="1305"/>
      <c r="BQ390" s="1306" t="s">
        <v>282</v>
      </c>
      <c r="BR390" s="1306"/>
      <c r="BS390" s="1306"/>
      <c r="BT390" s="1305" t="str">
        <f>IF(⑧入力シート!$D$30=0,"",⑧入力シート!$D$30)</f>
        <v/>
      </c>
      <c r="BU390" s="1305"/>
      <c r="BV390" s="1305"/>
      <c r="BW390" s="1305"/>
      <c r="BX390" s="176" t="s">
        <v>84</v>
      </c>
      <c r="BY390" s="1305" t="str">
        <f>IF(⑧入力シート!$H$30=0,"",⑧入力シート!$H$30)</f>
        <v/>
      </c>
      <c r="BZ390" s="1305"/>
      <c r="CA390" s="1305"/>
      <c r="CB390" s="1305"/>
      <c r="CC390" s="176" t="s">
        <v>84</v>
      </c>
      <c r="CD390" s="1305" t="str">
        <f>IF(⑧入力シート!$L$30=0,"",⑧入力シート!$L$30)</f>
        <v/>
      </c>
      <c r="CE390" s="1305"/>
      <c r="CF390" s="1305"/>
      <c r="CG390" s="1305"/>
      <c r="CH390" s="177"/>
    </row>
    <row r="391" spans="1:90" ht="24.95" customHeight="1">
      <c r="A391" s="1345"/>
      <c r="B391" s="1346"/>
      <c r="C391" s="1346"/>
      <c r="D391" s="1346"/>
      <c r="E391" s="1346"/>
      <c r="F391" s="1346"/>
      <c r="G391" s="1346"/>
      <c r="H391" s="1346"/>
      <c r="I391" s="178"/>
      <c r="J391" s="178"/>
      <c r="K391" s="178"/>
      <c r="L391" s="178"/>
      <c r="M391" s="179"/>
      <c r="N391" s="1356"/>
      <c r="O391" s="1356"/>
      <c r="P391" s="1347" t="str">
        <f>IF('⑨応募者名簿(印刷用)'!$BV$42="","",'⑨応募者名簿(印刷用)'!$BV$42)</f>
        <v xml:space="preserve"> </v>
      </c>
      <c r="Q391" s="1348"/>
      <c r="R391" s="1348"/>
      <c r="S391" s="1348"/>
      <c r="T391" s="1348"/>
      <c r="U391" s="1348"/>
      <c r="V391" s="1348"/>
      <c r="W391" s="1348"/>
      <c r="X391" s="1348"/>
      <c r="Y391" s="1348"/>
      <c r="Z391" s="1348"/>
      <c r="AA391" s="1348"/>
      <c r="AB391" s="1348"/>
      <c r="AC391" s="1348"/>
      <c r="AD391" s="1348"/>
      <c r="AE391" s="1348"/>
      <c r="AF391" s="1348"/>
      <c r="AG391" s="1348"/>
      <c r="AH391" s="1348"/>
      <c r="AI391" s="1348"/>
      <c r="AJ391" s="1348"/>
      <c r="AK391" s="1348"/>
      <c r="AL391" s="1348"/>
      <c r="AM391" s="1348"/>
      <c r="AN391" s="1348"/>
      <c r="AO391" s="1348"/>
      <c r="AP391" s="1349"/>
      <c r="AQ391" s="291"/>
      <c r="AR391" s="292"/>
      <c r="AS391" s="1345"/>
      <c r="AT391" s="1346"/>
      <c r="AU391" s="1346"/>
      <c r="AV391" s="1346"/>
      <c r="AW391" s="1346"/>
      <c r="AX391" s="1346"/>
      <c r="AY391" s="1346"/>
      <c r="AZ391" s="1346"/>
      <c r="BA391" s="178"/>
      <c r="BB391" s="178"/>
      <c r="BC391" s="178"/>
      <c r="BD391" s="178"/>
      <c r="BE391" s="179"/>
      <c r="BF391" s="1356"/>
      <c r="BG391" s="1356"/>
      <c r="BH391" s="1347" t="str">
        <f>IF('⑨応募者名簿(印刷用)'!$BV$42="","",'⑨応募者名簿(印刷用)'!$BV$42)</f>
        <v xml:space="preserve"> </v>
      </c>
      <c r="BI391" s="1348"/>
      <c r="BJ391" s="1348"/>
      <c r="BK391" s="1348"/>
      <c r="BL391" s="1348"/>
      <c r="BM391" s="1348"/>
      <c r="BN391" s="1348"/>
      <c r="BO391" s="1348"/>
      <c r="BP391" s="1348"/>
      <c r="BQ391" s="1348"/>
      <c r="BR391" s="1348"/>
      <c r="BS391" s="1348"/>
      <c r="BT391" s="1348"/>
      <c r="BU391" s="1348"/>
      <c r="BV391" s="1348"/>
      <c r="BW391" s="1348"/>
      <c r="BX391" s="1348"/>
      <c r="BY391" s="1348"/>
      <c r="BZ391" s="1348"/>
      <c r="CA391" s="1348"/>
      <c r="CB391" s="1348"/>
      <c r="CC391" s="1348"/>
      <c r="CD391" s="1348"/>
      <c r="CE391" s="1348"/>
      <c r="CF391" s="1348"/>
      <c r="CG391" s="1348"/>
      <c r="CH391" s="1349"/>
    </row>
    <row r="392" spans="1:90" ht="24.95" customHeight="1">
      <c r="A392" s="1345"/>
      <c r="B392" s="1346"/>
      <c r="C392" s="1346"/>
      <c r="D392" s="1346"/>
      <c r="E392" s="1346"/>
      <c r="F392" s="1346"/>
      <c r="G392" s="1346"/>
      <c r="H392" s="1346"/>
      <c r="I392" s="178"/>
      <c r="J392" s="178"/>
      <c r="K392" s="178"/>
      <c r="L392" s="178"/>
      <c r="M392" s="179"/>
      <c r="N392" s="1356"/>
      <c r="O392" s="1356"/>
      <c r="P392" s="1347" t="str">
        <f>IF('⑨応募者名簿(印刷用)'!$BV$43="","",'⑨応募者名簿(印刷用)'!$BV$43)</f>
        <v xml:space="preserve"> </v>
      </c>
      <c r="Q392" s="1348"/>
      <c r="R392" s="1348"/>
      <c r="S392" s="1348"/>
      <c r="T392" s="1348"/>
      <c r="U392" s="1348"/>
      <c r="V392" s="1348"/>
      <c r="W392" s="1348"/>
      <c r="X392" s="1348"/>
      <c r="Y392" s="1348"/>
      <c r="Z392" s="1348"/>
      <c r="AA392" s="1348"/>
      <c r="AB392" s="1348"/>
      <c r="AC392" s="1348"/>
      <c r="AD392" s="1348"/>
      <c r="AE392" s="1348"/>
      <c r="AF392" s="1348"/>
      <c r="AG392" s="1348"/>
      <c r="AH392" s="1348"/>
      <c r="AI392" s="1348"/>
      <c r="AJ392" s="1348"/>
      <c r="AK392" s="1348"/>
      <c r="AL392" s="1348"/>
      <c r="AM392" s="1348"/>
      <c r="AN392" s="1348"/>
      <c r="AO392" s="1348"/>
      <c r="AP392" s="1349"/>
      <c r="AQ392" s="291"/>
      <c r="AR392" s="292"/>
      <c r="AS392" s="1345"/>
      <c r="AT392" s="1346"/>
      <c r="AU392" s="1346"/>
      <c r="AV392" s="1346"/>
      <c r="AW392" s="1346"/>
      <c r="AX392" s="1346"/>
      <c r="AY392" s="1346"/>
      <c r="AZ392" s="1346"/>
      <c r="BA392" s="178"/>
      <c r="BB392" s="178"/>
      <c r="BC392" s="178"/>
      <c r="BD392" s="178"/>
      <c r="BE392" s="179"/>
      <c r="BF392" s="1356"/>
      <c r="BG392" s="1356"/>
      <c r="BH392" s="1347" t="str">
        <f>IF('⑨応募者名簿(印刷用)'!$BV$43="","",'⑨応募者名簿(印刷用)'!$BV$43)</f>
        <v xml:space="preserve"> </v>
      </c>
      <c r="BI392" s="1348"/>
      <c r="BJ392" s="1348"/>
      <c r="BK392" s="1348"/>
      <c r="BL392" s="1348"/>
      <c r="BM392" s="1348"/>
      <c r="BN392" s="1348"/>
      <c r="BO392" s="1348"/>
      <c r="BP392" s="1348"/>
      <c r="BQ392" s="1348"/>
      <c r="BR392" s="1348"/>
      <c r="BS392" s="1348"/>
      <c r="BT392" s="1348"/>
      <c r="BU392" s="1348"/>
      <c r="BV392" s="1348"/>
      <c r="BW392" s="1348"/>
      <c r="BX392" s="1348"/>
      <c r="BY392" s="1348"/>
      <c r="BZ392" s="1348"/>
      <c r="CA392" s="1348"/>
      <c r="CB392" s="1348"/>
      <c r="CC392" s="1348"/>
      <c r="CD392" s="1348"/>
      <c r="CE392" s="1348"/>
      <c r="CF392" s="1348"/>
      <c r="CG392" s="1348"/>
      <c r="CH392" s="1349"/>
    </row>
    <row r="393" spans="1:90" ht="24.95" customHeight="1">
      <c r="A393" s="1345"/>
      <c r="B393" s="1346"/>
      <c r="C393" s="1346"/>
      <c r="D393" s="1346"/>
      <c r="E393" s="1346"/>
      <c r="F393" s="1346"/>
      <c r="G393" s="1346"/>
      <c r="H393" s="1346"/>
      <c r="I393" s="178"/>
      <c r="J393" s="178"/>
      <c r="K393" s="178"/>
      <c r="L393" s="178"/>
      <c r="M393" s="179"/>
      <c r="N393" s="1356"/>
      <c r="O393" s="1356"/>
      <c r="P393" s="1350" t="str">
        <f>IF('⑨応募者名簿(印刷用)'!$BV$44="","",'⑨応募者名簿(印刷用)'!$BV$44)</f>
        <v xml:space="preserve"> </v>
      </c>
      <c r="Q393" s="1351"/>
      <c r="R393" s="1351"/>
      <c r="S393" s="1351"/>
      <c r="T393" s="1351"/>
      <c r="U393" s="1351"/>
      <c r="V393" s="1351"/>
      <c r="W393" s="1351"/>
      <c r="X393" s="1351"/>
      <c r="Y393" s="1351"/>
      <c r="Z393" s="1351"/>
      <c r="AA393" s="1351"/>
      <c r="AB393" s="1351"/>
      <c r="AC393" s="1351"/>
      <c r="AD393" s="1351"/>
      <c r="AE393" s="1351"/>
      <c r="AF393" s="1351"/>
      <c r="AG393" s="1351"/>
      <c r="AH393" s="1351"/>
      <c r="AI393" s="1351"/>
      <c r="AJ393" s="1351"/>
      <c r="AK393" s="1351"/>
      <c r="AL393" s="1351"/>
      <c r="AM393" s="1351"/>
      <c r="AN393" s="1351"/>
      <c r="AO393" s="1351"/>
      <c r="AP393" s="1352"/>
      <c r="AQ393" s="291"/>
      <c r="AR393" s="292"/>
      <c r="AS393" s="1345"/>
      <c r="AT393" s="1346"/>
      <c r="AU393" s="1346"/>
      <c r="AV393" s="1346"/>
      <c r="AW393" s="1346"/>
      <c r="AX393" s="1346"/>
      <c r="AY393" s="1346"/>
      <c r="AZ393" s="1346"/>
      <c r="BA393" s="178"/>
      <c r="BB393" s="178"/>
      <c r="BC393" s="178"/>
      <c r="BD393" s="178"/>
      <c r="BE393" s="179"/>
      <c r="BF393" s="1356"/>
      <c r="BG393" s="1356"/>
      <c r="BH393" s="1350" t="str">
        <f>IF('⑨応募者名簿(印刷用)'!$BV$44="","",'⑨応募者名簿(印刷用)'!$BV$44)</f>
        <v xml:space="preserve"> </v>
      </c>
      <c r="BI393" s="1351"/>
      <c r="BJ393" s="1351"/>
      <c r="BK393" s="1351"/>
      <c r="BL393" s="1351"/>
      <c r="BM393" s="1351"/>
      <c r="BN393" s="1351"/>
      <c r="BO393" s="1351"/>
      <c r="BP393" s="1351"/>
      <c r="BQ393" s="1351"/>
      <c r="BR393" s="1351"/>
      <c r="BS393" s="1351"/>
      <c r="BT393" s="1351"/>
      <c r="BU393" s="1351"/>
      <c r="BV393" s="1351"/>
      <c r="BW393" s="1351"/>
      <c r="BX393" s="1351"/>
      <c r="BY393" s="1351"/>
      <c r="BZ393" s="1351"/>
      <c r="CA393" s="1351"/>
      <c r="CB393" s="1351"/>
      <c r="CC393" s="1351"/>
      <c r="CD393" s="1351"/>
      <c r="CE393" s="1351"/>
      <c r="CF393" s="1351"/>
      <c r="CG393" s="1351"/>
      <c r="CH393" s="1352"/>
    </row>
    <row r="394" spans="1:90" ht="24.95" customHeight="1">
      <c r="A394" s="1345"/>
      <c r="B394" s="1346"/>
      <c r="C394" s="1346"/>
      <c r="D394" s="1346"/>
      <c r="E394" s="1346"/>
      <c r="F394" s="1346"/>
      <c r="G394" s="1346"/>
      <c r="H394" s="1346"/>
      <c r="I394" s="178"/>
      <c r="J394" s="178"/>
      <c r="K394" s="178"/>
      <c r="L394" s="178"/>
      <c r="M394" s="179"/>
      <c r="N394" s="722" t="s">
        <v>335</v>
      </c>
      <c r="O394" s="723"/>
      <c r="P394" s="603" t="s">
        <v>23</v>
      </c>
      <c r="Q394" s="571"/>
      <c r="R394" s="571"/>
      <c r="S394" s="571"/>
      <c r="T394" s="1336" t="str">
        <f>""&amp;⑧入力シート!$D$21</f>
        <v/>
      </c>
      <c r="U394" s="1336"/>
      <c r="V394" s="1336"/>
      <c r="W394" s="1336"/>
      <c r="X394" s="1336"/>
      <c r="Y394" s="1336"/>
      <c r="Z394" s="1336"/>
      <c r="AA394" s="1336"/>
      <c r="AB394" s="1336"/>
      <c r="AC394" s="1336"/>
      <c r="AD394" s="1336"/>
      <c r="AE394" s="1336"/>
      <c r="AF394" s="1336"/>
      <c r="AG394" s="1336"/>
      <c r="AH394" s="1336"/>
      <c r="AI394" s="1336"/>
      <c r="AJ394" s="1336"/>
      <c r="AK394" s="1336"/>
      <c r="AL394" s="1336"/>
      <c r="AM394" s="1336"/>
      <c r="AN394" s="1336"/>
      <c r="AO394" s="1336"/>
      <c r="AP394" s="1337"/>
      <c r="AQ394" s="291"/>
      <c r="AR394" s="292"/>
      <c r="AS394" s="1345"/>
      <c r="AT394" s="1346"/>
      <c r="AU394" s="1346"/>
      <c r="AV394" s="1346"/>
      <c r="AW394" s="1346"/>
      <c r="AX394" s="1346"/>
      <c r="AY394" s="1346"/>
      <c r="AZ394" s="1346"/>
      <c r="BA394" s="178"/>
      <c r="BB394" s="178"/>
      <c r="BC394" s="178"/>
      <c r="BD394" s="178"/>
      <c r="BE394" s="179"/>
      <c r="BF394" s="722" t="s">
        <v>335</v>
      </c>
      <c r="BG394" s="723"/>
      <c r="BH394" s="603" t="s">
        <v>23</v>
      </c>
      <c r="BI394" s="571"/>
      <c r="BJ394" s="571"/>
      <c r="BK394" s="571"/>
      <c r="BL394" s="1336" t="str">
        <f>""&amp;⑧入力シート!$D$21</f>
        <v/>
      </c>
      <c r="BM394" s="1336"/>
      <c r="BN394" s="1336"/>
      <c r="BO394" s="1336"/>
      <c r="BP394" s="1336"/>
      <c r="BQ394" s="1336"/>
      <c r="BR394" s="1336"/>
      <c r="BS394" s="1336"/>
      <c r="BT394" s="1336"/>
      <c r="BU394" s="1336"/>
      <c r="BV394" s="1336"/>
      <c r="BW394" s="1336"/>
      <c r="BX394" s="1336"/>
      <c r="BY394" s="1336"/>
      <c r="BZ394" s="1336"/>
      <c r="CA394" s="1336"/>
      <c r="CB394" s="1336"/>
      <c r="CC394" s="1336"/>
      <c r="CD394" s="1336"/>
      <c r="CE394" s="1336"/>
      <c r="CF394" s="1336"/>
      <c r="CG394" s="1336"/>
      <c r="CH394" s="1337"/>
    </row>
    <row r="395" spans="1:90" ht="24.95" customHeight="1">
      <c r="A395" s="180"/>
      <c r="B395" s="178"/>
      <c r="C395" s="178"/>
      <c r="D395" s="178"/>
      <c r="E395" s="178"/>
      <c r="F395" s="178"/>
      <c r="G395" s="178"/>
      <c r="H395" s="178"/>
      <c r="I395" s="178"/>
      <c r="J395" s="178"/>
      <c r="K395" s="178"/>
      <c r="L395" s="178"/>
      <c r="M395" s="179"/>
      <c r="N395" s="724"/>
      <c r="O395" s="725"/>
      <c r="P395" s="1338" t="str">
        <f>"　"&amp;⑧入力シート!$D$22</f>
        <v>　</v>
      </c>
      <c r="Q395" s="1339"/>
      <c r="R395" s="1339"/>
      <c r="S395" s="1339"/>
      <c r="T395" s="1339"/>
      <c r="U395" s="1339"/>
      <c r="V395" s="1339"/>
      <c r="W395" s="1339"/>
      <c r="X395" s="1339"/>
      <c r="Y395" s="1339"/>
      <c r="Z395" s="1339"/>
      <c r="AA395" s="1339"/>
      <c r="AB395" s="1339"/>
      <c r="AC395" s="1339"/>
      <c r="AD395" s="1339"/>
      <c r="AE395" s="1339"/>
      <c r="AF395" s="1339"/>
      <c r="AG395" s="1339"/>
      <c r="AH395" s="1339"/>
      <c r="AI395" s="1339"/>
      <c r="AJ395" s="1339"/>
      <c r="AK395" s="1339"/>
      <c r="AL395" s="1339"/>
      <c r="AM395" s="1339"/>
      <c r="AN395" s="1339"/>
      <c r="AO395" s="1339"/>
      <c r="AP395" s="1340"/>
      <c r="AQ395" s="291"/>
      <c r="AR395" s="292"/>
      <c r="AS395" s="180"/>
      <c r="AT395" s="178"/>
      <c r="AU395" s="178"/>
      <c r="AV395" s="178"/>
      <c r="AW395" s="178"/>
      <c r="AX395" s="178"/>
      <c r="AY395" s="178"/>
      <c r="AZ395" s="178"/>
      <c r="BA395" s="178"/>
      <c r="BB395" s="178"/>
      <c r="BC395" s="178"/>
      <c r="BD395" s="178"/>
      <c r="BE395" s="179"/>
      <c r="BF395" s="724"/>
      <c r="BG395" s="725"/>
      <c r="BH395" s="1338" t="str">
        <f>"　"&amp;⑧入力シート!$D$22</f>
        <v>　</v>
      </c>
      <c r="BI395" s="1339"/>
      <c r="BJ395" s="1339"/>
      <c r="BK395" s="1339"/>
      <c r="BL395" s="1339"/>
      <c r="BM395" s="1339"/>
      <c r="BN395" s="1339"/>
      <c r="BO395" s="1339"/>
      <c r="BP395" s="1339"/>
      <c r="BQ395" s="1339"/>
      <c r="BR395" s="1339"/>
      <c r="BS395" s="1339"/>
      <c r="BT395" s="1339"/>
      <c r="BU395" s="1339"/>
      <c r="BV395" s="1339"/>
      <c r="BW395" s="1339"/>
      <c r="BX395" s="1339"/>
      <c r="BY395" s="1339"/>
      <c r="BZ395" s="1339"/>
      <c r="CA395" s="1339"/>
      <c r="CB395" s="1339"/>
      <c r="CC395" s="1339"/>
      <c r="CD395" s="1339"/>
      <c r="CE395" s="1339"/>
      <c r="CF395" s="1339"/>
      <c r="CG395" s="1339"/>
      <c r="CH395" s="1340"/>
    </row>
    <row r="396" spans="1:90" ht="24.95" customHeight="1">
      <c r="A396" s="180"/>
      <c r="B396" s="178"/>
      <c r="C396" s="178"/>
      <c r="D396" s="178"/>
      <c r="E396" s="178"/>
      <c r="F396" s="178"/>
      <c r="G396" s="178"/>
      <c r="H396" s="178"/>
      <c r="I396" s="178"/>
      <c r="J396" s="178"/>
      <c r="K396" s="178"/>
      <c r="L396" s="178"/>
      <c r="M396" s="179"/>
      <c r="N396" s="724"/>
      <c r="O396" s="725"/>
      <c r="P396" s="1341" t="str">
        <f>"　"&amp;⑧入力シート!$D$23</f>
        <v>　</v>
      </c>
      <c r="Q396" s="1342"/>
      <c r="R396" s="1342"/>
      <c r="S396" s="1342"/>
      <c r="T396" s="1342"/>
      <c r="U396" s="1342"/>
      <c r="V396" s="1342"/>
      <c r="W396" s="1342"/>
      <c r="X396" s="1342"/>
      <c r="Y396" s="1342"/>
      <c r="Z396" s="1342"/>
      <c r="AA396" s="1342"/>
      <c r="AB396" s="1342"/>
      <c r="AC396" s="1342"/>
      <c r="AD396" s="1342"/>
      <c r="AE396" s="1342"/>
      <c r="AF396" s="1342"/>
      <c r="AG396" s="1342"/>
      <c r="AH396" s="1342"/>
      <c r="AI396" s="1342"/>
      <c r="AJ396" s="1342"/>
      <c r="AK396" s="1342"/>
      <c r="AL396" s="1342"/>
      <c r="AM396" s="1342"/>
      <c r="AN396" s="1342"/>
      <c r="AO396" s="1342"/>
      <c r="AP396" s="1343"/>
      <c r="AQ396" s="291"/>
      <c r="AR396" s="292"/>
      <c r="AS396" s="180"/>
      <c r="AT396" s="178"/>
      <c r="AU396" s="178"/>
      <c r="AV396" s="178"/>
      <c r="AW396" s="178"/>
      <c r="AX396" s="178"/>
      <c r="AY396" s="178"/>
      <c r="AZ396" s="178"/>
      <c r="BA396" s="178"/>
      <c r="BB396" s="178"/>
      <c r="BC396" s="178"/>
      <c r="BD396" s="178"/>
      <c r="BE396" s="179"/>
      <c r="BF396" s="724"/>
      <c r="BG396" s="725"/>
      <c r="BH396" s="1341" t="str">
        <f>"　"&amp;⑧入力シート!$D$23</f>
        <v>　</v>
      </c>
      <c r="BI396" s="1342"/>
      <c r="BJ396" s="1342"/>
      <c r="BK396" s="1342"/>
      <c r="BL396" s="1342"/>
      <c r="BM396" s="1342"/>
      <c r="BN396" s="1342"/>
      <c r="BO396" s="1342"/>
      <c r="BP396" s="1342"/>
      <c r="BQ396" s="1342"/>
      <c r="BR396" s="1342"/>
      <c r="BS396" s="1342"/>
      <c r="BT396" s="1342"/>
      <c r="BU396" s="1342"/>
      <c r="BV396" s="1342"/>
      <c r="BW396" s="1342"/>
      <c r="BX396" s="1342"/>
      <c r="BY396" s="1342"/>
      <c r="BZ396" s="1342"/>
      <c r="CA396" s="1342"/>
      <c r="CB396" s="1342"/>
      <c r="CC396" s="1342"/>
      <c r="CD396" s="1342"/>
      <c r="CE396" s="1342"/>
      <c r="CF396" s="1342"/>
      <c r="CG396" s="1342"/>
      <c r="CH396" s="1343"/>
    </row>
    <row r="397" spans="1:90" ht="24.95" customHeight="1">
      <c r="A397" s="181"/>
      <c r="B397" s="182"/>
      <c r="C397" s="182"/>
      <c r="D397" s="182"/>
      <c r="E397" s="182"/>
      <c r="F397" s="182"/>
      <c r="G397" s="182"/>
      <c r="H397" s="182"/>
      <c r="I397" s="182"/>
      <c r="J397" s="182"/>
      <c r="K397" s="182"/>
      <c r="L397" s="182"/>
      <c r="M397" s="183"/>
      <c r="N397" s="726"/>
      <c r="O397" s="727"/>
      <c r="P397" s="1341"/>
      <c r="Q397" s="1342"/>
      <c r="R397" s="1342"/>
      <c r="S397" s="1342"/>
      <c r="T397" s="1342"/>
      <c r="U397" s="1342"/>
      <c r="V397" s="1342"/>
      <c r="W397" s="1342"/>
      <c r="X397" s="1342"/>
      <c r="Y397" s="1342"/>
      <c r="Z397" s="1342"/>
      <c r="AA397" s="1342"/>
      <c r="AB397" s="1342"/>
      <c r="AC397" s="1342"/>
      <c r="AD397" s="1342"/>
      <c r="AE397" s="1342"/>
      <c r="AF397" s="1342"/>
      <c r="AG397" s="1342"/>
      <c r="AH397" s="1342"/>
      <c r="AI397" s="1342"/>
      <c r="AJ397" s="1342"/>
      <c r="AK397" s="1342"/>
      <c r="AL397" s="1342"/>
      <c r="AM397" s="1342"/>
      <c r="AN397" s="1342"/>
      <c r="AO397" s="1342"/>
      <c r="AP397" s="1343"/>
      <c r="AQ397" s="291"/>
      <c r="AR397" s="292"/>
      <c r="AS397" s="181"/>
      <c r="AT397" s="182"/>
      <c r="AU397" s="182"/>
      <c r="AV397" s="182"/>
      <c r="AW397" s="182"/>
      <c r="AX397" s="182"/>
      <c r="AY397" s="182"/>
      <c r="AZ397" s="182"/>
      <c r="BA397" s="182"/>
      <c r="BB397" s="182"/>
      <c r="BC397" s="182"/>
      <c r="BD397" s="182"/>
      <c r="BE397" s="183"/>
      <c r="BF397" s="726"/>
      <c r="BG397" s="727"/>
      <c r="BH397" s="1341"/>
      <c r="BI397" s="1342"/>
      <c r="BJ397" s="1342"/>
      <c r="BK397" s="1342"/>
      <c r="BL397" s="1342"/>
      <c r="BM397" s="1342"/>
      <c r="BN397" s="1342"/>
      <c r="BO397" s="1342"/>
      <c r="BP397" s="1342"/>
      <c r="BQ397" s="1342"/>
      <c r="BR397" s="1342"/>
      <c r="BS397" s="1342"/>
      <c r="BT397" s="1342"/>
      <c r="BU397" s="1342"/>
      <c r="BV397" s="1342"/>
      <c r="BW397" s="1342"/>
      <c r="BX397" s="1342"/>
      <c r="BY397" s="1342"/>
      <c r="BZ397" s="1342"/>
      <c r="CA397" s="1342"/>
      <c r="CB397" s="1342"/>
      <c r="CC397" s="1342"/>
      <c r="CD397" s="1342"/>
      <c r="CE397" s="1342"/>
      <c r="CF397" s="1342"/>
      <c r="CG397" s="1342"/>
      <c r="CH397" s="1343"/>
    </row>
    <row r="398" spans="1:90" ht="24.95" customHeight="1">
      <c r="A398" s="722" t="s">
        <v>337</v>
      </c>
      <c r="B398" s="723"/>
      <c r="C398" s="603" t="s">
        <v>31</v>
      </c>
      <c r="D398" s="571"/>
      <c r="E398" s="571"/>
      <c r="F398" s="571"/>
      <c r="G398" s="571"/>
      <c r="H398" s="571"/>
      <c r="I398" s="571"/>
      <c r="J398" s="571"/>
      <c r="K398" s="571"/>
      <c r="L398" s="571"/>
      <c r="M398" s="571"/>
      <c r="N398" s="722" t="s">
        <v>336</v>
      </c>
      <c r="O398" s="723"/>
      <c r="P398" s="1316" t="str">
        <f>""&amp;⑧入力シート!AD56</f>
        <v/>
      </c>
      <c r="Q398" s="1316"/>
      <c r="R398" s="1316"/>
      <c r="S398" s="1316"/>
      <c r="T398" s="1316"/>
      <c r="U398" s="1316"/>
      <c r="V398" s="1316"/>
      <c r="W398" s="1316"/>
      <c r="X398" s="1316"/>
      <c r="Y398" s="1316"/>
      <c r="Z398" s="1316"/>
      <c r="AA398" s="1316"/>
      <c r="AB398" s="1316"/>
      <c r="AC398" s="1316"/>
      <c r="AD398" s="1316"/>
      <c r="AE398" s="1316"/>
      <c r="AF398" s="1316"/>
      <c r="AG398" s="1316"/>
      <c r="AH398" s="1316"/>
      <c r="AI398" s="1316"/>
      <c r="AJ398" s="1316"/>
      <c r="AK398" s="1316"/>
      <c r="AL398" s="1316"/>
      <c r="AM398" s="1316"/>
      <c r="AN398" s="1316"/>
      <c r="AO398" s="1316"/>
      <c r="AP398" s="1316"/>
      <c r="AQ398" s="291"/>
      <c r="AR398" s="292"/>
      <c r="AS398" s="722" t="s">
        <v>337</v>
      </c>
      <c r="AT398" s="723"/>
      <c r="AU398" s="603" t="s">
        <v>31</v>
      </c>
      <c r="AV398" s="571"/>
      <c r="AW398" s="571"/>
      <c r="AX398" s="571"/>
      <c r="AY398" s="571"/>
      <c r="AZ398" s="571"/>
      <c r="BA398" s="571"/>
      <c r="BB398" s="571"/>
      <c r="BC398" s="571"/>
      <c r="BD398" s="571"/>
      <c r="BE398" s="571"/>
      <c r="BF398" s="722" t="s">
        <v>336</v>
      </c>
      <c r="BG398" s="723"/>
      <c r="BH398" s="1316" t="str">
        <f>""&amp;⑧入力シート!AD57</f>
        <v/>
      </c>
      <c r="BI398" s="1316"/>
      <c r="BJ398" s="1316"/>
      <c r="BK398" s="1316"/>
      <c r="BL398" s="1316"/>
      <c r="BM398" s="1316"/>
      <c r="BN398" s="1316"/>
      <c r="BO398" s="1316"/>
      <c r="BP398" s="1316"/>
      <c r="BQ398" s="1316"/>
      <c r="BR398" s="1316"/>
      <c r="BS398" s="1316"/>
      <c r="BT398" s="1316"/>
      <c r="BU398" s="1316"/>
      <c r="BV398" s="1316"/>
      <c r="BW398" s="1316"/>
      <c r="BX398" s="1316"/>
      <c r="BY398" s="1316"/>
      <c r="BZ398" s="1316"/>
      <c r="CA398" s="1316"/>
      <c r="CB398" s="1316"/>
      <c r="CC398" s="1316"/>
      <c r="CD398" s="1316"/>
      <c r="CE398" s="1316"/>
      <c r="CF398" s="1316"/>
      <c r="CG398" s="1316"/>
      <c r="CH398" s="1316"/>
    </row>
    <row r="399" spans="1:90" ht="24.95" customHeight="1">
      <c r="A399" s="724"/>
      <c r="B399" s="725"/>
      <c r="C399" s="1308">
        <f>⑧入力シート!Y56</f>
        <v>33</v>
      </c>
      <c r="D399" s="1309"/>
      <c r="E399" s="1309"/>
      <c r="F399" s="1309"/>
      <c r="G399" s="1309"/>
      <c r="H399" s="1309"/>
      <c r="I399" s="1309"/>
      <c r="J399" s="1309"/>
      <c r="K399" s="1309"/>
      <c r="L399" s="1309"/>
      <c r="M399" s="1310"/>
      <c r="N399" s="724"/>
      <c r="O399" s="725"/>
      <c r="P399" s="1317"/>
      <c r="Q399" s="1317"/>
      <c r="R399" s="1317"/>
      <c r="S399" s="1317"/>
      <c r="T399" s="1317"/>
      <c r="U399" s="1317"/>
      <c r="V399" s="1317"/>
      <c r="W399" s="1317"/>
      <c r="X399" s="1317"/>
      <c r="Y399" s="1317"/>
      <c r="Z399" s="1317"/>
      <c r="AA399" s="1317"/>
      <c r="AB399" s="1317"/>
      <c r="AC399" s="1317"/>
      <c r="AD399" s="1317"/>
      <c r="AE399" s="1317"/>
      <c r="AF399" s="1317"/>
      <c r="AG399" s="1317"/>
      <c r="AH399" s="1317"/>
      <c r="AI399" s="1317"/>
      <c r="AJ399" s="1317"/>
      <c r="AK399" s="1317"/>
      <c r="AL399" s="1317"/>
      <c r="AM399" s="1317"/>
      <c r="AN399" s="1317"/>
      <c r="AO399" s="1317"/>
      <c r="AP399" s="1317"/>
      <c r="AQ399" s="291"/>
      <c r="AR399" s="292"/>
      <c r="AS399" s="724"/>
      <c r="AT399" s="725"/>
      <c r="AU399" s="1308">
        <f>⑧入力シート!Y57</f>
        <v>34</v>
      </c>
      <c r="AV399" s="1309"/>
      <c r="AW399" s="1309"/>
      <c r="AX399" s="1309"/>
      <c r="AY399" s="1309"/>
      <c r="AZ399" s="1309"/>
      <c r="BA399" s="1309"/>
      <c r="BB399" s="1309"/>
      <c r="BC399" s="1309"/>
      <c r="BD399" s="1309"/>
      <c r="BE399" s="1309"/>
      <c r="BF399" s="724"/>
      <c r="BG399" s="725"/>
      <c r="BH399" s="1317"/>
      <c r="BI399" s="1317"/>
      <c r="BJ399" s="1317"/>
      <c r="BK399" s="1317"/>
      <c r="BL399" s="1317"/>
      <c r="BM399" s="1317"/>
      <c r="BN399" s="1317"/>
      <c r="BO399" s="1317"/>
      <c r="BP399" s="1317"/>
      <c r="BQ399" s="1317"/>
      <c r="BR399" s="1317"/>
      <c r="BS399" s="1317"/>
      <c r="BT399" s="1317"/>
      <c r="BU399" s="1317"/>
      <c r="BV399" s="1317"/>
      <c r="BW399" s="1317"/>
      <c r="BX399" s="1317"/>
      <c r="BY399" s="1317"/>
      <c r="BZ399" s="1317"/>
      <c r="CA399" s="1317"/>
      <c r="CB399" s="1317"/>
      <c r="CC399" s="1317"/>
      <c r="CD399" s="1317"/>
      <c r="CE399" s="1317"/>
      <c r="CF399" s="1317"/>
      <c r="CG399" s="1317"/>
      <c r="CH399" s="1317"/>
    </row>
    <row r="400" spans="1:90" ht="24.95" customHeight="1">
      <c r="A400" s="726"/>
      <c r="B400" s="727"/>
      <c r="C400" s="1319"/>
      <c r="D400" s="1320"/>
      <c r="E400" s="1320"/>
      <c r="F400" s="1320"/>
      <c r="G400" s="1320"/>
      <c r="H400" s="1320"/>
      <c r="I400" s="1320"/>
      <c r="J400" s="1320"/>
      <c r="K400" s="1320"/>
      <c r="L400" s="1320"/>
      <c r="M400" s="1321"/>
      <c r="N400" s="726"/>
      <c r="O400" s="727"/>
      <c r="P400" s="1318"/>
      <c r="Q400" s="1318"/>
      <c r="R400" s="1318"/>
      <c r="S400" s="1318"/>
      <c r="T400" s="1318"/>
      <c r="U400" s="1318"/>
      <c r="V400" s="1318"/>
      <c r="W400" s="1318"/>
      <c r="X400" s="1318"/>
      <c r="Y400" s="1318"/>
      <c r="Z400" s="1318"/>
      <c r="AA400" s="1318"/>
      <c r="AB400" s="1318"/>
      <c r="AC400" s="1318"/>
      <c r="AD400" s="1318"/>
      <c r="AE400" s="1318"/>
      <c r="AF400" s="1318"/>
      <c r="AG400" s="1318"/>
      <c r="AH400" s="1318"/>
      <c r="AI400" s="1318"/>
      <c r="AJ400" s="1318"/>
      <c r="AK400" s="1318"/>
      <c r="AL400" s="1318"/>
      <c r="AM400" s="1318"/>
      <c r="AN400" s="1318"/>
      <c r="AO400" s="1318"/>
      <c r="AP400" s="1318"/>
      <c r="AQ400" s="291"/>
      <c r="AR400" s="292"/>
      <c r="AS400" s="726"/>
      <c r="AT400" s="727"/>
      <c r="AU400" s="1308"/>
      <c r="AV400" s="1309"/>
      <c r="AW400" s="1309"/>
      <c r="AX400" s="1309"/>
      <c r="AY400" s="1309"/>
      <c r="AZ400" s="1309"/>
      <c r="BA400" s="1309"/>
      <c r="BB400" s="1309"/>
      <c r="BC400" s="1309"/>
      <c r="BD400" s="1309"/>
      <c r="BE400" s="1309"/>
      <c r="BF400" s="726"/>
      <c r="BG400" s="727"/>
      <c r="BH400" s="1318"/>
      <c r="BI400" s="1318"/>
      <c r="BJ400" s="1318"/>
      <c r="BK400" s="1318"/>
      <c r="BL400" s="1318"/>
      <c r="BM400" s="1318"/>
      <c r="BN400" s="1318"/>
      <c r="BO400" s="1318"/>
      <c r="BP400" s="1318"/>
      <c r="BQ400" s="1318"/>
      <c r="BR400" s="1318"/>
      <c r="BS400" s="1318"/>
      <c r="BT400" s="1318"/>
      <c r="BU400" s="1318"/>
      <c r="BV400" s="1318"/>
      <c r="BW400" s="1318"/>
      <c r="BX400" s="1318"/>
      <c r="BY400" s="1318"/>
      <c r="BZ400" s="1318"/>
      <c r="CA400" s="1318"/>
      <c r="CB400" s="1318"/>
      <c r="CC400" s="1318"/>
      <c r="CD400" s="1318"/>
      <c r="CE400" s="1318"/>
      <c r="CF400" s="1318"/>
      <c r="CG400" s="1318"/>
      <c r="CH400" s="1318"/>
    </row>
    <row r="401" spans="1:90" ht="24.95" customHeight="1">
      <c r="A401" s="722" t="s">
        <v>338</v>
      </c>
      <c r="B401" s="723"/>
      <c r="C401" s="1322" t="str">
        <f>""&amp;⑧入力シート!Z56</f>
        <v/>
      </c>
      <c r="D401" s="1323"/>
      <c r="E401" s="1323"/>
      <c r="F401" s="1323"/>
      <c r="G401" s="1323"/>
      <c r="H401" s="1323"/>
      <c r="I401" s="1323"/>
      <c r="J401" s="1323"/>
      <c r="K401" s="1323"/>
      <c r="L401" s="1323"/>
      <c r="M401" s="1324"/>
      <c r="N401" s="722" t="s">
        <v>339</v>
      </c>
      <c r="O401" s="723"/>
      <c r="P401" s="1307" t="s">
        <v>32</v>
      </c>
      <c r="Q401" s="573"/>
      <c r="R401" s="573"/>
      <c r="S401" s="573"/>
      <c r="T401" s="573"/>
      <c r="U401" s="573"/>
      <c r="V401" s="573"/>
      <c r="W401" s="573"/>
      <c r="X401" s="573"/>
      <c r="Y401" s="573"/>
      <c r="Z401" s="573"/>
      <c r="AA401" s="573"/>
      <c r="AB401" s="573"/>
      <c r="AC401" s="573"/>
      <c r="AD401" s="573"/>
      <c r="AE401" s="573"/>
      <c r="AF401" s="573"/>
      <c r="AG401" s="573"/>
      <c r="AH401" s="573"/>
      <c r="AI401" s="573"/>
      <c r="AJ401" s="573"/>
      <c r="AK401" s="573"/>
      <c r="AL401" s="573"/>
      <c r="AM401" s="573"/>
      <c r="AN401" s="573"/>
      <c r="AO401" s="573"/>
      <c r="AP401" s="574"/>
      <c r="AQ401" s="291"/>
      <c r="AR401" s="292"/>
      <c r="AS401" s="722" t="s">
        <v>338</v>
      </c>
      <c r="AT401" s="723"/>
      <c r="AU401" s="1322" t="str">
        <f>""&amp;⑧入力シート!Z57</f>
        <v/>
      </c>
      <c r="AV401" s="1323"/>
      <c r="AW401" s="1323"/>
      <c r="AX401" s="1323"/>
      <c r="AY401" s="1323"/>
      <c r="AZ401" s="1323"/>
      <c r="BA401" s="1323"/>
      <c r="BB401" s="1323"/>
      <c r="BC401" s="1323"/>
      <c r="BD401" s="1323"/>
      <c r="BE401" s="1324"/>
      <c r="BF401" s="722" t="s">
        <v>339</v>
      </c>
      <c r="BG401" s="723"/>
      <c r="BH401" s="1307" t="s">
        <v>32</v>
      </c>
      <c r="BI401" s="573"/>
      <c r="BJ401" s="573"/>
      <c r="BK401" s="573"/>
      <c r="BL401" s="573"/>
      <c r="BM401" s="573"/>
      <c r="BN401" s="573"/>
      <c r="BO401" s="573"/>
      <c r="BP401" s="573"/>
      <c r="BQ401" s="573"/>
      <c r="BR401" s="573"/>
      <c r="BS401" s="573"/>
      <c r="BT401" s="573"/>
      <c r="BU401" s="573"/>
      <c r="BV401" s="573"/>
      <c r="BW401" s="573"/>
      <c r="BX401" s="573"/>
      <c r="BY401" s="573"/>
      <c r="BZ401" s="573"/>
      <c r="CA401" s="573"/>
      <c r="CB401" s="573"/>
      <c r="CC401" s="573"/>
      <c r="CD401" s="573"/>
      <c r="CE401" s="573"/>
      <c r="CF401" s="573"/>
      <c r="CG401" s="573"/>
      <c r="CH401" s="574"/>
    </row>
    <row r="402" spans="1:90" ht="24.95" customHeight="1">
      <c r="A402" s="724"/>
      <c r="B402" s="725"/>
      <c r="C402" s="1308"/>
      <c r="D402" s="1309"/>
      <c r="E402" s="1309"/>
      <c r="F402" s="1309"/>
      <c r="G402" s="1309"/>
      <c r="H402" s="1309"/>
      <c r="I402" s="1309"/>
      <c r="J402" s="1309"/>
      <c r="K402" s="1309"/>
      <c r="L402" s="1309"/>
      <c r="M402" s="1310"/>
      <c r="N402" s="724"/>
      <c r="O402" s="725"/>
      <c r="P402" s="1308" t="str">
        <f>'⑨応募者名簿(印刷用)'!AT5</f>
        <v xml:space="preserve"> </v>
      </c>
      <c r="Q402" s="1309"/>
      <c r="R402" s="1309"/>
      <c r="S402" s="1309"/>
      <c r="T402" s="1309"/>
      <c r="U402" s="1309"/>
      <c r="V402" s="1309"/>
      <c r="W402" s="1309"/>
      <c r="X402" s="1309"/>
      <c r="Y402" s="1309"/>
      <c r="Z402" s="1309"/>
      <c r="AA402" s="1309"/>
      <c r="AB402" s="1309"/>
      <c r="AC402" s="1309"/>
      <c r="AD402" s="1309"/>
      <c r="AE402" s="1309"/>
      <c r="AF402" s="1309"/>
      <c r="AG402" s="1309"/>
      <c r="AH402" s="1309"/>
      <c r="AI402" s="1309"/>
      <c r="AJ402" s="1309"/>
      <c r="AK402" s="1309"/>
      <c r="AL402" s="1309"/>
      <c r="AM402" s="1309"/>
      <c r="AN402" s="1309"/>
      <c r="AO402" s="1309"/>
      <c r="AP402" s="1310"/>
      <c r="AQ402" s="291"/>
      <c r="AR402" s="292"/>
      <c r="AS402" s="724"/>
      <c r="AT402" s="725"/>
      <c r="AU402" s="1308"/>
      <c r="AV402" s="1309"/>
      <c r="AW402" s="1309"/>
      <c r="AX402" s="1309"/>
      <c r="AY402" s="1309"/>
      <c r="AZ402" s="1309"/>
      <c r="BA402" s="1309"/>
      <c r="BB402" s="1309"/>
      <c r="BC402" s="1309"/>
      <c r="BD402" s="1309"/>
      <c r="BE402" s="1310"/>
      <c r="BF402" s="724"/>
      <c r="BG402" s="725"/>
      <c r="BH402" s="1308" t="str">
        <f>'⑨応募者名簿(印刷用)'!AT6</f>
        <v xml:space="preserve"> </v>
      </c>
      <c r="BI402" s="1309"/>
      <c r="BJ402" s="1309"/>
      <c r="BK402" s="1309"/>
      <c r="BL402" s="1309"/>
      <c r="BM402" s="1309"/>
      <c r="BN402" s="1309"/>
      <c r="BO402" s="1309"/>
      <c r="BP402" s="1309"/>
      <c r="BQ402" s="1309"/>
      <c r="BR402" s="1309"/>
      <c r="BS402" s="1309"/>
      <c r="BT402" s="1309"/>
      <c r="BU402" s="1309"/>
      <c r="BV402" s="1309"/>
      <c r="BW402" s="1309"/>
      <c r="BX402" s="1309"/>
      <c r="BY402" s="1309"/>
      <c r="BZ402" s="1309"/>
      <c r="CA402" s="1309"/>
      <c r="CB402" s="1309"/>
      <c r="CC402" s="1309"/>
      <c r="CD402" s="1309"/>
      <c r="CE402" s="1309"/>
      <c r="CF402" s="1309"/>
      <c r="CG402" s="1309"/>
      <c r="CH402" s="1310"/>
    </row>
    <row r="403" spans="1:90" ht="24.95" customHeight="1">
      <c r="A403" s="726"/>
      <c r="B403" s="727"/>
      <c r="C403" s="1308"/>
      <c r="D403" s="1309"/>
      <c r="E403" s="1309"/>
      <c r="F403" s="1309"/>
      <c r="G403" s="1309"/>
      <c r="H403" s="1309"/>
      <c r="I403" s="1309"/>
      <c r="J403" s="1309"/>
      <c r="K403" s="1309"/>
      <c r="L403" s="1309"/>
      <c r="M403" s="1310"/>
      <c r="N403" s="726"/>
      <c r="O403" s="727"/>
      <c r="P403" s="1308"/>
      <c r="Q403" s="1309"/>
      <c r="R403" s="1309"/>
      <c r="S403" s="1309"/>
      <c r="T403" s="1309"/>
      <c r="U403" s="1309"/>
      <c r="V403" s="1309"/>
      <c r="W403" s="1309"/>
      <c r="X403" s="1309"/>
      <c r="Y403" s="1309"/>
      <c r="Z403" s="1309"/>
      <c r="AA403" s="1309"/>
      <c r="AB403" s="1309"/>
      <c r="AC403" s="1309"/>
      <c r="AD403" s="1309"/>
      <c r="AE403" s="1309"/>
      <c r="AF403" s="1309"/>
      <c r="AG403" s="1309"/>
      <c r="AH403" s="1309"/>
      <c r="AI403" s="1309"/>
      <c r="AJ403" s="1309"/>
      <c r="AK403" s="1309"/>
      <c r="AL403" s="1309"/>
      <c r="AM403" s="1309"/>
      <c r="AN403" s="1309"/>
      <c r="AO403" s="1309"/>
      <c r="AP403" s="1310"/>
      <c r="AQ403" s="291"/>
      <c r="AR403" s="292"/>
      <c r="AS403" s="726"/>
      <c r="AT403" s="727"/>
      <c r="AU403" s="1308"/>
      <c r="AV403" s="1309"/>
      <c r="AW403" s="1309"/>
      <c r="AX403" s="1309"/>
      <c r="AY403" s="1309"/>
      <c r="AZ403" s="1309"/>
      <c r="BA403" s="1309"/>
      <c r="BB403" s="1309"/>
      <c r="BC403" s="1309"/>
      <c r="BD403" s="1309"/>
      <c r="BE403" s="1310"/>
      <c r="BF403" s="726"/>
      <c r="BG403" s="727"/>
      <c r="BH403" s="1308"/>
      <c r="BI403" s="1309"/>
      <c r="BJ403" s="1309"/>
      <c r="BK403" s="1309"/>
      <c r="BL403" s="1309"/>
      <c r="BM403" s="1309"/>
      <c r="BN403" s="1309"/>
      <c r="BO403" s="1309"/>
      <c r="BP403" s="1309"/>
      <c r="BQ403" s="1309"/>
      <c r="BR403" s="1309"/>
      <c r="BS403" s="1309"/>
      <c r="BT403" s="1309"/>
      <c r="BU403" s="1309"/>
      <c r="BV403" s="1309"/>
      <c r="BW403" s="1309"/>
      <c r="BX403" s="1309"/>
      <c r="BY403" s="1309"/>
      <c r="BZ403" s="1309"/>
      <c r="CA403" s="1309"/>
      <c r="CB403" s="1309"/>
      <c r="CC403" s="1309"/>
      <c r="CD403" s="1309"/>
      <c r="CE403" s="1309"/>
      <c r="CF403" s="1309"/>
      <c r="CG403" s="1309"/>
      <c r="CH403" s="1310"/>
    </row>
    <row r="404" spans="1:90" ht="24.95" customHeight="1">
      <c r="A404" s="1311" t="s">
        <v>34</v>
      </c>
      <c r="B404" s="1312"/>
      <c r="C404" s="1315" t="str">
        <f>'⑨応募者名簿(印刷用)'!AR5</f>
        <v/>
      </c>
      <c r="D404" s="1315"/>
      <c r="E404" s="1315"/>
      <c r="F404" s="1315"/>
      <c r="G404" s="1315"/>
      <c r="H404" s="1315"/>
      <c r="I404" s="1315"/>
      <c r="J404" s="1315"/>
      <c r="K404" s="1315"/>
      <c r="L404" s="1315"/>
      <c r="M404" s="1315"/>
      <c r="N404" s="1325" t="s">
        <v>22</v>
      </c>
      <c r="O404" s="1326"/>
      <c r="P404" s="1329" t="str">
        <f>""&amp;⑧入力シート!AE56</f>
        <v/>
      </c>
      <c r="Q404" s="1329"/>
      <c r="R404" s="1329"/>
      <c r="S404" s="1329"/>
      <c r="T404" s="1329"/>
      <c r="U404" s="1329"/>
      <c r="V404" s="1329"/>
      <c r="W404" s="1329"/>
      <c r="X404" s="1329"/>
      <c r="Y404" s="1330" t="s">
        <v>57</v>
      </c>
      <c r="Z404" s="1331"/>
      <c r="AA404" s="1331"/>
      <c r="AB404" s="1331"/>
      <c r="AC404" s="1331"/>
      <c r="AD404" s="1331"/>
      <c r="AE404" s="1331"/>
      <c r="AF404" s="1331"/>
      <c r="AG404" s="1331"/>
      <c r="AH404" s="1331"/>
      <c r="AI404" s="1331"/>
      <c r="AJ404" s="1331"/>
      <c r="AK404" s="1331"/>
      <c r="AL404" s="1331"/>
      <c r="AM404" s="1331"/>
      <c r="AN404" s="1331"/>
      <c r="AO404" s="1331"/>
      <c r="AP404" s="1332"/>
      <c r="AQ404" s="289"/>
      <c r="AR404" s="290"/>
      <c r="AS404" s="1311" t="s">
        <v>34</v>
      </c>
      <c r="AT404" s="1312"/>
      <c r="AU404" s="1315" t="str">
        <f>'⑨応募者名簿(印刷用)'!AR6</f>
        <v/>
      </c>
      <c r="AV404" s="1315"/>
      <c r="AW404" s="1315"/>
      <c r="AX404" s="1315"/>
      <c r="AY404" s="1315"/>
      <c r="AZ404" s="1315"/>
      <c r="BA404" s="1315"/>
      <c r="BB404" s="1315"/>
      <c r="BC404" s="1315"/>
      <c r="BD404" s="1315"/>
      <c r="BE404" s="1315"/>
      <c r="BF404" s="1325" t="s">
        <v>22</v>
      </c>
      <c r="BG404" s="1326"/>
      <c r="BH404" s="1329" t="str">
        <f>""&amp;⑧入力シート!AE57</f>
        <v/>
      </c>
      <c r="BI404" s="1329"/>
      <c r="BJ404" s="1329"/>
      <c r="BK404" s="1329"/>
      <c r="BL404" s="1329"/>
      <c r="BM404" s="1329"/>
      <c r="BN404" s="1329"/>
      <c r="BO404" s="1329"/>
      <c r="BP404" s="1329"/>
      <c r="BQ404" s="1330" t="s">
        <v>57</v>
      </c>
      <c r="BR404" s="1331"/>
      <c r="BS404" s="1331"/>
      <c r="BT404" s="1331"/>
      <c r="BU404" s="1331"/>
      <c r="BV404" s="1331"/>
      <c r="BW404" s="1331"/>
      <c r="BX404" s="1331"/>
      <c r="BY404" s="1331"/>
      <c r="BZ404" s="1331"/>
      <c r="CA404" s="1331"/>
      <c r="CB404" s="1331"/>
      <c r="CC404" s="1331"/>
      <c r="CD404" s="1331"/>
      <c r="CE404" s="1331"/>
      <c r="CF404" s="1331"/>
      <c r="CG404" s="1331"/>
      <c r="CH404" s="1332"/>
    </row>
    <row r="405" spans="1:90" ht="24.95" customHeight="1">
      <c r="A405" s="1313"/>
      <c r="B405" s="1314"/>
      <c r="C405" s="1315"/>
      <c r="D405" s="1315"/>
      <c r="E405" s="1315"/>
      <c r="F405" s="1315"/>
      <c r="G405" s="1315"/>
      <c r="H405" s="1315"/>
      <c r="I405" s="1315"/>
      <c r="J405" s="1315"/>
      <c r="K405" s="1315"/>
      <c r="L405" s="1315"/>
      <c r="M405" s="1315"/>
      <c r="N405" s="1327"/>
      <c r="O405" s="1328"/>
      <c r="P405" s="1329"/>
      <c r="Q405" s="1329"/>
      <c r="R405" s="1329"/>
      <c r="S405" s="1329"/>
      <c r="T405" s="1329"/>
      <c r="U405" s="1329"/>
      <c r="V405" s="1329"/>
      <c r="W405" s="1329"/>
      <c r="X405" s="1329"/>
      <c r="Y405" s="1333"/>
      <c r="Z405" s="1334"/>
      <c r="AA405" s="1334"/>
      <c r="AB405" s="1334"/>
      <c r="AC405" s="1334"/>
      <c r="AD405" s="1334"/>
      <c r="AE405" s="1334"/>
      <c r="AF405" s="1334"/>
      <c r="AG405" s="1334"/>
      <c r="AH405" s="1334"/>
      <c r="AI405" s="1334"/>
      <c r="AJ405" s="1334"/>
      <c r="AK405" s="1334"/>
      <c r="AL405" s="1334"/>
      <c r="AM405" s="1334"/>
      <c r="AN405" s="1334"/>
      <c r="AO405" s="1334"/>
      <c r="AP405" s="1335"/>
      <c r="AQ405" s="289"/>
      <c r="AR405" s="290"/>
      <c r="AS405" s="1313"/>
      <c r="AT405" s="1314"/>
      <c r="AU405" s="1315"/>
      <c r="AV405" s="1315"/>
      <c r="AW405" s="1315"/>
      <c r="AX405" s="1315"/>
      <c r="AY405" s="1315"/>
      <c r="AZ405" s="1315"/>
      <c r="BA405" s="1315"/>
      <c r="BB405" s="1315"/>
      <c r="BC405" s="1315"/>
      <c r="BD405" s="1315"/>
      <c r="BE405" s="1315"/>
      <c r="BF405" s="1327"/>
      <c r="BG405" s="1328"/>
      <c r="BH405" s="1329"/>
      <c r="BI405" s="1329"/>
      <c r="BJ405" s="1329"/>
      <c r="BK405" s="1329"/>
      <c r="BL405" s="1329"/>
      <c r="BM405" s="1329"/>
      <c r="BN405" s="1329"/>
      <c r="BO405" s="1329"/>
      <c r="BP405" s="1329"/>
      <c r="BQ405" s="1333"/>
      <c r="BR405" s="1334"/>
      <c r="BS405" s="1334"/>
      <c r="BT405" s="1334"/>
      <c r="BU405" s="1334"/>
      <c r="BV405" s="1334"/>
      <c r="BW405" s="1334"/>
      <c r="BX405" s="1334"/>
      <c r="BY405" s="1334"/>
      <c r="BZ405" s="1334"/>
      <c r="CA405" s="1334"/>
      <c r="CB405" s="1334"/>
      <c r="CC405" s="1334"/>
      <c r="CD405" s="1334"/>
      <c r="CE405" s="1334"/>
      <c r="CF405" s="1334"/>
      <c r="CG405" s="1334"/>
      <c r="CH405" s="1335"/>
    </row>
    <row r="406" spans="1:90" ht="26.1" customHeight="1">
      <c r="A406" s="280"/>
      <c r="B406" s="280"/>
      <c r="C406" s="281"/>
      <c r="D406" s="281"/>
      <c r="E406" s="281"/>
      <c r="F406" s="281"/>
      <c r="G406" s="281"/>
      <c r="H406" s="281"/>
      <c r="I406" s="281"/>
      <c r="J406" s="281"/>
      <c r="K406" s="281"/>
      <c r="L406" s="281"/>
      <c r="M406" s="281"/>
      <c r="N406" s="282"/>
      <c r="O406" s="282"/>
      <c r="P406" s="282"/>
      <c r="Q406" s="282"/>
      <c r="R406" s="282"/>
      <c r="S406" s="282"/>
      <c r="T406" s="282"/>
      <c r="U406" s="282"/>
      <c r="V406" s="282"/>
      <c r="W406" s="282"/>
      <c r="X406" s="282"/>
      <c r="Y406" s="282"/>
      <c r="Z406" s="282"/>
      <c r="AA406" s="282"/>
      <c r="AB406" s="282"/>
      <c r="AC406" s="282"/>
      <c r="AD406" s="282"/>
      <c r="AE406" s="282"/>
      <c r="AF406" s="282"/>
      <c r="AG406" s="282"/>
      <c r="AH406" s="282"/>
      <c r="AI406" s="282"/>
      <c r="AJ406" s="282"/>
      <c r="AK406" s="282"/>
      <c r="AL406" s="282"/>
      <c r="AM406" s="282"/>
      <c r="AN406" s="282"/>
      <c r="AO406" s="282"/>
      <c r="AP406" s="282"/>
      <c r="AQ406" s="289"/>
      <c r="AR406" s="290"/>
      <c r="AS406" s="280"/>
      <c r="AT406" s="280"/>
      <c r="AU406" s="281"/>
      <c r="AV406" s="281"/>
      <c r="AW406" s="281"/>
      <c r="AX406" s="281"/>
      <c r="AY406" s="281"/>
      <c r="AZ406" s="281"/>
      <c r="BA406" s="281"/>
      <c r="BB406" s="281"/>
      <c r="BC406" s="281"/>
      <c r="BD406" s="281"/>
      <c r="BE406" s="281"/>
      <c r="BF406" s="282"/>
      <c r="BG406" s="282"/>
      <c r="BH406" s="282"/>
      <c r="BI406" s="282"/>
      <c r="BJ406" s="282"/>
      <c r="BK406" s="282"/>
      <c r="BL406" s="282"/>
      <c r="BM406" s="282"/>
      <c r="BN406" s="282"/>
      <c r="BO406" s="282"/>
      <c r="BP406" s="282"/>
      <c r="BQ406" s="282"/>
      <c r="BR406" s="282"/>
      <c r="BS406" s="282"/>
      <c r="BT406" s="282"/>
      <c r="BU406" s="282"/>
      <c r="BV406" s="282"/>
      <c r="BW406" s="282"/>
      <c r="BX406" s="282"/>
      <c r="BY406" s="282"/>
      <c r="BZ406" s="282"/>
      <c r="CA406" s="282"/>
      <c r="CB406" s="282"/>
      <c r="CC406" s="282"/>
      <c r="CD406" s="282"/>
      <c r="CE406" s="282"/>
      <c r="CF406" s="282"/>
      <c r="CG406" s="282"/>
      <c r="CH406" s="282"/>
    </row>
    <row r="407" spans="1:90" ht="26.1" customHeight="1">
      <c r="AQ407" s="289"/>
      <c r="AR407" s="290"/>
    </row>
    <row r="408" spans="1:90" ht="26.1" customHeight="1">
      <c r="A408" s="174"/>
      <c r="B408" s="174"/>
      <c r="C408" s="174"/>
      <c r="D408" s="174"/>
      <c r="E408" s="174"/>
      <c r="F408" s="174"/>
      <c r="G408" s="174"/>
      <c r="H408" s="174"/>
      <c r="I408" s="174"/>
      <c r="J408" s="174"/>
      <c r="K408" s="174"/>
      <c r="L408" s="174"/>
      <c r="M408" s="174"/>
      <c r="N408" s="785" t="s">
        <v>408</v>
      </c>
      <c r="O408" s="785"/>
      <c r="P408" s="785"/>
      <c r="Q408" s="785"/>
      <c r="R408" s="785"/>
      <c r="S408" s="785"/>
      <c r="T408" s="785"/>
      <c r="U408" s="785"/>
      <c r="V408" s="785"/>
      <c r="W408" s="785"/>
      <c r="X408" s="785"/>
      <c r="Y408" s="785"/>
      <c r="Z408" s="785"/>
      <c r="AA408" s="785"/>
      <c r="AB408" s="785"/>
      <c r="AC408" s="190"/>
      <c r="AD408" s="190"/>
      <c r="AE408" s="190"/>
      <c r="AF408" s="190"/>
      <c r="AG408" s="190"/>
      <c r="AH408" s="190"/>
      <c r="AI408" s="190"/>
      <c r="AJ408" s="190"/>
      <c r="AK408" s="190"/>
      <c r="AL408" s="190"/>
      <c r="AM408" s="190"/>
      <c r="AN408" s="190"/>
      <c r="AO408" s="190"/>
      <c r="AP408" s="190"/>
      <c r="AQ408" s="298"/>
      <c r="AR408" s="299"/>
      <c r="AS408" s="174"/>
      <c r="AT408" s="174"/>
      <c r="AU408" s="174"/>
      <c r="AV408" s="174"/>
      <c r="AW408" s="174"/>
      <c r="AX408" s="174"/>
      <c r="AY408" s="174"/>
      <c r="AZ408" s="174"/>
      <c r="BA408" s="174"/>
      <c r="BB408" s="174"/>
      <c r="BC408" s="174"/>
      <c r="BD408" s="174"/>
      <c r="BE408" s="174"/>
      <c r="BF408" s="785" t="s">
        <v>408</v>
      </c>
      <c r="BG408" s="785"/>
      <c r="BH408" s="785"/>
      <c r="BI408" s="785"/>
      <c r="BJ408" s="785"/>
      <c r="BK408" s="785"/>
      <c r="BL408" s="785"/>
      <c r="BM408" s="785"/>
      <c r="BN408" s="785"/>
      <c r="BO408" s="785"/>
      <c r="BP408" s="785"/>
      <c r="BQ408" s="785"/>
      <c r="BR408" s="785"/>
      <c r="BS408" s="785"/>
      <c r="BT408" s="785"/>
      <c r="BU408" s="190"/>
      <c r="BV408" s="190"/>
      <c r="BW408" s="190"/>
      <c r="BX408" s="190"/>
      <c r="BY408" s="190"/>
      <c r="BZ408" s="190"/>
      <c r="CA408" s="190"/>
      <c r="CB408" s="190"/>
      <c r="CC408" s="190"/>
      <c r="CD408" s="190"/>
      <c r="CE408" s="190"/>
      <c r="CF408" s="190"/>
      <c r="CG408" s="190"/>
      <c r="CH408" s="190"/>
      <c r="CI408" s="190"/>
      <c r="CJ408" s="190"/>
      <c r="CK408" s="190"/>
      <c r="CL408" s="190"/>
    </row>
    <row r="409" spans="1:90" ht="26.1" customHeight="1">
      <c r="A409" s="174"/>
      <c r="B409" s="174"/>
      <c r="C409" s="174"/>
      <c r="D409" s="174"/>
      <c r="E409" s="174"/>
      <c r="F409" s="174"/>
      <c r="G409" s="174"/>
      <c r="H409" s="174"/>
      <c r="I409" s="174"/>
      <c r="J409" s="174"/>
      <c r="K409" s="174"/>
      <c r="L409" s="174"/>
      <c r="M409" s="174"/>
      <c r="N409" s="785"/>
      <c r="O409" s="785"/>
      <c r="P409" s="785"/>
      <c r="Q409" s="785"/>
      <c r="R409" s="785"/>
      <c r="S409" s="785"/>
      <c r="T409" s="785"/>
      <c r="U409" s="785"/>
      <c r="V409" s="785"/>
      <c r="W409" s="785"/>
      <c r="X409" s="785"/>
      <c r="Y409" s="785"/>
      <c r="Z409" s="785"/>
      <c r="AA409" s="785"/>
      <c r="AB409" s="785"/>
      <c r="AC409" s="190"/>
      <c r="AD409" s="190"/>
      <c r="AE409" s="190"/>
      <c r="AF409" s="190"/>
      <c r="AG409" s="190"/>
      <c r="AH409" s="190"/>
      <c r="AI409" s="190"/>
      <c r="AJ409" s="190"/>
      <c r="AK409" s="190"/>
      <c r="AL409" s="190"/>
      <c r="AM409" s="190"/>
      <c r="AN409" s="190"/>
      <c r="AO409" s="190"/>
      <c r="AP409" s="190"/>
      <c r="AQ409" s="298"/>
      <c r="AR409" s="299"/>
      <c r="AS409" s="174"/>
      <c r="AT409" s="174"/>
      <c r="AU409" s="174"/>
      <c r="AV409" s="174"/>
      <c r="AW409" s="174"/>
      <c r="AX409" s="174"/>
      <c r="AY409" s="174"/>
      <c r="AZ409" s="174"/>
      <c r="BA409" s="174"/>
      <c r="BB409" s="174"/>
      <c r="BC409" s="174"/>
      <c r="BD409" s="174"/>
      <c r="BE409" s="174"/>
      <c r="BF409" s="785"/>
      <c r="BG409" s="785"/>
      <c r="BH409" s="785"/>
      <c r="BI409" s="785"/>
      <c r="BJ409" s="785"/>
      <c r="BK409" s="785"/>
      <c r="BL409" s="785"/>
      <c r="BM409" s="785"/>
      <c r="BN409" s="785"/>
      <c r="BO409" s="785"/>
      <c r="BP409" s="785"/>
      <c r="BQ409" s="785"/>
      <c r="BR409" s="785"/>
      <c r="BS409" s="785"/>
      <c r="BT409" s="785"/>
      <c r="BU409" s="190"/>
      <c r="BV409" s="190"/>
      <c r="BW409" s="190"/>
      <c r="BX409" s="190"/>
      <c r="BY409" s="190"/>
      <c r="BZ409" s="190"/>
      <c r="CA409" s="190"/>
      <c r="CB409" s="190"/>
      <c r="CC409" s="190"/>
      <c r="CD409" s="190"/>
      <c r="CE409" s="190"/>
      <c r="CF409" s="190"/>
      <c r="CG409" s="190"/>
      <c r="CH409" s="190"/>
      <c r="CI409" s="190"/>
      <c r="CJ409" s="190"/>
      <c r="CK409" s="190"/>
      <c r="CL409" s="190"/>
    </row>
    <row r="410" spans="1:90" ht="26.1" customHeight="1">
      <c r="A410" s="174"/>
      <c r="B410" s="174"/>
      <c r="C410" s="174"/>
      <c r="D410" s="174"/>
      <c r="E410" s="174"/>
      <c r="F410" s="174"/>
      <c r="G410" s="174"/>
      <c r="H410" s="174"/>
      <c r="I410" s="174"/>
      <c r="J410" s="174"/>
      <c r="K410" s="174"/>
      <c r="L410" s="174"/>
      <c r="M410" s="174"/>
      <c r="N410" s="785" t="s">
        <v>407</v>
      </c>
      <c r="O410" s="785"/>
      <c r="P410" s="785"/>
      <c r="Q410" s="785"/>
      <c r="R410" s="785"/>
      <c r="S410" s="785"/>
      <c r="T410" s="785"/>
      <c r="U410" s="785"/>
      <c r="V410" s="785"/>
      <c r="W410" s="785"/>
      <c r="X410" s="785"/>
      <c r="Y410" s="785"/>
      <c r="Z410" s="785"/>
      <c r="AA410" s="785"/>
      <c r="AB410" s="785"/>
      <c r="AC410" s="190"/>
      <c r="AD410" s="190"/>
      <c r="AE410" s="190"/>
      <c r="AF410" s="190"/>
      <c r="AG410" s="190"/>
      <c r="AH410" s="190"/>
      <c r="AI410" s="190"/>
      <c r="AJ410" s="190"/>
      <c r="AK410" s="190"/>
      <c r="AL410" s="190"/>
      <c r="AM410" s="190"/>
      <c r="AN410" s="190"/>
      <c r="AO410" s="190"/>
      <c r="AP410" s="190"/>
      <c r="AQ410" s="298"/>
      <c r="AR410" s="299"/>
      <c r="AS410" s="174"/>
      <c r="AT410" s="174"/>
      <c r="AU410" s="174"/>
      <c r="AV410" s="174"/>
      <c r="AW410" s="174"/>
      <c r="AX410" s="174"/>
      <c r="AY410" s="174"/>
      <c r="AZ410" s="174"/>
      <c r="BA410" s="174"/>
      <c r="BB410" s="174"/>
      <c r="BC410" s="174"/>
      <c r="BD410" s="174"/>
      <c r="BE410" s="174"/>
      <c r="BF410" s="785" t="s">
        <v>407</v>
      </c>
      <c r="BG410" s="785"/>
      <c r="BH410" s="785"/>
      <c r="BI410" s="785"/>
      <c r="BJ410" s="785"/>
      <c r="BK410" s="785"/>
      <c r="BL410" s="785"/>
      <c r="BM410" s="785"/>
      <c r="BN410" s="785"/>
      <c r="BO410" s="785"/>
      <c r="BP410" s="785"/>
      <c r="BQ410" s="785"/>
      <c r="BR410" s="785"/>
      <c r="BS410" s="785"/>
      <c r="BT410" s="785"/>
      <c r="BU410" s="190"/>
      <c r="BV410" s="190"/>
      <c r="BW410" s="190"/>
      <c r="BX410" s="190"/>
      <c r="BY410" s="190"/>
      <c r="BZ410" s="190"/>
      <c r="CA410" s="190"/>
      <c r="CB410" s="190"/>
      <c r="CC410" s="190"/>
      <c r="CD410" s="190"/>
      <c r="CE410" s="190"/>
      <c r="CF410" s="190"/>
      <c r="CG410" s="190"/>
      <c r="CH410" s="190"/>
      <c r="CI410" s="190"/>
      <c r="CJ410" s="190"/>
      <c r="CK410" s="190"/>
      <c r="CL410" s="190"/>
    </row>
    <row r="411" spans="1:90" ht="26.1" customHeight="1">
      <c r="A411" s="174"/>
      <c r="B411" s="174"/>
      <c r="C411" s="174"/>
      <c r="D411" s="174"/>
      <c r="E411" s="174"/>
      <c r="F411" s="174"/>
      <c r="G411" s="174"/>
      <c r="H411" s="174"/>
      <c r="I411" s="174"/>
      <c r="J411" s="174"/>
      <c r="K411" s="174"/>
      <c r="L411" s="174"/>
      <c r="M411" s="174"/>
      <c r="N411" s="785"/>
      <c r="O411" s="785"/>
      <c r="P411" s="785"/>
      <c r="Q411" s="785"/>
      <c r="R411" s="785"/>
      <c r="S411" s="785"/>
      <c r="T411" s="785"/>
      <c r="U411" s="785"/>
      <c r="V411" s="785"/>
      <c r="W411" s="785"/>
      <c r="X411" s="785"/>
      <c r="Y411" s="785"/>
      <c r="Z411" s="785"/>
      <c r="AA411" s="785"/>
      <c r="AB411" s="785"/>
      <c r="AC411" s="190"/>
      <c r="AD411" s="190"/>
      <c r="AE411" s="190"/>
      <c r="AF411" s="190"/>
      <c r="AG411" s="190"/>
      <c r="AH411" s="190"/>
      <c r="AI411" s="190"/>
      <c r="AJ411" s="190"/>
      <c r="AK411" s="190"/>
      <c r="AL411" s="190"/>
      <c r="AM411" s="190"/>
      <c r="AN411" s="190"/>
      <c r="AO411" s="190"/>
      <c r="AP411" s="190"/>
      <c r="AQ411" s="298"/>
      <c r="AR411" s="299"/>
      <c r="AS411" s="174"/>
      <c r="AT411" s="174"/>
      <c r="AU411" s="174"/>
      <c r="AV411" s="174"/>
      <c r="AW411" s="174"/>
      <c r="AX411" s="174"/>
      <c r="AY411" s="174"/>
      <c r="AZ411" s="174"/>
      <c r="BA411" s="174"/>
      <c r="BB411" s="174"/>
      <c r="BC411" s="174"/>
      <c r="BD411" s="174"/>
      <c r="BE411" s="174"/>
      <c r="BF411" s="785"/>
      <c r="BG411" s="785"/>
      <c r="BH411" s="785"/>
      <c r="BI411" s="785"/>
      <c r="BJ411" s="785"/>
      <c r="BK411" s="785"/>
      <c r="BL411" s="785"/>
      <c r="BM411" s="785"/>
      <c r="BN411" s="785"/>
      <c r="BO411" s="785"/>
      <c r="BP411" s="785"/>
      <c r="BQ411" s="785"/>
      <c r="BR411" s="785"/>
      <c r="BS411" s="785"/>
      <c r="BT411" s="785"/>
      <c r="BU411" s="190"/>
      <c r="BV411" s="190"/>
      <c r="BW411" s="190"/>
      <c r="BX411" s="190"/>
      <c r="BY411" s="190"/>
      <c r="BZ411" s="190"/>
      <c r="CA411" s="190"/>
      <c r="CB411" s="190"/>
      <c r="CC411" s="190"/>
      <c r="CD411" s="190"/>
      <c r="CE411" s="190"/>
      <c r="CF411" s="190"/>
      <c r="CG411" s="190"/>
      <c r="CH411" s="190"/>
      <c r="CI411" s="190"/>
      <c r="CJ411" s="190"/>
      <c r="CK411" s="190"/>
      <c r="CL411" s="190"/>
    </row>
    <row r="412" spans="1:90" ht="26.1" customHeight="1">
      <c r="AQ412" s="289"/>
      <c r="AR412" s="290"/>
    </row>
    <row r="413" spans="1:90" ht="26.1" customHeight="1">
      <c r="B413" s="142" t="str">
        <f>$B$5</f>
        <v>第86回全国教育美術展応募作品の名札</v>
      </c>
      <c r="AQ413" s="289"/>
      <c r="AR413" s="290"/>
      <c r="AT413" s="142" t="str">
        <f>$B$5</f>
        <v>第86回全国教育美術展応募作品の名札</v>
      </c>
    </row>
    <row r="414" spans="1:90" ht="24.95" customHeight="1">
      <c r="A414" s="1353" t="s">
        <v>45</v>
      </c>
      <c r="B414" s="1354"/>
      <c r="C414" s="1354"/>
      <c r="D414" s="1354"/>
      <c r="E414" s="1354"/>
      <c r="F414" s="1354"/>
      <c r="G414" s="1354"/>
      <c r="H414" s="1354"/>
      <c r="I414" s="1354"/>
      <c r="J414" s="1354"/>
      <c r="K414" s="1354"/>
      <c r="L414" s="1354"/>
      <c r="M414" s="1355"/>
      <c r="N414" s="1356" t="s">
        <v>334</v>
      </c>
      <c r="O414" s="1356"/>
      <c r="P414" s="1344" t="s">
        <v>17</v>
      </c>
      <c r="Q414" s="562"/>
      <c r="R414" s="1305" t="str">
        <f>IF('⑨応募者名簿(印刷用)'!$BX$40="","",'⑨応募者名簿(印刷用)'!$BX$40)</f>
        <v>-</v>
      </c>
      <c r="S414" s="1305"/>
      <c r="T414" s="1305"/>
      <c r="U414" s="1305"/>
      <c r="V414" s="1305"/>
      <c r="W414" s="1305"/>
      <c r="X414" s="1305"/>
      <c r="Y414" s="1306" t="s">
        <v>282</v>
      </c>
      <c r="Z414" s="1306"/>
      <c r="AA414" s="1306"/>
      <c r="AB414" s="1305" t="str">
        <f>IF(⑧入力シート!$D$30=0,"",⑧入力シート!$D$30)</f>
        <v/>
      </c>
      <c r="AC414" s="1305"/>
      <c r="AD414" s="1305"/>
      <c r="AE414" s="1305"/>
      <c r="AF414" s="176" t="s">
        <v>84</v>
      </c>
      <c r="AG414" s="1305" t="str">
        <f>IF(⑧入力シート!$H$30=0,"",⑧入力シート!$H$30)</f>
        <v/>
      </c>
      <c r="AH414" s="1305"/>
      <c r="AI414" s="1305"/>
      <c r="AJ414" s="1305"/>
      <c r="AK414" s="176" t="s">
        <v>84</v>
      </c>
      <c r="AL414" s="1305" t="str">
        <f>IF(⑧入力シート!$L$30=0,"",⑧入力シート!$L$30)</f>
        <v/>
      </c>
      <c r="AM414" s="1305"/>
      <c r="AN414" s="1305"/>
      <c r="AO414" s="1305"/>
      <c r="AP414" s="177"/>
      <c r="AQ414" s="291"/>
      <c r="AR414" s="292"/>
      <c r="AS414" s="1353" t="s">
        <v>45</v>
      </c>
      <c r="AT414" s="1354"/>
      <c r="AU414" s="1354"/>
      <c r="AV414" s="1354"/>
      <c r="AW414" s="1354"/>
      <c r="AX414" s="1354"/>
      <c r="AY414" s="1354"/>
      <c r="AZ414" s="1354"/>
      <c r="BA414" s="1354"/>
      <c r="BB414" s="1354"/>
      <c r="BC414" s="1354"/>
      <c r="BD414" s="1354"/>
      <c r="BE414" s="1355"/>
      <c r="BF414" s="1356" t="s">
        <v>334</v>
      </c>
      <c r="BG414" s="1356"/>
      <c r="BH414" s="1344" t="s">
        <v>17</v>
      </c>
      <c r="BI414" s="562"/>
      <c r="BJ414" s="1305" t="str">
        <f>IF('⑨応募者名簿(印刷用)'!$BX$40="","",'⑨応募者名簿(印刷用)'!$BX$40)</f>
        <v>-</v>
      </c>
      <c r="BK414" s="1305"/>
      <c r="BL414" s="1305"/>
      <c r="BM414" s="1305"/>
      <c r="BN414" s="1305"/>
      <c r="BO414" s="1305"/>
      <c r="BP414" s="1305"/>
      <c r="BQ414" s="1306" t="s">
        <v>282</v>
      </c>
      <c r="BR414" s="1306"/>
      <c r="BS414" s="1306"/>
      <c r="BT414" s="1305" t="str">
        <f>IF(⑧入力シート!$D$30=0,"",⑧入力シート!$D$30)</f>
        <v/>
      </c>
      <c r="BU414" s="1305"/>
      <c r="BV414" s="1305"/>
      <c r="BW414" s="1305"/>
      <c r="BX414" s="176" t="s">
        <v>84</v>
      </c>
      <c r="BY414" s="1305" t="str">
        <f>IF(⑧入力シート!$H$30=0,"",⑧入力シート!$H$30)</f>
        <v/>
      </c>
      <c r="BZ414" s="1305"/>
      <c r="CA414" s="1305"/>
      <c r="CB414" s="1305"/>
      <c r="CC414" s="176" t="s">
        <v>84</v>
      </c>
      <c r="CD414" s="1305" t="str">
        <f>IF(⑧入力シート!$L$30=0,"",⑧入力シート!$L$30)</f>
        <v/>
      </c>
      <c r="CE414" s="1305"/>
      <c r="CF414" s="1305"/>
      <c r="CG414" s="1305"/>
      <c r="CH414" s="177"/>
    </row>
    <row r="415" spans="1:90" ht="24.95" customHeight="1">
      <c r="A415" s="1345"/>
      <c r="B415" s="1346"/>
      <c r="C415" s="1346"/>
      <c r="D415" s="1346"/>
      <c r="E415" s="1346"/>
      <c r="F415" s="1346"/>
      <c r="G415" s="1346"/>
      <c r="H415" s="1346"/>
      <c r="I415" s="178"/>
      <c r="J415" s="178"/>
      <c r="K415" s="178"/>
      <c r="L415" s="178"/>
      <c r="M415" s="179"/>
      <c r="N415" s="1356"/>
      <c r="O415" s="1356"/>
      <c r="P415" s="1347" t="str">
        <f>IF('⑨応募者名簿(印刷用)'!$BV$42="","",'⑨応募者名簿(印刷用)'!$BV$42)</f>
        <v xml:space="preserve"> </v>
      </c>
      <c r="Q415" s="1348"/>
      <c r="R415" s="1348"/>
      <c r="S415" s="1348"/>
      <c r="T415" s="1348"/>
      <c r="U415" s="1348"/>
      <c r="V415" s="1348"/>
      <c r="W415" s="1348"/>
      <c r="X415" s="1348"/>
      <c r="Y415" s="1348"/>
      <c r="Z415" s="1348"/>
      <c r="AA415" s="1348"/>
      <c r="AB415" s="1348"/>
      <c r="AC415" s="1348"/>
      <c r="AD415" s="1348"/>
      <c r="AE415" s="1348"/>
      <c r="AF415" s="1348"/>
      <c r="AG415" s="1348"/>
      <c r="AH415" s="1348"/>
      <c r="AI415" s="1348"/>
      <c r="AJ415" s="1348"/>
      <c r="AK415" s="1348"/>
      <c r="AL415" s="1348"/>
      <c r="AM415" s="1348"/>
      <c r="AN415" s="1348"/>
      <c r="AO415" s="1348"/>
      <c r="AP415" s="1349"/>
      <c r="AQ415" s="291"/>
      <c r="AR415" s="292"/>
      <c r="AS415" s="1345"/>
      <c r="AT415" s="1346"/>
      <c r="AU415" s="1346"/>
      <c r="AV415" s="1346"/>
      <c r="AW415" s="1346"/>
      <c r="AX415" s="1346"/>
      <c r="AY415" s="1346"/>
      <c r="AZ415" s="1346"/>
      <c r="BA415" s="178"/>
      <c r="BB415" s="178"/>
      <c r="BC415" s="178"/>
      <c r="BD415" s="178"/>
      <c r="BE415" s="179"/>
      <c r="BF415" s="1356"/>
      <c r="BG415" s="1356"/>
      <c r="BH415" s="1347" t="str">
        <f>IF('⑨応募者名簿(印刷用)'!$BV$42="","",'⑨応募者名簿(印刷用)'!$BV$42)</f>
        <v xml:space="preserve"> </v>
      </c>
      <c r="BI415" s="1348"/>
      <c r="BJ415" s="1348"/>
      <c r="BK415" s="1348"/>
      <c r="BL415" s="1348"/>
      <c r="BM415" s="1348"/>
      <c r="BN415" s="1348"/>
      <c r="BO415" s="1348"/>
      <c r="BP415" s="1348"/>
      <c r="BQ415" s="1348"/>
      <c r="BR415" s="1348"/>
      <c r="BS415" s="1348"/>
      <c r="BT415" s="1348"/>
      <c r="BU415" s="1348"/>
      <c r="BV415" s="1348"/>
      <c r="BW415" s="1348"/>
      <c r="BX415" s="1348"/>
      <c r="BY415" s="1348"/>
      <c r="BZ415" s="1348"/>
      <c r="CA415" s="1348"/>
      <c r="CB415" s="1348"/>
      <c r="CC415" s="1348"/>
      <c r="CD415" s="1348"/>
      <c r="CE415" s="1348"/>
      <c r="CF415" s="1348"/>
      <c r="CG415" s="1348"/>
      <c r="CH415" s="1349"/>
    </row>
    <row r="416" spans="1:90" ht="24.95" customHeight="1">
      <c r="A416" s="1345"/>
      <c r="B416" s="1346"/>
      <c r="C416" s="1346"/>
      <c r="D416" s="1346"/>
      <c r="E416" s="1346"/>
      <c r="F416" s="1346"/>
      <c r="G416" s="1346"/>
      <c r="H416" s="1346"/>
      <c r="I416" s="178"/>
      <c r="J416" s="178"/>
      <c r="K416" s="178"/>
      <c r="L416" s="178"/>
      <c r="M416" s="179"/>
      <c r="N416" s="1356"/>
      <c r="O416" s="1356"/>
      <c r="P416" s="1347" t="str">
        <f>IF('⑨応募者名簿(印刷用)'!$BV$43="","",'⑨応募者名簿(印刷用)'!$BV$43)</f>
        <v xml:space="preserve"> </v>
      </c>
      <c r="Q416" s="1348"/>
      <c r="R416" s="1348"/>
      <c r="S416" s="1348"/>
      <c r="T416" s="1348"/>
      <c r="U416" s="1348"/>
      <c r="V416" s="1348"/>
      <c r="W416" s="1348"/>
      <c r="X416" s="1348"/>
      <c r="Y416" s="1348"/>
      <c r="Z416" s="1348"/>
      <c r="AA416" s="1348"/>
      <c r="AB416" s="1348"/>
      <c r="AC416" s="1348"/>
      <c r="AD416" s="1348"/>
      <c r="AE416" s="1348"/>
      <c r="AF416" s="1348"/>
      <c r="AG416" s="1348"/>
      <c r="AH416" s="1348"/>
      <c r="AI416" s="1348"/>
      <c r="AJ416" s="1348"/>
      <c r="AK416" s="1348"/>
      <c r="AL416" s="1348"/>
      <c r="AM416" s="1348"/>
      <c r="AN416" s="1348"/>
      <c r="AO416" s="1348"/>
      <c r="AP416" s="1349"/>
      <c r="AQ416" s="291"/>
      <c r="AR416" s="292"/>
      <c r="AS416" s="1345"/>
      <c r="AT416" s="1346"/>
      <c r="AU416" s="1346"/>
      <c r="AV416" s="1346"/>
      <c r="AW416" s="1346"/>
      <c r="AX416" s="1346"/>
      <c r="AY416" s="1346"/>
      <c r="AZ416" s="1346"/>
      <c r="BA416" s="178"/>
      <c r="BB416" s="178"/>
      <c r="BC416" s="178"/>
      <c r="BD416" s="178"/>
      <c r="BE416" s="179"/>
      <c r="BF416" s="1356"/>
      <c r="BG416" s="1356"/>
      <c r="BH416" s="1347" t="str">
        <f>IF('⑨応募者名簿(印刷用)'!$BV$43="","",'⑨応募者名簿(印刷用)'!$BV$43)</f>
        <v xml:space="preserve"> </v>
      </c>
      <c r="BI416" s="1348"/>
      <c r="BJ416" s="1348"/>
      <c r="BK416" s="1348"/>
      <c r="BL416" s="1348"/>
      <c r="BM416" s="1348"/>
      <c r="BN416" s="1348"/>
      <c r="BO416" s="1348"/>
      <c r="BP416" s="1348"/>
      <c r="BQ416" s="1348"/>
      <c r="BR416" s="1348"/>
      <c r="BS416" s="1348"/>
      <c r="BT416" s="1348"/>
      <c r="BU416" s="1348"/>
      <c r="BV416" s="1348"/>
      <c r="BW416" s="1348"/>
      <c r="BX416" s="1348"/>
      <c r="BY416" s="1348"/>
      <c r="BZ416" s="1348"/>
      <c r="CA416" s="1348"/>
      <c r="CB416" s="1348"/>
      <c r="CC416" s="1348"/>
      <c r="CD416" s="1348"/>
      <c r="CE416" s="1348"/>
      <c r="CF416" s="1348"/>
      <c r="CG416" s="1348"/>
      <c r="CH416" s="1349"/>
    </row>
    <row r="417" spans="1:90" ht="24.95" customHeight="1">
      <c r="A417" s="1345"/>
      <c r="B417" s="1346"/>
      <c r="C417" s="1346"/>
      <c r="D417" s="1346"/>
      <c r="E417" s="1346"/>
      <c r="F417" s="1346"/>
      <c r="G417" s="1346"/>
      <c r="H417" s="1346"/>
      <c r="I417" s="178"/>
      <c r="J417" s="178"/>
      <c r="K417" s="178"/>
      <c r="L417" s="178"/>
      <c r="M417" s="179"/>
      <c r="N417" s="1356"/>
      <c r="O417" s="1356"/>
      <c r="P417" s="1350" t="str">
        <f>IF('⑨応募者名簿(印刷用)'!$BV$44="","",'⑨応募者名簿(印刷用)'!$BV$44)</f>
        <v xml:space="preserve"> </v>
      </c>
      <c r="Q417" s="1351"/>
      <c r="R417" s="1351"/>
      <c r="S417" s="1351"/>
      <c r="T417" s="1351"/>
      <c r="U417" s="1351"/>
      <c r="V417" s="1351"/>
      <c r="W417" s="1351"/>
      <c r="X417" s="1351"/>
      <c r="Y417" s="1351"/>
      <c r="Z417" s="1351"/>
      <c r="AA417" s="1351"/>
      <c r="AB417" s="1351"/>
      <c r="AC417" s="1351"/>
      <c r="AD417" s="1351"/>
      <c r="AE417" s="1351"/>
      <c r="AF417" s="1351"/>
      <c r="AG417" s="1351"/>
      <c r="AH417" s="1351"/>
      <c r="AI417" s="1351"/>
      <c r="AJ417" s="1351"/>
      <c r="AK417" s="1351"/>
      <c r="AL417" s="1351"/>
      <c r="AM417" s="1351"/>
      <c r="AN417" s="1351"/>
      <c r="AO417" s="1351"/>
      <c r="AP417" s="1352"/>
      <c r="AQ417" s="291"/>
      <c r="AR417" s="292"/>
      <c r="AS417" s="1345"/>
      <c r="AT417" s="1346"/>
      <c r="AU417" s="1346"/>
      <c r="AV417" s="1346"/>
      <c r="AW417" s="1346"/>
      <c r="AX417" s="1346"/>
      <c r="AY417" s="1346"/>
      <c r="AZ417" s="1346"/>
      <c r="BA417" s="178"/>
      <c r="BB417" s="178"/>
      <c r="BC417" s="178"/>
      <c r="BD417" s="178"/>
      <c r="BE417" s="179"/>
      <c r="BF417" s="1356"/>
      <c r="BG417" s="1356"/>
      <c r="BH417" s="1350" t="str">
        <f>IF('⑨応募者名簿(印刷用)'!$BV$44="","",'⑨応募者名簿(印刷用)'!$BV$44)</f>
        <v xml:space="preserve"> </v>
      </c>
      <c r="BI417" s="1351"/>
      <c r="BJ417" s="1351"/>
      <c r="BK417" s="1351"/>
      <c r="BL417" s="1351"/>
      <c r="BM417" s="1351"/>
      <c r="BN417" s="1351"/>
      <c r="BO417" s="1351"/>
      <c r="BP417" s="1351"/>
      <c r="BQ417" s="1351"/>
      <c r="BR417" s="1351"/>
      <c r="BS417" s="1351"/>
      <c r="BT417" s="1351"/>
      <c r="BU417" s="1351"/>
      <c r="BV417" s="1351"/>
      <c r="BW417" s="1351"/>
      <c r="BX417" s="1351"/>
      <c r="BY417" s="1351"/>
      <c r="BZ417" s="1351"/>
      <c r="CA417" s="1351"/>
      <c r="CB417" s="1351"/>
      <c r="CC417" s="1351"/>
      <c r="CD417" s="1351"/>
      <c r="CE417" s="1351"/>
      <c r="CF417" s="1351"/>
      <c r="CG417" s="1351"/>
      <c r="CH417" s="1352"/>
    </row>
    <row r="418" spans="1:90" ht="24.95" customHeight="1">
      <c r="A418" s="1345"/>
      <c r="B418" s="1346"/>
      <c r="C418" s="1346"/>
      <c r="D418" s="1346"/>
      <c r="E418" s="1346"/>
      <c r="F418" s="1346"/>
      <c r="G418" s="1346"/>
      <c r="H418" s="1346"/>
      <c r="I418" s="178"/>
      <c r="J418" s="178"/>
      <c r="K418" s="178"/>
      <c r="L418" s="178"/>
      <c r="M418" s="179"/>
      <c r="N418" s="722" t="s">
        <v>335</v>
      </c>
      <c r="O418" s="723"/>
      <c r="P418" s="603" t="s">
        <v>23</v>
      </c>
      <c r="Q418" s="571"/>
      <c r="R418" s="571"/>
      <c r="S418" s="571"/>
      <c r="T418" s="1336" t="str">
        <f>""&amp;⑧入力シート!$D$21</f>
        <v/>
      </c>
      <c r="U418" s="1336"/>
      <c r="V418" s="1336"/>
      <c r="W418" s="1336"/>
      <c r="X418" s="1336"/>
      <c r="Y418" s="1336"/>
      <c r="Z418" s="1336"/>
      <c r="AA418" s="1336"/>
      <c r="AB418" s="1336"/>
      <c r="AC418" s="1336"/>
      <c r="AD418" s="1336"/>
      <c r="AE418" s="1336"/>
      <c r="AF418" s="1336"/>
      <c r="AG418" s="1336"/>
      <c r="AH418" s="1336"/>
      <c r="AI418" s="1336"/>
      <c r="AJ418" s="1336"/>
      <c r="AK418" s="1336"/>
      <c r="AL418" s="1336"/>
      <c r="AM418" s="1336"/>
      <c r="AN418" s="1336"/>
      <c r="AO418" s="1336"/>
      <c r="AP418" s="1337"/>
      <c r="AQ418" s="291"/>
      <c r="AR418" s="292"/>
      <c r="AS418" s="1345"/>
      <c r="AT418" s="1346"/>
      <c r="AU418" s="1346"/>
      <c r="AV418" s="1346"/>
      <c r="AW418" s="1346"/>
      <c r="AX418" s="1346"/>
      <c r="AY418" s="1346"/>
      <c r="AZ418" s="1346"/>
      <c r="BA418" s="178"/>
      <c r="BB418" s="178"/>
      <c r="BC418" s="178"/>
      <c r="BD418" s="178"/>
      <c r="BE418" s="179"/>
      <c r="BF418" s="722" t="s">
        <v>335</v>
      </c>
      <c r="BG418" s="723"/>
      <c r="BH418" s="603" t="s">
        <v>23</v>
      </c>
      <c r="BI418" s="571"/>
      <c r="BJ418" s="571"/>
      <c r="BK418" s="571"/>
      <c r="BL418" s="1336" t="str">
        <f>""&amp;⑧入力シート!$D$21</f>
        <v/>
      </c>
      <c r="BM418" s="1336"/>
      <c r="BN418" s="1336"/>
      <c r="BO418" s="1336"/>
      <c r="BP418" s="1336"/>
      <c r="BQ418" s="1336"/>
      <c r="BR418" s="1336"/>
      <c r="BS418" s="1336"/>
      <c r="BT418" s="1336"/>
      <c r="BU418" s="1336"/>
      <c r="BV418" s="1336"/>
      <c r="BW418" s="1336"/>
      <c r="BX418" s="1336"/>
      <c r="BY418" s="1336"/>
      <c r="BZ418" s="1336"/>
      <c r="CA418" s="1336"/>
      <c r="CB418" s="1336"/>
      <c r="CC418" s="1336"/>
      <c r="CD418" s="1336"/>
      <c r="CE418" s="1336"/>
      <c r="CF418" s="1336"/>
      <c r="CG418" s="1336"/>
      <c r="CH418" s="1337"/>
    </row>
    <row r="419" spans="1:90" ht="24.95" customHeight="1">
      <c r="A419" s="180"/>
      <c r="B419" s="178"/>
      <c r="C419" s="178"/>
      <c r="D419" s="178"/>
      <c r="E419" s="178"/>
      <c r="F419" s="178"/>
      <c r="G419" s="178"/>
      <c r="H419" s="178"/>
      <c r="I419" s="178"/>
      <c r="J419" s="178"/>
      <c r="K419" s="178"/>
      <c r="L419" s="178"/>
      <c r="M419" s="179"/>
      <c r="N419" s="724"/>
      <c r="O419" s="725"/>
      <c r="P419" s="1338" t="str">
        <f>"　"&amp;⑧入力シート!$D$22</f>
        <v>　</v>
      </c>
      <c r="Q419" s="1339"/>
      <c r="R419" s="1339"/>
      <c r="S419" s="1339"/>
      <c r="T419" s="1339"/>
      <c r="U419" s="1339"/>
      <c r="V419" s="1339"/>
      <c r="W419" s="1339"/>
      <c r="X419" s="1339"/>
      <c r="Y419" s="1339"/>
      <c r="Z419" s="1339"/>
      <c r="AA419" s="1339"/>
      <c r="AB419" s="1339"/>
      <c r="AC419" s="1339"/>
      <c r="AD419" s="1339"/>
      <c r="AE419" s="1339"/>
      <c r="AF419" s="1339"/>
      <c r="AG419" s="1339"/>
      <c r="AH419" s="1339"/>
      <c r="AI419" s="1339"/>
      <c r="AJ419" s="1339"/>
      <c r="AK419" s="1339"/>
      <c r="AL419" s="1339"/>
      <c r="AM419" s="1339"/>
      <c r="AN419" s="1339"/>
      <c r="AO419" s="1339"/>
      <c r="AP419" s="1340"/>
      <c r="AQ419" s="291"/>
      <c r="AR419" s="292"/>
      <c r="AS419" s="180"/>
      <c r="AT419" s="178"/>
      <c r="AU419" s="178"/>
      <c r="AV419" s="178"/>
      <c r="AW419" s="178"/>
      <c r="AX419" s="178"/>
      <c r="AY419" s="178"/>
      <c r="AZ419" s="178"/>
      <c r="BA419" s="178"/>
      <c r="BB419" s="178"/>
      <c r="BC419" s="178"/>
      <c r="BD419" s="178"/>
      <c r="BE419" s="179"/>
      <c r="BF419" s="724"/>
      <c r="BG419" s="725"/>
      <c r="BH419" s="1338" t="str">
        <f>"　"&amp;⑧入力シート!$D$22</f>
        <v>　</v>
      </c>
      <c r="BI419" s="1339"/>
      <c r="BJ419" s="1339"/>
      <c r="BK419" s="1339"/>
      <c r="BL419" s="1339"/>
      <c r="BM419" s="1339"/>
      <c r="BN419" s="1339"/>
      <c r="BO419" s="1339"/>
      <c r="BP419" s="1339"/>
      <c r="BQ419" s="1339"/>
      <c r="BR419" s="1339"/>
      <c r="BS419" s="1339"/>
      <c r="BT419" s="1339"/>
      <c r="BU419" s="1339"/>
      <c r="BV419" s="1339"/>
      <c r="BW419" s="1339"/>
      <c r="BX419" s="1339"/>
      <c r="BY419" s="1339"/>
      <c r="BZ419" s="1339"/>
      <c r="CA419" s="1339"/>
      <c r="CB419" s="1339"/>
      <c r="CC419" s="1339"/>
      <c r="CD419" s="1339"/>
      <c r="CE419" s="1339"/>
      <c r="CF419" s="1339"/>
      <c r="CG419" s="1339"/>
      <c r="CH419" s="1340"/>
    </row>
    <row r="420" spans="1:90" ht="24.95" customHeight="1">
      <c r="A420" s="180"/>
      <c r="B420" s="178"/>
      <c r="C420" s="178"/>
      <c r="D420" s="178"/>
      <c r="E420" s="178"/>
      <c r="F420" s="178"/>
      <c r="G420" s="178"/>
      <c r="H420" s="178"/>
      <c r="I420" s="178"/>
      <c r="J420" s="178"/>
      <c r="K420" s="178"/>
      <c r="L420" s="178"/>
      <c r="M420" s="179"/>
      <c r="N420" s="724"/>
      <c r="O420" s="725"/>
      <c r="P420" s="1341" t="str">
        <f>"　"&amp;⑧入力シート!$D$23</f>
        <v>　</v>
      </c>
      <c r="Q420" s="1342"/>
      <c r="R420" s="1342"/>
      <c r="S420" s="1342"/>
      <c r="T420" s="1342"/>
      <c r="U420" s="1342"/>
      <c r="V420" s="1342"/>
      <c r="W420" s="1342"/>
      <c r="X420" s="1342"/>
      <c r="Y420" s="1342"/>
      <c r="Z420" s="1342"/>
      <c r="AA420" s="1342"/>
      <c r="AB420" s="1342"/>
      <c r="AC420" s="1342"/>
      <c r="AD420" s="1342"/>
      <c r="AE420" s="1342"/>
      <c r="AF420" s="1342"/>
      <c r="AG420" s="1342"/>
      <c r="AH420" s="1342"/>
      <c r="AI420" s="1342"/>
      <c r="AJ420" s="1342"/>
      <c r="AK420" s="1342"/>
      <c r="AL420" s="1342"/>
      <c r="AM420" s="1342"/>
      <c r="AN420" s="1342"/>
      <c r="AO420" s="1342"/>
      <c r="AP420" s="1343"/>
      <c r="AQ420" s="291"/>
      <c r="AR420" s="292"/>
      <c r="AS420" s="180"/>
      <c r="AT420" s="178"/>
      <c r="AU420" s="178"/>
      <c r="AV420" s="178"/>
      <c r="AW420" s="178"/>
      <c r="AX420" s="178"/>
      <c r="AY420" s="178"/>
      <c r="AZ420" s="178"/>
      <c r="BA420" s="178"/>
      <c r="BB420" s="178"/>
      <c r="BC420" s="178"/>
      <c r="BD420" s="178"/>
      <c r="BE420" s="179"/>
      <c r="BF420" s="724"/>
      <c r="BG420" s="725"/>
      <c r="BH420" s="1341" t="str">
        <f>"　"&amp;⑧入力シート!$D$23</f>
        <v>　</v>
      </c>
      <c r="BI420" s="1342"/>
      <c r="BJ420" s="1342"/>
      <c r="BK420" s="1342"/>
      <c r="BL420" s="1342"/>
      <c r="BM420" s="1342"/>
      <c r="BN420" s="1342"/>
      <c r="BO420" s="1342"/>
      <c r="BP420" s="1342"/>
      <c r="BQ420" s="1342"/>
      <c r="BR420" s="1342"/>
      <c r="BS420" s="1342"/>
      <c r="BT420" s="1342"/>
      <c r="BU420" s="1342"/>
      <c r="BV420" s="1342"/>
      <c r="BW420" s="1342"/>
      <c r="BX420" s="1342"/>
      <c r="BY420" s="1342"/>
      <c r="BZ420" s="1342"/>
      <c r="CA420" s="1342"/>
      <c r="CB420" s="1342"/>
      <c r="CC420" s="1342"/>
      <c r="CD420" s="1342"/>
      <c r="CE420" s="1342"/>
      <c r="CF420" s="1342"/>
      <c r="CG420" s="1342"/>
      <c r="CH420" s="1343"/>
    </row>
    <row r="421" spans="1:90" ht="24.95" customHeight="1">
      <c r="A421" s="181"/>
      <c r="B421" s="182"/>
      <c r="C421" s="182"/>
      <c r="D421" s="182"/>
      <c r="E421" s="182"/>
      <c r="F421" s="182"/>
      <c r="G421" s="182"/>
      <c r="H421" s="182"/>
      <c r="I421" s="182"/>
      <c r="J421" s="182"/>
      <c r="K421" s="182"/>
      <c r="L421" s="182"/>
      <c r="M421" s="183"/>
      <c r="N421" s="726"/>
      <c r="O421" s="727"/>
      <c r="P421" s="1341"/>
      <c r="Q421" s="1342"/>
      <c r="R421" s="1342"/>
      <c r="S421" s="1342"/>
      <c r="T421" s="1342"/>
      <c r="U421" s="1342"/>
      <c r="V421" s="1342"/>
      <c r="W421" s="1342"/>
      <c r="X421" s="1342"/>
      <c r="Y421" s="1342"/>
      <c r="Z421" s="1342"/>
      <c r="AA421" s="1342"/>
      <c r="AB421" s="1342"/>
      <c r="AC421" s="1342"/>
      <c r="AD421" s="1342"/>
      <c r="AE421" s="1342"/>
      <c r="AF421" s="1342"/>
      <c r="AG421" s="1342"/>
      <c r="AH421" s="1342"/>
      <c r="AI421" s="1342"/>
      <c r="AJ421" s="1342"/>
      <c r="AK421" s="1342"/>
      <c r="AL421" s="1342"/>
      <c r="AM421" s="1342"/>
      <c r="AN421" s="1342"/>
      <c r="AO421" s="1342"/>
      <c r="AP421" s="1343"/>
      <c r="AQ421" s="291"/>
      <c r="AR421" s="292"/>
      <c r="AS421" s="181"/>
      <c r="AT421" s="182"/>
      <c r="AU421" s="182"/>
      <c r="AV421" s="182"/>
      <c r="AW421" s="182"/>
      <c r="AX421" s="182"/>
      <c r="AY421" s="182"/>
      <c r="AZ421" s="182"/>
      <c r="BA421" s="182"/>
      <c r="BB421" s="182"/>
      <c r="BC421" s="182"/>
      <c r="BD421" s="182"/>
      <c r="BE421" s="183"/>
      <c r="BF421" s="726"/>
      <c r="BG421" s="727"/>
      <c r="BH421" s="1341"/>
      <c r="BI421" s="1342"/>
      <c r="BJ421" s="1342"/>
      <c r="BK421" s="1342"/>
      <c r="BL421" s="1342"/>
      <c r="BM421" s="1342"/>
      <c r="BN421" s="1342"/>
      <c r="BO421" s="1342"/>
      <c r="BP421" s="1342"/>
      <c r="BQ421" s="1342"/>
      <c r="BR421" s="1342"/>
      <c r="BS421" s="1342"/>
      <c r="BT421" s="1342"/>
      <c r="BU421" s="1342"/>
      <c r="BV421" s="1342"/>
      <c r="BW421" s="1342"/>
      <c r="BX421" s="1342"/>
      <c r="BY421" s="1342"/>
      <c r="BZ421" s="1342"/>
      <c r="CA421" s="1342"/>
      <c r="CB421" s="1342"/>
      <c r="CC421" s="1342"/>
      <c r="CD421" s="1342"/>
      <c r="CE421" s="1342"/>
      <c r="CF421" s="1342"/>
      <c r="CG421" s="1342"/>
      <c r="CH421" s="1343"/>
    </row>
    <row r="422" spans="1:90" ht="24.95" customHeight="1">
      <c r="A422" s="722" t="s">
        <v>337</v>
      </c>
      <c r="B422" s="723"/>
      <c r="C422" s="603" t="s">
        <v>31</v>
      </c>
      <c r="D422" s="571"/>
      <c r="E422" s="571"/>
      <c r="F422" s="571"/>
      <c r="G422" s="571"/>
      <c r="H422" s="571"/>
      <c r="I422" s="571"/>
      <c r="J422" s="571"/>
      <c r="K422" s="571"/>
      <c r="L422" s="571"/>
      <c r="M422" s="571"/>
      <c r="N422" s="722" t="s">
        <v>336</v>
      </c>
      <c r="O422" s="723"/>
      <c r="P422" s="1316" t="str">
        <f>""&amp;⑧入力シート!AD58</f>
        <v/>
      </c>
      <c r="Q422" s="1316"/>
      <c r="R422" s="1316"/>
      <c r="S422" s="1316"/>
      <c r="T422" s="1316"/>
      <c r="U422" s="1316"/>
      <c r="V422" s="1316"/>
      <c r="W422" s="1316"/>
      <c r="X422" s="1316"/>
      <c r="Y422" s="1316"/>
      <c r="Z422" s="1316"/>
      <c r="AA422" s="1316"/>
      <c r="AB422" s="1316"/>
      <c r="AC422" s="1316"/>
      <c r="AD422" s="1316"/>
      <c r="AE422" s="1316"/>
      <c r="AF422" s="1316"/>
      <c r="AG422" s="1316"/>
      <c r="AH422" s="1316"/>
      <c r="AI422" s="1316"/>
      <c r="AJ422" s="1316"/>
      <c r="AK422" s="1316"/>
      <c r="AL422" s="1316"/>
      <c r="AM422" s="1316"/>
      <c r="AN422" s="1316"/>
      <c r="AO422" s="1316"/>
      <c r="AP422" s="1316"/>
      <c r="AQ422" s="291"/>
      <c r="AR422" s="292"/>
      <c r="AS422" s="722" t="s">
        <v>337</v>
      </c>
      <c r="AT422" s="723"/>
      <c r="AU422" s="603" t="s">
        <v>31</v>
      </c>
      <c r="AV422" s="571"/>
      <c r="AW422" s="571"/>
      <c r="AX422" s="571"/>
      <c r="AY422" s="571"/>
      <c r="AZ422" s="571"/>
      <c r="BA422" s="571"/>
      <c r="BB422" s="571"/>
      <c r="BC422" s="571"/>
      <c r="BD422" s="571"/>
      <c r="BE422" s="571"/>
      <c r="BF422" s="722" t="s">
        <v>336</v>
      </c>
      <c r="BG422" s="723"/>
      <c r="BH422" s="1316" t="str">
        <f>""&amp;⑧入力シート!AD59</f>
        <v/>
      </c>
      <c r="BI422" s="1316"/>
      <c r="BJ422" s="1316"/>
      <c r="BK422" s="1316"/>
      <c r="BL422" s="1316"/>
      <c r="BM422" s="1316"/>
      <c r="BN422" s="1316"/>
      <c r="BO422" s="1316"/>
      <c r="BP422" s="1316"/>
      <c r="BQ422" s="1316"/>
      <c r="BR422" s="1316"/>
      <c r="BS422" s="1316"/>
      <c r="BT422" s="1316"/>
      <c r="BU422" s="1316"/>
      <c r="BV422" s="1316"/>
      <c r="BW422" s="1316"/>
      <c r="BX422" s="1316"/>
      <c r="BY422" s="1316"/>
      <c r="BZ422" s="1316"/>
      <c r="CA422" s="1316"/>
      <c r="CB422" s="1316"/>
      <c r="CC422" s="1316"/>
      <c r="CD422" s="1316"/>
      <c r="CE422" s="1316"/>
      <c r="CF422" s="1316"/>
      <c r="CG422" s="1316"/>
      <c r="CH422" s="1316"/>
    </row>
    <row r="423" spans="1:90" ht="24.95" customHeight="1">
      <c r="A423" s="724"/>
      <c r="B423" s="725"/>
      <c r="C423" s="1308">
        <f>⑧入力シート!Y58</f>
        <v>35</v>
      </c>
      <c r="D423" s="1309"/>
      <c r="E423" s="1309"/>
      <c r="F423" s="1309"/>
      <c r="G423" s="1309"/>
      <c r="H423" s="1309"/>
      <c r="I423" s="1309"/>
      <c r="J423" s="1309"/>
      <c r="K423" s="1309"/>
      <c r="L423" s="1309"/>
      <c r="M423" s="1310"/>
      <c r="N423" s="724"/>
      <c r="O423" s="725"/>
      <c r="P423" s="1317"/>
      <c r="Q423" s="1317"/>
      <c r="R423" s="1317"/>
      <c r="S423" s="1317"/>
      <c r="T423" s="1317"/>
      <c r="U423" s="1317"/>
      <c r="V423" s="1317"/>
      <c r="W423" s="1317"/>
      <c r="X423" s="1317"/>
      <c r="Y423" s="1317"/>
      <c r="Z423" s="1317"/>
      <c r="AA423" s="1317"/>
      <c r="AB423" s="1317"/>
      <c r="AC423" s="1317"/>
      <c r="AD423" s="1317"/>
      <c r="AE423" s="1317"/>
      <c r="AF423" s="1317"/>
      <c r="AG423" s="1317"/>
      <c r="AH423" s="1317"/>
      <c r="AI423" s="1317"/>
      <c r="AJ423" s="1317"/>
      <c r="AK423" s="1317"/>
      <c r="AL423" s="1317"/>
      <c r="AM423" s="1317"/>
      <c r="AN423" s="1317"/>
      <c r="AO423" s="1317"/>
      <c r="AP423" s="1317"/>
      <c r="AQ423" s="291"/>
      <c r="AR423" s="292"/>
      <c r="AS423" s="724"/>
      <c r="AT423" s="725"/>
      <c r="AU423" s="1308">
        <f>⑧入力シート!Y59</f>
        <v>36</v>
      </c>
      <c r="AV423" s="1309"/>
      <c r="AW423" s="1309"/>
      <c r="AX423" s="1309"/>
      <c r="AY423" s="1309"/>
      <c r="AZ423" s="1309"/>
      <c r="BA423" s="1309"/>
      <c r="BB423" s="1309"/>
      <c r="BC423" s="1309"/>
      <c r="BD423" s="1309"/>
      <c r="BE423" s="1309"/>
      <c r="BF423" s="724"/>
      <c r="BG423" s="725"/>
      <c r="BH423" s="1317"/>
      <c r="BI423" s="1317"/>
      <c r="BJ423" s="1317"/>
      <c r="BK423" s="1317"/>
      <c r="BL423" s="1317"/>
      <c r="BM423" s="1317"/>
      <c r="BN423" s="1317"/>
      <c r="BO423" s="1317"/>
      <c r="BP423" s="1317"/>
      <c r="BQ423" s="1317"/>
      <c r="BR423" s="1317"/>
      <c r="BS423" s="1317"/>
      <c r="BT423" s="1317"/>
      <c r="BU423" s="1317"/>
      <c r="BV423" s="1317"/>
      <c r="BW423" s="1317"/>
      <c r="BX423" s="1317"/>
      <c r="BY423" s="1317"/>
      <c r="BZ423" s="1317"/>
      <c r="CA423" s="1317"/>
      <c r="CB423" s="1317"/>
      <c r="CC423" s="1317"/>
      <c r="CD423" s="1317"/>
      <c r="CE423" s="1317"/>
      <c r="CF423" s="1317"/>
      <c r="CG423" s="1317"/>
      <c r="CH423" s="1317"/>
    </row>
    <row r="424" spans="1:90" ht="24.95" customHeight="1">
      <c r="A424" s="726"/>
      <c r="B424" s="727"/>
      <c r="C424" s="1319"/>
      <c r="D424" s="1320"/>
      <c r="E424" s="1320"/>
      <c r="F424" s="1320"/>
      <c r="G424" s="1320"/>
      <c r="H424" s="1320"/>
      <c r="I424" s="1320"/>
      <c r="J424" s="1320"/>
      <c r="K424" s="1320"/>
      <c r="L424" s="1320"/>
      <c r="M424" s="1321"/>
      <c r="N424" s="726"/>
      <c r="O424" s="727"/>
      <c r="P424" s="1318"/>
      <c r="Q424" s="1318"/>
      <c r="R424" s="1318"/>
      <c r="S424" s="1318"/>
      <c r="T424" s="1318"/>
      <c r="U424" s="1318"/>
      <c r="V424" s="1318"/>
      <c r="W424" s="1318"/>
      <c r="X424" s="1318"/>
      <c r="Y424" s="1318"/>
      <c r="Z424" s="1318"/>
      <c r="AA424" s="1318"/>
      <c r="AB424" s="1318"/>
      <c r="AC424" s="1318"/>
      <c r="AD424" s="1318"/>
      <c r="AE424" s="1318"/>
      <c r="AF424" s="1318"/>
      <c r="AG424" s="1318"/>
      <c r="AH424" s="1318"/>
      <c r="AI424" s="1318"/>
      <c r="AJ424" s="1318"/>
      <c r="AK424" s="1318"/>
      <c r="AL424" s="1318"/>
      <c r="AM424" s="1318"/>
      <c r="AN424" s="1318"/>
      <c r="AO424" s="1318"/>
      <c r="AP424" s="1318"/>
      <c r="AQ424" s="291"/>
      <c r="AR424" s="292"/>
      <c r="AS424" s="726"/>
      <c r="AT424" s="727"/>
      <c r="AU424" s="1308"/>
      <c r="AV424" s="1309"/>
      <c r="AW424" s="1309"/>
      <c r="AX424" s="1309"/>
      <c r="AY424" s="1309"/>
      <c r="AZ424" s="1309"/>
      <c r="BA424" s="1309"/>
      <c r="BB424" s="1309"/>
      <c r="BC424" s="1309"/>
      <c r="BD424" s="1309"/>
      <c r="BE424" s="1309"/>
      <c r="BF424" s="726"/>
      <c r="BG424" s="727"/>
      <c r="BH424" s="1318"/>
      <c r="BI424" s="1318"/>
      <c r="BJ424" s="1318"/>
      <c r="BK424" s="1318"/>
      <c r="BL424" s="1318"/>
      <c r="BM424" s="1318"/>
      <c r="BN424" s="1318"/>
      <c r="BO424" s="1318"/>
      <c r="BP424" s="1318"/>
      <c r="BQ424" s="1318"/>
      <c r="BR424" s="1318"/>
      <c r="BS424" s="1318"/>
      <c r="BT424" s="1318"/>
      <c r="BU424" s="1318"/>
      <c r="BV424" s="1318"/>
      <c r="BW424" s="1318"/>
      <c r="BX424" s="1318"/>
      <c r="BY424" s="1318"/>
      <c r="BZ424" s="1318"/>
      <c r="CA424" s="1318"/>
      <c r="CB424" s="1318"/>
      <c r="CC424" s="1318"/>
      <c r="CD424" s="1318"/>
      <c r="CE424" s="1318"/>
      <c r="CF424" s="1318"/>
      <c r="CG424" s="1318"/>
      <c r="CH424" s="1318"/>
    </row>
    <row r="425" spans="1:90" ht="24.95" customHeight="1">
      <c r="A425" s="722" t="s">
        <v>338</v>
      </c>
      <c r="B425" s="723"/>
      <c r="C425" s="1322" t="str">
        <f>""&amp;⑧入力シート!Z58</f>
        <v/>
      </c>
      <c r="D425" s="1323"/>
      <c r="E425" s="1323"/>
      <c r="F425" s="1323"/>
      <c r="G425" s="1323"/>
      <c r="H425" s="1323"/>
      <c r="I425" s="1323"/>
      <c r="J425" s="1323"/>
      <c r="K425" s="1323"/>
      <c r="L425" s="1323"/>
      <c r="M425" s="1324"/>
      <c r="N425" s="722" t="s">
        <v>339</v>
      </c>
      <c r="O425" s="723"/>
      <c r="P425" s="1307" t="s">
        <v>32</v>
      </c>
      <c r="Q425" s="573"/>
      <c r="R425" s="573"/>
      <c r="S425" s="573"/>
      <c r="T425" s="573"/>
      <c r="U425" s="573"/>
      <c r="V425" s="573"/>
      <c r="W425" s="573"/>
      <c r="X425" s="573"/>
      <c r="Y425" s="573"/>
      <c r="Z425" s="573"/>
      <c r="AA425" s="573"/>
      <c r="AB425" s="573"/>
      <c r="AC425" s="573"/>
      <c r="AD425" s="573"/>
      <c r="AE425" s="573"/>
      <c r="AF425" s="573"/>
      <c r="AG425" s="573"/>
      <c r="AH425" s="573"/>
      <c r="AI425" s="573"/>
      <c r="AJ425" s="573"/>
      <c r="AK425" s="573"/>
      <c r="AL425" s="573"/>
      <c r="AM425" s="573"/>
      <c r="AN425" s="573"/>
      <c r="AO425" s="573"/>
      <c r="AP425" s="574"/>
      <c r="AQ425" s="291"/>
      <c r="AR425" s="292"/>
      <c r="AS425" s="722" t="s">
        <v>338</v>
      </c>
      <c r="AT425" s="723"/>
      <c r="AU425" s="1322" t="str">
        <f>""&amp;⑧入力シート!Z59</f>
        <v/>
      </c>
      <c r="AV425" s="1323"/>
      <c r="AW425" s="1323"/>
      <c r="AX425" s="1323"/>
      <c r="AY425" s="1323"/>
      <c r="AZ425" s="1323"/>
      <c r="BA425" s="1323"/>
      <c r="BB425" s="1323"/>
      <c r="BC425" s="1323"/>
      <c r="BD425" s="1323"/>
      <c r="BE425" s="1324"/>
      <c r="BF425" s="722" t="s">
        <v>339</v>
      </c>
      <c r="BG425" s="723"/>
      <c r="BH425" s="1307" t="s">
        <v>32</v>
      </c>
      <c r="BI425" s="573"/>
      <c r="BJ425" s="573"/>
      <c r="BK425" s="573"/>
      <c r="BL425" s="573"/>
      <c r="BM425" s="573"/>
      <c r="BN425" s="573"/>
      <c r="BO425" s="573"/>
      <c r="BP425" s="573"/>
      <c r="BQ425" s="573"/>
      <c r="BR425" s="573"/>
      <c r="BS425" s="573"/>
      <c r="BT425" s="573"/>
      <c r="BU425" s="573"/>
      <c r="BV425" s="573"/>
      <c r="BW425" s="573"/>
      <c r="BX425" s="573"/>
      <c r="BY425" s="573"/>
      <c r="BZ425" s="573"/>
      <c r="CA425" s="573"/>
      <c r="CB425" s="573"/>
      <c r="CC425" s="573"/>
      <c r="CD425" s="573"/>
      <c r="CE425" s="573"/>
      <c r="CF425" s="573"/>
      <c r="CG425" s="573"/>
      <c r="CH425" s="574"/>
    </row>
    <row r="426" spans="1:90" ht="24.95" customHeight="1">
      <c r="A426" s="724"/>
      <c r="B426" s="725"/>
      <c r="C426" s="1308"/>
      <c r="D426" s="1309"/>
      <c r="E426" s="1309"/>
      <c r="F426" s="1309"/>
      <c r="G426" s="1309"/>
      <c r="H426" s="1309"/>
      <c r="I426" s="1309"/>
      <c r="J426" s="1309"/>
      <c r="K426" s="1309"/>
      <c r="L426" s="1309"/>
      <c r="M426" s="1310"/>
      <c r="N426" s="724"/>
      <c r="O426" s="725"/>
      <c r="P426" s="1308" t="str">
        <f>'⑨応募者名簿(印刷用)'!AT7</f>
        <v xml:space="preserve"> </v>
      </c>
      <c r="Q426" s="1309"/>
      <c r="R426" s="1309"/>
      <c r="S426" s="1309"/>
      <c r="T426" s="1309"/>
      <c r="U426" s="1309"/>
      <c r="V426" s="1309"/>
      <c r="W426" s="1309"/>
      <c r="X426" s="1309"/>
      <c r="Y426" s="1309"/>
      <c r="Z426" s="1309"/>
      <c r="AA426" s="1309"/>
      <c r="AB426" s="1309"/>
      <c r="AC426" s="1309"/>
      <c r="AD426" s="1309"/>
      <c r="AE426" s="1309"/>
      <c r="AF426" s="1309"/>
      <c r="AG426" s="1309"/>
      <c r="AH426" s="1309"/>
      <c r="AI426" s="1309"/>
      <c r="AJ426" s="1309"/>
      <c r="AK426" s="1309"/>
      <c r="AL426" s="1309"/>
      <c r="AM426" s="1309"/>
      <c r="AN426" s="1309"/>
      <c r="AO426" s="1309"/>
      <c r="AP426" s="1310"/>
      <c r="AQ426" s="291"/>
      <c r="AR426" s="292"/>
      <c r="AS426" s="724"/>
      <c r="AT426" s="725"/>
      <c r="AU426" s="1308"/>
      <c r="AV426" s="1309"/>
      <c r="AW426" s="1309"/>
      <c r="AX426" s="1309"/>
      <c r="AY426" s="1309"/>
      <c r="AZ426" s="1309"/>
      <c r="BA426" s="1309"/>
      <c r="BB426" s="1309"/>
      <c r="BC426" s="1309"/>
      <c r="BD426" s="1309"/>
      <c r="BE426" s="1310"/>
      <c r="BF426" s="724"/>
      <c r="BG426" s="725"/>
      <c r="BH426" s="1308" t="str">
        <f>'⑨応募者名簿(印刷用)'!AT8</f>
        <v xml:space="preserve"> </v>
      </c>
      <c r="BI426" s="1309"/>
      <c r="BJ426" s="1309"/>
      <c r="BK426" s="1309"/>
      <c r="BL426" s="1309"/>
      <c r="BM426" s="1309"/>
      <c r="BN426" s="1309"/>
      <c r="BO426" s="1309"/>
      <c r="BP426" s="1309"/>
      <c r="BQ426" s="1309"/>
      <c r="BR426" s="1309"/>
      <c r="BS426" s="1309"/>
      <c r="BT426" s="1309"/>
      <c r="BU426" s="1309"/>
      <c r="BV426" s="1309"/>
      <c r="BW426" s="1309"/>
      <c r="BX426" s="1309"/>
      <c r="BY426" s="1309"/>
      <c r="BZ426" s="1309"/>
      <c r="CA426" s="1309"/>
      <c r="CB426" s="1309"/>
      <c r="CC426" s="1309"/>
      <c r="CD426" s="1309"/>
      <c r="CE426" s="1309"/>
      <c r="CF426" s="1309"/>
      <c r="CG426" s="1309"/>
      <c r="CH426" s="1310"/>
    </row>
    <row r="427" spans="1:90" ht="24.95" customHeight="1">
      <c r="A427" s="726"/>
      <c r="B427" s="727"/>
      <c r="C427" s="1308"/>
      <c r="D427" s="1309"/>
      <c r="E427" s="1309"/>
      <c r="F427" s="1309"/>
      <c r="G427" s="1309"/>
      <c r="H427" s="1309"/>
      <c r="I427" s="1309"/>
      <c r="J427" s="1309"/>
      <c r="K427" s="1309"/>
      <c r="L427" s="1309"/>
      <c r="M427" s="1310"/>
      <c r="N427" s="726"/>
      <c r="O427" s="727"/>
      <c r="P427" s="1308"/>
      <c r="Q427" s="1309"/>
      <c r="R427" s="1309"/>
      <c r="S427" s="1309"/>
      <c r="T427" s="1309"/>
      <c r="U427" s="1309"/>
      <c r="V427" s="1309"/>
      <c r="W427" s="1309"/>
      <c r="X427" s="1309"/>
      <c r="Y427" s="1309"/>
      <c r="Z427" s="1309"/>
      <c r="AA427" s="1309"/>
      <c r="AB427" s="1309"/>
      <c r="AC427" s="1309"/>
      <c r="AD427" s="1309"/>
      <c r="AE427" s="1309"/>
      <c r="AF427" s="1309"/>
      <c r="AG427" s="1309"/>
      <c r="AH427" s="1309"/>
      <c r="AI427" s="1309"/>
      <c r="AJ427" s="1309"/>
      <c r="AK427" s="1309"/>
      <c r="AL427" s="1309"/>
      <c r="AM427" s="1309"/>
      <c r="AN427" s="1309"/>
      <c r="AO427" s="1309"/>
      <c r="AP427" s="1310"/>
      <c r="AQ427" s="291"/>
      <c r="AR427" s="292"/>
      <c r="AS427" s="726"/>
      <c r="AT427" s="727"/>
      <c r="AU427" s="1308"/>
      <c r="AV427" s="1309"/>
      <c r="AW427" s="1309"/>
      <c r="AX427" s="1309"/>
      <c r="AY427" s="1309"/>
      <c r="AZ427" s="1309"/>
      <c r="BA427" s="1309"/>
      <c r="BB427" s="1309"/>
      <c r="BC427" s="1309"/>
      <c r="BD427" s="1309"/>
      <c r="BE427" s="1310"/>
      <c r="BF427" s="726"/>
      <c r="BG427" s="727"/>
      <c r="BH427" s="1308"/>
      <c r="BI427" s="1309"/>
      <c r="BJ427" s="1309"/>
      <c r="BK427" s="1309"/>
      <c r="BL427" s="1309"/>
      <c r="BM427" s="1309"/>
      <c r="BN427" s="1309"/>
      <c r="BO427" s="1309"/>
      <c r="BP427" s="1309"/>
      <c r="BQ427" s="1309"/>
      <c r="BR427" s="1309"/>
      <c r="BS427" s="1309"/>
      <c r="BT427" s="1309"/>
      <c r="BU427" s="1309"/>
      <c r="BV427" s="1309"/>
      <c r="BW427" s="1309"/>
      <c r="BX427" s="1309"/>
      <c r="BY427" s="1309"/>
      <c r="BZ427" s="1309"/>
      <c r="CA427" s="1309"/>
      <c r="CB427" s="1309"/>
      <c r="CC427" s="1309"/>
      <c r="CD427" s="1309"/>
      <c r="CE427" s="1309"/>
      <c r="CF427" s="1309"/>
      <c r="CG427" s="1309"/>
      <c r="CH427" s="1310"/>
    </row>
    <row r="428" spans="1:90" ht="24.95" customHeight="1">
      <c r="A428" s="1311" t="s">
        <v>34</v>
      </c>
      <c r="B428" s="1312"/>
      <c r="C428" s="1315" t="str">
        <f>'⑨応募者名簿(印刷用)'!AR7</f>
        <v/>
      </c>
      <c r="D428" s="1315"/>
      <c r="E428" s="1315"/>
      <c r="F428" s="1315"/>
      <c r="G428" s="1315"/>
      <c r="H428" s="1315"/>
      <c r="I428" s="1315"/>
      <c r="J428" s="1315"/>
      <c r="K428" s="1315"/>
      <c r="L428" s="1315"/>
      <c r="M428" s="1315"/>
      <c r="N428" s="1325" t="s">
        <v>22</v>
      </c>
      <c r="O428" s="1326"/>
      <c r="P428" s="1329" t="str">
        <f>""&amp;⑧入力シート!AE58</f>
        <v/>
      </c>
      <c r="Q428" s="1329"/>
      <c r="R428" s="1329"/>
      <c r="S428" s="1329"/>
      <c r="T428" s="1329"/>
      <c r="U428" s="1329"/>
      <c r="V428" s="1329"/>
      <c r="W428" s="1329"/>
      <c r="X428" s="1329"/>
      <c r="Y428" s="1330" t="s">
        <v>57</v>
      </c>
      <c r="Z428" s="1331"/>
      <c r="AA428" s="1331"/>
      <c r="AB428" s="1331"/>
      <c r="AC428" s="1331"/>
      <c r="AD428" s="1331"/>
      <c r="AE428" s="1331"/>
      <c r="AF428" s="1331"/>
      <c r="AG428" s="1331"/>
      <c r="AH428" s="1331"/>
      <c r="AI428" s="1331"/>
      <c r="AJ428" s="1331"/>
      <c r="AK428" s="1331"/>
      <c r="AL428" s="1331"/>
      <c r="AM428" s="1331"/>
      <c r="AN428" s="1331"/>
      <c r="AO428" s="1331"/>
      <c r="AP428" s="1332"/>
      <c r="AQ428" s="289"/>
      <c r="AR428" s="290"/>
      <c r="AS428" s="1311" t="s">
        <v>34</v>
      </c>
      <c r="AT428" s="1312"/>
      <c r="AU428" s="1315" t="str">
        <f>'⑨応募者名簿(印刷用)'!AR8</f>
        <v/>
      </c>
      <c r="AV428" s="1315"/>
      <c r="AW428" s="1315"/>
      <c r="AX428" s="1315"/>
      <c r="AY428" s="1315"/>
      <c r="AZ428" s="1315"/>
      <c r="BA428" s="1315"/>
      <c r="BB428" s="1315"/>
      <c r="BC428" s="1315"/>
      <c r="BD428" s="1315"/>
      <c r="BE428" s="1315"/>
      <c r="BF428" s="1325" t="s">
        <v>22</v>
      </c>
      <c r="BG428" s="1326"/>
      <c r="BH428" s="1329" t="str">
        <f>""&amp;⑧入力シート!AE59</f>
        <v/>
      </c>
      <c r="BI428" s="1329"/>
      <c r="BJ428" s="1329"/>
      <c r="BK428" s="1329"/>
      <c r="BL428" s="1329"/>
      <c r="BM428" s="1329"/>
      <c r="BN428" s="1329"/>
      <c r="BO428" s="1329"/>
      <c r="BP428" s="1329"/>
      <c r="BQ428" s="1330" t="s">
        <v>57</v>
      </c>
      <c r="BR428" s="1331"/>
      <c r="BS428" s="1331"/>
      <c r="BT428" s="1331"/>
      <c r="BU428" s="1331"/>
      <c r="BV428" s="1331"/>
      <c r="BW428" s="1331"/>
      <c r="BX428" s="1331"/>
      <c r="BY428" s="1331"/>
      <c r="BZ428" s="1331"/>
      <c r="CA428" s="1331"/>
      <c r="CB428" s="1331"/>
      <c r="CC428" s="1331"/>
      <c r="CD428" s="1331"/>
      <c r="CE428" s="1331"/>
      <c r="CF428" s="1331"/>
      <c r="CG428" s="1331"/>
      <c r="CH428" s="1332"/>
    </row>
    <row r="429" spans="1:90" ht="24.95" customHeight="1">
      <c r="A429" s="1313"/>
      <c r="B429" s="1314"/>
      <c r="C429" s="1315"/>
      <c r="D429" s="1315"/>
      <c r="E429" s="1315"/>
      <c r="F429" s="1315"/>
      <c r="G429" s="1315"/>
      <c r="H429" s="1315"/>
      <c r="I429" s="1315"/>
      <c r="J429" s="1315"/>
      <c r="K429" s="1315"/>
      <c r="L429" s="1315"/>
      <c r="M429" s="1315"/>
      <c r="N429" s="1327"/>
      <c r="O429" s="1328"/>
      <c r="P429" s="1329"/>
      <c r="Q429" s="1329"/>
      <c r="R429" s="1329"/>
      <c r="S429" s="1329"/>
      <c r="T429" s="1329"/>
      <c r="U429" s="1329"/>
      <c r="V429" s="1329"/>
      <c r="W429" s="1329"/>
      <c r="X429" s="1329"/>
      <c r="Y429" s="1333"/>
      <c r="Z429" s="1334"/>
      <c r="AA429" s="1334"/>
      <c r="AB429" s="1334"/>
      <c r="AC429" s="1334"/>
      <c r="AD429" s="1334"/>
      <c r="AE429" s="1334"/>
      <c r="AF429" s="1334"/>
      <c r="AG429" s="1334"/>
      <c r="AH429" s="1334"/>
      <c r="AI429" s="1334"/>
      <c r="AJ429" s="1334"/>
      <c r="AK429" s="1334"/>
      <c r="AL429" s="1334"/>
      <c r="AM429" s="1334"/>
      <c r="AN429" s="1334"/>
      <c r="AO429" s="1334"/>
      <c r="AP429" s="1335"/>
      <c r="AQ429" s="289"/>
      <c r="AR429" s="290"/>
      <c r="AS429" s="1313"/>
      <c r="AT429" s="1314"/>
      <c r="AU429" s="1315"/>
      <c r="AV429" s="1315"/>
      <c r="AW429" s="1315"/>
      <c r="AX429" s="1315"/>
      <c r="AY429" s="1315"/>
      <c r="AZ429" s="1315"/>
      <c r="BA429" s="1315"/>
      <c r="BB429" s="1315"/>
      <c r="BC429" s="1315"/>
      <c r="BD429" s="1315"/>
      <c r="BE429" s="1315"/>
      <c r="BF429" s="1327"/>
      <c r="BG429" s="1328"/>
      <c r="BH429" s="1329"/>
      <c r="BI429" s="1329"/>
      <c r="BJ429" s="1329"/>
      <c r="BK429" s="1329"/>
      <c r="BL429" s="1329"/>
      <c r="BM429" s="1329"/>
      <c r="BN429" s="1329"/>
      <c r="BO429" s="1329"/>
      <c r="BP429" s="1329"/>
      <c r="BQ429" s="1333"/>
      <c r="BR429" s="1334"/>
      <c r="BS429" s="1334"/>
      <c r="BT429" s="1334"/>
      <c r="BU429" s="1334"/>
      <c r="BV429" s="1334"/>
      <c r="BW429" s="1334"/>
      <c r="BX429" s="1334"/>
      <c r="BY429" s="1334"/>
      <c r="BZ429" s="1334"/>
      <c r="CA429" s="1334"/>
      <c r="CB429" s="1334"/>
      <c r="CC429" s="1334"/>
      <c r="CD429" s="1334"/>
      <c r="CE429" s="1334"/>
      <c r="CF429" s="1334"/>
      <c r="CG429" s="1334"/>
      <c r="CH429" s="1335"/>
    </row>
    <row r="430" spans="1:90" ht="26.1" customHeight="1">
      <c r="A430" s="280"/>
      <c r="B430" s="280"/>
      <c r="C430" s="281"/>
      <c r="D430" s="281"/>
      <c r="E430" s="281"/>
      <c r="F430" s="281"/>
      <c r="G430" s="281"/>
      <c r="H430" s="281"/>
      <c r="I430" s="281"/>
      <c r="J430" s="281"/>
      <c r="K430" s="281"/>
      <c r="L430" s="281"/>
      <c r="M430" s="281"/>
      <c r="N430" s="282"/>
      <c r="O430" s="282"/>
      <c r="P430" s="282"/>
      <c r="Q430" s="282"/>
      <c r="R430" s="282"/>
      <c r="S430" s="282"/>
      <c r="T430" s="282"/>
      <c r="U430" s="282"/>
      <c r="V430" s="282"/>
      <c r="W430" s="282"/>
      <c r="X430" s="282"/>
      <c r="Y430" s="282"/>
      <c r="Z430" s="282"/>
      <c r="AA430" s="282"/>
      <c r="AB430" s="282"/>
      <c r="AC430" s="282"/>
      <c r="AD430" s="282"/>
      <c r="AE430" s="282"/>
      <c r="AF430" s="282"/>
      <c r="AG430" s="282"/>
      <c r="AH430" s="282"/>
      <c r="AI430" s="282"/>
      <c r="AJ430" s="282"/>
      <c r="AK430" s="282"/>
      <c r="AL430" s="282"/>
      <c r="AM430" s="282"/>
      <c r="AN430" s="282"/>
      <c r="AO430" s="282"/>
      <c r="AP430" s="282"/>
      <c r="AQ430" s="289"/>
      <c r="AR430" s="290"/>
      <c r="AS430" s="280"/>
      <c r="AT430" s="280"/>
      <c r="AU430" s="281"/>
      <c r="AV430" s="281"/>
      <c r="AW430" s="281"/>
      <c r="AX430" s="281"/>
      <c r="AY430" s="281"/>
      <c r="AZ430" s="281"/>
      <c r="BA430" s="281"/>
      <c r="BB430" s="281"/>
      <c r="BC430" s="281"/>
      <c r="BD430" s="281"/>
      <c r="BE430" s="281"/>
      <c r="BF430" s="282"/>
      <c r="BG430" s="282"/>
      <c r="BH430" s="282"/>
      <c r="BI430" s="282"/>
      <c r="BJ430" s="282"/>
      <c r="BK430" s="282"/>
      <c r="BL430" s="282"/>
      <c r="BM430" s="282"/>
      <c r="BN430" s="282"/>
      <c r="BO430" s="282"/>
      <c r="BP430" s="282"/>
      <c r="BQ430" s="282"/>
      <c r="BR430" s="282"/>
      <c r="BS430" s="282"/>
      <c r="BT430" s="282"/>
      <c r="BU430" s="282"/>
      <c r="BV430" s="282"/>
      <c r="BW430" s="282"/>
      <c r="BX430" s="282"/>
      <c r="BY430" s="282"/>
      <c r="BZ430" s="282"/>
      <c r="CA430" s="282"/>
      <c r="CB430" s="282"/>
      <c r="CC430" s="282"/>
      <c r="CD430" s="282"/>
      <c r="CE430" s="282"/>
      <c r="CF430" s="282"/>
      <c r="CG430" s="282"/>
      <c r="CH430" s="282"/>
    </row>
    <row r="431" spans="1:90" ht="26.1" customHeight="1">
      <c r="AQ431" s="289"/>
      <c r="AR431" s="290"/>
    </row>
    <row r="432" spans="1:90" ht="26.1" customHeight="1">
      <c r="A432" s="174"/>
      <c r="B432" s="174"/>
      <c r="C432" s="174"/>
      <c r="D432" s="174"/>
      <c r="E432" s="174"/>
      <c r="F432" s="174"/>
      <c r="G432" s="174"/>
      <c r="H432" s="174"/>
      <c r="I432" s="174"/>
      <c r="J432" s="174"/>
      <c r="K432" s="174"/>
      <c r="L432" s="174"/>
      <c r="M432" s="174"/>
      <c r="N432" s="785" t="s">
        <v>408</v>
      </c>
      <c r="O432" s="785"/>
      <c r="P432" s="785"/>
      <c r="Q432" s="785"/>
      <c r="R432" s="785"/>
      <c r="S432" s="785"/>
      <c r="T432" s="785"/>
      <c r="U432" s="785"/>
      <c r="V432" s="785"/>
      <c r="W432" s="785"/>
      <c r="X432" s="785"/>
      <c r="Y432" s="785"/>
      <c r="Z432" s="785"/>
      <c r="AA432" s="785"/>
      <c r="AB432" s="785"/>
      <c r="AC432" s="190"/>
      <c r="AD432" s="190"/>
      <c r="AE432" s="190"/>
      <c r="AF432" s="190"/>
      <c r="AG432" s="190"/>
      <c r="AH432" s="190"/>
      <c r="AI432" s="190"/>
      <c r="AJ432" s="190"/>
      <c r="AK432" s="190"/>
      <c r="AL432" s="190"/>
      <c r="AM432" s="190"/>
      <c r="AN432" s="190"/>
      <c r="AO432" s="190"/>
      <c r="AP432" s="190"/>
      <c r="AQ432" s="298"/>
      <c r="AR432" s="299"/>
      <c r="AS432" s="174"/>
      <c r="AT432" s="174"/>
      <c r="AU432" s="174"/>
      <c r="AV432" s="174"/>
      <c r="AW432" s="174"/>
      <c r="AX432" s="174"/>
      <c r="AY432" s="174"/>
      <c r="AZ432" s="174"/>
      <c r="BA432" s="174"/>
      <c r="BB432" s="174"/>
      <c r="BC432" s="174"/>
      <c r="BD432" s="174"/>
      <c r="BE432" s="174"/>
      <c r="BF432" s="785" t="s">
        <v>408</v>
      </c>
      <c r="BG432" s="785"/>
      <c r="BH432" s="785"/>
      <c r="BI432" s="785"/>
      <c r="BJ432" s="785"/>
      <c r="BK432" s="785"/>
      <c r="BL432" s="785"/>
      <c r="BM432" s="785"/>
      <c r="BN432" s="785"/>
      <c r="BO432" s="785"/>
      <c r="BP432" s="785"/>
      <c r="BQ432" s="785"/>
      <c r="BR432" s="785"/>
      <c r="BS432" s="785"/>
      <c r="BT432" s="785"/>
      <c r="BU432" s="190"/>
      <c r="BV432" s="190"/>
      <c r="BW432" s="190"/>
      <c r="BX432" s="190"/>
      <c r="BY432" s="190"/>
      <c r="BZ432" s="190"/>
      <c r="CA432" s="190"/>
      <c r="CB432" s="190"/>
      <c r="CC432" s="190"/>
      <c r="CD432" s="190"/>
      <c r="CE432" s="190"/>
      <c r="CF432" s="190"/>
      <c r="CG432" s="190"/>
      <c r="CH432" s="190"/>
      <c r="CI432" s="190"/>
      <c r="CJ432" s="190"/>
      <c r="CK432" s="190"/>
      <c r="CL432" s="190"/>
    </row>
    <row r="433" spans="1:90" ht="26.1" customHeight="1">
      <c r="A433" s="174"/>
      <c r="B433" s="174"/>
      <c r="C433" s="174"/>
      <c r="D433" s="174"/>
      <c r="E433" s="174"/>
      <c r="F433" s="174"/>
      <c r="G433" s="174"/>
      <c r="H433" s="174"/>
      <c r="I433" s="174"/>
      <c r="J433" s="174"/>
      <c r="K433" s="174"/>
      <c r="L433" s="174"/>
      <c r="M433" s="174"/>
      <c r="N433" s="785"/>
      <c r="O433" s="785"/>
      <c r="P433" s="785"/>
      <c r="Q433" s="785"/>
      <c r="R433" s="785"/>
      <c r="S433" s="785"/>
      <c r="T433" s="785"/>
      <c r="U433" s="785"/>
      <c r="V433" s="785"/>
      <c r="W433" s="785"/>
      <c r="X433" s="785"/>
      <c r="Y433" s="785"/>
      <c r="Z433" s="785"/>
      <c r="AA433" s="785"/>
      <c r="AB433" s="785"/>
      <c r="AC433" s="190"/>
      <c r="AD433" s="190"/>
      <c r="AE433" s="190"/>
      <c r="AF433" s="190"/>
      <c r="AG433" s="190"/>
      <c r="AH433" s="190"/>
      <c r="AI433" s="190"/>
      <c r="AJ433" s="190"/>
      <c r="AK433" s="190"/>
      <c r="AL433" s="190"/>
      <c r="AM433" s="190"/>
      <c r="AN433" s="190"/>
      <c r="AO433" s="190"/>
      <c r="AP433" s="190"/>
      <c r="AQ433" s="298"/>
      <c r="AR433" s="299"/>
      <c r="AS433" s="174"/>
      <c r="AT433" s="174"/>
      <c r="AU433" s="174"/>
      <c r="AV433" s="174"/>
      <c r="AW433" s="174"/>
      <c r="AX433" s="174"/>
      <c r="AY433" s="174"/>
      <c r="AZ433" s="174"/>
      <c r="BA433" s="174"/>
      <c r="BB433" s="174"/>
      <c r="BC433" s="174"/>
      <c r="BD433" s="174"/>
      <c r="BE433" s="174"/>
      <c r="BF433" s="785"/>
      <c r="BG433" s="785"/>
      <c r="BH433" s="785"/>
      <c r="BI433" s="785"/>
      <c r="BJ433" s="785"/>
      <c r="BK433" s="785"/>
      <c r="BL433" s="785"/>
      <c r="BM433" s="785"/>
      <c r="BN433" s="785"/>
      <c r="BO433" s="785"/>
      <c r="BP433" s="785"/>
      <c r="BQ433" s="785"/>
      <c r="BR433" s="785"/>
      <c r="BS433" s="785"/>
      <c r="BT433" s="785"/>
      <c r="BU433" s="190"/>
      <c r="BV433" s="190"/>
      <c r="BW433" s="190"/>
      <c r="BX433" s="190"/>
      <c r="BY433" s="190"/>
      <c r="BZ433" s="190"/>
      <c r="CA433" s="190"/>
      <c r="CB433" s="190"/>
      <c r="CC433" s="190"/>
      <c r="CD433" s="190"/>
      <c r="CE433" s="190"/>
      <c r="CF433" s="190"/>
      <c r="CG433" s="190"/>
      <c r="CH433" s="190"/>
      <c r="CI433" s="190"/>
      <c r="CJ433" s="190"/>
      <c r="CK433" s="190"/>
      <c r="CL433" s="190"/>
    </row>
    <row r="434" spans="1:90" ht="26.1" customHeight="1">
      <c r="A434" s="174"/>
      <c r="B434" s="174"/>
      <c r="C434" s="174"/>
      <c r="D434" s="174"/>
      <c r="E434" s="174"/>
      <c r="F434" s="174"/>
      <c r="G434" s="174"/>
      <c r="H434" s="174"/>
      <c r="I434" s="174"/>
      <c r="J434" s="174"/>
      <c r="K434" s="174"/>
      <c r="L434" s="174"/>
      <c r="M434" s="174"/>
      <c r="N434" s="785" t="s">
        <v>407</v>
      </c>
      <c r="O434" s="785"/>
      <c r="P434" s="785"/>
      <c r="Q434" s="785"/>
      <c r="R434" s="785"/>
      <c r="S434" s="785"/>
      <c r="T434" s="785"/>
      <c r="U434" s="785"/>
      <c r="V434" s="785"/>
      <c r="W434" s="785"/>
      <c r="X434" s="785"/>
      <c r="Y434" s="785"/>
      <c r="Z434" s="785"/>
      <c r="AA434" s="785"/>
      <c r="AB434" s="785"/>
      <c r="AC434" s="190"/>
      <c r="AD434" s="190"/>
      <c r="AE434" s="190"/>
      <c r="AF434" s="190"/>
      <c r="AG434" s="190"/>
      <c r="AH434" s="190"/>
      <c r="AI434" s="190"/>
      <c r="AJ434" s="190"/>
      <c r="AK434" s="190"/>
      <c r="AL434" s="190"/>
      <c r="AM434" s="190"/>
      <c r="AN434" s="190"/>
      <c r="AO434" s="190"/>
      <c r="AP434" s="190"/>
      <c r="AQ434" s="298"/>
      <c r="AR434" s="299"/>
      <c r="AS434" s="174"/>
      <c r="AT434" s="174"/>
      <c r="AU434" s="174"/>
      <c r="AV434" s="174"/>
      <c r="AW434" s="174"/>
      <c r="AX434" s="174"/>
      <c r="AY434" s="174"/>
      <c r="AZ434" s="174"/>
      <c r="BA434" s="174"/>
      <c r="BB434" s="174"/>
      <c r="BC434" s="174"/>
      <c r="BD434" s="174"/>
      <c r="BE434" s="174"/>
      <c r="BF434" s="785" t="s">
        <v>407</v>
      </c>
      <c r="BG434" s="785"/>
      <c r="BH434" s="785"/>
      <c r="BI434" s="785"/>
      <c r="BJ434" s="785"/>
      <c r="BK434" s="785"/>
      <c r="BL434" s="785"/>
      <c r="BM434" s="785"/>
      <c r="BN434" s="785"/>
      <c r="BO434" s="785"/>
      <c r="BP434" s="785"/>
      <c r="BQ434" s="785"/>
      <c r="BR434" s="785"/>
      <c r="BS434" s="785"/>
      <c r="BT434" s="785"/>
      <c r="BU434" s="190"/>
      <c r="BV434" s="190"/>
      <c r="BW434" s="190"/>
      <c r="BX434" s="190"/>
      <c r="BY434" s="190"/>
      <c r="BZ434" s="190"/>
      <c r="CA434" s="190"/>
      <c r="CB434" s="190"/>
      <c r="CC434" s="190"/>
      <c r="CD434" s="190"/>
      <c r="CE434" s="190"/>
      <c r="CF434" s="190"/>
      <c r="CG434" s="190"/>
      <c r="CH434" s="190"/>
      <c r="CI434" s="190"/>
      <c r="CJ434" s="190"/>
      <c r="CK434" s="190"/>
      <c r="CL434" s="190"/>
    </row>
    <row r="435" spans="1:90" ht="26.1" customHeight="1">
      <c r="A435" s="174"/>
      <c r="B435" s="174"/>
      <c r="C435" s="174"/>
      <c r="D435" s="174"/>
      <c r="E435" s="174"/>
      <c r="F435" s="174"/>
      <c r="G435" s="174"/>
      <c r="H435" s="174"/>
      <c r="I435" s="174"/>
      <c r="J435" s="174"/>
      <c r="K435" s="174"/>
      <c r="L435" s="174"/>
      <c r="M435" s="174"/>
      <c r="N435" s="785"/>
      <c r="O435" s="785"/>
      <c r="P435" s="785"/>
      <c r="Q435" s="785"/>
      <c r="R435" s="785"/>
      <c r="S435" s="785"/>
      <c r="T435" s="785"/>
      <c r="U435" s="785"/>
      <c r="V435" s="785"/>
      <c r="W435" s="785"/>
      <c r="X435" s="785"/>
      <c r="Y435" s="785"/>
      <c r="Z435" s="785"/>
      <c r="AA435" s="785"/>
      <c r="AB435" s="785"/>
      <c r="AC435" s="190"/>
      <c r="AD435" s="190"/>
      <c r="AE435" s="190"/>
      <c r="AF435" s="190"/>
      <c r="AG435" s="190"/>
      <c r="AH435" s="190"/>
      <c r="AI435" s="190"/>
      <c r="AJ435" s="190"/>
      <c r="AK435" s="190"/>
      <c r="AL435" s="190"/>
      <c r="AM435" s="190"/>
      <c r="AN435" s="190"/>
      <c r="AO435" s="190"/>
      <c r="AP435" s="190"/>
      <c r="AQ435" s="298"/>
      <c r="AR435" s="299"/>
      <c r="AS435" s="174"/>
      <c r="AT435" s="174"/>
      <c r="AU435" s="174"/>
      <c r="AV435" s="174"/>
      <c r="AW435" s="174"/>
      <c r="AX435" s="174"/>
      <c r="AY435" s="174"/>
      <c r="AZ435" s="174"/>
      <c r="BA435" s="174"/>
      <c r="BB435" s="174"/>
      <c r="BC435" s="174"/>
      <c r="BD435" s="174"/>
      <c r="BE435" s="174"/>
      <c r="BF435" s="785"/>
      <c r="BG435" s="785"/>
      <c r="BH435" s="785"/>
      <c r="BI435" s="785"/>
      <c r="BJ435" s="785"/>
      <c r="BK435" s="785"/>
      <c r="BL435" s="785"/>
      <c r="BM435" s="785"/>
      <c r="BN435" s="785"/>
      <c r="BO435" s="785"/>
      <c r="BP435" s="785"/>
      <c r="BQ435" s="785"/>
      <c r="BR435" s="785"/>
      <c r="BS435" s="785"/>
      <c r="BT435" s="785"/>
      <c r="BU435" s="190"/>
      <c r="BV435" s="190"/>
      <c r="BW435" s="190"/>
      <c r="BX435" s="190"/>
      <c r="BY435" s="190"/>
      <c r="BZ435" s="190"/>
      <c r="CA435" s="190"/>
      <c r="CB435" s="190"/>
      <c r="CC435" s="190"/>
      <c r="CD435" s="190"/>
      <c r="CE435" s="190"/>
      <c r="CF435" s="190"/>
      <c r="CG435" s="190"/>
      <c r="CH435" s="190"/>
      <c r="CI435" s="190"/>
      <c r="CJ435" s="190"/>
      <c r="CK435" s="190"/>
      <c r="CL435" s="190"/>
    </row>
    <row r="436" spans="1:90" ht="26.1" customHeight="1">
      <c r="AQ436" s="289"/>
      <c r="AR436" s="290"/>
    </row>
    <row r="437" spans="1:90" ht="26.1" customHeight="1">
      <c r="B437" s="142" t="str">
        <f>$B$5</f>
        <v>第86回全国教育美術展応募作品の名札</v>
      </c>
      <c r="AQ437" s="289"/>
      <c r="AR437" s="290"/>
      <c r="AT437" s="142" t="str">
        <f>$B$5</f>
        <v>第86回全国教育美術展応募作品の名札</v>
      </c>
    </row>
    <row r="438" spans="1:90" ht="24.95" customHeight="1">
      <c r="A438" s="1353" t="s">
        <v>45</v>
      </c>
      <c r="B438" s="1354"/>
      <c r="C438" s="1354"/>
      <c r="D438" s="1354"/>
      <c r="E438" s="1354"/>
      <c r="F438" s="1354"/>
      <c r="G438" s="1354"/>
      <c r="H438" s="1354"/>
      <c r="I438" s="1354"/>
      <c r="J438" s="1354"/>
      <c r="K438" s="1354"/>
      <c r="L438" s="1354"/>
      <c r="M438" s="1355"/>
      <c r="N438" s="1356" t="s">
        <v>334</v>
      </c>
      <c r="O438" s="1356"/>
      <c r="P438" s="1344" t="s">
        <v>17</v>
      </c>
      <c r="Q438" s="562"/>
      <c r="R438" s="1305" t="str">
        <f>IF('⑨応募者名簿(印刷用)'!$BX$40="","",'⑨応募者名簿(印刷用)'!$BX$40)</f>
        <v>-</v>
      </c>
      <c r="S438" s="1305"/>
      <c r="T438" s="1305"/>
      <c r="U438" s="1305"/>
      <c r="V438" s="1305"/>
      <c r="W438" s="1305"/>
      <c r="X438" s="1305"/>
      <c r="Y438" s="1306" t="s">
        <v>282</v>
      </c>
      <c r="Z438" s="1306"/>
      <c r="AA438" s="1306"/>
      <c r="AB438" s="1305" t="str">
        <f>IF(⑧入力シート!$D$30=0,"",⑧入力シート!$D$30)</f>
        <v/>
      </c>
      <c r="AC438" s="1305"/>
      <c r="AD438" s="1305"/>
      <c r="AE438" s="1305"/>
      <c r="AF438" s="176" t="s">
        <v>84</v>
      </c>
      <c r="AG438" s="1305" t="str">
        <f>IF(⑧入力シート!$H$30=0,"",⑧入力シート!$H$30)</f>
        <v/>
      </c>
      <c r="AH438" s="1305"/>
      <c r="AI438" s="1305"/>
      <c r="AJ438" s="1305"/>
      <c r="AK438" s="176" t="s">
        <v>84</v>
      </c>
      <c r="AL438" s="1305" t="str">
        <f>IF(⑧入力シート!$L$30=0,"",⑧入力シート!$L$30)</f>
        <v/>
      </c>
      <c r="AM438" s="1305"/>
      <c r="AN438" s="1305"/>
      <c r="AO438" s="1305"/>
      <c r="AP438" s="177"/>
      <c r="AQ438" s="291"/>
      <c r="AR438" s="292"/>
      <c r="AS438" s="1353" t="s">
        <v>45</v>
      </c>
      <c r="AT438" s="1354"/>
      <c r="AU438" s="1354"/>
      <c r="AV438" s="1354"/>
      <c r="AW438" s="1354"/>
      <c r="AX438" s="1354"/>
      <c r="AY438" s="1354"/>
      <c r="AZ438" s="1354"/>
      <c r="BA438" s="1354"/>
      <c r="BB438" s="1354"/>
      <c r="BC438" s="1354"/>
      <c r="BD438" s="1354"/>
      <c r="BE438" s="1355"/>
      <c r="BF438" s="1356" t="s">
        <v>334</v>
      </c>
      <c r="BG438" s="1356"/>
      <c r="BH438" s="1344" t="s">
        <v>17</v>
      </c>
      <c r="BI438" s="562"/>
      <c r="BJ438" s="1305" t="str">
        <f>IF('⑨応募者名簿(印刷用)'!$BX$40="","",'⑨応募者名簿(印刷用)'!$BX$40)</f>
        <v>-</v>
      </c>
      <c r="BK438" s="1305"/>
      <c r="BL438" s="1305"/>
      <c r="BM438" s="1305"/>
      <c r="BN438" s="1305"/>
      <c r="BO438" s="1305"/>
      <c r="BP438" s="1305"/>
      <c r="BQ438" s="1306" t="s">
        <v>282</v>
      </c>
      <c r="BR438" s="1306"/>
      <c r="BS438" s="1306"/>
      <c r="BT438" s="1305" t="str">
        <f>IF(⑧入力シート!$D$30=0,"",⑧入力シート!$D$30)</f>
        <v/>
      </c>
      <c r="BU438" s="1305"/>
      <c r="BV438" s="1305"/>
      <c r="BW438" s="1305"/>
      <c r="BX438" s="176" t="s">
        <v>84</v>
      </c>
      <c r="BY438" s="1305" t="str">
        <f>IF(⑧入力シート!$H$30=0,"",⑧入力シート!$H$30)</f>
        <v/>
      </c>
      <c r="BZ438" s="1305"/>
      <c r="CA438" s="1305"/>
      <c r="CB438" s="1305"/>
      <c r="CC438" s="176" t="s">
        <v>84</v>
      </c>
      <c r="CD438" s="1305" t="str">
        <f>IF(⑧入力シート!$L$30=0,"",⑧入力シート!$L$30)</f>
        <v/>
      </c>
      <c r="CE438" s="1305"/>
      <c r="CF438" s="1305"/>
      <c r="CG438" s="1305"/>
      <c r="CH438" s="177"/>
    </row>
    <row r="439" spans="1:90" ht="24.95" customHeight="1">
      <c r="A439" s="1345"/>
      <c r="B439" s="1346"/>
      <c r="C439" s="1346"/>
      <c r="D439" s="1346"/>
      <c r="E439" s="1346"/>
      <c r="F439" s="1346"/>
      <c r="G439" s="1346"/>
      <c r="H439" s="1346"/>
      <c r="I439" s="178"/>
      <c r="J439" s="178"/>
      <c r="K439" s="178"/>
      <c r="L439" s="178"/>
      <c r="M439" s="179"/>
      <c r="N439" s="1356"/>
      <c r="O439" s="1356"/>
      <c r="P439" s="1347" t="str">
        <f>IF('⑨応募者名簿(印刷用)'!$BV$42="","",'⑨応募者名簿(印刷用)'!$BV$42)</f>
        <v xml:space="preserve"> </v>
      </c>
      <c r="Q439" s="1348"/>
      <c r="R439" s="1348"/>
      <c r="S439" s="1348"/>
      <c r="T439" s="1348"/>
      <c r="U439" s="1348"/>
      <c r="V439" s="1348"/>
      <c r="W439" s="1348"/>
      <c r="X439" s="1348"/>
      <c r="Y439" s="1348"/>
      <c r="Z439" s="1348"/>
      <c r="AA439" s="1348"/>
      <c r="AB439" s="1348"/>
      <c r="AC439" s="1348"/>
      <c r="AD439" s="1348"/>
      <c r="AE439" s="1348"/>
      <c r="AF439" s="1348"/>
      <c r="AG439" s="1348"/>
      <c r="AH439" s="1348"/>
      <c r="AI439" s="1348"/>
      <c r="AJ439" s="1348"/>
      <c r="AK439" s="1348"/>
      <c r="AL439" s="1348"/>
      <c r="AM439" s="1348"/>
      <c r="AN439" s="1348"/>
      <c r="AO439" s="1348"/>
      <c r="AP439" s="1349"/>
      <c r="AQ439" s="291"/>
      <c r="AR439" s="292"/>
      <c r="AS439" s="1345"/>
      <c r="AT439" s="1346"/>
      <c r="AU439" s="1346"/>
      <c r="AV439" s="1346"/>
      <c r="AW439" s="1346"/>
      <c r="AX439" s="1346"/>
      <c r="AY439" s="1346"/>
      <c r="AZ439" s="1346"/>
      <c r="BA439" s="178"/>
      <c r="BB439" s="178"/>
      <c r="BC439" s="178"/>
      <c r="BD439" s="178"/>
      <c r="BE439" s="179"/>
      <c r="BF439" s="1356"/>
      <c r="BG439" s="1356"/>
      <c r="BH439" s="1347" t="str">
        <f>IF('⑨応募者名簿(印刷用)'!$BV$42="","",'⑨応募者名簿(印刷用)'!$BV$42)</f>
        <v xml:space="preserve"> </v>
      </c>
      <c r="BI439" s="1348"/>
      <c r="BJ439" s="1348"/>
      <c r="BK439" s="1348"/>
      <c r="BL439" s="1348"/>
      <c r="BM439" s="1348"/>
      <c r="BN439" s="1348"/>
      <c r="BO439" s="1348"/>
      <c r="BP439" s="1348"/>
      <c r="BQ439" s="1348"/>
      <c r="BR439" s="1348"/>
      <c r="BS439" s="1348"/>
      <c r="BT439" s="1348"/>
      <c r="BU439" s="1348"/>
      <c r="BV439" s="1348"/>
      <c r="BW439" s="1348"/>
      <c r="BX439" s="1348"/>
      <c r="BY439" s="1348"/>
      <c r="BZ439" s="1348"/>
      <c r="CA439" s="1348"/>
      <c r="CB439" s="1348"/>
      <c r="CC439" s="1348"/>
      <c r="CD439" s="1348"/>
      <c r="CE439" s="1348"/>
      <c r="CF439" s="1348"/>
      <c r="CG439" s="1348"/>
      <c r="CH439" s="1349"/>
    </row>
    <row r="440" spans="1:90" ht="24.95" customHeight="1">
      <c r="A440" s="1345"/>
      <c r="B440" s="1346"/>
      <c r="C440" s="1346"/>
      <c r="D440" s="1346"/>
      <c r="E440" s="1346"/>
      <c r="F440" s="1346"/>
      <c r="G440" s="1346"/>
      <c r="H440" s="1346"/>
      <c r="I440" s="178"/>
      <c r="J440" s="178"/>
      <c r="K440" s="178"/>
      <c r="L440" s="178"/>
      <c r="M440" s="179"/>
      <c r="N440" s="1356"/>
      <c r="O440" s="1356"/>
      <c r="P440" s="1347" t="str">
        <f>IF('⑨応募者名簿(印刷用)'!$BV$43="","",'⑨応募者名簿(印刷用)'!$BV$43)</f>
        <v xml:space="preserve"> </v>
      </c>
      <c r="Q440" s="1348"/>
      <c r="R440" s="1348"/>
      <c r="S440" s="1348"/>
      <c r="T440" s="1348"/>
      <c r="U440" s="1348"/>
      <c r="V440" s="1348"/>
      <c r="W440" s="1348"/>
      <c r="X440" s="1348"/>
      <c r="Y440" s="1348"/>
      <c r="Z440" s="1348"/>
      <c r="AA440" s="1348"/>
      <c r="AB440" s="1348"/>
      <c r="AC440" s="1348"/>
      <c r="AD440" s="1348"/>
      <c r="AE440" s="1348"/>
      <c r="AF440" s="1348"/>
      <c r="AG440" s="1348"/>
      <c r="AH440" s="1348"/>
      <c r="AI440" s="1348"/>
      <c r="AJ440" s="1348"/>
      <c r="AK440" s="1348"/>
      <c r="AL440" s="1348"/>
      <c r="AM440" s="1348"/>
      <c r="AN440" s="1348"/>
      <c r="AO440" s="1348"/>
      <c r="AP440" s="1349"/>
      <c r="AQ440" s="291"/>
      <c r="AR440" s="292"/>
      <c r="AS440" s="1345"/>
      <c r="AT440" s="1346"/>
      <c r="AU440" s="1346"/>
      <c r="AV440" s="1346"/>
      <c r="AW440" s="1346"/>
      <c r="AX440" s="1346"/>
      <c r="AY440" s="1346"/>
      <c r="AZ440" s="1346"/>
      <c r="BA440" s="178"/>
      <c r="BB440" s="178"/>
      <c r="BC440" s="178"/>
      <c r="BD440" s="178"/>
      <c r="BE440" s="179"/>
      <c r="BF440" s="1356"/>
      <c r="BG440" s="1356"/>
      <c r="BH440" s="1347" t="str">
        <f>IF('⑨応募者名簿(印刷用)'!$BV$43="","",'⑨応募者名簿(印刷用)'!$BV$43)</f>
        <v xml:space="preserve"> </v>
      </c>
      <c r="BI440" s="1348"/>
      <c r="BJ440" s="1348"/>
      <c r="BK440" s="1348"/>
      <c r="BL440" s="1348"/>
      <c r="BM440" s="1348"/>
      <c r="BN440" s="1348"/>
      <c r="BO440" s="1348"/>
      <c r="BP440" s="1348"/>
      <c r="BQ440" s="1348"/>
      <c r="BR440" s="1348"/>
      <c r="BS440" s="1348"/>
      <c r="BT440" s="1348"/>
      <c r="BU440" s="1348"/>
      <c r="BV440" s="1348"/>
      <c r="BW440" s="1348"/>
      <c r="BX440" s="1348"/>
      <c r="BY440" s="1348"/>
      <c r="BZ440" s="1348"/>
      <c r="CA440" s="1348"/>
      <c r="CB440" s="1348"/>
      <c r="CC440" s="1348"/>
      <c r="CD440" s="1348"/>
      <c r="CE440" s="1348"/>
      <c r="CF440" s="1348"/>
      <c r="CG440" s="1348"/>
      <c r="CH440" s="1349"/>
    </row>
    <row r="441" spans="1:90" ht="24.95" customHeight="1">
      <c r="A441" s="1345"/>
      <c r="B441" s="1346"/>
      <c r="C441" s="1346"/>
      <c r="D441" s="1346"/>
      <c r="E441" s="1346"/>
      <c r="F441" s="1346"/>
      <c r="G441" s="1346"/>
      <c r="H441" s="1346"/>
      <c r="I441" s="178"/>
      <c r="J441" s="178"/>
      <c r="K441" s="178"/>
      <c r="L441" s="178"/>
      <c r="M441" s="179"/>
      <c r="N441" s="1356"/>
      <c r="O441" s="1356"/>
      <c r="P441" s="1350" t="str">
        <f>IF('⑨応募者名簿(印刷用)'!$BV$44="","",'⑨応募者名簿(印刷用)'!$BV$44)</f>
        <v xml:space="preserve"> </v>
      </c>
      <c r="Q441" s="1351"/>
      <c r="R441" s="1351"/>
      <c r="S441" s="1351"/>
      <c r="T441" s="1351"/>
      <c r="U441" s="1351"/>
      <c r="V441" s="1351"/>
      <c r="W441" s="1351"/>
      <c r="X441" s="1351"/>
      <c r="Y441" s="1351"/>
      <c r="Z441" s="1351"/>
      <c r="AA441" s="1351"/>
      <c r="AB441" s="1351"/>
      <c r="AC441" s="1351"/>
      <c r="AD441" s="1351"/>
      <c r="AE441" s="1351"/>
      <c r="AF441" s="1351"/>
      <c r="AG441" s="1351"/>
      <c r="AH441" s="1351"/>
      <c r="AI441" s="1351"/>
      <c r="AJ441" s="1351"/>
      <c r="AK441" s="1351"/>
      <c r="AL441" s="1351"/>
      <c r="AM441" s="1351"/>
      <c r="AN441" s="1351"/>
      <c r="AO441" s="1351"/>
      <c r="AP441" s="1352"/>
      <c r="AQ441" s="291"/>
      <c r="AR441" s="292"/>
      <c r="AS441" s="1345"/>
      <c r="AT441" s="1346"/>
      <c r="AU441" s="1346"/>
      <c r="AV441" s="1346"/>
      <c r="AW441" s="1346"/>
      <c r="AX441" s="1346"/>
      <c r="AY441" s="1346"/>
      <c r="AZ441" s="1346"/>
      <c r="BA441" s="178"/>
      <c r="BB441" s="178"/>
      <c r="BC441" s="178"/>
      <c r="BD441" s="178"/>
      <c r="BE441" s="179"/>
      <c r="BF441" s="1356"/>
      <c r="BG441" s="1356"/>
      <c r="BH441" s="1350" t="str">
        <f>IF('⑨応募者名簿(印刷用)'!$BV$44="","",'⑨応募者名簿(印刷用)'!$BV$44)</f>
        <v xml:space="preserve"> </v>
      </c>
      <c r="BI441" s="1351"/>
      <c r="BJ441" s="1351"/>
      <c r="BK441" s="1351"/>
      <c r="BL441" s="1351"/>
      <c r="BM441" s="1351"/>
      <c r="BN441" s="1351"/>
      <c r="BO441" s="1351"/>
      <c r="BP441" s="1351"/>
      <c r="BQ441" s="1351"/>
      <c r="BR441" s="1351"/>
      <c r="BS441" s="1351"/>
      <c r="BT441" s="1351"/>
      <c r="BU441" s="1351"/>
      <c r="BV441" s="1351"/>
      <c r="BW441" s="1351"/>
      <c r="BX441" s="1351"/>
      <c r="BY441" s="1351"/>
      <c r="BZ441" s="1351"/>
      <c r="CA441" s="1351"/>
      <c r="CB441" s="1351"/>
      <c r="CC441" s="1351"/>
      <c r="CD441" s="1351"/>
      <c r="CE441" s="1351"/>
      <c r="CF441" s="1351"/>
      <c r="CG441" s="1351"/>
      <c r="CH441" s="1352"/>
    </row>
    <row r="442" spans="1:90" ht="24.95" customHeight="1">
      <c r="A442" s="1345"/>
      <c r="B442" s="1346"/>
      <c r="C442" s="1346"/>
      <c r="D442" s="1346"/>
      <c r="E442" s="1346"/>
      <c r="F442" s="1346"/>
      <c r="G442" s="1346"/>
      <c r="H442" s="1346"/>
      <c r="I442" s="178"/>
      <c r="J442" s="178"/>
      <c r="K442" s="178"/>
      <c r="L442" s="178"/>
      <c r="M442" s="179"/>
      <c r="N442" s="722" t="s">
        <v>335</v>
      </c>
      <c r="O442" s="723"/>
      <c r="P442" s="603" t="s">
        <v>23</v>
      </c>
      <c r="Q442" s="571"/>
      <c r="R442" s="571"/>
      <c r="S442" s="571"/>
      <c r="T442" s="1336" t="str">
        <f>""&amp;⑧入力シート!$D$21</f>
        <v/>
      </c>
      <c r="U442" s="1336"/>
      <c r="V442" s="1336"/>
      <c r="W442" s="1336"/>
      <c r="X442" s="1336"/>
      <c r="Y442" s="1336"/>
      <c r="Z442" s="1336"/>
      <c r="AA442" s="1336"/>
      <c r="AB442" s="1336"/>
      <c r="AC442" s="1336"/>
      <c r="AD442" s="1336"/>
      <c r="AE442" s="1336"/>
      <c r="AF442" s="1336"/>
      <c r="AG442" s="1336"/>
      <c r="AH442" s="1336"/>
      <c r="AI442" s="1336"/>
      <c r="AJ442" s="1336"/>
      <c r="AK442" s="1336"/>
      <c r="AL442" s="1336"/>
      <c r="AM442" s="1336"/>
      <c r="AN442" s="1336"/>
      <c r="AO442" s="1336"/>
      <c r="AP442" s="1337"/>
      <c r="AQ442" s="291"/>
      <c r="AR442" s="292"/>
      <c r="AS442" s="1345"/>
      <c r="AT442" s="1346"/>
      <c r="AU442" s="1346"/>
      <c r="AV442" s="1346"/>
      <c r="AW442" s="1346"/>
      <c r="AX442" s="1346"/>
      <c r="AY442" s="1346"/>
      <c r="AZ442" s="1346"/>
      <c r="BA442" s="178"/>
      <c r="BB442" s="178"/>
      <c r="BC442" s="178"/>
      <c r="BD442" s="178"/>
      <c r="BE442" s="179"/>
      <c r="BF442" s="722" t="s">
        <v>335</v>
      </c>
      <c r="BG442" s="723"/>
      <c r="BH442" s="603" t="s">
        <v>23</v>
      </c>
      <c r="BI442" s="571"/>
      <c r="BJ442" s="571"/>
      <c r="BK442" s="571"/>
      <c r="BL442" s="1336" t="str">
        <f>""&amp;⑧入力シート!$D$21</f>
        <v/>
      </c>
      <c r="BM442" s="1336"/>
      <c r="BN442" s="1336"/>
      <c r="BO442" s="1336"/>
      <c r="BP442" s="1336"/>
      <c r="BQ442" s="1336"/>
      <c r="BR442" s="1336"/>
      <c r="BS442" s="1336"/>
      <c r="BT442" s="1336"/>
      <c r="BU442" s="1336"/>
      <c r="BV442" s="1336"/>
      <c r="BW442" s="1336"/>
      <c r="BX442" s="1336"/>
      <c r="BY442" s="1336"/>
      <c r="BZ442" s="1336"/>
      <c r="CA442" s="1336"/>
      <c r="CB442" s="1336"/>
      <c r="CC442" s="1336"/>
      <c r="CD442" s="1336"/>
      <c r="CE442" s="1336"/>
      <c r="CF442" s="1336"/>
      <c r="CG442" s="1336"/>
      <c r="CH442" s="1337"/>
    </row>
    <row r="443" spans="1:90" ht="24.95" customHeight="1">
      <c r="A443" s="180"/>
      <c r="B443" s="178"/>
      <c r="C443" s="178"/>
      <c r="D443" s="178"/>
      <c r="E443" s="178"/>
      <c r="F443" s="178"/>
      <c r="G443" s="178"/>
      <c r="H443" s="178"/>
      <c r="I443" s="178"/>
      <c r="J443" s="178"/>
      <c r="K443" s="178"/>
      <c r="L443" s="178"/>
      <c r="M443" s="179"/>
      <c r="N443" s="724"/>
      <c r="O443" s="725"/>
      <c r="P443" s="1338" t="str">
        <f>"　"&amp;⑧入力シート!$D$22</f>
        <v>　</v>
      </c>
      <c r="Q443" s="1339"/>
      <c r="R443" s="1339"/>
      <c r="S443" s="1339"/>
      <c r="T443" s="1339"/>
      <c r="U443" s="1339"/>
      <c r="V443" s="1339"/>
      <c r="W443" s="1339"/>
      <c r="X443" s="1339"/>
      <c r="Y443" s="1339"/>
      <c r="Z443" s="1339"/>
      <c r="AA443" s="1339"/>
      <c r="AB443" s="1339"/>
      <c r="AC443" s="1339"/>
      <c r="AD443" s="1339"/>
      <c r="AE443" s="1339"/>
      <c r="AF443" s="1339"/>
      <c r="AG443" s="1339"/>
      <c r="AH443" s="1339"/>
      <c r="AI443" s="1339"/>
      <c r="AJ443" s="1339"/>
      <c r="AK443" s="1339"/>
      <c r="AL443" s="1339"/>
      <c r="AM443" s="1339"/>
      <c r="AN443" s="1339"/>
      <c r="AO443" s="1339"/>
      <c r="AP443" s="1340"/>
      <c r="AQ443" s="291"/>
      <c r="AR443" s="292"/>
      <c r="AS443" s="180"/>
      <c r="AT443" s="178"/>
      <c r="AU443" s="178"/>
      <c r="AV443" s="178"/>
      <c r="AW443" s="178"/>
      <c r="AX443" s="178"/>
      <c r="AY443" s="178"/>
      <c r="AZ443" s="178"/>
      <c r="BA443" s="178"/>
      <c r="BB443" s="178"/>
      <c r="BC443" s="178"/>
      <c r="BD443" s="178"/>
      <c r="BE443" s="179"/>
      <c r="BF443" s="724"/>
      <c r="BG443" s="725"/>
      <c r="BH443" s="1338" t="str">
        <f>"　"&amp;⑧入力シート!$D$22</f>
        <v>　</v>
      </c>
      <c r="BI443" s="1339"/>
      <c r="BJ443" s="1339"/>
      <c r="BK443" s="1339"/>
      <c r="BL443" s="1339"/>
      <c r="BM443" s="1339"/>
      <c r="BN443" s="1339"/>
      <c r="BO443" s="1339"/>
      <c r="BP443" s="1339"/>
      <c r="BQ443" s="1339"/>
      <c r="BR443" s="1339"/>
      <c r="BS443" s="1339"/>
      <c r="BT443" s="1339"/>
      <c r="BU443" s="1339"/>
      <c r="BV443" s="1339"/>
      <c r="BW443" s="1339"/>
      <c r="BX443" s="1339"/>
      <c r="BY443" s="1339"/>
      <c r="BZ443" s="1339"/>
      <c r="CA443" s="1339"/>
      <c r="CB443" s="1339"/>
      <c r="CC443" s="1339"/>
      <c r="CD443" s="1339"/>
      <c r="CE443" s="1339"/>
      <c r="CF443" s="1339"/>
      <c r="CG443" s="1339"/>
      <c r="CH443" s="1340"/>
    </row>
    <row r="444" spans="1:90" ht="24.95" customHeight="1">
      <c r="A444" s="180"/>
      <c r="B444" s="178"/>
      <c r="C444" s="178"/>
      <c r="D444" s="178"/>
      <c r="E444" s="178"/>
      <c r="F444" s="178"/>
      <c r="G444" s="178"/>
      <c r="H444" s="178"/>
      <c r="I444" s="178"/>
      <c r="J444" s="178"/>
      <c r="K444" s="178"/>
      <c r="L444" s="178"/>
      <c r="M444" s="179"/>
      <c r="N444" s="724"/>
      <c r="O444" s="725"/>
      <c r="P444" s="1341" t="str">
        <f>"　"&amp;⑧入力シート!$D$23</f>
        <v>　</v>
      </c>
      <c r="Q444" s="1342"/>
      <c r="R444" s="1342"/>
      <c r="S444" s="1342"/>
      <c r="T444" s="1342"/>
      <c r="U444" s="1342"/>
      <c r="V444" s="1342"/>
      <c r="W444" s="1342"/>
      <c r="X444" s="1342"/>
      <c r="Y444" s="1342"/>
      <c r="Z444" s="1342"/>
      <c r="AA444" s="1342"/>
      <c r="AB444" s="1342"/>
      <c r="AC444" s="1342"/>
      <c r="AD444" s="1342"/>
      <c r="AE444" s="1342"/>
      <c r="AF444" s="1342"/>
      <c r="AG444" s="1342"/>
      <c r="AH444" s="1342"/>
      <c r="AI444" s="1342"/>
      <c r="AJ444" s="1342"/>
      <c r="AK444" s="1342"/>
      <c r="AL444" s="1342"/>
      <c r="AM444" s="1342"/>
      <c r="AN444" s="1342"/>
      <c r="AO444" s="1342"/>
      <c r="AP444" s="1343"/>
      <c r="AQ444" s="291"/>
      <c r="AR444" s="292"/>
      <c r="AS444" s="180"/>
      <c r="AT444" s="178"/>
      <c r="AU444" s="178"/>
      <c r="AV444" s="178"/>
      <c r="AW444" s="178"/>
      <c r="AX444" s="178"/>
      <c r="AY444" s="178"/>
      <c r="AZ444" s="178"/>
      <c r="BA444" s="178"/>
      <c r="BB444" s="178"/>
      <c r="BC444" s="178"/>
      <c r="BD444" s="178"/>
      <c r="BE444" s="179"/>
      <c r="BF444" s="724"/>
      <c r="BG444" s="725"/>
      <c r="BH444" s="1341" t="str">
        <f>"　"&amp;⑧入力シート!$D$23</f>
        <v>　</v>
      </c>
      <c r="BI444" s="1342"/>
      <c r="BJ444" s="1342"/>
      <c r="BK444" s="1342"/>
      <c r="BL444" s="1342"/>
      <c r="BM444" s="1342"/>
      <c r="BN444" s="1342"/>
      <c r="BO444" s="1342"/>
      <c r="BP444" s="1342"/>
      <c r="BQ444" s="1342"/>
      <c r="BR444" s="1342"/>
      <c r="BS444" s="1342"/>
      <c r="BT444" s="1342"/>
      <c r="BU444" s="1342"/>
      <c r="BV444" s="1342"/>
      <c r="BW444" s="1342"/>
      <c r="BX444" s="1342"/>
      <c r="BY444" s="1342"/>
      <c r="BZ444" s="1342"/>
      <c r="CA444" s="1342"/>
      <c r="CB444" s="1342"/>
      <c r="CC444" s="1342"/>
      <c r="CD444" s="1342"/>
      <c r="CE444" s="1342"/>
      <c r="CF444" s="1342"/>
      <c r="CG444" s="1342"/>
      <c r="CH444" s="1343"/>
    </row>
    <row r="445" spans="1:90" ht="24.95" customHeight="1">
      <c r="A445" s="181"/>
      <c r="B445" s="182"/>
      <c r="C445" s="182"/>
      <c r="D445" s="182"/>
      <c r="E445" s="182"/>
      <c r="F445" s="182"/>
      <c r="G445" s="182"/>
      <c r="H445" s="182"/>
      <c r="I445" s="182"/>
      <c r="J445" s="182"/>
      <c r="K445" s="182"/>
      <c r="L445" s="182"/>
      <c r="M445" s="183"/>
      <c r="N445" s="726"/>
      <c r="O445" s="727"/>
      <c r="P445" s="1341"/>
      <c r="Q445" s="1342"/>
      <c r="R445" s="1342"/>
      <c r="S445" s="1342"/>
      <c r="T445" s="1342"/>
      <c r="U445" s="1342"/>
      <c r="V445" s="1342"/>
      <c r="W445" s="1342"/>
      <c r="X445" s="1342"/>
      <c r="Y445" s="1342"/>
      <c r="Z445" s="1342"/>
      <c r="AA445" s="1342"/>
      <c r="AB445" s="1342"/>
      <c r="AC445" s="1342"/>
      <c r="AD445" s="1342"/>
      <c r="AE445" s="1342"/>
      <c r="AF445" s="1342"/>
      <c r="AG445" s="1342"/>
      <c r="AH445" s="1342"/>
      <c r="AI445" s="1342"/>
      <c r="AJ445" s="1342"/>
      <c r="AK445" s="1342"/>
      <c r="AL445" s="1342"/>
      <c r="AM445" s="1342"/>
      <c r="AN445" s="1342"/>
      <c r="AO445" s="1342"/>
      <c r="AP445" s="1343"/>
      <c r="AQ445" s="291"/>
      <c r="AR445" s="292"/>
      <c r="AS445" s="181"/>
      <c r="AT445" s="182"/>
      <c r="AU445" s="182"/>
      <c r="AV445" s="182"/>
      <c r="AW445" s="182"/>
      <c r="AX445" s="182"/>
      <c r="AY445" s="182"/>
      <c r="AZ445" s="182"/>
      <c r="BA445" s="182"/>
      <c r="BB445" s="182"/>
      <c r="BC445" s="182"/>
      <c r="BD445" s="182"/>
      <c r="BE445" s="183"/>
      <c r="BF445" s="726"/>
      <c r="BG445" s="727"/>
      <c r="BH445" s="1341"/>
      <c r="BI445" s="1342"/>
      <c r="BJ445" s="1342"/>
      <c r="BK445" s="1342"/>
      <c r="BL445" s="1342"/>
      <c r="BM445" s="1342"/>
      <c r="BN445" s="1342"/>
      <c r="BO445" s="1342"/>
      <c r="BP445" s="1342"/>
      <c r="BQ445" s="1342"/>
      <c r="BR445" s="1342"/>
      <c r="BS445" s="1342"/>
      <c r="BT445" s="1342"/>
      <c r="BU445" s="1342"/>
      <c r="BV445" s="1342"/>
      <c r="BW445" s="1342"/>
      <c r="BX445" s="1342"/>
      <c r="BY445" s="1342"/>
      <c r="BZ445" s="1342"/>
      <c r="CA445" s="1342"/>
      <c r="CB445" s="1342"/>
      <c r="CC445" s="1342"/>
      <c r="CD445" s="1342"/>
      <c r="CE445" s="1342"/>
      <c r="CF445" s="1342"/>
      <c r="CG445" s="1342"/>
      <c r="CH445" s="1343"/>
    </row>
    <row r="446" spans="1:90" ht="24.95" customHeight="1">
      <c r="A446" s="722" t="s">
        <v>337</v>
      </c>
      <c r="B446" s="723"/>
      <c r="C446" s="603" t="s">
        <v>31</v>
      </c>
      <c r="D446" s="571"/>
      <c r="E446" s="571"/>
      <c r="F446" s="571"/>
      <c r="G446" s="571"/>
      <c r="H446" s="571"/>
      <c r="I446" s="571"/>
      <c r="J446" s="571"/>
      <c r="K446" s="571"/>
      <c r="L446" s="571"/>
      <c r="M446" s="571"/>
      <c r="N446" s="722" t="s">
        <v>336</v>
      </c>
      <c r="O446" s="723"/>
      <c r="P446" s="1316" t="str">
        <f>""&amp;⑧入力シート!AD60</f>
        <v/>
      </c>
      <c r="Q446" s="1316"/>
      <c r="R446" s="1316"/>
      <c r="S446" s="1316"/>
      <c r="T446" s="1316"/>
      <c r="U446" s="1316"/>
      <c r="V446" s="1316"/>
      <c r="W446" s="1316"/>
      <c r="X446" s="1316"/>
      <c r="Y446" s="1316"/>
      <c r="Z446" s="1316"/>
      <c r="AA446" s="1316"/>
      <c r="AB446" s="1316"/>
      <c r="AC446" s="1316"/>
      <c r="AD446" s="1316"/>
      <c r="AE446" s="1316"/>
      <c r="AF446" s="1316"/>
      <c r="AG446" s="1316"/>
      <c r="AH446" s="1316"/>
      <c r="AI446" s="1316"/>
      <c r="AJ446" s="1316"/>
      <c r="AK446" s="1316"/>
      <c r="AL446" s="1316"/>
      <c r="AM446" s="1316"/>
      <c r="AN446" s="1316"/>
      <c r="AO446" s="1316"/>
      <c r="AP446" s="1316"/>
      <c r="AQ446" s="291"/>
      <c r="AR446" s="292"/>
      <c r="AS446" s="722" t="s">
        <v>337</v>
      </c>
      <c r="AT446" s="723"/>
      <c r="AU446" s="603" t="s">
        <v>31</v>
      </c>
      <c r="AV446" s="571"/>
      <c r="AW446" s="571"/>
      <c r="AX446" s="571"/>
      <c r="AY446" s="571"/>
      <c r="AZ446" s="571"/>
      <c r="BA446" s="571"/>
      <c r="BB446" s="571"/>
      <c r="BC446" s="571"/>
      <c r="BD446" s="571"/>
      <c r="BE446" s="571"/>
      <c r="BF446" s="722" t="s">
        <v>336</v>
      </c>
      <c r="BG446" s="723"/>
      <c r="BH446" s="1316" t="str">
        <f>""&amp;⑧入力シート!AD61</f>
        <v/>
      </c>
      <c r="BI446" s="1316"/>
      <c r="BJ446" s="1316"/>
      <c r="BK446" s="1316"/>
      <c r="BL446" s="1316"/>
      <c r="BM446" s="1316"/>
      <c r="BN446" s="1316"/>
      <c r="BO446" s="1316"/>
      <c r="BP446" s="1316"/>
      <c r="BQ446" s="1316"/>
      <c r="BR446" s="1316"/>
      <c r="BS446" s="1316"/>
      <c r="BT446" s="1316"/>
      <c r="BU446" s="1316"/>
      <c r="BV446" s="1316"/>
      <c r="BW446" s="1316"/>
      <c r="BX446" s="1316"/>
      <c r="BY446" s="1316"/>
      <c r="BZ446" s="1316"/>
      <c r="CA446" s="1316"/>
      <c r="CB446" s="1316"/>
      <c r="CC446" s="1316"/>
      <c r="CD446" s="1316"/>
      <c r="CE446" s="1316"/>
      <c r="CF446" s="1316"/>
      <c r="CG446" s="1316"/>
      <c r="CH446" s="1316"/>
    </row>
    <row r="447" spans="1:90" ht="24.95" customHeight="1">
      <c r="A447" s="724"/>
      <c r="B447" s="725"/>
      <c r="C447" s="1308">
        <f>⑧入力シート!Y60</f>
        <v>37</v>
      </c>
      <c r="D447" s="1309"/>
      <c r="E447" s="1309"/>
      <c r="F447" s="1309"/>
      <c r="G447" s="1309"/>
      <c r="H447" s="1309"/>
      <c r="I447" s="1309"/>
      <c r="J447" s="1309"/>
      <c r="K447" s="1309"/>
      <c r="L447" s="1309"/>
      <c r="M447" s="1310"/>
      <c r="N447" s="724"/>
      <c r="O447" s="725"/>
      <c r="P447" s="1317"/>
      <c r="Q447" s="1317"/>
      <c r="R447" s="1317"/>
      <c r="S447" s="1317"/>
      <c r="T447" s="1317"/>
      <c r="U447" s="1317"/>
      <c r="V447" s="1317"/>
      <c r="W447" s="1317"/>
      <c r="X447" s="1317"/>
      <c r="Y447" s="1317"/>
      <c r="Z447" s="1317"/>
      <c r="AA447" s="1317"/>
      <c r="AB447" s="1317"/>
      <c r="AC447" s="1317"/>
      <c r="AD447" s="1317"/>
      <c r="AE447" s="1317"/>
      <c r="AF447" s="1317"/>
      <c r="AG447" s="1317"/>
      <c r="AH447" s="1317"/>
      <c r="AI447" s="1317"/>
      <c r="AJ447" s="1317"/>
      <c r="AK447" s="1317"/>
      <c r="AL447" s="1317"/>
      <c r="AM447" s="1317"/>
      <c r="AN447" s="1317"/>
      <c r="AO447" s="1317"/>
      <c r="AP447" s="1317"/>
      <c r="AQ447" s="291"/>
      <c r="AR447" s="292"/>
      <c r="AS447" s="724"/>
      <c r="AT447" s="725"/>
      <c r="AU447" s="1308">
        <f>⑧入力シート!Y61</f>
        <v>38</v>
      </c>
      <c r="AV447" s="1309"/>
      <c r="AW447" s="1309"/>
      <c r="AX447" s="1309"/>
      <c r="AY447" s="1309"/>
      <c r="AZ447" s="1309"/>
      <c r="BA447" s="1309"/>
      <c r="BB447" s="1309"/>
      <c r="BC447" s="1309"/>
      <c r="BD447" s="1309"/>
      <c r="BE447" s="1309"/>
      <c r="BF447" s="724"/>
      <c r="BG447" s="725"/>
      <c r="BH447" s="1317"/>
      <c r="BI447" s="1317"/>
      <c r="BJ447" s="1317"/>
      <c r="BK447" s="1317"/>
      <c r="BL447" s="1317"/>
      <c r="BM447" s="1317"/>
      <c r="BN447" s="1317"/>
      <c r="BO447" s="1317"/>
      <c r="BP447" s="1317"/>
      <c r="BQ447" s="1317"/>
      <c r="BR447" s="1317"/>
      <c r="BS447" s="1317"/>
      <c r="BT447" s="1317"/>
      <c r="BU447" s="1317"/>
      <c r="BV447" s="1317"/>
      <c r="BW447" s="1317"/>
      <c r="BX447" s="1317"/>
      <c r="BY447" s="1317"/>
      <c r="BZ447" s="1317"/>
      <c r="CA447" s="1317"/>
      <c r="CB447" s="1317"/>
      <c r="CC447" s="1317"/>
      <c r="CD447" s="1317"/>
      <c r="CE447" s="1317"/>
      <c r="CF447" s="1317"/>
      <c r="CG447" s="1317"/>
      <c r="CH447" s="1317"/>
    </row>
    <row r="448" spans="1:90" ht="24.95" customHeight="1">
      <c r="A448" s="726"/>
      <c r="B448" s="727"/>
      <c r="C448" s="1319"/>
      <c r="D448" s="1320"/>
      <c r="E448" s="1320"/>
      <c r="F448" s="1320"/>
      <c r="G448" s="1320"/>
      <c r="H448" s="1320"/>
      <c r="I448" s="1320"/>
      <c r="J448" s="1320"/>
      <c r="K448" s="1320"/>
      <c r="L448" s="1320"/>
      <c r="M448" s="1321"/>
      <c r="N448" s="726"/>
      <c r="O448" s="727"/>
      <c r="P448" s="1318"/>
      <c r="Q448" s="1318"/>
      <c r="R448" s="1318"/>
      <c r="S448" s="1318"/>
      <c r="T448" s="1318"/>
      <c r="U448" s="1318"/>
      <c r="V448" s="1318"/>
      <c r="W448" s="1318"/>
      <c r="X448" s="1318"/>
      <c r="Y448" s="1318"/>
      <c r="Z448" s="1318"/>
      <c r="AA448" s="1318"/>
      <c r="AB448" s="1318"/>
      <c r="AC448" s="1318"/>
      <c r="AD448" s="1318"/>
      <c r="AE448" s="1318"/>
      <c r="AF448" s="1318"/>
      <c r="AG448" s="1318"/>
      <c r="AH448" s="1318"/>
      <c r="AI448" s="1318"/>
      <c r="AJ448" s="1318"/>
      <c r="AK448" s="1318"/>
      <c r="AL448" s="1318"/>
      <c r="AM448" s="1318"/>
      <c r="AN448" s="1318"/>
      <c r="AO448" s="1318"/>
      <c r="AP448" s="1318"/>
      <c r="AQ448" s="291"/>
      <c r="AR448" s="292"/>
      <c r="AS448" s="726"/>
      <c r="AT448" s="727"/>
      <c r="AU448" s="1308"/>
      <c r="AV448" s="1309"/>
      <c r="AW448" s="1309"/>
      <c r="AX448" s="1309"/>
      <c r="AY448" s="1309"/>
      <c r="AZ448" s="1309"/>
      <c r="BA448" s="1309"/>
      <c r="BB448" s="1309"/>
      <c r="BC448" s="1309"/>
      <c r="BD448" s="1309"/>
      <c r="BE448" s="1309"/>
      <c r="BF448" s="726"/>
      <c r="BG448" s="727"/>
      <c r="BH448" s="1318"/>
      <c r="BI448" s="1318"/>
      <c r="BJ448" s="1318"/>
      <c r="BK448" s="1318"/>
      <c r="BL448" s="1318"/>
      <c r="BM448" s="1318"/>
      <c r="BN448" s="1318"/>
      <c r="BO448" s="1318"/>
      <c r="BP448" s="1318"/>
      <c r="BQ448" s="1318"/>
      <c r="BR448" s="1318"/>
      <c r="BS448" s="1318"/>
      <c r="BT448" s="1318"/>
      <c r="BU448" s="1318"/>
      <c r="BV448" s="1318"/>
      <c r="BW448" s="1318"/>
      <c r="BX448" s="1318"/>
      <c r="BY448" s="1318"/>
      <c r="BZ448" s="1318"/>
      <c r="CA448" s="1318"/>
      <c r="CB448" s="1318"/>
      <c r="CC448" s="1318"/>
      <c r="CD448" s="1318"/>
      <c r="CE448" s="1318"/>
      <c r="CF448" s="1318"/>
      <c r="CG448" s="1318"/>
      <c r="CH448" s="1318"/>
    </row>
    <row r="449" spans="1:90" ht="24.95" customHeight="1">
      <c r="A449" s="722" t="s">
        <v>338</v>
      </c>
      <c r="B449" s="723"/>
      <c r="C449" s="1322" t="str">
        <f>""&amp;⑧入力シート!Z60</f>
        <v/>
      </c>
      <c r="D449" s="1323"/>
      <c r="E449" s="1323"/>
      <c r="F449" s="1323"/>
      <c r="G449" s="1323"/>
      <c r="H449" s="1323"/>
      <c r="I449" s="1323"/>
      <c r="J449" s="1323"/>
      <c r="K449" s="1323"/>
      <c r="L449" s="1323"/>
      <c r="M449" s="1324"/>
      <c r="N449" s="722" t="s">
        <v>339</v>
      </c>
      <c r="O449" s="723"/>
      <c r="P449" s="1307" t="s">
        <v>32</v>
      </c>
      <c r="Q449" s="573"/>
      <c r="R449" s="573"/>
      <c r="S449" s="573"/>
      <c r="T449" s="573"/>
      <c r="U449" s="573"/>
      <c r="V449" s="573"/>
      <c r="W449" s="573"/>
      <c r="X449" s="573"/>
      <c r="Y449" s="573"/>
      <c r="Z449" s="573"/>
      <c r="AA449" s="573"/>
      <c r="AB449" s="573"/>
      <c r="AC449" s="573"/>
      <c r="AD449" s="573"/>
      <c r="AE449" s="573"/>
      <c r="AF449" s="573"/>
      <c r="AG449" s="573"/>
      <c r="AH449" s="573"/>
      <c r="AI449" s="573"/>
      <c r="AJ449" s="573"/>
      <c r="AK449" s="573"/>
      <c r="AL449" s="573"/>
      <c r="AM449" s="573"/>
      <c r="AN449" s="573"/>
      <c r="AO449" s="573"/>
      <c r="AP449" s="574"/>
      <c r="AQ449" s="291"/>
      <c r="AR449" s="292"/>
      <c r="AS449" s="722" t="s">
        <v>338</v>
      </c>
      <c r="AT449" s="723"/>
      <c r="AU449" s="1322" t="str">
        <f>""&amp;⑧入力シート!Z61</f>
        <v/>
      </c>
      <c r="AV449" s="1323"/>
      <c r="AW449" s="1323"/>
      <c r="AX449" s="1323"/>
      <c r="AY449" s="1323"/>
      <c r="AZ449" s="1323"/>
      <c r="BA449" s="1323"/>
      <c r="BB449" s="1323"/>
      <c r="BC449" s="1323"/>
      <c r="BD449" s="1323"/>
      <c r="BE449" s="1324"/>
      <c r="BF449" s="722" t="s">
        <v>339</v>
      </c>
      <c r="BG449" s="723"/>
      <c r="BH449" s="1307" t="s">
        <v>32</v>
      </c>
      <c r="BI449" s="573"/>
      <c r="BJ449" s="573"/>
      <c r="BK449" s="573"/>
      <c r="BL449" s="573"/>
      <c r="BM449" s="573"/>
      <c r="BN449" s="573"/>
      <c r="BO449" s="573"/>
      <c r="BP449" s="573"/>
      <c r="BQ449" s="573"/>
      <c r="BR449" s="573"/>
      <c r="BS449" s="573"/>
      <c r="BT449" s="573"/>
      <c r="BU449" s="573"/>
      <c r="BV449" s="573"/>
      <c r="BW449" s="573"/>
      <c r="BX449" s="573"/>
      <c r="BY449" s="573"/>
      <c r="BZ449" s="573"/>
      <c r="CA449" s="573"/>
      <c r="CB449" s="573"/>
      <c r="CC449" s="573"/>
      <c r="CD449" s="573"/>
      <c r="CE449" s="573"/>
      <c r="CF449" s="573"/>
      <c r="CG449" s="573"/>
      <c r="CH449" s="574"/>
    </row>
    <row r="450" spans="1:90" ht="24.95" customHeight="1">
      <c r="A450" s="724"/>
      <c r="B450" s="725"/>
      <c r="C450" s="1308"/>
      <c r="D450" s="1309"/>
      <c r="E450" s="1309"/>
      <c r="F450" s="1309"/>
      <c r="G450" s="1309"/>
      <c r="H450" s="1309"/>
      <c r="I450" s="1309"/>
      <c r="J450" s="1309"/>
      <c r="K450" s="1309"/>
      <c r="L450" s="1309"/>
      <c r="M450" s="1310"/>
      <c r="N450" s="724"/>
      <c r="O450" s="725"/>
      <c r="P450" s="1308" t="str">
        <f>'⑨応募者名簿(印刷用)'!AT9</f>
        <v xml:space="preserve"> </v>
      </c>
      <c r="Q450" s="1309"/>
      <c r="R450" s="1309"/>
      <c r="S450" s="1309"/>
      <c r="T450" s="1309"/>
      <c r="U450" s="1309"/>
      <c r="V450" s="1309"/>
      <c r="W450" s="1309"/>
      <c r="X450" s="1309"/>
      <c r="Y450" s="1309"/>
      <c r="Z450" s="1309"/>
      <c r="AA450" s="1309"/>
      <c r="AB450" s="1309"/>
      <c r="AC450" s="1309"/>
      <c r="AD450" s="1309"/>
      <c r="AE450" s="1309"/>
      <c r="AF450" s="1309"/>
      <c r="AG450" s="1309"/>
      <c r="AH450" s="1309"/>
      <c r="AI450" s="1309"/>
      <c r="AJ450" s="1309"/>
      <c r="AK450" s="1309"/>
      <c r="AL450" s="1309"/>
      <c r="AM450" s="1309"/>
      <c r="AN450" s="1309"/>
      <c r="AO450" s="1309"/>
      <c r="AP450" s="1310"/>
      <c r="AQ450" s="291"/>
      <c r="AR450" s="292"/>
      <c r="AS450" s="724"/>
      <c r="AT450" s="725"/>
      <c r="AU450" s="1308"/>
      <c r="AV450" s="1309"/>
      <c r="AW450" s="1309"/>
      <c r="AX450" s="1309"/>
      <c r="AY450" s="1309"/>
      <c r="AZ450" s="1309"/>
      <c r="BA450" s="1309"/>
      <c r="BB450" s="1309"/>
      <c r="BC450" s="1309"/>
      <c r="BD450" s="1309"/>
      <c r="BE450" s="1310"/>
      <c r="BF450" s="724"/>
      <c r="BG450" s="725"/>
      <c r="BH450" s="1308" t="str">
        <f>'⑨応募者名簿(印刷用)'!AT10</f>
        <v xml:space="preserve"> </v>
      </c>
      <c r="BI450" s="1309"/>
      <c r="BJ450" s="1309"/>
      <c r="BK450" s="1309"/>
      <c r="BL450" s="1309"/>
      <c r="BM450" s="1309"/>
      <c r="BN450" s="1309"/>
      <c r="BO450" s="1309"/>
      <c r="BP450" s="1309"/>
      <c r="BQ450" s="1309"/>
      <c r="BR450" s="1309"/>
      <c r="BS450" s="1309"/>
      <c r="BT450" s="1309"/>
      <c r="BU450" s="1309"/>
      <c r="BV450" s="1309"/>
      <c r="BW450" s="1309"/>
      <c r="BX450" s="1309"/>
      <c r="BY450" s="1309"/>
      <c r="BZ450" s="1309"/>
      <c r="CA450" s="1309"/>
      <c r="CB450" s="1309"/>
      <c r="CC450" s="1309"/>
      <c r="CD450" s="1309"/>
      <c r="CE450" s="1309"/>
      <c r="CF450" s="1309"/>
      <c r="CG450" s="1309"/>
      <c r="CH450" s="1310"/>
    </row>
    <row r="451" spans="1:90" ht="24.95" customHeight="1">
      <c r="A451" s="726"/>
      <c r="B451" s="727"/>
      <c r="C451" s="1308"/>
      <c r="D451" s="1309"/>
      <c r="E451" s="1309"/>
      <c r="F451" s="1309"/>
      <c r="G451" s="1309"/>
      <c r="H451" s="1309"/>
      <c r="I451" s="1309"/>
      <c r="J451" s="1309"/>
      <c r="K451" s="1309"/>
      <c r="L451" s="1309"/>
      <c r="M451" s="1310"/>
      <c r="N451" s="726"/>
      <c r="O451" s="727"/>
      <c r="P451" s="1308"/>
      <c r="Q451" s="1309"/>
      <c r="R451" s="1309"/>
      <c r="S451" s="1309"/>
      <c r="T451" s="1309"/>
      <c r="U451" s="1309"/>
      <c r="V451" s="1309"/>
      <c r="W451" s="1309"/>
      <c r="X451" s="1309"/>
      <c r="Y451" s="1309"/>
      <c r="Z451" s="1309"/>
      <c r="AA451" s="1309"/>
      <c r="AB451" s="1309"/>
      <c r="AC451" s="1309"/>
      <c r="AD451" s="1309"/>
      <c r="AE451" s="1309"/>
      <c r="AF451" s="1309"/>
      <c r="AG451" s="1309"/>
      <c r="AH451" s="1309"/>
      <c r="AI451" s="1309"/>
      <c r="AJ451" s="1309"/>
      <c r="AK451" s="1309"/>
      <c r="AL451" s="1309"/>
      <c r="AM451" s="1309"/>
      <c r="AN451" s="1309"/>
      <c r="AO451" s="1309"/>
      <c r="AP451" s="1310"/>
      <c r="AQ451" s="291"/>
      <c r="AR451" s="292"/>
      <c r="AS451" s="726"/>
      <c r="AT451" s="727"/>
      <c r="AU451" s="1308"/>
      <c r="AV451" s="1309"/>
      <c r="AW451" s="1309"/>
      <c r="AX451" s="1309"/>
      <c r="AY451" s="1309"/>
      <c r="AZ451" s="1309"/>
      <c r="BA451" s="1309"/>
      <c r="BB451" s="1309"/>
      <c r="BC451" s="1309"/>
      <c r="BD451" s="1309"/>
      <c r="BE451" s="1310"/>
      <c r="BF451" s="726"/>
      <c r="BG451" s="727"/>
      <c r="BH451" s="1308"/>
      <c r="BI451" s="1309"/>
      <c r="BJ451" s="1309"/>
      <c r="BK451" s="1309"/>
      <c r="BL451" s="1309"/>
      <c r="BM451" s="1309"/>
      <c r="BN451" s="1309"/>
      <c r="BO451" s="1309"/>
      <c r="BP451" s="1309"/>
      <c r="BQ451" s="1309"/>
      <c r="BR451" s="1309"/>
      <c r="BS451" s="1309"/>
      <c r="BT451" s="1309"/>
      <c r="BU451" s="1309"/>
      <c r="BV451" s="1309"/>
      <c r="BW451" s="1309"/>
      <c r="BX451" s="1309"/>
      <c r="BY451" s="1309"/>
      <c r="BZ451" s="1309"/>
      <c r="CA451" s="1309"/>
      <c r="CB451" s="1309"/>
      <c r="CC451" s="1309"/>
      <c r="CD451" s="1309"/>
      <c r="CE451" s="1309"/>
      <c r="CF451" s="1309"/>
      <c r="CG451" s="1309"/>
      <c r="CH451" s="1310"/>
    </row>
    <row r="452" spans="1:90" ht="24.95" customHeight="1">
      <c r="A452" s="1311" t="s">
        <v>34</v>
      </c>
      <c r="B452" s="1312"/>
      <c r="C452" s="1315" t="str">
        <f>'⑨応募者名簿(印刷用)'!AR9</f>
        <v/>
      </c>
      <c r="D452" s="1315"/>
      <c r="E452" s="1315"/>
      <c r="F452" s="1315"/>
      <c r="G452" s="1315"/>
      <c r="H452" s="1315"/>
      <c r="I452" s="1315"/>
      <c r="J452" s="1315"/>
      <c r="K452" s="1315"/>
      <c r="L452" s="1315"/>
      <c r="M452" s="1315"/>
      <c r="N452" s="1325" t="s">
        <v>22</v>
      </c>
      <c r="O452" s="1326"/>
      <c r="P452" s="1329" t="str">
        <f>""&amp;⑧入力シート!AE60</f>
        <v/>
      </c>
      <c r="Q452" s="1329"/>
      <c r="R452" s="1329"/>
      <c r="S452" s="1329"/>
      <c r="T452" s="1329"/>
      <c r="U452" s="1329"/>
      <c r="V452" s="1329"/>
      <c r="W452" s="1329"/>
      <c r="X452" s="1329"/>
      <c r="Y452" s="1330" t="s">
        <v>57</v>
      </c>
      <c r="Z452" s="1331"/>
      <c r="AA452" s="1331"/>
      <c r="AB452" s="1331"/>
      <c r="AC452" s="1331"/>
      <c r="AD452" s="1331"/>
      <c r="AE452" s="1331"/>
      <c r="AF452" s="1331"/>
      <c r="AG452" s="1331"/>
      <c r="AH452" s="1331"/>
      <c r="AI452" s="1331"/>
      <c r="AJ452" s="1331"/>
      <c r="AK452" s="1331"/>
      <c r="AL452" s="1331"/>
      <c r="AM452" s="1331"/>
      <c r="AN452" s="1331"/>
      <c r="AO452" s="1331"/>
      <c r="AP452" s="1332"/>
      <c r="AQ452" s="289"/>
      <c r="AR452" s="290"/>
      <c r="AS452" s="1311" t="s">
        <v>34</v>
      </c>
      <c r="AT452" s="1312"/>
      <c r="AU452" s="1315" t="str">
        <f>'⑨応募者名簿(印刷用)'!AR10</f>
        <v/>
      </c>
      <c r="AV452" s="1315"/>
      <c r="AW452" s="1315"/>
      <c r="AX452" s="1315"/>
      <c r="AY452" s="1315"/>
      <c r="AZ452" s="1315"/>
      <c r="BA452" s="1315"/>
      <c r="BB452" s="1315"/>
      <c r="BC452" s="1315"/>
      <c r="BD452" s="1315"/>
      <c r="BE452" s="1315"/>
      <c r="BF452" s="1325" t="s">
        <v>22</v>
      </c>
      <c r="BG452" s="1326"/>
      <c r="BH452" s="1329" t="str">
        <f>""&amp;⑧入力シート!AE61</f>
        <v/>
      </c>
      <c r="BI452" s="1329"/>
      <c r="BJ452" s="1329"/>
      <c r="BK452" s="1329"/>
      <c r="BL452" s="1329"/>
      <c r="BM452" s="1329"/>
      <c r="BN452" s="1329"/>
      <c r="BO452" s="1329"/>
      <c r="BP452" s="1329"/>
      <c r="BQ452" s="1330" t="s">
        <v>57</v>
      </c>
      <c r="BR452" s="1331"/>
      <c r="BS452" s="1331"/>
      <c r="BT452" s="1331"/>
      <c r="BU452" s="1331"/>
      <c r="BV452" s="1331"/>
      <c r="BW452" s="1331"/>
      <c r="BX452" s="1331"/>
      <c r="BY452" s="1331"/>
      <c r="BZ452" s="1331"/>
      <c r="CA452" s="1331"/>
      <c r="CB452" s="1331"/>
      <c r="CC452" s="1331"/>
      <c r="CD452" s="1331"/>
      <c r="CE452" s="1331"/>
      <c r="CF452" s="1331"/>
      <c r="CG452" s="1331"/>
      <c r="CH452" s="1332"/>
    </row>
    <row r="453" spans="1:90" ht="24.95" customHeight="1">
      <c r="A453" s="1313"/>
      <c r="B453" s="1314"/>
      <c r="C453" s="1315"/>
      <c r="D453" s="1315"/>
      <c r="E453" s="1315"/>
      <c r="F453" s="1315"/>
      <c r="G453" s="1315"/>
      <c r="H453" s="1315"/>
      <c r="I453" s="1315"/>
      <c r="J453" s="1315"/>
      <c r="K453" s="1315"/>
      <c r="L453" s="1315"/>
      <c r="M453" s="1315"/>
      <c r="N453" s="1327"/>
      <c r="O453" s="1328"/>
      <c r="P453" s="1329"/>
      <c r="Q453" s="1329"/>
      <c r="R453" s="1329"/>
      <c r="S453" s="1329"/>
      <c r="T453" s="1329"/>
      <c r="U453" s="1329"/>
      <c r="V453" s="1329"/>
      <c r="W453" s="1329"/>
      <c r="X453" s="1329"/>
      <c r="Y453" s="1333"/>
      <c r="Z453" s="1334"/>
      <c r="AA453" s="1334"/>
      <c r="AB453" s="1334"/>
      <c r="AC453" s="1334"/>
      <c r="AD453" s="1334"/>
      <c r="AE453" s="1334"/>
      <c r="AF453" s="1334"/>
      <c r="AG453" s="1334"/>
      <c r="AH453" s="1334"/>
      <c r="AI453" s="1334"/>
      <c r="AJ453" s="1334"/>
      <c r="AK453" s="1334"/>
      <c r="AL453" s="1334"/>
      <c r="AM453" s="1334"/>
      <c r="AN453" s="1334"/>
      <c r="AO453" s="1334"/>
      <c r="AP453" s="1335"/>
      <c r="AQ453" s="289"/>
      <c r="AR453" s="290"/>
      <c r="AS453" s="1313"/>
      <c r="AT453" s="1314"/>
      <c r="AU453" s="1315"/>
      <c r="AV453" s="1315"/>
      <c r="AW453" s="1315"/>
      <c r="AX453" s="1315"/>
      <c r="AY453" s="1315"/>
      <c r="AZ453" s="1315"/>
      <c r="BA453" s="1315"/>
      <c r="BB453" s="1315"/>
      <c r="BC453" s="1315"/>
      <c r="BD453" s="1315"/>
      <c r="BE453" s="1315"/>
      <c r="BF453" s="1327"/>
      <c r="BG453" s="1328"/>
      <c r="BH453" s="1329"/>
      <c r="BI453" s="1329"/>
      <c r="BJ453" s="1329"/>
      <c r="BK453" s="1329"/>
      <c r="BL453" s="1329"/>
      <c r="BM453" s="1329"/>
      <c r="BN453" s="1329"/>
      <c r="BO453" s="1329"/>
      <c r="BP453" s="1329"/>
      <c r="BQ453" s="1333"/>
      <c r="BR453" s="1334"/>
      <c r="BS453" s="1334"/>
      <c r="BT453" s="1334"/>
      <c r="BU453" s="1334"/>
      <c r="BV453" s="1334"/>
      <c r="BW453" s="1334"/>
      <c r="BX453" s="1334"/>
      <c r="BY453" s="1334"/>
      <c r="BZ453" s="1334"/>
      <c r="CA453" s="1334"/>
      <c r="CB453" s="1334"/>
      <c r="CC453" s="1334"/>
      <c r="CD453" s="1334"/>
      <c r="CE453" s="1334"/>
      <c r="CF453" s="1334"/>
      <c r="CG453" s="1334"/>
      <c r="CH453" s="1335"/>
    </row>
    <row r="454" spans="1:90" ht="26.1" customHeight="1">
      <c r="A454" s="280"/>
      <c r="B454" s="280"/>
      <c r="C454" s="281"/>
      <c r="D454" s="281"/>
      <c r="E454" s="281"/>
      <c r="F454" s="281"/>
      <c r="G454" s="281"/>
      <c r="H454" s="281"/>
      <c r="I454" s="281"/>
      <c r="J454" s="281"/>
      <c r="K454" s="281"/>
      <c r="L454" s="281"/>
      <c r="M454" s="281"/>
      <c r="N454" s="282"/>
      <c r="O454" s="282"/>
      <c r="P454" s="282"/>
      <c r="Q454" s="282"/>
      <c r="R454" s="282"/>
      <c r="S454" s="282"/>
      <c r="T454" s="282"/>
      <c r="U454" s="282"/>
      <c r="V454" s="282"/>
      <c r="W454" s="282"/>
      <c r="X454" s="282"/>
      <c r="Y454" s="282"/>
      <c r="Z454" s="282"/>
      <c r="AA454" s="282"/>
      <c r="AB454" s="282"/>
      <c r="AC454" s="282"/>
      <c r="AD454" s="282"/>
      <c r="AE454" s="282"/>
      <c r="AF454" s="282"/>
      <c r="AG454" s="282"/>
      <c r="AH454" s="282"/>
      <c r="AI454" s="282"/>
      <c r="AJ454" s="282"/>
      <c r="AK454" s="282"/>
      <c r="AL454" s="282"/>
      <c r="AM454" s="282"/>
      <c r="AN454" s="282"/>
      <c r="AO454" s="282"/>
      <c r="AP454" s="282"/>
      <c r="AQ454" s="289"/>
      <c r="AR454" s="290"/>
      <c r="AS454" s="280"/>
      <c r="AT454" s="280"/>
      <c r="AU454" s="281"/>
      <c r="AV454" s="281"/>
      <c r="AW454" s="281"/>
      <c r="AX454" s="281"/>
      <c r="AY454" s="281"/>
      <c r="AZ454" s="281"/>
      <c r="BA454" s="281"/>
      <c r="BB454" s="281"/>
      <c r="BC454" s="281"/>
      <c r="BD454" s="281"/>
      <c r="BE454" s="281"/>
      <c r="BF454" s="282"/>
      <c r="BG454" s="282"/>
      <c r="BH454" s="282"/>
      <c r="BI454" s="282"/>
      <c r="BJ454" s="282"/>
      <c r="BK454" s="282"/>
      <c r="BL454" s="282"/>
      <c r="BM454" s="282"/>
      <c r="BN454" s="282"/>
      <c r="BO454" s="282"/>
      <c r="BP454" s="282"/>
      <c r="BQ454" s="282"/>
      <c r="BR454" s="282"/>
      <c r="BS454" s="282"/>
      <c r="BT454" s="282"/>
      <c r="BU454" s="282"/>
      <c r="BV454" s="282"/>
      <c r="BW454" s="282"/>
      <c r="BX454" s="282"/>
      <c r="BY454" s="282"/>
      <c r="BZ454" s="282"/>
      <c r="CA454" s="282"/>
      <c r="CB454" s="282"/>
      <c r="CC454" s="282"/>
      <c r="CD454" s="282"/>
      <c r="CE454" s="282"/>
      <c r="CF454" s="282"/>
      <c r="CG454" s="282"/>
      <c r="CH454" s="282"/>
    </row>
    <row r="455" spans="1:90" ht="26.1" customHeight="1">
      <c r="AQ455" s="289"/>
      <c r="AR455" s="290"/>
    </row>
    <row r="456" spans="1:90" ht="26.1" customHeight="1">
      <c r="A456" s="174"/>
      <c r="B456" s="174"/>
      <c r="C456" s="174"/>
      <c r="D456" s="174"/>
      <c r="E456" s="174"/>
      <c r="F456" s="174"/>
      <c r="G456" s="174"/>
      <c r="H456" s="174"/>
      <c r="I456" s="174"/>
      <c r="J456" s="174"/>
      <c r="K456" s="174"/>
      <c r="L456" s="174"/>
      <c r="M456" s="174"/>
      <c r="N456" s="785" t="s">
        <v>408</v>
      </c>
      <c r="O456" s="785"/>
      <c r="P456" s="785"/>
      <c r="Q456" s="785"/>
      <c r="R456" s="785"/>
      <c r="S456" s="785"/>
      <c r="T456" s="785"/>
      <c r="U456" s="785"/>
      <c r="V456" s="785"/>
      <c r="W456" s="785"/>
      <c r="X456" s="785"/>
      <c r="Y456" s="785"/>
      <c r="Z456" s="785"/>
      <c r="AA456" s="785"/>
      <c r="AB456" s="785"/>
      <c r="AC456" s="190"/>
      <c r="AD456" s="190"/>
      <c r="AE456" s="190"/>
      <c r="AF456" s="190"/>
      <c r="AG456" s="190"/>
      <c r="AH456" s="190"/>
      <c r="AI456" s="190"/>
      <c r="AJ456" s="190"/>
      <c r="AK456" s="190"/>
      <c r="AL456" s="190"/>
      <c r="AM456" s="190"/>
      <c r="AN456" s="190"/>
      <c r="AO456" s="190"/>
      <c r="AP456" s="190"/>
      <c r="AQ456" s="298"/>
      <c r="AR456" s="299"/>
      <c r="AS456" s="174"/>
      <c r="AT456" s="174"/>
      <c r="AU456" s="174"/>
      <c r="AV456" s="174"/>
      <c r="AW456" s="174"/>
      <c r="AX456" s="174"/>
      <c r="AY456" s="174"/>
      <c r="AZ456" s="174"/>
      <c r="BA456" s="174"/>
      <c r="BB456" s="174"/>
      <c r="BC456" s="174"/>
      <c r="BD456" s="174"/>
      <c r="BE456" s="174"/>
      <c r="BF456" s="785" t="s">
        <v>408</v>
      </c>
      <c r="BG456" s="785"/>
      <c r="BH456" s="785"/>
      <c r="BI456" s="785"/>
      <c r="BJ456" s="785"/>
      <c r="BK456" s="785"/>
      <c r="BL456" s="785"/>
      <c r="BM456" s="785"/>
      <c r="BN456" s="785"/>
      <c r="BO456" s="785"/>
      <c r="BP456" s="785"/>
      <c r="BQ456" s="785"/>
      <c r="BR456" s="785"/>
      <c r="BS456" s="785"/>
      <c r="BT456" s="785"/>
      <c r="BU456" s="190"/>
      <c r="BV456" s="190"/>
      <c r="BW456" s="190"/>
      <c r="BX456" s="190"/>
      <c r="BY456" s="190"/>
      <c r="BZ456" s="190"/>
      <c r="CA456" s="190"/>
      <c r="CB456" s="190"/>
      <c r="CC456" s="190"/>
      <c r="CD456" s="190"/>
      <c r="CE456" s="190"/>
      <c r="CF456" s="190"/>
      <c r="CG456" s="190"/>
      <c r="CH456" s="190"/>
      <c r="CI456" s="190"/>
      <c r="CJ456" s="190"/>
      <c r="CK456" s="190"/>
      <c r="CL456" s="190"/>
    </row>
    <row r="457" spans="1:90" ht="26.1" customHeight="1">
      <c r="A457" s="174"/>
      <c r="B457" s="174"/>
      <c r="C457" s="174"/>
      <c r="D457" s="174"/>
      <c r="E457" s="174"/>
      <c r="F457" s="174"/>
      <c r="G457" s="174"/>
      <c r="H457" s="174"/>
      <c r="I457" s="174"/>
      <c r="J457" s="174"/>
      <c r="K457" s="174"/>
      <c r="L457" s="174"/>
      <c r="M457" s="174"/>
      <c r="N457" s="785"/>
      <c r="O457" s="785"/>
      <c r="P457" s="785"/>
      <c r="Q457" s="785"/>
      <c r="R457" s="785"/>
      <c r="S457" s="785"/>
      <c r="T457" s="785"/>
      <c r="U457" s="785"/>
      <c r="V457" s="785"/>
      <c r="W457" s="785"/>
      <c r="X457" s="785"/>
      <c r="Y457" s="785"/>
      <c r="Z457" s="785"/>
      <c r="AA457" s="785"/>
      <c r="AB457" s="785"/>
      <c r="AC457" s="190"/>
      <c r="AD457" s="190"/>
      <c r="AE457" s="190"/>
      <c r="AF457" s="190"/>
      <c r="AG457" s="190"/>
      <c r="AH457" s="190"/>
      <c r="AI457" s="190"/>
      <c r="AJ457" s="190"/>
      <c r="AK457" s="190"/>
      <c r="AL457" s="190"/>
      <c r="AM457" s="190"/>
      <c r="AN457" s="190"/>
      <c r="AO457" s="190"/>
      <c r="AP457" s="190"/>
      <c r="AQ457" s="298"/>
      <c r="AR457" s="299"/>
      <c r="AS457" s="174"/>
      <c r="AT457" s="174"/>
      <c r="AU457" s="174"/>
      <c r="AV457" s="174"/>
      <c r="AW457" s="174"/>
      <c r="AX457" s="174"/>
      <c r="AY457" s="174"/>
      <c r="AZ457" s="174"/>
      <c r="BA457" s="174"/>
      <c r="BB457" s="174"/>
      <c r="BC457" s="174"/>
      <c r="BD457" s="174"/>
      <c r="BE457" s="174"/>
      <c r="BF457" s="785"/>
      <c r="BG457" s="785"/>
      <c r="BH457" s="785"/>
      <c r="BI457" s="785"/>
      <c r="BJ457" s="785"/>
      <c r="BK457" s="785"/>
      <c r="BL457" s="785"/>
      <c r="BM457" s="785"/>
      <c r="BN457" s="785"/>
      <c r="BO457" s="785"/>
      <c r="BP457" s="785"/>
      <c r="BQ457" s="785"/>
      <c r="BR457" s="785"/>
      <c r="BS457" s="785"/>
      <c r="BT457" s="785"/>
      <c r="BU457" s="190"/>
      <c r="BV457" s="190"/>
      <c r="BW457" s="190"/>
      <c r="BX457" s="190"/>
      <c r="BY457" s="190"/>
      <c r="BZ457" s="190"/>
      <c r="CA457" s="190"/>
      <c r="CB457" s="190"/>
      <c r="CC457" s="190"/>
      <c r="CD457" s="190"/>
      <c r="CE457" s="190"/>
      <c r="CF457" s="190"/>
      <c r="CG457" s="190"/>
      <c r="CH457" s="190"/>
      <c r="CI457" s="190"/>
      <c r="CJ457" s="190"/>
      <c r="CK457" s="190"/>
      <c r="CL457" s="190"/>
    </row>
    <row r="458" spans="1:90" ht="26.1" customHeight="1">
      <c r="A458" s="174"/>
      <c r="B458" s="174"/>
      <c r="C458" s="174"/>
      <c r="D458" s="174"/>
      <c r="E458" s="174"/>
      <c r="F458" s="174"/>
      <c r="G458" s="174"/>
      <c r="H458" s="174"/>
      <c r="I458" s="174"/>
      <c r="J458" s="174"/>
      <c r="K458" s="174"/>
      <c r="L458" s="174"/>
      <c r="M458" s="174"/>
      <c r="N458" s="785" t="s">
        <v>407</v>
      </c>
      <c r="O458" s="785"/>
      <c r="P458" s="785"/>
      <c r="Q458" s="785"/>
      <c r="R458" s="785"/>
      <c r="S458" s="785"/>
      <c r="T458" s="785"/>
      <c r="U458" s="785"/>
      <c r="V458" s="785"/>
      <c r="W458" s="785"/>
      <c r="X458" s="785"/>
      <c r="Y458" s="785"/>
      <c r="Z458" s="785"/>
      <c r="AA458" s="785"/>
      <c r="AB458" s="785"/>
      <c r="AC458" s="190"/>
      <c r="AD458" s="190"/>
      <c r="AE458" s="190"/>
      <c r="AF458" s="190"/>
      <c r="AG458" s="190"/>
      <c r="AH458" s="190"/>
      <c r="AI458" s="190"/>
      <c r="AJ458" s="190"/>
      <c r="AK458" s="190"/>
      <c r="AL458" s="190"/>
      <c r="AM458" s="190"/>
      <c r="AN458" s="190"/>
      <c r="AO458" s="190"/>
      <c r="AP458" s="190"/>
      <c r="AQ458" s="298"/>
      <c r="AR458" s="299"/>
      <c r="AS458" s="174"/>
      <c r="AT458" s="174"/>
      <c r="AU458" s="174"/>
      <c r="AV458" s="174"/>
      <c r="AW458" s="174"/>
      <c r="AX458" s="174"/>
      <c r="AY458" s="174"/>
      <c r="AZ458" s="174"/>
      <c r="BA458" s="174"/>
      <c r="BB458" s="174"/>
      <c r="BC458" s="174"/>
      <c r="BD458" s="174"/>
      <c r="BE458" s="174"/>
      <c r="BF458" s="785" t="s">
        <v>407</v>
      </c>
      <c r="BG458" s="785"/>
      <c r="BH458" s="785"/>
      <c r="BI458" s="785"/>
      <c r="BJ458" s="785"/>
      <c r="BK458" s="785"/>
      <c r="BL458" s="785"/>
      <c r="BM458" s="785"/>
      <c r="BN458" s="785"/>
      <c r="BO458" s="785"/>
      <c r="BP458" s="785"/>
      <c r="BQ458" s="785"/>
      <c r="BR458" s="785"/>
      <c r="BS458" s="785"/>
      <c r="BT458" s="785"/>
      <c r="BU458" s="190"/>
      <c r="BV458" s="190"/>
      <c r="BW458" s="190"/>
      <c r="BX458" s="190"/>
      <c r="BY458" s="190"/>
      <c r="BZ458" s="190"/>
      <c r="CA458" s="190"/>
      <c r="CB458" s="190"/>
      <c r="CC458" s="190"/>
      <c r="CD458" s="190"/>
      <c r="CE458" s="190"/>
      <c r="CF458" s="190"/>
      <c r="CG458" s="190"/>
      <c r="CH458" s="190"/>
      <c r="CI458" s="190"/>
      <c r="CJ458" s="190"/>
      <c r="CK458" s="190"/>
      <c r="CL458" s="190"/>
    </row>
    <row r="459" spans="1:90" ht="26.1" customHeight="1">
      <c r="A459" s="174"/>
      <c r="B459" s="174"/>
      <c r="C459" s="174"/>
      <c r="D459" s="174"/>
      <c r="E459" s="174"/>
      <c r="F459" s="174"/>
      <c r="G459" s="174"/>
      <c r="H459" s="174"/>
      <c r="I459" s="174"/>
      <c r="J459" s="174"/>
      <c r="K459" s="174"/>
      <c r="L459" s="174"/>
      <c r="M459" s="174"/>
      <c r="N459" s="785"/>
      <c r="O459" s="785"/>
      <c r="P459" s="785"/>
      <c r="Q459" s="785"/>
      <c r="R459" s="785"/>
      <c r="S459" s="785"/>
      <c r="T459" s="785"/>
      <c r="U459" s="785"/>
      <c r="V459" s="785"/>
      <c r="W459" s="785"/>
      <c r="X459" s="785"/>
      <c r="Y459" s="785"/>
      <c r="Z459" s="785"/>
      <c r="AA459" s="785"/>
      <c r="AB459" s="785"/>
      <c r="AC459" s="190"/>
      <c r="AD459" s="190"/>
      <c r="AE459" s="190"/>
      <c r="AF459" s="190"/>
      <c r="AG459" s="190"/>
      <c r="AH459" s="190"/>
      <c r="AI459" s="190"/>
      <c r="AJ459" s="190"/>
      <c r="AK459" s="190"/>
      <c r="AL459" s="190"/>
      <c r="AM459" s="190"/>
      <c r="AN459" s="190"/>
      <c r="AO459" s="190"/>
      <c r="AP459" s="190"/>
      <c r="AQ459" s="298"/>
      <c r="AR459" s="299"/>
      <c r="AS459" s="174"/>
      <c r="AT459" s="174"/>
      <c r="AU459" s="174"/>
      <c r="AV459" s="174"/>
      <c r="AW459" s="174"/>
      <c r="AX459" s="174"/>
      <c r="AY459" s="174"/>
      <c r="AZ459" s="174"/>
      <c r="BA459" s="174"/>
      <c r="BB459" s="174"/>
      <c r="BC459" s="174"/>
      <c r="BD459" s="174"/>
      <c r="BE459" s="174"/>
      <c r="BF459" s="785"/>
      <c r="BG459" s="785"/>
      <c r="BH459" s="785"/>
      <c r="BI459" s="785"/>
      <c r="BJ459" s="785"/>
      <c r="BK459" s="785"/>
      <c r="BL459" s="785"/>
      <c r="BM459" s="785"/>
      <c r="BN459" s="785"/>
      <c r="BO459" s="785"/>
      <c r="BP459" s="785"/>
      <c r="BQ459" s="785"/>
      <c r="BR459" s="785"/>
      <c r="BS459" s="785"/>
      <c r="BT459" s="785"/>
      <c r="BU459" s="190"/>
      <c r="BV459" s="190"/>
      <c r="BW459" s="190"/>
      <c r="BX459" s="190"/>
      <c r="BY459" s="190"/>
      <c r="BZ459" s="190"/>
      <c r="CA459" s="190"/>
      <c r="CB459" s="190"/>
      <c r="CC459" s="190"/>
      <c r="CD459" s="190"/>
      <c r="CE459" s="190"/>
      <c r="CF459" s="190"/>
      <c r="CG459" s="190"/>
      <c r="CH459" s="190"/>
      <c r="CI459" s="190"/>
      <c r="CJ459" s="190"/>
      <c r="CK459" s="190"/>
      <c r="CL459" s="190"/>
    </row>
    <row r="460" spans="1:90" ht="26.1" customHeight="1">
      <c r="AQ460" s="289"/>
      <c r="AR460" s="290"/>
    </row>
    <row r="461" spans="1:90" ht="26.1" customHeight="1">
      <c r="B461" s="142" t="str">
        <f>$B$5</f>
        <v>第86回全国教育美術展応募作品の名札</v>
      </c>
      <c r="AQ461" s="289"/>
      <c r="AR461" s="290"/>
      <c r="AT461" s="142" t="str">
        <f>$B$5</f>
        <v>第86回全国教育美術展応募作品の名札</v>
      </c>
    </row>
    <row r="462" spans="1:90" ht="24.95" customHeight="1">
      <c r="A462" s="1353" t="s">
        <v>45</v>
      </c>
      <c r="B462" s="1354"/>
      <c r="C462" s="1354"/>
      <c r="D462" s="1354"/>
      <c r="E462" s="1354"/>
      <c r="F462" s="1354"/>
      <c r="G462" s="1354"/>
      <c r="H462" s="1354"/>
      <c r="I462" s="1354"/>
      <c r="J462" s="1354"/>
      <c r="K462" s="1354"/>
      <c r="L462" s="1354"/>
      <c r="M462" s="1355"/>
      <c r="N462" s="1356" t="s">
        <v>334</v>
      </c>
      <c r="O462" s="1356"/>
      <c r="P462" s="1344" t="s">
        <v>17</v>
      </c>
      <c r="Q462" s="562"/>
      <c r="R462" s="1305" t="str">
        <f>IF('⑨応募者名簿(印刷用)'!$BX$40="","",'⑨応募者名簿(印刷用)'!$BX$40)</f>
        <v>-</v>
      </c>
      <c r="S462" s="1305"/>
      <c r="T462" s="1305"/>
      <c r="U462" s="1305"/>
      <c r="V462" s="1305"/>
      <c r="W462" s="1305"/>
      <c r="X462" s="1305"/>
      <c r="Y462" s="1306" t="s">
        <v>282</v>
      </c>
      <c r="Z462" s="1306"/>
      <c r="AA462" s="1306"/>
      <c r="AB462" s="1305" t="str">
        <f>IF(⑧入力シート!$D$30=0,"",⑧入力シート!$D$30)</f>
        <v/>
      </c>
      <c r="AC462" s="1305"/>
      <c r="AD462" s="1305"/>
      <c r="AE462" s="1305"/>
      <c r="AF462" s="176" t="s">
        <v>84</v>
      </c>
      <c r="AG462" s="1305" t="str">
        <f>IF(⑧入力シート!$H$30=0,"",⑧入力シート!$H$30)</f>
        <v/>
      </c>
      <c r="AH462" s="1305"/>
      <c r="AI462" s="1305"/>
      <c r="AJ462" s="1305"/>
      <c r="AK462" s="176" t="s">
        <v>84</v>
      </c>
      <c r="AL462" s="1305" t="str">
        <f>IF(⑧入力シート!$L$30=0,"",⑧入力シート!$L$30)</f>
        <v/>
      </c>
      <c r="AM462" s="1305"/>
      <c r="AN462" s="1305"/>
      <c r="AO462" s="1305"/>
      <c r="AP462" s="177"/>
      <c r="AQ462" s="291"/>
      <c r="AR462" s="292"/>
      <c r="AS462" s="1353" t="s">
        <v>45</v>
      </c>
      <c r="AT462" s="1354"/>
      <c r="AU462" s="1354"/>
      <c r="AV462" s="1354"/>
      <c r="AW462" s="1354"/>
      <c r="AX462" s="1354"/>
      <c r="AY462" s="1354"/>
      <c r="AZ462" s="1354"/>
      <c r="BA462" s="1354"/>
      <c r="BB462" s="1354"/>
      <c r="BC462" s="1354"/>
      <c r="BD462" s="1354"/>
      <c r="BE462" s="1355"/>
      <c r="BF462" s="1356" t="s">
        <v>334</v>
      </c>
      <c r="BG462" s="1356"/>
      <c r="BH462" s="1344" t="s">
        <v>17</v>
      </c>
      <c r="BI462" s="562"/>
      <c r="BJ462" s="1305" t="str">
        <f>IF('⑨応募者名簿(印刷用)'!$BX$40="","",'⑨応募者名簿(印刷用)'!$BX$40)</f>
        <v>-</v>
      </c>
      <c r="BK462" s="1305"/>
      <c r="BL462" s="1305"/>
      <c r="BM462" s="1305"/>
      <c r="BN462" s="1305"/>
      <c r="BO462" s="1305"/>
      <c r="BP462" s="1305"/>
      <c r="BQ462" s="1306" t="s">
        <v>282</v>
      </c>
      <c r="BR462" s="1306"/>
      <c r="BS462" s="1306"/>
      <c r="BT462" s="1305" t="str">
        <f>IF(⑧入力シート!$D$30=0,"",⑧入力シート!$D$30)</f>
        <v/>
      </c>
      <c r="BU462" s="1305"/>
      <c r="BV462" s="1305"/>
      <c r="BW462" s="1305"/>
      <c r="BX462" s="176" t="s">
        <v>84</v>
      </c>
      <c r="BY462" s="1305" t="str">
        <f>IF(⑧入力シート!$H$30=0,"",⑧入力シート!$H$30)</f>
        <v/>
      </c>
      <c r="BZ462" s="1305"/>
      <c r="CA462" s="1305"/>
      <c r="CB462" s="1305"/>
      <c r="CC462" s="176" t="s">
        <v>84</v>
      </c>
      <c r="CD462" s="1305" t="str">
        <f>IF(⑧入力シート!$L$30=0,"",⑧入力シート!$L$30)</f>
        <v/>
      </c>
      <c r="CE462" s="1305"/>
      <c r="CF462" s="1305"/>
      <c r="CG462" s="1305"/>
      <c r="CH462" s="177"/>
    </row>
    <row r="463" spans="1:90" ht="24.95" customHeight="1">
      <c r="A463" s="1345"/>
      <c r="B463" s="1346"/>
      <c r="C463" s="1346"/>
      <c r="D463" s="1346"/>
      <c r="E463" s="1346"/>
      <c r="F463" s="1346"/>
      <c r="G463" s="1346"/>
      <c r="H463" s="1346"/>
      <c r="I463" s="178"/>
      <c r="J463" s="178"/>
      <c r="K463" s="178"/>
      <c r="L463" s="178"/>
      <c r="M463" s="179"/>
      <c r="N463" s="1356"/>
      <c r="O463" s="1356"/>
      <c r="P463" s="1347" t="str">
        <f>IF('⑨応募者名簿(印刷用)'!$BV$42="","",'⑨応募者名簿(印刷用)'!$BV$42)</f>
        <v xml:space="preserve"> </v>
      </c>
      <c r="Q463" s="1348"/>
      <c r="R463" s="1348"/>
      <c r="S463" s="1348"/>
      <c r="T463" s="1348"/>
      <c r="U463" s="1348"/>
      <c r="V463" s="1348"/>
      <c r="W463" s="1348"/>
      <c r="X463" s="1348"/>
      <c r="Y463" s="1348"/>
      <c r="Z463" s="1348"/>
      <c r="AA463" s="1348"/>
      <c r="AB463" s="1348"/>
      <c r="AC463" s="1348"/>
      <c r="AD463" s="1348"/>
      <c r="AE463" s="1348"/>
      <c r="AF463" s="1348"/>
      <c r="AG463" s="1348"/>
      <c r="AH463" s="1348"/>
      <c r="AI463" s="1348"/>
      <c r="AJ463" s="1348"/>
      <c r="AK463" s="1348"/>
      <c r="AL463" s="1348"/>
      <c r="AM463" s="1348"/>
      <c r="AN463" s="1348"/>
      <c r="AO463" s="1348"/>
      <c r="AP463" s="1349"/>
      <c r="AQ463" s="291"/>
      <c r="AR463" s="292"/>
      <c r="AS463" s="1345"/>
      <c r="AT463" s="1346"/>
      <c r="AU463" s="1346"/>
      <c r="AV463" s="1346"/>
      <c r="AW463" s="1346"/>
      <c r="AX463" s="1346"/>
      <c r="AY463" s="1346"/>
      <c r="AZ463" s="1346"/>
      <c r="BA463" s="178"/>
      <c r="BB463" s="178"/>
      <c r="BC463" s="178"/>
      <c r="BD463" s="178"/>
      <c r="BE463" s="179"/>
      <c r="BF463" s="1356"/>
      <c r="BG463" s="1356"/>
      <c r="BH463" s="1347" t="str">
        <f>IF('⑨応募者名簿(印刷用)'!$BV$42="","",'⑨応募者名簿(印刷用)'!$BV$42)</f>
        <v xml:space="preserve"> </v>
      </c>
      <c r="BI463" s="1348"/>
      <c r="BJ463" s="1348"/>
      <c r="BK463" s="1348"/>
      <c r="BL463" s="1348"/>
      <c r="BM463" s="1348"/>
      <c r="BN463" s="1348"/>
      <c r="BO463" s="1348"/>
      <c r="BP463" s="1348"/>
      <c r="BQ463" s="1348"/>
      <c r="BR463" s="1348"/>
      <c r="BS463" s="1348"/>
      <c r="BT463" s="1348"/>
      <c r="BU463" s="1348"/>
      <c r="BV463" s="1348"/>
      <c r="BW463" s="1348"/>
      <c r="BX463" s="1348"/>
      <c r="BY463" s="1348"/>
      <c r="BZ463" s="1348"/>
      <c r="CA463" s="1348"/>
      <c r="CB463" s="1348"/>
      <c r="CC463" s="1348"/>
      <c r="CD463" s="1348"/>
      <c r="CE463" s="1348"/>
      <c r="CF463" s="1348"/>
      <c r="CG463" s="1348"/>
      <c r="CH463" s="1349"/>
    </row>
    <row r="464" spans="1:90" ht="24.95" customHeight="1">
      <c r="A464" s="1345"/>
      <c r="B464" s="1346"/>
      <c r="C464" s="1346"/>
      <c r="D464" s="1346"/>
      <c r="E464" s="1346"/>
      <c r="F464" s="1346"/>
      <c r="G464" s="1346"/>
      <c r="H464" s="1346"/>
      <c r="I464" s="178"/>
      <c r="J464" s="178"/>
      <c r="K464" s="178"/>
      <c r="L464" s="178"/>
      <c r="M464" s="179"/>
      <c r="N464" s="1356"/>
      <c r="O464" s="1356"/>
      <c r="P464" s="1347" t="str">
        <f>IF('⑨応募者名簿(印刷用)'!$BV$43="","",'⑨応募者名簿(印刷用)'!$BV$43)</f>
        <v xml:space="preserve"> </v>
      </c>
      <c r="Q464" s="1348"/>
      <c r="R464" s="1348"/>
      <c r="S464" s="1348"/>
      <c r="T464" s="1348"/>
      <c r="U464" s="1348"/>
      <c r="V464" s="1348"/>
      <c r="W464" s="1348"/>
      <c r="X464" s="1348"/>
      <c r="Y464" s="1348"/>
      <c r="Z464" s="1348"/>
      <c r="AA464" s="1348"/>
      <c r="AB464" s="1348"/>
      <c r="AC464" s="1348"/>
      <c r="AD464" s="1348"/>
      <c r="AE464" s="1348"/>
      <c r="AF464" s="1348"/>
      <c r="AG464" s="1348"/>
      <c r="AH464" s="1348"/>
      <c r="AI464" s="1348"/>
      <c r="AJ464" s="1348"/>
      <c r="AK464" s="1348"/>
      <c r="AL464" s="1348"/>
      <c r="AM464" s="1348"/>
      <c r="AN464" s="1348"/>
      <c r="AO464" s="1348"/>
      <c r="AP464" s="1349"/>
      <c r="AQ464" s="291"/>
      <c r="AR464" s="292"/>
      <c r="AS464" s="1345"/>
      <c r="AT464" s="1346"/>
      <c r="AU464" s="1346"/>
      <c r="AV464" s="1346"/>
      <c r="AW464" s="1346"/>
      <c r="AX464" s="1346"/>
      <c r="AY464" s="1346"/>
      <c r="AZ464" s="1346"/>
      <c r="BA464" s="178"/>
      <c r="BB464" s="178"/>
      <c r="BC464" s="178"/>
      <c r="BD464" s="178"/>
      <c r="BE464" s="179"/>
      <c r="BF464" s="1356"/>
      <c r="BG464" s="1356"/>
      <c r="BH464" s="1347" t="str">
        <f>IF('⑨応募者名簿(印刷用)'!$BV$43="","",'⑨応募者名簿(印刷用)'!$BV$43)</f>
        <v xml:space="preserve"> </v>
      </c>
      <c r="BI464" s="1348"/>
      <c r="BJ464" s="1348"/>
      <c r="BK464" s="1348"/>
      <c r="BL464" s="1348"/>
      <c r="BM464" s="1348"/>
      <c r="BN464" s="1348"/>
      <c r="BO464" s="1348"/>
      <c r="BP464" s="1348"/>
      <c r="BQ464" s="1348"/>
      <c r="BR464" s="1348"/>
      <c r="BS464" s="1348"/>
      <c r="BT464" s="1348"/>
      <c r="BU464" s="1348"/>
      <c r="BV464" s="1348"/>
      <c r="BW464" s="1348"/>
      <c r="BX464" s="1348"/>
      <c r="BY464" s="1348"/>
      <c r="BZ464" s="1348"/>
      <c r="CA464" s="1348"/>
      <c r="CB464" s="1348"/>
      <c r="CC464" s="1348"/>
      <c r="CD464" s="1348"/>
      <c r="CE464" s="1348"/>
      <c r="CF464" s="1348"/>
      <c r="CG464" s="1348"/>
      <c r="CH464" s="1349"/>
    </row>
    <row r="465" spans="1:90" ht="24.95" customHeight="1">
      <c r="A465" s="1345"/>
      <c r="B465" s="1346"/>
      <c r="C465" s="1346"/>
      <c r="D465" s="1346"/>
      <c r="E465" s="1346"/>
      <c r="F465" s="1346"/>
      <c r="G465" s="1346"/>
      <c r="H465" s="1346"/>
      <c r="I465" s="178"/>
      <c r="J465" s="178"/>
      <c r="K465" s="178"/>
      <c r="L465" s="178"/>
      <c r="M465" s="179"/>
      <c r="N465" s="1356"/>
      <c r="O465" s="1356"/>
      <c r="P465" s="1350" t="str">
        <f>IF('⑨応募者名簿(印刷用)'!$BV$44="","",'⑨応募者名簿(印刷用)'!$BV$44)</f>
        <v xml:space="preserve"> </v>
      </c>
      <c r="Q465" s="1351"/>
      <c r="R465" s="1351"/>
      <c r="S465" s="1351"/>
      <c r="T465" s="1351"/>
      <c r="U465" s="1351"/>
      <c r="V465" s="1351"/>
      <c r="W465" s="1351"/>
      <c r="X465" s="1351"/>
      <c r="Y465" s="1351"/>
      <c r="Z465" s="1351"/>
      <c r="AA465" s="1351"/>
      <c r="AB465" s="1351"/>
      <c r="AC465" s="1351"/>
      <c r="AD465" s="1351"/>
      <c r="AE465" s="1351"/>
      <c r="AF465" s="1351"/>
      <c r="AG465" s="1351"/>
      <c r="AH465" s="1351"/>
      <c r="AI465" s="1351"/>
      <c r="AJ465" s="1351"/>
      <c r="AK465" s="1351"/>
      <c r="AL465" s="1351"/>
      <c r="AM465" s="1351"/>
      <c r="AN465" s="1351"/>
      <c r="AO465" s="1351"/>
      <c r="AP465" s="1352"/>
      <c r="AQ465" s="291"/>
      <c r="AR465" s="292"/>
      <c r="AS465" s="1345"/>
      <c r="AT465" s="1346"/>
      <c r="AU465" s="1346"/>
      <c r="AV465" s="1346"/>
      <c r="AW465" s="1346"/>
      <c r="AX465" s="1346"/>
      <c r="AY465" s="1346"/>
      <c r="AZ465" s="1346"/>
      <c r="BA465" s="178"/>
      <c r="BB465" s="178"/>
      <c r="BC465" s="178"/>
      <c r="BD465" s="178"/>
      <c r="BE465" s="179"/>
      <c r="BF465" s="1356"/>
      <c r="BG465" s="1356"/>
      <c r="BH465" s="1350" t="str">
        <f>IF('⑨応募者名簿(印刷用)'!$BV$44="","",'⑨応募者名簿(印刷用)'!$BV$44)</f>
        <v xml:space="preserve"> </v>
      </c>
      <c r="BI465" s="1351"/>
      <c r="BJ465" s="1351"/>
      <c r="BK465" s="1351"/>
      <c r="BL465" s="1351"/>
      <c r="BM465" s="1351"/>
      <c r="BN465" s="1351"/>
      <c r="BO465" s="1351"/>
      <c r="BP465" s="1351"/>
      <c r="BQ465" s="1351"/>
      <c r="BR465" s="1351"/>
      <c r="BS465" s="1351"/>
      <c r="BT465" s="1351"/>
      <c r="BU465" s="1351"/>
      <c r="BV465" s="1351"/>
      <c r="BW465" s="1351"/>
      <c r="BX465" s="1351"/>
      <c r="BY465" s="1351"/>
      <c r="BZ465" s="1351"/>
      <c r="CA465" s="1351"/>
      <c r="CB465" s="1351"/>
      <c r="CC465" s="1351"/>
      <c r="CD465" s="1351"/>
      <c r="CE465" s="1351"/>
      <c r="CF465" s="1351"/>
      <c r="CG465" s="1351"/>
      <c r="CH465" s="1352"/>
    </row>
    <row r="466" spans="1:90" ht="24.95" customHeight="1">
      <c r="A466" s="1345"/>
      <c r="B466" s="1346"/>
      <c r="C466" s="1346"/>
      <c r="D466" s="1346"/>
      <c r="E466" s="1346"/>
      <c r="F466" s="1346"/>
      <c r="G466" s="1346"/>
      <c r="H466" s="1346"/>
      <c r="I466" s="178"/>
      <c r="J466" s="178"/>
      <c r="K466" s="178"/>
      <c r="L466" s="178"/>
      <c r="M466" s="179"/>
      <c r="N466" s="722" t="s">
        <v>335</v>
      </c>
      <c r="O466" s="723"/>
      <c r="P466" s="603" t="s">
        <v>23</v>
      </c>
      <c r="Q466" s="571"/>
      <c r="R466" s="571"/>
      <c r="S466" s="571"/>
      <c r="T466" s="1336" t="str">
        <f>""&amp;⑧入力シート!$D$21</f>
        <v/>
      </c>
      <c r="U466" s="1336"/>
      <c r="V466" s="1336"/>
      <c r="W466" s="1336"/>
      <c r="X466" s="1336"/>
      <c r="Y466" s="1336"/>
      <c r="Z466" s="1336"/>
      <c r="AA466" s="1336"/>
      <c r="AB466" s="1336"/>
      <c r="AC466" s="1336"/>
      <c r="AD466" s="1336"/>
      <c r="AE466" s="1336"/>
      <c r="AF466" s="1336"/>
      <c r="AG466" s="1336"/>
      <c r="AH466" s="1336"/>
      <c r="AI466" s="1336"/>
      <c r="AJ466" s="1336"/>
      <c r="AK466" s="1336"/>
      <c r="AL466" s="1336"/>
      <c r="AM466" s="1336"/>
      <c r="AN466" s="1336"/>
      <c r="AO466" s="1336"/>
      <c r="AP466" s="1337"/>
      <c r="AQ466" s="291"/>
      <c r="AR466" s="292"/>
      <c r="AS466" s="1345"/>
      <c r="AT466" s="1346"/>
      <c r="AU466" s="1346"/>
      <c r="AV466" s="1346"/>
      <c r="AW466" s="1346"/>
      <c r="AX466" s="1346"/>
      <c r="AY466" s="1346"/>
      <c r="AZ466" s="1346"/>
      <c r="BA466" s="178"/>
      <c r="BB466" s="178"/>
      <c r="BC466" s="178"/>
      <c r="BD466" s="178"/>
      <c r="BE466" s="179"/>
      <c r="BF466" s="722" t="s">
        <v>335</v>
      </c>
      <c r="BG466" s="723"/>
      <c r="BH466" s="603" t="s">
        <v>23</v>
      </c>
      <c r="BI466" s="571"/>
      <c r="BJ466" s="571"/>
      <c r="BK466" s="571"/>
      <c r="BL466" s="1336" t="str">
        <f>""&amp;⑧入力シート!$D$21</f>
        <v/>
      </c>
      <c r="BM466" s="1336"/>
      <c r="BN466" s="1336"/>
      <c r="BO466" s="1336"/>
      <c r="BP466" s="1336"/>
      <c r="BQ466" s="1336"/>
      <c r="BR466" s="1336"/>
      <c r="BS466" s="1336"/>
      <c r="BT466" s="1336"/>
      <c r="BU466" s="1336"/>
      <c r="BV466" s="1336"/>
      <c r="BW466" s="1336"/>
      <c r="BX466" s="1336"/>
      <c r="BY466" s="1336"/>
      <c r="BZ466" s="1336"/>
      <c r="CA466" s="1336"/>
      <c r="CB466" s="1336"/>
      <c r="CC466" s="1336"/>
      <c r="CD466" s="1336"/>
      <c r="CE466" s="1336"/>
      <c r="CF466" s="1336"/>
      <c r="CG466" s="1336"/>
      <c r="CH466" s="1337"/>
    </row>
    <row r="467" spans="1:90" ht="24.95" customHeight="1">
      <c r="A467" s="180"/>
      <c r="B467" s="178"/>
      <c r="C467" s="178"/>
      <c r="D467" s="178"/>
      <c r="E467" s="178"/>
      <c r="F467" s="178"/>
      <c r="G467" s="178"/>
      <c r="H467" s="178"/>
      <c r="I467" s="178"/>
      <c r="J467" s="178"/>
      <c r="K467" s="178"/>
      <c r="L467" s="178"/>
      <c r="M467" s="179"/>
      <c r="N467" s="724"/>
      <c r="O467" s="725"/>
      <c r="P467" s="1338" t="str">
        <f>"　"&amp;⑧入力シート!$D$22</f>
        <v>　</v>
      </c>
      <c r="Q467" s="1339"/>
      <c r="R467" s="1339"/>
      <c r="S467" s="1339"/>
      <c r="T467" s="1339"/>
      <c r="U467" s="1339"/>
      <c r="V467" s="1339"/>
      <c r="W467" s="1339"/>
      <c r="X467" s="1339"/>
      <c r="Y467" s="1339"/>
      <c r="Z467" s="1339"/>
      <c r="AA467" s="1339"/>
      <c r="AB467" s="1339"/>
      <c r="AC467" s="1339"/>
      <c r="AD467" s="1339"/>
      <c r="AE467" s="1339"/>
      <c r="AF467" s="1339"/>
      <c r="AG467" s="1339"/>
      <c r="AH467" s="1339"/>
      <c r="AI467" s="1339"/>
      <c r="AJ467" s="1339"/>
      <c r="AK467" s="1339"/>
      <c r="AL467" s="1339"/>
      <c r="AM467" s="1339"/>
      <c r="AN467" s="1339"/>
      <c r="AO467" s="1339"/>
      <c r="AP467" s="1340"/>
      <c r="AQ467" s="291"/>
      <c r="AR467" s="292"/>
      <c r="AS467" s="180"/>
      <c r="AT467" s="178"/>
      <c r="AU467" s="178"/>
      <c r="AV467" s="178"/>
      <c r="AW467" s="178"/>
      <c r="AX467" s="178"/>
      <c r="AY467" s="178"/>
      <c r="AZ467" s="178"/>
      <c r="BA467" s="178"/>
      <c r="BB467" s="178"/>
      <c r="BC467" s="178"/>
      <c r="BD467" s="178"/>
      <c r="BE467" s="179"/>
      <c r="BF467" s="724"/>
      <c r="BG467" s="725"/>
      <c r="BH467" s="1338" t="str">
        <f>"　"&amp;⑧入力シート!$D$22</f>
        <v>　</v>
      </c>
      <c r="BI467" s="1339"/>
      <c r="BJ467" s="1339"/>
      <c r="BK467" s="1339"/>
      <c r="BL467" s="1339"/>
      <c r="BM467" s="1339"/>
      <c r="BN467" s="1339"/>
      <c r="BO467" s="1339"/>
      <c r="BP467" s="1339"/>
      <c r="BQ467" s="1339"/>
      <c r="BR467" s="1339"/>
      <c r="BS467" s="1339"/>
      <c r="BT467" s="1339"/>
      <c r="BU467" s="1339"/>
      <c r="BV467" s="1339"/>
      <c r="BW467" s="1339"/>
      <c r="BX467" s="1339"/>
      <c r="BY467" s="1339"/>
      <c r="BZ467" s="1339"/>
      <c r="CA467" s="1339"/>
      <c r="CB467" s="1339"/>
      <c r="CC467" s="1339"/>
      <c r="CD467" s="1339"/>
      <c r="CE467" s="1339"/>
      <c r="CF467" s="1339"/>
      <c r="CG467" s="1339"/>
      <c r="CH467" s="1340"/>
    </row>
    <row r="468" spans="1:90" ht="24.95" customHeight="1">
      <c r="A468" s="180"/>
      <c r="B468" s="178"/>
      <c r="C468" s="178"/>
      <c r="D468" s="178"/>
      <c r="E468" s="178"/>
      <c r="F468" s="178"/>
      <c r="G468" s="178"/>
      <c r="H468" s="178"/>
      <c r="I468" s="178"/>
      <c r="J468" s="178"/>
      <c r="K468" s="178"/>
      <c r="L468" s="178"/>
      <c r="M468" s="179"/>
      <c r="N468" s="724"/>
      <c r="O468" s="725"/>
      <c r="P468" s="1341" t="str">
        <f>"　"&amp;⑧入力シート!$D$23</f>
        <v>　</v>
      </c>
      <c r="Q468" s="1342"/>
      <c r="R468" s="1342"/>
      <c r="S468" s="1342"/>
      <c r="T468" s="1342"/>
      <c r="U468" s="1342"/>
      <c r="V468" s="1342"/>
      <c r="W468" s="1342"/>
      <c r="X468" s="1342"/>
      <c r="Y468" s="1342"/>
      <c r="Z468" s="1342"/>
      <c r="AA468" s="1342"/>
      <c r="AB468" s="1342"/>
      <c r="AC468" s="1342"/>
      <c r="AD468" s="1342"/>
      <c r="AE468" s="1342"/>
      <c r="AF468" s="1342"/>
      <c r="AG468" s="1342"/>
      <c r="AH468" s="1342"/>
      <c r="AI468" s="1342"/>
      <c r="AJ468" s="1342"/>
      <c r="AK468" s="1342"/>
      <c r="AL468" s="1342"/>
      <c r="AM468" s="1342"/>
      <c r="AN468" s="1342"/>
      <c r="AO468" s="1342"/>
      <c r="AP468" s="1343"/>
      <c r="AQ468" s="291"/>
      <c r="AR468" s="292"/>
      <c r="AS468" s="180"/>
      <c r="AT468" s="178"/>
      <c r="AU468" s="178"/>
      <c r="AV468" s="178"/>
      <c r="AW468" s="178"/>
      <c r="AX468" s="178"/>
      <c r="AY468" s="178"/>
      <c r="AZ468" s="178"/>
      <c r="BA468" s="178"/>
      <c r="BB468" s="178"/>
      <c r="BC468" s="178"/>
      <c r="BD468" s="178"/>
      <c r="BE468" s="179"/>
      <c r="BF468" s="724"/>
      <c r="BG468" s="725"/>
      <c r="BH468" s="1341" t="str">
        <f>"　"&amp;⑧入力シート!$D$23</f>
        <v>　</v>
      </c>
      <c r="BI468" s="1342"/>
      <c r="BJ468" s="1342"/>
      <c r="BK468" s="1342"/>
      <c r="BL468" s="1342"/>
      <c r="BM468" s="1342"/>
      <c r="BN468" s="1342"/>
      <c r="BO468" s="1342"/>
      <c r="BP468" s="1342"/>
      <c r="BQ468" s="1342"/>
      <c r="BR468" s="1342"/>
      <c r="BS468" s="1342"/>
      <c r="BT468" s="1342"/>
      <c r="BU468" s="1342"/>
      <c r="BV468" s="1342"/>
      <c r="BW468" s="1342"/>
      <c r="BX468" s="1342"/>
      <c r="BY468" s="1342"/>
      <c r="BZ468" s="1342"/>
      <c r="CA468" s="1342"/>
      <c r="CB468" s="1342"/>
      <c r="CC468" s="1342"/>
      <c r="CD468" s="1342"/>
      <c r="CE468" s="1342"/>
      <c r="CF468" s="1342"/>
      <c r="CG468" s="1342"/>
      <c r="CH468" s="1343"/>
    </row>
    <row r="469" spans="1:90" ht="24.95" customHeight="1">
      <c r="A469" s="181"/>
      <c r="B469" s="182"/>
      <c r="C469" s="182"/>
      <c r="D469" s="182"/>
      <c r="E469" s="182"/>
      <c r="F469" s="182"/>
      <c r="G469" s="182"/>
      <c r="H469" s="182"/>
      <c r="I469" s="182"/>
      <c r="J469" s="182"/>
      <c r="K469" s="182"/>
      <c r="L469" s="182"/>
      <c r="M469" s="183"/>
      <c r="N469" s="726"/>
      <c r="O469" s="727"/>
      <c r="P469" s="1341"/>
      <c r="Q469" s="1342"/>
      <c r="R469" s="1342"/>
      <c r="S469" s="1342"/>
      <c r="T469" s="1342"/>
      <c r="U469" s="1342"/>
      <c r="V469" s="1342"/>
      <c r="W469" s="1342"/>
      <c r="X469" s="1342"/>
      <c r="Y469" s="1342"/>
      <c r="Z469" s="1342"/>
      <c r="AA469" s="1342"/>
      <c r="AB469" s="1342"/>
      <c r="AC469" s="1342"/>
      <c r="AD469" s="1342"/>
      <c r="AE469" s="1342"/>
      <c r="AF469" s="1342"/>
      <c r="AG469" s="1342"/>
      <c r="AH469" s="1342"/>
      <c r="AI469" s="1342"/>
      <c r="AJ469" s="1342"/>
      <c r="AK469" s="1342"/>
      <c r="AL469" s="1342"/>
      <c r="AM469" s="1342"/>
      <c r="AN469" s="1342"/>
      <c r="AO469" s="1342"/>
      <c r="AP469" s="1343"/>
      <c r="AQ469" s="291"/>
      <c r="AR469" s="292"/>
      <c r="AS469" s="181"/>
      <c r="AT469" s="182"/>
      <c r="AU469" s="182"/>
      <c r="AV469" s="182"/>
      <c r="AW469" s="182"/>
      <c r="AX469" s="182"/>
      <c r="AY469" s="182"/>
      <c r="AZ469" s="182"/>
      <c r="BA469" s="182"/>
      <c r="BB469" s="182"/>
      <c r="BC469" s="182"/>
      <c r="BD469" s="182"/>
      <c r="BE469" s="183"/>
      <c r="BF469" s="726"/>
      <c r="BG469" s="727"/>
      <c r="BH469" s="1341"/>
      <c r="BI469" s="1342"/>
      <c r="BJ469" s="1342"/>
      <c r="BK469" s="1342"/>
      <c r="BL469" s="1342"/>
      <c r="BM469" s="1342"/>
      <c r="BN469" s="1342"/>
      <c r="BO469" s="1342"/>
      <c r="BP469" s="1342"/>
      <c r="BQ469" s="1342"/>
      <c r="BR469" s="1342"/>
      <c r="BS469" s="1342"/>
      <c r="BT469" s="1342"/>
      <c r="BU469" s="1342"/>
      <c r="BV469" s="1342"/>
      <c r="BW469" s="1342"/>
      <c r="BX469" s="1342"/>
      <c r="BY469" s="1342"/>
      <c r="BZ469" s="1342"/>
      <c r="CA469" s="1342"/>
      <c r="CB469" s="1342"/>
      <c r="CC469" s="1342"/>
      <c r="CD469" s="1342"/>
      <c r="CE469" s="1342"/>
      <c r="CF469" s="1342"/>
      <c r="CG469" s="1342"/>
      <c r="CH469" s="1343"/>
    </row>
    <row r="470" spans="1:90" ht="24.95" customHeight="1">
      <c r="A470" s="722" t="s">
        <v>337</v>
      </c>
      <c r="B470" s="723"/>
      <c r="C470" s="603" t="s">
        <v>31</v>
      </c>
      <c r="D470" s="571"/>
      <c r="E470" s="571"/>
      <c r="F470" s="571"/>
      <c r="G470" s="571"/>
      <c r="H470" s="571"/>
      <c r="I470" s="571"/>
      <c r="J470" s="571"/>
      <c r="K470" s="571"/>
      <c r="L470" s="571"/>
      <c r="M470" s="571"/>
      <c r="N470" s="722" t="s">
        <v>336</v>
      </c>
      <c r="O470" s="723"/>
      <c r="P470" s="1316" t="str">
        <f>""&amp;⑧入力シート!AD62</f>
        <v/>
      </c>
      <c r="Q470" s="1316"/>
      <c r="R470" s="1316"/>
      <c r="S470" s="1316"/>
      <c r="T470" s="1316"/>
      <c r="U470" s="1316"/>
      <c r="V470" s="1316"/>
      <c r="W470" s="1316"/>
      <c r="X470" s="1316"/>
      <c r="Y470" s="1316"/>
      <c r="Z470" s="1316"/>
      <c r="AA470" s="1316"/>
      <c r="AB470" s="1316"/>
      <c r="AC470" s="1316"/>
      <c r="AD470" s="1316"/>
      <c r="AE470" s="1316"/>
      <c r="AF470" s="1316"/>
      <c r="AG470" s="1316"/>
      <c r="AH470" s="1316"/>
      <c r="AI470" s="1316"/>
      <c r="AJ470" s="1316"/>
      <c r="AK470" s="1316"/>
      <c r="AL470" s="1316"/>
      <c r="AM470" s="1316"/>
      <c r="AN470" s="1316"/>
      <c r="AO470" s="1316"/>
      <c r="AP470" s="1316"/>
      <c r="AQ470" s="291"/>
      <c r="AR470" s="292"/>
      <c r="AS470" s="722" t="s">
        <v>337</v>
      </c>
      <c r="AT470" s="723"/>
      <c r="AU470" s="603" t="s">
        <v>31</v>
      </c>
      <c r="AV470" s="571"/>
      <c r="AW470" s="571"/>
      <c r="AX470" s="571"/>
      <c r="AY470" s="571"/>
      <c r="AZ470" s="571"/>
      <c r="BA470" s="571"/>
      <c r="BB470" s="571"/>
      <c r="BC470" s="571"/>
      <c r="BD470" s="571"/>
      <c r="BE470" s="571"/>
      <c r="BF470" s="722" t="s">
        <v>336</v>
      </c>
      <c r="BG470" s="723"/>
      <c r="BH470" s="1316" t="str">
        <f>""&amp;⑧入力シート!AD63</f>
        <v/>
      </c>
      <c r="BI470" s="1316"/>
      <c r="BJ470" s="1316"/>
      <c r="BK470" s="1316"/>
      <c r="BL470" s="1316"/>
      <c r="BM470" s="1316"/>
      <c r="BN470" s="1316"/>
      <c r="BO470" s="1316"/>
      <c r="BP470" s="1316"/>
      <c r="BQ470" s="1316"/>
      <c r="BR470" s="1316"/>
      <c r="BS470" s="1316"/>
      <c r="BT470" s="1316"/>
      <c r="BU470" s="1316"/>
      <c r="BV470" s="1316"/>
      <c r="BW470" s="1316"/>
      <c r="BX470" s="1316"/>
      <c r="BY470" s="1316"/>
      <c r="BZ470" s="1316"/>
      <c r="CA470" s="1316"/>
      <c r="CB470" s="1316"/>
      <c r="CC470" s="1316"/>
      <c r="CD470" s="1316"/>
      <c r="CE470" s="1316"/>
      <c r="CF470" s="1316"/>
      <c r="CG470" s="1316"/>
      <c r="CH470" s="1316"/>
    </row>
    <row r="471" spans="1:90" ht="24.95" customHeight="1">
      <c r="A471" s="724"/>
      <c r="B471" s="725"/>
      <c r="C471" s="1308">
        <f>⑧入力シート!Y62</f>
        <v>39</v>
      </c>
      <c r="D471" s="1309"/>
      <c r="E471" s="1309"/>
      <c r="F471" s="1309"/>
      <c r="G471" s="1309"/>
      <c r="H471" s="1309"/>
      <c r="I471" s="1309"/>
      <c r="J471" s="1309"/>
      <c r="K471" s="1309"/>
      <c r="L471" s="1309"/>
      <c r="M471" s="1310"/>
      <c r="N471" s="724"/>
      <c r="O471" s="725"/>
      <c r="P471" s="1317"/>
      <c r="Q471" s="1317"/>
      <c r="R471" s="1317"/>
      <c r="S471" s="1317"/>
      <c r="T471" s="1317"/>
      <c r="U471" s="1317"/>
      <c r="V471" s="1317"/>
      <c r="W471" s="1317"/>
      <c r="X471" s="1317"/>
      <c r="Y471" s="1317"/>
      <c r="Z471" s="1317"/>
      <c r="AA471" s="1317"/>
      <c r="AB471" s="1317"/>
      <c r="AC471" s="1317"/>
      <c r="AD471" s="1317"/>
      <c r="AE471" s="1317"/>
      <c r="AF471" s="1317"/>
      <c r="AG471" s="1317"/>
      <c r="AH471" s="1317"/>
      <c r="AI471" s="1317"/>
      <c r="AJ471" s="1317"/>
      <c r="AK471" s="1317"/>
      <c r="AL471" s="1317"/>
      <c r="AM471" s="1317"/>
      <c r="AN471" s="1317"/>
      <c r="AO471" s="1317"/>
      <c r="AP471" s="1317"/>
      <c r="AQ471" s="291"/>
      <c r="AR471" s="292"/>
      <c r="AS471" s="724"/>
      <c r="AT471" s="725"/>
      <c r="AU471" s="1308">
        <f>⑧入力シート!Y63</f>
        <v>40</v>
      </c>
      <c r="AV471" s="1309"/>
      <c r="AW471" s="1309"/>
      <c r="AX471" s="1309"/>
      <c r="AY471" s="1309"/>
      <c r="AZ471" s="1309"/>
      <c r="BA471" s="1309"/>
      <c r="BB471" s="1309"/>
      <c r="BC471" s="1309"/>
      <c r="BD471" s="1309"/>
      <c r="BE471" s="1309"/>
      <c r="BF471" s="724"/>
      <c r="BG471" s="725"/>
      <c r="BH471" s="1317"/>
      <c r="BI471" s="1317"/>
      <c r="BJ471" s="1317"/>
      <c r="BK471" s="1317"/>
      <c r="BL471" s="1317"/>
      <c r="BM471" s="1317"/>
      <c r="BN471" s="1317"/>
      <c r="BO471" s="1317"/>
      <c r="BP471" s="1317"/>
      <c r="BQ471" s="1317"/>
      <c r="BR471" s="1317"/>
      <c r="BS471" s="1317"/>
      <c r="BT471" s="1317"/>
      <c r="BU471" s="1317"/>
      <c r="BV471" s="1317"/>
      <c r="BW471" s="1317"/>
      <c r="BX471" s="1317"/>
      <c r="BY471" s="1317"/>
      <c r="BZ471" s="1317"/>
      <c r="CA471" s="1317"/>
      <c r="CB471" s="1317"/>
      <c r="CC471" s="1317"/>
      <c r="CD471" s="1317"/>
      <c r="CE471" s="1317"/>
      <c r="CF471" s="1317"/>
      <c r="CG471" s="1317"/>
      <c r="CH471" s="1317"/>
    </row>
    <row r="472" spans="1:90" ht="24.95" customHeight="1">
      <c r="A472" s="726"/>
      <c r="B472" s="727"/>
      <c r="C472" s="1319"/>
      <c r="D472" s="1320"/>
      <c r="E472" s="1320"/>
      <c r="F472" s="1320"/>
      <c r="G472" s="1320"/>
      <c r="H472" s="1320"/>
      <c r="I472" s="1320"/>
      <c r="J472" s="1320"/>
      <c r="K472" s="1320"/>
      <c r="L472" s="1320"/>
      <c r="M472" s="1321"/>
      <c r="N472" s="726"/>
      <c r="O472" s="727"/>
      <c r="P472" s="1318"/>
      <c r="Q472" s="1318"/>
      <c r="R472" s="1318"/>
      <c r="S472" s="1318"/>
      <c r="T472" s="1318"/>
      <c r="U472" s="1318"/>
      <c r="V472" s="1318"/>
      <c r="W472" s="1318"/>
      <c r="X472" s="1318"/>
      <c r="Y472" s="1318"/>
      <c r="Z472" s="1318"/>
      <c r="AA472" s="1318"/>
      <c r="AB472" s="1318"/>
      <c r="AC472" s="1318"/>
      <c r="AD472" s="1318"/>
      <c r="AE472" s="1318"/>
      <c r="AF472" s="1318"/>
      <c r="AG472" s="1318"/>
      <c r="AH472" s="1318"/>
      <c r="AI472" s="1318"/>
      <c r="AJ472" s="1318"/>
      <c r="AK472" s="1318"/>
      <c r="AL472" s="1318"/>
      <c r="AM472" s="1318"/>
      <c r="AN472" s="1318"/>
      <c r="AO472" s="1318"/>
      <c r="AP472" s="1318"/>
      <c r="AQ472" s="291"/>
      <c r="AR472" s="292"/>
      <c r="AS472" s="726"/>
      <c r="AT472" s="727"/>
      <c r="AU472" s="1308"/>
      <c r="AV472" s="1309"/>
      <c r="AW472" s="1309"/>
      <c r="AX472" s="1309"/>
      <c r="AY472" s="1309"/>
      <c r="AZ472" s="1309"/>
      <c r="BA472" s="1309"/>
      <c r="BB472" s="1309"/>
      <c r="BC472" s="1309"/>
      <c r="BD472" s="1309"/>
      <c r="BE472" s="1309"/>
      <c r="BF472" s="726"/>
      <c r="BG472" s="727"/>
      <c r="BH472" s="1318"/>
      <c r="BI472" s="1318"/>
      <c r="BJ472" s="1318"/>
      <c r="BK472" s="1318"/>
      <c r="BL472" s="1318"/>
      <c r="BM472" s="1318"/>
      <c r="BN472" s="1318"/>
      <c r="BO472" s="1318"/>
      <c r="BP472" s="1318"/>
      <c r="BQ472" s="1318"/>
      <c r="BR472" s="1318"/>
      <c r="BS472" s="1318"/>
      <c r="BT472" s="1318"/>
      <c r="BU472" s="1318"/>
      <c r="BV472" s="1318"/>
      <c r="BW472" s="1318"/>
      <c r="BX472" s="1318"/>
      <c r="BY472" s="1318"/>
      <c r="BZ472" s="1318"/>
      <c r="CA472" s="1318"/>
      <c r="CB472" s="1318"/>
      <c r="CC472" s="1318"/>
      <c r="CD472" s="1318"/>
      <c r="CE472" s="1318"/>
      <c r="CF472" s="1318"/>
      <c r="CG472" s="1318"/>
      <c r="CH472" s="1318"/>
    </row>
    <row r="473" spans="1:90" ht="24.95" customHeight="1">
      <c r="A473" s="722" t="s">
        <v>338</v>
      </c>
      <c r="B473" s="723"/>
      <c r="C473" s="1322" t="str">
        <f>""&amp;⑧入力シート!Z62</f>
        <v/>
      </c>
      <c r="D473" s="1323"/>
      <c r="E473" s="1323"/>
      <c r="F473" s="1323"/>
      <c r="G473" s="1323"/>
      <c r="H473" s="1323"/>
      <c r="I473" s="1323"/>
      <c r="J473" s="1323"/>
      <c r="K473" s="1323"/>
      <c r="L473" s="1323"/>
      <c r="M473" s="1324"/>
      <c r="N473" s="722" t="s">
        <v>339</v>
      </c>
      <c r="O473" s="723"/>
      <c r="P473" s="1307" t="s">
        <v>32</v>
      </c>
      <c r="Q473" s="573"/>
      <c r="R473" s="573"/>
      <c r="S473" s="573"/>
      <c r="T473" s="573"/>
      <c r="U473" s="573"/>
      <c r="V473" s="573"/>
      <c r="W473" s="573"/>
      <c r="X473" s="573"/>
      <c r="Y473" s="573"/>
      <c r="Z473" s="573"/>
      <c r="AA473" s="573"/>
      <c r="AB473" s="573"/>
      <c r="AC473" s="573"/>
      <c r="AD473" s="573"/>
      <c r="AE473" s="573"/>
      <c r="AF473" s="573"/>
      <c r="AG473" s="573"/>
      <c r="AH473" s="573"/>
      <c r="AI473" s="573"/>
      <c r="AJ473" s="573"/>
      <c r="AK473" s="573"/>
      <c r="AL473" s="573"/>
      <c r="AM473" s="573"/>
      <c r="AN473" s="573"/>
      <c r="AO473" s="573"/>
      <c r="AP473" s="574"/>
      <c r="AQ473" s="291"/>
      <c r="AR473" s="292"/>
      <c r="AS473" s="722" t="s">
        <v>338</v>
      </c>
      <c r="AT473" s="723"/>
      <c r="AU473" s="1322" t="str">
        <f>""&amp;⑧入力シート!Z63</f>
        <v/>
      </c>
      <c r="AV473" s="1323"/>
      <c r="AW473" s="1323"/>
      <c r="AX473" s="1323"/>
      <c r="AY473" s="1323"/>
      <c r="AZ473" s="1323"/>
      <c r="BA473" s="1323"/>
      <c r="BB473" s="1323"/>
      <c r="BC473" s="1323"/>
      <c r="BD473" s="1323"/>
      <c r="BE473" s="1324"/>
      <c r="BF473" s="722" t="s">
        <v>339</v>
      </c>
      <c r="BG473" s="723"/>
      <c r="BH473" s="1307" t="s">
        <v>32</v>
      </c>
      <c r="BI473" s="573"/>
      <c r="BJ473" s="573"/>
      <c r="BK473" s="573"/>
      <c r="BL473" s="573"/>
      <c r="BM473" s="573"/>
      <c r="BN473" s="573"/>
      <c r="BO473" s="573"/>
      <c r="BP473" s="573"/>
      <c r="BQ473" s="573"/>
      <c r="BR473" s="573"/>
      <c r="BS473" s="573"/>
      <c r="BT473" s="573"/>
      <c r="BU473" s="573"/>
      <c r="BV473" s="573"/>
      <c r="BW473" s="573"/>
      <c r="BX473" s="573"/>
      <c r="BY473" s="573"/>
      <c r="BZ473" s="573"/>
      <c r="CA473" s="573"/>
      <c r="CB473" s="573"/>
      <c r="CC473" s="573"/>
      <c r="CD473" s="573"/>
      <c r="CE473" s="573"/>
      <c r="CF473" s="573"/>
      <c r="CG473" s="573"/>
      <c r="CH473" s="574"/>
    </row>
    <row r="474" spans="1:90" ht="24.95" customHeight="1">
      <c r="A474" s="724"/>
      <c r="B474" s="725"/>
      <c r="C474" s="1308"/>
      <c r="D474" s="1309"/>
      <c r="E474" s="1309"/>
      <c r="F474" s="1309"/>
      <c r="G474" s="1309"/>
      <c r="H474" s="1309"/>
      <c r="I474" s="1309"/>
      <c r="J474" s="1309"/>
      <c r="K474" s="1309"/>
      <c r="L474" s="1309"/>
      <c r="M474" s="1310"/>
      <c r="N474" s="724"/>
      <c r="O474" s="725"/>
      <c r="P474" s="1308" t="str">
        <f>'⑨応募者名簿(印刷用)'!AT11</f>
        <v xml:space="preserve"> </v>
      </c>
      <c r="Q474" s="1309"/>
      <c r="R474" s="1309"/>
      <c r="S474" s="1309"/>
      <c r="T474" s="1309"/>
      <c r="U474" s="1309"/>
      <c r="V474" s="1309"/>
      <c r="W474" s="1309"/>
      <c r="X474" s="1309"/>
      <c r="Y474" s="1309"/>
      <c r="Z474" s="1309"/>
      <c r="AA474" s="1309"/>
      <c r="AB474" s="1309"/>
      <c r="AC474" s="1309"/>
      <c r="AD474" s="1309"/>
      <c r="AE474" s="1309"/>
      <c r="AF474" s="1309"/>
      <c r="AG474" s="1309"/>
      <c r="AH474" s="1309"/>
      <c r="AI474" s="1309"/>
      <c r="AJ474" s="1309"/>
      <c r="AK474" s="1309"/>
      <c r="AL474" s="1309"/>
      <c r="AM474" s="1309"/>
      <c r="AN474" s="1309"/>
      <c r="AO474" s="1309"/>
      <c r="AP474" s="1310"/>
      <c r="AQ474" s="291"/>
      <c r="AR474" s="292"/>
      <c r="AS474" s="724"/>
      <c r="AT474" s="725"/>
      <c r="AU474" s="1308"/>
      <c r="AV474" s="1309"/>
      <c r="AW474" s="1309"/>
      <c r="AX474" s="1309"/>
      <c r="AY474" s="1309"/>
      <c r="AZ474" s="1309"/>
      <c r="BA474" s="1309"/>
      <c r="BB474" s="1309"/>
      <c r="BC474" s="1309"/>
      <c r="BD474" s="1309"/>
      <c r="BE474" s="1310"/>
      <c r="BF474" s="724"/>
      <c r="BG474" s="725"/>
      <c r="BH474" s="1308" t="str">
        <f>'⑨応募者名簿(印刷用)'!AT12</f>
        <v xml:space="preserve"> </v>
      </c>
      <c r="BI474" s="1309"/>
      <c r="BJ474" s="1309"/>
      <c r="BK474" s="1309"/>
      <c r="BL474" s="1309"/>
      <c r="BM474" s="1309"/>
      <c r="BN474" s="1309"/>
      <c r="BO474" s="1309"/>
      <c r="BP474" s="1309"/>
      <c r="BQ474" s="1309"/>
      <c r="BR474" s="1309"/>
      <c r="BS474" s="1309"/>
      <c r="BT474" s="1309"/>
      <c r="BU474" s="1309"/>
      <c r="BV474" s="1309"/>
      <c r="BW474" s="1309"/>
      <c r="BX474" s="1309"/>
      <c r="BY474" s="1309"/>
      <c r="BZ474" s="1309"/>
      <c r="CA474" s="1309"/>
      <c r="CB474" s="1309"/>
      <c r="CC474" s="1309"/>
      <c r="CD474" s="1309"/>
      <c r="CE474" s="1309"/>
      <c r="CF474" s="1309"/>
      <c r="CG474" s="1309"/>
      <c r="CH474" s="1310"/>
    </row>
    <row r="475" spans="1:90" ht="24.95" customHeight="1">
      <c r="A475" s="726"/>
      <c r="B475" s="727"/>
      <c r="C475" s="1308"/>
      <c r="D475" s="1309"/>
      <c r="E475" s="1309"/>
      <c r="F475" s="1309"/>
      <c r="G475" s="1309"/>
      <c r="H475" s="1309"/>
      <c r="I475" s="1309"/>
      <c r="J475" s="1309"/>
      <c r="K475" s="1309"/>
      <c r="L475" s="1309"/>
      <c r="M475" s="1310"/>
      <c r="N475" s="726"/>
      <c r="O475" s="727"/>
      <c r="P475" s="1308"/>
      <c r="Q475" s="1309"/>
      <c r="R475" s="1309"/>
      <c r="S475" s="1309"/>
      <c r="T475" s="1309"/>
      <c r="U475" s="1309"/>
      <c r="V475" s="1309"/>
      <c r="W475" s="1309"/>
      <c r="X475" s="1309"/>
      <c r="Y475" s="1309"/>
      <c r="Z475" s="1309"/>
      <c r="AA475" s="1309"/>
      <c r="AB475" s="1309"/>
      <c r="AC475" s="1309"/>
      <c r="AD475" s="1309"/>
      <c r="AE475" s="1309"/>
      <c r="AF475" s="1309"/>
      <c r="AG475" s="1309"/>
      <c r="AH475" s="1309"/>
      <c r="AI475" s="1309"/>
      <c r="AJ475" s="1309"/>
      <c r="AK475" s="1309"/>
      <c r="AL475" s="1309"/>
      <c r="AM475" s="1309"/>
      <c r="AN475" s="1309"/>
      <c r="AO475" s="1309"/>
      <c r="AP475" s="1310"/>
      <c r="AQ475" s="291"/>
      <c r="AR475" s="292"/>
      <c r="AS475" s="726"/>
      <c r="AT475" s="727"/>
      <c r="AU475" s="1308"/>
      <c r="AV475" s="1309"/>
      <c r="AW475" s="1309"/>
      <c r="AX475" s="1309"/>
      <c r="AY475" s="1309"/>
      <c r="AZ475" s="1309"/>
      <c r="BA475" s="1309"/>
      <c r="BB475" s="1309"/>
      <c r="BC475" s="1309"/>
      <c r="BD475" s="1309"/>
      <c r="BE475" s="1310"/>
      <c r="BF475" s="726"/>
      <c r="BG475" s="727"/>
      <c r="BH475" s="1308"/>
      <c r="BI475" s="1309"/>
      <c r="BJ475" s="1309"/>
      <c r="BK475" s="1309"/>
      <c r="BL475" s="1309"/>
      <c r="BM475" s="1309"/>
      <c r="BN475" s="1309"/>
      <c r="BO475" s="1309"/>
      <c r="BP475" s="1309"/>
      <c r="BQ475" s="1309"/>
      <c r="BR475" s="1309"/>
      <c r="BS475" s="1309"/>
      <c r="BT475" s="1309"/>
      <c r="BU475" s="1309"/>
      <c r="BV475" s="1309"/>
      <c r="BW475" s="1309"/>
      <c r="BX475" s="1309"/>
      <c r="BY475" s="1309"/>
      <c r="BZ475" s="1309"/>
      <c r="CA475" s="1309"/>
      <c r="CB475" s="1309"/>
      <c r="CC475" s="1309"/>
      <c r="CD475" s="1309"/>
      <c r="CE475" s="1309"/>
      <c r="CF475" s="1309"/>
      <c r="CG475" s="1309"/>
      <c r="CH475" s="1310"/>
    </row>
    <row r="476" spans="1:90" ht="24.95" customHeight="1">
      <c r="A476" s="1311" t="s">
        <v>34</v>
      </c>
      <c r="B476" s="1312"/>
      <c r="C476" s="1315" t="str">
        <f>'⑨応募者名簿(印刷用)'!AR11</f>
        <v/>
      </c>
      <c r="D476" s="1315"/>
      <c r="E476" s="1315"/>
      <c r="F476" s="1315"/>
      <c r="G476" s="1315"/>
      <c r="H476" s="1315"/>
      <c r="I476" s="1315"/>
      <c r="J476" s="1315"/>
      <c r="K476" s="1315"/>
      <c r="L476" s="1315"/>
      <c r="M476" s="1315"/>
      <c r="N476" s="1325" t="s">
        <v>22</v>
      </c>
      <c r="O476" s="1326"/>
      <c r="P476" s="1329" t="str">
        <f>""&amp;⑧入力シート!AE62</f>
        <v/>
      </c>
      <c r="Q476" s="1329"/>
      <c r="R476" s="1329"/>
      <c r="S476" s="1329"/>
      <c r="T476" s="1329"/>
      <c r="U476" s="1329"/>
      <c r="V476" s="1329"/>
      <c r="W476" s="1329"/>
      <c r="X476" s="1329"/>
      <c r="Y476" s="1330" t="s">
        <v>57</v>
      </c>
      <c r="Z476" s="1331"/>
      <c r="AA476" s="1331"/>
      <c r="AB476" s="1331"/>
      <c r="AC476" s="1331"/>
      <c r="AD476" s="1331"/>
      <c r="AE476" s="1331"/>
      <c r="AF476" s="1331"/>
      <c r="AG476" s="1331"/>
      <c r="AH476" s="1331"/>
      <c r="AI476" s="1331"/>
      <c r="AJ476" s="1331"/>
      <c r="AK476" s="1331"/>
      <c r="AL476" s="1331"/>
      <c r="AM476" s="1331"/>
      <c r="AN476" s="1331"/>
      <c r="AO476" s="1331"/>
      <c r="AP476" s="1332"/>
      <c r="AQ476" s="289"/>
      <c r="AR476" s="290"/>
      <c r="AS476" s="1311" t="s">
        <v>34</v>
      </c>
      <c r="AT476" s="1312"/>
      <c r="AU476" s="1315" t="str">
        <f>'⑨応募者名簿(印刷用)'!AR12</f>
        <v/>
      </c>
      <c r="AV476" s="1315"/>
      <c r="AW476" s="1315"/>
      <c r="AX476" s="1315"/>
      <c r="AY476" s="1315"/>
      <c r="AZ476" s="1315"/>
      <c r="BA476" s="1315"/>
      <c r="BB476" s="1315"/>
      <c r="BC476" s="1315"/>
      <c r="BD476" s="1315"/>
      <c r="BE476" s="1315"/>
      <c r="BF476" s="1325" t="s">
        <v>22</v>
      </c>
      <c r="BG476" s="1326"/>
      <c r="BH476" s="1329" t="str">
        <f>""&amp;⑧入力シート!AE63</f>
        <v/>
      </c>
      <c r="BI476" s="1329"/>
      <c r="BJ476" s="1329"/>
      <c r="BK476" s="1329"/>
      <c r="BL476" s="1329"/>
      <c r="BM476" s="1329"/>
      <c r="BN476" s="1329"/>
      <c r="BO476" s="1329"/>
      <c r="BP476" s="1329"/>
      <c r="BQ476" s="1330" t="s">
        <v>57</v>
      </c>
      <c r="BR476" s="1331"/>
      <c r="BS476" s="1331"/>
      <c r="BT476" s="1331"/>
      <c r="BU476" s="1331"/>
      <c r="BV476" s="1331"/>
      <c r="BW476" s="1331"/>
      <c r="BX476" s="1331"/>
      <c r="BY476" s="1331"/>
      <c r="BZ476" s="1331"/>
      <c r="CA476" s="1331"/>
      <c r="CB476" s="1331"/>
      <c r="CC476" s="1331"/>
      <c r="CD476" s="1331"/>
      <c r="CE476" s="1331"/>
      <c r="CF476" s="1331"/>
      <c r="CG476" s="1331"/>
      <c r="CH476" s="1332"/>
    </row>
    <row r="477" spans="1:90" ht="24.95" customHeight="1">
      <c r="A477" s="1313"/>
      <c r="B477" s="1314"/>
      <c r="C477" s="1315"/>
      <c r="D477" s="1315"/>
      <c r="E477" s="1315"/>
      <c r="F477" s="1315"/>
      <c r="G477" s="1315"/>
      <c r="H477" s="1315"/>
      <c r="I477" s="1315"/>
      <c r="J477" s="1315"/>
      <c r="K477" s="1315"/>
      <c r="L477" s="1315"/>
      <c r="M477" s="1315"/>
      <c r="N477" s="1327"/>
      <c r="O477" s="1328"/>
      <c r="P477" s="1329"/>
      <c r="Q477" s="1329"/>
      <c r="R477" s="1329"/>
      <c r="S477" s="1329"/>
      <c r="T477" s="1329"/>
      <c r="U477" s="1329"/>
      <c r="V477" s="1329"/>
      <c r="W477" s="1329"/>
      <c r="X477" s="1329"/>
      <c r="Y477" s="1333"/>
      <c r="Z477" s="1334"/>
      <c r="AA477" s="1334"/>
      <c r="AB477" s="1334"/>
      <c r="AC477" s="1334"/>
      <c r="AD477" s="1334"/>
      <c r="AE477" s="1334"/>
      <c r="AF477" s="1334"/>
      <c r="AG477" s="1334"/>
      <c r="AH477" s="1334"/>
      <c r="AI477" s="1334"/>
      <c r="AJ477" s="1334"/>
      <c r="AK477" s="1334"/>
      <c r="AL477" s="1334"/>
      <c r="AM477" s="1334"/>
      <c r="AN477" s="1334"/>
      <c r="AO477" s="1334"/>
      <c r="AP477" s="1335"/>
      <c r="AQ477" s="289"/>
      <c r="AR477" s="290"/>
      <c r="AS477" s="1313"/>
      <c r="AT477" s="1314"/>
      <c r="AU477" s="1315"/>
      <c r="AV477" s="1315"/>
      <c r="AW477" s="1315"/>
      <c r="AX477" s="1315"/>
      <c r="AY477" s="1315"/>
      <c r="AZ477" s="1315"/>
      <c r="BA477" s="1315"/>
      <c r="BB477" s="1315"/>
      <c r="BC477" s="1315"/>
      <c r="BD477" s="1315"/>
      <c r="BE477" s="1315"/>
      <c r="BF477" s="1327"/>
      <c r="BG477" s="1328"/>
      <c r="BH477" s="1329"/>
      <c r="BI477" s="1329"/>
      <c r="BJ477" s="1329"/>
      <c r="BK477" s="1329"/>
      <c r="BL477" s="1329"/>
      <c r="BM477" s="1329"/>
      <c r="BN477" s="1329"/>
      <c r="BO477" s="1329"/>
      <c r="BP477" s="1329"/>
      <c r="BQ477" s="1333"/>
      <c r="BR477" s="1334"/>
      <c r="BS477" s="1334"/>
      <c r="BT477" s="1334"/>
      <c r="BU477" s="1334"/>
      <c r="BV477" s="1334"/>
      <c r="BW477" s="1334"/>
      <c r="BX477" s="1334"/>
      <c r="BY477" s="1334"/>
      <c r="BZ477" s="1334"/>
      <c r="CA477" s="1334"/>
      <c r="CB477" s="1334"/>
      <c r="CC477" s="1334"/>
      <c r="CD477" s="1334"/>
      <c r="CE477" s="1334"/>
      <c r="CF477" s="1334"/>
      <c r="CG477" s="1334"/>
      <c r="CH477" s="1335"/>
    </row>
    <row r="478" spans="1:90" ht="26.1" customHeight="1">
      <c r="AQ478" s="289"/>
      <c r="AR478" s="290"/>
    </row>
    <row r="479" spans="1:90" ht="26.1" customHeight="1">
      <c r="AQ479" s="289"/>
      <c r="AR479" s="290"/>
    </row>
    <row r="480" spans="1:90" ht="26.1" customHeight="1">
      <c r="A480" s="174"/>
      <c r="B480" s="174"/>
      <c r="C480" s="174"/>
      <c r="D480" s="174"/>
      <c r="E480" s="174"/>
      <c r="F480" s="174"/>
      <c r="G480" s="174"/>
      <c r="H480" s="174"/>
      <c r="I480" s="174"/>
      <c r="J480" s="174"/>
      <c r="K480" s="174"/>
      <c r="L480" s="174"/>
      <c r="M480" s="174"/>
      <c r="N480" s="785" t="s">
        <v>408</v>
      </c>
      <c r="O480" s="785"/>
      <c r="P480" s="785"/>
      <c r="Q480" s="785"/>
      <c r="R480" s="785"/>
      <c r="S480" s="785"/>
      <c r="T480" s="785"/>
      <c r="U480" s="785"/>
      <c r="V480" s="785"/>
      <c r="W480" s="785"/>
      <c r="X480" s="785"/>
      <c r="Y480" s="785"/>
      <c r="Z480" s="785"/>
      <c r="AA480" s="785"/>
      <c r="AB480" s="785"/>
      <c r="AC480" s="190"/>
      <c r="AD480" s="190"/>
      <c r="AE480" s="190"/>
      <c r="AF480" s="190"/>
      <c r="AG480" s="190"/>
      <c r="AH480" s="190"/>
      <c r="AI480" s="190"/>
      <c r="AJ480" s="190"/>
      <c r="AK480" s="190"/>
      <c r="AL480" s="190"/>
      <c r="AM480" s="190"/>
      <c r="AN480" s="190"/>
      <c r="AO480" s="190"/>
      <c r="AP480" s="190"/>
      <c r="AQ480" s="298"/>
      <c r="AR480" s="299"/>
      <c r="AS480" s="174"/>
      <c r="AT480" s="174"/>
      <c r="AU480" s="174"/>
      <c r="AV480" s="174"/>
      <c r="AW480" s="174"/>
      <c r="AX480" s="174"/>
      <c r="AY480" s="174"/>
      <c r="AZ480" s="174"/>
      <c r="BA480" s="174"/>
      <c r="BB480" s="174"/>
      <c r="BC480" s="174"/>
      <c r="BD480" s="174"/>
      <c r="BE480" s="174"/>
      <c r="BF480" s="785" t="s">
        <v>408</v>
      </c>
      <c r="BG480" s="785"/>
      <c r="BH480" s="785"/>
      <c r="BI480" s="785"/>
      <c r="BJ480" s="785"/>
      <c r="BK480" s="785"/>
      <c r="BL480" s="785"/>
      <c r="BM480" s="785"/>
      <c r="BN480" s="785"/>
      <c r="BO480" s="785"/>
      <c r="BP480" s="785"/>
      <c r="BQ480" s="785"/>
      <c r="BR480" s="785"/>
      <c r="BS480" s="785"/>
      <c r="BT480" s="785"/>
      <c r="BU480" s="190"/>
      <c r="BV480" s="190"/>
      <c r="BW480" s="190"/>
      <c r="BX480" s="190"/>
      <c r="BY480" s="190"/>
      <c r="BZ480" s="190"/>
      <c r="CA480" s="190"/>
      <c r="CB480" s="190"/>
      <c r="CC480" s="190"/>
      <c r="CD480" s="190"/>
      <c r="CE480" s="190"/>
      <c r="CF480" s="190"/>
      <c r="CG480" s="190"/>
      <c r="CH480" s="190"/>
      <c r="CI480" s="190"/>
      <c r="CJ480" s="190"/>
      <c r="CK480" s="190"/>
      <c r="CL480" s="190"/>
    </row>
    <row r="481" spans="1:90" ht="26.1" customHeight="1">
      <c r="A481" s="174"/>
      <c r="B481" s="174"/>
      <c r="C481" s="174"/>
      <c r="D481" s="174"/>
      <c r="E481" s="174"/>
      <c r="F481" s="174"/>
      <c r="G481" s="174"/>
      <c r="H481" s="174"/>
      <c r="I481" s="174"/>
      <c r="J481" s="174"/>
      <c r="K481" s="174"/>
      <c r="L481" s="174"/>
      <c r="M481" s="174"/>
      <c r="N481" s="785"/>
      <c r="O481" s="785"/>
      <c r="P481" s="785"/>
      <c r="Q481" s="785"/>
      <c r="R481" s="785"/>
      <c r="S481" s="785"/>
      <c r="T481" s="785"/>
      <c r="U481" s="785"/>
      <c r="V481" s="785"/>
      <c r="W481" s="785"/>
      <c r="X481" s="785"/>
      <c r="Y481" s="785"/>
      <c r="Z481" s="785"/>
      <c r="AA481" s="785"/>
      <c r="AB481" s="785"/>
      <c r="AC481" s="190"/>
      <c r="AD481" s="190"/>
      <c r="AE481" s="190"/>
      <c r="AF481" s="190"/>
      <c r="AG481" s="190"/>
      <c r="AH481" s="190"/>
      <c r="AI481" s="190"/>
      <c r="AJ481" s="190"/>
      <c r="AK481" s="190"/>
      <c r="AL481" s="190"/>
      <c r="AM481" s="190"/>
      <c r="AN481" s="190"/>
      <c r="AO481" s="190"/>
      <c r="AP481" s="190"/>
      <c r="AQ481" s="298"/>
      <c r="AR481" s="299"/>
      <c r="AS481" s="174"/>
      <c r="AT481" s="174"/>
      <c r="AU481" s="174"/>
      <c r="AV481" s="174"/>
      <c r="AW481" s="174"/>
      <c r="AX481" s="174"/>
      <c r="AY481" s="174"/>
      <c r="AZ481" s="174"/>
      <c r="BA481" s="174"/>
      <c r="BB481" s="174"/>
      <c r="BC481" s="174"/>
      <c r="BD481" s="174"/>
      <c r="BE481" s="174"/>
      <c r="BF481" s="785"/>
      <c r="BG481" s="785"/>
      <c r="BH481" s="785"/>
      <c r="BI481" s="785"/>
      <c r="BJ481" s="785"/>
      <c r="BK481" s="785"/>
      <c r="BL481" s="785"/>
      <c r="BM481" s="785"/>
      <c r="BN481" s="785"/>
      <c r="BO481" s="785"/>
      <c r="BP481" s="785"/>
      <c r="BQ481" s="785"/>
      <c r="BR481" s="785"/>
      <c r="BS481" s="785"/>
      <c r="BT481" s="785"/>
      <c r="BU481" s="190"/>
      <c r="BV481" s="190"/>
      <c r="BW481" s="190"/>
      <c r="BX481" s="190"/>
      <c r="BY481" s="190"/>
      <c r="BZ481" s="190"/>
      <c r="CA481" s="190"/>
      <c r="CB481" s="190"/>
      <c r="CC481" s="190"/>
      <c r="CD481" s="190"/>
      <c r="CE481" s="190"/>
      <c r="CF481" s="190"/>
      <c r="CG481" s="190"/>
      <c r="CH481" s="190"/>
      <c r="CI481" s="190"/>
      <c r="CJ481" s="190"/>
      <c r="CK481" s="190"/>
      <c r="CL481" s="190"/>
    </row>
  </sheetData>
  <sheetProtection sheet="1" selectLockedCells="1"/>
  <mergeCells count="1360">
    <mergeCell ref="N456:AB457"/>
    <mergeCell ref="BF456:BT457"/>
    <mergeCell ref="N458:AB459"/>
    <mergeCell ref="BF458:BT459"/>
    <mergeCell ref="N480:AB481"/>
    <mergeCell ref="BF480:BT481"/>
    <mergeCell ref="N338:AB339"/>
    <mergeCell ref="BF338:BT339"/>
    <mergeCell ref="N360:AB361"/>
    <mergeCell ref="BF360:BT361"/>
    <mergeCell ref="N362:AB363"/>
    <mergeCell ref="BF362:BT363"/>
    <mergeCell ref="N384:AB385"/>
    <mergeCell ref="BF384:BT385"/>
    <mergeCell ref="N386:AB387"/>
    <mergeCell ref="BF386:BT387"/>
    <mergeCell ref="N408:AB409"/>
    <mergeCell ref="BF408:BT409"/>
    <mergeCell ref="N410:AB411"/>
    <mergeCell ref="BF410:BT411"/>
    <mergeCell ref="N432:AB433"/>
    <mergeCell ref="BF432:BT433"/>
    <mergeCell ref="N434:AB435"/>
    <mergeCell ref="BF434:BT435"/>
    <mergeCell ref="N346:O349"/>
    <mergeCell ref="P346:S346"/>
    <mergeCell ref="T346:AP346"/>
    <mergeCell ref="BF346:BG349"/>
    <mergeCell ref="BH346:BK346"/>
    <mergeCell ref="BL346:CH346"/>
    <mergeCell ref="P347:AP347"/>
    <mergeCell ref="BH347:CH347"/>
    <mergeCell ref="N218:AB219"/>
    <mergeCell ref="BF218:BT219"/>
    <mergeCell ref="N240:AB241"/>
    <mergeCell ref="BF240:BT241"/>
    <mergeCell ref="N242:AB243"/>
    <mergeCell ref="BF242:BT243"/>
    <mergeCell ref="N264:AB265"/>
    <mergeCell ref="BF264:BT265"/>
    <mergeCell ref="N266:AB267"/>
    <mergeCell ref="BF266:BT267"/>
    <mergeCell ref="N288:AB289"/>
    <mergeCell ref="BF288:BT289"/>
    <mergeCell ref="N290:AB291"/>
    <mergeCell ref="BF290:BT291"/>
    <mergeCell ref="N312:AB313"/>
    <mergeCell ref="BF312:BT313"/>
    <mergeCell ref="N314:AB315"/>
    <mergeCell ref="BF314:BT315"/>
    <mergeCell ref="N226:O229"/>
    <mergeCell ref="P226:S226"/>
    <mergeCell ref="T226:AP226"/>
    <mergeCell ref="BF226:BG229"/>
    <mergeCell ref="BH226:BK226"/>
    <mergeCell ref="BL226:CH226"/>
    <mergeCell ref="P227:AP227"/>
    <mergeCell ref="BH227:CH227"/>
    <mergeCell ref="P228:AP229"/>
    <mergeCell ref="BH228:CH229"/>
    <mergeCell ref="BH222:BI222"/>
    <mergeCell ref="N250:O253"/>
    <mergeCell ref="P250:S250"/>
    <mergeCell ref="T250:AP250"/>
    <mergeCell ref="N144:AB145"/>
    <mergeCell ref="BF144:BT145"/>
    <mergeCell ref="N146:AB147"/>
    <mergeCell ref="BF146:BT147"/>
    <mergeCell ref="N168:AB169"/>
    <mergeCell ref="BF168:BT169"/>
    <mergeCell ref="N170:AB171"/>
    <mergeCell ref="BF170:BT171"/>
    <mergeCell ref="N192:AB193"/>
    <mergeCell ref="BF192:BT193"/>
    <mergeCell ref="N194:AB195"/>
    <mergeCell ref="BF194:BT195"/>
    <mergeCell ref="N216:AB217"/>
    <mergeCell ref="BF216:BT217"/>
    <mergeCell ref="N130:O133"/>
    <mergeCell ref="P130:S130"/>
    <mergeCell ref="T130:AP130"/>
    <mergeCell ref="BF130:BG133"/>
    <mergeCell ref="BH130:BK130"/>
    <mergeCell ref="BL130:CH130"/>
    <mergeCell ref="P131:AP131"/>
    <mergeCell ref="BH131:CH131"/>
    <mergeCell ref="P132:AP133"/>
    <mergeCell ref="BH132:CH133"/>
    <mergeCell ref="N154:O157"/>
    <mergeCell ref="P154:S154"/>
    <mergeCell ref="T154:AP154"/>
    <mergeCell ref="BF154:BG157"/>
    <mergeCell ref="BH154:BK154"/>
    <mergeCell ref="BL154:CH154"/>
    <mergeCell ref="P155:AP155"/>
    <mergeCell ref="BH155:CH155"/>
    <mergeCell ref="N2:AB3"/>
    <mergeCell ref="BF2:BT3"/>
    <mergeCell ref="N24:AB25"/>
    <mergeCell ref="BF24:BT25"/>
    <mergeCell ref="N26:AB27"/>
    <mergeCell ref="BF26:BT27"/>
    <mergeCell ref="N48:AB49"/>
    <mergeCell ref="BF48:BT49"/>
    <mergeCell ref="N50:AB51"/>
    <mergeCell ref="BF50:BT51"/>
    <mergeCell ref="N72:AB73"/>
    <mergeCell ref="BF72:BT73"/>
    <mergeCell ref="N74:AB75"/>
    <mergeCell ref="BF74:BT75"/>
    <mergeCell ref="N96:AB97"/>
    <mergeCell ref="BF96:BT97"/>
    <mergeCell ref="N98:AB99"/>
    <mergeCell ref="BF98:BT99"/>
    <mergeCell ref="N10:O13"/>
    <mergeCell ref="P10:S10"/>
    <mergeCell ref="T10:AP10"/>
    <mergeCell ref="BF10:BG13"/>
    <mergeCell ref="BH10:BK10"/>
    <mergeCell ref="BL10:CH10"/>
    <mergeCell ref="P11:AP11"/>
    <mergeCell ref="BH11:CH11"/>
    <mergeCell ref="P12:AP13"/>
    <mergeCell ref="BH12:CH13"/>
    <mergeCell ref="BH6:BI6"/>
    <mergeCell ref="N58:O61"/>
    <mergeCell ref="P58:S58"/>
    <mergeCell ref="T58:AP58"/>
    <mergeCell ref="A7:H10"/>
    <mergeCell ref="P7:AP7"/>
    <mergeCell ref="AS7:AZ10"/>
    <mergeCell ref="BH7:CH7"/>
    <mergeCell ref="P8:AP8"/>
    <mergeCell ref="BH8:CH8"/>
    <mergeCell ref="P9:AP9"/>
    <mergeCell ref="BH9:CH9"/>
    <mergeCell ref="A6:M6"/>
    <mergeCell ref="N6:O9"/>
    <mergeCell ref="P6:Q6"/>
    <mergeCell ref="AS6:BE6"/>
    <mergeCell ref="BF6:BG9"/>
    <mergeCell ref="Y6:AA6"/>
    <mergeCell ref="R6:X6"/>
    <mergeCell ref="BJ6:BP6"/>
    <mergeCell ref="BQ6:BS6"/>
    <mergeCell ref="BT6:BW6"/>
    <mergeCell ref="BY6:CB6"/>
    <mergeCell ref="CD6:CG6"/>
    <mergeCell ref="AL6:AO6"/>
    <mergeCell ref="AG6:AJ6"/>
    <mergeCell ref="AB6:AE6"/>
    <mergeCell ref="A20:B21"/>
    <mergeCell ref="C20:M21"/>
    <mergeCell ref="AS20:AT21"/>
    <mergeCell ref="AU20:BE21"/>
    <mergeCell ref="BF14:BG16"/>
    <mergeCell ref="BH14:CH16"/>
    <mergeCell ref="C15:M16"/>
    <mergeCell ref="AU15:BE16"/>
    <mergeCell ref="A17:B19"/>
    <mergeCell ref="C17:M19"/>
    <mergeCell ref="N17:O19"/>
    <mergeCell ref="P17:AP17"/>
    <mergeCell ref="AS17:AT19"/>
    <mergeCell ref="AU17:BE19"/>
    <mergeCell ref="A14:B16"/>
    <mergeCell ref="C14:M14"/>
    <mergeCell ref="N14:O16"/>
    <mergeCell ref="P14:AP16"/>
    <mergeCell ref="AS14:AT16"/>
    <mergeCell ref="AU14:BE14"/>
    <mergeCell ref="N20:O21"/>
    <mergeCell ref="P20:X21"/>
    <mergeCell ref="Y20:AP21"/>
    <mergeCell ref="BF20:BG21"/>
    <mergeCell ref="BH20:BP21"/>
    <mergeCell ref="BQ20:CH21"/>
    <mergeCell ref="A31:H34"/>
    <mergeCell ref="P31:AP31"/>
    <mergeCell ref="AS31:AZ34"/>
    <mergeCell ref="BH31:CH31"/>
    <mergeCell ref="P32:AP32"/>
    <mergeCell ref="BH32:CH32"/>
    <mergeCell ref="P33:AP33"/>
    <mergeCell ref="BH33:CH33"/>
    <mergeCell ref="A30:M30"/>
    <mergeCell ref="N30:O33"/>
    <mergeCell ref="P30:Q30"/>
    <mergeCell ref="AS30:BE30"/>
    <mergeCell ref="BF30:BG33"/>
    <mergeCell ref="BF41:BG43"/>
    <mergeCell ref="BH41:CH41"/>
    <mergeCell ref="P42:AP43"/>
    <mergeCell ref="BH42:CH43"/>
    <mergeCell ref="N34:O37"/>
    <mergeCell ref="P34:S34"/>
    <mergeCell ref="T34:AP34"/>
    <mergeCell ref="BF34:BG37"/>
    <mergeCell ref="BH34:BK34"/>
    <mergeCell ref="BL34:CH34"/>
    <mergeCell ref="P35:AP35"/>
    <mergeCell ref="BH35:CH35"/>
    <mergeCell ref="P36:AP37"/>
    <mergeCell ref="BH36:CH37"/>
    <mergeCell ref="BH30:BI30"/>
    <mergeCell ref="R30:X30"/>
    <mergeCell ref="Y30:AA30"/>
    <mergeCell ref="AB30:AE30"/>
    <mergeCell ref="AG30:AJ30"/>
    <mergeCell ref="A44:B45"/>
    <mergeCell ref="C44:M45"/>
    <mergeCell ref="AS44:AT45"/>
    <mergeCell ref="AU44:BE45"/>
    <mergeCell ref="BF38:BG40"/>
    <mergeCell ref="BH38:CH40"/>
    <mergeCell ref="C39:M40"/>
    <mergeCell ref="AU39:BE40"/>
    <mergeCell ref="A41:B43"/>
    <mergeCell ref="C41:M43"/>
    <mergeCell ref="N41:O43"/>
    <mergeCell ref="P41:AP41"/>
    <mergeCell ref="AS41:AT43"/>
    <mergeCell ref="AU41:BE43"/>
    <mergeCell ref="A38:B40"/>
    <mergeCell ref="C38:M38"/>
    <mergeCell ref="N38:O40"/>
    <mergeCell ref="P38:AP40"/>
    <mergeCell ref="AS38:AT40"/>
    <mergeCell ref="AU38:BE38"/>
    <mergeCell ref="N44:O45"/>
    <mergeCell ref="P44:X45"/>
    <mergeCell ref="Y44:AP45"/>
    <mergeCell ref="BF44:BG45"/>
    <mergeCell ref="BH44:BP45"/>
    <mergeCell ref="BQ44:CH45"/>
    <mergeCell ref="BF58:BG61"/>
    <mergeCell ref="BH58:BK58"/>
    <mergeCell ref="BL58:CH58"/>
    <mergeCell ref="P59:AP59"/>
    <mergeCell ref="BH59:CH59"/>
    <mergeCell ref="P60:AP61"/>
    <mergeCell ref="BH60:CH61"/>
    <mergeCell ref="BH54:BI54"/>
    <mergeCell ref="A55:H58"/>
    <mergeCell ref="P55:AP55"/>
    <mergeCell ref="AS55:AZ58"/>
    <mergeCell ref="BH55:CH55"/>
    <mergeCell ref="P56:AP56"/>
    <mergeCell ref="BH56:CH56"/>
    <mergeCell ref="P57:AP57"/>
    <mergeCell ref="BH57:CH57"/>
    <mergeCell ref="A54:M54"/>
    <mergeCell ref="N54:O57"/>
    <mergeCell ref="P54:Q54"/>
    <mergeCell ref="AS54:BE54"/>
    <mergeCell ref="BF54:BG57"/>
    <mergeCell ref="BF65:BG67"/>
    <mergeCell ref="BH65:CH65"/>
    <mergeCell ref="P66:AP67"/>
    <mergeCell ref="BH66:CH67"/>
    <mergeCell ref="A68:B69"/>
    <mergeCell ref="C68:M69"/>
    <mergeCell ref="AS68:AT69"/>
    <mergeCell ref="AU68:BE69"/>
    <mergeCell ref="BF62:BG64"/>
    <mergeCell ref="BH62:CH64"/>
    <mergeCell ref="C63:M64"/>
    <mergeCell ref="AU63:BE64"/>
    <mergeCell ref="A65:B67"/>
    <mergeCell ref="C65:M67"/>
    <mergeCell ref="N65:O67"/>
    <mergeCell ref="P65:AP65"/>
    <mergeCell ref="AS65:AT67"/>
    <mergeCell ref="AU65:BE67"/>
    <mergeCell ref="A62:B64"/>
    <mergeCell ref="C62:M62"/>
    <mergeCell ref="N62:O64"/>
    <mergeCell ref="P62:AP64"/>
    <mergeCell ref="AS62:AT64"/>
    <mergeCell ref="AU62:BE62"/>
    <mergeCell ref="N68:O69"/>
    <mergeCell ref="P68:X69"/>
    <mergeCell ref="Y68:AP69"/>
    <mergeCell ref="BF68:BG69"/>
    <mergeCell ref="BH68:BP69"/>
    <mergeCell ref="BQ68:CH69"/>
    <mergeCell ref="N82:O85"/>
    <mergeCell ref="P82:S82"/>
    <mergeCell ref="T82:AP82"/>
    <mergeCell ref="BF82:BG85"/>
    <mergeCell ref="BH82:BK82"/>
    <mergeCell ref="BL82:CH82"/>
    <mergeCell ref="P83:AP83"/>
    <mergeCell ref="BH83:CH83"/>
    <mergeCell ref="P84:AP85"/>
    <mergeCell ref="BH84:CH85"/>
    <mergeCell ref="BH78:BI78"/>
    <mergeCell ref="A79:H82"/>
    <mergeCell ref="P79:AP79"/>
    <mergeCell ref="AS79:AZ82"/>
    <mergeCell ref="BH79:CH79"/>
    <mergeCell ref="P80:AP80"/>
    <mergeCell ref="BH80:CH80"/>
    <mergeCell ref="P81:AP81"/>
    <mergeCell ref="BH81:CH81"/>
    <mergeCell ref="A78:M78"/>
    <mergeCell ref="N78:O81"/>
    <mergeCell ref="P78:Q78"/>
    <mergeCell ref="AS78:BE78"/>
    <mergeCell ref="BF78:BG81"/>
    <mergeCell ref="R78:X78"/>
    <mergeCell ref="Y78:AA78"/>
    <mergeCell ref="AB78:AE78"/>
    <mergeCell ref="AG78:AJ78"/>
    <mergeCell ref="AL78:AO78"/>
    <mergeCell ref="BJ78:BP78"/>
    <mergeCell ref="BQ78:BS78"/>
    <mergeCell ref="BT78:BW78"/>
    <mergeCell ref="A92:B93"/>
    <mergeCell ref="C92:M93"/>
    <mergeCell ref="AS92:AT93"/>
    <mergeCell ref="AU92:BE93"/>
    <mergeCell ref="BF86:BG88"/>
    <mergeCell ref="BH86:CH88"/>
    <mergeCell ref="C87:M88"/>
    <mergeCell ref="AU87:BE88"/>
    <mergeCell ref="A89:B91"/>
    <mergeCell ref="C89:M91"/>
    <mergeCell ref="N89:O91"/>
    <mergeCell ref="P89:AP89"/>
    <mergeCell ref="AS89:AT91"/>
    <mergeCell ref="AU89:BE91"/>
    <mergeCell ref="A86:B88"/>
    <mergeCell ref="C86:M86"/>
    <mergeCell ref="N86:O88"/>
    <mergeCell ref="P86:AP88"/>
    <mergeCell ref="AS86:AT88"/>
    <mergeCell ref="AU86:BE86"/>
    <mergeCell ref="N92:O93"/>
    <mergeCell ref="P92:X93"/>
    <mergeCell ref="Y92:AP93"/>
    <mergeCell ref="BF92:BG93"/>
    <mergeCell ref="BH92:BP93"/>
    <mergeCell ref="BQ92:CH93"/>
    <mergeCell ref="P90:AP91"/>
    <mergeCell ref="BH90:CH91"/>
    <mergeCell ref="N106:O109"/>
    <mergeCell ref="P106:S106"/>
    <mergeCell ref="T106:AP106"/>
    <mergeCell ref="BF106:BG109"/>
    <mergeCell ref="BH106:BK106"/>
    <mergeCell ref="BL106:CH106"/>
    <mergeCell ref="P107:AP107"/>
    <mergeCell ref="BH107:CH107"/>
    <mergeCell ref="P108:AP109"/>
    <mergeCell ref="BH108:CH109"/>
    <mergeCell ref="BH102:BI102"/>
    <mergeCell ref="A103:H106"/>
    <mergeCell ref="P103:AP103"/>
    <mergeCell ref="AS103:AZ106"/>
    <mergeCell ref="BH103:CH103"/>
    <mergeCell ref="P104:AP104"/>
    <mergeCell ref="BH104:CH104"/>
    <mergeCell ref="P105:AP105"/>
    <mergeCell ref="BH105:CH105"/>
    <mergeCell ref="A102:M102"/>
    <mergeCell ref="N102:O105"/>
    <mergeCell ref="P102:Q102"/>
    <mergeCell ref="AS102:BE102"/>
    <mergeCell ref="BF102:BG105"/>
    <mergeCell ref="A116:B117"/>
    <mergeCell ref="C116:M117"/>
    <mergeCell ref="AS116:AT117"/>
    <mergeCell ref="AU116:BE117"/>
    <mergeCell ref="BF110:BG112"/>
    <mergeCell ref="BH110:CH112"/>
    <mergeCell ref="C111:M112"/>
    <mergeCell ref="AU111:BE112"/>
    <mergeCell ref="A113:B115"/>
    <mergeCell ref="C113:M115"/>
    <mergeCell ref="N113:O115"/>
    <mergeCell ref="P113:AP113"/>
    <mergeCell ref="AS113:AT115"/>
    <mergeCell ref="AU113:BE115"/>
    <mergeCell ref="A110:B112"/>
    <mergeCell ref="C110:M110"/>
    <mergeCell ref="N110:O112"/>
    <mergeCell ref="P110:AP112"/>
    <mergeCell ref="AS110:AT112"/>
    <mergeCell ref="AU110:BE110"/>
    <mergeCell ref="N116:O117"/>
    <mergeCell ref="P116:X117"/>
    <mergeCell ref="Y116:AP117"/>
    <mergeCell ref="BF116:BG117"/>
    <mergeCell ref="BH116:BP117"/>
    <mergeCell ref="BQ116:CH117"/>
    <mergeCell ref="A127:H130"/>
    <mergeCell ref="P127:AP127"/>
    <mergeCell ref="AS127:AZ130"/>
    <mergeCell ref="BH127:CH127"/>
    <mergeCell ref="P128:AP128"/>
    <mergeCell ref="BH128:CH128"/>
    <mergeCell ref="P129:AP129"/>
    <mergeCell ref="BH129:CH129"/>
    <mergeCell ref="A126:M126"/>
    <mergeCell ref="N126:O129"/>
    <mergeCell ref="P126:Q126"/>
    <mergeCell ref="AS126:BE126"/>
    <mergeCell ref="BF126:BG129"/>
    <mergeCell ref="BF137:BG139"/>
    <mergeCell ref="BH137:CH137"/>
    <mergeCell ref="P138:AP139"/>
    <mergeCell ref="BH138:CH139"/>
    <mergeCell ref="BH126:BI126"/>
    <mergeCell ref="A140:B141"/>
    <mergeCell ref="C140:M141"/>
    <mergeCell ref="AS140:AT141"/>
    <mergeCell ref="AU140:BE141"/>
    <mergeCell ref="BF134:BG136"/>
    <mergeCell ref="BH134:CH136"/>
    <mergeCell ref="C135:M136"/>
    <mergeCell ref="AU135:BE136"/>
    <mergeCell ref="A137:B139"/>
    <mergeCell ref="C137:M139"/>
    <mergeCell ref="N137:O139"/>
    <mergeCell ref="P137:AP137"/>
    <mergeCell ref="AS137:AT139"/>
    <mergeCell ref="AU137:BE139"/>
    <mergeCell ref="A134:B136"/>
    <mergeCell ref="C134:M134"/>
    <mergeCell ref="N134:O136"/>
    <mergeCell ref="P134:AP136"/>
    <mergeCell ref="AS134:AT136"/>
    <mergeCell ref="AU134:BE134"/>
    <mergeCell ref="N140:O141"/>
    <mergeCell ref="P140:X141"/>
    <mergeCell ref="Y140:AP141"/>
    <mergeCell ref="BF140:BG141"/>
    <mergeCell ref="BH140:BP141"/>
    <mergeCell ref="BQ140:CH141"/>
    <mergeCell ref="P156:AP157"/>
    <mergeCell ref="BH156:CH157"/>
    <mergeCell ref="BH150:BI150"/>
    <mergeCell ref="A151:H154"/>
    <mergeCell ref="P151:AP151"/>
    <mergeCell ref="AS151:AZ154"/>
    <mergeCell ref="BH151:CH151"/>
    <mergeCell ref="P152:AP152"/>
    <mergeCell ref="BH152:CH152"/>
    <mergeCell ref="P153:AP153"/>
    <mergeCell ref="BH153:CH153"/>
    <mergeCell ref="A150:M150"/>
    <mergeCell ref="N150:O153"/>
    <mergeCell ref="P150:Q150"/>
    <mergeCell ref="AS150:BE150"/>
    <mergeCell ref="BF150:BG153"/>
    <mergeCell ref="R150:X150"/>
    <mergeCell ref="Y150:AA150"/>
    <mergeCell ref="AB150:AE150"/>
    <mergeCell ref="AG150:AJ150"/>
    <mergeCell ref="AL150:AO150"/>
    <mergeCell ref="BJ150:BP150"/>
    <mergeCell ref="BQ150:BS150"/>
    <mergeCell ref="BT150:BW150"/>
    <mergeCell ref="BY150:CB150"/>
    <mergeCell ref="CD150:CG150"/>
    <mergeCell ref="A164:B165"/>
    <mergeCell ref="C164:M165"/>
    <mergeCell ref="AS164:AT165"/>
    <mergeCell ref="AU164:BE165"/>
    <mergeCell ref="BF158:BG160"/>
    <mergeCell ref="BH158:CH160"/>
    <mergeCell ref="C159:M160"/>
    <mergeCell ref="AU159:BE160"/>
    <mergeCell ref="A161:B163"/>
    <mergeCell ref="C161:M163"/>
    <mergeCell ref="N161:O163"/>
    <mergeCell ref="P161:AP161"/>
    <mergeCell ref="AS161:AT163"/>
    <mergeCell ref="AU161:BE163"/>
    <mergeCell ref="A158:B160"/>
    <mergeCell ref="C158:M158"/>
    <mergeCell ref="N158:O160"/>
    <mergeCell ref="P158:AP160"/>
    <mergeCell ref="AS158:AT160"/>
    <mergeCell ref="AU158:BE158"/>
    <mergeCell ref="N164:O165"/>
    <mergeCell ref="P164:X165"/>
    <mergeCell ref="Y164:AP165"/>
    <mergeCell ref="BF164:BG165"/>
    <mergeCell ref="BH164:BP165"/>
    <mergeCell ref="BQ164:CH165"/>
    <mergeCell ref="N178:O181"/>
    <mergeCell ref="P178:S178"/>
    <mergeCell ref="T178:AP178"/>
    <mergeCell ref="BF178:BG181"/>
    <mergeCell ref="BH178:BK178"/>
    <mergeCell ref="BL178:CH178"/>
    <mergeCell ref="P179:AP179"/>
    <mergeCell ref="BH179:CH179"/>
    <mergeCell ref="P180:AP181"/>
    <mergeCell ref="BH180:CH181"/>
    <mergeCell ref="BH174:BI174"/>
    <mergeCell ref="A175:H178"/>
    <mergeCell ref="P175:AP175"/>
    <mergeCell ref="AS175:AZ178"/>
    <mergeCell ref="BH175:CH175"/>
    <mergeCell ref="P176:AP176"/>
    <mergeCell ref="BH176:CH176"/>
    <mergeCell ref="P177:AP177"/>
    <mergeCell ref="BH177:CH177"/>
    <mergeCell ref="A174:M174"/>
    <mergeCell ref="N174:O177"/>
    <mergeCell ref="P174:Q174"/>
    <mergeCell ref="AS174:BE174"/>
    <mergeCell ref="BF174:BG177"/>
    <mergeCell ref="R174:X174"/>
    <mergeCell ref="Y174:AA174"/>
    <mergeCell ref="AB174:AE174"/>
    <mergeCell ref="AG174:AJ174"/>
    <mergeCell ref="AL174:AO174"/>
    <mergeCell ref="BJ174:BP174"/>
    <mergeCell ref="BQ174:BS174"/>
    <mergeCell ref="BT174:BW174"/>
    <mergeCell ref="A188:B189"/>
    <mergeCell ref="C188:M189"/>
    <mergeCell ref="AS188:AT189"/>
    <mergeCell ref="AU188:BE189"/>
    <mergeCell ref="BF182:BG184"/>
    <mergeCell ref="BH182:CH184"/>
    <mergeCell ref="C183:M184"/>
    <mergeCell ref="AU183:BE184"/>
    <mergeCell ref="A185:B187"/>
    <mergeCell ref="C185:M187"/>
    <mergeCell ref="N185:O187"/>
    <mergeCell ref="P185:AP185"/>
    <mergeCell ref="AS185:AT187"/>
    <mergeCell ref="AU185:BE187"/>
    <mergeCell ref="A182:B184"/>
    <mergeCell ref="C182:M182"/>
    <mergeCell ref="N182:O184"/>
    <mergeCell ref="P182:AP184"/>
    <mergeCell ref="AS182:AT184"/>
    <mergeCell ref="AU182:BE182"/>
    <mergeCell ref="N188:O189"/>
    <mergeCell ref="P188:X189"/>
    <mergeCell ref="Y188:AP189"/>
    <mergeCell ref="BF188:BG189"/>
    <mergeCell ref="BH188:BP189"/>
    <mergeCell ref="BQ188:CH189"/>
    <mergeCell ref="N202:O205"/>
    <mergeCell ref="P202:S202"/>
    <mergeCell ref="T202:AP202"/>
    <mergeCell ref="BF202:BG205"/>
    <mergeCell ref="BH202:BK202"/>
    <mergeCell ref="BL202:CH202"/>
    <mergeCell ref="P203:AP203"/>
    <mergeCell ref="BH203:CH203"/>
    <mergeCell ref="P204:AP205"/>
    <mergeCell ref="BH204:CH205"/>
    <mergeCell ref="BH198:BI198"/>
    <mergeCell ref="A199:H202"/>
    <mergeCell ref="P199:AP199"/>
    <mergeCell ref="AS199:AZ202"/>
    <mergeCell ref="BH199:CH199"/>
    <mergeCell ref="P200:AP200"/>
    <mergeCell ref="BH200:CH200"/>
    <mergeCell ref="P201:AP201"/>
    <mergeCell ref="BH201:CH201"/>
    <mergeCell ref="A198:M198"/>
    <mergeCell ref="N198:O201"/>
    <mergeCell ref="P198:Q198"/>
    <mergeCell ref="AS198:BE198"/>
    <mergeCell ref="BF198:BG201"/>
    <mergeCell ref="BF209:BG211"/>
    <mergeCell ref="BH209:CH209"/>
    <mergeCell ref="P210:AP211"/>
    <mergeCell ref="BH210:CH211"/>
    <mergeCell ref="A212:B213"/>
    <mergeCell ref="C212:M213"/>
    <mergeCell ref="AS212:AT213"/>
    <mergeCell ref="AU212:BE213"/>
    <mergeCell ref="BF206:BG208"/>
    <mergeCell ref="BH206:CH208"/>
    <mergeCell ref="C207:M208"/>
    <mergeCell ref="AU207:BE208"/>
    <mergeCell ref="A209:B211"/>
    <mergeCell ref="C209:M211"/>
    <mergeCell ref="N209:O211"/>
    <mergeCell ref="P209:AP209"/>
    <mergeCell ref="AS209:AT211"/>
    <mergeCell ref="AU209:BE211"/>
    <mergeCell ref="A206:B208"/>
    <mergeCell ref="C206:M206"/>
    <mergeCell ref="N206:O208"/>
    <mergeCell ref="P206:AP208"/>
    <mergeCell ref="AS206:AT208"/>
    <mergeCell ref="AU206:BE206"/>
    <mergeCell ref="N212:O213"/>
    <mergeCell ref="P212:X213"/>
    <mergeCell ref="Y212:AP213"/>
    <mergeCell ref="BF212:BG213"/>
    <mergeCell ref="BH212:BP213"/>
    <mergeCell ref="BQ212:CH213"/>
    <mergeCell ref="A223:H226"/>
    <mergeCell ref="P223:AP223"/>
    <mergeCell ref="AS223:AZ226"/>
    <mergeCell ref="BH223:CH223"/>
    <mergeCell ref="P224:AP224"/>
    <mergeCell ref="BH224:CH224"/>
    <mergeCell ref="P225:AP225"/>
    <mergeCell ref="BH225:CH225"/>
    <mergeCell ref="A222:M222"/>
    <mergeCell ref="N222:O225"/>
    <mergeCell ref="P222:Q222"/>
    <mergeCell ref="AS222:BE222"/>
    <mergeCell ref="BF222:BG225"/>
    <mergeCell ref="R222:X222"/>
    <mergeCell ref="Y222:AA222"/>
    <mergeCell ref="AB222:AE222"/>
    <mergeCell ref="AG222:AJ222"/>
    <mergeCell ref="AL222:AO222"/>
    <mergeCell ref="BJ222:BP222"/>
    <mergeCell ref="BQ222:BS222"/>
    <mergeCell ref="BT222:BW222"/>
    <mergeCell ref="BY222:CB222"/>
    <mergeCell ref="CD222:CG222"/>
    <mergeCell ref="A236:B237"/>
    <mergeCell ref="C236:M237"/>
    <mergeCell ref="AS236:AT237"/>
    <mergeCell ref="AU236:BE237"/>
    <mergeCell ref="BF230:BG232"/>
    <mergeCell ref="BH230:CH232"/>
    <mergeCell ref="C231:M232"/>
    <mergeCell ref="AU231:BE232"/>
    <mergeCell ref="A233:B235"/>
    <mergeCell ref="C233:M235"/>
    <mergeCell ref="N233:O235"/>
    <mergeCell ref="P233:AP233"/>
    <mergeCell ref="AS233:AT235"/>
    <mergeCell ref="AU233:BE235"/>
    <mergeCell ref="A230:B232"/>
    <mergeCell ref="C230:M230"/>
    <mergeCell ref="N230:O232"/>
    <mergeCell ref="P230:AP232"/>
    <mergeCell ref="AS230:AT232"/>
    <mergeCell ref="AU230:BE230"/>
    <mergeCell ref="N236:O237"/>
    <mergeCell ref="P236:X237"/>
    <mergeCell ref="Y236:AP237"/>
    <mergeCell ref="BF236:BG237"/>
    <mergeCell ref="BH236:BP237"/>
    <mergeCell ref="BQ236:CH237"/>
    <mergeCell ref="BL250:CH250"/>
    <mergeCell ref="P251:AP251"/>
    <mergeCell ref="BH251:CH251"/>
    <mergeCell ref="P252:AP253"/>
    <mergeCell ref="BH252:CH253"/>
    <mergeCell ref="BH246:BI246"/>
    <mergeCell ref="A247:H250"/>
    <mergeCell ref="P247:AP247"/>
    <mergeCell ref="AS247:AZ250"/>
    <mergeCell ref="BH247:CH247"/>
    <mergeCell ref="P248:AP248"/>
    <mergeCell ref="BH248:CH248"/>
    <mergeCell ref="P249:AP249"/>
    <mergeCell ref="BH249:CH249"/>
    <mergeCell ref="A246:M246"/>
    <mergeCell ref="N246:O249"/>
    <mergeCell ref="P246:Q246"/>
    <mergeCell ref="AS246:BE246"/>
    <mergeCell ref="BF246:BG249"/>
    <mergeCell ref="R246:X246"/>
    <mergeCell ref="Y246:AA246"/>
    <mergeCell ref="AB246:AE246"/>
    <mergeCell ref="AG246:AJ246"/>
    <mergeCell ref="AL246:AO246"/>
    <mergeCell ref="BJ246:BP246"/>
    <mergeCell ref="BQ246:BS246"/>
    <mergeCell ref="BT246:BW246"/>
    <mergeCell ref="BY246:CB246"/>
    <mergeCell ref="CD246:CG246"/>
    <mergeCell ref="A260:B261"/>
    <mergeCell ref="C260:M261"/>
    <mergeCell ref="AS260:AT261"/>
    <mergeCell ref="AU260:BE261"/>
    <mergeCell ref="BF254:BG256"/>
    <mergeCell ref="BH254:CH256"/>
    <mergeCell ref="C255:M256"/>
    <mergeCell ref="AU255:BE256"/>
    <mergeCell ref="A257:B259"/>
    <mergeCell ref="C257:M259"/>
    <mergeCell ref="N257:O259"/>
    <mergeCell ref="P257:AP257"/>
    <mergeCell ref="AS257:AT259"/>
    <mergeCell ref="AU257:BE259"/>
    <mergeCell ref="A254:B256"/>
    <mergeCell ref="C254:M254"/>
    <mergeCell ref="N254:O256"/>
    <mergeCell ref="P254:AP256"/>
    <mergeCell ref="AS254:AT256"/>
    <mergeCell ref="AU254:BE254"/>
    <mergeCell ref="N260:O261"/>
    <mergeCell ref="P260:X261"/>
    <mergeCell ref="Y260:AP261"/>
    <mergeCell ref="BF260:BG261"/>
    <mergeCell ref="BH260:BP261"/>
    <mergeCell ref="BQ260:CH261"/>
    <mergeCell ref="N274:O277"/>
    <mergeCell ref="P274:S274"/>
    <mergeCell ref="T274:AP274"/>
    <mergeCell ref="BF274:BG277"/>
    <mergeCell ref="BH274:BK274"/>
    <mergeCell ref="BL274:CH274"/>
    <mergeCell ref="P275:AP275"/>
    <mergeCell ref="BH275:CH275"/>
    <mergeCell ref="P276:AP277"/>
    <mergeCell ref="BH276:CH277"/>
    <mergeCell ref="BH270:BI270"/>
    <mergeCell ref="A271:H274"/>
    <mergeCell ref="P271:AP271"/>
    <mergeCell ref="AS271:AZ274"/>
    <mergeCell ref="BH271:CH271"/>
    <mergeCell ref="P272:AP272"/>
    <mergeCell ref="BH272:CH272"/>
    <mergeCell ref="P273:AP273"/>
    <mergeCell ref="BH273:CH273"/>
    <mergeCell ref="A270:M270"/>
    <mergeCell ref="N270:O273"/>
    <mergeCell ref="P270:Q270"/>
    <mergeCell ref="AS270:BE270"/>
    <mergeCell ref="BF270:BG273"/>
    <mergeCell ref="R270:X270"/>
    <mergeCell ref="Y270:AA270"/>
    <mergeCell ref="AB270:AE270"/>
    <mergeCell ref="AG270:AJ270"/>
    <mergeCell ref="AL270:AO270"/>
    <mergeCell ref="BJ270:BP270"/>
    <mergeCell ref="BQ270:BS270"/>
    <mergeCell ref="BT270:BW270"/>
    <mergeCell ref="A284:B285"/>
    <mergeCell ref="C284:M285"/>
    <mergeCell ref="AS284:AT285"/>
    <mergeCell ref="AU284:BE285"/>
    <mergeCell ref="BF278:BG280"/>
    <mergeCell ref="BH278:CH280"/>
    <mergeCell ref="C279:M280"/>
    <mergeCell ref="AU279:BE280"/>
    <mergeCell ref="A281:B283"/>
    <mergeCell ref="C281:M283"/>
    <mergeCell ref="N281:O283"/>
    <mergeCell ref="P281:AP281"/>
    <mergeCell ref="AS281:AT283"/>
    <mergeCell ref="AU281:BE283"/>
    <mergeCell ref="A278:B280"/>
    <mergeCell ref="C278:M278"/>
    <mergeCell ref="N278:O280"/>
    <mergeCell ref="P278:AP280"/>
    <mergeCell ref="AS278:AT280"/>
    <mergeCell ref="AU278:BE278"/>
    <mergeCell ref="N284:O285"/>
    <mergeCell ref="P284:X285"/>
    <mergeCell ref="Y284:AP285"/>
    <mergeCell ref="BF284:BG285"/>
    <mergeCell ref="BH284:BP285"/>
    <mergeCell ref="BQ284:CH285"/>
    <mergeCell ref="N298:O301"/>
    <mergeCell ref="P298:S298"/>
    <mergeCell ref="T298:AP298"/>
    <mergeCell ref="BF298:BG301"/>
    <mergeCell ref="BH298:BK298"/>
    <mergeCell ref="BL298:CH298"/>
    <mergeCell ref="P299:AP299"/>
    <mergeCell ref="BH299:CH299"/>
    <mergeCell ref="P300:AP301"/>
    <mergeCell ref="BH300:CH301"/>
    <mergeCell ref="BH294:BI294"/>
    <mergeCell ref="A295:H298"/>
    <mergeCell ref="P295:AP295"/>
    <mergeCell ref="AS295:AZ298"/>
    <mergeCell ref="BH295:CH295"/>
    <mergeCell ref="P296:AP296"/>
    <mergeCell ref="BH296:CH296"/>
    <mergeCell ref="P297:AP297"/>
    <mergeCell ref="BH297:CH297"/>
    <mergeCell ref="A294:M294"/>
    <mergeCell ref="N294:O297"/>
    <mergeCell ref="P294:Q294"/>
    <mergeCell ref="AS294:BE294"/>
    <mergeCell ref="BF294:BG297"/>
    <mergeCell ref="R294:X294"/>
    <mergeCell ref="Y294:AA294"/>
    <mergeCell ref="AB294:AE294"/>
    <mergeCell ref="AG294:AJ294"/>
    <mergeCell ref="AL294:AO294"/>
    <mergeCell ref="BJ294:BP294"/>
    <mergeCell ref="BQ294:BS294"/>
    <mergeCell ref="BT294:BW294"/>
    <mergeCell ref="A308:B309"/>
    <mergeCell ref="C308:M309"/>
    <mergeCell ref="AS308:AT309"/>
    <mergeCell ref="AU308:BE309"/>
    <mergeCell ref="BF302:BG304"/>
    <mergeCell ref="BH302:CH304"/>
    <mergeCell ref="C303:M304"/>
    <mergeCell ref="AU303:BE304"/>
    <mergeCell ref="A305:B307"/>
    <mergeCell ref="C305:M307"/>
    <mergeCell ref="N305:O307"/>
    <mergeCell ref="P305:AP305"/>
    <mergeCell ref="AS305:AT307"/>
    <mergeCell ref="AU305:BE307"/>
    <mergeCell ref="A302:B304"/>
    <mergeCell ref="C302:M302"/>
    <mergeCell ref="N302:O304"/>
    <mergeCell ref="P302:AP304"/>
    <mergeCell ref="AS302:AT304"/>
    <mergeCell ref="AU302:BE302"/>
    <mergeCell ref="N308:O309"/>
    <mergeCell ref="P308:X309"/>
    <mergeCell ref="Y308:AP309"/>
    <mergeCell ref="BF308:BG309"/>
    <mergeCell ref="BH308:BP309"/>
    <mergeCell ref="BQ308:CH309"/>
    <mergeCell ref="N322:O325"/>
    <mergeCell ref="P322:S322"/>
    <mergeCell ref="T322:AP322"/>
    <mergeCell ref="BF322:BG325"/>
    <mergeCell ref="BH322:BK322"/>
    <mergeCell ref="BL322:CH322"/>
    <mergeCell ref="P323:AP323"/>
    <mergeCell ref="BH323:CH323"/>
    <mergeCell ref="P324:AP325"/>
    <mergeCell ref="BH324:CH325"/>
    <mergeCell ref="BH318:BI318"/>
    <mergeCell ref="A319:H322"/>
    <mergeCell ref="P319:AP319"/>
    <mergeCell ref="AS319:AZ322"/>
    <mergeCell ref="BH319:CH319"/>
    <mergeCell ref="P320:AP320"/>
    <mergeCell ref="BH320:CH320"/>
    <mergeCell ref="P321:AP321"/>
    <mergeCell ref="BH321:CH321"/>
    <mergeCell ref="A318:M318"/>
    <mergeCell ref="N318:O321"/>
    <mergeCell ref="P318:Q318"/>
    <mergeCell ref="AS318:BE318"/>
    <mergeCell ref="BF318:BG321"/>
    <mergeCell ref="A332:B333"/>
    <mergeCell ref="C332:M333"/>
    <mergeCell ref="AS332:AT333"/>
    <mergeCell ref="AU332:BE333"/>
    <mergeCell ref="BF326:BG328"/>
    <mergeCell ref="BH326:CH328"/>
    <mergeCell ref="C327:M328"/>
    <mergeCell ref="AU327:BE328"/>
    <mergeCell ref="A329:B331"/>
    <mergeCell ref="C329:M331"/>
    <mergeCell ref="N329:O331"/>
    <mergeCell ref="P329:AP329"/>
    <mergeCell ref="AS329:AT331"/>
    <mergeCell ref="AU329:BE331"/>
    <mergeCell ref="A326:B328"/>
    <mergeCell ref="C326:M326"/>
    <mergeCell ref="N326:O328"/>
    <mergeCell ref="P326:AP328"/>
    <mergeCell ref="AS326:AT328"/>
    <mergeCell ref="AU326:BE326"/>
    <mergeCell ref="N332:O333"/>
    <mergeCell ref="P332:X333"/>
    <mergeCell ref="Y332:AP333"/>
    <mergeCell ref="BF332:BG333"/>
    <mergeCell ref="BH332:BP333"/>
    <mergeCell ref="BQ332:CH333"/>
    <mergeCell ref="BF329:BG331"/>
    <mergeCell ref="BH329:CH329"/>
    <mergeCell ref="P330:AP331"/>
    <mergeCell ref="BH330:CH331"/>
    <mergeCell ref="P348:AP349"/>
    <mergeCell ref="BH348:CH349"/>
    <mergeCell ref="BH342:BI342"/>
    <mergeCell ref="A343:H346"/>
    <mergeCell ref="P343:AP343"/>
    <mergeCell ref="AS343:AZ346"/>
    <mergeCell ref="BH343:CH343"/>
    <mergeCell ref="P344:AP344"/>
    <mergeCell ref="BH344:CH344"/>
    <mergeCell ref="P345:AP345"/>
    <mergeCell ref="BH345:CH345"/>
    <mergeCell ref="A342:M342"/>
    <mergeCell ref="N342:O345"/>
    <mergeCell ref="P342:Q342"/>
    <mergeCell ref="AS342:BE342"/>
    <mergeCell ref="BF342:BG345"/>
    <mergeCell ref="BF353:BG355"/>
    <mergeCell ref="BH353:CH353"/>
    <mergeCell ref="P354:AP355"/>
    <mergeCell ref="BH354:CH355"/>
    <mergeCell ref="R342:X342"/>
    <mergeCell ref="Y342:AA342"/>
    <mergeCell ref="AB342:AE342"/>
    <mergeCell ref="AG342:AJ342"/>
    <mergeCell ref="AL342:AO342"/>
    <mergeCell ref="BJ342:BP342"/>
    <mergeCell ref="BQ342:BS342"/>
    <mergeCell ref="BT342:BW342"/>
    <mergeCell ref="BY342:CB342"/>
    <mergeCell ref="CD342:CG342"/>
    <mergeCell ref="A356:B357"/>
    <mergeCell ref="C356:M357"/>
    <mergeCell ref="AS356:AT357"/>
    <mergeCell ref="AU356:BE357"/>
    <mergeCell ref="BF350:BG352"/>
    <mergeCell ref="BH350:CH352"/>
    <mergeCell ref="C351:M352"/>
    <mergeCell ref="AU351:BE352"/>
    <mergeCell ref="A353:B355"/>
    <mergeCell ref="C353:M355"/>
    <mergeCell ref="N353:O355"/>
    <mergeCell ref="P353:AP353"/>
    <mergeCell ref="AS353:AT355"/>
    <mergeCell ref="AU353:BE355"/>
    <mergeCell ref="A350:B352"/>
    <mergeCell ref="C350:M350"/>
    <mergeCell ref="N350:O352"/>
    <mergeCell ref="P350:AP352"/>
    <mergeCell ref="AS350:AT352"/>
    <mergeCell ref="AU350:BE350"/>
    <mergeCell ref="N356:O357"/>
    <mergeCell ref="P356:X357"/>
    <mergeCell ref="Y356:AP357"/>
    <mergeCell ref="BF356:BG357"/>
    <mergeCell ref="BH356:BP357"/>
    <mergeCell ref="BQ356:CH357"/>
    <mergeCell ref="N370:O373"/>
    <mergeCell ref="P370:S370"/>
    <mergeCell ref="T370:AP370"/>
    <mergeCell ref="BF370:BG373"/>
    <mergeCell ref="BH370:BK370"/>
    <mergeCell ref="BL370:CH370"/>
    <mergeCell ref="P371:AP371"/>
    <mergeCell ref="BH371:CH371"/>
    <mergeCell ref="P372:AP373"/>
    <mergeCell ref="BH372:CH373"/>
    <mergeCell ref="BH366:BI366"/>
    <mergeCell ref="A367:H370"/>
    <mergeCell ref="P367:AP367"/>
    <mergeCell ref="AS367:AZ370"/>
    <mergeCell ref="BH367:CH367"/>
    <mergeCell ref="P368:AP368"/>
    <mergeCell ref="BH368:CH368"/>
    <mergeCell ref="P369:AP369"/>
    <mergeCell ref="BH369:CH369"/>
    <mergeCell ref="A366:M366"/>
    <mergeCell ref="N366:O369"/>
    <mergeCell ref="P366:Q366"/>
    <mergeCell ref="AS366:BE366"/>
    <mergeCell ref="BF366:BG369"/>
    <mergeCell ref="R366:X366"/>
    <mergeCell ref="Y366:AA366"/>
    <mergeCell ref="AB366:AE366"/>
    <mergeCell ref="AG366:AJ366"/>
    <mergeCell ref="AL366:AO366"/>
    <mergeCell ref="BJ366:BP366"/>
    <mergeCell ref="BF377:BG379"/>
    <mergeCell ref="BH377:CH377"/>
    <mergeCell ref="P378:AP379"/>
    <mergeCell ref="BH378:CH379"/>
    <mergeCell ref="A380:B381"/>
    <mergeCell ref="C380:M381"/>
    <mergeCell ref="AS380:AT381"/>
    <mergeCell ref="AU380:BE381"/>
    <mergeCell ref="BF374:BG376"/>
    <mergeCell ref="BH374:CH376"/>
    <mergeCell ref="C375:M376"/>
    <mergeCell ref="AU375:BE376"/>
    <mergeCell ref="A377:B379"/>
    <mergeCell ref="C377:M379"/>
    <mergeCell ref="N377:O379"/>
    <mergeCell ref="P377:AP377"/>
    <mergeCell ref="AS377:AT379"/>
    <mergeCell ref="AU377:BE379"/>
    <mergeCell ref="A374:B376"/>
    <mergeCell ref="C374:M374"/>
    <mergeCell ref="N374:O376"/>
    <mergeCell ref="P374:AP376"/>
    <mergeCell ref="AS374:AT376"/>
    <mergeCell ref="AU374:BE374"/>
    <mergeCell ref="N380:O381"/>
    <mergeCell ref="P380:X381"/>
    <mergeCell ref="Y380:AP381"/>
    <mergeCell ref="BF380:BG381"/>
    <mergeCell ref="BH380:BP381"/>
    <mergeCell ref="BQ380:CH381"/>
    <mergeCell ref="N394:O397"/>
    <mergeCell ref="P394:S394"/>
    <mergeCell ref="T394:AP394"/>
    <mergeCell ref="BF394:BG397"/>
    <mergeCell ref="BH394:BK394"/>
    <mergeCell ref="BL394:CH394"/>
    <mergeCell ref="P395:AP395"/>
    <mergeCell ref="BH395:CH395"/>
    <mergeCell ref="P396:AP397"/>
    <mergeCell ref="BH396:CH397"/>
    <mergeCell ref="BH390:BI390"/>
    <mergeCell ref="A391:H394"/>
    <mergeCell ref="P391:AP391"/>
    <mergeCell ref="AS391:AZ394"/>
    <mergeCell ref="BH391:CH391"/>
    <mergeCell ref="P392:AP392"/>
    <mergeCell ref="BH392:CH392"/>
    <mergeCell ref="P393:AP393"/>
    <mergeCell ref="BH393:CH393"/>
    <mergeCell ref="A390:M390"/>
    <mergeCell ref="N390:O393"/>
    <mergeCell ref="P390:Q390"/>
    <mergeCell ref="AS390:BE390"/>
    <mergeCell ref="BF390:BG393"/>
    <mergeCell ref="P402:AP403"/>
    <mergeCell ref="BH402:CH403"/>
    <mergeCell ref="A404:B405"/>
    <mergeCell ref="C404:M405"/>
    <mergeCell ref="AS404:AT405"/>
    <mergeCell ref="AU404:BE405"/>
    <mergeCell ref="BF398:BG400"/>
    <mergeCell ref="BH398:CH400"/>
    <mergeCell ref="C399:M400"/>
    <mergeCell ref="AU399:BE400"/>
    <mergeCell ref="A401:B403"/>
    <mergeCell ref="C401:M403"/>
    <mergeCell ref="N401:O403"/>
    <mergeCell ref="P401:AP401"/>
    <mergeCell ref="AS401:AT403"/>
    <mergeCell ref="AU401:BE403"/>
    <mergeCell ref="A398:B400"/>
    <mergeCell ref="C398:M398"/>
    <mergeCell ref="N398:O400"/>
    <mergeCell ref="P398:AP400"/>
    <mergeCell ref="AS398:AT400"/>
    <mergeCell ref="AU398:BE398"/>
    <mergeCell ref="N404:O405"/>
    <mergeCell ref="P404:X405"/>
    <mergeCell ref="Y404:AP405"/>
    <mergeCell ref="BF404:BG405"/>
    <mergeCell ref="BH404:BP405"/>
    <mergeCell ref="BQ404:CH405"/>
    <mergeCell ref="BF401:BG403"/>
    <mergeCell ref="BH401:CH401"/>
    <mergeCell ref="N418:O421"/>
    <mergeCell ref="P418:S418"/>
    <mergeCell ref="T418:AP418"/>
    <mergeCell ref="BF418:BG421"/>
    <mergeCell ref="BH418:BK418"/>
    <mergeCell ref="BL418:CH418"/>
    <mergeCell ref="P419:AP419"/>
    <mergeCell ref="BH419:CH419"/>
    <mergeCell ref="P420:AP421"/>
    <mergeCell ref="BH420:CH421"/>
    <mergeCell ref="BH414:BI414"/>
    <mergeCell ref="A415:H418"/>
    <mergeCell ref="P415:AP415"/>
    <mergeCell ref="AS415:AZ418"/>
    <mergeCell ref="BH415:CH415"/>
    <mergeCell ref="P416:AP416"/>
    <mergeCell ref="BH416:CH416"/>
    <mergeCell ref="P417:AP417"/>
    <mergeCell ref="BH417:CH417"/>
    <mergeCell ref="A414:M414"/>
    <mergeCell ref="N414:O417"/>
    <mergeCell ref="P414:Q414"/>
    <mergeCell ref="AS414:BE414"/>
    <mergeCell ref="BF414:BG417"/>
    <mergeCell ref="AL414:AO414"/>
    <mergeCell ref="BJ414:BP414"/>
    <mergeCell ref="BQ414:BS414"/>
    <mergeCell ref="BT414:BW414"/>
    <mergeCell ref="BY414:CB414"/>
    <mergeCell ref="CD414:CG414"/>
    <mergeCell ref="BF425:BG427"/>
    <mergeCell ref="BH425:CH425"/>
    <mergeCell ref="P426:AP427"/>
    <mergeCell ref="BH426:CH427"/>
    <mergeCell ref="A428:B429"/>
    <mergeCell ref="C428:M429"/>
    <mergeCell ref="AS428:AT429"/>
    <mergeCell ref="AU428:BE429"/>
    <mergeCell ref="BF422:BG424"/>
    <mergeCell ref="BH422:CH424"/>
    <mergeCell ref="C423:M424"/>
    <mergeCell ref="AU423:BE424"/>
    <mergeCell ref="A425:B427"/>
    <mergeCell ref="C425:M427"/>
    <mergeCell ref="N425:O427"/>
    <mergeCell ref="P425:AP425"/>
    <mergeCell ref="AS425:AT427"/>
    <mergeCell ref="AU425:BE427"/>
    <mergeCell ref="A422:B424"/>
    <mergeCell ref="C422:M422"/>
    <mergeCell ref="N422:O424"/>
    <mergeCell ref="P422:AP424"/>
    <mergeCell ref="AS422:AT424"/>
    <mergeCell ref="AU422:BE422"/>
    <mergeCell ref="N428:O429"/>
    <mergeCell ref="P428:X429"/>
    <mergeCell ref="Y428:AP429"/>
    <mergeCell ref="BF428:BG429"/>
    <mergeCell ref="BH428:BP429"/>
    <mergeCell ref="BQ428:CH429"/>
    <mergeCell ref="N442:O445"/>
    <mergeCell ref="P442:S442"/>
    <mergeCell ref="T442:AP442"/>
    <mergeCell ref="BF442:BG445"/>
    <mergeCell ref="BH442:BK442"/>
    <mergeCell ref="BL442:CH442"/>
    <mergeCell ref="P443:AP443"/>
    <mergeCell ref="BH443:CH443"/>
    <mergeCell ref="P444:AP445"/>
    <mergeCell ref="BH444:CH445"/>
    <mergeCell ref="BH438:BI438"/>
    <mergeCell ref="A439:H442"/>
    <mergeCell ref="P439:AP439"/>
    <mergeCell ref="AS439:AZ442"/>
    <mergeCell ref="BH439:CH439"/>
    <mergeCell ref="P440:AP440"/>
    <mergeCell ref="BH440:CH440"/>
    <mergeCell ref="P441:AP441"/>
    <mergeCell ref="BH441:CH441"/>
    <mergeCell ref="A438:M438"/>
    <mergeCell ref="N438:O441"/>
    <mergeCell ref="P438:Q438"/>
    <mergeCell ref="AS438:BE438"/>
    <mergeCell ref="BF438:BG441"/>
    <mergeCell ref="R438:X438"/>
    <mergeCell ref="Y438:AA438"/>
    <mergeCell ref="AB438:AE438"/>
    <mergeCell ref="AG438:AJ438"/>
    <mergeCell ref="AL438:AO438"/>
    <mergeCell ref="BJ438:BP438"/>
    <mergeCell ref="BQ438:BS438"/>
    <mergeCell ref="BT438:BW438"/>
    <mergeCell ref="P450:AP451"/>
    <mergeCell ref="BH450:CH451"/>
    <mergeCell ref="A452:B453"/>
    <mergeCell ref="C452:M453"/>
    <mergeCell ref="AS452:AT453"/>
    <mergeCell ref="AU452:BE453"/>
    <mergeCell ref="BF446:BG448"/>
    <mergeCell ref="BH446:CH448"/>
    <mergeCell ref="C447:M448"/>
    <mergeCell ref="AU447:BE448"/>
    <mergeCell ref="A449:B451"/>
    <mergeCell ref="C449:M451"/>
    <mergeCell ref="N449:O451"/>
    <mergeCell ref="P449:AP449"/>
    <mergeCell ref="AS449:AT451"/>
    <mergeCell ref="AU449:BE451"/>
    <mergeCell ref="A446:B448"/>
    <mergeCell ref="C446:M446"/>
    <mergeCell ref="N446:O448"/>
    <mergeCell ref="P446:AP448"/>
    <mergeCell ref="AS446:AT448"/>
    <mergeCell ref="AU446:BE446"/>
    <mergeCell ref="N452:O453"/>
    <mergeCell ref="P452:X453"/>
    <mergeCell ref="Y452:AP453"/>
    <mergeCell ref="BF452:BG453"/>
    <mergeCell ref="BH452:BP453"/>
    <mergeCell ref="BQ452:CH453"/>
    <mergeCell ref="BF449:BG451"/>
    <mergeCell ref="BH449:CH449"/>
    <mergeCell ref="N466:O469"/>
    <mergeCell ref="P466:S466"/>
    <mergeCell ref="T466:AP466"/>
    <mergeCell ref="BF466:BG469"/>
    <mergeCell ref="BH466:BK466"/>
    <mergeCell ref="BL466:CH466"/>
    <mergeCell ref="P467:AP467"/>
    <mergeCell ref="BH467:CH467"/>
    <mergeCell ref="P468:AP469"/>
    <mergeCell ref="BH468:CH469"/>
    <mergeCell ref="BH462:BI462"/>
    <mergeCell ref="A463:H466"/>
    <mergeCell ref="P463:AP463"/>
    <mergeCell ref="AS463:AZ466"/>
    <mergeCell ref="BH463:CH463"/>
    <mergeCell ref="P464:AP464"/>
    <mergeCell ref="BH464:CH464"/>
    <mergeCell ref="P465:AP465"/>
    <mergeCell ref="BH465:CH465"/>
    <mergeCell ref="A462:M462"/>
    <mergeCell ref="N462:O465"/>
    <mergeCell ref="P462:Q462"/>
    <mergeCell ref="AS462:BE462"/>
    <mergeCell ref="BF462:BG465"/>
    <mergeCell ref="BF473:BG475"/>
    <mergeCell ref="BH473:CH473"/>
    <mergeCell ref="P474:AP475"/>
    <mergeCell ref="BH474:CH475"/>
    <mergeCell ref="A476:B477"/>
    <mergeCell ref="C476:M477"/>
    <mergeCell ref="AS476:AT477"/>
    <mergeCell ref="AU476:BE477"/>
    <mergeCell ref="BF470:BG472"/>
    <mergeCell ref="BH470:CH472"/>
    <mergeCell ref="C471:M472"/>
    <mergeCell ref="AU471:BE472"/>
    <mergeCell ref="A473:B475"/>
    <mergeCell ref="C473:M475"/>
    <mergeCell ref="N473:O475"/>
    <mergeCell ref="P473:AP473"/>
    <mergeCell ref="AS473:AT475"/>
    <mergeCell ref="AU473:BE475"/>
    <mergeCell ref="A470:B472"/>
    <mergeCell ref="C470:M470"/>
    <mergeCell ref="N470:O472"/>
    <mergeCell ref="P470:AP472"/>
    <mergeCell ref="AS470:AT472"/>
    <mergeCell ref="AU470:BE470"/>
    <mergeCell ref="N476:O477"/>
    <mergeCell ref="P476:X477"/>
    <mergeCell ref="Y476:AP477"/>
    <mergeCell ref="BF476:BG477"/>
    <mergeCell ref="BH476:BP477"/>
    <mergeCell ref="BQ476:CH477"/>
    <mergeCell ref="AL30:AO30"/>
    <mergeCell ref="BJ30:BP30"/>
    <mergeCell ref="BQ30:BS30"/>
    <mergeCell ref="BT30:BW30"/>
    <mergeCell ref="BY30:CB30"/>
    <mergeCell ref="CD30:CG30"/>
    <mergeCell ref="R54:X54"/>
    <mergeCell ref="Y54:AA54"/>
    <mergeCell ref="AB54:AE54"/>
    <mergeCell ref="AG54:AJ54"/>
    <mergeCell ref="AL54:AO54"/>
    <mergeCell ref="BJ54:BP54"/>
    <mergeCell ref="BQ54:BS54"/>
    <mergeCell ref="BT54:BW54"/>
    <mergeCell ref="BY54:CB54"/>
    <mergeCell ref="CD54:CG54"/>
    <mergeCell ref="BF17:BG19"/>
    <mergeCell ref="BH17:CH17"/>
    <mergeCell ref="P18:AP19"/>
    <mergeCell ref="BH18:CH19"/>
    <mergeCell ref="BY78:CB78"/>
    <mergeCell ref="CD78:CG78"/>
    <mergeCell ref="BJ102:BP102"/>
    <mergeCell ref="BQ102:BS102"/>
    <mergeCell ref="BT102:BW102"/>
    <mergeCell ref="BY102:CB102"/>
    <mergeCell ref="CD102:CG102"/>
    <mergeCell ref="R102:X102"/>
    <mergeCell ref="Y102:AA102"/>
    <mergeCell ref="AB102:AE102"/>
    <mergeCell ref="AG102:AJ102"/>
    <mergeCell ref="AL102:AO102"/>
    <mergeCell ref="R126:X126"/>
    <mergeCell ref="Y126:AA126"/>
    <mergeCell ref="AB126:AE126"/>
    <mergeCell ref="AG126:AJ126"/>
    <mergeCell ref="AL126:AO126"/>
    <mergeCell ref="BJ126:BP126"/>
    <mergeCell ref="BQ126:BS126"/>
    <mergeCell ref="BT126:BW126"/>
    <mergeCell ref="BY126:CB126"/>
    <mergeCell ref="CD126:CG126"/>
    <mergeCell ref="BF113:BG115"/>
    <mergeCell ref="BH113:CH113"/>
    <mergeCell ref="P114:AP115"/>
    <mergeCell ref="BH114:CH115"/>
    <mergeCell ref="BF89:BG91"/>
    <mergeCell ref="BH89:CH89"/>
    <mergeCell ref="N120:AB121"/>
    <mergeCell ref="BF120:BT121"/>
    <mergeCell ref="N122:AB123"/>
    <mergeCell ref="BF122:BT123"/>
    <mergeCell ref="BY174:CB174"/>
    <mergeCell ref="CD174:CG174"/>
    <mergeCell ref="R198:X198"/>
    <mergeCell ref="Y198:AA198"/>
    <mergeCell ref="AB198:AE198"/>
    <mergeCell ref="AG198:AJ198"/>
    <mergeCell ref="AL198:AO198"/>
    <mergeCell ref="BJ198:BP198"/>
    <mergeCell ref="BQ198:BS198"/>
    <mergeCell ref="BT198:BW198"/>
    <mergeCell ref="BY198:CB198"/>
    <mergeCell ref="CD198:CG198"/>
    <mergeCell ref="BF185:BG187"/>
    <mergeCell ref="BH185:CH185"/>
    <mergeCell ref="P186:AP187"/>
    <mergeCell ref="BH186:CH187"/>
    <mergeCell ref="BF161:BG163"/>
    <mergeCell ref="BH161:CH161"/>
    <mergeCell ref="P162:AP163"/>
    <mergeCell ref="BH162:CH163"/>
    <mergeCell ref="BY270:CB270"/>
    <mergeCell ref="CD270:CG270"/>
    <mergeCell ref="BF257:BG259"/>
    <mergeCell ref="BH257:CH257"/>
    <mergeCell ref="P258:AP259"/>
    <mergeCell ref="BH258:CH259"/>
    <mergeCell ref="BF233:BG235"/>
    <mergeCell ref="BH233:CH233"/>
    <mergeCell ref="P234:AP235"/>
    <mergeCell ref="BH234:CH235"/>
    <mergeCell ref="BY294:CB294"/>
    <mergeCell ref="CD294:CG294"/>
    <mergeCell ref="R318:X318"/>
    <mergeCell ref="Y318:AA318"/>
    <mergeCell ref="AB318:AE318"/>
    <mergeCell ref="AG318:AJ318"/>
    <mergeCell ref="AL318:AO318"/>
    <mergeCell ref="BJ318:BP318"/>
    <mergeCell ref="BQ318:BS318"/>
    <mergeCell ref="BT318:BW318"/>
    <mergeCell ref="BY318:CB318"/>
    <mergeCell ref="CD318:CG318"/>
    <mergeCell ref="BF305:BG307"/>
    <mergeCell ref="BH305:CH305"/>
    <mergeCell ref="P306:AP307"/>
    <mergeCell ref="BH306:CH307"/>
    <mergeCell ref="BF281:BG283"/>
    <mergeCell ref="BH281:CH281"/>
    <mergeCell ref="P282:AP283"/>
    <mergeCell ref="BH282:CH283"/>
    <mergeCell ref="BF250:BG253"/>
    <mergeCell ref="BH250:BK250"/>
    <mergeCell ref="N336:AB337"/>
    <mergeCell ref="BF336:BT337"/>
    <mergeCell ref="BY438:CB438"/>
    <mergeCell ref="CD438:CG438"/>
    <mergeCell ref="R462:X462"/>
    <mergeCell ref="Y462:AA462"/>
    <mergeCell ref="AB462:AE462"/>
    <mergeCell ref="AG462:AJ462"/>
    <mergeCell ref="AL462:AO462"/>
    <mergeCell ref="BJ462:BP462"/>
    <mergeCell ref="BQ462:BS462"/>
    <mergeCell ref="BT462:BW462"/>
    <mergeCell ref="BY462:CB462"/>
    <mergeCell ref="CD462:CG462"/>
    <mergeCell ref="BQ366:BS366"/>
    <mergeCell ref="BT366:BW366"/>
    <mergeCell ref="BY366:CB366"/>
    <mergeCell ref="CD366:CG366"/>
    <mergeCell ref="R390:X390"/>
    <mergeCell ref="Y390:AA390"/>
    <mergeCell ref="AB390:AE390"/>
    <mergeCell ref="AG390:AJ390"/>
    <mergeCell ref="AL390:AO390"/>
    <mergeCell ref="BJ390:BP390"/>
    <mergeCell ref="BQ390:BS390"/>
    <mergeCell ref="BT390:BW390"/>
    <mergeCell ref="BY390:CB390"/>
    <mergeCell ref="CD390:CG390"/>
    <mergeCell ref="R414:X414"/>
    <mergeCell ref="Y414:AA414"/>
    <mergeCell ref="AB414:AE414"/>
    <mergeCell ref="AG414:AJ414"/>
  </mergeCells>
  <phoneticPr fontId="12"/>
  <printOptions horizontalCentered="1" verticalCentered="1"/>
  <pageMargins left="0.19685039370078741" right="0.19685039370078741" top="0.39370078740157483" bottom="0.39370078740157483" header="0.31496062992125984" footer="0.31496062992125984"/>
  <pageSetup paperSize="9" scale="95" fitToHeight="10" orientation="landscape" r:id="rId1"/>
  <rowBreaks count="19" manualBreakCount="19">
    <brk id="25" max="85" man="1"/>
    <brk id="49" max="85" man="1"/>
    <brk id="73" max="85" man="1"/>
    <brk id="97" max="85" man="1"/>
    <brk id="121" max="85" man="1"/>
    <brk id="145" max="85" man="1"/>
    <brk id="169" max="85" man="1"/>
    <brk id="193" max="85" man="1"/>
    <brk id="217" max="85" man="1"/>
    <brk id="241" max="85" man="1"/>
    <brk id="265" max="85" man="1"/>
    <brk id="289" max="85" man="1"/>
    <brk id="313" max="85" man="1"/>
    <brk id="337" max="85" man="1"/>
    <brk id="361" max="85" man="1"/>
    <brk id="385" max="85" man="1"/>
    <brk id="409" max="85" man="1"/>
    <brk id="433" max="85" man="1"/>
    <brk id="457" max="8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sheetPr>
  <dimension ref="A1:CL481"/>
  <sheetViews>
    <sheetView showGridLines="0" showRowColHeaders="0" zoomScaleNormal="100" zoomScaleSheetLayoutView="100" workbookViewId="0">
      <pane ySplit="1" topLeftCell="A2" activePane="bottomLeft" state="frozen"/>
      <selection pane="bottomLeft"/>
    </sheetView>
  </sheetViews>
  <sheetFormatPr defaultColWidth="9" defaultRowHeight="18.600000000000001" customHeight="1"/>
  <cols>
    <col min="1" max="42" width="1.625" style="144" customWidth="1"/>
    <col min="43" max="44" width="4.625" style="144" customWidth="1"/>
    <col min="45" max="102" width="1.625" style="144" customWidth="1"/>
    <col min="103" max="103" width="9" style="144"/>
    <col min="104" max="104" width="9.875" style="144" bestFit="1" customWidth="1"/>
    <col min="105" max="16384" width="9" style="144"/>
  </cols>
  <sheetData>
    <row r="1" spans="1:90" ht="99.95" customHeight="1"/>
    <row r="2" spans="1:90" ht="26.1" customHeight="1">
      <c r="A2" s="174"/>
      <c r="B2" s="174"/>
      <c r="C2" s="174"/>
      <c r="D2" s="174"/>
      <c r="E2" s="174"/>
      <c r="F2" s="174"/>
      <c r="G2" s="174"/>
      <c r="H2" s="174"/>
      <c r="I2" s="174"/>
      <c r="J2" s="174"/>
      <c r="K2" s="174"/>
      <c r="L2" s="174"/>
      <c r="M2" s="174"/>
      <c r="N2" s="785" t="s">
        <v>407</v>
      </c>
      <c r="O2" s="785"/>
      <c r="P2" s="785"/>
      <c r="Q2" s="785"/>
      <c r="R2" s="785"/>
      <c r="S2" s="785"/>
      <c r="T2" s="785"/>
      <c r="U2" s="785"/>
      <c r="V2" s="785"/>
      <c r="W2" s="785"/>
      <c r="X2" s="785"/>
      <c r="Y2" s="785"/>
      <c r="Z2" s="785"/>
      <c r="AA2" s="785"/>
      <c r="AB2" s="785"/>
      <c r="AC2" s="190"/>
      <c r="AD2" s="190"/>
      <c r="AE2" s="190"/>
      <c r="AF2" s="190"/>
      <c r="AG2" s="190"/>
      <c r="AH2" s="190"/>
      <c r="AI2" s="190"/>
      <c r="AJ2" s="190"/>
      <c r="AK2" s="190"/>
      <c r="AL2" s="190"/>
      <c r="AM2" s="190"/>
      <c r="AN2" s="190"/>
      <c r="AO2" s="190"/>
      <c r="AP2" s="190"/>
      <c r="AQ2" s="298"/>
      <c r="AR2" s="299"/>
      <c r="AS2" s="174"/>
      <c r="AT2" s="174"/>
      <c r="AU2" s="174"/>
      <c r="AV2" s="174"/>
      <c r="AW2" s="174"/>
      <c r="AX2" s="174"/>
      <c r="AY2" s="174"/>
      <c r="AZ2" s="174"/>
      <c r="BA2" s="174"/>
      <c r="BB2" s="174"/>
      <c r="BC2" s="174"/>
      <c r="BD2" s="174"/>
      <c r="BE2" s="174"/>
      <c r="BF2" s="785" t="s">
        <v>407</v>
      </c>
      <c r="BG2" s="785"/>
      <c r="BH2" s="785"/>
      <c r="BI2" s="785"/>
      <c r="BJ2" s="785"/>
      <c r="BK2" s="785"/>
      <c r="BL2" s="785"/>
      <c r="BM2" s="785"/>
      <c r="BN2" s="785"/>
      <c r="BO2" s="785"/>
      <c r="BP2" s="785"/>
      <c r="BQ2" s="785"/>
      <c r="BR2" s="785"/>
      <c r="BS2" s="785"/>
      <c r="BT2" s="785"/>
      <c r="BU2" s="190"/>
      <c r="BV2" s="190"/>
      <c r="BW2" s="190"/>
      <c r="BX2" s="190"/>
      <c r="BY2" s="190"/>
      <c r="BZ2" s="190"/>
      <c r="CA2" s="190"/>
      <c r="CB2" s="190"/>
      <c r="CC2" s="190"/>
      <c r="CD2" s="190"/>
      <c r="CE2" s="190"/>
      <c r="CF2" s="190"/>
      <c r="CG2" s="190"/>
      <c r="CH2" s="190"/>
      <c r="CI2" s="190"/>
      <c r="CJ2" s="190"/>
      <c r="CK2" s="190"/>
      <c r="CL2" s="190"/>
    </row>
    <row r="3" spans="1:90" ht="26.1" customHeight="1">
      <c r="A3" s="174"/>
      <c r="B3" s="174"/>
      <c r="C3" s="174"/>
      <c r="D3" s="174"/>
      <c r="E3" s="174"/>
      <c r="F3" s="174"/>
      <c r="G3" s="174"/>
      <c r="H3" s="174"/>
      <c r="I3" s="174"/>
      <c r="J3" s="174"/>
      <c r="K3" s="174"/>
      <c r="L3" s="174"/>
      <c r="M3" s="174"/>
      <c r="N3" s="785"/>
      <c r="O3" s="785"/>
      <c r="P3" s="785"/>
      <c r="Q3" s="785"/>
      <c r="R3" s="785"/>
      <c r="S3" s="785"/>
      <c r="T3" s="785"/>
      <c r="U3" s="785"/>
      <c r="V3" s="785"/>
      <c r="W3" s="785"/>
      <c r="X3" s="785"/>
      <c r="Y3" s="785"/>
      <c r="Z3" s="785"/>
      <c r="AA3" s="785"/>
      <c r="AB3" s="785"/>
      <c r="AC3" s="190"/>
      <c r="AD3" s="190"/>
      <c r="AE3" s="190"/>
      <c r="AF3" s="190"/>
      <c r="AG3" s="190"/>
      <c r="AH3" s="190"/>
      <c r="AI3" s="190"/>
      <c r="AJ3" s="190"/>
      <c r="AK3" s="190"/>
      <c r="AL3" s="190"/>
      <c r="AM3" s="190"/>
      <c r="AN3" s="190"/>
      <c r="AO3" s="190"/>
      <c r="AP3" s="190"/>
      <c r="AQ3" s="298"/>
      <c r="AR3" s="299"/>
      <c r="AS3" s="174"/>
      <c r="AT3" s="174"/>
      <c r="AU3" s="174"/>
      <c r="AV3" s="174"/>
      <c r="AW3" s="174"/>
      <c r="AX3" s="174"/>
      <c r="AY3" s="174"/>
      <c r="AZ3" s="174"/>
      <c r="BA3" s="174"/>
      <c r="BB3" s="174"/>
      <c r="BC3" s="174"/>
      <c r="BD3" s="174"/>
      <c r="BE3" s="174"/>
      <c r="BF3" s="785"/>
      <c r="BG3" s="785"/>
      <c r="BH3" s="785"/>
      <c r="BI3" s="785"/>
      <c r="BJ3" s="785"/>
      <c r="BK3" s="785"/>
      <c r="BL3" s="785"/>
      <c r="BM3" s="785"/>
      <c r="BN3" s="785"/>
      <c r="BO3" s="785"/>
      <c r="BP3" s="785"/>
      <c r="BQ3" s="785"/>
      <c r="BR3" s="785"/>
      <c r="BS3" s="785"/>
      <c r="BT3" s="785"/>
      <c r="BU3" s="190"/>
      <c r="BV3" s="190"/>
      <c r="BW3" s="190"/>
      <c r="BX3" s="190"/>
      <c r="BY3" s="190"/>
      <c r="BZ3" s="190"/>
      <c r="CA3" s="190"/>
      <c r="CB3" s="190"/>
      <c r="CC3" s="190"/>
      <c r="CD3" s="190"/>
      <c r="CE3" s="190"/>
      <c r="CF3" s="190"/>
      <c r="CG3" s="190"/>
      <c r="CH3" s="190"/>
      <c r="CI3" s="190"/>
      <c r="CJ3" s="190"/>
      <c r="CK3" s="190"/>
      <c r="CL3" s="190"/>
    </row>
    <row r="4" spans="1:90" ht="26.1" customHeight="1">
      <c r="AQ4" s="289"/>
      <c r="AR4" s="290"/>
    </row>
    <row r="5" spans="1:90" ht="26.1" customHeight="1">
      <c r="B5" s="142" t="s">
        <v>422</v>
      </c>
      <c r="AQ5" s="289"/>
      <c r="AR5" s="290"/>
      <c r="AT5" s="142" t="str">
        <f>$B$5</f>
        <v>第86回全国教育美術展応募作品の名札</v>
      </c>
    </row>
    <row r="6" spans="1:90" ht="24.95" customHeight="1">
      <c r="A6" s="1353" t="s">
        <v>45</v>
      </c>
      <c r="B6" s="1354"/>
      <c r="C6" s="1354"/>
      <c r="D6" s="1354"/>
      <c r="E6" s="1354"/>
      <c r="F6" s="1354"/>
      <c r="G6" s="1354"/>
      <c r="H6" s="1354"/>
      <c r="I6" s="1354"/>
      <c r="J6" s="1354"/>
      <c r="K6" s="1354"/>
      <c r="L6" s="1354"/>
      <c r="M6" s="1355"/>
      <c r="N6" s="1356" t="s">
        <v>334</v>
      </c>
      <c r="O6" s="1356"/>
      <c r="P6" s="1344" t="s">
        <v>17</v>
      </c>
      <c r="Q6" s="562"/>
      <c r="R6" s="1305" t="str">
        <f>IF('⑨応募者名簿(印刷用)'!$BX$40="","",'⑨応募者名簿(印刷用)'!$BX$40)</f>
        <v>-</v>
      </c>
      <c r="S6" s="1305"/>
      <c r="T6" s="1305"/>
      <c r="U6" s="1305"/>
      <c r="V6" s="1305"/>
      <c r="W6" s="1305"/>
      <c r="X6" s="1305"/>
      <c r="Y6" s="1306" t="s">
        <v>282</v>
      </c>
      <c r="Z6" s="1306"/>
      <c r="AA6" s="1306"/>
      <c r="AB6" s="1305" t="str">
        <f>IF(⑧入力シート!$D$30=0,"",⑧入力シート!$D$30)</f>
        <v/>
      </c>
      <c r="AC6" s="1305"/>
      <c r="AD6" s="1305"/>
      <c r="AE6" s="1305"/>
      <c r="AF6" s="176" t="s">
        <v>84</v>
      </c>
      <c r="AG6" s="1305" t="str">
        <f>IF(⑧入力シート!$H$30=0,"",⑧入力シート!$H$30)</f>
        <v/>
      </c>
      <c r="AH6" s="1305"/>
      <c r="AI6" s="1305"/>
      <c r="AJ6" s="1305"/>
      <c r="AK6" s="176" t="s">
        <v>84</v>
      </c>
      <c r="AL6" s="1305" t="str">
        <f>IF(⑧入力シート!$L$30=0,"",⑧入力シート!$L$30)</f>
        <v/>
      </c>
      <c r="AM6" s="1305"/>
      <c r="AN6" s="1305"/>
      <c r="AO6" s="1305"/>
      <c r="AP6" s="177"/>
      <c r="AQ6" s="291"/>
      <c r="AR6" s="292"/>
      <c r="AS6" s="1353" t="s">
        <v>45</v>
      </c>
      <c r="AT6" s="1354"/>
      <c r="AU6" s="1354"/>
      <c r="AV6" s="1354"/>
      <c r="AW6" s="1354"/>
      <c r="AX6" s="1354"/>
      <c r="AY6" s="1354"/>
      <c r="AZ6" s="1354"/>
      <c r="BA6" s="1354"/>
      <c r="BB6" s="1354"/>
      <c r="BC6" s="1354"/>
      <c r="BD6" s="1354"/>
      <c r="BE6" s="1355"/>
      <c r="BF6" s="1356" t="s">
        <v>334</v>
      </c>
      <c r="BG6" s="1356"/>
      <c r="BH6" s="1344" t="s">
        <v>17</v>
      </c>
      <c r="BI6" s="562"/>
      <c r="BJ6" s="1305" t="str">
        <f>IF('⑨応募者名簿(印刷用)'!$BX$40="","",'⑨応募者名簿(印刷用)'!$BX$40)</f>
        <v>-</v>
      </c>
      <c r="BK6" s="1305"/>
      <c r="BL6" s="1305"/>
      <c r="BM6" s="1305"/>
      <c r="BN6" s="1305"/>
      <c r="BO6" s="1305"/>
      <c r="BP6" s="1305"/>
      <c r="BQ6" s="1306" t="s">
        <v>282</v>
      </c>
      <c r="BR6" s="1306"/>
      <c r="BS6" s="1306"/>
      <c r="BT6" s="1305" t="str">
        <f>IF(⑧入力シート!$D$30=0,"",⑧入力シート!$D$30)</f>
        <v/>
      </c>
      <c r="BU6" s="1305"/>
      <c r="BV6" s="1305"/>
      <c r="BW6" s="1305"/>
      <c r="BX6" s="176" t="s">
        <v>84</v>
      </c>
      <c r="BY6" s="1305" t="str">
        <f>IF(⑧入力シート!$H$30=0,"",⑧入力シート!$H$30)</f>
        <v/>
      </c>
      <c r="BZ6" s="1305"/>
      <c r="CA6" s="1305"/>
      <c r="CB6" s="1305"/>
      <c r="CC6" s="176" t="s">
        <v>84</v>
      </c>
      <c r="CD6" s="1305" t="str">
        <f>IF(⑧入力シート!$L$30=0,"",⑧入力シート!$L$30)</f>
        <v/>
      </c>
      <c r="CE6" s="1305"/>
      <c r="CF6" s="1305"/>
      <c r="CG6" s="1305"/>
      <c r="CH6" s="177"/>
    </row>
    <row r="7" spans="1:90" ht="24.95" customHeight="1">
      <c r="A7" s="1345"/>
      <c r="B7" s="1346"/>
      <c r="C7" s="1346"/>
      <c r="D7" s="1346"/>
      <c r="E7" s="1346"/>
      <c r="F7" s="1346"/>
      <c r="G7" s="1346"/>
      <c r="H7" s="1346"/>
      <c r="I7" s="178"/>
      <c r="J7" s="178"/>
      <c r="K7" s="178"/>
      <c r="L7" s="178"/>
      <c r="M7" s="179"/>
      <c r="N7" s="1356"/>
      <c r="O7" s="1356"/>
      <c r="P7" s="1347" t="str">
        <f>IF('⑨応募者名簿(印刷用)'!$BV$42="","",'⑨応募者名簿(印刷用)'!$BV$42)</f>
        <v xml:space="preserve"> </v>
      </c>
      <c r="Q7" s="1348"/>
      <c r="R7" s="1348"/>
      <c r="S7" s="1348"/>
      <c r="T7" s="1348"/>
      <c r="U7" s="1348"/>
      <c r="V7" s="1348"/>
      <c r="W7" s="1348"/>
      <c r="X7" s="1348"/>
      <c r="Y7" s="1348"/>
      <c r="Z7" s="1348"/>
      <c r="AA7" s="1348"/>
      <c r="AB7" s="1348"/>
      <c r="AC7" s="1348"/>
      <c r="AD7" s="1348"/>
      <c r="AE7" s="1348"/>
      <c r="AF7" s="1348"/>
      <c r="AG7" s="1348"/>
      <c r="AH7" s="1348"/>
      <c r="AI7" s="1348"/>
      <c r="AJ7" s="1348"/>
      <c r="AK7" s="1348"/>
      <c r="AL7" s="1348"/>
      <c r="AM7" s="1348"/>
      <c r="AN7" s="1348"/>
      <c r="AO7" s="1348"/>
      <c r="AP7" s="1349"/>
      <c r="AQ7" s="291"/>
      <c r="AR7" s="292"/>
      <c r="AS7" s="1345"/>
      <c r="AT7" s="1346"/>
      <c r="AU7" s="1346"/>
      <c r="AV7" s="1346"/>
      <c r="AW7" s="1346"/>
      <c r="AX7" s="1346"/>
      <c r="AY7" s="1346"/>
      <c r="AZ7" s="1346"/>
      <c r="BA7" s="178"/>
      <c r="BB7" s="178"/>
      <c r="BC7" s="178"/>
      <c r="BD7" s="178"/>
      <c r="BE7" s="179"/>
      <c r="BF7" s="1356"/>
      <c r="BG7" s="1356"/>
      <c r="BH7" s="1347" t="str">
        <f>IF('⑨応募者名簿(印刷用)'!$BV$42="","",'⑨応募者名簿(印刷用)'!$BV$42)</f>
        <v xml:space="preserve"> </v>
      </c>
      <c r="BI7" s="1348"/>
      <c r="BJ7" s="1348"/>
      <c r="BK7" s="1348"/>
      <c r="BL7" s="1348"/>
      <c r="BM7" s="1348"/>
      <c r="BN7" s="1348"/>
      <c r="BO7" s="1348"/>
      <c r="BP7" s="1348"/>
      <c r="BQ7" s="1348"/>
      <c r="BR7" s="1348"/>
      <c r="BS7" s="1348"/>
      <c r="BT7" s="1348"/>
      <c r="BU7" s="1348"/>
      <c r="BV7" s="1348"/>
      <c r="BW7" s="1348"/>
      <c r="BX7" s="1348"/>
      <c r="BY7" s="1348"/>
      <c r="BZ7" s="1348"/>
      <c r="CA7" s="1348"/>
      <c r="CB7" s="1348"/>
      <c r="CC7" s="1348"/>
      <c r="CD7" s="1348"/>
      <c r="CE7" s="1348"/>
      <c r="CF7" s="1348"/>
      <c r="CG7" s="1348"/>
      <c r="CH7" s="1349"/>
    </row>
    <row r="8" spans="1:90" ht="24.95" customHeight="1">
      <c r="A8" s="1345"/>
      <c r="B8" s="1346"/>
      <c r="C8" s="1346"/>
      <c r="D8" s="1346"/>
      <c r="E8" s="1346"/>
      <c r="F8" s="1346"/>
      <c r="G8" s="1346"/>
      <c r="H8" s="1346"/>
      <c r="I8" s="178"/>
      <c r="J8" s="178"/>
      <c r="K8" s="178"/>
      <c r="L8" s="178"/>
      <c r="M8" s="179"/>
      <c r="N8" s="1356"/>
      <c r="O8" s="1356"/>
      <c r="P8" s="1347" t="str">
        <f>IF('⑨応募者名簿(印刷用)'!$BV$43="","",'⑨応募者名簿(印刷用)'!$BV$43)</f>
        <v xml:space="preserve"> </v>
      </c>
      <c r="Q8" s="1348"/>
      <c r="R8" s="1348"/>
      <c r="S8" s="1348"/>
      <c r="T8" s="1348"/>
      <c r="U8" s="1348"/>
      <c r="V8" s="1348"/>
      <c r="W8" s="1348"/>
      <c r="X8" s="1348"/>
      <c r="Y8" s="1348"/>
      <c r="Z8" s="1348"/>
      <c r="AA8" s="1348"/>
      <c r="AB8" s="1348"/>
      <c r="AC8" s="1348"/>
      <c r="AD8" s="1348"/>
      <c r="AE8" s="1348"/>
      <c r="AF8" s="1348"/>
      <c r="AG8" s="1348"/>
      <c r="AH8" s="1348"/>
      <c r="AI8" s="1348"/>
      <c r="AJ8" s="1348"/>
      <c r="AK8" s="1348"/>
      <c r="AL8" s="1348"/>
      <c r="AM8" s="1348"/>
      <c r="AN8" s="1348"/>
      <c r="AO8" s="1348"/>
      <c r="AP8" s="1349"/>
      <c r="AQ8" s="291"/>
      <c r="AR8" s="292"/>
      <c r="AS8" s="1345"/>
      <c r="AT8" s="1346"/>
      <c r="AU8" s="1346"/>
      <c r="AV8" s="1346"/>
      <c r="AW8" s="1346"/>
      <c r="AX8" s="1346"/>
      <c r="AY8" s="1346"/>
      <c r="AZ8" s="1346"/>
      <c r="BA8" s="178"/>
      <c r="BB8" s="178"/>
      <c r="BC8" s="178"/>
      <c r="BD8" s="178"/>
      <c r="BE8" s="179"/>
      <c r="BF8" s="1356"/>
      <c r="BG8" s="1356"/>
      <c r="BH8" s="1347" t="str">
        <f>IF('⑨応募者名簿(印刷用)'!$BV$43="","",'⑨応募者名簿(印刷用)'!$BV$43)</f>
        <v xml:space="preserve"> </v>
      </c>
      <c r="BI8" s="1348"/>
      <c r="BJ8" s="1348"/>
      <c r="BK8" s="1348"/>
      <c r="BL8" s="1348"/>
      <c r="BM8" s="1348"/>
      <c r="BN8" s="1348"/>
      <c r="BO8" s="1348"/>
      <c r="BP8" s="1348"/>
      <c r="BQ8" s="1348"/>
      <c r="BR8" s="1348"/>
      <c r="BS8" s="1348"/>
      <c r="BT8" s="1348"/>
      <c r="BU8" s="1348"/>
      <c r="BV8" s="1348"/>
      <c r="BW8" s="1348"/>
      <c r="BX8" s="1348"/>
      <c r="BY8" s="1348"/>
      <c r="BZ8" s="1348"/>
      <c r="CA8" s="1348"/>
      <c r="CB8" s="1348"/>
      <c r="CC8" s="1348"/>
      <c r="CD8" s="1348"/>
      <c r="CE8" s="1348"/>
      <c r="CF8" s="1348"/>
      <c r="CG8" s="1348"/>
      <c r="CH8" s="1349"/>
    </row>
    <row r="9" spans="1:90" ht="24.95" customHeight="1">
      <c r="A9" s="1345"/>
      <c r="B9" s="1346"/>
      <c r="C9" s="1346"/>
      <c r="D9" s="1346"/>
      <c r="E9" s="1346"/>
      <c r="F9" s="1346"/>
      <c r="G9" s="1346"/>
      <c r="H9" s="1346"/>
      <c r="I9" s="178"/>
      <c r="J9" s="178"/>
      <c r="K9" s="178"/>
      <c r="L9" s="178"/>
      <c r="M9" s="179"/>
      <c r="N9" s="1356"/>
      <c r="O9" s="1356"/>
      <c r="P9" s="1350" t="str">
        <f>IF('⑨応募者名簿(印刷用)'!$BV$44="","",'⑨応募者名簿(印刷用)'!$BV$44)</f>
        <v xml:space="preserve"> </v>
      </c>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2"/>
      <c r="AQ9" s="291"/>
      <c r="AR9" s="292"/>
      <c r="AS9" s="1345"/>
      <c r="AT9" s="1346"/>
      <c r="AU9" s="1346"/>
      <c r="AV9" s="1346"/>
      <c r="AW9" s="1346"/>
      <c r="AX9" s="1346"/>
      <c r="AY9" s="1346"/>
      <c r="AZ9" s="1346"/>
      <c r="BA9" s="178"/>
      <c r="BB9" s="178"/>
      <c r="BC9" s="178"/>
      <c r="BD9" s="178"/>
      <c r="BE9" s="179"/>
      <c r="BF9" s="1356"/>
      <c r="BG9" s="1356"/>
      <c r="BH9" s="1350" t="str">
        <f>IF('⑨応募者名簿(印刷用)'!$BV$44="","",'⑨応募者名簿(印刷用)'!$BV$44)</f>
        <v xml:space="preserve"> </v>
      </c>
      <c r="BI9" s="1351"/>
      <c r="BJ9" s="1351"/>
      <c r="BK9" s="1351"/>
      <c r="BL9" s="1351"/>
      <c r="BM9" s="1351"/>
      <c r="BN9" s="1351"/>
      <c r="BO9" s="1351"/>
      <c r="BP9" s="1351"/>
      <c r="BQ9" s="1351"/>
      <c r="BR9" s="1351"/>
      <c r="BS9" s="1351"/>
      <c r="BT9" s="1351"/>
      <c r="BU9" s="1351"/>
      <c r="BV9" s="1351"/>
      <c r="BW9" s="1351"/>
      <c r="BX9" s="1351"/>
      <c r="BY9" s="1351"/>
      <c r="BZ9" s="1351"/>
      <c r="CA9" s="1351"/>
      <c r="CB9" s="1351"/>
      <c r="CC9" s="1351"/>
      <c r="CD9" s="1351"/>
      <c r="CE9" s="1351"/>
      <c r="CF9" s="1351"/>
      <c r="CG9" s="1351"/>
      <c r="CH9" s="1352"/>
    </row>
    <row r="10" spans="1:90" ht="24.95" customHeight="1">
      <c r="A10" s="1345"/>
      <c r="B10" s="1346"/>
      <c r="C10" s="1346"/>
      <c r="D10" s="1346"/>
      <c r="E10" s="1346"/>
      <c r="F10" s="1346"/>
      <c r="G10" s="1346"/>
      <c r="H10" s="1346"/>
      <c r="I10" s="178"/>
      <c r="J10" s="178"/>
      <c r="K10" s="178"/>
      <c r="L10" s="178"/>
      <c r="M10" s="179"/>
      <c r="N10" s="722" t="s">
        <v>335</v>
      </c>
      <c r="O10" s="723"/>
      <c r="P10" s="603" t="s">
        <v>23</v>
      </c>
      <c r="Q10" s="571"/>
      <c r="R10" s="571"/>
      <c r="S10" s="571"/>
      <c r="T10" s="1336" t="str">
        <f>""&amp;⑧入力シート!$D$21</f>
        <v/>
      </c>
      <c r="U10" s="1336"/>
      <c r="V10" s="1336"/>
      <c r="W10" s="1336"/>
      <c r="X10" s="1336"/>
      <c r="Y10" s="1336"/>
      <c r="Z10" s="1336"/>
      <c r="AA10" s="1336"/>
      <c r="AB10" s="1336"/>
      <c r="AC10" s="1336"/>
      <c r="AD10" s="1336"/>
      <c r="AE10" s="1336"/>
      <c r="AF10" s="1336"/>
      <c r="AG10" s="1336"/>
      <c r="AH10" s="1336"/>
      <c r="AI10" s="1336"/>
      <c r="AJ10" s="1336"/>
      <c r="AK10" s="1336"/>
      <c r="AL10" s="1336"/>
      <c r="AM10" s="1336"/>
      <c r="AN10" s="1336"/>
      <c r="AO10" s="1336"/>
      <c r="AP10" s="1337"/>
      <c r="AQ10" s="291"/>
      <c r="AR10" s="292"/>
      <c r="AS10" s="1345"/>
      <c r="AT10" s="1346"/>
      <c r="AU10" s="1346"/>
      <c r="AV10" s="1346"/>
      <c r="AW10" s="1346"/>
      <c r="AX10" s="1346"/>
      <c r="AY10" s="1346"/>
      <c r="AZ10" s="1346"/>
      <c r="BA10" s="178"/>
      <c r="BB10" s="178"/>
      <c r="BC10" s="178"/>
      <c r="BD10" s="178"/>
      <c r="BE10" s="179"/>
      <c r="BF10" s="722" t="s">
        <v>335</v>
      </c>
      <c r="BG10" s="723"/>
      <c r="BH10" s="603" t="s">
        <v>23</v>
      </c>
      <c r="BI10" s="571"/>
      <c r="BJ10" s="571"/>
      <c r="BK10" s="571"/>
      <c r="BL10" s="1336" t="str">
        <f>""&amp;⑧入力シート!$D$21</f>
        <v/>
      </c>
      <c r="BM10" s="1336"/>
      <c r="BN10" s="1336"/>
      <c r="BO10" s="1336"/>
      <c r="BP10" s="1336"/>
      <c r="BQ10" s="1336"/>
      <c r="BR10" s="1336"/>
      <c r="BS10" s="1336"/>
      <c r="BT10" s="1336"/>
      <c r="BU10" s="1336"/>
      <c r="BV10" s="1336"/>
      <c r="BW10" s="1336"/>
      <c r="BX10" s="1336"/>
      <c r="BY10" s="1336"/>
      <c r="BZ10" s="1336"/>
      <c r="CA10" s="1336"/>
      <c r="CB10" s="1336"/>
      <c r="CC10" s="1336"/>
      <c r="CD10" s="1336"/>
      <c r="CE10" s="1336"/>
      <c r="CF10" s="1336"/>
      <c r="CG10" s="1336"/>
      <c r="CH10" s="1337"/>
    </row>
    <row r="11" spans="1:90" ht="24.95" customHeight="1">
      <c r="A11" s="180"/>
      <c r="B11" s="178"/>
      <c r="C11" s="178"/>
      <c r="D11" s="178"/>
      <c r="E11" s="178"/>
      <c r="F11" s="178"/>
      <c r="G11" s="178"/>
      <c r="H11" s="178"/>
      <c r="I11" s="178"/>
      <c r="J11" s="178"/>
      <c r="K11" s="178"/>
      <c r="L11" s="178"/>
      <c r="M11" s="179"/>
      <c r="N11" s="724"/>
      <c r="O11" s="725"/>
      <c r="P11" s="1338" t="str">
        <f>"　"&amp;⑧入力シート!$D$22</f>
        <v>　</v>
      </c>
      <c r="Q11" s="1339"/>
      <c r="R11" s="1339"/>
      <c r="S11" s="1339"/>
      <c r="T11" s="1339"/>
      <c r="U11" s="1339"/>
      <c r="V11" s="1339"/>
      <c r="W11" s="1339"/>
      <c r="X11" s="1339"/>
      <c r="Y11" s="1339"/>
      <c r="Z11" s="1339"/>
      <c r="AA11" s="1339"/>
      <c r="AB11" s="1339"/>
      <c r="AC11" s="1339"/>
      <c r="AD11" s="1339"/>
      <c r="AE11" s="1339"/>
      <c r="AF11" s="1339"/>
      <c r="AG11" s="1339"/>
      <c r="AH11" s="1339"/>
      <c r="AI11" s="1339"/>
      <c r="AJ11" s="1339"/>
      <c r="AK11" s="1339"/>
      <c r="AL11" s="1339"/>
      <c r="AM11" s="1339"/>
      <c r="AN11" s="1339"/>
      <c r="AO11" s="1339"/>
      <c r="AP11" s="1340"/>
      <c r="AQ11" s="291"/>
      <c r="AR11" s="292"/>
      <c r="AS11" s="180"/>
      <c r="AT11" s="178"/>
      <c r="AU11" s="178"/>
      <c r="AV11" s="178"/>
      <c r="AW11" s="178"/>
      <c r="AX11" s="178"/>
      <c r="AY11" s="178"/>
      <c r="AZ11" s="178"/>
      <c r="BA11" s="178"/>
      <c r="BB11" s="178"/>
      <c r="BC11" s="178"/>
      <c r="BD11" s="178"/>
      <c r="BE11" s="179"/>
      <c r="BF11" s="724"/>
      <c r="BG11" s="725"/>
      <c r="BH11" s="1338" t="str">
        <f>"　"&amp;⑧入力シート!$D$22</f>
        <v>　</v>
      </c>
      <c r="BI11" s="1339"/>
      <c r="BJ11" s="1339"/>
      <c r="BK11" s="1339"/>
      <c r="BL11" s="1339"/>
      <c r="BM11" s="1339"/>
      <c r="BN11" s="1339"/>
      <c r="BO11" s="1339"/>
      <c r="BP11" s="1339"/>
      <c r="BQ11" s="1339"/>
      <c r="BR11" s="1339"/>
      <c r="BS11" s="1339"/>
      <c r="BT11" s="1339"/>
      <c r="BU11" s="1339"/>
      <c r="BV11" s="1339"/>
      <c r="BW11" s="1339"/>
      <c r="BX11" s="1339"/>
      <c r="BY11" s="1339"/>
      <c r="BZ11" s="1339"/>
      <c r="CA11" s="1339"/>
      <c r="CB11" s="1339"/>
      <c r="CC11" s="1339"/>
      <c r="CD11" s="1339"/>
      <c r="CE11" s="1339"/>
      <c r="CF11" s="1339"/>
      <c r="CG11" s="1339"/>
      <c r="CH11" s="1340"/>
    </row>
    <row r="12" spans="1:90" ht="24.95" customHeight="1">
      <c r="A12" s="180"/>
      <c r="B12" s="178"/>
      <c r="C12" s="178"/>
      <c r="D12" s="178"/>
      <c r="E12" s="178"/>
      <c r="F12" s="178"/>
      <c r="G12" s="178"/>
      <c r="H12" s="178"/>
      <c r="I12" s="178"/>
      <c r="J12" s="178"/>
      <c r="K12" s="178"/>
      <c r="L12" s="178"/>
      <c r="M12" s="179"/>
      <c r="N12" s="724"/>
      <c r="O12" s="725"/>
      <c r="P12" s="1341" t="str">
        <f>"　"&amp;⑧入力シート!$D$23</f>
        <v>　</v>
      </c>
      <c r="Q12" s="1342"/>
      <c r="R12" s="1342"/>
      <c r="S12" s="1342"/>
      <c r="T12" s="1342"/>
      <c r="U12" s="1342"/>
      <c r="V12" s="1342"/>
      <c r="W12" s="1342"/>
      <c r="X12" s="1342"/>
      <c r="Y12" s="1342"/>
      <c r="Z12" s="1342"/>
      <c r="AA12" s="1342"/>
      <c r="AB12" s="1342"/>
      <c r="AC12" s="1342"/>
      <c r="AD12" s="1342"/>
      <c r="AE12" s="1342"/>
      <c r="AF12" s="1342"/>
      <c r="AG12" s="1342"/>
      <c r="AH12" s="1342"/>
      <c r="AI12" s="1342"/>
      <c r="AJ12" s="1342"/>
      <c r="AK12" s="1342"/>
      <c r="AL12" s="1342"/>
      <c r="AM12" s="1342"/>
      <c r="AN12" s="1342"/>
      <c r="AO12" s="1342"/>
      <c r="AP12" s="1343"/>
      <c r="AQ12" s="291"/>
      <c r="AR12" s="292"/>
      <c r="AS12" s="180"/>
      <c r="AT12" s="178"/>
      <c r="AU12" s="178"/>
      <c r="AV12" s="178"/>
      <c r="AW12" s="178"/>
      <c r="AX12" s="178"/>
      <c r="AY12" s="178"/>
      <c r="AZ12" s="178"/>
      <c r="BA12" s="178"/>
      <c r="BB12" s="178"/>
      <c r="BC12" s="178"/>
      <c r="BD12" s="178"/>
      <c r="BE12" s="179"/>
      <c r="BF12" s="724"/>
      <c r="BG12" s="725"/>
      <c r="BH12" s="1341" t="str">
        <f>"　"&amp;⑧入力シート!$D$23</f>
        <v>　</v>
      </c>
      <c r="BI12" s="1342"/>
      <c r="BJ12" s="1342"/>
      <c r="BK12" s="1342"/>
      <c r="BL12" s="1342"/>
      <c r="BM12" s="1342"/>
      <c r="BN12" s="1342"/>
      <c r="BO12" s="1342"/>
      <c r="BP12" s="1342"/>
      <c r="BQ12" s="1342"/>
      <c r="BR12" s="1342"/>
      <c r="BS12" s="1342"/>
      <c r="BT12" s="1342"/>
      <c r="BU12" s="1342"/>
      <c r="BV12" s="1342"/>
      <c r="BW12" s="1342"/>
      <c r="BX12" s="1342"/>
      <c r="BY12" s="1342"/>
      <c r="BZ12" s="1342"/>
      <c r="CA12" s="1342"/>
      <c r="CB12" s="1342"/>
      <c r="CC12" s="1342"/>
      <c r="CD12" s="1342"/>
      <c r="CE12" s="1342"/>
      <c r="CF12" s="1342"/>
      <c r="CG12" s="1342"/>
      <c r="CH12" s="1343"/>
    </row>
    <row r="13" spans="1:90" ht="24.95" customHeight="1">
      <c r="A13" s="181"/>
      <c r="B13" s="182"/>
      <c r="C13" s="182"/>
      <c r="D13" s="182"/>
      <c r="E13" s="182"/>
      <c r="F13" s="182"/>
      <c r="G13" s="182"/>
      <c r="H13" s="182"/>
      <c r="I13" s="182"/>
      <c r="J13" s="182"/>
      <c r="K13" s="182"/>
      <c r="L13" s="182"/>
      <c r="M13" s="183"/>
      <c r="N13" s="726"/>
      <c r="O13" s="727"/>
      <c r="P13" s="1341"/>
      <c r="Q13" s="1342"/>
      <c r="R13" s="1342"/>
      <c r="S13" s="1342"/>
      <c r="T13" s="1342"/>
      <c r="U13" s="1342"/>
      <c r="V13" s="1342"/>
      <c r="W13" s="1342"/>
      <c r="X13" s="1342"/>
      <c r="Y13" s="1342"/>
      <c r="Z13" s="1342"/>
      <c r="AA13" s="1342"/>
      <c r="AB13" s="1342"/>
      <c r="AC13" s="1342"/>
      <c r="AD13" s="1342"/>
      <c r="AE13" s="1342"/>
      <c r="AF13" s="1342"/>
      <c r="AG13" s="1342"/>
      <c r="AH13" s="1342"/>
      <c r="AI13" s="1342"/>
      <c r="AJ13" s="1342"/>
      <c r="AK13" s="1342"/>
      <c r="AL13" s="1342"/>
      <c r="AM13" s="1342"/>
      <c r="AN13" s="1342"/>
      <c r="AO13" s="1342"/>
      <c r="AP13" s="1343"/>
      <c r="AQ13" s="291"/>
      <c r="AR13" s="292"/>
      <c r="AS13" s="181"/>
      <c r="AT13" s="182"/>
      <c r="AU13" s="182"/>
      <c r="AV13" s="182"/>
      <c r="AW13" s="182"/>
      <c r="AX13" s="182"/>
      <c r="AY13" s="182"/>
      <c r="AZ13" s="182"/>
      <c r="BA13" s="182"/>
      <c r="BB13" s="182"/>
      <c r="BC13" s="182"/>
      <c r="BD13" s="182"/>
      <c r="BE13" s="183"/>
      <c r="BF13" s="726"/>
      <c r="BG13" s="727"/>
      <c r="BH13" s="1341"/>
      <c r="BI13" s="1342"/>
      <c r="BJ13" s="1342"/>
      <c r="BK13" s="1342"/>
      <c r="BL13" s="1342"/>
      <c r="BM13" s="1342"/>
      <c r="BN13" s="1342"/>
      <c r="BO13" s="1342"/>
      <c r="BP13" s="1342"/>
      <c r="BQ13" s="1342"/>
      <c r="BR13" s="1342"/>
      <c r="BS13" s="1342"/>
      <c r="BT13" s="1342"/>
      <c r="BU13" s="1342"/>
      <c r="BV13" s="1342"/>
      <c r="BW13" s="1342"/>
      <c r="BX13" s="1342"/>
      <c r="BY13" s="1342"/>
      <c r="BZ13" s="1342"/>
      <c r="CA13" s="1342"/>
      <c r="CB13" s="1342"/>
      <c r="CC13" s="1342"/>
      <c r="CD13" s="1342"/>
      <c r="CE13" s="1342"/>
      <c r="CF13" s="1342"/>
      <c r="CG13" s="1342"/>
      <c r="CH13" s="1343"/>
    </row>
    <row r="14" spans="1:90" ht="24.95" customHeight="1">
      <c r="A14" s="722" t="s">
        <v>337</v>
      </c>
      <c r="B14" s="723"/>
      <c r="C14" s="603" t="s">
        <v>31</v>
      </c>
      <c r="D14" s="571"/>
      <c r="E14" s="571"/>
      <c r="F14" s="571"/>
      <c r="G14" s="571"/>
      <c r="H14" s="571"/>
      <c r="I14" s="571"/>
      <c r="J14" s="571"/>
      <c r="K14" s="571"/>
      <c r="L14" s="571"/>
      <c r="M14" s="571"/>
      <c r="N14" s="722" t="s">
        <v>336</v>
      </c>
      <c r="O14" s="723"/>
      <c r="P14" s="1316" t="str">
        <f>""&amp;⑧入力シート!AD64</f>
        <v/>
      </c>
      <c r="Q14" s="1316"/>
      <c r="R14" s="1316"/>
      <c r="S14" s="1316"/>
      <c r="T14" s="1316"/>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291"/>
      <c r="AR14" s="292"/>
      <c r="AS14" s="722" t="s">
        <v>337</v>
      </c>
      <c r="AT14" s="723"/>
      <c r="AU14" s="603" t="s">
        <v>31</v>
      </c>
      <c r="AV14" s="571"/>
      <c r="AW14" s="571"/>
      <c r="AX14" s="571"/>
      <c r="AY14" s="571"/>
      <c r="AZ14" s="571"/>
      <c r="BA14" s="571"/>
      <c r="BB14" s="571"/>
      <c r="BC14" s="571"/>
      <c r="BD14" s="571"/>
      <c r="BE14" s="571"/>
      <c r="BF14" s="722" t="s">
        <v>336</v>
      </c>
      <c r="BG14" s="723"/>
      <c r="BH14" s="1316" t="str">
        <f>""&amp;⑧入力シート!AD65</f>
        <v/>
      </c>
      <c r="BI14" s="1316"/>
      <c r="BJ14" s="1316"/>
      <c r="BK14" s="1316"/>
      <c r="BL14" s="1316"/>
      <c r="BM14" s="1316"/>
      <c r="BN14" s="1316"/>
      <c r="BO14" s="1316"/>
      <c r="BP14" s="1316"/>
      <c r="BQ14" s="1316"/>
      <c r="BR14" s="1316"/>
      <c r="BS14" s="1316"/>
      <c r="BT14" s="1316"/>
      <c r="BU14" s="1316"/>
      <c r="BV14" s="1316"/>
      <c r="BW14" s="1316"/>
      <c r="BX14" s="1316"/>
      <c r="BY14" s="1316"/>
      <c r="BZ14" s="1316"/>
      <c r="CA14" s="1316"/>
      <c r="CB14" s="1316"/>
      <c r="CC14" s="1316"/>
      <c r="CD14" s="1316"/>
      <c r="CE14" s="1316"/>
      <c r="CF14" s="1316"/>
      <c r="CG14" s="1316"/>
      <c r="CH14" s="1316"/>
    </row>
    <row r="15" spans="1:90" ht="24.95" customHeight="1">
      <c r="A15" s="724"/>
      <c r="B15" s="725"/>
      <c r="C15" s="1308">
        <f>⑧入力シート!Y64</f>
        <v>41</v>
      </c>
      <c r="D15" s="1309"/>
      <c r="E15" s="1309"/>
      <c r="F15" s="1309"/>
      <c r="G15" s="1309"/>
      <c r="H15" s="1309"/>
      <c r="I15" s="1309"/>
      <c r="J15" s="1309"/>
      <c r="K15" s="1309"/>
      <c r="L15" s="1309"/>
      <c r="M15" s="1310"/>
      <c r="N15" s="724"/>
      <c r="O15" s="725"/>
      <c r="P15" s="1317"/>
      <c r="Q15" s="1317"/>
      <c r="R15" s="1317"/>
      <c r="S15" s="1317"/>
      <c r="T15" s="1317"/>
      <c r="U15" s="1317"/>
      <c r="V15" s="1317"/>
      <c r="W15" s="1317"/>
      <c r="X15" s="1317"/>
      <c r="Y15" s="1317"/>
      <c r="Z15" s="1317"/>
      <c r="AA15" s="1317"/>
      <c r="AB15" s="1317"/>
      <c r="AC15" s="1317"/>
      <c r="AD15" s="1317"/>
      <c r="AE15" s="1317"/>
      <c r="AF15" s="1317"/>
      <c r="AG15" s="1317"/>
      <c r="AH15" s="1317"/>
      <c r="AI15" s="1317"/>
      <c r="AJ15" s="1317"/>
      <c r="AK15" s="1317"/>
      <c r="AL15" s="1317"/>
      <c r="AM15" s="1317"/>
      <c r="AN15" s="1317"/>
      <c r="AO15" s="1317"/>
      <c r="AP15" s="1317"/>
      <c r="AQ15" s="291"/>
      <c r="AR15" s="292"/>
      <c r="AS15" s="724"/>
      <c r="AT15" s="725"/>
      <c r="AU15" s="1308">
        <f>⑧入力シート!Y65</f>
        <v>42</v>
      </c>
      <c r="AV15" s="1309"/>
      <c r="AW15" s="1309"/>
      <c r="AX15" s="1309"/>
      <c r="AY15" s="1309"/>
      <c r="AZ15" s="1309"/>
      <c r="BA15" s="1309"/>
      <c r="BB15" s="1309"/>
      <c r="BC15" s="1309"/>
      <c r="BD15" s="1309"/>
      <c r="BE15" s="1309"/>
      <c r="BF15" s="724"/>
      <c r="BG15" s="725"/>
      <c r="BH15" s="1317"/>
      <c r="BI15" s="1317"/>
      <c r="BJ15" s="1317"/>
      <c r="BK15" s="1317"/>
      <c r="BL15" s="1317"/>
      <c r="BM15" s="1317"/>
      <c r="BN15" s="1317"/>
      <c r="BO15" s="1317"/>
      <c r="BP15" s="1317"/>
      <c r="BQ15" s="1317"/>
      <c r="BR15" s="1317"/>
      <c r="BS15" s="1317"/>
      <c r="BT15" s="1317"/>
      <c r="BU15" s="1317"/>
      <c r="BV15" s="1317"/>
      <c r="BW15" s="1317"/>
      <c r="BX15" s="1317"/>
      <c r="BY15" s="1317"/>
      <c r="BZ15" s="1317"/>
      <c r="CA15" s="1317"/>
      <c r="CB15" s="1317"/>
      <c r="CC15" s="1317"/>
      <c r="CD15" s="1317"/>
      <c r="CE15" s="1317"/>
      <c r="CF15" s="1317"/>
      <c r="CG15" s="1317"/>
      <c r="CH15" s="1317"/>
    </row>
    <row r="16" spans="1:90" ht="24.95" customHeight="1">
      <c r="A16" s="726"/>
      <c r="B16" s="727"/>
      <c r="C16" s="1319"/>
      <c r="D16" s="1320"/>
      <c r="E16" s="1320"/>
      <c r="F16" s="1320"/>
      <c r="G16" s="1320"/>
      <c r="H16" s="1320"/>
      <c r="I16" s="1320"/>
      <c r="J16" s="1320"/>
      <c r="K16" s="1320"/>
      <c r="L16" s="1320"/>
      <c r="M16" s="1321"/>
      <c r="N16" s="726"/>
      <c r="O16" s="727"/>
      <c r="P16" s="1318"/>
      <c r="Q16" s="1318"/>
      <c r="R16" s="1318"/>
      <c r="S16" s="1318"/>
      <c r="T16" s="1318"/>
      <c r="U16" s="1318"/>
      <c r="V16" s="1318"/>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291"/>
      <c r="AR16" s="292"/>
      <c r="AS16" s="726"/>
      <c r="AT16" s="727"/>
      <c r="AU16" s="1308"/>
      <c r="AV16" s="1309"/>
      <c r="AW16" s="1309"/>
      <c r="AX16" s="1309"/>
      <c r="AY16" s="1309"/>
      <c r="AZ16" s="1309"/>
      <c r="BA16" s="1309"/>
      <c r="BB16" s="1309"/>
      <c r="BC16" s="1309"/>
      <c r="BD16" s="1309"/>
      <c r="BE16" s="1309"/>
      <c r="BF16" s="726"/>
      <c r="BG16" s="727"/>
      <c r="BH16" s="1318"/>
      <c r="BI16" s="1318"/>
      <c r="BJ16" s="1318"/>
      <c r="BK16" s="1318"/>
      <c r="BL16" s="1318"/>
      <c r="BM16" s="1318"/>
      <c r="BN16" s="1318"/>
      <c r="BO16" s="1318"/>
      <c r="BP16" s="1318"/>
      <c r="BQ16" s="1318"/>
      <c r="BR16" s="1318"/>
      <c r="BS16" s="1318"/>
      <c r="BT16" s="1318"/>
      <c r="BU16" s="1318"/>
      <c r="BV16" s="1318"/>
      <c r="BW16" s="1318"/>
      <c r="BX16" s="1318"/>
      <c r="BY16" s="1318"/>
      <c r="BZ16" s="1318"/>
      <c r="CA16" s="1318"/>
      <c r="CB16" s="1318"/>
      <c r="CC16" s="1318"/>
      <c r="CD16" s="1318"/>
      <c r="CE16" s="1318"/>
      <c r="CF16" s="1318"/>
      <c r="CG16" s="1318"/>
      <c r="CH16" s="1318"/>
    </row>
    <row r="17" spans="1:90" ht="24.95" customHeight="1">
      <c r="A17" s="722" t="s">
        <v>338</v>
      </c>
      <c r="B17" s="723"/>
      <c r="C17" s="1322" t="str">
        <f>""&amp;⑧入力シート!Z64</f>
        <v/>
      </c>
      <c r="D17" s="1323"/>
      <c r="E17" s="1323"/>
      <c r="F17" s="1323"/>
      <c r="G17" s="1323"/>
      <c r="H17" s="1323"/>
      <c r="I17" s="1323"/>
      <c r="J17" s="1323"/>
      <c r="K17" s="1323"/>
      <c r="L17" s="1323"/>
      <c r="M17" s="1324"/>
      <c r="N17" s="722" t="s">
        <v>339</v>
      </c>
      <c r="O17" s="723"/>
      <c r="P17" s="1307" t="s">
        <v>32</v>
      </c>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574"/>
      <c r="AQ17" s="291"/>
      <c r="AR17" s="292"/>
      <c r="AS17" s="722" t="s">
        <v>338</v>
      </c>
      <c r="AT17" s="723"/>
      <c r="AU17" s="1322" t="str">
        <f>""&amp;⑧入力シート!Z65</f>
        <v/>
      </c>
      <c r="AV17" s="1323"/>
      <c r="AW17" s="1323"/>
      <c r="AX17" s="1323"/>
      <c r="AY17" s="1323"/>
      <c r="AZ17" s="1323"/>
      <c r="BA17" s="1323"/>
      <c r="BB17" s="1323"/>
      <c r="BC17" s="1323"/>
      <c r="BD17" s="1323"/>
      <c r="BE17" s="1324"/>
      <c r="BF17" s="722" t="s">
        <v>339</v>
      </c>
      <c r="BG17" s="723"/>
      <c r="BH17" s="1307" t="s">
        <v>32</v>
      </c>
      <c r="BI17" s="573"/>
      <c r="BJ17" s="573"/>
      <c r="BK17" s="573"/>
      <c r="BL17" s="573"/>
      <c r="BM17" s="573"/>
      <c r="BN17" s="573"/>
      <c r="BO17" s="573"/>
      <c r="BP17" s="573"/>
      <c r="BQ17" s="573"/>
      <c r="BR17" s="573"/>
      <c r="BS17" s="573"/>
      <c r="BT17" s="573"/>
      <c r="BU17" s="573"/>
      <c r="BV17" s="573"/>
      <c r="BW17" s="573"/>
      <c r="BX17" s="573"/>
      <c r="BY17" s="573"/>
      <c r="BZ17" s="573"/>
      <c r="CA17" s="573"/>
      <c r="CB17" s="573"/>
      <c r="CC17" s="573"/>
      <c r="CD17" s="573"/>
      <c r="CE17" s="573"/>
      <c r="CF17" s="573"/>
      <c r="CG17" s="573"/>
      <c r="CH17" s="574"/>
    </row>
    <row r="18" spans="1:90" ht="24.95" customHeight="1">
      <c r="A18" s="724"/>
      <c r="B18" s="725"/>
      <c r="C18" s="1308"/>
      <c r="D18" s="1309"/>
      <c r="E18" s="1309"/>
      <c r="F18" s="1309"/>
      <c r="G18" s="1309"/>
      <c r="H18" s="1309"/>
      <c r="I18" s="1309"/>
      <c r="J18" s="1309"/>
      <c r="K18" s="1309"/>
      <c r="L18" s="1309"/>
      <c r="M18" s="1310"/>
      <c r="N18" s="724"/>
      <c r="O18" s="725"/>
      <c r="P18" s="1308" t="str">
        <f>'⑨応募者名簿(印刷用)'!AT13</f>
        <v xml:space="preserve"> </v>
      </c>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10"/>
      <c r="AQ18" s="291"/>
      <c r="AR18" s="292"/>
      <c r="AS18" s="724"/>
      <c r="AT18" s="725"/>
      <c r="AU18" s="1308"/>
      <c r="AV18" s="1309"/>
      <c r="AW18" s="1309"/>
      <c r="AX18" s="1309"/>
      <c r="AY18" s="1309"/>
      <c r="AZ18" s="1309"/>
      <c r="BA18" s="1309"/>
      <c r="BB18" s="1309"/>
      <c r="BC18" s="1309"/>
      <c r="BD18" s="1309"/>
      <c r="BE18" s="1310"/>
      <c r="BF18" s="724"/>
      <c r="BG18" s="725"/>
      <c r="BH18" s="1308" t="str">
        <f>'⑨応募者名簿(印刷用)'!AT14</f>
        <v xml:space="preserve"> </v>
      </c>
      <c r="BI18" s="1309"/>
      <c r="BJ18" s="1309"/>
      <c r="BK18" s="1309"/>
      <c r="BL18" s="1309"/>
      <c r="BM18" s="1309"/>
      <c r="BN18" s="1309"/>
      <c r="BO18" s="1309"/>
      <c r="BP18" s="1309"/>
      <c r="BQ18" s="1309"/>
      <c r="BR18" s="1309"/>
      <c r="BS18" s="1309"/>
      <c r="BT18" s="1309"/>
      <c r="BU18" s="1309"/>
      <c r="BV18" s="1309"/>
      <c r="BW18" s="1309"/>
      <c r="BX18" s="1309"/>
      <c r="BY18" s="1309"/>
      <c r="BZ18" s="1309"/>
      <c r="CA18" s="1309"/>
      <c r="CB18" s="1309"/>
      <c r="CC18" s="1309"/>
      <c r="CD18" s="1309"/>
      <c r="CE18" s="1309"/>
      <c r="CF18" s="1309"/>
      <c r="CG18" s="1309"/>
      <c r="CH18" s="1310"/>
    </row>
    <row r="19" spans="1:90" ht="24.95" customHeight="1">
      <c r="A19" s="726"/>
      <c r="B19" s="727"/>
      <c r="C19" s="1308"/>
      <c r="D19" s="1309"/>
      <c r="E19" s="1309"/>
      <c r="F19" s="1309"/>
      <c r="G19" s="1309"/>
      <c r="H19" s="1309"/>
      <c r="I19" s="1309"/>
      <c r="J19" s="1309"/>
      <c r="K19" s="1309"/>
      <c r="L19" s="1309"/>
      <c r="M19" s="1310"/>
      <c r="N19" s="726"/>
      <c r="O19" s="727"/>
      <c r="P19" s="1308"/>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10"/>
      <c r="AQ19" s="291"/>
      <c r="AR19" s="292"/>
      <c r="AS19" s="726"/>
      <c r="AT19" s="727"/>
      <c r="AU19" s="1308"/>
      <c r="AV19" s="1309"/>
      <c r="AW19" s="1309"/>
      <c r="AX19" s="1309"/>
      <c r="AY19" s="1309"/>
      <c r="AZ19" s="1309"/>
      <c r="BA19" s="1309"/>
      <c r="BB19" s="1309"/>
      <c r="BC19" s="1309"/>
      <c r="BD19" s="1309"/>
      <c r="BE19" s="1310"/>
      <c r="BF19" s="726"/>
      <c r="BG19" s="727"/>
      <c r="BH19" s="1308"/>
      <c r="BI19" s="1309"/>
      <c r="BJ19" s="1309"/>
      <c r="BK19" s="1309"/>
      <c r="BL19" s="1309"/>
      <c r="BM19" s="1309"/>
      <c r="BN19" s="1309"/>
      <c r="BO19" s="1309"/>
      <c r="BP19" s="1309"/>
      <c r="BQ19" s="1309"/>
      <c r="BR19" s="1309"/>
      <c r="BS19" s="1309"/>
      <c r="BT19" s="1309"/>
      <c r="BU19" s="1309"/>
      <c r="BV19" s="1309"/>
      <c r="BW19" s="1309"/>
      <c r="BX19" s="1309"/>
      <c r="BY19" s="1309"/>
      <c r="BZ19" s="1309"/>
      <c r="CA19" s="1309"/>
      <c r="CB19" s="1309"/>
      <c r="CC19" s="1309"/>
      <c r="CD19" s="1309"/>
      <c r="CE19" s="1309"/>
      <c r="CF19" s="1309"/>
      <c r="CG19" s="1309"/>
      <c r="CH19" s="1310"/>
    </row>
    <row r="20" spans="1:90" ht="24.95" customHeight="1">
      <c r="A20" s="1311" t="s">
        <v>34</v>
      </c>
      <c r="B20" s="1312"/>
      <c r="C20" s="1315" t="str">
        <f>'⑨応募者名簿(印刷用)'!AR13</f>
        <v/>
      </c>
      <c r="D20" s="1315"/>
      <c r="E20" s="1315"/>
      <c r="F20" s="1315"/>
      <c r="G20" s="1315"/>
      <c r="H20" s="1315"/>
      <c r="I20" s="1315"/>
      <c r="J20" s="1315"/>
      <c r="K20" s="1315"/>
      <c r="L20" s="1315"/>
      <c r="M20" s="1315"/>
      <c r="N20" s="1325" t="s">
        <v>22</v>
      </c>
      <c r="O20" s="1326"/>
      <c r="P20" s="1329" t="str">
        <f>""&amp;⑧入力シート!AE64</f>
        <v/>
      </c>
      <c r="Q20" s="1329"/>
      <c r="R20" s="1329"/>
      <c r="S20" s="1329"/>
      <c r="T20" s="1329"/>
      <c r="U20" s="1329"/>
      <c r="V20" s="1329"/>
      <c r="W20" s="1329"/>
      <c r="X20" s="1329"/>
      <c r="Y20" s="1330" t="s">
        <v>57</v>
      </c>
      <c r="Z20" s="1331"/>
      <c r="AA20" s="1331"/>
      <c r="AB20" s="1331"/>
      <c r="AC20" s="1331"/>
      <c r="AD20" s="1331"/>
      <c r="AE20" s="1331"/>
      <c r="AF20" s="1331"/>
      <c r="AG20" s="1331"/>
      <c r="AH20" s="1331"/>
      <c r="AI20" s="1331"/>
      <c r="AJ20" s="1331"/>
      <c r="AK20" s="1331"/>
      <c r="AL20" s="1331"/>
      <c r="AM20" s="1331"/>
      <c r="AN20" s="1331"/>
      <c r="AO20" s="1331"/>
      <c r="AP20" s="1332"/>
      <c r="AQ20" s="289"/>
      <c r="AR20" s="290"/>
      <c r="AS20" s="1311" t="s">
        <v>34</v>
      </c>
      <c r="AT20" s="1312"/>
      <c r="AU20" s="1315" t="str">
        <f>'⑨応募者名簿(印刷用)'!AR14</f>
        <v/>
      </c>
      <c r="AV20" s="1315"/>
      <c r="AW20" s="1315"/>
      <c r="AX20" s="1315"/>
      <c r="AY20" s="1315"/>
      <c r="AZ20" s="1315"/>
      <c r="BA20" s="1315"/>
      <c r="BB20" s="1315"/>
      <c r="BC20" s="1315"/>
      <c r="BD20" s="1315"/>
      <c r="BE20" s="1315"/>
      <c r="BF20" s="1325" t="s">
        <v>22</v>
      </c>
      <c r="BG20" s="1326"/>
      <c r="BH20" s="1329" t="str">
        <f>""&amp;⑧入力シート!AE65</f>
        <v/>
      </c>
      <c r="BI20" s="1329"/>
      <c r="BJ20" s="1329"/>
      <c r="BK20" s="1329"/>
      <c r="BL20" s="1329"/>
      <c r="BM20" s="1329"/>
      <c r="BN20" s="1329"/>
      <c r="BO20" s="1329"/>
      <c r="BP20" s="1329"/>
      <c r="BQ20" s="1330" t="s">
        <v>57</v>
      </c>
      <c r="BR20" s="1331"/>
      <c r="BS20" s="1331"/>
      <c r="BT20" s="1331"/>
      <c r="BU20" s="1331"/>
      <c r="BV20" s="1331"/>
      <c r="BW20" s="1331"/>
      <c r="BX20" s="1331"/>
      <c r="BY20" s="1331"/>
      <c r="BZ20" s="1331"/>
      <c r="CA20" s="1331"/>
      <c r="CB20" s="1331"/>
      <c r="CC20" s="1331"/>
      <c r="CD20" s="1331"/>
      <c r="CE20" s="1331"/>
      <c r="CF20" s="1331"/>
      <c r="CG20" s="1331"/>
      <c r="CH20" s="1332"/>
    </row>
    <row r="21" spans="1:90" ht="24.95" customHeight="1">
      <c r="A21" s="1313"/>
      <c r="B21" s="1314"/>
      <c r="C21" s="1315"/>
      <c r="D21" s="1315"/>
      <c r="E21" s="1315"/>
      <c r="F21" s="1315"/>
      <c r="G21" s="1315"/>
      <c r="H21" s="1315"/>
      <c r="I21" s="1315"/>
      <c r="J21" s="1315"/>
      <c r="K21" s="1315"/>
      <c r="L21" s="1315"/>
      <c r="M21" s="1315"/>
      <c r="N21" s="1327"/>
      <c r="O21" s="1328"/>
      <c r="P21" s="1329"/>
      <c r="Q21" s="1329"/>
      <c r="R21" s="1329"/>
      <c r="S21" s="1329"/>
      <c r="T21" s="1329"/>
      <c r="U21" s="1329"/>
      <c r="V21" s="1329"/>
      <c r="W21" s="1329"/>
      <c r="X21" s="1329"/>
      <c r="Y21" s="1333"/>
      <c r="Z21" s="1334"/>
      <c r="AA21" s="1334"/>
      <c r="AB21" s="1334"/>
      <c r="AC21" s="1334"/>
      <c r="AD21" s="1334"/>
      <c r="AE21" s="1334"/>
      <c r="AF21" s="1334"/>
      <c r="AG21" s="1334"/>
      <c r="AH21" s="1334"/>
      <c r="AI21" s="1334"/>
      <c r="AJ21" s="1334"/>
      <c r="AK21" s="1334"/>
      <c r="AL21" s="1334"/>
      <c r="AM21" s="1334"/>
      <c r="AN21" s="1334"/>
      <c r="AO21" s="1334"/>
      <c r="AP21" s="1335"/>
      <c r="AQ21" s="289"/>
      <c r="AR21" s="290"/>
      <c r="AS21" s="1313"/>
      <c r="AT21" s="1314"/>
      <c r="AU21" s="1315"/>
      <c r="AV21" s="1315"/>
      <c r="AW21" s="1315"/>
      <c r="AX21" s="1315"/>
      <c r="AY21" s="1315"/>
      <c r="AZ21" s="1315"/>
      <c r="BA21" s="1315"/>
      <c r="BB21" s="1315"/>
      <c r="BC21" s="1315"/>
      <c r="BD21" s="1315"/>
      <c r="BE21" s="1315"/>
      <c r="BF21" s="1327"/>
      <c r="BG21" s="1328"/>
      <c r="BH21" s="1329"/>
      <c r="BI21" s="1329"/>
      <c r="BJ21" s="1329"/>
      <c r="BK21" s="1329"/>
      <c r="BL21" s="1329"/>
      <c r="BM21" s="1329"/>
      <c r="BN21" s="1329"/>
      <c r="BO21" s="1329"/>
      <c r="BP21" s="1329"/>
      <c r="BQ21" s="1333"/>
      <c r="BR21" s="1334"/>
      <c r="BS21" s="1334"/>
      <c r="BT21" s="1334"/>
      <c r="BU21" s="1334"/>
      <c r="BV21" s="1334"/>
      <c r="BW21" s="1334"/>
      <c r="BX21" s="1334"/>
      <c r="BY21" s="1334"/>
      <c r="BZ21" s="1334"/>
      <c r="CA21" s="1334"/>
      <c r="CB21" s="1334"/>
      <c r="CC21" s="1334"/>
      <c r="CD21" s="1334"/>
      <c r="CE21" s="1334"/>
      <c r="CF21" s="1334"/>
      <c r="CG21" s="1334"/>
      <c r="CH21" s="1335"/>
    </row>
    <row r="22" spans="1:90" ht="26.1" customHeight="1">
      <c r="AQ22" s="289"/>
      <c r="AR22" s="290"/>
    </row>
    <row r="23" spans="1:90" ht="26.1" customHeight="1">
      <c r="AQ23" s="289"/>
      <c r="AR23" s="290"/>
    </row>
    <row r="24" spans="1:90" ht="26.1" customHeight="1">
      <c r="A24" s="174"/>
      <c r="B24" s="174"/>
      <c r="C24" s="174"/>
      <c r="D24" s="174"/>
      <c r="E24" s="174"/>
      <c r="F24" s="174"/>
      <c r="G24" s="174"/>
      <c r="H24" s="174"/>
      <c r="I24" s="174"/>
      <c r="J24" s="174"/>
      <c r="K24" s="174"/>
      <c r="L24" s="174"/>
      <c r="M24" s="174"/>
      <c r="N24" s="785" t="s">
        <v>408</v>
      </c>
      <c r="O24" s="785"/>
      <c r="P24" s="785"/>
      <c r="Q24" s="785"/>
      <c r="R24" s="785"/>
      <c r="S24" s="785"/>
      <c r="T24" s="785"/>
      <c r="U24" s="785"/>
      <c r="V24" s="785"/>
      <c r="W24" s="785"/>
      <c r="X24" s="785"/>
      <c r="Y24" s="785"/>
      <c r="Z24" s="785"/>
      <c r="AA24" s="785"/>
      <c r="AB24" s="785"/>
      <c r="AC24" s="190"/>
      <c r="AD24" s="190"/>
      <c r="AE24" s="190"/>
      <c r="AF24" s="190"/>
      <c r="AG24" s="190"/>
      <c r="AH24" s="190"/>
      <c r="AI24" s="190"/>
      <c r="AJ24" s="190"/>
      <c r="AK24" s="190"/>
      <c r="AL24" s="190"/>
      <c r="AM24" s="190"/>
      <c r="AN24" s="190"/>
      <c r="AO24" s="190"/>
      <c r="AP24" s="190"/>
      <c r="AQ24" s="298"/>
      <c r="AR24" s="299"/>
      <c r="AS24" s="174"/>
      <c r="AT24" s="174"/>
      <c r="AU24" s="174"/>
      <c r="AV24" s="174"/>
      <c r="AW24" s="174"/>
      <c r="AX24" s="174"/>
      <c r="AY24" s="174"/>
      <c r="AZ24" s="174"/>
      <c r="BA24" s="174"/>
      <c r="BB24" s="174"/>
      <c r="BC24" s="174"/>
      <c r="BD24" s="174"/>
      <c r="BE24" s="174"/>
      <c r="BF24" s="785" t="s">
        <v>408</v>
      </c>
      <c r="BG24" s="785"/>
      <c r="BH24" s="785"/>
      <c r="BI24" s="785"/>
      <c r="BJ24" s="785"/>
      <c r="BK24" s="785"/>
      <c r="BL24" s="785"/>
      <c r="BM24" s="785"/>
      <c r="BN24" s="785"/>
      <c r="BO24" s="785"/>
      <c r="BP24" s="785"/>
      <c r="BQ24" s="785"/>
      <c r="BR24" s="785"/>
      <c r="BS24" s="785"/>
      <c r="BT24" s="785"/>
      <c r="BU24" s="190"/>
      <c r="BV24" s="190"/>
      <c r="BW24" s="190"/>
      <c r="BX24" s="190"/>
      <c r="BY24" s="190"/>
      <c r="BZ24" s="190"/>
      <c r="CA24" s="190"/>
      <c r="CB24" s="190"/>
      <c r="CC24" s="190"/>
      <c r="CD24" s="190"/>
      <c r="CE24" s="190"/>
      <c r="CF24" s="190"/>
      <c r="CG24" s="190"/>
      <c r="CH24" s="190"/>
      <c r="CI24" s="190"/>
      <c r="CJ24" s="190"/>
      <c r="CK24" s="190"/>
      <c r="CL24" s="190"/>
    </row>
    <row r="25" spans="1:90" ht="26.1" customHeight="1">
      <c r="A25" s="174"/>
      <c r="B25" s="174"/>
      <c r="C25" s="174"/>
      <c r="D25" s="174"/>
      <c r="E25" s="174"/>
      <c r="F25" s="174"/>
      <c r="G25" s="174"/>
      <c r="H25" s="174"/>
      <c r="I25" s="174"/>
      <c r="J25" s="174"/>
      <c r="K25" s="174"/>
      <c r="L25" s="174"/>
      <c r="M25" s="174"/>
      <c r="N25" s="785"/>
      <c r="O25" s="785"/>
      <c r="P25" s="785"/>
      <c r="Q25" s="785"/>
      <c r="R25" s="785"/>
      <c r="S25" s="785"/>
      <c r="T25" s="785"/>
      <c r="U25" s="785"/>
      <c r="V25" s="785"/>
      <c r="W25" s="785"/>
      <c r="X25" s="785"/>
      <c r="Y25" s="785"/>
      <c r="Z25" s="785"/>
      <c r="AA25" s="785"/>
      <c r="AB25" s="785"/>
      <c r="AC25" s="190"/>
      <c r="AD25" s="190"/>
      <c r="AE25" s="190"/>
      <c r="AF25" s="190"/>
      <c r="AG25" s="190"/>
      <c r="AH25" s="190"/>
      <c r="AI25" s="190"/>
      <c r="AJ25" s="190"/>
      <c r="AK25" s="190"/>
      <c r="AL25" s="190"/>
      <c r="AM25" s="190"/>
      <c r="AN25" s="190"/>
      <c r="AO25" s="190"/>
      <c r="AP25" s="190"/>
      <c r="AQ25" s="298"/>
      <c r="AR25" s="299"/>
      <c r="AS25" s="174"/>
      <c r="AT25" s="174"/>
      <c r="AU25" s="174"/>
      <c r="AV25" s="174"/>
      <c r="AW25" s="174"/>
      <c r="AX25" s="174"/>
      <c r="AY25" s="174"/>
      <c r="AZ25" s="174"/>
      <c r="BA25" s="174"/>
      <c r="BB25" s="174"/>
      <c r="BC25" s="174"/>
      <c r="BD25" s="174"/>
      <c r="BE25" s="174"/>
      <c r="BF25" s="785"/>
      <c r="BG25" s="785"/>
      <c r="BH25" s="785"/>
      <c r="BI25" s="785"/>
      <c r="BJ25" s="785"/>
      <c r="BK25" s="785"/>
      <c r="BL25" s="785"/>
      <c r="BM25" s="785"/>
      <c r="BN25" s="785"/>
      <c r="BO25" s="785"/>
      <c r="BP25" s="785"/>
      <c r="BQ25" s="785"/>
      <c r="BR25" s="785"/>
      <c r="BS25" s="785"/>
      <c r="BT25" s="785"/>
      <c r="BU25" s="190"/>
      <c r="BV25" s="190"/>
      <c r="BW25" s="190"/>
      <c r="BX25" s="190"/>
      <c r="BY25" s="190"/>
      <c r="BZ25" s="190"/>
      <c r="CA25" s="190"/>
      <c r="CB25" s="190"/>
      <c r="CC25" s="190"/>
      <c r="CD25" s="190"/>
      <c r="CE25" s="190"/>
      <c r="CF25" s="190"/>
      <c r="CG25" s="190"/>
      <c r="CH25" s="190"/>
      <c r="CI25" s="190"/>
      <c r="CJ25" s="190"/>
      <c r="CK25" s="190"/>
      <c r="CL25" s="190"/>
    </row>
    <row r="26" spans="1:90" ht="26.1" customHeight="1">
      <c r="A26" s="174"/>
      <c r="B26" s="174"/>
      <c r="C26" s="174"/>
      <c r="D26" s="174"/>
      <c r="E26" s="174"/>
      <c r="F26" s="174"/>
      <c r="G26" s="174"/>
      <c r="H26" s="174"/>
      <c r="I26" s="174"/>
      <c r="J26" s="174"/>
      <c r="K26" s="174"/>
      <c r="L26" s="174"/>
      <c r="M26" s="174"/>
      <c r="N26" s="785" t="s">
        <v>407</v>
      </c>
      <c r="O26" s="785"/>
      <c r="P26" s="785"/>
      <c r="Q26" s="785"/>
      <c r="R26" s="785"/>
      <c r="S26" s="785"/>
      <c r="T26" s="785"/>
      <c r="U26" s="785"/>
      <c r="V26" s="785"/>
      <c r="W26" s="785"/>
      <c r="X26" s="785"/>
      <c r="Y26" s="785"/>
      <c r="Z26" s="785"/>
      <c r="AA26" s="785"/>
      <c r="AB26" s="785"/>
      <c r="AC26" s="190"/>
      <c r="AD26" s="190"/>
      <c r="AE26" s="190"/>
      <c r="AF26" s="190"/>
      <c r="AG26" s="190"/>
      <c r="AH26" s="190"/>
      <c r="AI26" s="190"/>
      <c r="AJ26" s="190"/>
      <c r="AK26" s="190"/>
      <c r="AL26" s="190"/>
      <c r="AM26" s="190"/>
      <c r="AN26" s="190"/>
      <c r="AO26" s="190"/>
      <c r="AP26" s="190"/>
      <c r="AQ26" s="298"/>
      <c r="AR26" s="299"/>
      <c r="AS26" s="174"/>
      <c r="AT26" s="174"/>
      <c r="AU26" s="174"/>
      <c r="AV26" s="174"/>
      <c r="AW26" s="174"/>
      <c r="AX26" s="174"/>
      <c r="AY26" s="174"/>
      <c r="AZ26" s="174"/>
      <c r="BA26" s="174"/>
      <c r="BB26" s="174"/>
      <c r="BC26" s="174"/>
      <c r="BD26" s="174"/>
      <c r="BE26" s="174"/>
      <c r="BF26" s="785" t="s">
        <v>407</v>
      </c>
      <c r="BG26" s="785"/>
      <c r="BH26" s="785"/>
      <c r="BI26" s="785"/>
      <c r="BJ26" s="785"/>
      <c r="BK26" s="785"/>
      <c r="BL26" s="785"/>
      <c r="BM26" s="785"/>
      <c r="BN26" s="785"/>
      <c r="BO26" s="785"/>
      <c r="BP26" s="785"/>
      <c r="BQ26" s="785"/>
      <c r="BR26" s="785"/>
      <c r="BS26" s="785"/>
      <c r="BT26" s="785"/>
      <c r="BU26" s="190"/>
      <c r="BV26" s="190"/>
      <c r="BW26" s="190"/>
      <c r="BX26" s="190"/>
      <c r="BY26" s="190"/>
      <c r="BZ26" s="190"/>
      <c r="CA26" s="190"/>
      <c r="CB26" s="190"/>
      <c r="CC26" s="190"/>
      <c r="CD26" s="190"/>
      <c r="CE26" s="190"/>
      <c r="CF26" s="190"/>
      <c r="CG26" s="190"/>
      <c r="CH26" s="190"/>
      <c r="CI26" s="190"/>
      <c r="CJ26" s="190"/>
      <c r="CK26" s="190"/>
      <c r="CL26" s="190"/>
    </row>
    <row r="27" spans="1:90" ht="26.1" customHeight="1">
      <c r="A27" s="174"/>
      <c r="B27" s="174"/>
      <c r="C27" s="174"/>
      <c r="D27" s="174"/>
      <c r="E27" s="174"/>
      <c r="F27" s="174"/>
      <c r="G27" s="174"/>
      <c r="H27" s="174"/>
      <c r="I27" s="174"/>
      <c r="J27" s="174"/>
      <c r="K27" s="174"/>
      <c r="L27" s="174"/>
      <c r="M27" s="174"/>
      <c r="N27" s="785"/>
      <c r="O27" s="785"/>
      <c r="P27" s="785"/>
      <c r="Q27" s="785"/>
      <c r="R27" s="785"/>
      <c r="S27" s="785"/>
      <c r="T27" s="785"/>
      <c r="U27" s="785"/>
      <c r="V27" s="785"/>
      <c r="W27" s="785"/>
      <c r="X27" s="785"/>
      <c r="Y27" s="785"/>
      <c r="Z27" s="785"/>
      <c r="AA27" s="785"/>
      <c r="AB27" s="785"/>
      <c r="AC27" s="190"/>
      <c r="AD27" s="190"/>
      <c r="AE27" s="190"/>
      <c r="AF27" s="190"/>
      <c r="AG27" s="190"/>
      <c r="AH27" s="190"/>
      <c r="AI27" s="190"/>
      <c r="AJ27" s="190"/>
      <c r="AK27" s="190"/>
      <c r="AL27" s="190"/>
      <c r="AM27" s="190"/>
      <c r="AN27" s="190"/>
      <c r="AO27" s="190"/>
      <c r="AP27" s="190"/>
      <c r="AQ27" s="298"/>
      <c r="AR27" s="299"/>
      <c r="AS27" s="174"/>
      <c r="AT27" s="174"/>
      <c r="AU27" s="174"/>
      <c r="AV27" s="174"/>
      <c r="AW27" s="174"/>
      <c r="AX27" s="174"/>
      <c r="AY27" s="174"/>
      <c r="AZ27" s="174"/>
      <c r="BA27" s="174"/>
      <c r="BB27" s="174"/>
      <c r="BC27" s="174"/>
      <c r="BD27" s="174"/>
      <c r="BE27" s="174"/>
      <c r="BF27" s="785"/>
      <c r="BG27" s="785"/>
      <c r="BH27" s="785"/>
      <c r="BI27" s="785"/>
      <c r="BJ27" s="785"/>
      <c r="BK27" s="785"/>
      <c r="BL27" s="785"/>
      <c r="BM27" s="785"/>
      <c r="BN27" s="785"/>
      <c r="BO27" s="785"/>
      <c r="BP27" s="785"/>
      <c r="BQ27" s="785"/>
      <c r="BR27" s="785"/>
      <c r="BS27" s="785"/>
      <c r="BT27" s="785"/>
      <c r="BU27" s="190"/>
      <c r="BV27" s="190"/>
      <c r="BW27" s="190"/>
      <c r="BX27" s="190"/>
      <c r="BY27" s="190"/>
      <c r="BZ27" s="190"/>
      <c r="CA27" s="190"/>
      <c r="CB27" s="190"/>
      <c r="CC27" s="190"/>
      <c r="CD27" s="190"/>
      <c r="CE27" s="190"/>
      <c r="CF27" s="190"/>
      <c r="CG27" s="190"/>
      <c r="CH27" s="190"/>
      <c r="CI27" s="190"/>
      <c r="CJ27" s="190"/>
      <c r="CK27" s="190"/>
      <c r="CL27" s="190"/>
    </row>
    <row r="28" spans="1:90" ht="26.1" customHeight="1">
      <c r="AQ28" s="289"/>
      <c r="AR28" s="290"/>
    </row>
    <row r="29" spans="1:90" ht="26.1" customHeight="1">
      <c r="B29" s="142" t="str">
        <f>$B$5</f>
        <v>第86回全国教育美術展応募作品の名札</v>
      </c>
      <c r="AQ29" s="289"/>
      <c r="AR29" s="290"/>
      <c r="AT29" s="142" t="str">
        <f>$B$5</f>
        <v>第86回全国教育美術展応募作品の名札</v>
      </c>
    </row>
    <row r="30" spans="1:90" ht="24.95" customHeight="1">
      <c r="A30" s="1353" t="s">
        <v>45</v>
      </c>
      <c r="B30" s="1354"/>
      <c r="C30" s="1354"/>
      <c r="D30" s="1354"/>
      <c r="E30" s="1354"/>
      <c r="F30" s="1354"/>
      <c r="G30" s="1354"/>
      <c r="H30" s="1354"/>
      <c r="I30" s="1354"/>
      <c r="J30" s="1354"/>
      <c r="K30" s="1354"/>
      <c r="L30" s="1354"/>
      <c r="M30" s="1355"/>
      <c r="N30" s="1356" t="s">
        <v>334</v>
      </c>
      <c r="O30" s="1356"/>
      <c r="P30" s="1344" t="s">
        <v>17</v>
      </c>
      <c r="Q30" s="562"/>
      <c r="R30" s="1305" t="str">
        <f>IF('⑨応募者名簿(印刷用)'!$BX$40="","",'⑨応募者名簿(印刷用)'!$BX$40)</f>
        <v>-</v>
      </c>
      <c r="S30" s="1305"/>
      <c r="T30" s="1305"/>
      <c r="U30" s="1305"/>
      <c r="V30" s="1305"/>
      <c r="W30" s="1305"/>
      <c r="X30" s="1305"/>
      <c r="Y30" s="1306" t="s">
        <v>282</v>
      </c>
      <c r="Z30" s="1306"/>
      <c r="AA30" s="1306"/>
      <c r="AB30" s="1305" t="str">
        <f>IF(⑧入力シート!$D$30=0,"",⑧入力シート!$D$30)</f>
        <v/>
      </c>
      <c r="AC30" s="1305"/>
      <c r="AD30" s="1305"/>
      <c r="AE30" s="1305"/>
      <c r="AF30" s="176" t="s">
        <v>84</v>
      </c>
      <c r="AG30" s="1305" t="str">
        <f>IF(⑧入力シート!$H$30=0,"",⑧入力シート!$H$30)</f>
        <v/>
      </c>
      <c r="AH30" s="1305"/>
      <c r="AI30" s="1305"/>
      <c r="AJ30" s="1305"/>
      <c r="AK30" s="176" t="s">
        <v>84</v>
      </c>
      <c r="AL30" s="1305" t="str">
        <f>IF(⑧入力シート!$L$30=0,"",⑧入力シート!$L$30)</f>
        <v/>
      </c>
      <c r="AM30" s="1305"/>
      <c r="AN30" s="1305"/>
      <c r="AO30" s="1305"/>
      <c r="AP30" s="177"/>
      <c r="AQ30" s="291"/>
      <c r="AR30" s="292"/>
      <c r="AS30" s="1353" t="s">
        <v>45</v>
      </c>
      <c r="AT30" s="1354"/>
      <c r="AU30" s="1354"/>
      <c r="AV30" s="1354"/>
      <c r="AW30" s="1354"/>
      <c r="AX30" s="1354"/>
      <c r="AY30" s="1354"/>
      <c r="AZ30" s="1354"/>
      <c r="BA30" s="1354"/>
      <c r="BB30" s="1354"/>
      <c r="BC30" s="1354"/>
      <c r="BD30" s="1354"/>
      <c r="BE30" s="1355"/>
      <c r="BF30" s="1356" t="s">
        <v>334</v>
      </c>
      <c r="BG30" s="1356"/>
      <c r="BH30" s="1344" t="s">
        <v>17</v>
      </c>
      <c r="BI30" s="562"/>
      <c r="BJ30" s="1305" t="str">
        <f>IF('⑨応募者名簿(印刷用)'!$BX$40="","",'⑨応募者名簿(印刷用)'!$BX$40)</f>
        <v>-</v>
      </c>
      <c r="BK30" s="1305"/>
      <c r="BL30" s="1305"/>
      <c r="BM30" s="1305"/>
      <c r="BN30" s="1305"/>
      <c r="BO30" s="1305"/>
      <c r="BP30" s="1305"/>
      <c r="BQ30" s="1306" t="s">
        <v>282</v>
      </c>
      <c r="BR30" s="1306"/>
      <c r="BS30" s="1306"/>
      <c r="BT30" s="1305" t="str">
        <f>IF(⑧入力シート!$D$30=0,"",⑧入力シート!$D$30)</f>
        <v/>
      </c>
      <c r="BU30" s="1305"/>
      <c r="BV30" s="1305"/>
      <c r="BW30" s="1305"/>
      <c r="BX30" s="176" t="s">
        <v>84</v>
      </c>
      <c r="BY30" s="1305" t="str">
        <f>IF(⑧入力シート!$H$30=0,"",⑧入力シート!$H$30)</f>
        <v/>
      </c>
      <c r="BZ30" s="1305"/>
      <c r="CA30" s="1305"/>
      <c r="CB30" s="1305"/>
      <c r="CC30" s="176" t="s">
        <v>84</v>
      </c>
      <c r="CD30" s="1305" t="str">
        <f>IF(⑧入力シート!$L$30=0,"",⑧入力シート!$L$30)</f>
        <v/>
      </c>
      <c r="CE30" s="1305"/>
      <c r="CF30" s="1305"/>
      <c r="CG30" s="1305"/>
      <c r="CH30" s="177"/>
    </row>
    <row r="31" spans="1:90" ht="24.95" customHeight="1">
      <c r="A31" s="1345"/>
      <c r="B31" s="1346"/>
      <c r="C31" s="1346"/>
      <c r="D31" s="1346"/>
      <c r="E31" s="1346"/>
      <c r="F31" s="1346"/>
      <c r="G31" s="1346"/>
      <c r="H31" s="1346"/>
      <c r="I31" s="178"/>
      <c r="J31" s="178"/>
      <c r="K31" s="178"/>
      <c r="L31" s="178"/>
      <c r="M31" s="179"/>
      <c r="N31" s="1356"/>
      <c r="O31" s="1356"/>
      <c r="P31" s="1347" t="str">
        <f>IF('⑨応募者名簿(印刷用)'!$BV$42="","",'⑨応募者名簿(印刷用)'!$BV$42)</f>
        <v xml:space="preserve"> </v>
      </c>
      <c r="Q31" s="1348"/>
      <c r="R31" s="1348"/>
      <c r="S31" s="1348"/>
      <c r="T31" s="1348"/>
      <c r="U31" s="1348"/>
      <c r="V31" s="1348"/>
      <c r="W31" s="1348"/>
      <c r="X31" s="1348"/>
      <c r="Y31" s="1348"/>
      <c r="Z31" s="1348"/>
      <c r="AA31" s="1348"/>
      <c r="AB31" s="1348"/>
      <c r="AC31" s="1348"/>
      <c r="AD31" s="1348"/>
      <c r="AE31" s="1348"/>
      <c r="AF31" s="1348"/>
      <c r="AG31" s="1348"/>
      <c r="AH31" s="1348"/>
      <c r="AI31" s="1348"/>
      <c r="AJ31" s="1348"/>
      <c r="AK31" s="1348"/>
      <c r="AL31" s="1348"/>
      <c r="AM31" s="1348"/>
      <c r="AN31" s="1348"/>
      <c r="AO31" s="1348"/>
      <c r="AP31" s="1349"/>
      <c r="AQ31" s="291"/>
      <c r="AR31" s="292"/>
      <c r="AS31" s="1345"/>
      <c r="AT31" s="1346"/>
      <c r="AU31" s="1346"/>
      <c r="AV31" s="1346"/>
      <c r="AW31" s="1346"/>
      <c r="AX31" s="1346"/>
      <c r="AY31" s="1346"/>
      <c r="AZ31" s="1346"/>
      <c r="BA31" s="178"/>
      <c r="BB31" s="178"/>
      <c r="BC31" s="178"/>
      <c r="BD31" s="178"/>
      <c r="BE31" s="179"/>
      <c r="BF31" s="1356"/>
      <c r="BG31" s="1356"/>
      <c r="BH31" s="1347" t="str">
        <f>IF('⑨応募者名簿(印刷用)'!$BV$42="","",'⑨応募者名簿(印刷用)'!$BV$42)</f>
        <v xml:space="preserve"> </v>
      </c>
      <c r="BI31" s="1348"/>
      <c r="BJ31" s="1348"/>
      <c r="BK31" s="1348"/>
      <c r="BL31" s="1348"/>
      <c r="BM31" s="1348"/>
      <c r="BN31" s="1348"/>
      <c r="BO31" s="1348"/>
      <c r="BP31" s="1348"/>
      <c r="BQ31" s="1348"/>
      <c r="BR31" s="1348"/>
      <c r="BS31" s="1348"/>
      <c r="BT31" s="1348"/>
      <c r="BU31" s="1348"/>
      <c r="BV31" s="1348"/>
      <c r="BW31" s="1348"/>
      <c r="BX31" s="1348"/>
      <c r="BY31" s="1348"/>
      <c r="BZ31" s="1348"/>
      <c r="CA31" s="1348"/>
      <c r="CB31" s="1348"/>
      <c r="CC31" s="1348"/>
      <c r="CD31" s="1348"/>
      <c r="CE31" s="1348"/>
      <c r="CF31" s="1348"/>
      <c r="CG31" s="1348"/>
      <c r="CH31" s="1349"/>
    </row>
    <row r="32" spans="1:90" ht="24.95" customHeight="1">
      <c r="A32" s="1345"/>
      <c r="B32" s="1346"/>
      <c r="C32" s="1346"/>
      <c r="D32" s="1346"/>
      <c r="E32" s="1346"/>
      <c r="F32" s="1346"/>
      <c r="G32" s="1346"/>
      <c r="H32" s="1346"/>
      <c r="I32" s="178"/>
      <c r="J32" s="178"/>
      <c r="K32" s="178"/>
      <c r="L32" s="178"/>
      <c r="M32" s="179"/>
      <c r="N32" s="1356"/>
      <c r="O32" s="1356"/>
      <c r="P32" s="1347" t="str">
        <f>IF('⑨応募者名簿(印刷用)'!$BV$43="","",'⑨応募者名簿(印刷用)'!$BV$43)</f>
        <v xml:space="preserve"> </v>
      </c>
      <c r="Q32" s="1348"/>
      <c r="R32" s="1348"/>
      <c r="S32" s="1348"/>
      <c r="T32" s="1348"/>
      <c r="U32" s="1348"/>
      <c r="V32" s="1348"/>
      <c r="W32" s="1348"/>
      <c r="X32" s="1348"/>
      <c r="Y32" s="1348"/>
      <c r="Z32" s="1348"/>
      <c r="AA32" s="1348"/>
      <c r="AB32" s="1348"/>
      <c r="AC32" s="1348"/>
      <c r="AD32" s="1348"/>
      <c r="AE32" s="1348"/>
      <c r="AF32" s="1348"/>
      <c r="AG32" s="1348"/>
      <c r="AH32" s="1348"/>
      <c r="AI32" s="1348"/>
      <c r="AJ32" s="1348"/>
      <c r="AK32" s="1348"/>
      <c r="AL32" s="1348"/>
      <c r="AM32" s="1348"/>
      <c r="AN32" s="1348"/>
      <c r="AO32" s="1348"/>
      <c r="AP32" s="1349"/>
      <c r="AQ32" s="291"/>
      <c r="AR32" s="292"/>
      <c r="AS32" s="1345"/>
      <c r="AT32" s="1346"/>
      <c r="AU32" s="1346"/>
      <c r="AV32" s="1346"/>
      <c r="AW32" s="1346"/>
      <c r="AX32" s="1346"/>
      <c r="AY32" s="1346"/>
      <c r="AZ32" s="1346"/>
      <c r="BA32" s="178"/>
      <c r="BB32" s="178"/>
      <c r="BC32" s="178"/>
      <c r="BD32" s="178"/>
      <c r="BE32" s="179"/>
      <c r="BF32" s="1356"/>
      <c r="BG32" s="1356"/>
      <c r="BH32" s="1347" t="str">
        <f>IF('⑨応募者名簿(印刷用)'!$BV$43="","",'⑨応募者名簿(印刷用)'!$BV$43)</f>
        <v xml:space="preserve"> </v>
      </c>
      <c r="BI32" s="1348"/>
      <c r="BJ32" s="1348"/>
      <c r="BK32" s="1348"/>
      <c r="BL32" s="1348"/>
      <c r="BM32" s="1348"/>
      <c r="BN32" s="1348"/>
      <c r="BO32" s="1348"/>
      <c r="BP32" s="1348"/>
      <c r="BQ32" s="1348"/>
      <c r="BR32" s="1348"/>
      <c r="BS32" s="1348"/>
      <c r="BT32" s="1348"/>
      <c r="BU32" s="1348"/>
      <c r="BV32" s="1348"/>
      <c r="BW32" s="1348"/>
      <c r="BX32" s="1348"/>
      <c r="BY32" s="1348"/>
      <c r="BZ32" s="1348"/>
      <c r="CA32" s="1348"/>
      <c r="CB32" s="1348"/>
      <c r="CC32" s="1348"/>
      <c r="CD32" s="1348"/>
      <c r="CE32" s="1348"/>
      <c r="CF32" s="1348"/>
      <c r="CG32" s="1348"/>
      <c r="CH32" s="1349"/>
    </row>
    <row r="33" spans="1:88" ht="24.95" customHeight="1">
      <c r="A33" s="1345"/>
      <c r="B33" s="1346"/>
      <c r="C33" s="1346"/>
      <c r="D33" s="1346"/>
      <c r="E33" s="1346"/>
      <c r="F33" s="1346"/>
      <c r="G33" s="1346"/>
      <c r="H33" s="1346"/>
      <c r="I33" s="178"/>
      <c r="J33" s="178"/>
      <c r="K33" s="178"/>
      <c r="L33" s="178"/>
      <c r="M33" s="179"/>
      <c r="N33" s="1356"/>
      <c r="O33" s="1356"/>
      <c r="P33" s="1350" t="str">
        <f>IF('⑨応募者名簿(印刷用)'!$BV$44="","",'⑨応募者名簿(印刷用)'!$BV$44)</f>
        <v xml:space="preserve"> </v>
      </c>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2"/>
      <c r="AQ33" s="291"/>
      <c r="AR33" s="292"/>
      <c r="AS33" s="1345"/>
      <c r="AT33" s="1346"/>
      <c r="AU33" s="1346"/>
      <c r="AV33" s="1346"/>
      <c r="AW33" s="1346"/>
      <c r="AX33" s="1346"/>
      <c r="AY33" s="1346"/>
      <c r="AZ33" s="1346"/>
      <c r="BA33" s="178"/>
      <c r="BB33" s="178"/>
      <c r="BC33" s="178"/>
      <c r="BD33" s="178"/>
      <c r="BE33" s="179"/>
      <c r="BF33" s="1356"/>
      <c r="BG33" s="1356"/>
      <c r="BH33" s="1350" t="str">
        <f>IF('⑨応募者名簿(印刷用)'!$BV$44="","",'⑨応募者名簿(印刷用)'!$BV$44)</f>
        <v xml:space="preserve"> </v>
      </c>
      <c r="BI33" s="1351"/>
      <c r="BJ33" s="1351"/>
      <c r="BK33" s="1351"/>
      <c r="BL33" s="1351"/>
      <c r="BM33" s="1351"/>
      <c r="BN33" s="1351"/>
      <c r="BO33" s="1351"/>
      <c r="BP33" s="1351"/>
      <c r="BQ33" s="1351"/>
      <c r="BR33" s="1351"/>
      <c r="BS33" s="1351"/>
      <c r="BT33" s="1351"/>
      <c r="BU33" s="1351"/>
      <c r="BV33" s="1351"/>
      <c r="BW33" s="1351"/>
      <c r="BX33" s="1351"/>
      <c r="BY33" s="1351"/>
      <c r="BZ33" s="1351"/>
      <c r="CA33" s="1351"/>
      <c r="CB33" s="1351"/>
      <c r="CC33" s="1351"/>
      <c r="CD33" s="1351"/>
      <c r="CE33" s="1351"/>
      <c r="CF33" s="1351"/>
      <c r="CG33" s="1351"/>
      <c r="CH33" s="1352"/>
    </row>
    <row r="34" spans="1:88" ht="24.95" customHeight="1">
      <c r="A34" s="1345"/>
      <c r="B34" s="1346"/>
      <c r="C34" s="1346"/>
      <c r="D34" s="1346"/>
      <c r="E34" s="1346"/>
      <c r="F34" s="1346"/>
      <c r="G34" s="1346"/>
      <c r="H34" s="1346"/>
      <c r="I34" s="178"/>
      <c r="J34" s="178"/>
      <c r="K34" s="178"/>
      <c r="L34" s="178"/>
      <c r="M34" s="179"/>
      <c r="N34" s="722" t="s">
        <v>335</v>
      </c>
      <c r="O34" s="723"/>
      <c r="P34" s="603" t="s">
        <v>23</v>
      </c>
      <c r="Q34" s="571"/>
      <c r="R34" s="571"/>
      <c r="S34" s="571"/>
      <c r="T34" s="1336" t="str">
        <f>""&amp;⑧入力シート!$D$21</f>
        <v/>
      </c>
      <c r="U34" s="1336"/>
      <c r="V34" s="1336"/>
      <c r="W34" s="1336"/>
      <c r="X34" s="1336"/>
      <c r="Y34" s="1336"/>
      <c r="Z34" s="1336"/>
      <c r="AA34" s="1336"/>
      <c r="AB34" s="1336"/>
      <c r="AC34" s="1336"/>
      <c r="AD34" s="1336"/>
      <c r="AE34" s="1336"/>
      <c r="AF34" s="1336"/>
      <c r="AG34" s="1336"/>
      <c r="AH34" s="1336"/>
      <c r="AI34" s="1336"/>
      <c r="AJ34" s="1336"/>
      <c r="AK34" s="1336"/>
      <c r="AL34" s="1336"/>
      <c r="AM34" s="1336"/>
      <c r="AN34" s="1336"/>
      <c r="AO34" s="1336"/>
      <c r="AP34" s="1337"/>
      <c r="AQ34" s="291"/>
      <c r="AR34" s="292"/>
      <c r="AS34" s="1345"/>
      <c r="AT34" s="1346"/>
      <c r="AU34" s="1346"/>
      <c r="AV34" s="1346"/>
      <c r="AW34" s="1346"/>
      <c r="AX34" s="1346"/>
      <c r="AY34" s="1346"/>
      <c r="AZ34" s="1346"/>
      <c r="BA34" s="178"/>
      <c r="BB34" s="178"/>
      <c r="BC34" s="178"/>
      <c r="BD34" s="178"/>
      <c r="BE34" s="179"/>
      <c r="BF34" s="722" t="s">
        <v>335</v>
      </c>
      <c r="BG34" s="723"/>
      <c r="BH34" s="603" t="s">
        <v>23</v>
      </c>
      <c r="BI34" s="571"/>
      <c r="BJ34" s="571"/>
      <c r="BK34" s="571"/>
      <c r="BL34" s="1336" t="str">
        <f>""&amp;⑧入力シート!$D$21</f>
        <v/>
      </c>
      <c r="BM34" s="1336"/>
      <c r="BN34" s="1336"/>
      <c r="BO34" s="1336"/>
      <c r="BP34" s="1336"/>
      <c r="BQ34" s="1336"/>
      <c r="BR34" s="1336"/>
      <c r="BS34" s="1336"/>
      <c r="BT34" s="1336"/>
      <c r="BU34" s="1336"/>
      <c r="BV34" s="1336"/>
      <c r="BW34" s="1336"/>
      <c r="BX34" s="1336"/>
      <c r="BY34" s="1336"/>
      <c r="BZ34" s="1336"/>
      <c r="CA34" s="1336"/>
      <c r="CB34" s="1336"/>
      <c r="CC34" s="1336"/>
      <c r="CD34" s="1336"/>
      <c r="CE34" s="1336"/>
      <c r="CF34" s="1336"/>
      <c r="CG34" s="1336"/>
      <c r="CH34" s="1337"/>
    </row>
    <row r="35" spans="1:88" ht="24.95" customHeight="1">
      <c r="A35" s="180"/>
      <c r="B35" s="178"/>
      <c r="C35" s="178"/>
      <c r="D35" s="178"/>
      <c r="E35" s="178"/>
      <c r="F35" s="178"/>
      <c r="G35" s="178"/>
      <c r="H35" s="178"/>
      <c r="I35" s="178"/>
      <c r="J35" s="178"/>
      <c r="K35" s="178"/>
      <c r="L35" s="178"/>
      <c r="M35" s="179"/>
      <c r="N35" s="724"/>
      <c r="O35" s="725"/>
      <c r="P35" s="1338" t="str">
        <f>"　"&amp;⑧入力シート!$D$22</f>
        <v>　</v>
      </c>
      <c r="Q35" s="1339"/>
      <c r="R35" s="1339"/>
      <c r="S35" s="1339"/>
      <c r="T35" s="1339"/>
      <c r="U35" s="1339"/>
      <c r="V35" s="1339"/>
      <c r="W35" s="1339"/>
      <c r="X35" s="1339"/>
      <c r="Y35" s="1339"/>
      <c r="Z35" s="1339"/>
      <c r="AA35" s="1339"/>
      <c r="AB35" s="1339"/>
      <c r="AC35" s="1339"/>
      <c r="AD35" s="1339"/>
      <c r="AE35" s="1339"/>
      <c r="AF35" s="1339"/>
      <c r="AG35" s="1339"/>
      <c r="AH35" s="1339"/>
      <c r="AI35" s="1339"/>
      <c r="AJ35" s="1339"/>
      <c r="AK35" s="1339"/>
      <c r="AL35" s="1339"/>
      <c r="AM35" s="1339"/>
      <c r="AN35" s="1339"/>
      <c r="AO35" s="1339"/>
      <c r="AP35" s="1340"/>
      <c r="AQ35" s="291"/>
      <c r="AR35" s="292"/>
      <c r="AS35" s="180"/>
      <c r="AT35" s="178"/>
      <c r="AU35" s="178"/>
      <c r="AV35" s="178"/>
      <c r="AW35" s="178"/>
      <c r="AX35" s="178"/>
      <c r="AY35" s="178"/>
      <c r="AZ35" s="178"/>
      <c r="BA35" s="178"/>
      <c r="BB35" s="178"/>
      <c r="BC35" s="178"/>
      <c r="BD35" s="178"/>
      <c r="BE35" s="179"/>
      <c r="BF35" s="724"/>
      <c r="BG35" s="725"/>
      <c r="BH35" s="1338" t="str">
        <f>"　"&amp;⑧入力シート!$D$22</f>
        <v>　</v>
      </c>
      <c r="BI35" s="1339"/>
      <c r="BJ35" s="1339"/>
      <c r="BK35" s="1339"/>
      <c r="BL35" s="1339"/>
      <c r="BM35" s="1339"/>
      <c r="BN35" s="1339"/>
      <c r="BO35" s="1339"/>
      <c r="BP35" s="1339"/>
      <c r="BQ35" s="1339"/>
      <c r="BR35" s="1339"/>
      <c r="BS35" s="1339"/>
      <c r="BT35" s="1339"/>
      <c r="BU35" s="1339"/>
      <c r="BV35" s="1339"/>
      <c r="BW35" s="1339"/>
      <c r="BX35" s="1339"/>
      <c r="BY35" s="1339"/>
      <c r="BZ35" s="1339"/>
      <c r="CA35" s="1339"/>
      <c r="CB35" s="1339"/>
      <c r="CC35" s="1339"/>
      <c r="CD35" s="1339"/>
      <c r="CE35" s="1339"/>
      <c r="CF35" s="1339"/>
      <c r="CG35" s="1339"/>
      <c r="CH35" s="1340"/>
    </row>
    <row r="36" spans="1:88" ht="24.95" customHeight="1">
      <c r="A36" s="180"/>
      <c r="B36" s="178"/>
      <c r="C36" s="178"/>
      <c r="D36" s="178"/>
      <c r="E36" s="178"/>
      <c r="F36" s="178"/>
      <c r="G36" s="178"/>
      <c r="H36" s="178"/>
      <c r="I36" s="178"/>
      <c r="J36" s="178"/>
      <c r="K36" s="178"/>
      <c r="L36" s="178"/>
      <c r="M36" s="179"/>
      <c r="N36" s="724"/>
      <c r="O36" s="725"/>
      <c r="P36" s="1341" t="str">
        <f>"　"&amp;⑧入力シート!$D$23</f>
        <v>　</v>
      </c>
      <c r="Q36" s="1342"/>
      <c r="R36" s="1342"/>
      <c r="S36" s="1342"/>
      <c r="T36" s="1342"/>
      <c r="U36" s="1342"/>
      <c r="V36" s="1342"/>
      <c r="W36" s="1342"/>
      <c r="X36" s="1342"/>
      <c r="Y36" s="1342"/>
      <c r="Z36" s="1342"/>
      <c r="AA36" s="1342"/>
      <c r="AB36" s="1342"/>
      <c r="AC36" s="1342"/>
      <c r="AD36" s="1342"/>
      <c r="AE36" s="1342"/>
      <c r="AF36" s="1342"/>
      <c r="AG36" s="1342"/>
      <c r="AH36" s="1342"/>
      <c r="AI36" s="1342"/>
      <c r="AJ36" s="1342"/>
      <c r="AK36" s="1342"/>
      <c r="AL36" s="1342"/>
      <c r="AM36" s="1342"/>
      <c r="AN36" s="1342"/>
      <c r="AO36" s="1342"/>
      <c r="AP36" s="1343"/>
      <c r="AQ36" s="291"/>
      <c r="AR36" s="292"/>
      <c r="AS36" s="180"/>
      <c r="AT36" s="178"/>
      <c r="AU36" s="178"/>
      <c r="AV36" s="178"/>
      <c r="AW36" s="178"/>
      <c r="AX36" s="178"/>
      <c r="AY36" s="178"/>
      <c r="AZ36" s="178"/>
      <c r="BA36" s="178"/>
      <c r="BB36" s="178"/>
      <c r="BC36" s="178"/>
      <c r="BD36" s="178"/>
      <c r="BE36" s="179"/>
      <c r="BF36" s="724"/>
      <c r="BG36" s="725"/>
      <c r="BH36" s="1341" t="str">
        <f>"　"&amp;⑧入力シート!$D$23</f>
        <v>　</v>
      </c>
      <c r="BI36" s="1342"/>
      <c r="BJ36" s="1342"/>
      <c r="BK36" s="1342"/>
      <c r="BL36" s="1342"/>
      <c r="BM36" s="1342"/>
      <c r="BN36" s="1342"/>
      <c r="BO36" s="1342"/>
      <c r="BP36" s="1342"/>
      <c r="BQ36" s="1342"/>
      <c r="BR36" s="1342"/>
      <c r="BS36" s="1342"/>
      <c r="BT36" s="1342"/>
      <c r="BU36" s="1342"/>
      <c r="BV36" s="1342"/>
      <c r="BW36" s="1342"/>
      <c r="BX36" s="1342"/>
      <c r="BY36" s="1342"/>
      <c r="BZ36" s="1342"/>
      <c r="CA36" s="1342"/>
      <c r="CB36" s="1342"/>
      <c r="CC36" s="1342"/>
      <c r="CD36" s="1342"/>
      <c r="CE36" s="1342"/>
      <c r="CF36" s="1342"/>
      <c r="CG36" s="1342"/>
      <c r="CH36" s="1343"/>
    </row>
    <row r="37" spans="1:88" ht="24.95" customHeight="1">
      <c r="A37" s="181"/>
      <c r="B37" s="182"/>
      <c r="C37" s="182"/>
      <c r="D37" s="182"/>
      <c r="E37" s="182"/>
      <c r="F37" s="182"/>
      <c r="G37" s="182"/>
      <c r="H37" s="182"/>
      <c r="I37" s="182"/>
      <c r="J37" s="182"/>
      <c r="K37" s="182"/>
      <c r="L37" s="182"/>
      <c r="M37" s="183"/>
      <c r="N37" s="726"/>
      <c r="O37" s="727"/>
      <c r="P37" s="1341"/>
      <c r="Q37" s="1342"/>
      <c r="R37" s="1342"/>
      <c r="S37" s="1342"/>
      <c r="T37" s="1342"/>
      <c r="U37" s="1342"/>
      <c r="V37" s="1342"/>
      <c r="W37" s="1342"/>
      <c r="X37" s="1342"/>
      <c r="Y37" s="1342"/>
      <c r="Z37" s="1342"/>
      <c r="AA37" s="1342"/>
      <c r="AB37" s="1342"/>
      <c r="AC37" s="1342"/>
      <c r="AD37" s="1342"/>
      <c r="AE37" s="1342"/>
      <c r="AF37" s="1342"/>
      <c r="AG37" s="1342"/>
      <c r="AH37" s="1342"/>
      <c r="AI37" s="1342"/>
      <c r="AJ37" s="1342"/>
      <c r="AK37" s="1342"/>
      <c r="AL37" s="1342"/>
      <c r="AM37" s="1342"/>
      <c r="AN37" s="1342"/>
      <c r="AO37" s="1342"/>
      <c r="AP37" s="1343"/>
      <c r="AQ37" s="291"/>
      <c r="AR37" s="292"/>
      <c r="AS37" s="181"/>
      <c r="AT37" s="182"/>
      <c r="AU37" s="182"/>
      <c r="AV37" s="182"/>
      <c r="AW37" s="182"/>
      <c r="AX37" s="182"/>
      <c r="AY37" s="182"/>
      <c r="AZ37" s="182"/>
      <c r="BA37" s="182"/>
      <c r="BB37" s="182"/>
      <c r="BC37" s="182"/>
      <c r="BD37" s="182"/>
      <c r="BE37" s="183"/>
      <c r="BF37" s="726"/>
      <c r="BG37" s="727"/>
      <c r="BH37" s="1341"/>
      <c r="BI37" s="1342"/>
      <c r="BJ37" s="1342"/>
      <c r="BK37" s="1342"/>
      <c r="BL37" s="1342"/>
      <c r="BM37" s="1342"/>
      <c r="BN37" s="1342"/>
      <c r="BO37" s="1342"/>
      <c r="BP37" s="1342"/>
      <c r="BQ37" s="1342"/>
      <c r="BR37" s="1342"/>
      <c r="BS37" s="1342"/>
      <c r="BT37" s="1342"/>
      <c r="BU37" s="1342"/>
      <c r="BV37" s="1342"/>
      <c r="BW37" s="1342"/>
      <c r="BX37" s="1342"/>
      <c r="BY37" s="1342"/>
      <c r="BZ37" s="1342"/>
      <c r="CA37" s="1342"/>
      <c r="CB37" s="1342"/>
      <c r="CC37" s="1342"/>
      <c r="CD37" s="1342"/>
      <c r="CE37" s="1342"/>
      <c r="CF37" s="1342"/>
      <c r="CG37" s="1342"/>
      <c r="CH37" s="1343"/>
    </row>
    <row r="38" spans="1:88" ht="24.95" customHeight="1">
      <c r="A38" s="722" t="s">
        <v>337</v>
      </c>
      <c r="B38" s="723"/>
      <c r="C38" s="603" t="s">
        <v>31</v>
      </c>
      <c r="D38" s="571"/>
      <c r="E38" s="571"/>
      <c r="F38" s="571"/>
      <c r="G38" s="571"/>
      <c r="H38" s="571"/>
      <c r="I38" s="571"/>
      <c r="J38" s="571"/>
      <c r="K38" s="571"/>
      <c r="L38" s="571"/>
      <c r="M38" s="571"/>
      <c r="N38" s="722" t="s">
        <v>336</v>
      </c>
      <c r="O38" s="723"/>
      <c r="P38" s="1316" t="str">
        <f>""&amp;⑧入力シート!AD66</f>
        <v/>
      </c>
      <c r="Q38" s="1316"/>
      <c r="R38" s="1316"/>
      <c r="S38" s="1316"/>
      <c r="T38" s="1316"/>
      <c r="U38" s="1316"/>
      <c r="V38" s="1316"/>
      <c r="W38" s="1316"/>
      <c r="X38" s="1316"/>
      <c r="Y38" s="1316"/>
      <c r="Z38" s="1316"/>
      <c r="AA38" s="1316"/>
      <c r="AB38" s="1316"/>
      <c r="AC38" s="1316"/>
      <c r="AD38" s="1316"/>
      <c r="AE38" s="1316"/>
      <c r="AF38" s="1316"/>
      <c r="AG38" s="1316"/>
      <c r="AH38" s="1316"/>
      <c r="AI38" s="1316"/>
      <c r="AJ38" s="1316"/>
      <c r="AK38" s="1316"/>
      <c r="AL38" s="1316"/>
      <c r="AM38" s="1316"/>
      <c r="AN38" s="1316"/>
      <c r="AO38" s="1316"/>
      <c r="AP38" s="1316"/>
      <c r="AQ38" s="291"/>
      <c r="AR38" s="292"/>
      <c r="AS38" s="722" t="s">
        <v>337</v>
      </c>
      <c r="AT38" s="723"/>
      <c r="AU38" s="603" t="s">
        <v>31</v>
      </c>
      <c r="AV38" s="571"/>
      <c r="AW38" s="571"/>
      <c r="AX38" s="571"/>
      <c r="AY38" s="571"/>
      <c r="AZ38" s="571"/>
      <c r="BA38" s="571"/>
      <c r="BB38" s="571"/>
      <c r="BC38" s="571"/>
      <c r="BD38" s="571"/>
      <c r="BE38" s="571"/>
      <c r="BF38" s="722" t="s">
        <v>336</v>
      </c>
      <c r="BG38" s="723"/>
      <c r="BH38" s="1316" t="str">
        <f>""&amp;⑧入力シート!AD67</f>
        <v/>
      </c>
      <c r="BI38" s="1316"/>
      <c r="BJ38" s="1316"/>
      <c r="BK38" s="1316"/>
      <c r="BL38" s="1316"/>
      <c r="BM38" s="1316"/>
      <c r="BN38" s="1316"/>
      <c r="BO38" s="1316"/>
      <c r="BP38" s="1316"/>
      <c r="BQ38" s="1316"/>
      <c r="BR38" s="1316"/>
      <c r="BS38" s="1316"/>
      <c r="BT38" s="1316"/>
      <c r="BU38" s="1316"/>
      <c r="BV38" s="1316"/>
      <c r="BW38" s="1316"/>
      <c r="BX38" s="1316"/>
      <c r="BY38" s="1316"/>
      <c r="BZ38" s="1316"/>
      <c r="CA38" s="1316"/>
      <c r="CB38" s="1316"/>
      <c r="CC38" s="1316"/>
      <c r="CD38" s="1316"/>
      <c r="CE38" s="1316"/>
      <c r="CF38" s="1316"/>
      <c r="CG38" s="1316"/>
      <c r="CH38" s="1316"/>
    </row>
    <row r="39" spans="1:88" ht="24.95" customHeight="1">
      <c r="A39" s="724"/>
      <c r="B39" s="725"/>
      <c r="C39" s="1308">
        <f>⑧入力シート!Y66</f>
        <v>43</v>
      </c>
      <c r="D39" s="1309"/>
      <c r="E39" s="1309"/>
      <c r="F39" s="1309"/>
      <c r="G39" s="1309"/>
      <c r="H39" s="1309"/>
      <c r="I39" s="1309"/>
      <c r="J39" s="1309"/>
      <c r="K39" s="1309"/>
      <c r="L39" s="1309"/>
      <c r="M39" s="1310"/>
      <c r="N39" s="724"/>
      <c r="O39" s="725"/>
      <c r="P39" s="1317"/>
      <c r="Q39" s="1317"/>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1317"/>
      <c r="AM39" s="1317"/>
      <c r="AN39" s="1317"/>
      <c r="AO39" s="1317"/>
      <c r="AP39" s="1317"/>
      <c r="AQ39" s="291"/>
      <c r="AR39" s="292"/>
      <c r="AS39" s="724"/>
      <c r="AT39" s="725"/>
      <c r="AU39" s="1308">
        <f>⑧入力シート!Y67</f>
        <v>44</v>
      </c>
      <c r="AV39" s="1309"/>
      <c r="AW39" s="1309"/>
      <c r="AX39" s="1309"/>
      <c r="AY39" s="1309"/>
      <c r="AZ39" s="1309"/>
      <c r="BA39" s="1309"/>
      <c r="BB39" s="1309"/>
      <c r="BC39" s="1309"/>
      <c r="BD39" s="1309"/>
      <c r="BE39" s="1309"/>
      <c r="BF39" s="724"/>
      <c r="BG39" s="725"/>
      <c r="BH39" s="1317"/>
      <c r="BI39" s="1317"/>
      <c r="BJ39" s="1317"/>
      <c r="BK39" s="1317"/>
      <c r="BL39" s="1317"/>
      <c r="BM39" s="1317"/>
      <c r="BN39" s="1317"/>
      <c r="BO39" s="1317"/>
      <c r="BP39" s="1317"/>
      <c r="BQ39" s="1317"/>
      <c r="BR39" s="1317"/>
      <c r="BS39" s="1317"/>
      <c r="BT39" s="1317"/>
      <c r="BU39" s="1317"/>
      <c r="BV39" s="1317"/>
      <c r="BW39" s="1317"/>
      <c r="BX39" s="1317"/>
      <c r="BY39" s="1317"/>
      <c r="BZ39" s="1317"/>
      <c r="CA39" s="1317"/>
      <c r="CB39" s="1317"/>
      <c r="CC39" s="1317"/>
      <c r="CD39" s="1317"/>
      <c r="CE39" s="1317"/>
      <c r="CF39" s="1317"/>
      <c r="CG39" s="1317"/>
      <c r="CH39" s="1317"/>
    </row>
    <row r="40" spans="1:88" ht="24.95" customHeight="1">
      <c r="A40" s="726"/>
      <c r="B40" s="727"/>
      <c r="C40" s="1319"/>
      <c r="D40" s="1320"/>
      <c r="E40" s="1320"/>
      <c r="F40" s="1320"/>
      <c r="G40" s="1320"/>
      <c r="H40" s="1320"/>
      <c r="I40" s="1320"/>
      <c r="J40" s="1320"/>
      <c r="K40" s="1320"/>
      <c r="L40" s="1320"/>
      <c r="M40" s="1321"/>
      <c r="N40" s="726"/>
      <c r="O40" s="727"/>
      <c r="P40" s="1318"/>
      <c r="Q40" s="1318"/>
      <c r="R40" s="1318"/>
      <c r="S40" s="1318"/>
      <c r="T40" s="1318"/>
      <c r="U40" s="1318"/>
      <c r="V40" s="1318"/>
      <c r="W40" s="1318"/>
      <c r="X40" s="1318"/>
      <c r="Y40" s="1318"/>
      <c r="Z40" s="1318"/>
      <c r="AA40" s="1318"/>
      <c r="AB40" s="1318"/>
      <c r="AC40" s="1318"/>
      <c r="AD40" s="1318"/>
      <c r="AE40" s="1318"/>
      <c r="AF40" s="1318"/>
      <c r="AG40" s="1318"/>
      <c r="AH40" s="1318"/>
      <c r="AI40" s="1318"/>
      <c r="AJ40" s="1318"/>
      <c r="AK40" s="1318"/>
      <c r="AL40" s="1318"/>
      <c r="AM40" s="1318"/>
      <c r="AN40" s="1318"/>
      <c r="AO40" s="1318"/>
      <c r="AP40" s="1318"/>
      <c r="AQ40" s="291"/>
      <c r="AR40" s="292"/>
      <c r="AS40" s="726"/>
      <c r="AT40" s="727"/>
      <c r="AU40" s="1308"/>
      <c r="AV40" s="1309"/>
      <c r="AW40" s="1309"/>
      <c r="AX40" s="1309"/>
      <c r="AY40" s="1309"/>
      <c r="AZ40" s="1309"/>
      <c r="BA40" s="1309"/>
      <c r="BB40" s="1309"/>
      <c r="BC40" s="1309"/>
      <c r="BD40" s="1309"/>
      <c r="BE40" s="1309"/>
      <c r="BF40" s="726"/>
      <c r="BG40" s="727"/>
      <c r="BH40" s="1318"/>
      <c r="BI40" s="1318"/>
      <c r="BJ40" s="1318"/>
      <c r="BK40" s="1318"/>
      <c r="BL40" s="1318"/>
      <c r="BM40" s="1318"/>
      <c r="BN40" s="1318"/>
      <c r="BO40" s="1318"/>
      <c r="BP40" s="1318"/>
      <c r="BQ40" s="1318"/>
      <c r="BR40" s="1318"/>
      <c r="BS40" s="1318"/>
      <c r="BT40" s="1318"/>
      <c r="BU40" s="1318"/>
      <c r="BV40" s="1318"/>
      <c r="BW40" s="1318"/>
      <c r="BX40" s="1318"/>
      <c r="BY40" s="1318"/>
      <c r="BZ40" s="1318"/>
      <c r="CA40" s="1318"/>
      <c r="CB40" s="1318"/>
      <c r="CC40" s="1318"/>
      <c r="CD40" s="1318"/>
      <c r="CE40" s="1318"/>
      <c r="CF40" s="1318"/>
      <c r="CG40" s="1318"/>
      <c r="CH40" s="1318"/>
    </row>
    <row r="41" spans="1:88" ht="24.95" customHeight="1">
      <c r="A41" s="722" t="s">
        <v>338</v>
      </c>
      <c r="B41" s="723"/>
      <c r="C41" s="1322" t="str">
        <f>""&amp;⑧入力シート!Z66</f>
        <v/>
      </c>
      <c r="D41" s="1323"/>
      <c r="E41" s="1323"/>
      <c r="F41" s="1323"/>
      <c r="G41" s="1323"/>
      <c r="H41" s="1323"/>
      <c r="I41" s="1323"/>
      <c r="J41" s="1323"/>
      <c r="K41" s="1323"/>
      <c r="L41" s="1323"/>
      <c r="M41" s="1324"/>
      <c r="N41" s="722" t="s">
        <v>339</v>
      </c>
      <c r="O41" s="723"/>
      <c r="P41" s="1307" t="s">
        <v>32</v>
      </c>
      <c r="Q41" s="573"/>
      <c r="R41" s="573"/>
      <c r="S41" s="573"/>
      <c r="T41" s="573"/>
      <c r="U41" s="573"/>
      <c r="V41" s="573"/>
      <c r="W41" s="573"/>
      <c r="X41" s="573"/>
      <c r="Y41" s="573"/>
      <c r="Z41" s="573"/>
      <c r="AA41" s="573"/>
      <c r="AB41" s="573"/>
      <c r="AC41" s="573"/>
      <c r="AD41" s="573"/>
      <c r="AE41" s="573"/>
      <c r="AF41" s="573"/>
      <c r="AG41" s="573"/>
      <c r="AH41" s="573"/>
      <c r="AI41" s="573"/>
      <c r="AJ41" s="573"/>
      <c r="AK41" s="573"/>
      <c r="AL41" s="573"/>
      <c r="AM41" s="573"/>
      <c r="AN41" s="573"/>
      <c r="AO41" s="573"/>
      <c r="AP41" s="574"/>
      <c r="AQ41" s="291"/>
      <c r="AR41" s="292"/>
      <c r="AS41" s="722" t="s">
        <v>338</v>
      </c>
      <c r="AT41" s="723"/>
      <c r="AU41" s="1322" t="str">
        <f>""&amp;⑧入力シート!Z67</f>
        <v/>
      </c>
      <c r="AV41" s="1323"/>
      <c r="AW41" s="1323"/>
      <c r="AX41" s="1323"/>
      <c r="AY41" s="1323"/>
      <c r="AZ41" s="1323"/>
      <c r="BA41" s="1323"/>
      <c r="BB41" s="1323"/>
      <c r="BC41" s="1323"/>
      <c r="BD41" s="1323"/>
      <c r="BE41" s="1324"/>
      <c r="BF41" s="722" t="s">
        <v>339</v>
      </c>
      <c r="BG41" s="723"/>
      <c r="BH41" s="1307" t="s">
        <v>32</v>
      </c>
      <c r="BI41" s="573"/>
      <c r="BJ41" s="573"/>
      <c r="BK41" s="573"/>
      <c r="BL41" s="573"/>
      <c r="BM41" s="573"/>
      <c r="BN41" s="573"/>
      <c r="BO41" s="573"/>
      <c r="BP41" s="573"/>
      <c r="BQ41" s="573"/>
      <c r="BR41" s="573"/>
      <c r="BS41" s="573"/>
      <c r="BT41" s="573"/>
      <c r="BU41" s="573"/>
      <c r="BV41" s="573"/>
      <c r="BW41" s="573"/>
      <c r="BX41" s="573"/>
      <c r="BY41" s="573"/>
      <c r="BZ41" s="573"/>
      <c r="CA41" s="573"/>
      <c r="CB41" s="573"/>
      <c r="CC41" s="573"/>
      <c r="CD41" s="573"/>
      <c r="CE41" s="573"/>
      <c r="CF41" s="573"/>
      <c r="CG41" s="573"/>
      <c r="CH41" s="574"/>
    </row>
    <row r="42" spans="1:88" ht="24.95" customHeight="1">
      <c r="A42" s="724"/>
      <c r="B42" s="725"/>
      <c r="C42" s="1308"/>
      <c r="D42" s="1309"/>
      <c r="E42" s="1309"/>
      <c r="F42" s="1309"/>
      <c r="G42" s="1309"/>
      <c r="H42" s="1309"/>
      <c r="I42" s="1309"/>
      <c r="J42" s="1309"/>
      <c r="K42" s="1309"/>
      <c r="L42" s="1309"/>
      <c r="M42" s="1310"/>
      <c r="N42" s="724"/>
      <c r="O42" s="725"/>
      <c r="P42" s="1308" t="str">
        <f>'⑨応募者名簿(印刷用)'!AT15</f>
        <v xml:space="preserve"> </v>
      </c>
      <c r="Q42" s="1309"/>
      <c r="R42" s="1309"/>
      <c r="S42" s="1309"/>
      <c r="T42" s="1309"/>
      <c r="U42" s="1309"/>
      <c r="V42" s="1309"/>
      <c r="W42" s="1309"/>
      <c r="X42" s="1309"/>
      <c r="Y42" s="1309"/>
      <c r="Z42" s="1309"/>
      <c r="AA42" s="1309"/>
      <c r="AB42" s="1309"/>
      <c r="AC42" s="1309"/>
      <c r="AD42" s="1309"/>
      <c r="AE42" s="1309"/>
      <c r="AF42" s="1309"/>
      <c r="AG42" s="1309"/>
      <c r="AH42" s="1309"/>
      <c r="AI42" s="1309"/>
      <c r="AJ42" s="1309"/>
      <c r="AK42" s="1309"/>
      <c r="AL42" s="1309"/>
      <c r="AM42" s="1309"/>
      <c r="AN42" s="1309"/>
      <c r="AO42" s="1309"/>
      <c r="AP42" s="1310"/>
      <c r="AQ42" s="291"/>
      <c r="AR42" s="292"/>
      <c r="AS42" s="724"/>
      <c r="AT42" s="725"/>
      <c r="AU42" s="1308"/>
      <c r="AV42" s="1309"/>
      <c r="AW42" s="1309"/>
      <c r="AX42" s="1309"/>
      <c r="AY42" s="1309"/>
      <c r="AZ42" s="1309"/>
      <c r="BA42" s="1309"/>
      <c r="BB42" s="1309"/>
      <c r="BC42" s="1309"/>
      <c r="BD42" s="1309"/>
      <c r="BE42" s="1310"/>
      <c r="BF42" s="724"/>
      <c r="BG42" s="725"/>
      <c r="BH42" s="1308" t="str">
        <f>'⑨応募者名簿(印刷用)'!AT16</f>
        <v xml:space="preserve"> </v>
      </c>
      <c r="BI42" s="1309"/>
      <c r="BJ42" s="1309"/>
      <c r="BK42" s="1309"/>
      <c r="BL42" s="1309"/>
      <c r="BM42" s="1309"/>
      <c r="BN42" s="1309"/>
      <c r="BO42" s="1309"/>
      <c r="BP42" s="1309"/>
      <c r="BQ42" s="1309"/>
      <c r="BR42" s="1309"/>
      <c r="BS42" s="1309"/>
      <c r="BT42" s="1309"/>
      <c r="BU42" s="1309"/>
      <c r="BV42" s="1309"/>
      <c r="BW42" s="1309"/>
      <c r="BX42" s="1309"/>
      <c r="BY42" s="1309"/>
      <c r="BZ42" s="1309"/>
      <c r="CA42" s="1309"/>
      <c r="CB42" s="1309"/>
      <c r="CC42" s="1309"/>
      <c r="CD42" s="1309"/>
      <c r="CE42" s="1309"/>
      <c r="CF42" s="1309"/>
      <c r="CG42" s="1309"/>
      <c r="CH42" s="1310"/>
    </row>
    <row r="43" spans="1:88" ht="24.95" customHeight="1">
      <c r="A43" s="726"/>
      <c r="B43" s="727"/>
      <c r="C43" s="1308"/>
      <c r="D43" s="1309"/>
      <c r="E43" s="1309"/>
      <c r="F43" s="1309"/>
      <c r="G43" s="1309"/>
      <c r="H43" s="1309"/>
      <c r="I43" s="1309"/>
      <c r="J43" s="1309"/>
      <c r="K43" s="1309"/>
      <c r="L43" s="1309"/>
      <c r="M43" s="1310"/>
      <c r="N43" s="726"/>
      <c r="O43" s="727"/>
      <c r="P43" s="1308"/>
      <c r="Q43" s="1309"/>
      <c r="R43" s="1309"/>
      <c r="S43" s="1309"/>
      <c r="T43" s="1309"/>
      <c r="U43" s="1309"/>
      <c r="V43" s="1309"/>
      <c r="W43" s="1309"/>
      <c r="X43" s="1309"/>
      <c r="Y43" s="1309"/>
      <c r="Z43" s="1309"/>
      <c r="AA43" s="1309"/>
      <c r="AB43" s="1309"/>
      <c r="AC43" s="1309"/>
      <c r="AD43" s="1309"/>
      <c r="AE43" s="1309"/>
      <c r="AF43" s="1309"/>
      <c r="AG43" s="1309"/>
      <c r="AH43" s="1309"/>
      <c r="AI43" s="1309"/>
      <c r="AJ43" s="1309"/>
      <c r="AK43" s="1309"/>
      <c r="AL43" s="1309"/>
      <c r="AM43" s="1309"/>
      <c r="AN43" s="1309"/>
      <c r="AO43" s="1309"/>
      <c r="AP43" s="1310"/>
      <c r="AQ43" s="291"/>
      <c r="AR43" s="292"/>
      <c r="AS43" s="726"/>
      <c r="AT43" s="727"/>
      <c r="AU43" s="1308"/>
      <c r="AV43" s="1309"/>
      <c r="AW43" s="1309"/>
      <c r="AX43" s="1309"/>
      <c r="AY43" s="1309"/>
      <c r="AZ43" s="1309"/>
      <c r="BA43" s="1309"/>
      <c r="BB43" s="1309"/>
      <c r="BC43" s="1309"/>
      <c r="BD43" s="1309"/>
      <c r="BE43" s="1310"/>
      <c r="BF43" s="726"/>
      <c r="BG43" s="727"/>
      <c r="BH43" s="1308"/>
      <c r="BI43" s="1309"/>
      <c r="BJ43" s="1309"/>
      <c r="BK43" s="1309"/>
      <c r="BL43" s="1309"/>
      <c r="BM43" s="1309"/>
      <c r="BN43" s="1309"/>
      <c r="BO43" s="1309"/>
      <c r="BP43" s="1309"/>
      <c r="BQ43" s="1309"/>
      <c r="BR43" s="1309"/>
      <c r="BS43" s="1309"/>
      <c r="BT43" s="1309"/>
      <c r="BU43" s="1309"/>
      <c r="BV43" s="1309"/>
      <c r="BW43" s="1309"/>
      <c r="BX43" s="1309"/>
      <c r="BY43" s="1309"/>
      <c r="BZ43" s="1309"/>
      <c r="CA43" s="1309"/>
      <c r="CB43" s="1309"/>
      <c r="CC43" s="1309"/>
      <c r="CD43" s="1309"/>
      <c r="CE43" s="1309"/>
      <c r="CF43" s="1309"/>
      <c r="CG43" s="1309"/>
      <c r="CH43" s="1310"/>
    </row>
    <row r="44" spans="1:88" ht="24.95" customHeight="1">
      <c r="A44" s="1311" t="s">
        <v>34</v>
      </c>
      <c r="B44" s="1312"/>
      <c r="C44" s="1315" t="str">
        <f>'⑨応募者名簿(印刷用)'!AR15</f>
        <v/>
      </c>
      <c r="D44" s="1315"/>
      <c r="E44" s="1315"/>
      <c r="F44" s="1315"/>
      <c r="G44" s="1315"/>
      <c r="H44" s="1315"/>
      <c r="I44" s="1315"/>
      <c r="J44" s="1315"/>
      <c r="K44" s="1315"/>
      <c r="L44" s="1315"/>
      <c r="M44" s="1315"/>
      <c r="N44" s="1325" t="s">
        <v>22</v>
      </c>
      <c r="O44" s="1326"/>
      <c r="P44" s="1329" t="str">
        <f>""&amp;⑧入力シート!AE66</f>
        <v/>
      </c>
      <c r="Q44" s="1329"/>
      <c r="R44" s="1329"/>
      <c r="S44" s="1329"/>
      <c r="T44" s="1329"/>
      <c r="U44" s="1329"/>
      <c r="V44" s="1329"/>
      <c r="W44" s="1329"/>
      <c r="X44" s="1329"/>
      <c r="Y44" s="1330" t="s">
        <v>57</v>
      </c>
      <c r="Z44" s="1331"/>
      <c r="AA44" s="1331"/>
      <c r="AB44" s="1331"/>
      <c r="AC44" s="1331"/>
      <c r="AD44" s="1331"/>
      <c r="AE44" s="1331"/>
      <c r="AF44" s="1331"/>
      <c r="AG44" s="1331"/>
      <c r="AH44" s="1331"/>
      <c r="AI44" s="1331"/>
      <c r="AJ44" s="1331"/>
      <c r="AK44" s="1331"/>
      <c r="AL44" s="1331"/>
      <c r="AM44" s="1331"/>
      <c r="AN44" s="1331"/>
      <c r="AO44" s="1331"/>
      <c r="AP44" s="1332"/>
      <c r="AQ44" s="289"/>
      <c r="AR44" s="290"/>
      <c r="AS44" s="1311" t="s">
        <v>34</v>
      </c>
      <c r="AT44" s="1312"/>
      <c r="AU44" s="1315" t="str">
        <f>'⑨応募者名簿(印刷用)'!AR16</f>
        <v/>
      </c>
      <c r="AV44" s="1315"/>
      <c r="AW44" s="1315"/>
      <c r="AX44" s="1315"/>
      <c r="AY44" s="1315"/>
      <c r="AZ44" s="1315"/>
      <c r="BA44" s="1315"/>
      <c r="BB44" s="1315"/>
      <c r="BC44" s="1315"/>
      <c r="BD44" s="1315"/>
      <c r="BE44" s="1315"/>
      <c r="BF44" s="1325" t="s">
        <v>22</v>
      </c>
      <c r="BG44" s="1326"/>
      <c r="BH44" s="1329" t="str">
        <f>""&amp;⑧入力シート!AE67</f>
        <v/>
      </c>
      <c r="BI44" s="1329"/>
      <c r="BJ44" s="1329"/>
      <c r="BK44" s="1329"/>
      <c r="BL44" s="1329"/>
      <c r="BM44" s="1329"/>
      <c r="BN44" s="1329"/>
      <c r="BO44" s="1329"/>
      <c r="BP44" s="1329"/>
      <c r="BQ44" s="1330" t="s">
        <v>57</v>
      </c>
      <c r="BR44" s="1331"/>
      <c r="BS44" s="1331"/>
      <c r="BT44" s="1331"/>
      <c r="BU44" s="1331"/>
      <c r="BV44" s="1331"/>
      <c r="BW44" s="1331"/>
      <c r="BX44" s="1331"/>
      <c r="BY44" s="1331"/>
      <c r="BZ44" s="1331"/>
      <c r="CA44" s="1331"/>
      <c r="CB44" s="1331"/>
      <c r="CC44" s="1331"/>
      <c r="CD44" s="1331"/>
      <c r="CE44" s="1331"/>
      <c r="CF44" s="1331"/>
      <c r="CG44" s="1331"/>
      <c r="CH44" s="1332"/>
    </row>
    <row r="45" spans="1:88" ht="24.95" customHeight="1">
      <c r="A45" s="1313"/>
      <c r="B45" s="1314"/>
      <c r="C45" s="1315"/>
      <c r="D45" s="1315"/>
      <c r="E45" s="1315"/>
      <c r="F45" s="1315"/>
      <c r="G45" s="1315"/>
      <c r="H45" s="1315"/>
      <c r="I45" s="1315"/>
      <c r="J45" s="1315"/>
      <c r="K45" s="1315"/>
      <c r="L45" s="1315"/>
      <c r="M45" s="1315"/>
      <c r="N45" s="1327"/>
      <c r="O45" s="1328"/>
      <c r="P45" s="1329"/>
      <c r="Q45" s="1329"/>
      <c r="R45" s="1329"/>
      <c r="S45" s="1329"/>
      <c r="T45" s="1329"/>
      <c r="U45" s="1329"/>
      <c r="V45" s="1329"/>
      <c r="W45" s="1329"/>
      <c r="X45" s="1329"/>
      <c r="Y45" s="1333"/>
      <c r="Z45" s="1334"/>
      <c r="AA45" s="1334"/>
      <c r="AB45" s="1334"/>
      <c r="AC45" s="1334"/>
      <c r="AD45" s="1334"/>
      <c r="AE45" s="1334"/>
      <c r="AF45" s="1334"/>
      <c r="AG45" s="1334"/>
      <c r="AH45" s="1334"/>
      <c r="AI45" s="1334"/>
      <c r="AJ45" s="1334"/>
      <c r="AK45" s="1334"/>
      <c r="AL45" s="1334"/>
      <c r="AM45" s="1334"/>
      <c r="AN45" s="1334"/>
      <c r="AO45" s="1334"/>
      <c r="AP45" s="1335"/>
      <c r="AQ45" s="289"/>
      <c r="AR45" s="290"/>
      <c r="AS45" s="1313"/>
      <c r="AT45" s="1314"/>
      <c r="AU45" s="1315"/>
      <c r="AV45" s="1315"/>
      <c r="AW45" s="1315"/>
      <c r="AX45" s="1315"/>
      <c r="AY45" s="1315"/>
      <c r="AZ45" s="1315"/>
      <c r="BA45" s="1315"/>
      <c r="BB45" s="1315"/>
      <c r="BC45" s="1315"/>
      <c r="BD45" s="1315"/>
      <c r="BE45" s="1315"/>
      <c r="BF45" s="1327"/>
      <c r="BG45" s="1328"/>
      <c r="BH45" s="1329"/>
      <c r="BI45" s="1329"/>
      <c r="BJ45" s="1329"/>
      <c r="BK45" s="1329"/>
      <c r="BL45" s="1329"/>
      <c r="BM45" s="1329"/>
      <c r="BN45" s="1329"/>
      <c r="BO45" s="1329"/>
      <c r="BP45" s="1329"/>
      <c r="BQ45" s="1333"/>
      <c r="BR45" s="1334"/>
      <c r="BS45" s="1334"/>
      <c r="BT45" s="1334"/>
      <c r="BU45" s="1334"/>
      <c r="BV45" s="1334"/>
      <c r="BW45" s="1334"/>
      <c r="BX45" s="1334"/>
      <c r="BY45" s="1334"/>
      <c r="BZ45" s="1334"/>
      <c r="CA45" s="1334"/>
      <c r="CB45" s="1334"/>
      <c r="CC45" s="1334"/>
      <c r="CD45" s="1334"/>
      <c r="CE45" s="1334"/>
      <c r="CF45" s="1334"/>
      <c r="CG45" s="1334"/>
      <c r="CH45" s="1335"/>
    </row>
    <row r="46" spans="1:88" ht="26.1" customHeight="1">
      <c r="AQ46" s="289"/>
      <c r="AR46" s="290"/>
    </row>
    <row r="47" spans="1:88" ht="26.1" customHeight="1">
      <c r="AQ47" s="289"/>
      <c r="AR47" s="290"/>
    </row>
    <row r="48" spans="1:88" ht="26.1" customHeight="1">
      <c r="A48" s="174"/>
      <c r="B48" s="174"/>
      <c r="C48" s="174"/>
      <c r="D48" s="174"/>
      <c r="E48" s="174"/>
      <c r="F48" s="174"/>
      <c r="G48" s="174"/>
      <c r="H48" s="174"/>
      <c r="I48" s="174"/>
      <c r="J48" s="174"/>
      <c r="K48" s="174"/>
      <c r="L48" s="174"/>
      <c r="M48" s="174"/>
      <c r="N48" s="785" t="s">
        <v>408</v>
      </c>
      <c r="O48" s="785"/>
      <c r="P48" s="785"/>
      <c r="Q48" s="785"/>
      <c r="R48" s="785"/>
      <c r="S48" s="785"/>
      <c r="T48" s="785"/>
      <c r="U48" s="785"/>
      <c r="V48" s="785"/>
      <c r="W48" s="785"/>
      <c r="X48" s="785"/>
      <c r="Y48" s="785"/>
      <c r="Z48" s="785"/>
      <c r="AA48" s="785"/>
      <c r="AB48" s="785"/>
      <c r="AC48" s="190"/>
      <c r="AD48" s="190"/>
      <c r="AE48" s="190"/>
      <c r="AF48" s="190"/>
      <c r="AG48" s="190"/>
      <c r="AH48" s="190"/>
      <c r="AI48" s="190"/>
      <c r="AJ48" s="190"/>
      <c r="AK48" s="190"/>
      <c r="AL48" s="190"/>
      <c r="AM48" s="190"/>
      <c r="AN48" s="190"/>
      <c r="AO48" s="190"/>
      <c r="AP48" s="190"/>
      <c r="AQ48" s="298"/>
      <c r="AR48" s="299"/>
      <c r="AS48" s="174"/>
      <c r="AT48" s="174"/>
      <c r="AU48" s="174"/>
      <c r="AV48" s="174"/>
      <c r="AW48" s="174"/>
      <c r="AX48" s="174"/>
      <c r="AY48" s="174"/>
      <c r="AZ48" s="174"/>
      <c r="BA48" s="174"/>
      <c r="BB48" s="174"/>
      <c r="BC48" s="174"/>
      <c r="BD48" s="174"/>
      <c r="BE48" s="174"/>
      <c r="BF48" s="785" t="s">
        <v>408</v>
      </c>
      <c r="BG48" s="785"/>
      <c r="BH48" s="785"/>
      <c r="BI48" s="785"/>
      <c r="BJ48" s="785"/>
      <c r="BK48" s="785"/>
      <c r="BL48" s="785"/>
      <c r="BM48" s="785"/>
      <c r="BN48" s="785"/>
      <c r="BO48" s="785"/>
      <c r="BP48" s="785"/>
      <c r="BQ48" s="785"/>
      <c r="BR48" s="785"/>
      <c r="BS48" s="785"/>
      <c r="BT48" s="785"/>
      <c r="BU48" s="190"/>
      <c r="BV48" s="190"/>
      <c r="BW48" s="190"/>
      <c r="BX48" s="190"/>
      <c r="BY48" s="190"/>
      <c r="BZ48" s="190"/>
      <c r="CA48" s="190"/>
      <c r="CB48" s="190"/>
      <c r="CC48" s="190"/>
      <c r="CD48" s="190"/>
      <c r="CE48" s="190"/>
      <c r="CF48" s="190"/>
      <c r="CG48" s="190"/>
      <c r="CH48" s="190"/>
      <c r="CI48" s="190"/>
      <c r="CJ48" s="190"/>
    </row>
    <row r="49" spans="1:88" ht="26.1" customHeight="1">
      <c r="A49" s="174"/>
      <c r="B49" s="174"/>
      <c r="C49" s="174"/>
      <c r="D49" s="174"/>
      <c r="E49" s="174"/>
      <c r="F49" s="174"/>
      <c r="G49" s="174"/>
      <c r="H49" s="174"/>
      <c r="I49" s="174"/>
      <c r="J49" s="174"/>
      <c r="K49" s="174"/>
      <c r="L49" s="174"/>
      <c r="M49" s="174"/>
      <c r="N49" s="785"/>
      <c r="O49" s="785"/>
      <c r="P49" s="785"/>
      <c r="Q49" s="785"/>
      <c r="R49" s="785"/>
      <c r="S49" s="785"/>
      <c r="T49" s="785"/>
      <c r="U49" s="785"/>
      <c r="V49" s="785"/>
      <c r="W49" s="785"/>
      <c r="X49" s="785"/>
      <c r="Y49" s="785"/>
      <c r="Z49" s="785"/>
      <c r="AA49" s="785"/>
      <c r="AB49" s="785"/>
      <c r="AC49" s="190"/>
      <c r="AD49" s="190"/>
      <c r="AE49" s="190"/>
      <c r="AF49" s="190"/>
      <c r="AG49" s="190"/>
      <c r="AH49" s="190"/>
      <c r="AI49" s="190"/>
      <c r="AJ49" s="190"/>
      <c r="AK49" s="190"/>
      <c r="AL49" s="190"/>
      <c r="AM49" s="190"/>
      <c r="AN49" s="190"/>
      <c r="AO49" s="190"/>
      <c r="AP49" s="190"/>
      <c r="AQ49" s="298"/>
      <c r="AR49" s="299"/>
      <c r="AS49" s="174"/>
      <c r="AT49" s="174"/>
      <c r="AU49" s="174"/>
      <c r="AV49" s="174"/>
      <c r="AW49" s="174"/>
      <c r="AX49" s="174"/>
      <c r="AY49" s="174"/>
      <c r="AZ49" s="174"/>
      <c r="BA49" s="174"/>
      <c r="BB49" s="174"/>
      <c r="BC49" s="174"/>
      <c r="BD49" s="174"/>
      <c r="BE49" s="174"/>
      <c r="BF49" s="785"/>
      <c r="BG49" s="785"/>
      <c r="BH49" s="785"/>
      <c r="BI49" s="785"/>
      <c r="BJ49" s="785"/>
      <c r="BK49" s="785"/>
      <c r="BL49" s="785"/>
      <c r="BM49" s="785"/>
      <c r="BN49" s="785"/>
      <c r="BO49" s="785"/>
      <c r="BP49" s="785"/>
      <c r="BQ49" s="785"/>
      <c r="BR49" s="785"/>
      <c r="BS49" s="785"/>
      <c r="BT49" s="785"/>
      <c r="BU49" s="190"/>
      <c r="BV49" s="190"/>
      <c r="BW49" s="190"/>
      <c r="BX49" s="190"/>
      <c r="BY49" s="190"/>
      <c r="BZ49" s="190"/>
      <c r="CA49" s="190"/>
      <c r="CB49" s="190"/>
      <c r="CC49" s="190"/>
      <c r="CD49" s="190"/>
      <c r="CE49" s="190"/>
      <c r="CF49" s="190"/>
      <c r="CG49" s="190"/>
      <c r="CH49" s="190"/>
      <c r="CI49" s="190"/>
      <c r="CJ49" s="190"/>
    </row>
    <row r="50" spans="1:88" ht="26.1" customHeight="1">
      <c r="A50" s="174"/>
      <c r="B50" s="174"/>
      <c r="C50" s="174"/>
      <c r="D50" s="174"/>
      <c r="E50" s="174"/>
      <c r="F50" s="174"/>
      <c r="G50" s="174"/>
      <c r="H50" s="174"/>
      <c r="I50" s="174"/>
      <c r="J50" s="174"/>
      <c r="K50" s="174"/>
      <c r="L50" s="174"/>
      <c r="M50" s="174"/>
      <c r="N50" s="785" t="s">
        <v>407</v>
      </c>
      <c r="O50" s="785"/>
      <c r="P50" s="785"/>
      <c r="Q50" s="785"/>
      <c r="R50" s="785"/>
      <c r="S50" s="785"/>
      <c r="T50" s="785"/>
      <c r="U50" s="785"/>
      <c r="V50" s="785"/>
      <c r="W50" s="785"/>
      <c r="X50" s="785"/>
      <c r="Y50" s="785"/>
      <c r="Z50" s="785"/>
      <c r="AA50" s="785"/>
      <c r="AB50" s="785"/>
      <c r="AC50" s="190"/>
      <c r="AD50" s="190"/>
      <c r="AE50" s="190"/>
      <c r="AF50" s="190"/>
      <c r="AG50" s="190"/>
      <c r="AH50" s="190"/>
      <c r="AI50" s="190"/>
      <c r="AJ50" s="190"/>
      <c r="AK50" s="190"/>
      <c r="AL50" s="190"/>
      <c r="AM50" s="190"/>
      <c r="AN50" s="190"/>
      <c r="AO50" s="190"/>
      <c r="AP50" s="190"/>
      <c r="AQ50" s="298"/>
      <c r="AR50" s="299"/>
      <c r="AS50" s="174"/>
      <c r="AT50" s="174"/>
      <c r="AU50" s="174"/>
      <c r="AV50" s="174"/>
      <c r="AW50" s="174"/>
      <c r="AX50" s="174"/>
      <c r="AY50" s="174"/>
      <c r="AZ50" s="174"/>
      <c r="BA50" s="174"/>
      <c r="BB50" s="174"/>
      <c r="BC50" s="174"/>
      <c r="BD50" s="174"/>
      <c r="BE50" s="174"/>
      <c r="BF50" s="785" t="s">
        <v>407</v>
      </c>
      <c r="BG50" s="785"/>
      <c r="BH50" s="785"/>
      <c r="BI50" s="785"/>
      <c r="BJ50" s="785"/>
      <c r="BK50" s="785"/>
      <c r="BL50" s="785"/>
      <c r="BM50" s="785"/>
      <c r="BN50" s="785"/>
      <c r="BO50" s="785"/>
      <c r="BP50" s="785"/>
      <c r="BQ50" s="785"/>
      <c r="BR50" s="785"/>
      <c r="BS50" s="785"/>
      <c r="BT50" s="785"/>
      <c r="BU50" s="190"/>
      <c r="BV50" s="190"/>
      <c r="BW50" s="190"/>
      <c r="BX50" s="190"/>
      <c r="BY50" s="190"/>
      <c r="BZ50" s="190"/>
      <c r="CA50" s="190"/>
      <c r="CB50" s="190"/>
      <c r="CC50" s="190"/>
      <c r="CD50" s="190"/>
      <c r="CE50" s="190"/>
      <c r="CF50" s="190"/>
      <c r="CG50" s="190"/>
      <c r="CH50" s="190"/>
      <c r="CI50" s="190"/>
      <c r="CJ50" s="190"/>
    </row>
    <row r="51" spans="1:88" ht="26.1" customHeight="1">
      <c r="A51" s="174"/>
      <c r="B51" s="174"/>
      <c r="C51" s="174"/>
      <c r="D51" s="174"/>
      <c r="E51" s="174"/>
      <c r="F51" s="174"/>
      <c r="G51" s="174"/>
      <c r="H51" s="174"/>
      <c r="I51" s="174"/>
      <c r="J51" s="174"/>
      <c r="K51" s="174"/>
      <c r="L51" s="174"/>
      <c r="M51" s="174"/>
      <c r="N51" s="785"/>
      <c r="O51" s="785"/>
      <c r="P51" s="785"/>
      <c r="Q51" s="785"/>
      <c r="R51" s="785"/>
      <c r="S51" s="785"/>
      <c r="T51" s="785"/>
      <c r="U51" s="785"/>
      <c r="V51" s="785"/>
      <c r="W51" s="785"/>
      <c r="X51" s="785"/>
      <c r="Y51" s="785"/>
      <c r="Z51" s="785"/>
      <c r="AA51" s="785"/>
      <c r="AB51" s="785"/>
      <c r="AC51" s="190"/>
      <c r="AD51" s="190"/>
      <c r="AE51" s="190"/>
      <c r="AF51" s="190"/>
      <c r="AG51" s="190"/>
      <c r="AH51" s="190"/>
      <c r="AI51" s="190"/>
      <c r="AJ51" s="190"/>
      <c r="AK51" s="190"/>
      <c r="AL51" s="190"/>
      <c r="AM51" s="190"/>
      <c r="AN51" s="190"/>
      <c r="AO51" s="190"/>
      <c r="AP51" s="190"/>
      <c r="AQ51" s="298"/>
      <c r="AR51" s="299"/>
      <c r="AS51" s="174"/>
      <c r="AT51" s="174"/>
      <c r="AU51" s="174"/>
      <c r="AV51" s="174"/>
      <c r="AW51" s="174"/>
      <c r="AX51" s="174"/>
      <c r="AY51" s="174"/>
      <c r="AZ51" s="174"/>
      <c r="BA51" s="174"/>
      <c r="BB51" s="174"/>
      <c r="BC51" s="174"/>
      <c r="BD51" s="174"/>
      <c r="BE51" s="174"/>
      <c r="BF51" s="785"/>
      <c r="BG51" s="785"/>
      <c r="BH51" s="785"/>
      <c r="BI51" s="785"/>
      <c r="BJ51" s="785"/>
      <c r="BK51" s="785"/>
      <c r="BL51" s="785"/>
      <c r="BM51" s="785"/>
      <c r="BN51" s="785"/>
      <c r="BO51" s="785"/>
      <c r="BP51" s="785"/>
      <c r="BQ51" s="785"/>
      <c r="BR51" s="785"/>
      <c r="BS51" s="785"/>
      <c r="BT51" s="785"/>
      <c r="BU51" s="190"/>
      <c r="BV51" s="190"/>
      <c r="BW51" s="190"/>
      <c r="BX51" s="190"/>
      <c r="BY51" s="190"/>
      <c r="BZ51" s="190"/>
      <c r="CA51" s="190"/>
      <c r="CB51" s="190"/>
      <c r="CC51" s="190"/>
      <c r="CD51" s="190"/>
      <c r="CE51" s="190"/>
      <c r="CF51" s="190"/>
      <c r="CG51" s="190"/>
      <c r="CH51" s="190"/>
      <c r="CI51" s="190"/>
      <c r="CJ51" s="190"/>
    </row>
    <row r="52" spans="1:88" ht="26.1" customHeight="1">
      <c r="AQ52" s="289"/>
      <c r="AR52" s="290"/>
    </row>
    <row r="53" spans="1:88" ht="26.1" customHeight="1">
      <c r="B53" s="142" t="str">
        <f>$B$5</f>
        <v>第86回全国教育美術展応募作品の名札</v>
      </c>
      <c r="AQ53" s="289"/>
      <c r="AR53" s="290"/>
      <c r="AT53" s="142" t="str">
        <f>$B$5</f>
        <v>第86回全国教育美術展応募作品の名札</v>
      </c>
    </row>
    <row r="54" spans="1:88" ht="24.95" customHeight="1">
      <c r="A54" s="1353" t="s">
        <v>45</v>
      </c>
      <c r="B54" s="1354"/>
      <c r="C54" s="1354"/>
      <c r="D54" s="1354"/>
      <c r="E54" s="1354"/>
      <c r="F54" s="1354"/>
      <c r="G54" s="1354"/>
      <c r="H54" s="1354"/>
      <c r="I54" s="1354"/>
      <c r="J54" s="1354"/>
      <c r="K54" s="1354"/>
      <c r="L54" s="1354"/>
      <c r="M54" s="1355"/>
      <c r="N54" s="1356" t="s">
        <v>334</v>
      </c>
      <c r="O54" s="1356"/>
      <c r="P54" s="1344" t="s">
        <v>17</v>
      </c>
      <c r="Q54" s="562"/>
      <c r="R54" s="1305" t="str">
        <f>IF('⑨応募者名簿(印刷用)'!$BX$40="","",'⑨応募者名簿(印刷用)'!$BX$40)</f>
        <v>-</v>
      </c>
      <c r="S54" s="1305"/>
      <c r="T54" s="1305"/>
      <c r="U54" s="1305"/>
      <c r="V54" s="1305"/>
      <c r="W54" s="1305"/>
      <c r="X54" s="1305"/>
      <c r="Y54" s="1306" t="s">
        <v>282</v>
      </c>
      <c r="Z54" s="1306"/>
      <c r="AA54" s="1306"/>
      <c r="AB54" s="1305" t="str">
        <f>IF(⑧入力シート!$D$30=0,"",⑧入力シート!$D$30)</f>
        <v/>
      </c>
      <c r="AC54" s="1305"/>
      <c r="AD54" s="1305"/>
      <c r="AE54" s="1305"/>
      <c r="AF54" s="176" t="s">
        <v>84</v>
      </c>
      <c r="AG54" s="1305" t="str">
        <f>IF(⑧入力シート!$H$30=0,"",⑧入力シート!$H$30)</f>
        <v/>
      </c>
      <c r="AH54" s="1305"/>
      <c r="AI54" s="1305"/>
      <c r="AJ54" s="1305"/>
      <c r="AK54" s="176" t="s">
        <v>84</v>
      </c>
      <c r="AL54" s="1305" t="str">
        <f>IF(⑧入力シート!$L$30=0,"",⑧入力シート!$L$30)</f>
        <v/>
      </c>
      <c r="AM54" s="1305"/>
      <c r="AN54" s="1305"/>
      <c r="AO54" s="1305"/>
      <c r="AP54" s="177"/>
      <c r="AQ54" s="291"/>
      <c r="AR54" s="292"/>
      <c r="AS54" s="1353" t="s">
        <v>45</v>
      </c>
      <c r="AT54" s="1354"/>
      <c r="AU54" s="1354"/>
      <c r="AV54" s="1354"/>
      <c r="AW54" s="1354"/>
      <c r="AX54" s="1354"/>
      <c r="AY54" s="1354"/>
      <c r="AZ54" s="1354"/>
      <c r="BA54" s="1354"/>
      <c r="BB54" s="1354"/>
      <c r="BC54" s="1354"/>
      <c r="BD54" s="1354"/>
      <c r="BE54" s="1355"/>
      <c r="BF54" s="1356" t="s">
        <v>334</v>
      </c>
      <c r="BG54" s="1356"/>
      <c r="BH54" s="1344" t="s">
        <v>17</v>
      </c>
      <c r="BI54" s="562"/>
      <c r="BJ54" s="1305" t="str">
        <f>IF('⑨応募者名簿(印刷用)'!$BX$40="","",'⑨応募者名簿(印刷用)'!$BX$40)</f>
        <v>-</v>
      </c>
      <c r="BK54" s="1305"/>
      <c r="BL54" s="1305"/>
      <c r="BM54" s="1305"/>
      <c r="BN54" s="1305"/>
      <c r="BO54" s="1305"/>
      <c r="BP54" s="1305"/>
      <c r="BQ54" s="1306" t="s">
        <v>282</v>
      </c>
      <c r="BR54" s="1306"/>
      <c r="BS54" s="1306"/>
      <c r="BT54" s="1305" t="str">
        <f>IF(⑧入力シート!$D$30=0,"",⑧入力シート!$D$30)</f>
        <v/>
      </c>
      <c r="BU54" s="1305"/>
      <c r="BV54" s="1305"/>
      <c r="BW54" s="1305"/>
      <c r="BX54" s="176" t="s">
        <v>84</v>
      </c>
      <c r="BY54" s="1305" t="str">
        <f>IF(⑧入力シート!$H$30=0,"",⑧入力シート!$H$30)</f>
        <v/>
      </c>
      <c r="BZ54" s="1305"/>
      <c r="CA54" s="1305"/>
      <c r="CB54" s="1305"/>
      <c r="CC54" s="176" t="s">
        <v>84</v>
      </c>
      <c r="CD54" s="1305" t="str">
        <f>IF(⑧入力シート!$L$30=0,"",⑧入力シート!$L$30)</f>
        <v/>
      </c>
      <c r="CE54" s="1305"/>
      <c r="CF54" s="1305"/>
      <c r="CG54" s="1305"/>
      <c r="CH54" s="177"/>
    </row>
    <row r="55" spans="1:88" ht="24.95" customHeight="1">
      <c r="A55" s="1345"/>
      <c r="B55" s="1346"/>
      <c r="C55" s="1346"/>
      <c r="D55" s="1346"/>
      <c r="E55" s="1346"/>
      <c r="F55" s="1346"/>
      <c r="G55" s="1346"/>
      <c r="H55" s="1346"/>
      <c r="I55" s="178"/>
      <c r="J55" s="178"/>
      <c r="K55" s="178"/>
      <c r="L55" s="178"/>
      <c r="M55" s="179"/>
      <c r="N55" s="1356"/>
      <c r="O55" s="1356"/>
      <c r="P55" s="1347" t="str">
        <f>IF('⑨応募者名簿(印刷用)'!$BV$42="","",'⑨応募者名簿(印刷用)'!$BV$42)</f>
        <v xml:space="preserve"> </v>
      </c>
      <c r="Q55" s="1348"/>
      <c r="R55" s="1348"/>
      <c r="S55" s="1348"/>
      <c r="T55" s="1348"/>
      <c r="U55" s="1348"/>
      <c r="V55" s="1348"/>
      <c r="W55" s="1348"/>
      <c r="X55" s="1348"/>
      <c r="Y55" s="1348"/>
      <c r="Z55" s="1348"/>
      <c r="AA55" s="1348"/>
      <c r="AB55" s="1348"/>
      <c r="AC55" s="1348"/>
      <c r="AD55" s="1348"/>
      <c r="AE55" s="1348"/>
      <c r="AF55" s="1348"/>
      <c r="AG55" s="1348"/>
      <c r="AH55" s="1348"/>
      <c r="AI55" s="1348"/>
      <c r="AJ55" s="1348"/>
      <c r="AK55" s="1348"/>
      <c r="AL55" s="1348"/>
      <c r="AM55" s="1348"/>
      <c r="AN55" s="1348"/>
      <c r="AO55" s="1348"/>
      <c r="AP55" s="1349"/>
      <c r="AQ55" s="291"/>
      <c r="AR55" s="292"/>
      <c r="AS55" s="1345"/>
      <c r="AT55" s="1346"/>
      <c r="AU55" s="1346"/>
      <c r="AV55" s="1346"/>
      <c r="AW55" s="1346"/>
      <c r="AX55" s="1346"/>
      <c r="AY55" s="1346"/>
      <c r="AZ55" s="1346"/>
      <c r="BA55" s="178"/>
      <c r="BB55" s="178"/>
      <c r="BC55" s="178"/>
      <c r="BD55" s="178"/>
      <c r="BE55" s="179"/>
      <c r="BF55" s="1356"/>
      <c r="BG55" s="1356"/>
      <c r="BH55" s="1347" t="str">
        <f>IF('⑨応募者名簿(印刷用)'!$BV$42="","",'⑨応募者名簿(印刷用)'!$BV$42)</f>
        <v xml:space="preserve"> </v>
      </c>
      <c r="BI55" s="1348"/>
      <c r="BJ55" s="1348"/>
      <c r="BK55" s="1348"/>
      <c r="BL55" s="1348"/>
      <c r="BM55" s="1348"/>
      <c r="BN55" s="1348"/>
      <c r="BO55" s="1348"/>
      <c r="BP55" s="1348"/>
      <c r="BQ55" s="1348"/>
      <c r="BR55" s="1348"/>
      <c r="BS55" s="1348"/>
      <c r="BT55" s="1348"/>
      <c r="BU55" s="1348"/>
      <c r="BV55" s="1348"/>
      <c r="BW55" s="1348"/>
      <c r="BX55" s="1348"/>
      <c r="BY55" s="1348"/>
      <c r="BZ55" s="1348"/>
      <c r="CA55" s="1348"/>
      <c r="CB55" s="1348"/>
      <c r="CC55" s="1348"/>
      <c r="CD55" s="1348"/>
      <c r="CE55" s="1348"/>
      <c r="CF55" s="1348"/>
      <c r="CG55" s="1348"/>
      <c r="CH55" s="1349"/>
    </row>
    <row r="56" spans="1:88" ht="24.95" customHeight="1">
      <c r="A56" s="1345"/>
      <c r="B56" s="1346"/>
      <c r="C56" s="1346"/>
      <c r="D56" s="1346"/>
      <c r="E56" s="1346"/>
      <c r="F56" s="1346"/>
      <c r="G56" s="1346"/>
      <c r="H56" s="1346"/>
      <c r="I56" s="178"/>
      <c r="J56" s="178"/>
      <c r="K56" s="178"/>
      <c r="L56" s="178"/>
      <c r="M56" s="179"/>
      <c r="N56" s="1356"/>
      <c r="O56" s="1356"/>
      <c r="P56" s="1347" t="str">
        <f>IF('⑨応募者名簿(印刷用)'!$BV$43="","",'⑨応募者名簿(印刷用)'!$BV$43)</f>
        <v xml:space="preserve"> </v>
      </c>
      <c r="Q56" s="1348"/>
      <c r="R56" s="1348"/>
      <c r="S56" s="1348"/>
      <c r="T56" s="1348"/>
      <c r="U56" s="1348"/>
      <c r="V56" s="1348"/>
      <c r="W56" s="1348"/>
      <c r="X56" s="1348"/>
      <c r="Y56" s="1348"/>
      <c r="Z56" s="1348"/>
      <c r="AA56" s="1348"/>
      <c r="AB56" s="1348"/>
      <c r="AC56" s="1348"/>
      <c r="AD56" s="1348"/>
      <c r="AE56" s="1348"/>
      <c r="AF56" s="1348"/>
      <c r="AG56" s="1348"/>
      <c r="AH56" s="1348"/>
      <c r="AI56" s="1348"/>
      <c r="AJ56" s="1348"/>
      <c r="AK56" s="1348"/>
      <c r="AL56" s="1348"/>
      <c r="AM56" s="1348"/>
      <c r="AN56" s="1348"/>
      <c r="AO56" s="1348"/>
      <c r="AP56" s="1349"/>
      <c r="AQ56" s="291"/>
      <c r="AR56" s="292"/>
      <c r="AS56" s="1345"/>
      <c r="AT56" s="1346"/>
      <c r="AU56" s="1346"/>
      <c r="AV56" s="1346"/>
      <c r="AW56" s="1346"/>
      <c r="AX56" s="1346"/>
      <c r="AY56" s="1346"/>
      <c r="AZ56" s="1346"/>
      <c r="BA56" s="178"/>
      <c r="BB56" s="178"/>
      <c r="BC56" s="178"/>
      <c r="BD56" s="178"/>
      <c r="BE56" s="179"/>
      <c r="BF56" s="1356"/>
      <c r="BG56" s="1356"/>
      <c r="BH56" s="1347" t="str">
        <f>IF('⑨応募者名簿(印刷用)'!$BV$43="","",'⑨応募者名簿(印刷用)'!$BV$43)</f>
        <v xml:space="preserve"> </v>
      </c>
      <c r="BI56" s="1348"/>
      <c r="BJ56" s="1348"/>
      <c r="BK56" s="1348"/>
      <c r="BL56" s="1348"/>
      <c r="BM56" s="1348"/>
      <c r="BN56" s="1348"/>
      <c r="BO56" s="1348"/>
      <c r="BP56" s="1348"/>
      <c r="BQ56" s="1348"/>
      <c r="BR56" s="1348"/>
      <c r="BS56" s="1348"/>
      <c r="BT56" s="1348"/>
      <c r="BU56" s="1348"/>
      <c r="BV56" s="1348"/>
      <c r="BW56" s="1348"/>
      <c r="BX56" s="1348"/>
      <c r="BY56" s="1348"/>
      <c r="BZ56" s="1348"/>
      <c r="CA56" s="1348"/>
      <c r="CB56" s="1348"/>
      <c r="CC56" s="1348"/>
      <c r="CD56" s="1348"/>
      <c r="CE56" s="1348"/>
      <c r="CF56" s="1348"/>
      <c r="CG56" s="1348"/>
      <c r="CH56" s="1349"/>
    </row>
    <row r="57" spans="1:88" ht="24.95" customHeight="1">
      <c r="A57" s="1345"/>
      <c r="B57" s="1346"/>
      <c r="C57" s="1346"/>
      <c r="D57" s="1346"/>
      <c r="E57" s="1346"/>
      <c r="F57" s="1346"/>
      <c r="G57" s="1346"/>
      <c r="H57" s="1346"/>
      <c r="I57" s="178"/>
      <c r="J57" s="178"/>
      <c r="K57" s="178"/>
      <c r="L57" s="178"/>
      <c r="M57" s="179"/>
      <c r="N57" s="1356"/>
      <c r="O57" s="1356"/>
      <c r="P57" s="1350" t="str">
        <f>IF('⑨応募者名簿(印刷用)'!$BV$44="","",'⑨応募者名簿(印刷用)'!$BV$44)</f>
        <v xml:space="preserve"> </v>
      </c>
      <c r="Q57" s="1351"/>
      <c r="R57" s="1351"/>
      <c r="S57" s="1351"/>
      <c r="T57" s="1351"/>
      <c r="U57" s="1351"/>
      <c r="V57" s="1351"/>
      <c r="W57" s="1351"/>
      <c r="X57" s="1351"/>
      <c r="Y57" s="1351"/>
      <c r="Z57" s="1351"/>
      <c r="AA57" s="1351"/>
      <c r="AB57" s="1351"/>
      <c r="AC57" s="1351"/>
      <c r="AD57" s="1351"/>
      <c r="AE57" s="1351"/>
      <c r="AF57" s="1351"/>
      <c r="AG57" s="1351"/>
      <c r="AH57" s="1351"/>
      <c r="AI57" s="1351"/>
      <c r="AJ57" s="1351"/>
      <c r="AK57" s="1351"/>
      <c r="AL57" s="1351"/>
      <c r="AM57" s="1351"/>
      <c r="AN57" s="1351"/>
      <c r="AO57" s="1351"/>
      <c r="AP57" s="1352"/>
      <c r="AQ57" s="291"/>
      <c r="AR57" s="292"/>
      <c r="AS57" s="1345"/>
      <c r="AT57" s="1346"/>
      <c r="AU57" s="1346"/>
      <c r="AV57" s="1346"/>
      <c r="AW57" s="1346"/>
      <c r="AX57" s="1346"/>
      <c r="AY57" s="1346"/>
      <c r="AZ57" s="1346"/>
      <c r="BA57" s="178"/>
      <c r="BB57" s="178"/>
      <c r="BC57" s="178"/>
      <c r="BD57" s="178"/>
      <c r="BE57" s="179"/>
      <c r="BF57" s="1356"/>
      <c r="BG57" s="1356"/>
      <c r="BH57" s="1350" t="str">
        <f>IF('⑨応募者名簿(印刷用)'!$BV$44="","",'⑨応募者名簿(印刷用)'!$BV$44)</f>
        <v xml:space="preserve"> </v>
      </c>
      <c r="BI57" s="1351"/>
      <c r="BJ57" s="1351"/>
      <c r="BK57" s="1351"/>
      <c r="BL57" s="1351"/>
      <c r="BM57" s="1351"/>
      <c r="BN57" s="1351"/>
      <c r="BO57" s="1351"/>
      <c r="BP57" s="1351"/>
      <c r="BQ57" s="1351"/>
      <c r="BR57" s="1351"/>
      <c r="BS57" s="1351"/>
      <c r="BT57" s="1351"/>
      <c r="BU57" s="1351"/>
      <c r="BV57" s="1351"/>
      <c r="BW57" s="1351"/>
      <c r="BX57" s="1351"/>
      <c r="BY57" s="1351"/>
      <c r="BZ57" s="1351"/>
      <c r="CA57" s="1351"/>
      <c r="CB57" s="1351"/>
      <c r="CC57" s="1351"/>
      <c r="CD57" s="1351"/>
      <c r="CE57" s="1351"/>
      <c r="CF57" s="1351"/>
      <c r="CG57" s="1351"/>
      <c r="CH57" s="1352"/>
    </row>
    <row r="58" spans="1:88" ht="24.95" customHeight="1">
      <c r="A58" s="1345"/>
      <c r="B58" s="1346"/>
      <c r="C58" s="1346"/>
      <c r="D58" s="1346"/>
      <c r="E58" s="1346"/>
      <c r="F58" s="1346"/>
      <c r="G58" s="1346"/>
      <c r="H58" s="1346"/>
      <c r="I58" s="178"/>
      <c r="J58" s="178"/>
      <c r="K58" s="178"/>
      <c r="L58" s="178"/>
      <c r="M58" s="179"/>
      <c r="N58" s="722" t="s">
        <v>335</v>
      </c>
      <c r="O58" s="723"/>
      <c r="P58" s="603" t="s">
        <v>23</v>
      </c>
      <c r="Q58" s="571"/>
      <c r="R58" s="571"/>
      <c r="S58" s="571"/>
      <c r="T58" s="1336" t="str">
        <f>""&amp;⑧入力シート!$D$21</f>
        <v/>
      </c>
      <c r="U58" s="1336"/>
      <c r="V58" s="1336"/>
      <c r="W58" s="1336"/>
      <c r="X58" s="1336"/>
      <c r="Y58" s="1336"/>
      <c r="Z58" s="1336"/>
      <c r="AA58" s="1336"/>
      <c r="AB58" s="1336"/>
      <c r="AC58" s="1336"/>
      <c r="AD58" s="1336"/>
      <c r="AE58" s="1336"/>
      <c r="AF58" s="1336"/>
      <c r="AG58" s="1336"/>
      <c r="AH58" s="1336"/>
      <c r="AI58" s="1336"/>
      <c r="AJ58" s="1336"/>
      <c r="AK58" s="1336"/>
      <c r="AL58" s="1336"/>
      <c r="AM58" s="1336"/>
      <c r="AN58" s="1336"/>
      <c r="AO58" s="1336"/>
      <c r="AP58" s="1337"/>
      <c r="AQ58" s="291"/>
      <c r="AR58" s="292"/>
      <c r="AS58" s="1345"/>
      <c r="AT58" s="1346"/>
      <c r="AU58" s="1346"/>
      <c r="AV58" s="1346"/>
      <c r="AW58" s="1346"/>
      <c r="AX58" s="1346"/>
      <c r="AY58" s="1346"/>
      <c r="AZ58" s="1346"/>
      <c r="BA58" s="178"/>
      <c r="BB58" s="178"/>
      <c r="BC58" s="178"/>
      <c r="BD58" s="178"/>
      <c r="BE58" s="179"/>
      <c r="BF58" s="722" t="s">
        <v>335</v>
      </c>
      <c r="BG58" s="723"/>
      <c r="BH58" s="603" t="s">
        <v>23</v>
      </c>
      <c r="BI58" s="571"/>
      <c r="BJ58" s="571"/>
      <c r="BK58" s="571"/>
      <c r="BL58" s="1336" t="str">
        <f>""&amp;⑧入力シート!$D$21</f>
        <v/>
      </c>
      <c r="BM58" s="1336"/>
      <c r="BN58" s="1336"/>
      <c r="BO58" s="1336"/>
      <c r="BP58" s="1336"/>
      <c r="BQ58" s="1336"/>
      <c r="BR58" s="1336"/>
      <c r="BS58" s="1336"/>
      <c r="BT58" s="1336"/>
      <c r="BU58" s="1336"/>
      <c r="BV58" s="1336"/>
      <c r="BW58" s="1336"/>
      <c r="BX58" s="1336"/>
      <c r="BY58" s="1336"/>
      <c r="BZ58" s="1336"/>
      <c r="CA58" s="1336"/>
      <c r="CB58" s="1336"/>
      <c r="CC58" s="1336"/>
      <c r="CD58" s="1336"/>
      <c r="CE58" s="1336"/>
      <c r="CF58" s="1336"/>
      <c r="CG58" s="1336"/>
      <c r="CH58" s="1337"/>
    </row>
    <row r="59" spans="1:88" ht="24.95" customHeight="1">
      <c r="A59" s="180"/>
      <c r="B59" s="178"/>
      <c r="C59" s="178"/>
      <c r="D59" s="178"/>
      <c r="E59" s="178"/>
      <c r="F59" s="178"/>
      <c r="G59" s="178"/>
      <c r="H59" s="178"/>
      <c r="I59" s="178"/>
      <c r="J59" s="178"/>
      <c r="K59" s="178"/>
      <c r="L59" s="178"/>
      <c r="M59" s="179"/>
      <c r="N59" s="724"/>
      <c r="O59" s="725"/>
      <c r="P59" s="1338" t="str">
        <f>"　"&amp;⑧入力シート!$D$22</f>
        <v>　</v>
      </c>
      <c r="Q59" s="1339"/>
      <c r="R59" s="1339"/>
      <c r="S59" s="1339"/>
      <c r="T59" s="1339"/>
      <c r="U59" s="1339"/>
      <c r="V59" s="1339"/>
      <c r="W59" s="1339"/>
      <c r="X59" s="1339"/>
      <c r="Y59" s="1339"/>
      <c r="Z59" s="1339"/>
      <c r="AA59" s="1339"/>
      <c r="AB59" s="1339"/>
      <c r="AC59" s="1339"/>
      <c r="AD59" s="1339"/>
      <c r="AE59" s="1339"/>
      <c r="AF59" s="1339"/>
      <c r="AG59" s="1339"/>
      <c r="AH59" s="1339"/>
      <c r="AI59" s="1339"/>
      <c r="AJ59" s="1339"/>
      <c r="AK59" s="1339"/>
      <c r="AL59" s="1339"/>
      <c r="AM59" s="1339"/>
      <c r="AN59" s="1339"/>
      <c r="AO59" s="1339"/>
      <c r="AP59" s="1340"/>
      <c r="AQ59" s="291"/>
      <c r="AR59" s="292"/>
      <c r="AS59" s="180"/>
      <c r="AT59" s="178"/>
      <c r="AU59" s="178"/>
      <c r="AV59" s="178"/>
      <c r="AW59" s="178"/>
      <c r="AX59" s="178"/>
      <c r="AY59" s="178"/>
      <c r="AZ59" s="178"/>
      <c r="BA59" s="178"/>
      <c r="BB59" s="178"/>
      <c r="BC59" s="178"/>
      <c r="BD59" s="178"/>
      <c r="BE59" s="179"/>
      <c r="BF59" s="724"/>
      <c r="BG59" s="725"/>
      <c r="BH59" s="1338" t="str">
        <f>"　"&amp;⑧入力シート!$D$22</f>
        <v>　</v>
      </c>
      <c r="BI59" s="1339"/>
      <c r="BJ59" s="1339"/>
      <c r="BK59" s="1339"/>
      <c r="BL59" s="1339"/>
      <c r="BM59" s="1339"/>
      <c r="BN59" s="1339"/>
      <c r="BO59" s="1339"/>
      <c r="BP59" s="1339"/>
      <c r="BQ59" s="1339"/>
      <c r="BR59" s="1339"/>
      <c r="BS59" s="1339"/>
      <c r="BT59" s="1339"/>
      <c r="BU59" s="1339"/>
      <c r="BV59" s="1339"/>
      <c r="BW59" s="1339"/>
      <c r="BX59" s="1339"/>
      <c r="BY59" s="1339"/>
      <c r="BZ59" s="1339"/>
      <c r="CA59" s="1339"/>
      <c r="CB59" s="1339"/>
      <c r="CC59" s="1339"/>
      <c r="CD59" s="1339"/>
      <c r="CE59" s="1339"/>
      <c r="CF59" s="1339"/>
      <c r="CG59" s="1339"/>
      <c r="CH59" s="1340"/>
    </row>
    <row r="60" spans="1:88" ht="24.95" customHeight="1">
      <c r="A60" s="180"/>
      <c r="B60" s="178"/>
      <c r="C60" s="178"/>
      <c r="D60" s="178"/>
      <c r="E60" s="178"/>
      <c r="F60" s="178"/>
      <c r="G60" s="178"/>
      <c r="H60" s="178"/>
      <c r="I60" s="178"/>
      <c r="J60" s="178"/>
      <c r="K60" s="178"/>
      <c r="L60" s="178"/>
      <c r="M60" s="179"/>
      <c r="N60" s="724"/>
      <c r="O60" s="725"/>
      <c r="P60" s="1341" t="str">
        <f>"　"&amp;⑧入力シート!$D$23</f>
        <v>　</v>
      </c>
      <c r="Q60" s="1342"/>
      <c r="R60" s="1342"/>
      <c r="S60" s="1342"/>
      <c r="T60" s="1342"/>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3"/>
      <c r="AQ60" s="291"/>
      <c r="AR60" s="292"/>
      <c r="AS60" s="180"/>
      <c r="AT60" s="178"/>
      <c r="AU60" s="178"/>
      <c r="AV60" s="178"/>
      <c r="AW60" s="178"/>
      <c r="AX60" s="178"/>
      <c r="AY60" s="178"/>
      <c r="AZ60" s="178"/>
      <c r="BA60" s="178"/>
      <c r="BB60" s="178"/>
      <c r="BC60" s="178"/>
      <c r="BD60" s="178"/>
      <c r="BE60" s="179"/>
      <c r="BF60" s="724"/>
      <c r="BG60" s="725"/>
      <c r="BH60" s="1341" t="str">
        <f>"　"&amp;⑧入力シート!$D$23</f>
        <v>　</v>
      </c>
      <c r="BI60" s="1342"/>
      <c r="BJ60" s="1342"/>
      <c r="BK60" s="1342"/>
      <c r="BL60" s="1342"/>
      <c r="BM60" s="1342"/>
      <c r="BN60" s="1342"/>
      <c r="BO60" s="1342"/>
      <c r="BP60" s="1342"/>
      <c r="BQ60" s="1342"/>
      <c r="BR60" s="1342"/>
      <c r="BS60" s="1342"/>
      <c r="BT60" s="1342"/>
      <c r="BU60" s="1342"/>
      <c r="BV60" s="1342"/>
      <c r="BW60" s="1342"/>
      <c r="BX60" s="1342"/>
      <c r="BY60" s="1342"/>
      <c r="BZ60" s="1342"/>
      <c r="CA60" s="1342"/>
      <c r="CB60" s="1342"/>
      <c r="CC60" s="1342"/>
      <c r="CD60" s="1342"/>
      <c r="CE60" s="1342"/>
      <c r="CF60" s="1342"/>
      <c r="CG60" s="1342"/>
      <c r="CH60" s="1343"/>
    </row>
    <row r="61" spans="1:88" ht="24.95" customHeight="1">
      <c r="A61" s="181"/>
      <c r="B61" s="182"/>
      <c r="C61" s="182"/>
      <c r="D61" s="182"/>
      <c r="E61" s="182"/>
      <c r="F61" s="182"/>
      <c r="G61" s="182"/>
      <c r="H61" s="182"/>
      <c r="I61" s="182"/>
      <c r="J61" s="182"/>
      <c r="K61" s="182"/>
      <c r="L61" s="182"/>
      <c r="M61" s="183"/>
      <c r="N61" s="726"/>
      <c r="O61" s="727"/>
      <c r="P61" s="1341"/>
      <c r="Q61" s="1342"/>
      <c r="R61" s="1342"/>
      <c r="S61" s="1342"/>
      <c r="T61" s="1342"/>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3"/>
      <c r="AQ61" s="291"/>
      <c r="AR61" s="292"/>
      <c r="AS61" s="181"/>
      <c r="AT61" s="182"/>
      <c r="AU61" s="182"/>
      <c r="AV61" s="182"/>
      <c r="AW61" s="182"/>
      <c r="AX61" s="182"/>
      <c r="AY61" s="182"/>
      <c r="AZ61" s="182"/>
      <c r="BA61" s="182"/>
      <c r="BB61" s="182"/>
      <c r="BC61" s="182"/>
      <c r="BD61" s="182"/>
      <c r="BE61" s="183"/>
      <c r="BF61" s="726"/>
      <c r="BG61" s="727"/>
      <c r="BH61" s="1341"/>
      <c r="BI61" s="1342"/>
      <c r="BJ61" s="1342"/>
      <c r="BK61" s="1342"/>
      <c r="BL61" s="1342"/>
      <c r="BM61" s="1342"/>
      <c r="BN61" s="1342"/>
      <c r="BO61" s="1342"/>
      <c r="BP61" s="1342"/>
      <c r="BQ61" s="1342"/>
      <c r="BR61" s="1342"/>
      <c r="BS61" s="1342"/>
      <c r="BT61" s="1342"/>
      <c r="BU61" s="1342"/>
      <c r="BV61" s="1342"/>
      <c r="BW61" s="1342"/>
      <c r="BX61" s="1342"/>
      <c r="BY61" s="1342"/>
      <c r="BZ61" s="1342"/>
      <c r="CA61" s="1342"/>
      <c r="CB61" s="1342"/>
      <c r="CC61" s="1342"/>
      <c r="CD61" s="1342"/>
      <c r="CE61" s="1342"/>
      <c r="CF61" s="1342"/>
      <c r="CG61" s="1342"/>
      <c r="CH61" s="1343"/>
    </row>
    <row r="62" spans="1:88" ht="24.95" customHeight="1">
      <c r="A62" s="722" t="s">
        <v>337</v>
      </c>
      <c r="B62" s="723"/>
      <c r="C62" s="603" t="s">
        <v>31</v>
      </c>
      <c r="D62" s="571"/>
      <c r="E62" s="571"/>
      <c r="F62" s="571"/>
      <c r="G62" s="571"/>
      <c r="H62" s="571"/>
      <c r="I62" s="571"/>
      <c r="J62" s="571"/>
      <c r="K62" s="571"/>
      <c r="L62" s="571"/>
      <c r="M62" s="571"/>
      <c r="N62" s="722" t="s">
        <v>336</v>
      </c>
      <c r="O62" s="723"/>
      <c r="P62" s="1316" t="str">
        <f>""&amp;⑧入力シート!AD68</f>
        <v/>
      </c>
      <c r="Q62" s="1316"/>
      <c r="R62" s="1316"/>
      <c r="S62" s="1316"/>
      <c r="T62" s="1316"/>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291"/>
      <c r="AR62" s="292"/>
      <c r="AS62" s="722" t="s">
        <v>337</v>
      </c>
      <c r="AT62" s="723"/>
      <c r="AU62" s="603" t="s">
        <v>31</v>
      </c>
      <c r="AV62" s="571"/>
      <c r="AW62" s="571"/>
      <c r="AX62" s="571"/>
      <c r="AY62" s="571"/>
      <c r="AZ62" s="571"/>
      <c r="BA62" s="571"/>
      <c r="BB62" s="571"/>
      <c r="BC62" s="571"/>
      <c r="BD62" s="571"/>
      <c r="BE62" s="571"/>
      <c r="BF62" s="722" t="s">
        <v>336</v>
      </c>
      <c r="BG62" s="723"/>
      <c r="BH62" s="1316" t="str">
        <f>""&amp;⑧入力シート!AD69</f>
        <v/>
      </c>
      <c r="BI62" s="1316"/>
      <c r="BJ62" s="1316"/>
      <c r="BK62" s="1316"/>
      <c r="BL62" s="1316"/>
      <c r="BM62" s="1316"/>
      <c r="BN62" s="1316"/>
      <c r="BO62" s="1316"/>
      <c r="BP62" s="1316"/>
      <c r="BQ62" s="1316"/>
      <c r="BR62" s="1316"/>
      <c r="BS62" s="1316"/>
      <c r="BT62" s="1316"/>
      <c r="BU62" s="1316"/>
      <c r="BV62" s="1316"/>
      <c r="BW62" s="1316"/>
      <c r="BX62" s="1316"/>
      <c r="BY62" s="1316"/>
      <c r="BZ62" s="1316"/>
      <c r="CA62" s="1316"/>
      <c r="CB62" s="1316"/>
      <c r="CC62" s="1316"/>
      <c r="CD62" s="1316"/>
      <c r="CE62" s="1316"/>
      <c r="CF62" s="1316"/>
      <c r="CG62" s="1316"/>
      <c r="CH62" s="1316"/>
    </row>
    <row r="63" spans="1:88" ht="24.95" customHeight="1">
      <c r="A63" s="724"/>
      <c r="B63" s="725"/>
      <c r="C63" s="1308">
        <f>⑧入力シート!Y68</f>
        <v>45</v>
      </c>
      <c r="D63" s="1309"/>
      <c r="E63" s="1309"/>
      <c r="F63" s="1309"/>
      <c r="G63" s="1309"/>
      <c r="H63" s="1309"/>
      <c r="I63" s="1309"/>
      <c r="J63" s="1309"/>
      <c r="K63" s="1309"/>
      <c r="L63" s="1309"/>
      <c r="M63" s="1310"/>
      <c r="N63" s="724"/>
      <c r="O63" s="725"/>
      <c r="P63" s="1317"/>
      <c r="Q63" s="1317"/>
      <c r="R63" s="1317"/>
      <c r="S63" s="1317"/>
      <c r="T63" s="1317"/>
      <c r="U63" s="1317"/>
      <c r="V63" s="1317"/>
      <c r="W63" s="1317"/>
      <c r="X63" s="1317"/>
      <c r="Y63" s="1317"/>
      <c r="Z63" s="1317"/>
      <c r="AA63" s="1317"/>
      <c r="AB63" s="1317"/>
      <c r="AC63" s="1317"/>
      <c r="AD63" s="1317"/>
      <c r="AE63" s="1317"/>
      <c r="AF63" s="1317"/>
      <c r="AG63" s="1317"/>
      <c r="AH63" s="1317"/>
      <c r="AI63" s="1317"/>
      <c r="AJ63" s="1317"/>
      <c r="AK63" s="1317"/>
      <c r="AL63" s="1317"/>
      <c r="AM63" s="1317"/>
      <c r="AN63" s="1317"/>
      <c r="AO63" s="1317"/>
      <c r="AP63" s="1317"/>
      <c r="AQ63" s="291"/>
      <c r="AR63" s="292"/>
      <c r="AS63" s="724"/>
      <c r="AT63" s="725"/>
      <c r="AU63" s="1308">
        <f>⑧入力シート!Y69</f>
        <v>46</v>
      </c>
      <c r="AV63" s="1309"/>
      <c r="AW63" s="1309"/>
      <c r="AX63" s="1309"/>
      <c r="AY63" s="1309"/>
      <c r="AZ63" s="1309"/>
      <c r="BA63" s="1309"/>
      <c r="BB63" s="1309"/>
      <c r="BC63" s="1309"/>
      <c r="BD63" s="1309"/>
      <c r="BE63" s="1309"/>
      <c r="BF63" s="724"/>
      <c r="BG63" s="725"/>
      <c r="BH63" s="1317"/>
      <c r="BI63" s="1317"/>
      <c r="BJ63" s="1317"/>
      <c r="BK63" s="1317"/>
      <c r="BL63" s="1317"/>
      <c r="BM63" s="1317"/>
      <c r="BN63" s="1317"/>
      <c r="BO63" s="1317"/>
      <c r="BP63" s="1317"/>
      <c r="BQ63" s="1317"/>
      <c r="BR63" s="1317"/>
      <c r="BS63" s="1317"/>
      <c r="BT63" s="1317"/>
      <c r="BU63" s="1317"/>
      <c r="BV63" s="1317"/>
      <c r="BW63" s="1317"/>
      <c r="BX63" s="1317"/>
      <c r="BY63" s="1317"/>
      <c r="BZ63" s="1317"/>
      <c r="CA63" s="1317"/>
      <c r="CB63" s="1317"/>
      <c r="CC63" s="1317"/>
      <c r="CD63" s="1317"/>
      <c r="CE63" s="1317"/>
      <c r="CF63" s="1317"/>
      <c r="CG63" s="1317"/>
      <c r="CH63" s="1317"/>
    </row>
    <row r="64" spans="1:88" ht="24.95" customHeight="1">
      <c r="A64" s="726"/>
      <c r="B64" s="727"/>
      <c r="C64" s="1319"/>
      <c r="D64" s="1320"/>
      <c r="E64" s="1320"/>
      <c r="F64" s="1320"/>
      <c r="G64" s="1320"/>
      <c r="H64" s="1320"/>
      <c r="I64" s="1320"/>
      <c r="J64" s="1320"/>
      <c r="K64" s="1320"/>
      <c r="L64" s="1320"/>
      <c r="M64" s="1321"/>
      <c r="N64" s="726"/>
      <c r="O64" s="727"/>
      <c r="P64" s="1318"/>
      <c r="Q64" s="1318"/>
      <c r="R64" s="1318"/>
      <c r="S64" s="1318"/>
      <c r="T64" s="1318"/>
      <c r="U64" s="1318"/>
      <c r="V64" s="1318"/>
      <c r="W64" s="1318"/>
      <c r="X64" s="1318"/>
      <c r="Y64" s="1318"/>
      <c r="Z64" s="1318"/>
      <c r="AA64" s="1318"/>
      <c r="AB64" s="1318"/>
      <c r="AC64" s="1318"/>
      <c r="AD64" s="1318"/>
      <c r="AE64" s="1318"/>
      <c r="AF64" s="1318"/>
      <c r="AG64" s="1318"/>
      <c r="AH64" s="1318"/>
      <c r="AI64" s="1318"/>
      <c r="AJ64" s="1318"/>
      <c r="AK64" s="1318"/>
      <c r="AL64" s="1318"/>
      <c r="AM64" s="1318"/>
      <c r="AN64" s="1318"/>
      <c r="AO64" s="1318"/>
      <c r="AP64" s="1318"/>
      <c r="AQ64" s="291"/>
      <c r="AR64" s="292"/>
      <c r="AS64" s="726"/>
      <c r="AT64" s="727"/>
      <c r="AU64" s="1308"/>
      <c r="AV64" s="1309"/>
      <c r="AW64" s="1309"/>
      <c r="AX64" s="1309"/>
      <c r="AY64" s="1309"/>
      <c r="AZ64" s="1309"/>
      <c r="BA64" s="1309"/>
      <c r="BB64" s="1309"/>
      <c r="BC64" s="1309"/>
      <c r="BD64" s="1309"/>
      <c r="BE64" s="1309"/>
      <c r="BF64" s="726"/>
      <c r="BG64" s="727"/>
      <c r="BH64" s="1318"/>
      <c r="BI64" s="1318"/>
      <c r="BJ64" s="1318"/>
      <c r="BK64" s="1318"/>
      <c r="BL64" s="1318"/>
      <c r="BM64" s="1318"/>
      <c r="BN64" s="1318"/>
      <c r="BO64" s="1318"/>
      <c r="BP64" s="1318"/>
      <c r="BQ64" s="1318"/>
      <c r="BR64" s="1318"/>
      <c r="BS64" s="1318"/>
      <c r="BT64" s="1318"/>
      <c r="BU64" s="1318"/>
      <c r="BV64" s="1318"/>
      <c r="BW64" s="1318"/>
      <c r="BX64" s="1318"/>
      <c r="BY64" s="1318"/>
      <c r="BZ64" s="1318"/>
      <c r="CA64" s="1318"/>
      <c r="CB64" s="1318"/>
      <c r="CC64" s="1318"/>
      <c r="CD64" s="1318"/>
      <c r="CE64" s="1318"/>
      <c r="CF64" s="1318"/>
      <c r="CG64" s="1318"/>
      <c r="CH64" s="1318"/>
    </row>
    <row r="65" spans="1:88" ht="24.95" customHeight="1">
      <c r="A65" s="722" t="s">
        <v>338</v>
      </c>
      <c r="B65" s="723"/>
      <c r="C65" s="1322" t="str">
        <f>""&amp;⑧入力シート!Z68</f>
        <v/>
      </c>
      <c r="D65" s="1323"/>
      <c r="E65" s="1323"/>
      <c r="F65" s="1323"/>
      <c r="G65" s="1323"/>
      <c r="H65" s="1323"/>
      <c r="I65" s="1323"/>
      <c r="J65" s="1323"/>
      <c r="K65" s="1323"/>
      <c r="L65" s="1323"/>
      <c r="M65" s="1324"/>
      <c r="N65" s="722" t="s">
        <v>339</v>
      </c>
      <c r="O65" s="723"/>
      <c r="P65" s="1307" t="s">
        <v>32</v>
      </c>
      <c r="Q65" s="573"/>
      <c r="R65" s="573"/>
      <c r="S65" s="573"/>
      <c r="T65" s="573"/>
      <c r="U65" s="573"/>
      <c r="V65" s="573"/>
      <c r="W65" s="573"/>
      <c r="X65" s="573"/>
      <c r="Y65" s="573"/>
      <c r="Z65" s="573"/>
      <c r="AA65" s="573"/>
      <c r="AB65" s="573"/>
      <c r="AC65" s="573"/>
      <c r="AD65" s="573"/>
      <c r="AE65" s="573"/>
      <c r="AF65" s="573"/>
      <c r="AG65" s="573"/>
      <c r="AH65" s="573"/>
      <c r="AI65" s="573"/>
      <c r="AJ65" s="573"/>
      <c r="AK65" s="573"/>
      <c r="AL65" s="573"/>
      <c r="AM65" s="573"/>
      <c r="AN65" s="573"/>
      <c r="AO65" s="573"/>
      <c r="AP65" s="574"/>
      <c r="AQ65" s="291"/>
      <c r="AR65" s="292"/>
      <c r="AS65" s="722" t="s">
        <v>338</v>
      </c>
      <c r="AT65" s="723"/>
      <c r="AU65" s="1322" t="str">
        <f>""&amp;⑧入力シート!Z69</f>
        <v/>
      </c>
      <c r="AV65" s="1323"/>
      <c r="AW65" s="1323"/>
      <c r="AX65" s="1323"/>
      <c r="AY65" s="1323"/>
      <c r="AZ65" s="1323"/>
      <c r="BA65" s="1323"/>
      <c r="BB65" s="1323"/>
      <c r="BC65" s="1323"/>
      <c r="BD65" s="1323"/>
      <c r="BE65" s="1324"/>
      <c r="BF65" s="722" t="s">
        <v>339</v>
      </c>
      <c r="BG65" s="723"/>
      <c r="BH65" s="1307" t="s">
        <v>32</v>
      </c>
      <c r="BI65" s="573"/>
      <c r="BJ65" s="573"/>
      <c r="BK65" s="573"/>
      <c r="BL65" s="573"/>
      <c r="BM65" s="573"/>
      <c r="BN65" s="573"/>
      <c r="BO65" s="573"/>
      <c r="BP65" s="573"/>
      <c r="BQ65" s="573"/>
      <c r="BR65" s="573"/>
      <c r="BS65" s="573"/>
      <c r="BT65" s="573"/>
      <c r="BU65" s="573"/>
      <c r="BV65" s="573"/>
      <c r="BW65" s="573"/>
      <c r="BX65" s="573"/>
      <c r="BY65" s="573"/>
      <c r="BZ65" s="573"/>
      <c r="CA65" s="573"/>
      <c r="CB65" s="573"/>
      <c r="CC65" s="573"/>
      <c r="CD65" s="573"/>
      <c r="CE65" s="573"/>
      <c r="CF65" s="573"/>
      <c r="CG65" s="573"/>
      <c r="CH65" s="574"/>
    </row>
    <row r="66" spans="1:88" ht="24.95" customHeight="1">
      <c r="A66" s="724"/>
      <c r="B66" s="725"/>
      <c r="C66" s="1308"/>
      <c r="D66" s="1309"/>
      <c r="E66" s="1309"/>
      <c r="F66" s="1309"/>
      <c r="G66" s="1309"/>
      <c r="H66" s="1309"/>
      <c r="I66" s="1309"/>
      <c r="J66" s="1309"/>
      <c r="K66" s="1309"/>
      <c r="L66" s="1309"/>
      <c r="M66" s="1310"/>
      <c r="N66" s="724"/>
      <c r="O66" s="725"/>
      <c r="P66" s="1308" t="str">
        <f>'⑨応募者名簿(印刷用)'!AT17</f>
        <v xml:space="preserve"> </v>
      </c>
      <c r="Q66" s="1309"/>
      <c r="R66" s="1309"/>
      <c r="S66" s="1309"/>
      <c r="T66" s="1309"/>
      <c r="U66" s="1309"/>
      <c r="V66" s="1309"/>
      <c r="W66" s="1309"/>
      <c r="X66" s="1309"/>
      <c r="Y66" s="1309"/>
      <c r="Z66" s="1309"/>
      <c r="AA66" s="1309"/>
      <c r="AB66" s="1309"/>
      <c r="AC66" s="1309"/>
      <c r="AD66" s="1309"/>
      <c r="AE66" s="1309"/>
      <c r="AF66" s="1309"/>
      <c r="AG66" s="1309"/>
      <c r="AH66" s="1309"/>
      <c r="AI66" s="1309"/>
      <c r="AJ66" s="1309"/>
      <c r="AK66" s="1309"/>
      <c r="AL66" s="1309"/>
      <c r="AM66" s="1309"/>
      <c r="AN66" s="1309"/>
      <c r="AO66" s="1309"/>
      <c r="AP66" s="1310"/>
      <c r="AQ66" s="291"/>
      <c r="AR66" s="292"/>
      <c r="AS66" s="724"/>
      <c r="AT66" s="725"/>
      <c r="AU66" s="1308"/>
      <c r="AV66" s="1309"/>
      <c r="AW66" s="1309"/>
      <c r="AX66" s="1309"/>
      <c r="AY66" s="1309"/>
      <c r="AZ66" s="1309"/>
      <c r="BA66" s="1309"/>
      <c r="BB66" s="1309"/>
      <c r="BC66" s="1309"/>
      <c r="BD66" s="1309"/>
      <c r="BE66" s="1310"/>
      <c r="BF66" s="724"/>
      <c r="BG66" s="725"/>
      <c r="BH66" s="1308" t="str">
        <f>'⑨応募者名簿(印刷用)'!AT18</f>
        <v xml:space="preserve"> </v>
      </c>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10"/>
    </row>
    <row r="67" spans="1:88" ht="24.95" customHeight="1">
      <c r="A67" s="726"/>
      <c r="B67" s="727"/>
      <c r="C67" s="1308"/>
      <c r="D67" s="1309"/>
      <c r="E67" s="1309"/>
      <c r="F67" s="1309"/>
      <c r="G67" s="1309"/>
      <c r="H67" s="1309"/>
      <c r="I67" s="1309"/>
      <c r="J67" s="1309"/>
      <c r="K67" s="1309"/>
      <c r="L67" s="1309"/>
      <c r="M67" s="1310"/>
      <c r="N67" s="726"/>
      <c r="O67" s="727"/>
      <c r="P67" s="1308"/>
      <c r="Q67" s="1309"/>
      <c r="R67" s="1309"/>
      <c r="S67" s="1309"/>
      <c r="T67" s="1309"/>
      <c r="U67" s="1309"/>
      <c r="V67" s="1309"/>
      <c r="W67" s="1309"/>
      <c r="X67" s="1309"/>
      <c r="Y67" s="1309"/>
      <c r="Z67" s="1309"/>
      <c r="AA67" s="1309"/>
      <c r="AB67" s="1309"/>
      <c r="AC67" s="1309"/>
      <c r="AD67" s="1309"/>
      <c r="AE67" s="1309"/>
      <c r="AF67" s="1309"/>
      <c r="AG67" s="1309"/>
      <c r="AH67" s="1309"/>
      <c r="AI67" s="1309"/>
      <c r="AJ67" s="1309"/>
      <c r="AK67" s="1309"/>
      <c r="AL67" s="1309"/>
      <c r="AM67" s="1309"/>
      <c r="AN67" s="1309"/>
      <c r="AO67" s="1309"/>
      <c r="AP67" s="1310"/>
      <c r="AQ67" s="291"/>
      <c r="AR67" s="292"/>
      <c r="AS67" s="726"/>
      <c r="AT67" s="727"/>
      <c r="AU67" s="1308"/>
      <c r="AV67" s="1309"/>
      <c r="AW67" s="1309"/>
      <c r="AX67" s="1309"/>
      <c r="AY67" s="1309"/>
      <c r="AZ67" s="1309"/>
      <c r="BA67" s="1309"/>
      <c r="BB67" s="1309"/>
      <c r="BC67" s="1309"/>
      <c r="BD67" s="1309"/>
      <c r="BE67" s="1310"/>
      <c r="BF67" s="726"/>
      <c r="BG67" s="727"/>
      <c r="BH67" s="1308"/>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10"/>
    </row>
    <row r="68" spans="1:88" ht="24.95" customHeight="1">
      <c r="A68" s="1311" t="s">
        <v>34</v>
      </c>
      <c r="B68" s="1312"/>
      <c r="C68" s="1315" t="str">
        <f>'⑨応募者名簿(印刷用)'!AR17</f>
        <v/>
      </c>
      <c r="D68" s="1315"/>
      <c r="E68" s="1315"/>
      <c r="F68" s="1315"/>
      <c r="G68" s="1315"/>
      <c r="H68" s="1315"/>
      <c r="I68" s="1315"/>
      <c r="J68" s="1315"/>
      <c r="K68" s="1315"/>
      <c r="L68" s="1315"/>
      <c r="M68" s="1315"/>
      <c r="N68" s="1325" t="s">
        <v>22</v>
      </c>
      <c r="O68" s="1326"/>
      <c r="P68" s="1329" t="str">
        <f>""&amp;⑧入力シート!AE68</f>
        <v/>
      </c>
      <c r="Q68" s="1329"/>
      <c r="R68" s="1329"/>
      <c r="S68" s="1329"/>
      <c r="T68" s="1329"/>
      <c r="U68" s="1329"/>
      <c r="V68" s="1329"/>
      <c r="W68" s="1329"/>
      <c r="X68" s="1329"/>
      <c r="Y68" s="1330" t="s">
        <v>57</v>
      </c>
      <c r="Z68" s="1331"/>
      <c r="AA68" s="1331"/>
      <c r="AB68" s="1331"/>
      <c r="AC68" s="1331"/>
      <c r="AD68" s="1331"/>
      <c r="AE68" s="1331"/>
      <c r="AF68" s="1331"/>
      <c r="AG68" s="1331"/>
      <c r="AH68" s="1331"/>
      <c r="AI68" s="1331"/>
      <c r="AJ68" s="1331"/>
      <c r="AK68" s="1331"/>
      <c r="AL68" s="1331"/>
      <c r="AM68" s="1331"/>
      <c r="AN68" s="1331"/>
      <c r="AO68" s="1331"/>
      <c r="AP68" s="1332"/>
      <c r="AQ68" s="289"/>
      <c r="AR68" s="290"/>
      <c r="AS68" s="1311" t="s">
        <v>34</v>
      </c>
      <c r="AT68" s="1312"/>
      <c r="AU68" s="1315" t="str">
        <f>'⑨応募者名簿(印刷用)'!AR18</f>
        <v/>
      </c>
      <c r="AV68" s="1315"/>
      <c r="AW68" s="1315"/>
      <c r="AX68" s="1315"/>
      <c r="AY68" s="1315"/>
      <c r="AZ68" s="1315"/>
      <c r="BA68" s="1315"/>
      <c r="BB68" s="1315"/>
      <c r="BC68" s="1315"/>
      <c r="BD68" s="1315"/>
      <c r="BE68" s="1315"/>
      <c r="BF68" s="1325" t="s">
        <v>22</v>
      </c>
      <c r="BG68" s="1326"/>
      <c r="BH68" s="1329" t="str">
        <f>""&amp;⑧入力シート!AE69</f>
        <v/>
      </c>
      <c r="BI68" s="1329"/>
      <c r="BJ68" s="1329"/>
      <c r="BK68" s="1329"/>
      <c r="BL68" s="1329"/>
      <c r="BM68" s="1329"/>
      <c r="BN68" s="1329"/>
      <c r="BO68" s="1329"/>
      <c r="BP68" s="1329"/>
      <c r="BQ68" s="1330" t="s">
        <v>57</v>
      </c>
      <c r="BR68" s="1331"/>
      <c r="BS68" s="1331"/>
      <c r="BT68" s="1331"/>
      <c r="BU68" s="1331"/>
      <c r="BV68" s="1331"/>
      <c r="BW68" s="1331"/>
      <c r="BX68" s="1331"/>
      <c r="BY68" s="1331"/>
      <c r="BZ68" s="1331"/>
      <c r="CA68" s="1331"/>
      <c r="CB68" s="1331"/>
      <c r="CC68" s="1331"/>
      <c r="CD68" s="1331"/>
      <c r="CE68" s="1331"/>
      <c r="CF68" s="1331"/>
      <c r="CG68" s="1331"/>
      <c r="CH68" s="1332"/>
    </row>
    <row r="69" spans="1:88" ht="24.95" customHeight="1">
      <c r="A69" s="1313"/>
      <c r="B69" s="1314"/>
      <c r="C69" s="1315"/>
      <c r="D69" s="1315"/>
      <c r="E69" s="1315"/>
      <c r="F69" s="1315"/>
      <c r="G69" s="1315"/>
      <c r="H69" s="1315"/>
      <c r="I69" s="1315"/>
      <c r="J69" s="1315"/>
      <c r="K69" s="1315"/>
      <c r="L69" s="1315"/>
      <c r="M69" s="1315"/>
      <c r="N69" s="1327"/>
      <c r="O69" s="1328"/>
      <c r="P69" s="1329"/>
      <c r="Q69" s="1329"/>
      <c r="R69" s="1329"/>
      <c r="S69" s="1329"/>
      <c r="T69" s="1329"/>
      <c r="U69" s="1329"/>
      <c r="V69" s="1329"/>
      <c r="W69" s="1329"/>
      <c r="X69" s="1329"/>
      <c r="Y69" s="1333"/>
      <c r="Z69" s="1334"/>
      <c r="AA69" s="1334"/>
      <c r="AB69" s="1334"/>
      <c r="AC69" s="1334"/>
      <c r="AD69" s="1334"/>
      <c r="AE69" s="1334"/>
      <c r="AF69" s="1334"/>
      <c r="AG69" s="1334"/>
      <c r="AH69" s="1334"/>
      <c r="AI69" s="1334"/>
      <c r="AJ69" s="1334"/>
      <c r="AK69" s="1334"/>
      <c r="AL69" s="1334"/>
      <c r="AM69" s="1334"/>
      <c r="AN69" s="1334"/>
      <c r="AO69" s="1334"/>
      <c r="AP69" s="1335"/>
      <c r="AQ69" s="289"/>
      <c r="AR69" s="290"/>
      <c r="AS69" s="1313"/>
      <c r="AT69" s="1314"/>
      <c r="AU69" s="1315"/>
      <c r="AV69" s="1315"/>
      <c r="AW69" s="1315"/>
      <c r="AX69" s="1315"/>
      <c r="AY69" s="1315"/>
      <c r="AZ69" s="1315"/>
      <c r="BA69" s="1315"/>
      <c r="BB69" s="1315"/>
      <c r="BC69" s="1315"/>
      <c r="BD69" s="1315"/>
      <c r="BE69" s="1315"/>
      <c r="BF69" s="1327"/>
      <c r="BG69" s="1328"/>
      <c r="BH69" s="1329"/>
      <c r="BI69" s="1329"/>
      <c r="BJ69" s="1329"/>
      <c r="BK69" s="1329"/>
      <c r="BL69" s="1329"/>
      <c r="BM69" s="1329"/>
      <c r="BN69" s="1329"/>
      <c r="BO69" s="1329"/>
      <c r="BP69" s="1329"/>
      <c r="BQ69" s="1333"/>
      <c r="BR69" s="1334"/>
      <c r="BS69" s="1334"/>
      <c r="BT69" s="1334"/>
      <c r="BU69" s="1334"/>
      <c r="BV69" s="1334"/>
      <c r="BW69" s="1334"/>
      <c r="BX69" s="1334"/>
      <c r="BY69" s="1334"/>
      <c r="BZ69" s="1334"/>
      <c r="CA69" s="1334"/>
      <c r="CB69" s="1334"/>
      <c r="CC69" s="1334"/>
      <c r="CD69" s="1334"/>
      <c r="CE69" s="1334"/>
      <c r="CF69" s="1334"/>
      <c r="CG69" s="1334"/>
      <c r="CH69" s="1335"/>
    </row>
    <row r="70" spans="1:88" ht="26.1" customHeight="1">
      <c r="AQ70" s="289"/>
      <c r="AR70" s="290"/>
    </row>
    <row r="71" spans="1:88" ht="26.1" customHeight="1">
      <c r="AQ71" s="289"/>
      <c r="AR71" s="290"/>
    </row>
    <row r="72" spans="1:88" ht="26.1" customHeight="1">
      <c r="A72" s="174"/>
      <c r="B72" s="174"/>
      <c r="C72" s="174"/>
      <c r="D72" s="174"/>
      <c r="E72" s="174"/>
      <c r="F72" s="174"/>
      <c r="G72" s="174"/>
      <c r="H72" s="174"/>
      <c r="I72" s="174"/>
      <c r="J72" s="174"/>
      <c r="K72" s="174"/>
      <c r="L72" s="174"/>
      <c r="M72" s="174"/>
      <c r="N72" s="785" t="s">
        <v>408</v>
      </c>
      <c r="O72" s="785"/>
      <c r="P72" s="785"/>
      <c r="Q72" s="785"/>
      <c r="R72" s="785"/>
      <c r="S72" s="785"/>
      <c r="T72" s="785"/>
      <c r="U72" s="785"/>
      <c r="V72" s="785"/>
      <c r="W72" s="785"/>
      <c r="X72" s="785"/>
      <c r="Y72" s="785"/>
      <c r="Z72" s="785"/>
      <c r="AA72" s="785"/>
      <c r="AB72" s="785"/>
      <c r="AC72" s="190"/>
      <c r="AD72" s="190"/>
      <c r="AE72" s="190"/>
      <c r="AF72" s="190"/>
      <c r="AG72" s="190"/>
      <c r="AH72" s="190"/>
      <c r="AI72" s="190"/>
      <c r="AJ72" s="190"/>
      <c r="AK72" s="190"/>
      <c r="AL72" s="190"/>
      <c r="AM72" s="190"/>
      <c r="AN72" s="190"/>
      <c r="AO72" s="190"/>
      <c r="AP72" s="190"/>
      <c r="AQ72" s="298"/>
      <c r="AR72" s="299"/>
      <c r="AS72" s="174"/>
      <c r="AT72" s="174"/>
      <c r="AU72" s="174"/>
      <c r="AV72" s="174"/>
      <c r="AW72" s="174"/>
      <c r="AX72" s="174"/>
      <c r="AY72" s="174"/>
      <c r="AZ72" s="174"/>
      <c r="BA72" s="174"/>
      <c r="BB72" s="174"/>
      <c r="BC72" s="174"/>
      <c r="BD72" s="174"/>
      <c r="BE72" s="174"/>
      <c r="BF72" s="785" t="s">
        <v>408</v>
      </c>
      <c r="BG72" s="785"/>
      <c r="BH72" s="785"/>
      <c r="BI72" s="785"/>
      <c r="BJ72" s="785"/>
      <c r="BK72" s="785"/>
      <c r="BL72" s="785"/>
      <c r="BM72" s="785"/>
      <c r="BN72" s="785"/>
      <c r="BO72" s="785"/>
      <c r="BP72" s="785"/>
      <c r="BQ72" s="785"/>
      <c r="BR72" s="785"/>
      <c r="BS72" s="785"/>
      <c r="BT72" s="785"/>
      <c r="BU72" s="190"/>
      <c r="BV72" s="190"/>
      <c r="BW72" s="190"/>
      <c r="BX72" s="190"/>
      <c r="BY72" s="190"/>
      <c r="BZ72" s="190"/>
      <c r="CA72" s="190"/>
      <c r="CB72" s="190"/>
      <c r="CC72" s="190"/>
      <c r="CD72" s="190"/>
      <c r="CE72" s="190"/>
      <c r="CF72" s="190"/>
      <c r="CG72" s="190"/>
      <c r="CH72" s="190"/>
      <c r="CI72" s="190"/>
      <c r="CJ72" s="190"/>
    </row>
    <row r="73" spans="1:88" ht="26.1" customHeight="1">
      <c r="A73" s="174"/>
      <c r="B73" s="174"/>
      <c r="C73" s="174"/>
      <c r="D73" s="174"/>
      <c r="E73" s="174"/>
      <c r="F73" s="174"/>
      <c r="G73" s="174"/>
      <c r="H73" s="174"/>
      <c r="I73" s="174"/>
      <c r="J73" s="174"/>
      <c r="K73" s="174"/>
      <c r="L73" s="174"/>
      <c r="M73" s="174"/>
      <c r="N73" s="785"/>
      <c r="O73" s="785"/>
      <c r="P73" s="785"/>
      <c r="Q73" s="785"/>
      <c r="R73" s="785"/>
      <c r="S73" s="785"/>
      <c r="T73" s="785"/>
      <c r="U73" s="785"/>
      <c r="V73" s="785"/>
      <c r="W73" s="785"/>
      <c r="X73" s="785"/>
      <c r="Y73" s="785"/>
      <c r="Z73" s="785"/>
      <c r="AA73" s="785"/>
      <c r="AB73" s="785"/>
      <c r="AC73" s="190"/>
      <c r="AD73" s="190"/>
      <c r="AE73" s="190"/>
      <c r="AF73" s="190"/>
      <c r="AG73" s="190"/>
      <c r="AH73" s="190"/>
      <c r="AI73" s="190"/>
      <c r="AJ73" s="190"/>
      <c r="AK73" s="190"/>
      <c r="AL73" s="190"/>
      <c r="AM73" s="190"/>
      <c r="AN73" s="190"/>
      <c r="AO73" s="190"/>
      <c r="AP73" s="190"/>
      <c r="AQ73" s="298"/>
      <c r="AR73" s="299"/>
      <c r="AS73" s="174"/>
      <c r="AT73" s="174"/>
      <c r="AU73" s="174"/>
      <c r="AV73" s="174"/>
      <c r="AW73" s="174"/>
      <c r="AX73" s="174"/>
      <c r="AY73" s="174"/>
      <c r="AZ73" s="174"/>
      <c r="BA73" s="174"/>
      <c r="BB73" s="174"/>
      <c r="BC73" s="174"/>
      <c r="BD73" s="174"/>
      <c r="BE73" s="174"/>
      <c r="BF73" s="785"/>
      <c r="BG73" s="785"/>
      <c r="BH73" s="785"/>
      <c r="BI73" s="785"/>
      <c r="BJ73" s="785"/>
      <c r="BK73" s="785"/>
      <c r="BL73" s="785"/>
      <c r="BM73" s="785"/>
      <c r="BN73" s="785"/>
      <c r="BO73" s="785"/>
      <c r="BP73" s="785"/>
      <c r="BQ73" s="785"/>
      <c r="BR73" s="785"/>
      <c r="BS73" s="785"/>
      <c r="BT73" s="785"/>
      <c r="BU73" s="190"/>
      <c r="BV73" s="190"/>
      <c r="BW73" s="190"/>
      <c r="BX73" s="190"/>
      <c r="BY73" s="190"/>
      <c r="BZ73" s="190"/>
      <c r="CA73" s="190"/>
      <c r="CB73" s="190"/>
      <c r="CC73" s="190"/>
      <c r="CD73" s="190"/>
      <c r="CE73" s="190"/>
      <c r="CF73" s="190"/>
      <c r="CG73" s="190"/>
      <c r="CH73" s="190"/>
      <c r="CI73" s="190"/>
      <c r="CJ73" s="190"/>
    </row>
    <row r="74" spans="1:88" ht="26.1" customHeight="1">
      <c r="A74" s="174"/>
      <c r="B74" s="174"/>
      <c r="C74" s="174"/>
      <c r="D74" s="174"/>
      <c r="E74" s="174"/>
      <c r="F74" s="174"/>
      <c r="G74" s="174"/>
      <c r="H74" s="174"/>
      <c r="I74" s="174"/>
      <c r="J74" s="174"/>
      <c r="K74" s="174"/>
      <c r="L74" s="174"/>
      <c r="M74" s="174"/>
      <c r="N74" s="785" t="s">
        <v>407</v>
      </c>
      <c r="O74" s="785"/>
      <c r="P74" s="785"/>
      <c r="Q74" s="785"/>
      <c r="R74" s="785"/>
      <c r="S74" s="785"/>
      <c r="T74" s="785"/>
      <c r="U74" s="785"/>
      <c r="V74" s="785"/>
      <c r="W74" s="785"/>
      <c r="X74" s="785"/>
      <c r="Y74" s="785"/>
      <c r="Z74" s="785"/>
      <c r="AA74" s="785"/>
      <c r="AB74" s="785"/>
      <c r="AC74" s="190"/>
      <c r="AD74" s="190"/>
      <c r="AE74" s="190"/>
      <c r="AF74" s="190"/>
      <c r="AG74" s="190"/>
      <c r="AH74" s="190"/>
      <c r="AI74" s="190"/>
      <c r="AJ74" s="190"/>
      <c r="AK74" s="190"/>
      <c r="AL74" s="190"/>
      <c r="AM74" s="190"/>
      <c r="AN74" s="190"/>
      <c r="AO74" s="190"/>
      <c r="AP74" s="190"/>
      <c r="AQ74" s="298"/>
      <c r="AR74" s="299"/>
      <c r="AS74" s="174"/>
      <c r="AT74" s="174"/>
      <c r="AU74" s="174"/>
      <c r="AV74" s="174"/>
      <c r="AW74" s="174"/>
      <c r="AX74" s="174"/>
      <c r="AY74" s="174"/>
      <c r="AZ74" s="174"/>
      <c r="BA74" s="174"/>
      <c r="BB74" s="174"/>
      <c r="BC74" s="174"/>
      <c r="BD74" s="174"/>
      <c r="BE74" s="174"/>
      <c r="BF74" s="785" t="s">
        <v>407</v>
      </c>
      <c r="BG74" s="785"/>
      <c r="BH74" s="785"/>
      <c r="BI74" s="785"/>
      <c r="BJ74" s="785"/>
      <c r="BK74" s="785"/>
      <c r="BL74" s="785"/>
      <c r="BM74" s="785"/>
      <c r="BN74" s="785"/>
      <c r="BO74" s="785"/>
      <c r="BP74" s="785"/>
      <c r="BQ74" s="785"/>
      <c r="BR74" s="785"/>
      <c r="BS74" s="785"/>
      <c r="BT74" s="785"/>
      <c r="BU74" s="190"/>
      <c r="BV74" s="190"/>
      <c r="BW74" s="190"/>
      <c r="BX74" s="190"/>
      <c r="BY74" s="190"/>
      <c r="BZ74" s="190"/>
      <c r="CA74" s="190"/>
      <c r="CB74" s="190"/>
      <c r="CC74" s="190"/>
      <c r="CD74" s="190"/>
      <c r="CE74" s="190"/>
      <c r="CF74" s="190"/>
      <c r="CG74" s="190"/>
      <c r="CH74" s="190"/>
      <c r="CI74" s="190"/>
      <c r="CJ74" s="190"/>
    </row>
    <row r="75" spans="1:88" ht="26.1" customHeight="1">
      <c r="A75" s="174"/>
      <c r="B75" s="174"/>
      <c r="C75" s="174"/>
      <c r="D75" s="174"/>
      <c r="E75" s="174"/>
      <c r="F75" s="174"/>
      <c r="G75" s="174"/>
      <c r="H75" s="174"/>
      <c r="I75" s="174"/>
      <c r="J75" s="174"/>
      <c r="K75" s="174"/>
      <c r="L75" s="174"/>
      <c r="M75" s="174"/>
      <c r="N75" s="785"/>
      <c r="O75" s="785"/>
      <c r="P75" s="785"/>
      <c r="Q75" s="785"/>
      <c r="R75" s="785"/>
      <c r="S75" s="785"/>
      <c r="T75" s="785"/>
      <c r="U75" s="785"/>
      <c r="V75" s="785"/>
      <c r="W75" s="785"/>
      <c r="X75" s="785"/>
      <c r="Y75" s="785"/>
      <c r="Z75" s="785"/>
      <c r="AA75" s="785"/>
      <c r="AB75" s="785"/>
      <c r="AC75" s="190"/>
      <c r="AD75" s="190"/>
      <c r="AE75" s="190"/>
      <c r="AF75" s="190"/>
      <c r="AG75" s="190"/>
      <c r="AH75" s="190"/>
      <c r="AI75" s="190"/>
      <c r="AJ75" s="190"/>
      <c r="AK75" s="190"/>
      <c r="AL75" s="190"/>
      <c r="AM75" s="190"/>
      <c r="AN75" s="190"/>
      <c r="AO75" s="190"/>
      <c r="AP75" s="190"/>
      <c r="AQ75" s="298"/>
      <c r="AR75" s="299"/>
      <c r="AS75" s="174"/>
      <c r="AT75" s="174"/>
      <c r="AU75" s="174"/>
      <c r="AV75" s="174"/>
      <c r="AW75" s="174"/>
      <c r="AX75" s="174"/>
      <c r="AY75" s="174"/>
      <c r="AZ75" s="174"/>
      <c r="BA75" s="174"/>
      <c r="BB75" s="174"/>
      <c r="BC75" s="174"/>
      <c r="BD75" s="174"/>
      <c r="BE75" s="174"/>
      <c r="BF75" s="785"/>
      <c r="BG75" s="785"/>
      <c r="BH75" s="785"/>
      <c r="BI75" s="785"/>
      <c r="BJ75" s="785"/>
      <c r="BK75" s="785"/>
      <c r="BL75" s="785"/>
      <c r="BM75" s="785"/>
      <c r="BN75" s="785"/>
      <c r="BO75" s="785"/>
      <c r="BP75" s="785"/>
      <c r="BQ75" s="785"/>
      <c r="BR75" s="785"/>
      <c r="BS75" s="785"/>
      <c r="BT75" s="785"/>
      <c r="BU75" s="190"/>
      <c r="BV75" s="190"/>
      <c r="BW75" s="190"/>
      <c r="BX75" s="190"/>
      <c r="BY75" s="190"/>
      <c r="BZ75" s="190"/>
      <c r="CA75" s="190"/>
      <c r="CB75" s="190"/>
      <c r="CC75" s="190"/>
      <c r="CD75" s="190"/>
      <c r="CE75" s="190"/>
      <c r="CF75" s="190"/>
      <c r="CG75" s="190"/>
      <c r="CH75" s="190"/>
      <c r="CI75" s="190"/>
      <c r="CJ75" s="190"/>
    </row>
    <row r="76" spans="1:88" ht="26.1" customHeight="1">
      <c r="AQ76" s="289"/>
      <c r="AR76" s="290"/>
    </row>
    <row r="77" spans="1:88" ht="26.1" customHeight="1">
      <c r="B77" s="142" t="str">
        <f>$B$5</f>
        <v>第86回全国教育美術展応募作品の名札</v>
      </c>
      <c r="AQ77" s="289"/>
      <c r="AR77" s="290"/>
      <c r="AT77" s="142" t="str">
        <f>$B$5</f>
        <v>第86回全国教育美術展応募作品の名札</v>
      </c>
    </row>
    <row r="78" spans="1:88" ht="24.95" customHeight="1">
      <c r="A78" s="1353" t="s">
        <v>45</v>
      </c>
      <c r="B78" s="1354"/>
      <c r="C78" s="1354"/>
      <c r="D78" s="1354"/>
      <c r="E78" s="1354"/>
      <c r="F78" s="1354"/>
      <c r="G78" s="1354"/>
      <c r="H78" s="1354"/>
      <c r="I78" s="1354"/>
      <c r="J78" s="1354"/>
      <c r="K78" s="1354"/>
      <c r="L78" s="1354"/>
      <c r="M78" s="1355"/>
      <c r="N78" s="1356" t="s">
        <v>334</v>
      </c>
      <c r="O78" s="1356"/>
      <c r="P78" s="1344" t="s">
        <v>17</v>
      </c>
      <c r="Q78" s="562"/>
      <c r="R78" s="1305" t="str">
        <f>IF('⑨応募者名簿(印刷用)'!$BX$40="","",'⑨応募者名簿(印刷用)'!$BX$40)</f>
        <v>-</v>
      </c>
      <c r="S78" s="1305"/>
      <c r="T78" s="1305"/>
      <c r="U78" s="1305"/>
      <c r="V78" s="1305"/>
      <c r="W78" s="1305"/>
      <c r="X78" s="1305"/>
      <c r="Y78" s="1306" t="s">
        <v>282</v>
      </c>
      <c r="Z78" s="1306"/>
      <c r="AA78" s="1306"/>
      <c r="AB78" s="1305" t="str">
        <f>IF(⑧入力シート!$D$30=0,"",⑧入力シート!$D$30)</f>
        <v/>
      </c>
      <c r="AC78" s="1305"/>
      <c r="AD78" s="1305"/>
      <c r="AE78" s="1305"/>
      <c r="AF78" s="176" t="s">
        <v>84</v>
      </c>
      <c r="AG78" s="1305" t="str">
        <f>IF(⑧入力シート!$H$30=0,"",⑧入力シート!$H$30)</f>
        <v/>
      </c>
      <c r="AH78" s="1305"/>
      <c r="AI78" s="1305"/>
      <c r="AJ78" s="1305"/>
      <c r="AK78" s="176" t="s">
        <v>84</v>
      </c>
      <c r="AL78" s="1305" t="str">
        <f>IF(⑧入力シート!$L$30=0,"",⑧入力シート!$L$30)</f>
        <v/>
      </c>
      <c r="AM78" s="1305"/>
      <c r="AN78" s="1305"/>
      <c r="AO78" s="1305"/>
      <c r="AP78" s="177"/>
      <c r="AQ78" s="291"/>
      <c r="AR78" s="292"/>
      <c r="AS78" s="1353" t="s">
        <v>45</v>
      </c>
      <c r="AT78" s="1354"/>
      <c r="AU78" s="1354"/>
      <c r="AV78" s="1354"/>
      <c r="AW78" s="1354"/>
      <c r="AX78" s="1354"/>
      <c r="AY78" s="1354"/>
      <c r="AZ78" s="1354"/>
      <c r="BA78" s="1354"/>
      <c r="BB78" s="1354"/>
      <c r="BC78" s="1354"/>
      <c r="BD78" s="1354"/>
      <c r="BE78" s="1355"/>
      <c r="BF78" s="1356" t="s">
        <v>334</v>
      </c>
      <c r="BG78" s="1356"/>
      <c r="BH78" s="1344" t="s">
        <v>17</v>
      </c>
      <c r="BI78" s="562"/>
      <c r="BJ78" s="1305" t="str">
        <f>IF('⑨応募者名簿(印刷用)'!$BX$40="","",'⑨応募者名簿(印刷用)'!$BX$40)</f>
        <v>-</v>
      </c>
      <c r="BK78" s="1305"/>
      <c r="BL78" s="1305"/>
      <c r="BM78" s="1305"/>
      <c r="BN78" s="1305"/>
      <c r="BO78" s="1305"/>
      <c r="BP78" s="1305"/>
      <c r="BQ78" s="1306" t="s">
        <v>282</v>
      </c>
      <c r="BR78" s="1306"/>
      <c r="BS78" s="1306"/>
      <c r="BT78" s="1305" t="str">
        <f>IF(⑧入力シート!$D$30=0,"",⑧入力シート!$D$30)</f>
        <v/>
      </c>
      <c r="BU78" s="1305"/>
      <c r="BV78" s="1305"/>
      <c r="BW78" s="1305"/>
      <c r="BX78" s="176" t="s">
        <v>84</v>
      </c>
      <c r="BY78" s="1305" t="str">
        <f>IF(⑧入力シート!$H$30=0,"",⑧入力シート!$H$30)</f>
        <v/>
      </c>
      <c r="BZ78" s="1305"/>
      <c r="CA78" s="1305"/>
      <c r="CB78" s="1305"/>
      <c r="CC78" s="176" t="s">
        <v>84</v>
      </c>
      <c r="CD78" s="1305" t="str">
        <f>IF(⑧入力シート!$L$30=0,"",⑧入力シート!$L$30)</f>
        <v/>
      </c>
      <c r="CE78" s="1305"/>
      <c r="CF78" s="1305"/>
      <c r="CG78" s="1305"/>
      <c r="CH78" s="177"/>
    </row>
    <row r="79" spans="1:88" ht="24.95" customHeight="1">
      <c r="A79" s="1345"/>
      <c r="B79" s="1346"/>
      <c r="C79" s="1346"/>
      <c r="D79" s="1346"/>
      <c r="E79" s="1346"/>
      <c r="F79" s="1346"/>
      <c r="G79" s="1346"/>
      <c r="H79" s="1346"/>
      <c r="I79" s="178"/>
      <c r="J79" s="178"/>
      <c r="K79" s="178"/>
      <c r="L79" s="178"/>
      <c r="M79" s="179"/>
      <c r="N79" s="1356"/>
      <c r="O79" s="1356"/>
      <c r="P79" s="1347" t="str">
        <f>IF('⑨応募者名簿(印刷用)'!$BV$42="","",'⑨応募者名簿(印刷用)'!$BV$42)</f>
        <v xml:space="preserve"> </v>
      </c>
      <c r="Q79" s="1348"/>
      <c r="R79" s="1348"/>
      <c r="S79" s="1348"/>
      <c r="T79" s="1348"/>
      <c r="U79" s="1348"/>
      <c r="V79" s="1348"/>
      <c r="W79" s="1348"/>
      <c r="X79" s="1348"/>
      <c r="Y79" s="1348"/>
      <c r="Z79" s="1348"/>
      <c r="AA79" s="1348"/>
      <c r="AB79" s="1348"/>
      <c r="AC79" s="1348"/>
      <c r="AD79" s="1348"/>
      <c r="AE79" s="1348"/>
      <c r="AF79" s="1348"/>
      <c r="AG79" s="1348"/>
      <c r="AH79" s="1348"/>
      <c r="AI79" s="1348"/>
      <c r="AJ79" s="1348"/>
      <c r="AK79" s="1348"/>
      <c r="AL79" s="1348"/>
      <c r="AM79" s="1348"/>
      <c r="AN79" s="1348"/>
      <c r="AO79" s="1348"/>
      <c r="AP79" s="1349"/>
      <c r="AQ79" s="291"/>
      <c r="AR79" s="292"/>
      <c r="AS79" s="1345"/>
      <c r="AT79" s="1346"/>
      <c r="AU79" s="1346"/>
      <c r="AV79" s="1346"/>
      <c r="AW79" s="1346"/>
      <c r="AX79" s="1346"/>
      <c r="AY79" s="1346"/>
      <c r="AZ79" s="1346"/>
      <c r="BA79" s="178"/>
      <c r="BB79" s="178"/>
      <c r="BC79" s="178"/>
      <c r="BD79" s="178"/>
      <c r="BE79" s="179"/>
      <c r="BF79" s="1356"/>
      <c r="BG79" s="1356"/>
      <c r="BH79" s="1347" t="str">
        <f>IF('⑨応募者名簿(印刷用)'!$BV$42="","",'⑨応募者名簿(印刷用)'!$BV$42)</f>
        <v xml:space="preserve"> </v>
      </c>
      <c r="BI79" s="1348"/>
      <c r="BJ79" s="1348"/>
      <c r="BK79" s="1348"/>
      <c r="BL79" s="1348"/>
      <c r="BM79" s="1348"/>
      <c r="BN79" s="1348"/>
      <c r="BO79" s="1348"/>
      <c r="BP79" s="1348"/>
      <c r="BQ79" s="1348"/>
      <c r="BR79" s="1348"/>
      <c r="BS79" s="1348"/>
      <c r="BT79" s="1348"/>
      <c r="BU79" s="1348"/>
      <c r="BV79" s="1348"/>
      <c r="BW79" s="1348"/>
      <c r="BX79" s="1348"/>
      <c r="BY79" s="1348"/>
      <c r="BZ79" s="1348"/>
      <c r="CA79" s="1348"/>
      <c r="CB79" s="1348"/>
      <c r="CC79" s="1348"/>
      <c r="CD79" s="1348"/>
      <c r="CE79" s="1348"/>
      <c r="CF79" s="1348"/>
      <c r="CG79" s="1348"/>
      <c r="CH79" s="1349"/>
    </row>
    <row r="80" spans="1:88" ht="24.95" customHeight="1">
      <c r="A80" s="1345"/>
      <c r="B80" s="1346"/>
      <c r="C80" s="1346"/>
      <c r="D80" s="1346"/>
      <c r="E80" s="1346"/>
      <c r="F80" s="1346"/>
      <c r="G80" s="1346"/>
      <c r="H80" s="1346"/>
      <c r="I80" s="178"/>
      <c r="J80" s="178"/>
      <c r="K80" s="178"/>
      <c r="L80" s="178"/>
      <c r="M80" s="179"/>
      <c r="N80" s="1356"/>
      <c r="O80" s="1356"/>
      <c r="P80" s="1347" t="str">
        <f>IF('⑨応募者名簿(印刷用)'!$BV$43="","",'⑨応募者名簿(印刷用)'!$BV$43)</f>
        <v xml:space="preserve"> </v>
      </c>
      <c r="Q80" s="1348"/>
      <c r="R80" s="1348"/>
      <c r="S80" s="1348"/>
      <c r="T80" s="1348"/>
      <c r="U80" s="1348"/>
      <c r="V80" s="1348"/>
      <c r="W80" s="1348"/>
      <c r="X80" s="1348"/>
      <c r="Y80" s="1348"/>
      <c r="Z80" s="1348"/>
      <c r="AA80" s="1348"/>
      <c r="AB80" s="1348"/>
      <c r="AC80" s="1348"/>
      <c r="AD80" s="1348"/>
      <c r="AE80" s="1348"/>
      <c r="AF80" s="1348"/>
      <c r="AG80" s="1348"/>
      <c r="AH80" s="1348"/>
      <c r="AI80" s="1348"/>
      <c r="AJ80" s="1348"/>
      <c r="AK80" s="1348"/>
      <c r="AL80" s="1348"/>
      <c r="AM80" s="1348"/>
      <c r="AN80" s="1348"/>
      <c r="AO80" s="1348"/>
      <c r="AP80" s="1349"/>
      <c r="AQ80" s="291"/>
      <c r="AR80" s="292"/>
      <c r="AS80" s="1345"/>
      <c r="AT80" s="1346"/>
      <c r="AU80" s="1346"/>
      <c r="AV80" s="1346"/>
      <c r="AW80" s="1346"/>
      <c r="AX80" s="1346"/>
      <c r="AY80" s="1346"/>
      <c r="AZ80" s="1346"/>
      <c r="BA80" s="178"/>
      <c r="BB80" s="178"/>
      <c r="BC80" s="178"/>
      <c r="BD80" s="178"/>
      <c r="BE80" s="179"/>
      <c r="BF80" s="1356"/>
      <c r="BG80" s="1356"/>
      <c r="BH80" s="1347" t="str">
        <f>IF('⑨応募者名簿(印刷用)'!$BV$43="","",'⑨応募者名簿(印刷用)'!$BV$43)</f>
        <v xml:space="preserve"> </v>
      </c>
      <c r="BI80" s="1348"/>
      <c r="BJ80" s="1348"/>
      <c r="BK80" s="1348"/>
      <c r="BL80" s="1348"/>
      <c r="BM80" s="1348"/>
      <c r="BN80" s="1348"/>
      <c r="BO80" s="1348"/>
      <c r="BP80" s="1348"/>
      <c r="BQ80" s="1348"/>
      <c r="BR80" s="1348"/>
      <c r="BS80" s="1348"/>
      <c r="BT80" s="1348"/>
      <c r="BU80" s="1348"/>
      <c r="BV80" s="1348"/>
      <c r="BW80" s="1348"/>
      <c r="BX80" s="1348"/>
      <c r="BY80" s="1348"/>
      <c r="BZ80" s="1348"/>
      <c r="CA80" s="1348"/>
      <c r="CB80" s="1348"/>
      <c r="CC80" s="1348"/>
      <c r="CD80" s="1348"/>
      <c r="CE80" s="1348"/>
      <c r="CF80" s="1348"/>
      <c r="CG80" s="1348"/>
      <c r="CH80" s="1349"/>
    </row>
    <row r="81" spans="1:88" ht="24.95" customHeight="1">
      <c r="A81" s="1345"/>
      <c r="B81" s="1346"/>
      <c r="C81" s="1346"/>
      <c r="D81" s="1346"/>
      <c r="E81" s="1346"/>
      <c r="F81" s="1346"/>
      <c r="G81" s="1346"/>
      <c r="H81" s="1346"/>
      <c r="I81" s="178"/>
      <c r="J81" s="178"/>
      <c r="K81" s="178"/>
      <c r="L81" s="178"/>
      <c r="M81" s="179"/>
      <c r="N81" s="1356"/>
      <c r="O81" s="1356"/>
      <c r="P81" s="1350" t="str">
        <f>IF('⑨応募者名簿(印刷用)'!$BV$44="","",'⑨応募者名簿(印刷用)'!$BV$44)</f>
        <v xml:space="preserve"> </v>
      </c>
      <c r="Q81" s="1351"/>
      <c r="R81" s="1351"/>
      <c r="S81" s="1351"/>
      <c r="T81" s="1351"/>
      <c r="U81" s="1351"/>
      <c r="V81" s="1351"/>
      <c r="W81" s="1351"/>
      <c r="X81" s="1351"/>
      <c r="Y81" s="1351"/>
      <c r="Z81" s="1351"/>
      <c r="AA81" s="1351"/>
      <c r="AB81" s="1351"/>
      <c r="AC81" s="1351"/>
      <c r="AD81" s="1351"/>
      <c r="AE81" s="1351"/>
      <c r="AF81" s="1351"/>
      <c r="AG81" s="1351"/>
      <c r="AH81" s="1351"/>
      <c r="AI81" s="1351"/>
      <c r="AJ81" s="1351"/>
      <c r="AK81" s="1351"/>
      <c r="AL81" s="1351"/>
      <c r="AM81" s="1351"/>
      <c r="AN81" s="1351"/>
      <c r="AO81" s="1351"/>
      <c r="AP81" s="1352"/>
      <c r="AQ81" s="291"/>
      <c r="AR81" s="292"/>
      <c r="AS81" s="1345"/>
      <c r="AT81" s="1346"/>
      <c r="AU81" s="1346"/>
      <c r="AV81" s="1346"/>
      <c r="AW81" s="1346"/>
      <c r="AX81" s="1346"/>
      <c r="AY81" s="1346"/>
      <c r="AZ81" s="1346"/>
      <c r="BA81" s="178"/>
      <c r="BB81" s="178"/>
      <c r="BC81" s="178"/>
      <c r="BD81" s="178"/>
      <c r="BE81" s="179"/>
      <c r="BF81" s="1356"/>
      <c r="BG81" s="1356"/>
      <c r="BH81" s="1350" t="str">
        <f>IF('⑨応募者名簿(印刷用)'!$BV$44="","",'⑨応募者名簿(印刷用)'!$BV$44)</f>
        <v xml:space="preserve"> </v>
      </c>
      <c r="BI81" s="1351"/>
      <c r="BJ81" s="1351"/>
      <c r="BK81" s="1351"/>
      <c r="BL81" s="1351"/>
      <c r="BM81" s="1351"/>
      <c r="BN81" s="1351"/>
      <c r="BO81" s="1351"/>
      <c r="BP81" s="1351"/>
      <c r="BQ81" s="1351"/>
      <c r="BR81" s="1351"/>
      <c r="BS81" s="1351"/>
      <c r="BT81" s="1351"/>
      <c r="BU81" s="1351"/>
      <c r="BV81" s="1351"/>
      <c r="BW81" s="1351"/>
      <c r="BX81" s="1351"/>
      <c r="BY81" s="1351"/>
      <c r="BZ81" s="1351"/>
      <c r="CA81" s="1351"/>
      <c r="CB81" s="1351"/>
      <c r="CC81" s="1351"/>
      <c r="CD81" s="1351"/>
      <c r="CE81" s="1351"/>
      <c r="CF81" s="1351"/>
      <c r="CG81" s="1351"/>
      <c r="CH81" s="1352"/>
    </row>
    <row r="82" spans="1:88" ht="24.95" customHeight="1">
      <c r="A82" s="1345"/>
      <c r="B82" s="1346"/>
      <c r="C82" s="1346"/>
      <c r="D82" s="1346"/>
      <c r="E82" s="1346"/>
      <c r="F82" s="1346"/>
      <c r="G82" s="1346"/>
      <c r="H82" s="1346"/>
      <c r="I82" s="178"/>
      <c r="J82" s="178"/>
      <c r="K82" s="178"/>
      <c r="L82" s="178"/>
      <c r="M82" s="179"/>
      <c r="N82" s="722" t="s">
        <v>335</v>
      </c>
      <c r="O82" s="723"/>
      <c r="P82" s="603" t="s">
        <v>23</v>
      </c>
      <c r="Q82" s="571"/>
      <c r="R82" s="571"/>
      <c r="S82" s="571"/>
      <c r="T82" s="1336" t="str">
        <f>""&amp;⑧入力シート!$D$21</f>
        <v/>
      </c>
      <c r="U82" s="1336"/>
      <c r="V82" s="1336"/>
      <c r="W82" s="1336"/>
      <c r="X82" s="1336"/>
      <c r="Y82" s="1336"/>
      <c r="Z82" s="1336"/>
      <c r="AA82" s="1336"/>
      <c r="AB82" s="1336"/>
      <c r="AC82" s="1336"/>
      <c r="AD82" s="1336"/>
      <c r="AE82" s="1336"/>
      <c r="AF82" s="1336"/>
      <c r="AG82" s="1336"/>
      <c r="AH82" s="1336"/>
      <c r="AI82" s="1336"/>
      <c r="AJ82" s="1336"/>
      <c r="AK82" s="1336"/>
      <c r="AL82" s="1336"/>
      <c r="AM82" s="1336"/>
      <c r="AN82" s="1336"/>
      <c r="AO82" s="1336"/>
      <c r="AP82" s="1337"/>
      <c r="AQ82" s="291"/>
      <c r="AR82" s="292"/>
      <c r="AS82" s="1345"/>
      <c r="AT82" s="1346"/>
      <c r="AU82" s="1346"/>
      <c r="AV82" s="1346"/>
      <c r="AW82" s="1346"/>
      <c r="AX82" s="1346"/>
      <c r="AY82" s="1346"/>
      <c r="AZ82" s="1346"/>
      <c r="BA82" s="178"/>
      <c r="BB82" s="178"/>
      <c r="BC82" s="178"/>
      <c r="BD82" s="178"/>
      <c r="BE82" s="179"/>
      <c r="BF82" s="722" t="s">
        <v>335</v>
      </c>
      <c r="BG82" s="723"/>
      <c r="BH82" s="603" t="s">
        <v>23</v>
      </c>
      <c r="BI82" s="571"/>
      <c r="BJ82" s="571"/>
      <c r="BK82" s="571"/>
      <c r="BL82" s="1336" t="str">
        <f>""&amp;⑧入力シート!$D$21</f>
        <v/>
      </c>
      <c r="BM82" s="1336"/>
      <c r="BN82" s="1336"/>
      <c r="BO82" s="1336"/>
      <c r="BP82" s="1336"/>
      <c r="BQ82" s="1336"/>
      <c r="BR82" s="1336"/>
      <c r="BS82" s="1336"/>
      <c r="BT82" s="1336"/>
      <c r="BU82" s="1336"/>
      <c r="BV82" s="1336"/>
      <c r="BW82" s="1336"/>
      <c r="BX82" s="1336"/>
      <c r="BY82" s="1336"/>
      <c r="BZ82" s="1336"/>
      <c r="CA82" s="1336"/>
      <c r="CB82" s="1336"/>
      <c r="CC82" s="1336"/>
      <c r="CD82" s="1336"/>
      <c r="CE82" s="1336"/>
      <c r="CF82" s="1336"/>
      <c r="CG82" s="1336"/>
      <c r="CH82" s="1337"/>
    </row>
    <row r="83" spans="1:88" ht="24.95" customHeight="1">
      <c r="A83" s="180"/>
      <c r="B83" s="178"/>
      <c r="C83" s="178"/>
      <c r="D83" s="178"/>
      <c r="E83" s="178"/>
      <c r="F83" s="178"/>
      <c r="G83" s="178"/>
      <c r="H83" s="178"/>
      <c r="I83" s="178"/>
      <c r="J83" s="178"/>
      <c r="K83" s="178"/>
      <c r="L83" s="178"/>
      <c r="M83" s="179"/>
      <c r="N83" s="724"/>
      <c r="O83" s="725"/>
      <c r="P83" s="1338" t="str">
        <f>"　"&amp;⑧入力シート!$D$22</f>
        <v>　</v>
      </c>
      <c r="Q83" s="1339"/>
      <c r="R83" s="1339"/>
      <c r="S83" s="1339"/>
      <c r="T83" s="1339"/>
      <c r="U83" s="1339"/>
      <c r="V83" s="1339"/>
      <c r="W83" s="1339"/>
      <c r="X83" s="1339"/>
      <c r="Y83" s="1339"/>
      <c r="Z83" s="1339"/>
      <c r="AA83" s="1339"/>
      <c r="AB83" s="1339"/>
      <c r="AC83" s="1339"/>
      <c r="AD83" s="1339"/>
      <c r="AE83" s="1339"/>
      <c r="AF83" s="1339"/>
      <c r="AG83" s="1339"/>
      <c r="AH83" s="1339"/>
      <c r="AI83" s="1339"/>
      <c r="AJ83" s="1339"/>
      <c r="AK83" s="1339"/>
      <c r="AL83" s="1339"/>
      <c r="AM83" s="1339"/>
      <c r="AN83" s="1339"/>
      <c r="AO83" s="1339"/>
      <c r="AP83" s="1340"/>
      <c r="AQ83" s="291"/>
      <c r="AR83" s="292"/>
      <c r="AS83" s="180"/>
      <c r="AT83" s="178"/>
      <c r="AU83" s="178"/>
      <c r="AV83" s="178"/>
      <c r="AW83" s="178"/>
      <c r="AX83" s="178"/>
      <c r="AY83" s="178"/>
      <c r="AZ83" s="178"/>
      <c r="BA83" s="178"/>
      <c r="BB83" s="178"/>
      <c r="BC83" s="178"/>
      <c r="BD83" s="178"/>
      <c r="BE83" s="179"/>
      <c r="BF83" s="724"/>
      <c r="BG83" s="725"/>
      <c r="BH83" s="1338" t="str">
        <f>"　"&amp;⑧入力シート!$D$22</f>
        <v>　</v>
      </c>
      <c r="BI83" s="1339"/>
      <c r="BJ83" s="1339"/>
      <c r="BK83" s="1339"/>
      <c r="BL83" s="1339"/>
      <c r="BM83" s="1339"/>
      <c r="BN83" s="1339"/>
      <c r="BO83" s="1339"/>
      <c r="BP83" s="1339"/>
      <c r="BQ83" s="1339"/>
      <c r="BR83" s="1339"/>
      <c r="BS83" s="1339"/>
      <c r="BT83" s="1339"/>
      <c r="BU83" s="1339"/>
      <c r="BV83" s="1339"/>
      <c r="BW83" s="1339"/>
      <c r="BX83" s="1339"/>
      <c r="BY83" s="1339"/>
      <c r="BZ83" s="1339"/>
      <c r="CA83" s="1339"/>
      <c r="CB83" s="1339"/>
      <c r="CC83" s="1339"/>
      <c r="CD83" s="1339"/>
      <c r="CE83" s="1339"/>
      <c r="CF83" s="1339"/>
      <c r="CG83" s="1339"/>
      <c r="CH83" s="1340"/>
    </row>
    <row r="84" spans="1:88" ht="24.95" customHeight="1">
      <c r="A84" s="180"/>
      <c r="B84" s="178"/>
      <c r="C84" s="178"/>
      <c r="D84" s="178"/>
      <c r="E84" s="178"/>
      <c r="F84" s="178"/>
      <c r="G84" s="178"/>
      <c r="H84" s="178"/>
      <c r="I84" s="178"/>
      <c r="J84" s="178"/>
      <c r="K84" s="178"/>
      <c r="L84" s="178"/>
      <c r="M84" s="179"/>
      <c r="N84" s="724"/>
      <c r="O84" s="725"/>
      <c r="P84" s="1341" t="str">
        <f>"　"&amp;⑧入力シート!$D$23</f>
        <v>　</v>
      </c>
      <c r="Q84" s="1342"/>
      <c r="R84" s="1342"/>
      <c r="S84" s="1342"/>
      <c r="T84" s="1342"/>
      <c r="U84" s="1342"/>
      <c r="V84" s="1342"/>
      <c r="W84" s="1342"/>
      <c r="X84" s="1342"/>
      <c r="Y84" s="1342"/>
      <c r="Z84" s="1342"/>
      <c r="AA84" s="1342"/>
      <c r="AB84" s="1342"/>
      <c r="AC84" s="1342"/>
      <c r="AD84" s="1342"/>
      <c r="AE84" s="1342"/>
      <c r="AF84" s="1342"/>
      <c r="AG84" s="1342"/>
      <c r="AH84" s="1342"/>
      <c r="AI84" s="1342"/>
      <c r="AJ84" s="1342"/>
      <c r="AK84" s="1342"/>
      <c r="AL84" s="1342"/>
      <c r="AM84" s="1342"/>
      <c r="AN84" s="1342"/>
      <c r="AO84" s="1342"/>
      <c r="AP84" s="1343"/>
      <c r="AQ84" s="291"/>
      <c r="AR84" s="292"/>
      <c r="AS84" s="180"/>
      <c r="AT84" s="178"/>
      <c r="AU84" s="178"/>
      <c r="AV84" s="178"/>
      <c r="AW84" s="178"/>
      <c r="AX84" s="178"/>
      <c r="AY84" s="178"/>
      <c r="AZ84" s="178"/>
      <c r="BA84" s="178"/>
      <c r="BB84" s="178"/>
      <c r="BC84" s="178"/>
      <c r="BD84" s="178"/>
      <c r="BE84" s="179"/>
      <c r="BF84" s="724"/>
      <c r="BG84" s="725"/>
      <c r="BH84" s="1341" t="str">
        <f>"　"&amp;⑧入力シート!$D$23</f>
        <v>　</v>
      </c>
      <c r="BI84" s="1342"/>
      <c r="BJ84" s="1342"/>
      <c r="BK84" s="1342"/>
      <c r="BL84" s="1342"/>
      <c r="BM84" s="1342"/>
      <c r="BN84" s="1342"/>
      <c r="BO84" s="1342"/>
      <c r="BP84" s="1342"/>
      <c r="BQ84" s="1342"/>
      <c r="BR84" s="1342"/>
      <c r="BS84" s="1342"/>
      <c r="BT84" s="1342"/>
      <c r="BU84" s="1342"/>
      <c r="BV84" s="1342"/>
      <c r="BW84" s="1342"/>
      <c r="BX84" s="1342"/>
      <c r="BY84" s="1342"/>
      <c r="BZ84" s="1342"/>
      <c r="CA84" s="1342"/>
      <c r="CB84" s="1342"/>
      <c r="CC84" s="1342"/>
      <c r="CD84" s="1342"/>
      <c r="CE84" s="1342"/>
      <c r="CF84" s="1342"/>
      <c r="CG84" s="1342"/>
      <c r="CH84" s="1343"/>
    </row>
    <row r="85" spans="1:88" ht="24.95" customHeight="1">
      <c r="A85" s="181"/>
      <c r="B85" s="182"/>
      <c r="C85" s="182"/>
      <c r="D85" s="182"/>
      <c r="E85" s="182"/>
      <c r="F85" s="182"/>
      <c r="G85" s="182"/>
      <c r="H85" s="182"/>
      <c r="I85" s="182"/>
      <c r="J85" s="182"/>
      <c r="K85" s="182"/>
      <c r="L85" s="182"/>
      <c r="M85" s="183"/>
      <c r="N85" s="726"/>
      <c r="O85" s="727"/>
      <c r="P85" s="1341"/>
      <c r="Q85" s="1342"/>
      <c r="R85" s="1342"/>
      <c r="S85" s="1342"/>
      <c r="T85" s="1342"/>
      <c r="U85" s="1342"/>
      <c r="V85" s="1342"/>
      <c r="W85" s="1342"/>
      <c r="X85" s="1342"/>
      <c r="Y85" s="1342"/>
      <c r="Z85" s="1342"/>
      <c r="AA85" s="1342"/>
      <c r="AB85" s="1342"/>
      <c r="AC85" s="1342"/>
      <c r="AD85" s="1342"/>
      <c r="AE85" s="1342"/>
      <c r="AF85" s="1342"/>
      <c r="AG85" s="1342"/>
      <c r="AH85" s="1342"/>
      <c r="AI85" s="1342"/>
      <c r="AJ85" s="1342"/>
      <c r="AK85" s="1342"/>
      <c r="AL85" s="1342"/>
      <c r="AM85" s="1342"/>
      <c r="AN85" s="1342"/>
      <c r="AO85" s="1342"/>
      <c r="AP85" s="1343"/>
      <c r="AQ85" s="291"/>
      <c r="AR85" s="292"/>
      <c r="AS85" s="181"/>
      <c r="AT85" s="182"/>
      <c r="AU85" s="182"/>
      <c r="AV85" s="182"/>
      <c r="AW85" s="182"/>
      <c r="AX85" s="182"/>
      <c r="AY85" s="182"/>
      <c r="AZ85" s="182"/>
      <c r="BA85" s="182"/>
      <c r="BB85" s="182"/>
      <c r="BC85" s="182"/>
      <c r="BD85" s="182"/>
      <c r="BE85" s="183"/>
      <c r="BF85" s="726"/>
      <c r="BG85" s="727"/>
      <c r="BH85" s="1341"/>
      <c r="BI85" s="1342"/>
      <c r="BJ85" s="1342"/>
      <c r="BK85" s="1342"/>
      <c r="BL85" s="1342"/>
      <c r="BM85" s="1342"/>
      <c r="BN85" s="1342"/>
      <c r="BO85" s="1342"/>
      <c r="BP85" s="1342"/>
      <c r="BQ85" s="1342"/>
      <c r="BR85" s="1342"/>
      <c r="BS85" s="1342"/>
      <c r="BT85" s="1342"/>
      <c r="BU85" s="1342"/>
      <c r="BV85" s="1342"/>
      <c r="BW85" s="1342"/>
      <c r="BX85" s="1342"/>
      <c r="BY85" s="1342"/>
      <c r="BZ85" s="1342"/>
      <c r="CA85" s="1342"/>
      <c r="CB85" s="1342"/>
      <c r="CC85" s="1342"/>
      <c r="CD85" s="1342"/>
      <c r="CE85" s="1342"/>
      <c r="CF85" s="1342"/>
      <c r="CG85" s="1342"/>
      <c r="CH85" s="1343"/>
    </row>
    <row r="86" spans="1:88" ht="24.95" customHeight="1">
      <c r="A86" s="722" t="s">
        <v>337</v>
      </c>
      <c r="B86" s="723"/>
      <c r="C86" s="603" t="s">
        <v>31</v>
      </c>
      <c r="D86" s="571"/>
      <c r="E86" s="571"/>
      <c r="F86" s="571"/>
      <c r="G86" s="571"/>
      <c r="H86" s="571"/>
      <c r="I86" s="571"/>
      <c r="J86" s="571"/>
      <c r="K86" s="571"/>
      <c r="L86" s="571"/>
      <c r="M86" s="571"/>
      <c r="N86" s="722" t="s">
        <v>336</v>
      </c>
      <c r="O86" s="723"/>
      <c r="P86" s="1316" t="str">
        <f>""&amp;⑧入力シート!AD70</f>
        <v/>
      </c>
      <c r="Q86" s="1316"/>
      <c r="R86" s="1316"/>
      <c r="S86" s="1316"/>
      <c r="T86" s="1316"/>
      <c r="U86" s="1316"/>
      <c r="V86" s="1316"/>
      <c r="W86" s="1316"/>
      <c r="X86" s="1316"/>
      <c r="Y86" s="1316"/>
      <c r="Z86" s="1316"/>
      <c r="AA86" s="1316"/>
      <c r="AB86" s="1316"/>
      <c r="AC86" s="1316"/>
      <c r="AD86" s="1316"/>
      <c r="AE86" s="1316"/>
      <c r="AF86" s="1316"/>
      <c r="AG86" s="1316"/>
      <c r="AH86" s="1316"/>
      <c r="AI86" s="1316"/>
      <c r="AJ86" s="1316"/>
      <c r="AK86" s="1316"/>
      <c r="AL86" s="1316"/>
      <c r="AM86" s="1316"/>
      <c r="AN86" s="1316"/>
      <c r="AO86" s="1316"/>
      <c r="AP86" s="1316"/>
      <c r="AQ86" s="291"/>
      <c r="AR86" s="292"/>
      <c r="AS86" s="722" t="s">
        <v>337</v>
      </c>
      <c r="AT86" s="723"/>
      <c r="AU86" s="603" t="s">
        <v>31</v>
      </c>
      <c r="AV86" s="571"/>
      <c r="AW86" s="571"/>
      <c r="AX86" s="571"/>
      <c r="AY86" s="571"/>
      <c r="AZ86" s="571"/>
      <c r="BA86" s="571"/>
      <c r="BB86" s="571"/>
      <c r="BC86" s="571"/>
      <c r="BD86" s="571"/>
      <c r="BE86" s="571"/>
      <c r="BF86" s="722" t="s">
        <v>336</v>
      </c>
      <c r="BG86" s="723"/>
      <c r="BH86" s="1316" t="str">
        <f>""&amp;⑧入力シート!AD71</f>
        <v/>
      </c>
      <c r="BI86" s="1316"/>
      <c r="BJ86" s="1316"/>
      <c r="BK86" s="1316"/>
      <c r="BL86" s="1316"/>
      <c r="BM86" s="1316"/>
      <c r="BN86" s="1316"/>
      <c r="BO86" s="1316"/>
      <c r="BP86" s="1316"/>
      <c r="BQ86" s="1316"/>
      <c r="BR86" s="1316"/>
      <c r="BS86" s="1316"/>
      <c r="BT86" s="1316"/>
      <c r="BU86" s="1316"/>
      <c r="BV86" s="1316"/>
      <c r="BW86" s="1316"/>
      <c r="BX86" s="1316"/>
      <c r="BY86" s="1316"/>
      <c r="BZ86" s="1316"/>
      <c r="CA86" s="1316"/>
      <c r="CB86" s="1316"/>
      <c r="CC86" s="1316"/>
      <c r="CD86" s="1316"/>
      <c r="CE86" s="1316"/>
      <c r="CF86" s="1316"/>
      <c r="CG86" s="1316"/>
      <c r="CH86" s="1316"/>
    </row>
    <row r="87" spans="1:88" ht="24.95" customHeight="1">
      <c r="A87" s="724"/>
      <c r="B87" s="725"/>
      <c r="C87" s="1308">
        <f>⑧入力シート!Y70</f>
        <v>47</v>
      </c>
      <c r="D87" s="1309"/>
      <c r="E87" s="1309"/>
      <c r="F87" s="1309"/>
      <c r="G87" s="1309"/>
      <c r="H87" s="1309"/>
      <c r="I87" s="1309"/>
      <c r="J87" s="1309"/>
      <c r="K87" s="1309"/>
      <c r="L87" s="1309"/>
      <c r="M87" s="1310"/>
      <c r="N87" s="724"/>
      <c r="O87" s="725"/>
      <c r="P87" s="1317"/>
      <c r="Q87" s="1317"/>
      <c r="R87" s="1317"/>
      <c r="S87" s="1317"/>
      <c r="T87" s="1317"/>
      <c r="U87" s="1317"/>
      <c r="V87" s="1317"/>
      <c r="W87" s="1317"/>
      <c r="X87" s="1317"/>
      <c r="Y87" s="1317"/>
      <c r="Z87" s="1317"/>
      <c r="AA87" s="1317"/>
      <c r="AB87" s="1317"/>
      <c r="AC87" s="1317"/>
      <c r="AD87" s="1317"/>
      <c r="AE87" s="1317"/>
      <c r="AF87" s="1317"/>
      <c r="AG87" s="1317"/>
      <c r="AH87" s="1317"/>
      <c r="AI87" s="1317"/>
      <c r="AJ87" s="1317"/>
      <c r="AK87" s="1317"/>
      <c r="AL87" s="1317"/>
      <c r="AM87" s="1317"/>
      <c r="AN87" s="1317"/>
      <c r="AO87" s="1317"/>
      <c r="AP87" s="1317"/>
      <c r="AQ87" s="291"/>
      <c r="AR87" s="292"/>
      <c r="AS87" s="724"/>
      <c r="AT87" s="725"/>
      <c r="AU87" s="1308">
        <f>⑧入力シート!Y71</f>
        <v>48</v>
      </c>
      <c r="AV87" s="1309"/>
      <c r="AW87" s="1309"/>
      <c r="AX87" s="1309"/>
      <c r="AY87" s="1309"/>
      <c r="AZ87" s="1309"/>
      <c r="BA87" s="1309"/>
      <c r="BB87" s="1309"/>
      <c r="BC87" s="1309"/>
      <c r="BD87" s="1309"/>
      <c r="BE87" s="1309"/>
      <c r="BF87" s="724"/>
      <c r="BG87" s="725"/>
      <c r="BH87" s="1317"/>
      <c r="BI87" s="1317"/>
      <c r="BJ87" s="1317"/>
      <c r="BK87" s="1317"/>
      <c r="BL87" s="1317"/>
      <c r="BM87" s="1317"/>
      <c r="BN87" s="1317"/>
      <c r="BO87" s="1317"/>
      <c r="BP87" s="1317"/>
      <c r="BQ87" s="1317"/>
      <c r="BR87" s="1317"/>
      <c r="BS87" s="1317"/>
      <c r="BT87" s="1317"/>
      <c r="BU87" s="1317"/>
      <c r="BV87" s="1317"/>
      <c r="BW87" s="1317"/>
      <c r="BX87" s="1317"/>
      <c r="BY87" s="1317"/>
      <c r="BZ87" s="1317"/>
      <c r="CA87" s="1317"/>
      <c r="CB87" s="1317"/>
      <c r="CC87" s="1317"/>
      <c r="CD87" s="1317"/>
      <c r="CE87" s="1317"/>
      <c r="CF87" s="1317"/>
      <c r="CG87" s="1317"/>
      <c r="CH87" s="1317"/>
    </row>
    <row r="88" spans="1:88" ht="24.95" customHeight="1">
      <c r="A88" s="726"/>
      <c r="B88" s="727"/>
      <c r="C88" s="1319"/>
      <c r="D88" s="1320"/>
      <c r="E88" s="1320"/>
      <c r="F88" s="1320"/>
      <c r="G88" s="1320"/>
      <c r="H88" s="1320"/>
      <c r="I88" s="1320"/>
      <c r="J88" s="1320"/>
      <c r="K88" s="1320"/>
      <c r="L88" s="1320"/>
      <c r="M88" s="1321"/>
      <c r="N88" s="726"/>
      <c r="O88" s="727"/>
      <c r="P88" s="1318"/>
      <c r="Q88" s="1318"/>
      <c r="R88" s="1318"/>
      <c r="S88" s="1318"/>
      <c r="T88" s="1318"/>
      <c r="U88" s="1318"/>
      <c r="V88" s="1318"/>
      <c r="W88" s="1318"/>
      <c r="X88" s="1318"/>
      <c r="Y88" s="1318"/>
      <c r="Z88" s="1318"/>
      <c r="AA88" s="1318"/>
      <c r="AB88" s="1318"/>
      <c r="AC88" s="1318"/>
      <c r="AD88" s="1318"/>
      <c r="AE88" s="1318"/>
      <c r="AF88" s="1318"/>
      <c r="AG88" s="1318"/>
      <c r="AH88" s="1318"/>
      <c r="AI88" s="1318"/>
      <c r="AJ88" s="1318"/>
      <c r="AK88" s="1318"/>
      <c r="AL88" s="1318"/>
      <c r="AM88" s="1318"/>
      <c r="AN88" s="1318"/>
      <c r="AO88" s="1318"/>
      <c r="AP88" s="1318"/>
      <c r="AQ88" s="291"/>
      <c r="AR88" s="292"/>
      <c r="AS88" s="726"/>
      <c r="AT88" s="727"/>
      <c r="AU88" s="1308"/>
      <c r="AV88" s="1309"/>
      <c r="AW88" s="1309"/>
      <c r="AX88" s="1309"/>
      <c r="AY88" s="1309"/>
      <c r="AZ88" s="1309"/>
      <c r="BA88" s="1309"/>
      <c r="BB88" s="1309"/>
      <c r="BC88" s="1309"/>
      <c r="BD88" s="1309"/>
      <c r="BE88" s="1309"/>
      <c r="BF88" s="726"/>
      <c r="BG88" s="727"/>
      <c r="BH88" s="1318"/>
      <c r="BI88" s="1318"/>
      <c r="BJ88" s="1318"/>
      <c r="BK88" s="1318"/>
      <c r="BL88" s="1318"/>
      <c r="BM88" s="1318"/>
      <c r="BN88" s="1318"/>
      <c r="BO88" s="1318"/>
      <c r="BP88" s="1318"/>
      <c r="BQ88" s="1318"/>
      <c r="BR88" s="1318"/>
      <c r="BS88" s="1318"/>
      <c r="BT88" s="1318"/>
      <c r="BU88" s="1318"/>
      <c r="BV88" s="1318"/>
      <c r="BW88" s="1318"/>
      <c r="BX88" s="1318"/>
      <c r="BY88" s="1318"/>
      <c r="BZ88" s="1318"/>
      <c r="CA88" s="1318"/>
      <c r="CB88" s="1318"/>
      <c r="CC88" s="1318"/>
      <c r="CD88" s="1318"/>
      <c r="CE88" s="1318"/>
      <c r="CF88" s="1318"/>
      <c r="CG88" s="1318"/>
      <c r="CH88" s="1318"/>
    </row>
    <row r="89" spans="1:88" ht="24.95" customHeight="1">
      <c r="A89" s="722" t="s">
        <v>338</v>
      </c>
      <c r="B89" s="723"/>
      <c r="C89" s="1322" t="str">
        <f>""&amp;⑧入力シート!Z70</f>
        <v/>
      </c>
      <c r="D89" s="1323"/>
      <c r="E89" s="1323"/>
      <c r="F89" s="1323"/>
      <c r="G89" s="1323"/>
      <c r="H89" s="1323"/>
      <c r="I89" s="1323"/>
      <c r="J89" s="1323"/>
      <c r="K89" s="1323"/>
      <c r="L89" s="1323"/>
      <c r="M89" s="1324"/>
      <c r="N89" s="722" t="s">
        <v>339</v>
      </c>
      <c r="O89" s="723"/>
      <c r="P89" s="1307" t="s">
        <v>32</v>
      </c>
      <c r="Q89" s="573"/>
      <c r="R89" s="573"/>
      <c r="S89" s="573"/>
      <c r="T89" s="573"/>
      <c r="U89" s="573"/>
      <c r="V89" s="573"/>
      <c r="W89" s="573"/>
      <c r="X89" s="573"/>
      <c r="Y89" s="573"/>
      <c r="Z89" s="573"/>
      <c r="AA89" s="573"/>
      <c r="AB89" s="573"/>
      <c r="AC89" s="573"/>
      <c r="AD89" s="573"/>
      <c r="AE89" s="573"/>
      <c r="AF89" s="573"/>
      <c r="AG89" s="573"/>
      <c r="AH89" s="573"/>
      <c r="AI89" s="573"/>
      <c r="AJ89" s="573"/>
      <c r="AK89" s="573"/>
      <c r="AL89" s="573"/>
      <c r="AM89" s="573"/>
      <c r="AN89" s="573"/>
      <c r="AO89" s="573"/>
      <c r="AP89" s="574"/>
      <c r="AQ89" s="291"/>
      <c r="AR89" s="292"/>
      <c r="AS89" s="722" t="s">
        <v>338</v>
      </c>
      <c r="AT89" s="723"/>
      <c r="AU89" s="1322" t="str">
        <f>""&amp;⑧入力シート!Z71</f>
        <v/>
      </c>
      <c r="AV89" s="1323"/>
      <c r="AW89" s="1323"/>
      <c r="AX89" s="1323"/>
      <c r="AY89" s="1323"/>
      <c r="AZ89" s="1323"/>
      <c r="BA89" s="1323"/>
      <c r="BB89" s="1323"/>
      <c r="BC89" s="1323"/>
      <c r="BD89" s="1323"/>
      <c r="BE89" s="1324"/>
      <c r="BF89" s="722" t="s">
        <v>339</v>
      </c>
      <c r="BG89" s="723"/>
      <c r="BH89" s="1307" t="s">
        <v>32</v>
      </c>
      <c r="BI89" s="573"/>
      <c r="BJ89" s="573"/>
      <c r="BK89" s="573"/>
      <c r="BL89" s="573"/>
      <c r="BM89" s="573"/>
      <c r="BN89" s="573"/>
      <c r="BO89" s="573"/>
      <c r="BP89" s="573"/>
      <c r="BQ89" s="573"/>
      <c r="BR89" s="573"/>
      <c r="BS89" s="573"/>
      <c r="BT89" s="573"/>
      <c r="BU89" s="573"/>
      <c r="BV89" s="573"/>
      <c r="BW89" s="573"/>
      <c r="BX89" s="573"/>
      <c r="BY89" s="573"/>
      <c r="BZ89" s="573"/>
      <c r="CA89" s="573"/>
      <c r="CB89" s="573"/>
      <c r="CC89" s="573"/>
      <c r="CD89" s="573"/>
      <c r="CE89" s="573"/>
      <c r="CF89" s="573"/>
      <c r="CG89" s="573"/>
      <c r="CH89" s="574"/>
    </row>
    <row r="90" spans="1:88" ht="24.95" customHeight="1">
      <c r="A90" s="724"/>
      <c r="B90" s="725"/>
      <c r="C90" s="1308"/>
      <c r="D90" s="1309"/>
      <c r="E90" s="1309"/>
      <c r="F90" s="1309"/>
      <c r="G90" s="1309"/>
      <c r="H90" s="1309"/>
      <c r="I90" s="1309"/>
      <c r="J90" s="1309"/>
      <c r="K90" s="1309"/>
      <c r="L90" s="1309"/>
      <c r="M90" s="1310"/>
      <c r="N90" s="724"/>
      <c r="O90" s="725"/>
      <c r="P90" s="1308" t="str">
        <f>'⑨応募者名簿(印刷用)'!AT19</f>
        <v xml:space="preserve"> </v>
      </c>
      <c r="Q90" s="1309"/>
      <c r="R90" s="1309"/>
      <c r="S90" s="1309"/>
      <c r="T90" s="1309"/>
      <c r="U90" s="1309"/>
      <c r="V90" s="1309"/>
      <c r="W90" s="1309"/>
      <c r="X90" s="1309"/>
      <c r="Y90" s="1309"/>
      <c r="Z90" s="1309"/>
      <c r="AA90" s="1309"/>
      <c r="AB90" s="1309"/>
      <c r="AC90" s="1309"/>
      <c r="AD90" s="1309"/>
      <c r="AE90" s="1309"/>
      <c r="AF90" s="1309"/>
      <c r="AG90" s="1309"/>
      <c r="AH90" s="1309"/>
      <c r="AI90" s="1309"/>
      <c r="AJ90" s="1309"/>
      <c r="AK90" s="1309"/>
      <c r="AL90" s="1309"/>
      <c r="AM90" s="1309"/>
      <c r="AN90" s="1309"/>
      <c r="AO90" s="1309"/>
      <c r="AP90" s="1310"/>
      <c r="AQ90" s="291"/>
      <c r="AR90" s="292"/>
      <c r="AS90" s="724"/>
      <c r="AT90" s="725"/>
      <c r="AU90" s="1308"/>
      <c r="AV90" s="1309"/>
      <c r="AW90" s="1309"/>
      <c r="AX90" s="1309"/>
      <c r="AY90" s="1309"/>
      <c r="AZ90" s="1309"/>
      <c r="BA90" s="1309"/>
      <c r="BB90" s="1309"/>
      <c r="BC90" s="1309"/>
      <c r="BD90" s="1309"/>
      <c r="BE90" s="1310"/>
      <c r="BF90" s="724"/>
      <c r="BG90" s="725"/>
      <c r="BH90" s="1308" t="str">
        <f>'⑨応募者名簿(印刷用)'!AT20</f>
        <v xml:space="preserve"> </v>
      </c>
      <c r="BI90" s="1309"/>
      <c r="BJ90" s="1309"/>
      <c r="BK90" s="1309"/>
      <c r="BL90" s="1309"/>
      <c r="BM90" s="1309"/>
      <c r="BN90" s="1309"/>
      <c r="BO90" s="1309"/>
      <c r="BP90" s="1309"/>
      <c r="BQ90" s="1309"/>
      <c r="BR90" s="1309"/>
      <c r="BS90" s="1309"/>
      <c r="BT90" s="1309"/>
      <c r="BU90" s="1309"/>
      <c r="BV90" s="1309"/>
      <c r="BW90" s="1309"/>
      <c r="BX90" s="1309"/>
      <c r="BY90" s="1309"/>
      <c r="BZ90" s="1309"/>
      <c r="CA90" s="1309"/>
      <c r="CB90" s="1309"/>
      <c r="CC90" s="1309"/>
      <c r="CD90" s="1309"/>
      <c r="CE90" s="1309"/>
      <c r="CF90" s="1309"/>
      <c r="CG90" s="1309"/>
      <c r="CH90" s="1310"/>
    </row>
    <row r="91" spans="1:88" ht="24.95" customHeight="1">
      <c r="A91" s="726"/>
      <c r="B91" s="727"/>
      <c r="C91" s="1308"/>
      <c r="D91" s="1309"/>
      <c r="E91" s="1309"/>
      <c r="F91" s="1309"/>
      <c r="G91" s="1309"/>
      <c r="H91" s="1309"/>
      <c r="I91" s="1309"/>
      <c r="J91" s="1309"/>
      <c r="K91" s="1309"/>
      <c r="L91" s="1309"/>
      <c r="M91" s="1310"/>
      <c r="N91" s="726"/>
      <c r="O91" s="727"/>
      <c r="P91" s="1308"/>
      <c r="Q91" s="1309"/>
      <c r="R91" s="1309"/>
      <c r="S91" s="1309"/>
      <c r="T91" s="1309"/>
      <c r="U91" s="1309"/>
      <c r="V91" s="1309"/>
      <c r="W91" s="1309"/>
      <c r="X91" s="1309"/>
      <c r="Y91" s="1309"/>
      <c r="Z91" s="1309"/>
      <c r="AA91" s="1309"/>
      <c r="AB91" s="1309"/>
      <c r="AC91" s="1309"/>
      <c r="AD91" s="1309"/>
      <c r="AE91" s="1309"/>
      <c r="AF91" s="1309"/>
      <c r="AG91" s="1309"/>
      <c r="AH91" s="1309"/>
      <c r="AI91" s="1309"/>
      <c r="AJ91" s="1309"/>
      <c r="AK91" s="1309"/>
      <c r="AL91" s="1309"/>
      <c r="AM91" s="1309"/>
      <c r="AN91" s="1309"/>
      <c r="AO91" s="1309"/>
      <c r="AP91" s="1310"/>
      <c r="AQ91" s="291"/>
      <c r="AR91" s="292"/>
      <c r="AS91" s="726"/>
      <c r="AT91" s="727"/>
      <c r="AU91" s="1308"/>
      <c r="AV91" s="1309"/>
      <c r="AW91" s="1309"/>
      <c r="AX91" s="1309"/>
      <c r="AY91" s="1309"/>
      <c r="AZ91" s="1309"/>
      <c r="BA91" s="1309"/>
      <c r="BB91" s="1309"/>
      <c r="BC91" s="1309"/>
      <c r="BD91" s="1309"/>
      <c r="BE91" s="1310"/>
      <c r="BF91" s="726"/>
      <c r="BG91" s="727"/>
      <c r="BH91" s="1308"/>
      <c r="BI91" s="1309"/>
      <c r="BJ91" s="1309"/>
      <c r="BK91" s="1309"/>
      <c r="BL91" s="1309"/>
      <c r="BM91" s="1309"/>
      <c r="BN91" s="1309"/>
      <c r="BO91" s="1309"/>
      <c r="BP91" s="1309"/>
      <c r="BQ91" s="1309"/>
      <c r="BR91" s="1309"/>
      <c r="BS91" s="1309"/>
      <c r="BT91" s="1309"/>
      <c r="BU91" s="1309"/>
      <c r="BV91" s="1309"/>
      <c r="BW91" s="1309"/>
      <c r="BX91" s="1309"/>
      <c r="BY91" s="1309"/>
      <c r="BZ91" s="1309"/>
      <c r="CA91" s="1309"/>
      <c r="CB91" s="1309"/>
      <c r="CC91" s="1309"/>
      <c r="CD91" s="1309"/>
      <c r="CE91" s="1309"/>
      <c r="CF91" s="1309"/>
      <c r="CG91" s="1309"/>
      <c r="CH91" s="1310"/>
    </row>
    <row r="92" spans="1:88" ht="24.95" customHeight="1">
      <c r="A92" s="1311" t="s">
        <v>34</v>
      </c>
      <c r="B92" s="1312"/>
      <c r="C92" s="1315" t="str">
        <f>'⑨応募者名簿(印刷用)'!AR19</f>
        <v/>
      </c>
      <c r="D92" s="1315"/>
      <c r="E92" s="1315"/>
      <c r="F92" s="1315"/>
      <c r="G92" s="1315"/>
      <c r="H92" s="1315"/>
      <c r="I92" s="1315"/>
      <c r="J92" s="1315"/>
      <c r="K92" s="1315"/>
      <c r="L92" s="1315"/>
      <c r="M92" s="1315"/>
      <c r="N92" s="1325" t="s">
        <v>22</v>
      </c>
      <c r="O92" s="1326"/>
      <c r="P92" s="1329" t="str">
        <f>""&amp;⑧入力シート!AE70</f>
        <v/>
      </c>
      <c r="Q92" s="1329"/>
      <c r="R92" s="1329"/>
      <c r="S92" s="1329"/>
      <c r="T92" s="1329"/>
      <c r="U92" s="1329"/>
      <c r="V92" s="1329"/>
      <c r="W92" s="1329"/>
      <c r="X92" s="1329"/>
      <c r="Y92" s="1330" t="s">
        <v>57</v>
      </c>
      <c r="Z92" s="1331"/>
      <c r="AA92" s="1331"/>
      <c r="AB92" s="1331"/>
      <c r="AC92" s="1331"/>
      <c r="AD92" s="1331"/>
      <c r="AE92" s="1331"/>
      <c r="AF92" s="1331"/>
      <c r="AG92" s="1331"/>
      <c r="AH92" s="1331"/>
      <c r="AI92" s="1331"/>
      <c r="AJ92" s="1331"/>
      <c r="AK92" s="1331"/>
      <c r="AL92" s="1331"/>
      <c r="AM92" s="1331"/>
      <c r="AN92" s="1331"/>
      <c r="AO92" s="1331"/>
      <c r="AP92" s="1332"/>
      <c r="AQ92" s="289"/>
      <c r="AR92" s="290"/>
      <c r="AS92" s="1311" t="s">
        <v>34</v>
      </c>
      <c r="AT92" s="1312"/>
      <c r="AU92" s="1315" t="str">
        <f>'⑨応募者名簿(印刷用)'!AR20</f>
        <v/>
      </c>
      <c r="AV92" s="1315"/>
      <c r="AW92" s="1315"/>
      <c r="AX92" s="1315"/>
      <c r="AY92" s="1315"/>
      <c r="AZ92" s="1315"/>
      <c r="BA92" s="1315"/>
      <c r="BB92" s="1315"/>
      <c r="BC92" s="1315"/>
      <c r="BD92" s="1315"/>
      <c r="BE92" s="1315"/>
      <c r="BF92" s="1325" t="s">
        <v>22</v>
      </c>
      <c r="BG92" s="1326"/>
      <c r="BH92" s="1329" t="str">
        <f>""&amp;⑧入力シート!AE71</f>
        <v/>
      </c>
      <c r="BI92" s="1329"/>
      <c r="BJ92" s="1329"/>
      <c r="BK92" s="1329"/>
      <c r="BL92" s="1329"/>
      <c r="BM92" s="1329"/>
      <c r="BN92" s="1329"/>
      <c r="BO92" s="1329"/>
      <c r="BP92" s="1329"/>
      <c r="BQ92" s="1330" t="s">
        <v>57</v>
      </c>
      <c r="BR92" s="1331"/>
      <c r="BS92" s="1331"/>
      <c r="BT92" s="1331"/>
      <c r="BU92" s="1331"/>
      <c r="BV92" s="1331"/>
      <c r="BW92" s="1331"/>
      <c r="BX92" s="1331"/>
      <c r="BY92" s="1331"/>
      <c r="BZ92" s="1331"/>
      <c r="CA92" s="1331"/>
      <c r="CB92" s="1331"/>
      <c r="CC92" s="1331"/>
      <c r="CD92" s="1331"/>
      <c r="CE92" s="1331"/>
      <c r="CF92" s="1331"/>
      <c r="CG92" s="1331"/>
      <c r="CH92" s="1332"/>
    </row>
    <row r="93" spans="1:88" ht="24.95" customHeight="1">
      <c r="A93" s="1313"/>
      <c r="B93" s="1314"/>
      <c r="C93" s="1315"/>
      <c r="D93" s="1315"/>
      <c r="E93" s="1315"/>
      <c r="F93" s="1315"/>
      <c r="G93" s="1315"/>
      <c r="H93" s="1315"/>
      <c r="I93" s="1315"/>
      <c r="J93" s="1315"/>
      <c r="K93" s="1315"/>
      <c r="L93" s="1315"/>
      <c r="M93" s="1315"/>
      <c r="N93" s="1327"/>
      <c r="O93" s="1328"/>
      <c r="P93" s="1329"/>
      <c r="Q93" s="1329"/>
      <c r="R93" s="1329"/>
      <c r="S93" s="1329"/>
      <c r="T93" s="1329"/>
      <c r="U93" s="1329"/>
      <c r="V93" s="1329"/>
      <c r="W93" s="1329"/>
      <c r="X93" s="1329"/>
      <c r="Y93" s="1333"/>
      <c r="Z93" s="1334"/>
      <c r="AA93" s="1334"/>
      <c r="AB93" s="1334"/>
      <c r="AC93" s="1334"/>
      <c r="AD93" s="1334"/>
      <c r="AE93" s="1334"/>
      <c r="AF93" s="1334"/>
      <c r="AG93" s="1334"/>
      <c r="AH93" s="1334"/>
      <c r="AI93" s="1334"/>
      <c r="AJ93" s="1334"/>
      <c r="AK93" s="1334"/>
      <c r="AL93" s="1334"/>
      <c r="AM93" s="1334"/>
      <c r="AN93" s="1334"/>
      <c r="AO93" s="1334"/>
      <c r="AP93" s="1335"/>
      <c r="AQ93" s="289"/>
      <c r="AR93" s="290"/>
      <c r="AS93" s="1313"/>
      <c r="AT93" s="1314"/>
      <c r="AU93" s="1315"/>
      <c r="AV93" s="1315"/>
      <c r="AW93" s="1315"/>
      <c r="AX93" s="1315"/>
      <c r="AY93" s="1315"/>
      <c r="AZ93" s="1315"/>
      <c r="BA93" s="1315"/>
      <c r="BB93" s="1315"/>
      <c r="BC93" s="1315"/>
      <c r="BD93" s="1315"/>
      <c r="BE93" s="1315"/>
      <c r="BF93" s="1327"/>
      <c r="BG93" s="1328"/>
      <c r="BH93" s="1329"/>
      <c r="BI93" s="1329"/>
      <c r="BJ93" s="1329"/>
      <c r="BK93" s="1329"/>
      <c r="BL93" s="1329"/>
      <c r="BM93" s="1329"/>
      <c r="BN93" s="1329"/>
      <c r="BO93" s="1329"/>
      <c r="BP93" s="1329"/>
      <c r="BQ93" s="1333"/>
      <c r="BR93" s="1334"/>
      <c r="BS93" s="1334"/>
      <c r="BT93" s="1334"/>
      <c r="BU93" s="1334"/>
      <c r="BV93" s="1334"/>
      <c r="BW93" s="1334"/>
      <c r="BX93" s="1334"/>
      <c r="BY93" s="1334"/>
      <c r="BZ93" s="1334"/>
      <c r="CA93" s="1334"/>
      <c r="CB93" s="1334"/>
      <c r="CC93" s="1334"/>
      <c r="CD93" s="1334"/>
      <c r="CE93" s="1334"/>
      <c r="CF93" s="1334"/>
      <c r="CG93" s="1334"/>
      <c r="CH93" s="1335"/>
    </row>
    <row r="94" spans="1:88" ht="26.1" customHeight="1">
      <c r="AQ94" s="289"/>
      <c r="AR94" s="290"/>
    </row>
    <row r="95" spans="1:88" ht="26.1" customHeight="1">
      <c r="AQ95" s="289"/>
      <c r="AR95" s="290"/>
    </row>
    <row r="96" spans="1:88" ht="26.1" customHeight="1">
      <c r="A96" s="174"/>
      <c r="B96" s="174"/>
      <c r="C96" s="174"/>
      <c r="D96" s="174"/>
      <c r="E96" s="174"/>
      <c r="F96" s="174"/>
      <c r="G96" s="174"/>
      <c r="H96" s="174"/>
      <c r="I96" s="174"/>
      <c r="J96" s="174"/>
      <c r="K96" s="174"/>
      <c r="L96" s="174"/>
      <c r="M96" s="174"/>
      <c r="N96" s="785" t="s">
        <v>408</v>
      </c>
      <c r="O96" s="785"/>
      <c r="P96" s="785"/>
      <c r="Q96" s="785"/>
      <c r="R96" s="785"/>
      <c r="S96" s="785"/>
      <c r="T96" s="785"/>
      <c r="U96" s="785"/>
      <c r="V96" s="785"/>
      <c r="W96" s="785"/>
      <c r="X96" s="785"/>
      <c r="Y96" s="785"/>
      <c r="Z96" s="785"/>
      <c r="AA96" s="785"/>
      <c r="AB96" s="785"/>
      <c r="AC96" s="190"/>
      <c r="AD96" s="190"/>
      <c r="AE96" s="190"/>
      <c r="AF96" s="190"/>
      <c r="AG96" s="190"/>
      <c r="AH96" s="190"/>
      <c r="AI96" s="190"/>
      <c r="AJ96" s="190"/>
      <c r="AK96" s="190"/>
      <c r="AL96" s="190"/>
      <c r="AM96" s="190"/>
      <c r="AN96" s="190"/>
      <c r="AO96" s="190"/>
      <c r="AP96" s="190"/>
      <c r="AQ96" s="298"/>
      <c r="AR96" s="299"/>
      <c r="AS96" s="174"/>
      <c r="AT96" s="174"/>
      <c r="AU96" s="174"/>
      <c r="AV96" s="174"/>
      <c r="AW96" s="174"/>
      <c r="AX96" s="174"/>
      <c r="AY96" s="174"/>
      <c r="AZ96" s="174"/>
      <c r="BA96" s="174"/>
      <c r="BB96" s="174"/>
      <c r="BC96" s="174"/>
      <c r="BD96" s="174"/>
      <c r="BE96" s="174"/>
      <c r="BF96" s="785" t="s">
        <v>408</v>
      </c>
      <c r="BG96" s="785"/>
      <c r="BH96" s="785"/>
      <c r="BI96" s="785"/>
      <c r="BJ96" s="785"/>
      <c r="BK96" s="785"/>
      <c r="BL96" s="785"/>
      <c r="BM96" s="785"/>
      <c r="BN96" s="785"/>
      <c r="BO96" s="785"/>
      <c r="BP96" s="785"/>
      <c r="BQ96" s="785"/>
      <c r="BR96" s="785"/>
      <c r="BS96" s="785"/>
      <c r="BT96" s="785"/>
      <c r="BU96" s="190"/>
      <c r="BV96" s="190"/>
      <c r="BW96" s="190"/>
      <c r="BX96" s="190"/>
      <c r="BY96" s="190"/>
      <c r="BZ96" s="190"/>
      <c r="CA96" s="190"/>
      <c r="CB96" s="190"/>
      <c r="CC96" s="190"/>
      <c r="CD96" s="190"/>
      <c r="CE96" s="190"/>
      <c r="CF96" s="190"/>
      <c r="CG96" s="190"/>
      <c r="CH96" s="190"/>
      <c r="CI96" s="190"/>
      <c r="CJ96" s="190"/>
    </row>
    <row r="97" spans="1:88" ht="26.1" customHeight="1">
      <c r="A97" s="174"/>
      <c r="B97" s="174"/>
      <c r="C97" s="174"/>
      <c r="D97" s="174"/>
      <c r="E97" s="174"/>
      <c r="F97" s="174"/>
      <c r="G97" s="174"/>
      <c r="H97" s="174"/>
      <c r="I97" s="174"/>
      <c r="J97" s="174"/>
      <c r="K97" s="174"/>
      <c r="L97" s="174"/>
      <c r="M97" s="174"/>
      <c r="N97" s="785"/>
      <c r="O97" s="785"/>
      <c r="P97" s="785"/>
      <c r="Q97" s="785"/>
      <c r="R97" s="785"/>
      <c r="S97" s="785"/>
      <c r="T97" s="785"/>
      <c r="U97" s="785"/>
      <c r="V97" s="785"/>
      <c r="W97" s="785"/>
      <c r="X97" s="785"/>
      <c r="Y97" s="785"/>
      <c r="Z97" s="785"/>
      <c r="AA97" s="785"/>
      <c r="AB97" s="785"/>
      <c r="AC97" s="190"/>
      <c r="AD97" s="190"/>
      <c r="AE97" s="190"/>
      <c r="AF97" s="190"/>
      <c r="AG97" s="190"/>
      <c r="AH97" s="190"/>
      <c r="AI97" s="190"/>
      <c r="AJ97" s="190"/>
      <c r="AK97" s="190"/>
      <c r="AL97" s="190"/>
      <c r="AM97" s="190"/>
      <c r="AN97" s="190"/>
      <c r="AO97" s="190"/>
      <c r="AP97" s="190"/>
      <c r="AQ97" s="298"/>
      <c r="AR97" s="299"/>
      <c r="AS97" s="174"/>
      <c r="AT97" s="174"/>
      <c r="AU97" s="174"/>
      <c r="AV97" s="174"/>
      <c r="AW97" s="174"/>
      <c r="AX97" s="174"/>
      <c r="AY97" s="174"/>
      <c r="AZ97" s="174"/>
      <c r="BA97" s="174"/>
      <c r="BB97" s="174"/>
      <c r="BC97" s="174"/>
      <c r="BD97" s="174"/>
      <c r="BE97" s="174"/>
      <c r="BF97" s="785"/>
      <c r="BG97" s="785"/>
      <c r="BH97" s="785"/>
      <c r="BI97" s="785"/>
      <c r="BJ97" s="785"/>
      <c r="BK97" s="785"/>
      <c r="BL97" s="785"/>
      <c r="BM97" s="785"/>
      <c r="BN97" s="785"/>
      <c r="BO97" s="785"/>
      <c r="BP97" s="785"/>
      <c r="BQ97" s="785"/>
      <c r="BR97" s="785"/>
      <c r="BS97" s="785"/>
      <c r="BT97" s="785"/>
      <c r="BU97" s="190"/>
      <c r="BV97" s="190"/>
      <c r="BW97" s="190"/>
      <c r="BX97" s="190"/>
      <c r="BY97" s="190"/>
      <c r="BZ97" s="190"/>
      <c r="CA97" s="190"/>
      <c r="CB97" s="190"/>
      <c r="CC97" s="190"/>
      <c r="CD97" s="190"/>
      <c r="CE97" s="190"/>
      <c r="CF97" s="190"/>
      <c r="CG97" s="190"/>
      <c r="CH97" s="190"/>
      <c r="CI97" s="190"/>
      <c r="CJ97" s="190"/>
    </row>
    <row r="98" spans="1:88" ht="26.1" customHeight="1">
      <c r="A98" s="174"/>
      <c r="B98" s="174"/>
      <c r="C98" s="174"/>
      <c r="D98" s="174"/>
      <c r="E98" s="174"/>
      <c r="F98" s="174"/>
      <c r="G98" s="174"/>
      <c r="H98" s="174"/>
      <c r="I98" s="174"/>
      <c r="J98" s="174"/>
      <c r="K98" s="174"/>
      <c r="L98" s="174"/>
      <c r="M98" s="174"/>
      <c r="N98" s="785" t="s">
        <v>407</v>
      </c>
      <c r="O98" s="785"/>
      <c r="P98" s="785"/>
      <c r="Q98" s="785"/>
      <c r="R98" s="785"/>
      <c r="S98" s="785"/>
      <c r="T98" s="785"/>
      <c r="U98" s="785"/>
      <c r="V98" s="785"/>
      <c r="W98" s="785"/>
      <c r="X98" s="785"/>
      <c r="Y98" s="785"/>
      <c r="Z98" s="785"/>
      <c r="AA98" s="785"/>
      <c r="AB98" s="785"/>
      <c r="AC98" s="190"/>
      <c r="AD98" s="190"/>
      <c r="AE98" s="190"/>
      <c r="AF98" s="190"/>
      <c r="AG98" s="190"/>
      <c r="AH98" s="190"/>
      <c r="AI98" s="190"/>
      <c r="AJ98" s="190"/>
      <c r="AK98" s="190"/>
      <c r="AL98" s="190"/>
      <c r="AM98" s="190"/>
      <c r="AN98" s="190"/>
      <c r="AO98" s="190"/>
      <c r="AP98" s="190"/>
      <c r="AQ98" s="298"/>
      <c r="AR98" s="299"/>
      <c r="AS98" s="174"/>
      <c r="AT98" s="174"/>
      <c r="AU98" s="174"/>
      <c r="AV98" s="174"/>
      <c r="AW98" s="174"/>
      <c r="AX98" s="174"/>
      <c r="AY98" s="174"/>
      <c r="AZ98" s="174"/>
      <c r="BA98" s="174"/>
      <c r="BB98" s="174"/>
      <c r="BC98" s="174"/>
      <c r="BD98" s="174"/>
      <c r="BE98" s="174"/>
      <c r="BF98" s="785" t="s">
        <v>407</v>
      </c>
      <c r="BG98" s="785"/>
      <c r="BH98" s="785"/>
      <c r="BI98" s="785"/>
      <c r="BJ98" s="785"/>
      <c r="BK98" s="785"/>
      <c r="BL98" s="785"/>
      <c r="BM98" s="785"/>
      <c r="BN98" s="785"/>
      <c r="BO98" s="785"/>
      <c r="BP98" s="785"/>
      <c r="BQ98" s="785"/>
      <c r="BR98" s="785"/>
      <c r="BS98" s="785"/>
      <c r="BT98" s="785"/>
      <c r="BU98" s="190"/>
      <c r="BV98" s="190"/>
      <c r="BW98" s="190"/>
      <c r="BX98" s="190"/>
      <c r="BY98" s="190"/>
      <c r="BZ98" s="190"/>
      <c r="CA98" s="190"/>
      <c r="CB98" s="190"/>
      <c r="CC98" s="190"/>
      <c r="CD98" s="190"/>
      <c r="CE98" s="190"/>
      <c r="CF98" s="190"/>
      <c r="CG98" s="190"/>
      <c r="CH98" s="190"/>
      <c r="CI98" s="190"/>
      <c r="CJ98" s="190"/>
    </row>
    <row r="99" spans="1:88" ht="26.1" customHeight="1">
      <c r="A99" s="174"/>
      <c r="B99" s="174"/>
      <c r="C99" s="174"/>
      <c r="D99" s="174"/>
      <c r="E99" s="174"/>
      <c r="F99" s="174"/>
      <c r="G99" s="174"/>
      <c r="H99" s="174"/>
      <c r="I99" s="174"/>
      <c r="J99" s="174"/>
      <c r="K99" s="174"/>
      <c r="L99" s="174"/>
      <c r="M99" s="174"/>
      <c r="N99" s="785"/>
      <c r="O99" s="785"/>
      <c r="P99" s="785"/>
      <c r="Q99" s="785"/>
      <c r="R99" s="785"/>
      <c r="S99" s="785"/>
      <c r="T99" s="785"/>
      <c r="U99" s="785"/>
      <c r="V99" s="785"/>
      <c r="W99" s="785"/>
      <c r="X99" s="785"/>
      <c r="Y99" s="785"/>
      <c r="Z99" s="785"/>
      <c r="AA99" s="785"/>
      <c r="AB99" s="785"/>
      <c r="AC99" s="190"/>
      <c r="AD99" s="190"/>
      <c r="AE99" s="190"/>
      <c r="AF99" s="190"/>
      <c r="AG99" s="190"/>
      <c r="AH99" s="190"/>
      <c r="AI99" s="190"/>
      <c r="AJ99" s="190"/>
      <c r="AK99" s="190"/>
      <c r="AL99" s="190"/>
      <c r="AM99" s="190"/>
      <c r="AN99" s="190"/>
      <c r="AO99" s="190"/>
      <c r="AP99" s="190"/>
      <c r="AQ99" s="298"/>
      <c r="AR99" s="299"/>
      <c r="AS99" s="174"/>
      <c r="AT99" s="174"/>
      <c r="AU99" s="174"/>
      <c r="AV99" s="174"/>
      <c r="AW99" s="174"/>
      <c r="AX99" s="174"/>
      <c r="AY99" s="174"/>
      <c r="AZ99" s="174"/>
      <c r="BA99" s="174"/>
      <c r="BB99" s="174"/>
      <c r="BC99" s="174"/>
      <c r="BD99" s="174"/>
      <c r="BE99" s="174"/>
      <c r="BF99" s="785"/>
      <c r="BG99" s="785"/>
      <c r="BH99" s="785"/>
      <c r="BI99" s="785"/>
      <c r="BJ99" s="785"/>
      <c r="BK99" s="785"/>
      <c r="BL99" s="785"/>
      <c r="BM99" s="785"/>
      <c r="BN99" s="785"/>
      <c r="BO99" s="785"/>
      <c r="BP99" s="785"/>
      <c r="BQ99" s="785"/>
      <c r="BR99" s="785"/>
      <c r="BS99" s="785"/>
      <c r="BT99" s="785"/>
      <c r="BU99" s="190"/>
      <c r="BV99" s="190"/>
      <c r="BW99" s="190"/>
      <c r="BX99" s="190"/>
      <c r="BY99" s="190"/>
      <c r="BZ99" s="190"/>
      <c r="CA99" s="190"/>
      <c r="CB99" s="190"/>
      <c r="CC99" s="190"/>
      <c r="CD99" s="190"/>
      <c r="CE99" s="190"/>
      <c r="CF99" s="190"/>
      <c r="CG99" s="190"/>
      <c r="CH99" s="190"/>
      <c r="CI99" s="190"/>
      <c r="CJ99" s="190"/>
    </row>
    <row r="100" spans="1:88" ht="26.1" customHeight="1">
      <c r="AQ100" s="289"/>
      <c r="AR100" s="290"/>
    </row>
    <row r="101" spans="1:88" ht="26.1" customHeight="1">
      <c r="B101" s="142" t="str">
        <f>$B$5</f>
        <v>第86回全国教育美術展応募作品の名札</v>
      </c>
      <c r="AQ101" s="289"/>
      <c r="AR101" s="290"/>
      <c r="AT101" s="142" t="str">
        <f>$B$5</f>
        <v>第86回全国教育美術展応募作品の名札</v>
      </c>
    </row>
    <row r="102" spans="1:88" ht="24.95" customHeight="1">
      <c r="A102" s="1353" t="s">
        <v>45</v>
      </c>
      <c r="B102" s="1354"/>
      <c r="C102" s="1354"/>
      <c r="D102" s="1354"/>
      <c r="E102" s="1354"/>
      <c r="F102" s="1354"/>
      <c r="G102" s="1354"/>
      <c r="H102" s="1354"/>
      <c r="I102" s="1354"/>
      <c r="J102" s="1354"/>
      <c r="K102" s="1354"/>
      <c r="L102" s="1354"/>
      <c r="M102" s="1355"/>
      <c r="N102" s="1356" t="s">
        <v>334</v>
      </c>
      <c r="O102" s="1356"/>
      <c r="P102" s="1344" t="s">
        <v>17</v>
      </c>
      <c r="Q102" s="562"/>
      <c r="R102" s="1305" t="str">
        <f>IF('⑨応募者名簿(印刷用)'!$BX$40="","",'⑨応募者名簿(印刷用)'!$BX$40)</f>
        <v>-</v>
      </c>
      <c r="S102" s="1305"/>
      <c r="T102" s="1305"/>
      <c r="U102" s="1305"/>
      <c r="V102" s="1305"/>
      <c r="W102" s="1305"/>
      <c r="X102" s="1305"/>
      <c r="Y102" s="1306" t="s">
        <v>282</v>
      </c>
      <c r="Z102" s="1306"/>
      <c r="AA102" s="1306"/>
      <c r="AB102" s="1305" t="str">
        <f>IF(⑧入力シート!$D$30=0,"",⑧入力シート!$D$30)</f>
        <v/>
      </c>
      <c r="AC102" s="1305"/>
      <c r="AD102" s="1305"/>
      <c r="AE102" s="1305"/>
      <c r="AF102" s="176" t="s">
        <v>84</v>
      </c>
      <c r="AG102" s="1305" t="str">
        <f>IF(⑧入力シート!$H$30=0,"",⑧入力シート!$H$30)</f>
        <v/>
      </c>
      <c r="AH102" s="1305"/>
      <c r="AI102" s="1305"/>
      <c r="AJ102" s="1305"/>
      <c r="AK102" s="176" t="s">
        <v>84</v>
      </c>
      <c r="AL102" s="1305" t="str">
        <f>IF(⑧入力シート!$L$30=0,"",⑧入力シート!$L$30)</f>
        <v/>
      </c>
      <c r="AM102" s="1305"/>
      <c r="AN102" s="1305"/>
      <c r="AO102" s="1305"/>
      <c r="AP102" s="177"/>
      <c r="AQ102" s="291"/>
      <c r="AR102" s="292"/>
      <c r="AS102" s="1353" t="s">
        <v>45</v>
      </c>
      <c r="AT102" s="1354"/>
      <c r="AU102" s="1354"/>
      <c r="AV102" s="1354"/>
      <c r="AW102" s="1354"/>
      <c r="AX102" s="1354"/>
      <c r="AY102" s="1354"/>
      <c r="AZ102" s="1354"/>
      <c r="BA102" s="1354"/>
      <c r="BB102" s="1354"/>
      <c r="BC102" s="1354"/>
      <c r="BD102" s="1354"/>
      <c r="BE102" s="1355"/>
      <c r="BF102" s="1356" t="s">
        <v>334</v>
      </c>
      <c r="BG102" s="1356"/>
      <c r="BH102" s="1344" t="s">
        <v>17</v>
      </c>
      <c r="BI102" s="562"/>
      <c r="BJ102" s="1305" t="str">
        <f>IF('⑨応募者名簿(印刷用)'!$BX$40="","",'⑨応募者名簿(印刷用)'!$BX$40)</f>
        <v>-</v>
      </c>
      <c r="BK102" s="1305"/>
      <c r="BL102" s="1305"/>
      <c r="BM102" s="1305"/>
      <c r="BN102" s="1305"/>
      <c r="BO102" s="1305"/>
      <c r="BP102" s="1305"/>
      <c r="BQ102" s="1306" t="s">
        <v>282</v>
      </c>
      <c r="BR102" s="1306"/>
      <c r="BS102" s="1306"/>
      <c r="BT102" s="1305" t="str">
        <f>IF(⑧入力シート!$D$30=0,"",⑧入力シート!$D$30)</f>
        <v/>
      </c>
      <c r="BU102" s="1305"/>
      <c r="BV102" s="1305"/>
      <c r="BW102" s="1305"/>
      <c r="BX102" s="176" t="s">
        <v>84</v>
      </c>
      <c r="BY102" s="1305" t="str">
        <f>IF(⑧入力シート!$H$30=0,"",⑧入力シート!$H$30)</f>
        <v/>
      </c>
      <c r="BZ102" s="1305"/>
      <c r="CA102" s="1305"/>
      <c r="CB102" s="1305"/>
      <c r="CC102" s="176" t="s">
        <v>84</v>
      </c>
      <c r="CD102" s="1305" t="str">
        <f>IF(⑧入力シート!$L$30=0,"",⑧入力シート!$L$30)</f>
        <v/>
      </c>
      <c r="CE102" s="1305"/>
      <c r="CF102" s="1305"/>
      <c r="CG102" s="1305"/>
      <c r="CH102" s="177"/>
    </row>
    <row r="103" spans="1:88" ht="24.95" customHeight="1">
      <c r="A103" s="1345"/>
      <c r="B103" s="1346"/>
      <c r="C103" s="1346"/>
      <c r="D103" s="1346"/>
      <c r="E103" s="1346"/>
      <c r="F103" s="1346"/>
      <c r="G103" s="1346"/>
      <c r="H103" s="1346"/>
      <c r="I103" s="178"/>
      <c r="J103" s="178"/>
      <c r="K103" s="178"/>
      <c r="L103" s="178"/>
      <c r="M103" s="179"/>
      <c r="N103" s="1356"/>
      <c r="O103" s="1356"/>
      <c r="P103" s="1347" t="str">
        <f>IF('⑨応募者名簿(印刷用)'!$BV$42="","",'⑨応募者名簿(印刷用)'!$BV$42)</f>
        <v xml:space="preserve"> </v>
      </c>
      <c r="Q103" s="1348"/>
      <c r="R103" s="1348"/>
      <c r="S103" s="1348"/>
      <c r="T103" s="1348"/>
      <c r="U103" s="1348"/>
      <c r="V103" s="1348"/>
      <c r="W103" s="1348"/>
      <c r="X103" s="1348"/>
      <c r="Y103" s="1348"/>
      <c r="Z103" s="1348"/>
      <c r="AA103" s="1348"/>
      <c r="AB103" s="1348"/>
      <c r="AC103" s="1348"/>
      <c r="AD103" s="1348"/>
      <c r="AE103" s="1348"/>
      <c r="AF103" s="1348"/>
      <c r="AG103" s="1348"/>
      <c r="AH103" s="1348"/>
      <c r="AI103" s="1348"/>
      <c r="AJ103" s="1348"/>
      <c r="AK103" s="1348"/>
      <c r="AL103" s="1348"/>
      <c r="AM103" s="1348"/>
      <c r="AN103" s="1348"/>
      <c r="AO103" s="1348"/>
      <c r="AP103" s="1349"/>
      <c r="AQ103" s="291"/>
      <c r="AR103" s="292"/>
      <c r="AS103" s="1345"/>
      <c r="AT103" s="1346"/>
      <c r="AU103" s="1346"/>
      <c r="AV103" s="1346"/>
      <c r="AW103" s="1346"/>
      <c r="AX103" s="1346"/>
      <c r="AY103" s="1346"/>
      <c r="AZ103" s="1346"/>
      <c r="BA103" s="178"/>
      <c r="BB103" s="178"/>
      <c r="BC103" s="178"/>
      <c r="BD103" s="178"/>
      <c r="BE103" s="179"/>
      <c r="BF103" s="1356"/>
      <c r="BG103" s="1356"/>
      <c r="BH103" s="1347" t="str">
        <f>IF('⑨応募者名簿(印刷用)'!$BV$42="","",'⑨応募者名簿(印刷用)'!$BV$42)</f>
        <v xml:space="preserve"> </v>
      </c>
      <c r="BI103" s="1348"/>
      <c r="BJ103" s="1348"/>
      <c r="BK103" s="1348"/>
      <c r="BL103" s="1348"/>
      <c r="BM103" s="1348"/>
      <c r="BN103" s="1348"/>
      <c r="BO103" s="1348"/>
      <c r="BP103" s="1348"/>
      <c r="BQ103" s="1348"/>
      <c r="BR103" s="1348"/>
      <c r="BS103" s="1348"/>
      <c r="BT103" s="1348"/>
      <c r="BU103" s="1348"/>
      <c r="BV103" s="1348"/>
      <c r="BW103" s="1348"/>
      <c r="BX103" s="1348"/>
      <c r="BY103" s="1348"/>
      <c r="BZ103" s="1348"/>
      <c r="CA103" s="1348"/>
      <c r="CB103" s="1348"/>
      <c r="CC103" s="1348"/>
      <c r="CD103" s="1348"/>
      <c r="CE103" s="1348"/>
      <c r="CF103" s="1348"/>
      <c r="CG103" s="1348"/>
      <c r="CH103" s="1349"/>
    </row>
    <row r="104" spans="1:88" ht="24.95" customHeight="1">
      <c r="A104" s="1345"/>
      <c r="B104" s="1346"/>
      <c r="C104" s="1346"/>
      <c r="D104" s="1346"/>
      <c r="E104" s="1346"/>
      <c r="F104" s="1346"/>
      <c r="G104" s="1346"/>
      <c r="H104" s="1346"/>
      <c r="I104" s="178"/>
      <c r="J104" s="178"/>
      <c r="K104" s="178"/>
      <c r="L104" s="178"/>
      <c r="M104" s="179"/>
      <c r="N104" s="1356"/>
      <c r="O104" s="1356"/>
      <c r="P104" s="1347" t="str">
        <f>IF('⑨応募者名簿(印刷用)'!$BV$43="","",'⑨応募者名簿(印刷用)'!$BV$43)</f>
        <v xml:space="preserve"> </v>
      </c>
      <c r="Q104" s="1348"/>
      <c r="R104" s="1348"/>
      <c r="S104" s="1348"/>
      <c r="T104" s="1348"/>
      <c r="U104" s="1348"/>
      <c r="V104" s="1348"/>
      <c r="W104" s="1348"/>
      <c r="X104" s="1348"/>
      <c r="Y104" s="1348"/>
      <c r="Z104" s="1348"/>
      <c r="AA104" s="1348"/>
      <c r="AB104" s="1348"/>
      <c r="AC104" s="1348"/>
      <c r="AD104" s="1348"/>
      <c r="AE104" s="1348"/>
      <c r="AF104" s="1348"/>
      <c r="AG104" s="1348"/>
      <c r="AH104" s="1348"/>
      <c r="AI104" s="1348"/>
      <c r="AJ104" s="1348"/>
      <c r="AK104" s="1348"/>
      <c r="AL104" s="1348"/>
      <c r="AM104" s="1348"/>
      <c r="AN104" s="1348"/>
      <c r="AO104" s="1348"/>
      <c r="AP104" s="1349"/>
      <c r="AQ104" s="291"/>
      <c r="AR104" s="292"/>
      <c r="AS104" s="1345"/>
      <c r="AT104" s="1346"/>
      <c r="AU104" s="1346"/>
      <c r="AV104" s="1346"/>
      <c r="AW104" s="1346"/>
      <c r="AX104" s="1346"/>
      <c r="AY104" s="1346"/>
      <c r="AZ104" s="1346"/>
      <c r="BA104" s="178"/>
      <c r="BB104" s="178"/>
      <c r="BC104" s="178"/>
      <c r="BD104" s="178"/>
      <c r="BE104" s="179"/>
      <c r="BF104" s="1356"/>
      <c r="BG104" s="1356"/>
      <c r="BH104" s="1347" t="str">
        <f>IF('⑨応募者名簿(印刷用)'!$BV$43="","",'⑨応募者名簿(印刷用)'!$BV$43)</f>
        <v xml:space="preserve"> </v>
      </c>
      <c r="BI104" s="1348"/>
      <c r="BJ104" s="1348"/>
      <c r="BK104" s="1348"/>
      <c r="BL104" s="1348"/>
      <c r="BM104" s="1348"/>
      <c r="BN104" s="1348"/>
      <c r="BO104" s="1348"/>
      <c r="BP104" s="1348"/>
      <c r="BQ104" s="1348"/>
      <c r="BR104" s="1348"/>
      <c r="BS104" s="1348"/>
      <c r="BT104" s="1348"/>
      <c r="BU104" s="1348"/>
      <c r="BV104" s="1348"/>
      <c r="BW104" s="1348"/>
      <c r="BX104" s="1348"/>
      <c r="BY104" s="1348"/>
      <c r="BZ104" s="1348"/>
      <c r="CA104" s="1348"/>
      <c r="CB104" s="1348"/>
      <c r="CC104" s="1348"/>
      <c r="CD104" s="1348"/>
      <c r="CE104" s="1348"/>
      <c r="CF104" s="1348"/>
      <c r="CG104" s="1348"/>
      <c r="CH104" s="1349"/>
    </row>
    <row r="105" spans="1:88" ht="24.95" customHeight="1">
      <c r="A105" s="1345"/>
      <c r="B105" s="1346"/>
      <c r="C105" s="1346"/>
      <c r="D105" s="1346"/>
      <c r="E105" s="1346"/>
      <c r="F105" s="1346"/>
      <c r="G105" s="1346"/>
      <c r="H105" s="1346"/>
      <c r="I105" s="178"/>
      <c r="J105" s="178"/>
      <c r="K105" s="178"/>
      <c r="L105" s="178"/>
      <c r="M105" s="179"/>
      <c r="N105" s="1356"/>
      <c r="O105" s="1356"/>
      <c r="P105" s="1350" t="str">
        <f>IF('⑨応募者名簿(印刷用)'!$BV$44="","",'⑨応募者名簿(印刷用)'!$BV$44)</f>
        <v xml:space="preserve"> </v>
      </c>
      <c r="Q105" s="1351"/>
      <c r="R105" s="1351"/>
      <c r="S105" s="1351"/>
      <c r="T105" s="1351"/>
      <c r="U105" s="1351"/>
      <c r="V105" s="1351"/>
      <c r="W105" s="1351"/>
      <c r="X105" s="1351"/>
      <c r="Y105" s="1351"/>
      <c r="Z105" s="1351"/>
      <c r="AA105" s="1351"/>
      <c r="AB105" s="1351"/>
      <c r="AC105" s="1351"/>
      <c r="AD105" s="1351"/>
      <c r="AE105" s="1351"/>
      <c r="AF105" s="1351"/>
      <c r="AG105" s="1351"/>
      <c r="AH105" s="1351"/>
      <c r="AI105" s="1351"/>
      <c r="AJ105" s="1351"/>
      <c r="AK105" s="1351"/>
      <c r="AL105" s="1351"/>
      <c r="AM105" s="1351"/>
      <c r="AN105" s="1351"/>
      <c r="AO105" s="1351"/>
      <c r="AP105" s="1352"/>
      <c r="AQ105" s="291"/>
      <c r="AR105" s="292"/>
      <c r="AS105" s="1345"/>
      <c r="AT105" s="1346"/>
      <c r="AU105" s="1346"/>
      <c r="AV105" s="1346"/>
      <c r="AW105" s="1346"/>
      <c r="AX105" s="1346"/>
      <c r="AY105" s="1346"/>
      <c r="AZ105" s="1346"/>
      <c r="BA105" s="178"/>
      <c r="BB105" s="178"/>
      <c r="BC105" s="178"/>
      <c r="BD105" s="178"/>
      <c r="BE105" s="179"/>
      <c r="BF105" s="1356"/>
      <c r="BG105" s="1356"/>
      <c r="BH105" s="1350" t="str">
        <f>IF('⑨応募者名簿(印刷用)'!$BV$44="","",'⑨応募者名簿(印刷用)'!$BV$44)</f>
        <v xml:space="preserve"> </v>
      </c>
      <c r="BI105" s="1351"/>
      <c r="BJ105" s="1351"/>
      <c r="BK105" s="1351"/>
      <c r="BL105" s="1351"/>
      <c r="BM105" s="1351"/>
      <c r="BN105" s="1351"/>
      <c r="BO105" s="1351"/>
      <c r="BP105" s="1351"/>
      <c r="BQ105" s="1351"/>
      <c r="BR105" s="1351"/>
      <c r="BS105" s="1351"/>
      <c r="BT105" s="1351"/>
      <c r="BU105" s="1351"/>
      <c r="BV105" s="1351"/>
      <c r="BW105" s="1351"/>
      <c r="BX105" s="1351"/>
      <c r="BY105" s="1351"/>
      <c r="BZ105" s="1351"/>
      <c r="CA105" s="1351"/>
      <c r="CB105" s="1351"/>
      <c r="CC105" s="1351"/>
      <c r="CD105" s="1351"/>
      <c r="CE105" s="1351"/>
      <c r="CF105" s="1351"/>
      <c r="CG105" s="1351"/>
      <c r="CH105" s="1352"/>
    </row>
    <row r="106" spans="1:88" ht="24.95" customHeight="1">
      <c r="A106" s="1345"/>
      <c r="B106" s="1346"/>
      <c r="C106" s="1346"/>
      <c r="D106" s="1346"/>
      <c r="E106" s="1346"/>
      <c r="F106" s="1346"/>
      <c r="G106" s="1346"/>
      <c r="H106" s="1346"/>
      <c r="I106" s="178"/>
      <c r="J106" s="178"/>
      <c r="K106" s="178"/>
      <c r="L106" s="178"/>
      <c r="M106" s="179"/>
      <c r="N106" s="722" t="s">
        <v>335</v>
      </c>
      <c r="O106" s="723"/>
      <c r="P106" s="603" t="s">
        <v>23</v>
      </c>
      <c r="Q106" s="571"/>
      <c r="R106" s="571"/>
      <c r="S106" s="571"/>
      <c r="T106" s="1336" t="str">
        <f>""&amp;⑧入力シート!$D$21</f>
        <v/>
      </c>
      <c r="U106" s="1336"/>
      <c r="V106" s="1336"/>
      <c r="W106" s="1336"/>
      <c r="X106" s="1336"/>
      <c r="Y106" s="1336"/>
      <c r="Z106" s="1336"/>
      <c r="AA106" s="1336"/>
      <c r="AB106" s="1336"/>
      <c r="AC106" s="1336"/>
      <c r="AD106" s="1336"/>
      <c r="AE106" s="1336"/>
      <c r="AF106" s="1336"/>
      <c r="AG106" s="1336"/>
      <c r="AH106" s="1336"/>
      <c r="AI106" s="1336"/>
      <c r="AJ106" s="1336"/>
      <c r="AK106" s="1336"/>
      <c r="AL106" s="1336"/>
      <c r="AM106" s="1336"/>
      <c r="AN106" s="1336"/>
      <c r="AO106" s="1336"/>
      <c r="AP106" s="1337"/>
      <c r="AQ106" s="291"/>
      <c r="AR106" s="292"/>
      <c r="AS106" s="1345"/>
      <c r="AT106" s="1346"/>
      <c r="AU106" s="1346"/>
      <c r="AV106" s="1346"/>
      <c r="AW106" s="1346"/>
      <c r="AX106" s="1346"/>
      <c r="AY106" s="1346"/>
      <c r="AZ106" s="1346"/>
      <c r="BA106" s="178"/>
      <c r="BB106" s="178"/>
      <c r="BC106" s="178"/>
      <c r="BD106" s="178"/>
      <c r="BE106" s="179"/>
      <c r="BF106" s="722" t="s">
        <v>335</v>
      </c>
      <c r="BG106" s="723"/>
      <c r="BH106" s="603" t="s">
        <v>23</v>
      </c>
      <c r="BI106" s="571"/>
      <c r="BJ106" s="571"/>
      <c r="BK106" s="571"/>
      <c r="BL106" s="1336" t="str">
        <f>""&amp;⑧入力シート!$D$21</f>
        <v/>
      </c>
      <c r="BM106" s="1336"/>
      <c r="BN106" s="1336"/>
      <c r="BO106" s="1336"/>
      <c r="BP106" s="1336"/>
      <c r="BQ106" s="1336"/>
      <c r="BR106" s="1336"/>
      <c r="BS106" s="1336"/>
      <c r="BT106" s="1336"/>
      <c r="BU106" s="1336"/>
      <c r="BV106" s="1336"/>
      <c r="BW106" s="1336"/>
      <c r="BX106" s="1336"/>
      <c r="BY106" s="1336"/>
      <c r="BZ106" s="1336"/>
      <c r="CA106" s="1336"/>
      <c r="CB106" s="1336"/>
      <c r="CC106" s="1336"/>
      <c r="CD106" s="1336"/>
      <c r="CE106" s="1336"/>
      <c r="CF106" s="1336"/>
      <c r="CG106" s="1336"/>
      <c r="CH106" s="1337"/>
    </row>
    <row r="107" spans="1:88" ht="24.95" customHeight="1">
      <c r="A107" s="180"/>
      <c r="B107" s="178"/>
      <c r="C107" s="178"/>
      <c r="D107" s="178"/>
      <c r="E107" s="178"/>
      <c r="F107" s="178"/>
      <c r="G107" s="178"/>
      <c r="H107" s="178"/>
      <c r="I107" s="178"/>
      <c r="J107" s="178"/>
      <c r="K107" s="178"/>
      <c r="L107" s="178"/>
      <c r="M107" s="179"/>
      <c r="N107" s="724"/>
      <c r="O107" s="725"/>
      <c r="P107" s="1338" t="str">
        <f>"　"&amp;⑧入力シート!$D$22</f>
        <v>　</v>
      </c>
      <c r="Q107" s="1339"/>
      <c r="R107" s="1339"/>
      <c r="S107" s="1339"/>
      <c r="T107" s="1339"/>
      <c r="U107" s="1339"/>
      <c r="V107" s="1339"/>
      <c r="W107" s="1339"/>
      <c r="X107" s="1339"/>
      <c r="Y107" s="1339"/>
      <c r="Z107" s="1339"/>
      <c r="AA107" s="1339"/>
      <c r="AB107" s="1339"/>
      <c r="AC107" s="1339"/>
      <c r="AD107" s="1339"/>
      <c r="AE107" s="1339"/>
      <c r="AF107" s="1339"/>
      <c r="AG107" s="1339"/>
      <c r="AH107" s="1339"/>
      <c r="AI107" s="1339"/>
      <c r="AJ107" s="1339"/>
      <c r="AK107" s="1339"/>
      <c r="AL107" s="1339"/>
      <c r="AM107" s="1339"/>
      <c r="AN107" s="1339"/>
      <c r="AO107" s="1339"/>
      <c r="AP107" s="1340"/>
      <c r="AQ107" s="291"/>
      <c r="AR107" s="292"/>
      <c r="AS107" s="180"/>
      <c r="AT107" s="178"/>
      <c r="AU107" s="178"/>
      <c r="AV107" s="178"/>
      <c r="AW107" s="178"/>
      <c r="AX107" s="178"/>
      <c r="AY107" s="178"/>
      <c r="AZ107" s="178"/>
      <c r="BA107" s="178"/>
      <c r="BB107" s="178"/>
      <c r="BC107" s="178"/>
      <c r="BD107" s="178"/>
      <c r="BE107" s="179"/>
      <c r="BF107" s="724"/>
      <c r="BG107" s="725"/>
      <c r="BH107" s="1338" t="str">
        <f>"　"&amp;⑧入力シート!$D$22</f>
        <v>　</v>
      </c>
      <c r="BI107" s="1339"/>
      <c r="BJ107" s="1339"/>
      <c r="BK107" s="1339"/>
      <c r="BL107" s="1339"/>
      <c r="BM107" s="1339"/>
      <c r="BN107" s="1339"/>
      <c r="BO107" s="1339"/>
      <c r="BP107" s="1339"/>
      <c r="BQ107" s="1339"/>
      <c r="BR107" s="1339"/>
      <c r="BS107" s="1339"/>
      <c r="BT107" s="1339"/>
      <c r="BU107" s="1339"/>
      <c r="BV107" s="1339"/>
      <c r="BW107" s="1339"/>
      <c r="BX107" s="1339"/>
      <c r="BY107" s="1339"/>
      <c r="BZ107" s="1339"/>
      <c r="CA107" s="1339"/>
      <c r="CB107" s="1339"/>
      <c r="CC107" s="1339"/>
      <c r="CD107" s="1339"/>
      <c r="CE107" s="1339"/>
      <c r="CF107" s="1339"/>
      <c r="CG107" s="1339"/>
      <c r="CH107" s="1340"/>
    </row>
    <row r="108" spans="1:88" ht="24.95" customHeight="1">
      <c r="A108" s="180"/>
      <c r="B108" s="178"/>
      <c r="C108" s="178"/>
      <c r="D108" s="178"/>
      <c r="E108" s="178"/>
      <c r="F108" s="178"/>
      <c r="G108" s="178"/>
      <c r="H108" s="178"/>
      <c r="I108" s="178"/>
      <c r="J108" s="178"/>
      <c r="K108" s="178"/>
      <c r="L108" s="178"/>
      <c r="M108" s="179"/>
      <c r="N108" s="724"/>
      <c r="O108" s="725"/>
      <c r="P108" s="1341" t="str">
        <f>"　"&amp;⑧入力シート!$D$23</f>
        <v>　</v>
      </c>
      <c r="Q108" s="1342"/>
      <c r="R108" s="1342"/>
      <c r="S108" s="1342"/>
      <c r="T108" s="1342"/>
      <c r="U108" s="1342"/>
      <c r="V108" s="1342"/>
      <c r="W108" s="1342"/>
      <c r="X108" s="1342"/>
      <c r="Y108" s="1342"/>
      <c r="Z108" s="1342"/>
      <c r="AA108" s="1342"/>
      <c r="AB108" s="1342"/>
      <c r="AC108" s="1342"/>
      <c r="AD108" s="1342"/>
      <c r="AE108" s="1342"/>
      <c r="AF108" s="1342"/>
      <c r="AG108" s="1342"/>
      <c r="AH108" s="1342"/>
      <c r="AI108" s="1342"/>
      <c r="AJ108" s="1342"/>
      <c r="AK108" s="1342"/>
      <c r="AL108" s="1342"/>
      <c r="AM108" s="1342"/>
      <c r="AN108" s="1342"/>
      <c r="AO108" s="1342"/>
      <c r="AP108" s="1343"/>
      <c r="AQ108" s="291"/>
      <c r="AR108" s="292"/>
      <c r="AS108" s="180"/>
      <c r="AT108" s="178"/>
      <c r="AU108" s="178"/>
      <c r="AV108" s="178"/>
      <c r="AW108" s="178"/>
      <c r="AX108" s="178"/>
      <c r="AY108" s="178"/>
      <c r="AZ108" s="178"/>
      <c r="BA108" s="178"/>
      <c r="BB108" s="178"/>
      <c r="BC108" s="178"/>
      <c r="BD108" s="178"/>
      <c r="BE108" s="179"/>
      <c r="BF108" s="724"/>
      <c r="BG108" s="725"/>
      <c r="BH108" s="1341" t="str">
        <f>"　"&amp;⑧入力シート!$D$23</f>
        <v>　</v>
      </c>
      <c r="BI108" s="1342"/>
      <c r="BJ108" s="1342"/>
      <c r="BK108" s="1342"/>
      <c r="BL108" s="1342"/>
      <c r="BM108" s="1342"/>
      <c r="BN108" s="1342"/>
      <c r="BO108" s="1342"/>
      <c r="BP108" s="1342"/>
      <c r="BQ108" s="1342"/>
      <c r="BR108" s="1342"/>
      <c r="BS108" s="1342"/>
      <c r="BT108" s="1342"/>
      <c r="BU108" s="1342"/>
      <c r="BV108" s="1342"/>
      <c r="BW108" s="1342"/>
      <c r="BX108" s="1342"/>
      <c r="BY108" s="1342"/>
      <c r="BZ108" s="1342"/>
      <c r="CA108" s="1342"/>
      <c r="CB108" s="1342"/>
      <c r="CC108" s="1342"/>
      <c r="CD108" s="1342"/>
      <c r="CE108" s="1342"/>
      <c r="CF108" s="1342"/>
      <c r="CG108" s="1342"/>
      <c r="CH108" s="1343"/>
    </row>
    <row r="109" spans="1:88" ht="24.95" customHeight="1">
      <c r="A109" s="181"/>
      <c r="B109" s="182"/>
      <c r="C109" s="182"/>
      <c r="D109" s="182"/>
      <c r="E109" s="182"/>
      <c r="F109" s="182"/>
      <c r="G109" s="182"/>
      <c r="H109" s="182"/>
      <c r="I109" s="182"/>
      <c r="J109" s="182"/>
      <c r="K109" s="182"/>
      <c r="L109" s="182"/>
      <c r="M109" s="183"/>
      <c r="N109" s="726"/>
      <c r="O109" s="727"/>
      <c r="P109" s="1341"/>
      <c r="Q109" s="1342"/>
      <c r="R109" s="1342"/>
      <c r="S109" s="1342"/>
      <c r="T109" s="1342"/>
      <c r="U109" s="1342"/>
      <c r="V109" s="1342"/>
      <c r="W109" s="1342"/>
      <c r="X109" s="1342"/>
      <c r="Y109" s="1342"/>
      <c r="Z109" s="1342"/>
      <c r="AA109" s="1342"/>
      <c r="AB109" s="1342"/>
      <c r="AC109" s="1342"/>
      <c r="AD109" s="1342"/>
      <c r="AE109" s="1342"/>
      <c r="AF109" s="1342"/>
      <c r="AG109" s="1342"/>
      <c r="AH109" s="1342"/>
      <c r="AI109" s="1342"/>
      <c r="AJ109" s="1342"/>
      <c r="AK109" s="1342"/>
      <c r="AL109" s="1342"/>
      <c r="AM109" s="1342"/>
      <c r="AN109" s="1342"/>
      <c r="AO109" s="1342"/>
      <c r="AP109" s="1343"/>
      <c r="AQ109" s="291"/>
      <c r="AR109" s="292"/>
      <c r="AS109" s="181"/>
      <c r="AT109" s="182"/>
      <c r="AU109" s="182"/>
      <c r="AV109" s="182"/>
      <c r="AW109" s="182"/>
      <c r="AX109" s="182"/>
      <c r="AY109" s="182"/>
      <c r="AZ109" s="182"/>
      <c r="BA109" s="182"/>
      <c r="BB109" s="182"/>
      <c r="BC109" s="182"/>
      <c r="BD109" s="182"/>
      <c r="BE109" s="183"/>
      <c r="BF109" s="726"/>
      <c r="BG109" s="727"/>
      <c r="BH109" s="1341"/>
      <c r="BI109" s="1342"/>
      <c r="BJ109" s="1342"/>
      <c r="BK109" s="1342"/>
      <c r="BL109" s="1342"/>
      <c r="BM109" s="1342"/>
      <c r="BN109" s="1342"/>
      <c r="BO109" s="1342"/>
      <c r="BP109" s="1342"/>
      <c r="BQ109" s="1342"/>
      <c r="BR109" s="1342"/>
      <c r="BS109" s="1342"/>
      <c r="BT109" s="1342"/>
      <c r="BU109" s="1342"/>
      <c r="BV109" s="1342"/>
      <c r="BW109" s="1342"/>
      <c r="BX109" s="1342"/>
      <c r="BY109" s="1342"/>
      <c r="BZ109" s="1342"/>
      <c r="CA109" s="1342"/>
      <c r="CB109" s="1342"/>
      <c r="CC109" s="1342"/>
      <c r="CD109" s="1342"/>
      <c r="CE109" s="1342"/>
      <c r="CF109" s="1342"/>
      <c r="CG109" s="1342"/>
      <c r="CH109" s="1343"/>
    </row>
    <row r="110" spans="1:88" ht="24.95" customHeight="1">
      <c r="A110" s="722" t="s">
        <v>337</v>
      </c>
      <c r="B110" s="723"/>
      <c r="C110" s="603" t="s">
        <v>31</v>
      </c>
      <c r="D110" s="571"/>
      <c r="E110" s="571"/>
      <c r="F110" s="571"/>
      <c r="G110" s="571"/>
      <c r="H110" s="571"/>
      <c r="I110" s="571"/>
      <c r="J110" s="571"/>
      <c r="K110" s="571"/>
      <c r="L110" s="571"/>
      <c r="M110" s="571"/>
      <c r="N110" s="722" t="s">
        <v>336</v>
      </c>
      <c r="O110" s="723"/>
      <c r="P110" s="1316" t="str">
        <f>""&amp;⑧入力シート!AD72</f>
        <v/>
      </c>
      <c r="Q110" s="1316"/>
      <c r="R110" s="1316"/>
      <c r="S110" s="1316"/>
      <c r="T110" s="1316"/>
      <c r="U110" s="1316"/>
      <c r="V110" s="1316"/>
      <c r="W110" s="1316"/>
      <c r="X110" s="1316"/>
      <c r="Y110" s="1316"/>
      <c r="Z110" s="1316"/>
      <c r="AA110" s="1316"/>
      <c r="AB110" s="1316"/>
      <c r="AC110" s="1316"/>
      <c r="AD110" s="1316"/>
      <c r="AE110" s="1316"/>
      <c r="AF110" s="1316"/>
      <c r="AG110" s="1316"/>
      <c r="AH110" s="1316"/>
      <c r="AI110" s="1316"/>
      <c r="AJ110" s="1316"/>
      <c r="AK110" s="1316"/>
      <c r="AL110" s="1316"/>
      <c r="AM110" s="1316"/>
      <c r="AN110" s="1316"/>
      <c r="AO110" s="1316"/>
      <c r="AP110" s="1316"/>
      <c r="AQ110" s="291"/>
      <c r="AR110" s="292"/>
      <c r="AS110" s="722" t="s">
        <v>337</v>
      </c>
      <c r="AT110" s="723"/>
      <c r="AU110" s="603" t="s">
        <v>31</v>
      </c>
      <c r="AV110" s="571"/>
      <c r="AW110" s="571"/>
      <c r="AX110" s="571"/>
      <c r="AY110" s="571"/>
      <c r="AZ110" s="571"/>
      <c r="BA110" s="571"/>
      <c r="BB110" s="571"/>
      <c r="BC110" s="571"/>
      <c r="BD110" s="571"/>
      <c r="BE110" s="571"/>
      <c r="BF110" s="722" t="s">
        <v>336</v>
      </c>
      <c r="BG110" s="723"/>
      <c r="BH110" s="1316" t="str">
        <f>""&amp;⑧入力シート!AD73</f>
        <v/>
      </c>
      <c r="BI110" s="1316"/>
      <c r="BJ110" s="1316"/>
      <c r="BK110" s="1316"/>
      <c r="BL110" s="1316"/>
      <c r="BM110" s="1316"/>
      <c r="BN110" s="1316"/>
      <c r="BO110" s="1316"/>
      <c r="BP110" s="1316"/>
      <c r="BQ110" s="1316"/>
      <c r="BR110" s="1316"/>
      <c r="BS110" s="1316"/>
      <c r="BT110" s="1316"/>
      <c r="BU110" s="1316"/>
      <c r="BV110" s="1316"/>
      <c r="BW110" s="1316"/>
      <c r="BX110" s="1316"/>
      <c r="BY110" s="1316"/>
      <c r="BZ110" s="1316"/>
      <c r="CA110" s="1316"/>
      <c r="CB110" s="1316"/>
      <c r="CC110" s="1316"/>
      <c r="CD110" s="1316"/>
      <c r="CE110" s="1316"/>
      <c r="CF110" s="1316"/>
      <c r="CG110" s="1316"/>
      <c r="CH110" s="1316"/>
    </row>
    <row r="111" spans="1:88" ht="24.95" customHeight="1">
      <c r="A111" s="724"/>
      <c r="B111" s="725"/>
      <c r="C111" s="1308">
        <f>⑧入力シート!Y72</f>
        <v>49</v>
      </c>
      <c r="D111" s="1309"/>
      <c r="E111" s="1309"/>
      <c r="F111" s="1309"/>
      <c r="G111" s="1309"/>
      <c r="H111" s="1309"/>
      <c r="I111" s="1309"/>
      <c r="J111" s="1309"/>
      <c r="K111" s="1309"/>
      <c r="L111" s="1309"/>
      <c r="M111" s="1310"/>
      <c r="N111" s="724"/>
      <c r="O111" s="725"/>
      <c r="P111" s="1317"/>
      <c r="Q111" s="1317"/>
      <c r="R111" s="1317"/>
      <c r="S111" s="1317"/>
      <c r="T111" s="1317"/>
      <c r="U111" s="1317"/>
      <c r="V111" s="1317"/>
      <c r="W111" s="1317"/>
      <c r="X111" s="1317"/>
      <c r="Y111" s="1317"/>
      <c r="Z111" s="1317"/>
      <c r="AA111" s="1317"/>
      <c r="AB111" s="1317"/>
      <c r="AC111" s="1317"/>
      <c r="AD111" s="1317"/>
      <c r="AE111" s="1317"/>
      <c r="AF111" s="1317"/>
      <c r="AG111" s="1317"/>
      <c r="AH111" s="1317"/>
      <c r="AI111" s="1317"/>
      <c r="AJ111" s="1317"/>
      <c r="AK111" s="1317"/>
      <c r="AL111" s="1317"/>
      <c r="AM111" s="1317"/>
      <c r="AN111" s="1317"/>
      <c r="AO111" s="1317"/>
      <c r="AP111" s="1317"/>
      <c r="AQ111" s="291"/>
      <c r="AR111" s="292"/>
      <c r="AS111" s="724"/>
      <c r="AT111" s="725"/>
      <c r="AU111" s="1308">
        <f>⑧入力シート!Y73</f>
        <v>50</v>
      </c>
      <c r="AV111" s="1309"/>
      <c r="AW111" s="1309"/>
      <c r="AX111" s="1309"/>
      <c r="AY111" s="1309"/>
      <c r="AZ111" s="1309"/>
      <c r="BA111" s="1309"/>
      <c r="BB111" s="1309"/>
      <c r="BC111" s="1309"/>
      <c r="BD111" s="1309"/>
      <c r="BE111" s="1309"/>
      <c r="BF111" s="724"/>
      <c r="BG111" s="725"/>
      <c r="BH111" s="1317"/>
      <c r="BI111" s="1317"/>
      <c r="BJ111" s="1317"/>
      <c r="BK111" s="1317"/>
      <c r="BL111" s="1317"/>
      <c r="BM111" s="1317"/>
      <c r="BN111" s="1317"/>
      <c r="BO111" s="1317"/>
      <c r="BP111" s="1317"/>
      <c r="BQ111" s="1317"/>
      <c r="BR111" s="1317"/>
      <c r="BS111" s="1317"/>
      <c r="BT111" s="1317"/>
      <c r="BU111" s="1317"/>
      <c r="BV111" s="1317"/>
      <c r="BW111" s="1317"/>
      <c r="BX111" s="1317"/>
      <c r="BY111" s="1317"/>
      <c r="BZ111" s="1317"/>
      <c r="CA111" s="1317"/>
      <c r="CB111" s="1317"/>
      <c r="CC111" s="1317"/>
      <c r="CD111" s="1317"/>
      <c r="CE111" s="1317"/>
      <c r="CF111" s="1317"/>
      <c r="CG111" s="1317"/>
      <c r="CH111" s="1317"/>
    </row>
    <row r="112" spans="1:88" ht="24.95" customHeight="1">
      <c r="A112" s="726"/>
      <c r="B112" s="727"/>
      <c r="C112" s="1319"/>
      <c r="D112" s="1320"/>
      <c r="E112" s="1320"/>
      <c r="F112" s="1320"/>
      <c r="G112" s="1320"/>
      <c r="H112" s="1320"/>
      <c r="I112" s="1320"/>
      <c r="J112" s="1320"/>
      <c r="K112" s="1320"/>
      <c r="L112" s="1320"/>
      <c r="M112" s="1321"/>
      <c r="N112" s="726"/>
      <c r="O112" s="727"/>
      <c r="P112" s="1318"/>
      <c r="Q112" s="1318"/>
      <c r="R112" s="1318"/>
      <c r="S112" s="1318"/>
      <c r="T112" s="1318"/>
      <c r="U112" s="1318"/>
      <c r="V112" s="1318"/>
      <c r="W112" s="1318"/>
      <c r="X112" s="1318"/>
      <c r="Y112" s="1318"/>
      <c r="Z112" s="1318"/>
      <c r="AA112" s="1318"/>
      <c r="AB112" s="1318"/>
      <c r="AC112" s="1318"/>
      <c r="AD112" s="1318"/>
      <c r="AE112" s="1318"/>
      <c r="AF112" s="1318"/>
      <c r="AG112" s="1318"/>
      <c r="AH112" s="1318"/>
      <c r="AI112" s="1318"/>
      <c r="AJ112" s="1318"/>
      <c r="AK112" s="1318"/>
      <c r="AL112" s="1318"/>
      <c r="AM112" s="1318"/>
      <c r="AN112" s="1318"/>
      <c r="AO112" s="1318"/>
      <c r="AP112" s="1318"/>
      <c r="AQ112" s="291"/>
      <c r="AR112" s="292"/>
      <c r="AS112" s="726"/>
      <c r="AT112" s="727"/>
      <c r="AU112" s="1308"/>
      <c r="AV112" s="1309"/>
      <c r="AW112" s="1309"/>
      <c r="AX112" s="1309"/>
      <c r="AY112" s="1309"/>
      <c r="AZ112" s="1309"/>
      <c r="BA112" s="1309"/>
      <c r="BB112" s="1309"/>
      <c r="BC112" s="1309"/>
      <c r="BD112" s="1309"/>
      <c r="BE112" s="1309"/>
      <c r="BF112" s="726"/>
      <c r="BG112" s="727"/>
      <c r="BH112" s="1318"/>
      <c r="BI112" s="1318"/>
      <c r="BJ112" s="1318"/>
      <c r="BK112" s="1318"/>
      <c r="BL112" s="1318"/>
      <c r="BM112" s="1318"/>
      <c r="BN112" s="1318"/>
      <c r="BO112" s="1318"/>
      <c r="BP112" s="1318"/>
      <c r="BQ112" s="1318"/>
      <c r="BR112" s="1318"/>
      <c r="BS112" s="1318"/>
      <c r="BT112" s="1318"/>
      <c r="BU112" s="1318"/>
      <c r="BV112" s="1318"/>
      <c r="BW112" s="1318"/>
      <c r="BX112" s="1318"/>
      <c r="BY112" s="1318"/>
      <c r="BZ112" s="1318"/>
      <c r="CA112" s="1318"/>
      <c r="CB112" s="1318"/>
      <c r="CC112" s="1318"/>
      <c r="CD112" s="1318"/>
      <c r="CE112" s="1318"/>
      <c r="CF112" s="1318"/>
      <c r="CG112" s="1318"/>
      <c r="CH112" s="1318"/>
    </row>
    <row r="113" spans="1:88" ht="24.95" customHeight="1">
      <c r="A113" s="722" t="s">
        <v>338</v>
      </c>
      <c r="B113" s="723"/>
      <c r="C113" s="1322" t="str">
        <f>""&amp;⑧入力シート!Z72</f>
        <v/>
      </c>
      <c r="D113" s="1323"/>
      <c r="E113" s="1323"/>
      <c r="F113" s="1323"/>
      <c r="G113" s="1323"/>
      <c r="H113" s="1323"/>
      <c r="I113" s="1323"/>
      <c r="J113" s="1323"/>
      <c r="K113" s="1323"/>
      <c r="L113" s="1323"/>
      <c r="M113" s="1324"/>
      <c r="N113" s="722" t="s">
        <v>339</v>
      </c>
      <c r="O113" s="723"/>
      <c r="P113" s="1307" t="s">
        <v>32</v>
      </c>
      <c r="Q113" s="573"/>
      <c r="R113" s="573"/>
      <c r="S113" s="573"/>
      <c r="T113" s="573"/>
      <c r="U113" s="573"/>
      <c r="V113" s="573"/>
      <c r="W113" s="573"/>
      <c r="X113" s="573"/>
      <c r="Y113" s="573"/>
      <c r="Z113" s="573"/>
      <c r="AA113" s="573"/>
      <c r="AB113" s="573"/>
      <c r="AC113" s="573"/>
      <c r="AD113" s="573"/>
      <c r="AE113" s="573"/>
      <c r="AF113" s="573"/>
      <c r="AG113" s="573"/>
      <c r="AH113" s="573"/>
      <c r="AI113" s="573"/>
      <c r="AJ113" s="573"/>
      <c r="AK113" s="573"/>
      <c r="AL113" s="573"/>
      <c r="AM113" s="573"/>
      <c r="AN113" s="573"/>
      <c r="AO113" s="573"/>
      <c r="AP113" s="574"/>
      <c r="AQ113" s="291"/>
      <c r="AR113" s="292"/>
      <c r="AS113" s="722" t="s">
        <v>338</v>
      </c>
      <c r="AT113" s="723"/>
      <c r="AU113" s="1322" t="str">
        <f>""&amp;⑧入力シート!Z73</f>
        <v/>
      </c>
      <c r="AV113" s="1323"/>
      <c r="AW113" s="1323"/>
      <c r="AX113" s="1323"/>
      <c r="AY113" s="1323"/>
      <c r="AZ113" s="1323"/>
      <c r="BA113" s="1323"/>
      <c r="BB113" s="1323"/>
      <c r="BC113" s="1323"/>
      <c r="BD113" s="1323"/>
      <c r="BE113" s="1324"/>
      <c r="BF113" s="722" t="s">
        <v>339</v>
      </c>
      <c r="BG113" s="723"/>
      <c r="BH113" s="1307" t="s">
        <v>32</v>
      </c>
      <c r="BI113" s="573"/>
      <c r="BJ113" s="573"/>
      <c r="BK113" s="573"/>
      <c r="BL113" s="573"/>
      <c r="BM113" s="573"/>
      <c r="BN113" s="573"/>
      <c r="BO113" s="573"/>
      <c r="BP113" s="573"/>
      <c r="BQ113" s="573"/>
      <c r="BR113" s="573"/>
      <c r="BS113" s="573"/>
      <c r="BT113" s="573"/>
      <c r="BU113" s="573"/>
      <c r="BV113" s="573"/>
      <c r="BW113" s="573"/>
      <c r="BX113" s="573"/>
      <c r="BY113" s="573"/>
      <c r="BZ113" s="573"/>
      <c r="CA113" s="573"/>
      <c r="CB113" s="573"/>
      <c r="CC113" s="573"/>
      <c r="CD113" s="573"/>
      <c r="CE113" s="573"/>
      <c r="CF113" s="573"/>
      <c r="CG113" s="573"/>
      <c r="CH113" s="574"/>
    </row>
    <row r="114" spans="1:88" ht="24.95" customHeight="1">
      <c r="A114" s="724"/>
      <c r="B114" s="725"/>
      <c r="C114" s="1308"/>
      <c r="D114" s="1309"/>
      <c r="E114" s="1309"/>
      <c r="F114" s="1309"/>
      <c r="G114" s="1309"/>
      <c r="H114" s="1309"/>
      <c r="I114" s="1309"/>
      <c r="J114" s="1309"/>
      <c r="K114" s="1309"/>
      <c r="L114" s="1309"/>
      <c r="M114" s="1310"/>
      <c r="N114" s="724"/>
      <c r="O114" s="725"/>
      <c r="P114" s="1308" t="str">
        <f>'⑨応募者名簿(印刷用)'!AT21</f>
        <v xml:space="preserve"> </v>
      </c>
      <c r="Q114" s="1309"/>
      <c r="R114" s="1309"/>
      <c r="S114" s="1309"/>
      <c r="T114" s="1309"/>
      <c r="U114" s="1309"/>
      <c r="V114" s="1309"/>
      <c r="W114" s="1309"/>
      <c r="X114" s="1309"/>
      <c r="Y114" s="1309"/>
      <c r="Z114" s="1309"/>
      <c r="AA114" s="1309"/>
      <c r="AB114" s="1309"/>
      <c r="AC114" s="1309"/>
      <c r="AD114" s="1309"/>
      <c r="AE114" s="1309"/>
      <c r="AF114" s="1309"/>
      <c r="AG114" s="1309"/>
      <c r="AH114" s="1309"/>
      <c r="AI114" s="1309"/>
      <c r="AJ114" s="1309"/>
      <c r="AK114" s="1309"/>
      <c r="AL114" s="1309"/>
      <c r="AM114" s="1309"/>
      <c r="AN114" s="1309"/>
      <c r="AO114" s="1309"/>
      <c r="AP114" s="1310"/>
      <c r="AQ114" s="291"/>
      <c r="AR114" s="292"/>
      <c r="AS114" s="724"/>
      <c r="AT114" s="725"/>
      <c r="AU114" s="1308"/>
      <c r="AV114" s="1309"/>
      <c r="AW114" s="1309"/>
      <c r="AX114" s="1309"/>
      <c r="AY114" s="1309"/>
      <c r="AZ114" s="1309"/>
      <c r="BA114" s="1309"/>
      <c r="BB114" s="1309"/>
      <c r="BC114" s="1309"/>
      <c r="BD114" s="1309"/>
      <c r="BE114" s="1310"/>
      <c r="BF114" s="724"/>
      <c r="BG114" s="725"/>
      <c r="BH114" s="1308" t="str">
        <f>'⑨応募者名簿(印刷用)'!AT22</f>
        <v xml:space="preserve"> </v>
      </c>
      <c r="BI114" s="1309"/>
      <c r="BJ114" s="1309"/>
      <c r="BK114" s="1309"/>
      <c r="BL114" s="1309"/>
      <c r="BM114" s="1309"/>
      <c r="BN114" s="1309"/>
      <c r="BO114" s="1309"/>
      <c r="BP114" s="1309"/>
      <c r="BQ114" s="1309"/>
      <c r="BR114" s="1309"/>
      <c r="BS114" s="1309"/>
      <c r="BT114" s="1309"/>
      <c r="BU114" s="1309"/>
      <c r="BV114" s="1309"/>
      <c r="BW114" s="1309"/>
      <c r="BX114" s="1309"/>
      <c r="BY114" s="1309"/>
      <c r="BZ114" s="1309"/>
      <c r="CA114" s="1309"/>
      <c r="CB114" s="1309"/>
      <c r="CC114" s="1309"/>
      <c r="CD114" s="1309"/>
      <c r="CE114" s="1309"/>
      <c r="CF114" s="1309"/>
      <c r="CG114" s="1309"/>
      <c r="CH114" s="1310"/>
    </row>
    <row r="115" spans="1:88" ht="24.95" customHeight="1">
      <c r="A115" s="726"/>
      <c r="B115" s="727"/>
      <c r="C115" s="1308"/>
      <c r="D115" s="1309"/>
      <c r="E115" s="1309"/>
      <c r="F115" s="1309"/>
      <c r="G115" s="1309"/>
      <c r="H115" s="1309"/>
      <c r="I115" s="1309"/>
      <c r="J115" s="1309"/>
      <c r="K115" s="1309"/>
      <c r="L115" s="1309"/>
      <c r="M115" s="1310"/>
      <c r="N115" s="726"/>
      <c r="O115" s="727"/>
      <c r="P115" s="1308"/>
      <c r="Q115" s="1309"/>
      <c r="R115" s="1309"/>
      <c r="S115" s="1309"/>
      <c r="T115" s="1309"/>
      <c r="U115" s="1309"/>
      <c r="V115" s="1309"/>
      <c r="W115" s="1309"/>
      <c r="X115" s="1309"/>
      <c r="Y115" s="1309"/>
      <c r="Z115" s="1309"/>
      <c r="AA115" s="1309"/>
      <c r="AB115" s="1309"/>
      <c r="AC115" s="1309"/>
      <c r="AD115" s="1309"/>
      <c r="AE115" s="1309"/>
      <c r="AF115" s="1309"/>
      <c r="AG115" s="1309"/>
      <c r="AH115" s="1309"/>
      <c r="AI115" s="1309"/>
      <c r="AJ115" s="1309"/>
      <c r="AK115" s="1309"/>
      <c r="AL115" s="1309"/>
      <c r="AM115" s="1309"/>
      <c r="AN115" s="1309"/>
      <c r="AO115" s="1309"/>
      <c r="AP115" s="1310"/>
      <c r="AQ115" s="291"/>
      <c r="AR115" s="292"/>
      <c r="AS115" s="726"/>
      <c r="AT115" s="727"/>
      <c r="AU115" s="1308"/>
      <c r="AV115" s="1309"/>
      <c r="AW115" s="1309"/>
      <c r="AX115" s="1309"/>
      <c r="AY115" s="1309"/>
      <c r="AZ115" s="1309"/>
      <c r="BA115" s="1309"/>
      <c r="BB115" s="1309"/>
      <c r="BC115" s="1309"/>
      <c r="BD115" s="1309"/>
      <c r="BE115" s="1310"/>
      <c r="BF115" s="726"/>
      <c r="BG115" s="727"/>
      <c r="BH115" s="1308"/>
      <c r="BI115" s="1309"/>
      <c r="BJ115" s="1309"/>
      <c r="BK115" s="1309"/>
      <c r="BL115" s="1309"/>
      <c r="BM115" s="1309"/>
      <c r="BN115" s="1309"/>
      <c r="BO115" s="1309"/>
      <c r="BP115" s="1309"/>
      <c r="BQ115" s="1309"/>
      <c r="BR115" s="1309"/>
      <c r="BS115" s="1309"/>
      <c r="BT115" s="1309"/>
      <c r="BU115" s="1309"/>
      <c r="BV115" s="1309"/>
      <c r="BW115" s="1309"/>
      <c r="BX115" s="1309"/>
      <c r="BY115" s="1309"/>
      <c r="BZ115" s="1309"/>
      <c r="CA115" s="1309"/>
      <c r="CB115" s="1309"/>
      <c r="CC115" s="1309"/>
      <c r="CD115" s="1309"/>
      <c r="CE115" s="1309"/>
      <c r="CF115" s="1309"/>
      <c r="CG115" s="1309"/>
      <c r="CH115" s="1310"/>
    </row>
    <row r="116" spans="1:88" ht="24.95" customHeight="1">
      <c r="A116" s="1311" t="s">
        <v>34</v>
      </c>
      <c r="B116" s="1312"/>
      <c r="C116" s="1315" t="str">
        <f>'⑨応募者名簿(印刷用)'!AR21</f>
        <v/>
      </c>
      <c r="D116" s="1315"/>
      <c r="E116" s="1315"/>
      <c r="F116" s="1315"/>
      <c r="G116" s="1315"/>
      <c r="H116" s="1315"/>
      <c r="I116" s="1315"/>
      <c r="J116" s="1315"/>
      <c r="K116" s="1315"/>
      <c r="L116" s="1315"/>
      <c r="M116" s="1315"/>
      <c r="N116" s="1325" t="s">
        <v>22</v>
      </c>
      <c r="O116" s="1326"/>
      <c r="P116" s="1329" t="str">
        <f>""&amp;⑧入力シート!AE72</f>
        <v/>
      </c>
      <c r="Q116" s="1329"/>
      <c r="R116" s="1329"/>
      <c r="S116" s="1329"/>
      <c r="T116" s="1329"/>
      <c r="U116" s="1329"/>
      <c r="V116" s="1329"/>
      <c r="W116" s="1329"/>
      <c r="X116" s="1329"/>
      <c r="Y116" s="1330" t="s">
        <v>57</v>
      </c>
      <c r="Z116" s="1331"/>
      <c r="AA116" s="1331"/>
      <c r="AB116" s="1331"/>
      <c r="AC116" s="1331"/>
      <c r="AD116" s="1331"/>
      <c r="AE116" s="1331"/>
      <c r="AF116" s="1331"/>
      <c r="AG116" s="1331"/>
      <c r="AH116" s="1331"/>
      <c r="AI116" s="1331"/>
      <c r="AJ116" s="1331"/>
      <c r="AK116" s="1331"/>
      <c r="AL116" s="1331"/>
      <c r="AM116" s="1331"/>
      <c r="AN116" s="1331"/>
      <c r="AO116" s="1331"/>
      <c r="AP116" s="1332"/>
      <c r="AQ116" s="289"/>
      <c r="AR116" s="290"/>
      <c r="AS116" s="1311" t="s">
        <v>34</v>
      </c>
      <c r="AT116" s="1312"/>
      <c r="AU116" s="1315" t="str">
        <f>'⑨応募者名簿(印刷用)'!AR22</f>
        <v/>
      </c>
      <c r="AV116" s="1315"/>
      <c r="AW116" s="1315"/>
      <c r="AX116" s="1315"/>
      <c r="AY116" s="1315"/>
      <c r="AZ116" s="1315"/>
      <c r="BA116" s="1315"/>
      <c r="BB116" s="1315"/>
      <c r="BC116" s="1315"/>
      <c r="BD116" s="1315"/>
      <c r="BE116" s="1315"/>
      <c r="BF116" s="1325" t="s">
        <v>22</v>
      </c>
      <c r="BG116" s="1326"/>
      <c r="BH116" s="1329" t="str">
        <f>""&amp;⑧入力シート!AE73</f>
        <v/>
      </c>
      <c r="BI116" s="1329"/>
      <c r="BJ116" s="1329"/>
      <c r="BK116" s="1329"/>
      <c r="BL116" s="1329"/>
      <c r="BM116" s="1329"/>
      <c r="BN116" s="1329"/>
      <c r="BO116" s="1329"/>
      <c r="BP116" s="1329"/>
      <c r="BQ116" s="1330" t="s">
        <v>57</v>
      </c>
      <c r="BR116" s="1331"/>
      <c r="BS116" s="1331"/>
      <c r="BT116" s="1331"/>
      <c r="BU116" s="1331"/>
      <c r="BV116" s="1331"/>
      <c r="BW116" s="1331"/>
      <c r="BX116" s="1331"/>
      <c r="BY116" s="1331"/>
      <c r="BZ116" s="1331"/>
      <c r="CA116" s="1331"/>
      <c r="CB116" s="1331"/>
      <c r="CC116" s="1331"/>
      <c r="CD116" s="1331"/>
      <c r="CE116" s="1331"/>
      <c r="CF116" s="1331"/>
      <c r="CG116" s="1331"/>
      <c r="CH116" s="1332"/>
    </row>
    <row r="117" spans="1:88" ht="24.95" customHeight="1">
      <c r="A117" s="1313"/>
      <c r="B117" s="1314"/>
      <c r="C117" s="1315"/>
      <c r="D117" s="1315"/>
      <c r="E117" s="1315"/>
      <c r="F117" s="1315"/>
      <c r="G117" s="1315"/>
      <c r="H117" s="1315"/>
      <c r="I117" s="1315"/>
      <c r="J117" s="1315"/>
      <c r="K117" s="1315"/>
      <c r="L117" s="1315"/>
      <c r="M117" s="1315"/>
      <c r="N117" s="1327"/>
      <c r="O117" s="1328"/>
      <c r="P117" s="1329"/>
      <c r="Q117" s="1329"/>
      <c r="R117" s="1329"/>
      <c r="S117" s="1329"/>
      <c r="T117" s="1329"/>
      <c r="U117" s="1329"/>
      <c r="V117" s="1329"/>
      <c r="W117" s="1329"/>
      <c r="X117" s="1329"/>
      <c r="Y117" s="1333"/>
      <c r="Z117" s="1334"/>
      <c r="AA117" s="1334"/>
      <c r="AB117" s="1334"/>
      <c r="AC117" s="1334"/>
      <c r="AD117" s="1334"/>
      <c r="AE117" s="1334"/>
      <c r="AF117" s="1334"/>
      <c r="AG117" s="1334"/>
      <c r="AH117" s="1334"/>
      <c r="AI117" s="1334"/>
      <c r="AJ117" s="1334"/>
      <c r="AK117" s="1334"/>
      <c r="AL117" s="1334"/>
      <c r="AM117" s="1334"/>
      <c r="AN117" s="1334"/>
      <c r="AO117" s="1334"/>
      <c r="AP117" s="1335"/>
      <c r="AQ117" s="289"/>
      <c r="AR117" s="290"/>
      <c r="AS117" s="1313"/>
      <c r="AT117" s="1314"/>
      <c r="AU117" s="1315"/>
      <c r="AV117" s="1315"/>
      <c r="AW117" s="1315"/>
      <c r="AX117" s="1315"/>
      <c r="AY117" s="1315"/>
      <c r="AZ117" s="1315"/>
      <c r="BA117" s="1315"/>
      <c r="BB117" s="1315"/>
      <c r="BC117" s="1315"/>
      <c r="BD117" s="1315"/>
      <c r="BE117" s="1315"/>
      <c r="BF117" s="1327"/>
      <c r="BG117" s="1328"/>
      <c r="BH117" s="1329"/>
      <c r="BI117" s="1329"/>
      <c r="BJ117" s="1329"/>
      <c r="BK117" s="1329"/>
      <c r="BL117" s="1329"/>
      <c r="BM117" s="1329"/>
      <c r="BN117" s="1329"/>
      <c r="BO117" s="1329"/>
      <c r="BP117" s="1329"/>
      <c r="BQ117" s="1333"/>
      <c r="BR117" s="1334"/>
      <c r="BS117" s="1334"/>
      <c r="BT117" s="1334"/>
      <c r="BU117" s="1334"/>
      <c r="BV117" s="1334"/>
      <c r="BW117" s="1334"/>
      <c r="BX117" s="1334"/>
      <c r="BY117" s="1334"/>
      <c r="BZ117" s="1334"/>
      <c r="CA117" s="1334"/>
      <c r="CB117" s="1334"/>
      <c r="CC117" s="1334"/>
      <c r="CD117" s="1334"/>
      <c r="CE117" s="1334"/>
      <c r="CF117" s="1334"/>
      <c r="CG117" s="1334"/>
      <c r="CH117" s="1335"/>
    </row>
    <row r="118" spans="1:88" ht="26.1" customHeight="1">
      <c r="AQ118" s="289"/>
      <c r="AR118" s="290"/>
    </row>
    <row r="119" spans="1:88" ht="26.1" customHeight="1">
      <c r="AQ119" s="289"/>
      <c r="AR119" s="290"/>
    </row>
    <row r="120" spans="1:88" ht="26.1" customHeight="1">
      <c r="A120" s="174"/>
      <c r="B120" s="174"/>
      <c r="C120" s="174"/>
      <c r="D120" s="174"/>
      <c r="E120" s="174"/>
      <c r="F120" s="174"/>
      <c r="G120" s="174"/>
      <c r="H120" s="174"/>
      <c r="I120" s="174"/>
      <c r="J120" s="174"/>
      <c r="K120" s="174"/>
      <c r="L120" s="174"/>
      <c r="M120" s="174"/>
      <c r="N120" s="785" t="s">
        <v>408</v>
      </c>
      <c r="O120" s="785"/>
      <c r="P120" s="785"/>
      <c r="Q120" s="785"/>
      <c r="R120" s="785"/>
      <c r="S120" s="785"/>
      <c r="T120" s="785"/>
      <c r="U120" s="785"/>
      <c r="V120" s="785"/>
      <c r="W120" s="785"/>
      <c r="X120" s="785"/>
      <c r="Y120" s="785"/>
      <c r="Z120" s="785"/>
      <c r="AA120" s="785"/>
      <c r="AB120" s="785"/>
      <c r="AC120" s="190"/>
      <c r="AD120" s="190"/>
      <c r="AE120" s="190"/>
      <c r="AF120" s="190"/>
      <c r="AG120" s="190"/>
      <c r="AH120" s="190"/>
      <c r="AI120" s="190"/>
      <c r="AJ120" s="190"/>
      <c r="AK120" s="190"/>
      <c r="AL120" s="190"/>
      <c r="AM120" s="190"/>
      <c r="AN120" s="190"/>
      <c r="AO120" s="190"/>
      <c r="AP120" s="190"/>
      <c r="AQ120" s="298"/>
      <c r="AR120" s="299"/>
      <c r="AS120" s="174"/>
      <c r="AT120" s="174"/>
      <c r="AU120" s="174"/>
      <c r="AV120" s="174"/>
      <c r="AW120" s="174"/>
      <c r="AX120" s="174"/>
      <c r="AY120" s="174"/>
      <c r="AZ120" s="174"/>
      <c r="BA120" s="174"/>
      <c r="BB120" s="174"/>
      <c r="BC120" s="174"/>
      <c r="BD120" s="174"/>
      <c r="BE120" s="174"/>
      <c r="BF120" s="785" t="s">
        <v>408</v>
      </c>
      <c r="BG120" s="785"/>
      <c r="BH120" s="785"/>
      <c r="BI120" s="785"/>
      <c r="BJ120" s="785"/>
      <c r="BK120" s="785"/>
      <c r="BL120" s="785"/>
      <c r="BM120" s="785"/>
      <c r="BN120" s="785"/>
      <c r="BO120" s="785"/>
      <c r="BP120" s="785"/>
      <c r="BQ120" s="785"/>
      <c r="BR120" s="785"/>
      <c r="BS120" s="785"/>
      <c r="BT120" s="785"/>
      <c r="BU120" s="190"/>
      <c r="BV120" s="190"/>
      <c r="BW120" s="190"/>
      <c r="BX120" s="190"/>
      <c r="BY120" s="190"/>
      <c r="BZ120" s="190"/>
      <c r="CA120" s="190"/>
      <c r="CB120" s="190"/>
      <c r="CC120" s="190"/>
      <c r="CD120" s="190"/>
      <c r="CE120" s="190"/>
      <c r="CF120" s="190"/>
      <c r="CG120" s="190"/>
      <c r="CH120" s="190"/>
      <c r="CI120" s="190"/>
      <c r="CJ120" s="190"/>
    </row>
    <row r="121" spans="1:88" ht="26.1" customHeight="1">
      <c r="A121" s="174"/>
      <c r="B121" s="174"/>
      <c r="C121" s="174"/>
      <c r="D121" s="174"/>
      <c r="E121" s="174"/>
      <c r="F121" s="174"/>
      <c r="G121" s="174"/>
      <c r="H121" s="174"/>
      <c r="I121" s="174"/>
      <c r="J121" s="174"/>
      <c r="K121" s="174"/>
      <c r="L121" s="174"/>
      <c r="M121" s="174"/>
      <c r="N121" s="785"/>
      <c r="O121" s="785"/>
      <c r="P121" s="785"/>
      <c r="Q121" s="785"/>
      <c r="R121" s="785"/>
      <c r="S121" s="785"/>
      <c r="T121" s="785"/>
      <c r="U121" s="785"/>
      <c r="V121" s="785"/>
      <c r="W121" s="785"/>
      <c r="X121" s="785"/>
      <c r="Y121" s="785"/>
      <c r="Z121" s="785"/>
      <c r="AA121" s="785"/>
      <c r="AB121" s="785"/>
      <c r="AC121" s="190"/>
      <c r="AD121" s="190"/>
      <c r="AE121" s="190"/>
      <c r="AF121" s="190"/>
      <c r="AG121" s="190"/>
      <c r="AH121" s="190"/>
      <c r="AI121" s="190"/>
      <c r="AJ121" s="190"/>
      <c r="AK121" s="190"/>
      <c r="AL121" s="190"/>
      <c r="AM121" s="190"/>
      <c r="AN121" s="190"/>
      <c r="AO121" s="190"/>
      <c r="AP121" s="190"/>
      <c r="AQ121" s="298"/>
      <c r="AR121" s="299"/>
      <c r="AS121" s="174"/>
      <c r="AT121" s="174"/>
      <c r="AU121" s="174"/>
      <c r="AV121" s="174"/>
      <c r="AW121" s="174"/>
      <c r="AX121" s="174"/>
      <c r="AY121" s="174"/>
      <c r="AZ121" s="174"/>
      <c r="BA121" s="174"/>
      <c r="BB121" s="174"/>
      <c r="BC121" s="174"/>
      <c r="BD121" s="174"/>
      <c r="BE121" s="174"/>
      <c r="BF121" s="785"/>
      <c r="BG121" s="785"/>
      <c r="BH121" s="785"/>
      <c r="BI121" s="785"/>
      <c r="BJ121" s="785"/>
      <c r="BK121" s="785"/>
      <c r="BL121" s="785"/>
      <c r="BM121" s="785"/>
      <c r="BN121" s="785"/>
      <c r="BO121" s="785"/>
      <c r="BP121" s="785"/>
      <c r="BQ121" s="785"/>
      <c r="BR121" s="785"/>
      <c r="BS121" s="785"/>
      <c r="BT121" s="785"/>
      <c r="BU121" s="190"/>
      <c r="BV121" s="190"/>
      <c r="BW121" s="190"/>
      <c r="BX121" s="190"/>
      <c r="BY121" s="190"/>
      <c r="BZ121" s="190"/>
      <c r="CA121" s="190"/>
      <c r="CB121" s="190"/>
      <c r="CC121" s="190"/>
      <c r="CD121" s="190"/>
      <c r="CE121" s="190"/>
      <c r="CF121" s="190"/>
      <c r="CG121" s="190"/>
      <c r="CH121" s="190"/>
      <c r="CI121" s="190"/>
      <c r="CJ121" s="190"/>
    </row>
    <row r="122" spans="1:88" ht="26.1" customHeight="1">
      <c r="A122" s="174"/>
      <c r="B122" s="174"/>
      <c r="C122" s="174"/>
      <c r="D122" s="174"/>
      <c r="E122" s="174"/>
      <c r="F122" s="174"/>
      <c r="G122" s="174"/>
      <c r="H122" s="174"/>
      <c r="I122" s="174"/>
      <c r="J122" s="174"/>
      <c r="K122" s="174"/>
      <c r="L122" s="174"/>
      <c r="M122" s="174"/>
      <c r="N122" s="785" t="s">
        <v>407</v>
      </c>
      <c r="O122" s="785"/>
      <c r="P122" s="785"/>
      <c r="Q122" s="785"/>
      <c r="R122" s="785"/>
      <c r="S122" s="785"/>
      <c r="T122" s="785"/>
      <c r="U122" s="785"/>
      <c r="V122" s="785"/>
      <c r="W122" s="785"/>
      <c r="X122" s="785"/>
      <c r="Y122" s="785"/>
      <c r="Z122" s="785"/>
      <c r="AA122" s="785"/>
      <c r="AB122" s="785"/>
      <c r="AC122" s="190"/>
      <c r="AD122" s="190"/>
      <c r="AE122" s="190"/>
      <c r="AF122" s="190"/>
      <c r="AG122" s="190"/>
      <c r="AH122" s="190"/>
      <c r="AI122" s="190"/>
      <c r="AJ122" s="190"/>
      <c r="AK122" s="190"/>
      <c r="AL122" s="190"/>
      <c r="AM122" s="190"/>
      <c r="AN122" s="190"/>
      <c r="AO122" s="190"/>
      <c r="AP122" s="190"/>
      <c r="AQ122" s="298"/>
      <c r="AR122" s="299"/>
      <c r="AS122" s="174"/>
      <c r="AT122" s="174"/>
      <c r="AU122" s="174"/>
      <c r="AV122" s="174"/>
      <c r="AW122" s="174"/>
      <c r="AX122" s="174"/>
      <c r="AY122" s="174"/>
      <c r="AZ122" s="174"/>
      <c r="BA122" s="174"/>
      <c r="BB122" s="174"/>
      <c r="BC122" s="174"/>
      <c r="BD122" s="174"/>
      <c r="BE122" s="174"/>
      <c r="BF122" s="785" t="s">
        <v>407</v>
      </c>
      <c r="BG122" s="785"/>
      <c r="BH122" s="785"/>
      <c r="BI122" s="785"/>
      <c r="BJ122" s="785"/>
      <c r="BK122" s="785"/>
      <c r="BL122" s="785"/>
      <c r="BM122" s="785"/>
      <c r="BN122" s="785"/>
      <c r="BO122" s="785"/>
      <c r="BP122" s="785"/>
      <c r="BQ122" s="785"/>
      <c r="BR122" s="785"/>
      <c r="BS122" s="785"/>
      <c r="BT122" s="785"/>
      <c r="BU122" s="190"/>
      <c r="BV122" s="190"/>
      <c r="BW122" s="190"/>
      <c r="BX122" s="190"/>
      <c r="BY122" s="190"/>
      <c r="BZ122" s="190"/>
      <c r="CA122" s="190"/>
      <c r="CB122" s="190"/>
      <c r="CC122" s="190"/>
      <c r="CD122" s="190"/>
      <c r="CE122" s="190"/>
      <c r="CF122" s="190"/>
      <c r="CG122" s="190"/>
      <c r="CH122" s="190"/>
      <c r="CI122" s="190"/>
      <c r="CJ122" s="190"/>
    </row>
    <row r="123" spans="1:88" ht="26.1" customHeight="1">
      <c r="A123" s="174"/>
      <c r="B123" s="174"/>
      <c r="C123" s="174"/>
      <c r="D123" s="174"/>
      <c r="E123" s="174"/>
      <c r="F123" s="174"/>
      <c r="G123" s="174"/>
      <c r="H123" s="174"/>
      <c r="I123" s="174"/>
      <c r="J123" s="174"/>
      <c r="K123" s="174"/>
      <c r="L123" s="174"/>
      <c r="M123" s="174"/>
      <c r="N123" s="785"/>
      <c r="O123" s="785"/>
      <c r="P123" s="785"/>
      <c r="Q123" s="785"/>
      <c r="R123" s="785"/>
      <c r="S123" s="785"/>
      <c r="T123" s="785"/>
      <c r="U123" s="785"/>
      <c r="V123" s="785"/>
      <c r="W123" s="785"/>
      <c r="X123" s="785"/>
      <c r="Y123" s="785"/>
      <c r="Z123" s="785"/>
      <c r="AA123" s="785"/>
      <c r="AB123" s="785"/>
      <c r="AC123" s="190"/>
      <c r="AD123" s="190"/>
      <c r="AE123" s="190"/>
      <c r="AF123" s="190"/>
      <c r="AG123" s="190"/>
      <c r="AH123" s="190"/>
      <c r="AI123" s="190"/>
      <c r="AJ123" s="190"/>
      <c r="AK123" s="190"/>
      <c r="AL123" s="190"/>
      <c r="AM123" s="190"/>
      <c r="AN123" s="190"/>
      <c r="AO123" s="190"/>
      <c r="AP123" s="190"/>
      <c r="AQ123" s="298"/>
      <c r="AR123" s="299"/>
      <c r="AS123" s="174"/>
      <c r="AT123" s="174"/>
      <c r="AU123" s="174"/>
      <c r="AV123" s="174"/>
      <c r="AW123" s="174"/>
      <c r="AX123" s="174"/>
      <c r="AY123" s="174"/>
      <c r="AZ123" s="174"/>
      <c r="BA123" s="174"/>
      <c r="BB123" s="174"/>
      <c r="BC123" s="174"/>
      <c r="BD123" s="174"/>
      <c r="BE123" s="174"/>
      <c r="BF123" s="785"/>
      <c r="BG123" s="785"/>
      <c r="BH123" s="785"/>
      <c r="BI123" s="785"/>
      <c r="BJ123" s="785"/>
      <c r="BK123" s="785"/>
      <c r="BL123" s="785"/>
      <c r="BM123" s="785"/>
      <c r="BN123" s="785"/>
      <c r="BO123" s="785"/>
      <c r="BP123" s="785"/>
      <c r="BQ123" s="785"/>
      <c r="BR123" s="785"/>
      <c r="BS123" s="785"/>
      <c r="BT123" s="785"/>
      <c r="BU123" s="190"/>
      <c r="BV123" s="190"/>
      <c r="BW123" s="190"/>
      <c r="BX123" s="190"/>
      <c r="BY123" s="190"/>
      <c r="BZ123" s="190"/>
      <c r="CA123" s="190"/>
      <c r="CB123" s="190"/>
      <c r="CC123" s="190"/>
      <c r="CD123" s="190"/>
      <c r="CE123" s="190"/>
      <c r="CF123" s="190"/>
      <c r="CG123" s="190"/>
      <c r="CH123" s="190"/>
      <c r="CI123" s="190"/>
      <c r="CJ123" s="190"/>
    </row>
    <row r="124" spans="1:88" ht="26.1" customHeight="1">
      <c r="AQ124" s="289"/>
      <c r="AR124" s="290"/>
    </row>
    <row r="125" spans="1:88" ht="26.1" customHeight="1">
      <c r="B125" s="142" t="str">
        <f>$B$5</f>
        <v>第86回全国教育美術展応募作品の名札</v>
      </c>
      <c r="AQ125" s="289"/>
      <c r="AR125" s="290"/>
      <c r="AT125" s="142" t="str">
        <f>$B$5</f>
        <v>第86回全国教育美術展応募作品の名札</v>
      </c>
    </row>
    <row r="126" spans="1:88" ht="24.95" customHeight="1">
      <c r="A126" s="1353" t="s">
        <v>45</v>
      </c>
      <c r="B126" s="1354"/>
      <c r="C126" s="1354"/>
      <c r="D126" s="1354"/>
      <c r="E126" s="1354"/>
      <c r="F126" s="1354"/>
      <c r="G126" s="1354"/>
      <c r="H126" s="1354"/>
      <c r="I126" s="1354"/>
      <c r="J126" s="1354"/>
      <c r="K126" s="1354"/>
      <c r="L126" s="1354"/>
      <c r="M126" s="1355"/>
      <c r="N126" s="1356" t="s">
        <v>334</v>
      </c>
      <c r="O126" s="1356"/>
      <c r="P126" s="1344" t="s">
        <v>17</v>
      </c>
      <c r="Q126" s="562"/>
      <c r="R126" s="1305" t="str">
        <f>IF('⑨応募者名簿(印刷用)'!$BX$40="","",'⑨応募者名簿(印刷用)'!$BX$40)</f>
        <v>-</v>
      </c>
      <c r="S126" s="1305"/>
      <c r="T126" s="1305"/>
      <c r="U126" s="1305"/>
      <c r="V126" s="1305"/>
      <c r="W126" s="1305"/>
      <c r="X126" s="1305"/>
      <c r="Y126" s="1306" t="s">
        <v>282</v>
      </c>
      <c r="Z126" s="1306"/>
      <c r="AA126" s="1306"/>
      <c r="AB126" s="1305" t="str">
        <f>IF(⑧入力シート!$D$30=0,"",⑧入力シート!$D$30)</f>
        <v/>
      </c>
      <c r="AC126" s="1305"/>
      <c r="AD126" s="1305"/>
      <c r="AE126" s="1305"/>
      <c r="AF126" s="176" t="s">
        <v>84</v>
      </c>
      <c r="AG126" s="1305" t="str">
        <f>IF(⑧入力シート!$H$30=0,"",⑧入力シート!$H$30)</f>
        <v/>
      </c>
      <c r="AH126" s="1305"/>
      <c r="AI126" s="1305"/>
      <c r="AJ126" s="1305"/>
      <c r="AK126" s="176" t="s">
        <v>84</v>
      </c>
      <c r="AL126" s="1305" t="str">
        <f>IF(⑧入力シート!$L$30=0,"",⑧入力シート!$L$30)</f>
        <v/>
      </c>
      <c r="AM126" s="1305"/>
      <c r="AN126" s="1305"/>
      <c r="AO126" s="1305"/>
      <c r="AP126" s="177"/>
      <c r="AQ126" s="291"/>
      <c r="AR126" s="292"/>
      <c r="AS126" s="1353" t="s">
        <v>45</v>
      </c>
      <c r="AT126" s="1354"/>
      <c r="AU126" s="1354"/>
      <c r="AV126" s="1354"/>
      <c r="AW126" s="1354"/>
      <c r="AX126" s="1354"/>
      <c r="AY126" s="1354"/>
      <c r="AZ126" s="1354"/>
      <c r="BA126" s="1354"/>
      <c r="BB126" s="1354"/>
      <c r="BC126" s="1354"/>
      <c r="BD126" s="1354"/>
      <c r="BE126" s="1355"/>
      <c r="BF126" s="1356" t="s">
        <v>334</v>
      </c>
      <c r="BG126" s="1356"/>
      <c r="BH126" s="1344" t="s">
        <v>17</v>
      </c>
      <c r="BI126" s="562"/>
      <c r="BJ126" s="1305" t="str">
        <f>IF('⑨応募者名簿(印刷用)'!$BX$40="","",'⑨応募者名簿(印刷用)'!$BX$40)</f>
        <v>-</v>
      </c>
      <c r="BK126" s="1305"/>
      <c r="BL126" s="1305"/>
      <c r="BM126" s="1305"/>
      <c r="BN126" s="1305"/>
      <c r="BO126" s="1305"/>
      <c r="BP126" s="1305"/>
      <c r="BQ126" s="1306" t="s">
        <v>282</v>
      </c>
      <c r="BR126" s="1306"/>
      <c r="BS126" s="1306"/>
      <c r="BT126" s="1305" t="str">
        <f>IF(⑧入力シート!$D$30=0,"",⑧入力シート!$D$30)</f>
        <v/>
      </c>
      <c r="BU126" s="1305"/>
      <c r="BV126" s="1305"/>
      <c r="BW126" s="1305"/>
      <c r="BX126" s="176" t="s">
        <v>84</v>
      </c>
      <c r="BY126" s="1305" t="str">
        <f>IF(⑧入力シート!$H$30=0,"",⑧入力シート!$H$30)</f>
        <v/>
      </c>
      <c r="BZ126" s="1305"/>
      <c r="CA126" s="1305"/>
      <c r="CB126" s="1305"/>
      <c r="CC126" s="176" t="s">
        <v>84</v>
      </c>
      <c r="CD126" s="1305" t="str">
        <f>IF(⑧入力シート!$L$30=0,"",⑧入力シート!$L$30)</f>
        <v/>
      </c>
      <c r="CE126" s="1305"/>
      <c r="CF126" s="1305"/>
      <c r="CG126" s="1305"/>
      <c r="CH126" s="177"/>
    </row>
    <row r="127" spans="1:88" ht="24.95" customHeight="1">
      <c r="A127" s="1345"/>
      <c r="B127" s="1346"/>
      <c r="C127" s="1346"/>
      <c r="D127" s="1346"/>
      <c r="E127" s="1346"/>
      <c r="F127" s="1346"/>
      <c r="G127" s="1346"/>
      <c r="H127" s="1346"/>
      <c r="I127" s="178"/>
      <c r="J127" s="178"/>
      <c r="K127" s="178"/>
      <c r="L127" s="178"/>
      <c r="M127" s="179"/>
      <c r="N127" s="1356"/>
      <c r="O127" s="1356"/>
      <c r="P127" s="1347" t="str">
        <f>IF('⑨応募者名簿(印刷用)'!$BV$42="","",'⑨応募者名簿(印刷用)'!$BV$42)</f>
        <v xml:space="preserve"> </v>
      </c>
      <c r="Q127" s="1348"/>
      <c r="R127" s="1348"/>
      <c r="S127" s="1348"/>
      <c r="T127" s="1348"/>
      <c r="U127" s="1348"/>
      <c r="V127" s="1348"/>
      <c r="W127" s="1348"/>
      <c r="X127" s="1348"/>
      <c r="Y127" s="1348"/>
      <c r="Z127" s="1348"/>
      <c r="AA127" s="1348"/>
      <c r="AB127" s="1348"/>
      <c r="AC127" s="1348"/>
      <c r="AD127" s="1348"/>
      <c r="AE127" s="1348"/>
      <c r="AF127" s="1348"/>
      <c r="AG127" s="1348"/>
      <c r="AH127" s="1348"/>
      <c r="AI127" s="1348"/>
      <c r="AJ127" s="1348"/>
      <c r="AK127" s="1348"/>
      <c r="AL127" s="1348"/>
      <c r="AM127" s="1348"/>
      <c r="AN127" s="1348"/>
      <c r="AO127" s="1348"/>
      <c r="AP127" s="1349"/>
      <c r="AQ127" s="291"/>
      <c r="AR127" s="292"/>
      <c r="AS127" s="1345"/>
      <c r="AT127" s="1346"/>
      <c r="AU127" s="1346"/>
      <c r="AV127" s="1346"/>
      <c r="AW127" s="1346"/>
      <c r="AX127" s="1346"/>
      <c r="AY127" s="1346"/>
      <c r="AZ127" s="1346"/>
      <c r="BA127" s="178"/>
      <c r="BB127" s="178"/>
      <c r="BC127" s="178"/>
      <c r="BD127" s="178"/>
      <c r="BE127" s="179"/>
      <c r="BF127" s="1356"/>
      <c r="BG127" s="1356"/>
      <c r="BH127" s="1347" t="str">
        <f>IF('⑨応募者名簿(印刷用)'!$BV$42="","",'⑨応募者名簿(印刷用)'!$BV$42)</f>
        <v xml:space="preserve"> </v>
      </c>
      <c r="BI127" s="1348"/>
      <c r="BJ127" s="1348"/>
      <c r="BK127" s="1348"/>
      <c r="BL127" s="1348"/>
      <c r="BM127" s="1348"/>
      <c r="BN127" s="1348"/>
      <c r="BO127" s="1348"/>
      <c r="BP127" s="1348"/>
      <c r="BQ127" s="1348"/>
      <c r="BR127" s="1348"/>
      <c r="BS127" s="1348"/>
      <c r="BT127" s="1348"/>
      <c r="BU127" s="1348"/>
      <c r="BV127" s="1348"/>
      <c r="BW127" s="1348"/>
      <c r="BX127" s="1348"/>
      <c r="BY127" s="1348"/>
      <c r="BZ127" s="1348"/>
      <c r="CA127" s="1348"/>
      <c r="CB127" s="1348"/>
      <c r="CC127" s="1348"/>
      <c r="CD127" s="1348"/>
      <c r="CE127" s="1348"/>
      <c r="CF127" s="1348"/>
      <c r="CG127" s="1348"/>
      <c r="CH127" s="1349"/>
    </row>
    <row r="128" spans="1:88" ht="24.95" customHeight="1">
      <c r="A128" s="1345"/>
      <c r="B128" s="1346"/>
      <c r="C128" s="1346"/>
      <c r="D128" s="1346"/>
      <c r="E128" s="1346"/>
      <c r="F128" s="1346"/>
      <c r="G128" s="1346"/>
      <c r="H128" s="1346"/>
      <c r="I128" s="178"/>
      <c r="J128" s="178"/>
      <c r="K128" s="178"/>
      <c r="L128" s="178"/>
      <c r="M128" s="179"/>
      <c r="N128" s="1356"/>
      <c r="O128" s="1356"/>
      <c r="P128" s="1347" t="str">
        <f>IF('⑨応募者名簿(印刷用)'!$BV$43="","",'⑨応募者名簿(印刷用)'!$BV$43)</f>
        <v xml:space="preserve"> </v>
      </c>
      <c r="Q128" s="1348"/>
      <c r="R128" s="1348"/>
      <c r="S128" s="1348"/>
      <c r="T128" s="1348"/>
      <c r="U128" s="1348"/>
      <c r="V128" s="1348"/>
      <c r="W128" s="1348"/>
      <c r="X128" s="1348"/>
      <c r="Y128" s="1348"/>
      <c r="Z128" s="1348"/>
      <c r="AA128" s="1348"/>
      <c r="AB128" s="1348"/>
      <c r="AC128" s="1348"/>
      <c r="AD128" s="1348"/>
      <c r="AE128" s="1348"/>
      <c r="AF128" s="1348"/>
      <c r="AG128" s="1348"/>
      <c r="AH128" s="1348"/>
      <c r="AI128" s="1348"/>
      <c r="AJ128" s="1348"/>
      <c r="AK128" s="1348"/>
      <c r="AL128" s="1348"/>
      <c r="AM128" s="1348"/>
      <c r="AN128" s="1348"/>
      <c r="AO128" s="1348"/>
      <c r="AP128" s="1349"/>
      <c r="AQ128" s="291"/>
      <c r="AR128" s="292"/>
      <c r="AS128" s="1345"/>
      <c r="AT128" s="1346"/>
      <c r="AU128" s="1346"/>
      <c r="AV128" s="1346"/>
      <c r="AW128" s="1346"/>
      <c r="AX128" s="1346"/>
      <c r="AY128" s="1346"/>
      <c r="AZ128" s="1346"/>
      <c r="BA128" s="178"/>
      <c r="BB128" s="178"/>
      <c r="BC128" s="178"/>
      <c r="BD128" s="178"/>
      <c r="BE128" s="179"/>
      <c r="BF128" s="1356"/>
      <c r="BG128" s="1356"/>
      <c r="BH128" s="1347" t="str">
        <f>IF('⑨応募者名簿(印刷用)'!$BV$43="","",'⑨応募者名簿(印刷用)'!$BV$43)</f>
        <v xml:space="preserve"> </v>
      </c>
      <c r="BI128" s="1348"/>
      <c r="BJ128" s="1348"/>
      <c r="BK128" s="1348"/>
      <c r="BL128" s="1348"/>
      <c r="BM128" s="1348"/>
      <c r="BN128" s="1348"/>
      <c r="BO128" s="1348"/>
      <c r="BP128" s="1348"/>
      <c r="BQ128" s="1348"/>
      <c r="BR128" s="1348"/>
      <c r="BS128" s="1348"/>
      <c r="BT128" s="1348"/>
      <c r="BU128" s="1348"/>
      <c r="BV128" s="1348"/>
      <c r="BW128" s="1348"/>
      <c r="BX128" s="1348"/>
      <c r="BY128" s="1348"/>
      <c r="BZ128" s="1348"/>
      <c r="CA128" s="1348"/>
      <c r="CB128" s="1348"/>
      <c r="CC128" s="1348"/>
      <c r="CD128" s="1348"/>
      <c r="CE128" s="1348"/>
      <c r="CF128" s="1348"/>
      <c r="CG128" s="1348"/>
      <c r="CH128" s="1349"/>
    </row>
    <row r="129" spans="1:88" ht="24.95" customHeight="1">
      <c r="A129" s="1345"/>
      <c r="B129" s="1346"/>
      <c r="C129" s="1346"/>
      <c r="D129" s="1346"/>
      <c r="E129" s="1346"/>
      <c r="F129" s="1346"/>
      <c r="G129" s="1346"/>
      <c r="H129" s="1346"/>
      <c r="I129" s="178"/>
      <c r="J129" s="178"/>
      <c r="K129" s="178"/>
      <c r="L129" s="178"/>
      <c r="M129" s="179"/>
      <c r="N129" s="1356"/>
      <c r="O129" s="1356"/>
      <c r="P129" s="1350" t="str">
        <f>IF('⑨応募者名簿(印刷用)'!$BV$44="","",'⑨応募者名簿(印刷用)'!$BV$44)</f>
        <v xml:space="preserve"> </v>
      </c>
      <c r="Q129" s="1351"/>
      <c r="R129" s="1351"/>
      <c r="S129" s="1351"/>
      <c r="T129" s="1351"/>
      <c r="U129" s="1351"/>
      <c r="V129" s="1351"/>
      <c r="W129" s="1351"/>
      <c r="X129" s="1351"/>
      <c r="Y129" s="1351"/>
      <c r="Z129" s="1351"/>
      <c r="AA129" s="1351"/>
      <c r="AB129" s="1351"/>
      <c r="AC129" s="1351"/>
      <c r="AD129" s="1351"/>
      <c r="AE129" s="1351"/>
      <c r="AF129" s="1351"/>
      <c r="AG129" s="1351"/>
      <c r="AH129" s="1351"/>
      <c r="AI129" s="1351"/>
      <c r="AJ129" s="1351"/>
      <c r="AK129" s="1351"/>
      <c r="AL129" s="1351"/>
      <c r="AM129" s="1351"/>
      <c r="AN129" s="1351"/>
      <c r="AO129" s="1351"/>
      <c r="AP129" s="1352"/>
      <c r="AQ129" s="291"/>
      <c r="AR129" s="292"/>
      <c r="AS129" s="1345"/>
      <c r="AT129" s="1346"/>
      <c r="AU129" s="1346"/>
      <c r="AV129" s="1346"/>
      <c r="AW129" s="1346"/>
      <c r="AX129" s="1346"/>
      <c r="AY129" s="1346"/>
      <c r="AZ129" s="1346"/>
      <c r="BA129" s="178"/>
      <c r="BB129" s="178"/>
      <c r="BC129" s="178"/>
      <c r="BD129" s="178"/>
      <c r="BE129" s="179"/>
      <c r="BF129" s="1356"/>
      <c r="BG129" s="1356"/>
      <c r="BH129" s="1350" t="str">
        <f>IF('⑨応募者名簿(印刷用)'!$BV$44="","",'⑨応募者名簿(印刷用)'!$BV$44)</f>
        <v xml:space="preserve"> </v>
      </c>
      <c r="BI129" s="1351"/>
      <c r="BJ129" s="1351"/>
      <c r="BK129" s="1351"/>
      <c r="BL129" s="1351"/>
      <c r="BM129" s="1351"/>
      <c r="BN129" s="1351"/>
      <c r="BO129" s="1351"/>
      <c r="BP129" s="1351"/>
      <c r="BQ129" s="1351"/>
      <c r="BR129" s="1351"/>
      <c r="BS129" s="1351"/>
      <c r="BT129" s="1351"/>
      <c r="BU129" s="1351"/>
      <c r="BV129" s="1351"/>
      <c r="BW129" s="1351"/>
      <c r="BX129" s="1351"/>
      <c r="BY129" s="1351"/>
      <c r="BZ129" s="1351"/>
      <c r="CA129" s="1351"/>
      <c r="CB129" s="1351"/>
      <c r="CC129" s="1351"/>
      <c r="CD129" s="1351"/>
      <c r="CE129" s="1351"/>
      <c r="CF129" s="1351"/>
      <c r="CG129" s="1351"/>
      <c r="CH129" s="1352"/>
    </row>
    <row r="130" spans="1:88" ht="24.95" customHeight="1">
      <c r="A130" s="1345"/>
      <c r="B130" s="1346"/>
      <c r="C130" s="1346"/>
      <c r="D130" s="1346"/>
      <c r="E130" s="1346"/>
      <c r="F130" s="1346"/>
      <c r="G130" s="1346"/>
      <c r="H130" s="1346"/>
      <c r="I130" s="178"/>
      <c r="J130" s="178"/>
      <c r="K130" s="178"/>
      <c r="L130" s="178"/>
      <c r="M130" s="179"/>
      <c r="N130" s="722" t="s">
        <v>335</v>
      </c>
      <c r="O130" s="723"/>
      <c r="P130" s="603" t="s">
        <v>23</v>
      </c>
      <c r="Q130" s="571"/>
      <c r="R130" s="571"/>
      <c r="S130" s="571"/>
      <c r="T130" s="1336" t="str">
        <f>""&amp;⑧入力シート!$D$21</f>
        <v/>
      </c>
      <c r="U130" s="1336"/>
      <c r="V130" s="1336"/>
      <c r="W130" s="1336"/>
      <c r="X130" s="1336"/>
      <c r="Y130" s="1336"/>
      <c r="Z130" s="1336"/>
      <c r="AA130" s="1336"/>
      <c r="AB130" s="1336"/>
      <c r="AC130" s="1336"/>
      <c r="AD130" s="1336"/>
      <c r="AE130" s="1336"/>
      <c r="AF130" s="1336"/>
      <c r="AG130" s="1336"/>
      <c r="AH130" s="1336"/>
      <c r="AI130" s="1336"/>
      <c r="AJ130" s="1336"/>
      <c r="AK130" s="1336"/>
      <c r="AL130" s="1336"/>
      <c r="AM130" s="1336"/>
      <c r="AN130" s="1336"/>
      <c r="AO130" s="1336"/>
      <c r="AP130" s="1337"/>
      <c r="AQ130" s="291"/>
      <c r="AR130" s="292"/>
      <c r="AS130" s="1345"/>
      <c r="AT130" s="1346"/>
      <c r="AU130" s="1346"/>
      <c r="AV130" s="1346"/>
      <c r="AW130" s="1346"/>
      <c r="AX130" s="1346"/>
      <c r="AY130" s="1346"/>
      <c r="AZ130" s="1346"/>
      <c r="BA130" s="178"/>
      <c r="BB130" s="178"/>
      <c r="BC130" s="178"/>
      <c r="BD130" s="178"/>
      <c r="BE130" s="179"/>
      <c r="BF130" s="722" t="s">
        <v>335</v>
      </c>
      <c r="BG130" s="723"/>
      <c r="BH130" s="603" t="s">
        <v>23</v>
      </c>
      <c r="BI130" s="571"/>
      <c r="BJ130" s="571"/>
      <c r="BK130" s="571"/>
      <c r="BL130" s="1336" t="str">
        <f>""&amp;⑧入力シート!$D$21</f>
        <v/>
      </c>
      <c r="BM130" s="1336"/>
      <c r="BN130" s="1336"/>
      <c r="BO130" s="1336"/>
      <c r="BP130" s="1336"/>
      <c r="BQ130" s="1336"/>
      <c r="BR130" s="1336"/>
      <c r="BS130" s="1336"/>
      <c r="BT130" s="1336"/>
      <c r="BU130" s="1336"/>
      <c r="BV130" s="1336"/>
      <c r="BW130" s="1336"/>
      <c r="BX130" s="1336"/>
      <c r="BY130" s="1336"/>
      <c r="BZ130" s="1336"/>
      <c r="CA130" s="1336"/>
      <c r="CB130" s="1336"/>
      <c r="CC130" s="1336"/>
      <c r="CD130" s="1336"/>
      <c r="CE130" s="1336"/>
      <c r="CF130" s="1336"/>
      <c r="CG130" s="1336"/>
      <c r="CH130" s="1337"/>
    </row>
    <row r="131" spans="1:88" ht="24.95" customHeight="1">
      <c r="A131" s="180"/>
      <c r="B131" s="178"/>
      <c r="C131" s="178"/>
      <c r="D131" s="178"/>
      <c r="E131" s="178"/>
      <c r="F131" s="178"/>
      <c r="G131" s="178"/>
      <c r="H131" s="178"/>
      <c r="I131" s="178"/>
      <c r="J131" s="178"/>
      <c r="K131" s="178"/>
      <c r="L131" s="178"/>
      <c r="M131" s="179"/>
      <c r="N131" s="724"/>
      <c r="O131" s="725"/>
      <c r="P131" s="1338" t="str">
        <f>"　"&amp;⑧入力シート!$D$22</f>
        <v>　</v>
      </c>
      <c r="Q131" s="1339"/>
      <c r="R131" s="1339"/>
      <c r="S131" s="1339"/>
      <c r="T131" s="1339"/>
      <c r="U131" s="1339"/>
      <c r="V131" s="1339"/>
      <c r="W131" s="1339"/>
      <c r="X131" s="1339"/>
      <c r="Y131" s="1339"/>
      <c r="Z131" s="1339"/>
      <c r="AA131" s="1339"/>
      <c r="AB131" s="1339"/>
      <c r="AC131" s="1339"/>
      <c r="AD131" s="1339"/>
      <c r="AE131" s="1339"/>
      <c r="AF131" s="1339"/>
      <c r="AG131" s="1339"/>
      <c r="AH131" s="1339"/>
      <c r="AI131" s="1339"/>
      <c r="AJ131" s="1339"/>
      <c r="AK131" s="1339"/>
      <c r="AL131" s="1339"/>
      <c r="AM131" s="1339"/>
      <c r="AN131" s="1339"/>
      <c r="AO131" s="1339"/>
      <c r="AP131" s="1340"/>
      <c r="AQ131" s="291"/>
      <c r="AR131" s="292"/>
      <c r="AS131" s="180"/>
      <c r="AT131" s="178"/>
      <c r="AU131" s="178"/>
      <c r="AV131" s="178"/>
      <c r="AW131" s="178"/>
      <c r="AX131" s="178"/>
      <c r="AY131" s="178"/>
      <c r="AZ131" s="178"/>
      <c r="BA131" s="178"/>
      <c r="BB131" s="178"/>
      <c r="BC131" s="178"/>
      <c r="BD131" s="178"/>
      <c r="BE131" s="179"/>
      <c r="BF131" s="724"/>
      <c r="BG131" s="725"/>
      <c r="BH131" s="1338" t="str">
        <f>"　"&amp;⑧入力シート!$D$22</f>
        <v>　</v>
      </c>
      <c r="BI131" s="1339"/>
      <c r="BJ131" s="1339"/>
      <c r="BK131" s="1339"/>
      <c r="BL131" s="1339"/>
      <c r="BM131" s="1339"/>
      <c r="BN131" s="1339"/>
      <c r="BO131" s="1339"/>
      <c r="BP131" s="1339"/>
      <c r="BQ131" s="1339"/>
      <c r="BR131" s="1339"/>
      <c r="BS131" s="1339"/>
      <c r="BT131" s="1339"/>
      <c r="BU131" s="1339"/>
      <c r="BV131" s="1339"/>
      <c r="BW131" s="1339"/>
      <c r="BX131" s="1339"/>
      <c r="BY131" s="1339"/>
      <c r="BZ131" s="1339"/>
      <c r="CA131" s="1339"/>
      <c r="CB131" s="1339"/>
      <c r="CC131" s="1339"/>
      <c r="CD131" s="1339"/>
      <c r="CE131" s="1339"/>
      <c r="CF131" s="1339"/>
      <c r="CG131" s="1339"/>
      <c r="CH131" s="1340"/>
    </row>
    <row r="132" spans="1:88" ht="24.95" customHeight="1">
      <c r="A132" s="180"/>
      <c r="B132" s="178"/>
      <c r="C132" s="178"/>
      <c r="D132" s="178"/>
      <c r="E132" s="178"/>
      <c r="F132" s="178"/>
      <c r="G132" s="178"/>
      <c r="H132" s="178"/>
      <c r="I132" s="178"/>
      <c r="J132" s="178"/>
      <c r="K132" s="178"/>
      <c r="L132" s="178"/>
      <c r="M132" s="179"/>
      <c r="N132" s="724"/>
      <c r="O132" s="725"/>
      <c r="P132" s="1341" t="str">
        <f>"　"&amp;⑧入力シート!$D$23</f>
        <v>　</v>
      </c>
      <c r="Q132" s="1342"/>
      <c r="R132" s="1342"/>
      <c r="S132" s="1342"/>
      <c r="T132" s="1342"/>
      <c r="U132" s="1342"/>
      <c r="V132" s="1342"/>
      <c r="W132" s="1342"/>
      <c r="X132" s="1342"/>
      <c r="Y132" s="1342"/>
      <c r="Z132" s="1342"/>
      <c r="AA132" s="1342"/>
      <c r="AB132" s="1342"/>
      <c r="AC132" s="1342"/>
      <c r="AD132" s="1342"/>
      <c r="AE132" s="1342"/>
      <c r="AF132" s="1342"/>
      <c r="AG132" s="1342"/>
      <c r="AH132" s="1342"/>
      <c r="AI132" s="1342"/>
      <c r="AJ132" s="1342"/>
      <c r="AK132" s="1342"/>
      <c r="AL132" s="1342"/>
      <c r="AM132" s="1342"/>
      <c r="AN132" s="1342"/>
      <c r="AO132" s="1342"/>
      <c r="AP132" s="1343"/>
      <c r="AQ132" s="291"/>
      <c r="AR132" s="292"/>
      <c r="AS132" s="180"/>
      <c r="AT132" s="178"/>
      <c r="AU132" s="178"/>
      <c r="AV132" s="178"/>
      <c r="AW132" s="178"/>
      <c r="AX132" s="178"/>
      <c r="AY132" s="178"/>
      <c r="AZ132" s="178"/>
      <c r="BA132" s="178"/>
      <c r="BB132" s="178"/>
      <c r="BC132" s="178"/>
      <c r="BD132" s="178"/>
      <c r="BE132" s="179"/>
      <c r="BF132" s="724"/>
      <c r="BG132" s="725"/>
      <c r="BH132" s="1341" t="str">
        <f>"　"&amp;⑧入力シート!$D$23</f>
        <v>　</v>
      </c>
      <c r="BI132" s="1342"/>
      <c r="BJ132" s="1342"/>
      <c r="BK132" s="1342"/>
      <c r="BL132" s="1342"/>
      <c r="BM132" s="1342"/>
      <c r="BN132" s="1342"/>
      <c r="BO132" s="1342"/>
      <c r="BP132" s="1342"/>
      <c r="BQ132" s="1342"/>
      <c r="BR132" s="1342"/>
      <c r="BS132" s="1342"/>
      <c r="BT132" s="1342"/>
      <c r="BU132" s="1342"/>
      <c r="BV132" s="1342"/>
      <c r="BW132" s="1342"/>
      <c r="BX132" s="1342"/>
      <c r="BY132" s="1342"/>
      <c r="BZ132" s="1342"/>
      <c r="CA132" s="1342"/>
      <c r="CB132" s="1342"/>
      <c r="CC132" s="1342"/>
      <c r="CD132" s="1342"/>
      <c r="CE132" s="1342"/>
      <c r="CF132" s="1342"/>
      <c r="CG132" s="1342"/>
      <c r="CH132" s="1343"/>
    </row>
    <row r="133" spans="1:88" ht="24.95" customHeight="1">
      <c r="A133" s="181"/>
      <c r="B133" s="182"/>
      <c r="C133" s="182"/>
      <c r="D133" s="182"/>
      <c r="E133" s="182"/>
      <c r="F133" s="182"/>
      <c r="G133" s="182"/>
      <c r="H133" s="182"/>
      <c r="I133" s="182"/>
      <c r="J133" s="182"/>
      <c r="K133" s="182"/>
      <c r="L133" s="182"/>
      <c r="M133" s="183"/>
      <c r="N133" s="726"/>
      <c r="O133" s="727"/>
      <c r="P133" s="1341"/>
      <c r="Q133" s="1342"/>
      <c r="R133" s="1342"/>
      <c r="S133" s="1342"/>
      <c r="T133" s="1342"/>
      <c r="U133" s="1342"/>
      <c r="V133" s="1342"/>
      <c r="W133" s="1342"/>
      <c r="X133" s="1342"/>
      <c r="Y133" s="1342"/>
      <c r="Z133" s="1342"/>
      <c r="AA133" s="1342"/>
      <c r="AB133" s="1342"/>
      <c r="AC133" s="1342"/>
      <c r="AD133" s="1342"/>
      <c r="AE133" s="1342"/>
      <c r="AF133" s="1342"/>
      <c r="AG133" s="1342"/>
      <c r="AH133" s="1342"/>
      <c r="AI133" s="1342"/>
      <c r="AJ133" s="1342"/>
      <c r="AK133" s="1342"/>
      <c r="AL133" s="1342"/>
      <c r="AM133" s="1342"/>
      <c r="AN133" s="1342"/>
      <c r="AO133" s="1342"/>
      <c r="AP133" s="1343"/>
      <c r="AQ133" s="291"/>
      <c r="AR133" s="292"/>
      <c r="AS133" s="181"/>
      <c r="AT133" s="182"/>
      <c r="AU133" s="182"/>
      <c r="AV133" s="182"/>
      <c r="AW133" s="182"/>
      <c r="AX133" s="182"/>
      <c r="AY133" s="182"/>
      <c r="AZ133" s="182"/>
      <c r="BA133" s="182"/>
      <c r="BB133" s="182"/>
      <c r="BC133" s="182"/>
      <c r="BD133" s="182"/>
      <c r="BE133" s="183"/>
      <c r="BF133" s="726"/>
      <c r="BG133" s="727"/>
      <c r="BH133" s="1341"/>
      <c r="BI133" s="1342"/>
      <c r="BJ133" s="1342"/>
      <c r="BK133" s="1342"/>
      <c r="BL133" s="1342"/>
      <c r="BM133" s="1342"/>
      <c r="BN133" s="1342"/>
      <c r="BO133" s="1342"/>
      <c r="BP133" s="1342"/>
      <c r="BQ133" s="1342"/>
      <c r="BR133" s="1342"/>
      <c r="BS133" s="1342"/>
      <c r="BT133" s="1342"/>
      <c r="BU133" s="1342"/>
      <c r="BV133" s="1342"/>
      <c r="BW133" s="1342"/>
      <c r="BX133" s="1342"/>
      <c r="BY133" s="1342"/>
      <c r="BZ133" s="1342"/>
      <c r="CA133" s="1342"/>
      <c r="CB133" s="1342"/>
      <c r="CC133" s="1342"/>
      <c r="CD133" s="1342"/>
      <c r="CE133" s="1342"/>
      <c r="CF133" s="1342"/>
      <c r="CG133" s="1342"/>
      <c r="CH133" s="1343"/>
    </row>
    <row r="134" spans="1:88" ht="24.95" customHeight="1">
      <c r="A134" s="722" t="s">
        <v>337</v>
      </c>
      <c r="B134" s="723"/>
      <c r="C134" s="603" t="s">
        <v>31</v>
      </c>
      <c r="D134" s="571"/>
      <c r="E134" s="571"/>
      <c r="F134" s="571"/>
      <c r="G134" s="571"/>
      <c r="H134" s="571"/>
      <c r="I134" s="571"/>
      <c r="J134" s="571"/>
      <c r="K134" s="571"/>
      <c r="L134" s="571"/>
      <c r="M134" s="571"/>
      <c r="N134" s="722" t="s">
        <v>336</v>
      </c>
      <c r="O134" s="723"/>
      <c r="P134" s="1316" t="str">
        <f>""&amp;⑧入力シート!AD74</f>
        <v/>
      </c>
      <c r="Q134" s="1316"/>
      <c r="R134" s="1316"/>
      <c r="S134" s="1316"/>
      <c r="T134" s="1316"/>
      <c r="U134" s="1316"/>
      <c r="V134" s="1316"/>
      <c r="W134" s="1316"/>
      <c r="X134" s="1316"/>
      <c r="Y134" s="1316"/>
      <c r="Z134" s="1316"/>
      <c r="AA134" s="1316"/>
      <c r="AB134" s="1316"/>
      <c r="AC134" s="1316"/>
      <c r="AD134" s="1316"/>
      <c r="AE134" s="1316"/>
      <c r="AF134" s="1316"/>
      <c r="AG134" s="1316"/>
      <c r="AH134" s="1316"/>
      <c r="AI134" s="1316"/>
      <c r="AJ134" s="1316"/>
      <c r="AK134" s="1316"/>
      <c r="AL134" s="1316"/>
      <c r="AM134" s="1316"/>
      <c r="AN134" s="1316"/>
      <c r="AO134" s="1316"/>
      <c r="AP134" s="1316"/>
      <c r="AQ134" s="291"/>
      <c r="AR134" s="292"/>
      <c r="AS134" s="722" t="s">
        <v>337</v>
      </c>
      <c r="AT134" s="723"/>
      <c r="AU134" s="603" t="s">
        <v>31</v>
      </c>
      <c r="AV134" s="571"/>
      <c r="AW134" s="571"/>
      <c r="AX134" s="571"/>
      <c r="AY134" s="571"/>
      <c r="AZ134" s="571"/>
      <c r="BA134" s="571"/>
      <c r="BB134" s="571"/>
      <c r="BC134" s="571"/>
      <c r="BD134" s="571"/>
      <c r="BE134" s="571"/>
      <c r="BF134" s="722" t="s">
        <v>336</v>
      </c>
      <c r="BG134" s="723"/>
      <c r="BH134" s="1316" t="str">
        <f>""&amp;⑧入力シート!AD75</f>
        <v/>
      </c>
      <c r="BI134" s="1316"/>
      <c r="BJ134" s="1316"/>
      <c r="BK134" s="1316"/>
      <c r="BL134" s="1316"/>
      <c r="BM134" s="1316"/>
      <c r="BN134" s="1316"/>
      <c r="BO134" s="1316"/>
      <c r="BP134" s="1316"/>
      <c r="BQ134" s="1316"/>
      <c r="BR134" s="1316"/>
      <c r="BS134" s="1316"/>
      <c r="BT134" s="1316"/>
      <c r="BU134" s="1316"/>
      <c r="BV134" s="1316"/>
      <c r="BW134" s="1316"/>
      <c r="BX134" s="1316"/>
      <c r="BY134" s="1316"/>
      <c r="BZ134" s="1316"/>
      <c r="CA134" s="1316"/>
      <c r="CB134" s="1316"/>
      <c r="CC134" s="1316"/>
      <c r="CD134" s="1316"/>
      <c r="CE134" s="1316"/>
      <c r="CF134" s="1316"/>
      <c r="CG134" s="1316"/>
      <c r="CH134" s="1316"/>
    </row>
    <row r="135" spans="1:88" ht="24.95" customHeight="1">
      <c r="A135" s="724"/>
      <c r="B135" s="725"/>
      <c r="C135" s="1308">
        <f>⑧入力シート!Y74</f>
        <v>51</v>
      </c>
      <c r="D135" s="1309"/>
      <c r="E135" s="1309"/>
      <c r="F135" s="1309"/>
      <c r="G135" s="1309"/>
      <c r="H135" s="1309"/>
      <c r="I135" s="1309"/>
      <c r="J135" s="1309"/>
      <c r="K135" s="1309"/>
      <c r="L135" s="1309"/>
      <c r="M135" s="1310"/>
      <c r="N135" s="724"/>
      <c r="O135" s="725"/>
      <c r="P135" s="1317"/>
      <c r="Q135" s="1317"/>
      <c r="R135" s="1317"/>
      <c r="S135" s="1317"/>
      <c r="T135" s="1317"/>
      <c r="U135" s="1317"/>
      <c r="V135" s="1317"/>
      <c r="W135" s="1317"/>
      <c r="X135" s="1317"/>
      <c r="Y135" s="1317"/>
      <c r="Z135" s="1317"/>
      <c r="AA135" s="1317"/>
      <c r="AB135" s="1317"/>
      <c r="AC135" s="1317"/>
      <c r="AD135" s="1317"/>
      <c r="AE135" s="1317"/>
      <c r="AF135" s="1317"/>
      <c r="AG135" s="1317"/>
      <c r="AH135" s="1317"/>
      <c r="AI135" s="1317"/>
      <c r="AJ135" s="1317"/>
      <c r="AK135" s="1317"/>
      <c r="AL135" s="1317"/>
      <c r="AM135" s="1317"/>
      <c r="AN135" s="1317"/>
      <c r="AO135" s="1317"/>
      <c r="AP135" s="1317"/>
      <c r="AQ135" s="291"/>
      <c r="AR135" s="292"/>
      <c r="AS135" s="724"/>
      <c r="AT135" s="725"/>
      <c r="AU135" s="1308">
        <f>⑧入力シート!Y75</f>
        <v>52</v>
      </c>
      <c r="AV135" s="1309"/>
      <c r="AW135" s="1309"/>
      <c r="AX135" s="1309"/>
      <c r="AY135" s="1309"/>
      <c r="AZ135" s="1309"/>
      <c r="BA135" s="1309"/>
      <c r="BB135" s="1309"/>
      <c r="BC135" s="1309"/>
      <c r="BD135" s="1309"/>
      <c r="BE135" s="1309"/>
      <c r="BF135" s="724"/>
      <c r="BG135" s="725"/>
      <c r="BH135" s="1317"/>
      <c r="BI135" s="1317"/>
      <c r="BJ135" s="1317"/>
      <c r="BK135" s="1317"/>
      <c r="BL135" s="1317"/>
      <c r="BM135" s="1317"/>
      <c r="BN135" s="1317"/>
      <c r="BO135" s="1317"/>
      <c r="BP135" s="1317"/>
      <c r="BQ135" s="1317"/>
      <c r="BR135" s="1317"/>
      <c r="BS135" s="1317"/>
      <c r="BT135" s="1317"/>
      <c r="BU135" s="1317"/>
      <c r="BV135" s="1317"/>
      <c r="BW135" s="1317"/>
      <c r="BX135" s="1317"/>
      <c r="BY135" s="1317"/>
      <c r="BZ135" s="1317"/>
      <c r="CA135" s="1317"/>
      <c r="CB135" s="1317"/>
      <c r="CC135" s="1317"/>
      <c r="CD135" s="1317"/>
      <c r="CE135" s="1317"/>
      <c r="CF135" s="1317"/>
      <c r="CG135" s="1317"/>
      <c r="CH135" s="1317"/>
    </row>
    <row r="136" spans="1:88" ht="24.95" customHeight="1">
      <c r="A136" s="726"/>
      <c r="B136" s="727"/>
      <c r="C136" s="1319"/>
      <c r="D136" s="1320"/>
      <c r="E136" s="1320"/>
      <c r="F136" s="1320"/>
      <c r="G136" s="1320"/>
      <c r="H136" s="1320"/>
      <c r="I136" s="1320"/>
      <c r="J136" s="1320"/>
      <c r="K136" s="1320"/>
      <c r="L136" s="1320"/>
      <c r="M136" s="1321"/>
      <c r="N136" s="726"/>
      <c r="O136" s="727"/>
      <c r="P136" s="1318"/>
      <c r="Q136" s="1318"/>
      <c r="R136" s="1318"/>
      <c r="S136" s="1318"/>
      <c r="T136" s="1318"/>
      <c r="U136" s="1318"/>
      <c r="V136" s="1318"/>
      <c r="W136" s="1318"/>
      <c r="X136" s="1318"/>
      <c r="Y136" s="1318"/>
      <c r="Z136" s="1318"/>
      <c r="AA136" s="1318"/>
      <c r="AB136" s="1318"/>
      <c r="AC136" s="1318"/>
      <c r="AD136" s="1318"/>
      <c r="AE136" s="1318"/>
      <c r="AF136" s="1318"/>
      <c r="AG136" s="1318"/>
      <c r="AH136" s="1318"/>
      <c r="AI136" s="1318"/>
      <c r="AJ136" s="1318"/>
      <c r="AK136" s="1318"/>
      <c r="AL136" s="1318"/>
      <c r="AM136" s="1318"/>
      <c r="AN136" s="1318"/>
      <c r="AO136" s="1318"/>
      <c r="AP136" s="1318"/>
      <c r="AQ136" s="291"/>
      <c r="AR136" s="292"/>
      <c r="AS136" s="726"/>
      <c r="AT136" s="727"/>
      <c r="AU136" s="1308"/>
      <c r="AV136" s="1309"/>
      <c r="AW136" s="1309"/>
      <c r="AX136" s="1309"/>
      <c r="AY136" s="1309"/>
      <c r="AZ136" s="1309"/>
      <c r="BA136" s="1309"/>
      <c r="BB136" s="1309"/>
      <c r="BC136" s="1309"/>
      <c r="BD136" s="1309"/>
      <c r="BE136" s="1309"/>
      <c r="BF136" s="726"/>
      <c r="BG136" s="727"/>
      <c r="BH136" s="1318"/>
      <c r="BI136" s="1318"/>
      <c r="BJ136" s="1318"/>
      <c r="BK136" s="1318"/>
      <c r="BL136" s="1318"/>
      <c r="BM136" s="1318"/>
      <c r="BN136" s="1318"/>
      <c r="BO136" s="1318"/>
      <c r="BP136" s="1318"/>
      <c r="BQ136" s="1318"/>
      <c r="BR136" s="1318"/>
      <c r="BS136" s="1318"/>
      <c r="BT136" s="1318"/>
      <c r="BU136" s="1318"/>
      <c r="BV136" s="1318"/>
      <c r="BW136" s="1318"/>
      <c r="BX136" s="1318"/>
      <c r="BY136" s="1318"/>
      <c r="BZ136" s="1318"/>
      <c r="CA136" s="1318"/>
      <c r="CB136" s="1318"/>
      <c r="CC136" s="1318"/>
      <c r="CD136" s="1318"/>
      <c r="CE136" s="1318"/>
      <c r="CF136" s="1318"/>
      <c r="CG136" s="1318"/>
      <c r="CH136" s="1318"/>
    </row>
    <row r="137" spans="1:88" ht="24.95" customHeight="1">
      <c r="A137" s="722" t="s">
        <v>338</v>
      </c>
      <c r="B137" s="723"/>
      <c r="C137" s="1322" t="str">
        <f>""&amp;⑧入力シート!Z74</f>
        <v/>
      </c>
      <c r="D137" s="1323"/>
      <c r="E137" s="1323"/>
      <c r="F137" s="1323"/>
      <c r="G137" s="1323"/>
      <c r="H137" s="1323"/>
      <c r="I137" s="1323"/>
      <c r="J137" s="1323"/>
      <c r="K137" s="1323"/>
      <c r="L137" s="1323"/>
      <c r="M137" s="1324"/>
      <c r="N137" s="722" t="s">
        <v>339</v>
      </c>
      <c r="O137" s="723"/>
      <c r="P137" s="1307" t="s">
        <v>32</v>
      </c>
      <c r="Q137" s="573"/>
      <c r="R137" s="573"/>
      <c r="S137" s="573"/>
      <c r="T137" s="573"/>
      <c r="U137" s="573"/>
      <c r="V137" s="573"/>
      <c r="W137" s="573"/>
      <c r="X137" s="573"/>
      <c r="Y137" s="573"/>
      <c r="Z137" s="573"/>
      <c r="AA137" s="573"/>
      <c r="AB137" s="573"/>
      <c r="AC137" s="573"/>
      <c r="AD137" s="573"/>
      <c r="AE137" s="573"/>
      <c r="AF137" s="573"/>
      <c r="AG137" s="573"/>
      <c r="AH137" s="573"/>
      <c r="AI137" s="573"/>
      <c r="AJ137" s="573"/>
      <c r="AK137" s="573"/>
      <c r="AL137" s="573"/>
      <c r="AM137" s="573"/>
      <c r="AN137" s="573"/>
      <c r="AO137" s="573"/>
      <c r="AP137" s="574"/>
      <c r="AQ137" s="291"/>
      <c r="AR137" s="292"/>
      <c r="AS137" s="722" t="s">
        <v>338</v>
      </c>
      <c r="AT137" s="723"/>
      <c r="AU137" s="1322" t="str">
        <f>""&amp;⑧入力シート!Z75</f>
        <v/>
      </c>
      <c r="AV137" s="1323"/>
      <c r="AW137" s="1323"/>
      <c r="AX137" s="1323"/>
      <c r="AY137" s="1323"/>
      <c r="AZ137" s="1323"/>
      <c r="BA137" s="1323"/>
      <c r="BB137" s="1323"/>
      <c r="BC137" s="1323"/>
      <c r="BD137" s="1323"/>
      <c r="BE137" s="1324"/>
      <c r="BF137" s="722" t="s">
        <v>339</v>
      </c>
      <c r="BG137" s="723"/>
      <c r="BH137" s="1307" t="s">
        <v>32</v>
      </c>
      <c r="BI137" s="573"/>
      <c r="BJ137" s="573"/>
      <c r="BK137" s="573"/>
      <c r="BL137" s="573"/>
      <c r="BM137" s="573"/>
      <c r="BN137" s="573"/>
      <c r="BO137" s="573"/>
      <c r="BP137" s="573"/>
      <c r="BQ137" s="573"/>
      <c r="BR137" s="573"/>
      <c r="BS137" s="573"/>
      <c r="BT137" s="573"/>
      <c r="BU137" s="573"/>
      <c r="BV137" s="573"/>
      <c r="BW137" s="573"/>
      <c r="BX137" s="573"/>
      <c r="BY137" s="573"/>
      <c r="BZ137" s="573"/>
      <c r="CA137" s="573"/>
      <c r="CB137" s="573"/>
      <c r="CC137" s="573"/>
      <c r="CD137" s="573"/>
      <c r="CE137" s="573"/>
      <c r="CF137" s="573"/>
      <c r="CG137" s="573"/>
      <c r="CH137" s="574"/>
    </row>
    <row r="138" spans="1:88" ht="24.95" customHeight="1">
      <c r="A138" s="724"/>
      <c r="B138" s="725"/>
      <c r="C138" s="1308"/>
      <c r="D138" s="1309"/>
      <c r="E138" s="1309"/>
      <c r="F138" s="1309"/>
      <c r="G138" s="1309"/>
      <c r="H138" s="1309"/>
      <c r="I138" s="1309"/>
      <c r="J138" s="1309"/>
      <c r="K138" s="1309"/>
      <c r="L138" s="1309"/>
      <c r="M138" s="1310"/>
      <c r="N138" s="724"/>
      <c r="O138" s="725"/>
      <c r="P138" s="1308" t="str">
        <f>'⑨応募者名簿(印刷用)'!AT23</f>
        <v xml:space="preserve"> </v>
      </c>
      <c r="Q138" s="1309"/>
      <c r="R138" s="1309"/>
      <c r="S138" s="1309"/>
      <c r="T138" s="1309"/>
      <c r="U138" s="1309"/>
      <c r="V138" s="1309"/>
      <c r="W138" s="1309"/>
      <c r="X138" s="1309"/>
      <c r="Y138" s="1309"/>
      <c r="Z138" s="1309"/>
      <c r="AA138" s="1309"/>
      <c r="AB138" s="1309"/>
      <c r="AC138" s="1309"/>
      <c r="AD138" s="1309"/>
      <c r="AE138" s="1309"/>
      <c r="AF138" s="1309"/>
      <c r="AG138" s="1309"/>
      <c r="AH138" s="1309"/>
      <c r="AI138" s="1309"/>
      <c r="AJ138" s="1309"/>
      <c r="AK138" s="1309"/>
      <c r="AL138" s="1309"/>
      <c r="AM138" s="1309"/>
      <c r="AN138" s="1309"/>
      <c r="AO138" s="1309"/>
      <c r="AP138" s="1310"/>
      <c r="AQ138" s="291"/>
      <c r="AR138" s="292"/>
      <c r="AS138" s="724"/>
      <c r="AT138" s="725"/>
      <c r="AU138" s="1308"/>
      <c r="AV138" s="1309"/>
      <c r="AW138" s="1309"/>
      <c r="AX138" s="1309"/>
      <c r="AY138" s="1309"/>
      <c r="AZ138" s="1309"/>
      <c r="BA138" s="1309"/>
      <c r="BB138" s="1309"/>
      <c r="BC138" s="1309"/>
      <c r="BD138" s="1309"/>
      <c r="BE138" s="1310"/>
      <c r="BF138" s="724"/>
      <c r="BG138" s="725"/>
      <c r="BH138" s="1308" t="str">
        <f>'⑨応募者名簿(印刷用)'!AT24</f>
        <v xml:space="preserve"> </v>
      </c>
      <c r="BI138" s="1309"/>
      <c r="BJ138" s="1309"/>
      <c r="BK138" s="1309"/>
      <c r="BL138" s="1309"/>
      <c r="BM138" s="1309"/>
      <c r="BN138" s="1309"/>
      <c r="BO138" s="1309"/>
      <c r="BP138" s="1309"/>
      <c r="BQ138" s="1309"/>
      <c r="BR138" s="1309"/>
      <c r="BS138" s="1309"/>
      <c r="BT138" s="1309"/>
      <c r="BU138" s="1309"/>
      <c r="BV138" s="1309"/>
      <c r="BW138" s="1309"/>
      <c r="BX138" s="1309"/>
      <c r="BY138" s="1309"/>
      <c r="BZ138" s="1309"/>
      <c r="CA138" s="1309"/>
      <c r="CB138" s="1309"/>
      <c r="CC138" s="1309"/>
      <c r="CD138" s="1309"/>
      <c r="CE138" s="1309"/>
      <c r="CF138" s="1309"/>
      <c r="CG138" s="1309"/>
      <c r="CH138" s="1310"/>
    </row>
    <row r="139" spans="1:88" ht="24.95" customHeight="1">
      <c r="A139" s="726"/>
      <c r="B139" s="727"/>
      <c r="C139" s="1308"/>
      <c r="D139" s="1309"/>
      <c r="E139" s="1309"/>
      <c r="F139" s="1309"/>
      <c r="G139" s="1309"/>
      <c r="H139" s="1309"/>
      <c r="I139" s="1309"/>
      <c r="J139" s="1309"/>
      <c r="K139" s="1309"/>
      <c r="L139" s="1309"/>
      <c r="M139" s="1310"/>
      <c r="N139" s="726"/>
      <c r="O139" s="727"/>
      <c r="P139" s="1308"/>
      <c r="Q139" s="1309"/>
      <c r="R139" s="1309"/>
      <c r="S139" s="1309"/>
      <c r="T139" s="1309"/>
      <c r="U139" s="1309"/>
      <c r="V139" s="1309"/>
      <c r="W139" s="1309"/>
      <c r="X139" s="1309"/>
      <c r="Y139" s="1309"/>
      <c r="Z139" s="1309"/>
      <c r="AA139" s="1309"/>
      <c r="AB139" s="1309"/>
      <c r="AC139" s="1309"/>
      <c r="AD139" s="1309"/>
      <c r="AE139" s="1309"/>
      <c r="AF139" s="1309"/>
      <c r="AG139" s="1309"/>
      <c r="AH139" s="1309"/>
      <c r="AI139" s="1309"/>
      <c r="AJ139" s="1309"/>
      <c r="AK139" s="1309"/>
      <c r="AL139" s="1309"/>
      <c r="AM139" s="1309"/>
      <c r="AN139" s="1309"/>
      <c r="AO139" s="1309"/>
      <c r="AP139" s="1310"/>
      <c r="AQ139" s="291"/>
      <c r="AR139" s="292"/>
      <c r="AS139" s="726"/>
      <c r="AT139" s="727"/>
      <c r="AU139" s="1308"/>
      <c r="AV139" s="1309"/>
      <c r="AW139" s="1309"/>
      <c r="AX139" s="1309"/>
      <c r="AY139" s="1309"/>
      <c r="AZ139" s="1309"/>
      <c r="BA139" s="1309"/>
      <c r="BB139" s="1309"/>
      <c r="BC139" s="1309"/>
      <c r="BD139" s="1309"/>
      <c r="BE139" s="1310"/>
      <c r="BF139" s="726"/>
      <c r="BG139" s="727"/>
      <c r="BH139" s="1308"/>
      <c r="BI139" s="1309"/>
      <c r="BJ139" s="1309"/>
      <c r="BK139" s="1309"/>
      <c r="BL139" s="1309"/>
      <c r="BM139" s="1309"/>
      <c r="BN139" s="1309"/>
      <c r="BO139" s="1309"/>
      <c r="BP139" s="1309"/>
      <c r="BQ139" s="1309"/>
      <c r="BR139" s="1309"/>
      <c r="BS139" s="1309"/>
      <c r="BT139" s="1309"/>
      <c r="BU139" s="1309"/>
      <c r="BV139" s="1309"/>
      <c r="BW139" s="1309"/>
      <c r="BX139" s="1309"/>
      <c r="BY139" s="1309"/>
      <c r="BZ139" s="1309"/>
      <c r="CA139" s="1309"/>
      <c r="CB139" s="1309"/>
      <c r="CC139" s="1309"/>
      <c r="CD139" s="1309"/>
      <c r="CE139" s="1309"/>
      <c r="CF139" s="1309"/>
      <c r="CG139" s="1309"/>
      <c r="CH139" s="1310"/>
    </row>
    <row r="140" spans="1:88" ht="24.95" customHeight="1">
      <c r="A140" s="1311" t="s">
        <v>34</v>
      </c>
      <c r="B140" s="1312"/>
      <c r="C140" s="1315" t="str">
        <f>'⑨応募者名簿(印刷用)'!AR23</f>
        <v/>
      </c>
      <c r="D140" s="1315"/>
      <c r="E140" s="1315"/>
      <c r="F140" s="1315"/>
      <c r="G140" s="1315"/>
      <c r="H140" s="1315"/>
      <c r="I140" s="1315"/>
      <c r="J140" s="1315"/>
      <c r="K140" s="1315"/>
      <c r="L140" s="1315"/>
      <c r="M140" s="1315"/>
      <c r="N140" s="1325" t="s">
        <v>22</v>
      </c>
      <c r="O140" s="1326"/>
      <c r="P140" s="1329" t="str">
        <f>""&amp;⑧入力シート!AE74</f>
        <v/>
      </c>
      <c r="Q140" s="1329"/>
      <c r="R140" s="1329"/>
      <c r="S140" s="1329"/>
      <c r="T140" s="1329"/>
      <c r="U140" s="1329"/>
      <c r="V140" s="1329"/>
      <c r="W140" s="1329"/>
      <c r="X140" s="1329"/>
      <c r="Y140" s="1330" t="s">
        <v>57</v>
      </c>
      <c r="Z140" s="1331"/>
      <c r="AA140" s="1331"/>
      <c r="AB140" s="1331"/>
      <c r="AC140" s="1331"/>
      <c r="AD140" s="1331"/>
      <c r="AE140" s="1331"/>
      <c r="AF140" s="1331"/>
      <c r="AG140" s="1331"/>
      <c r="AH140" s="1331"/>
      <c r="AI140" s="1331"/>
      <c r="AJ140" s="1331"/>
      <c r="AK140" s="1331"/>
      <c r="AL140" s="1331"/>
      <c r="AM140" s="1331"/>
      <c r="AN140" s="1331"/>
      <c r="AO140" s="1331"/>
      <c r="AP140" s="1332"/>
      <c r="AQ140" s="289"/>
      <c r="AR140" s="290"/>
      <c r="AS140" s="1311" t="s">
        <v>34</v>
      </c>
      <c r="AT140" s="1312"/>
      <c r="AU140" s="1315" t="str">
        <f>'⑨応募者名簿(印刷用)'!AR24</f>
        <v/>
      </c>
      <c r="AV140" s="1315"/>
      <c r="AW140" s="1315"/>
      <c r="AX140" s="1315"/>
      <c r="AY140" s="1315"/>
      <c r="AZ140" s="1315"/>
      <c r="BA140" s="1315"/>
      <c r="BB140" s="1315"/>
      <c r="BC140" s="1315"/>
      <c r="BD140" s="1315"/>
      <c r="BE140" s="1315"/>
      <c r="BF140" s="1325" t="s">
        <v>22</v>
      </c>
      <c r="BG140" s="1326"/>
      <c r="BH140" s="1329" t="str">
        <f>""&amp;⑧入力シート!AE75</f>
        <v/>
      </c>
      <c r="BI140" s="1329"/>
      <c r="BJ140" s="1329"/>
      <c r="BK140" s="1329"/>
      <c r="BL140" s="1329"/>
      <c r="BM140" s="1329"/>
      <c r="BN140" s="1329"/>
      <c r="BO140" s="1329"/>
      <c r="BP140" s="1329"/>
      <c r="BQ140" s="1330" t="s">
        <v>57</v>
      </c>
      <c r="BR140" s="1331"/>
      <c r="BS140" s="1331"/>
      <c r="BT140" s="1331"/>
      <c r="BU140" s="1331"/>
      <c r="BV140" s="1331"/>
      <c r="BW140" s="1331"/>
      <c r="BX140" s="1331"/>
      <c r="BY140" s="1331"/>
      <c r="BZ140" s="1331"/>
      <c r="CA140" s="1331"/>
      <c r="CB140" s="1331"/>
      <c r="CC140" s="1331"/>
      <c r="CD140" s="1331"/>
      <c r="CE140" s="1331"/>
      <c r="CF140" s="1331"/>
      <c r="CG140" s="1331"/>
      <c r="CH140" s="1332"/>
    </row>
    <row r="141" spans="1:88" ht="24.95" customHeight="1">
      <c r="A141" s="1313"/>
      <c r="B141" s="1314"/>
      <c r="C141" s="1315"/>
      <c r="D141" s="1315"/>
      <c r="E141" s="1315"/>
      <c r="F141" s="1315"/>
      <c r="G141" s="1315"/>
      <c r="H141" s="1315"/>
      <c r="I141" s="1315"/>
      <c r="J141" s="1315"/>
      <c r="K141" s="1315"/>
      <c r="L141" s="1315"/>
      <c r="M141" s="1315"/>
      <c r="N141" s="1327"/>
      <c r="O141" s="1328"/>
      <c r="P141" s="1329"/>
      <c r="Q141" s="1329"/>
      <c r="R141" s="1329"/>
      <c r="S141" s="1329"/>
      <c r="T141" s="1329"/>
      <c r="U141" s="1329"/>
      <c r="V141" s="1329"/>
      <c r="W141" s="1329"/>
      <c r="X141" s="1329"/>
      <c r="Y141" s="1333"/>
      <c r="Z141" s="1334"/>
      <c r="AA141" s="1334"/>
      <c r="AB141" s="1334"/>
      <c r="AC141" s="1334"/>
      <c r="AD141" s="1334"/>
      <c r="AE141" s="1334"/>
      <c r="AF141" s="1334"/>
      <c r="AG141" s="1334"/>
      <c r="AH141" s="1334"/>
      <c r="AI141" s="1334"/>
      <c r="AJ141" s="1334"/>
      <c r="AK141" s="1334"/>
      <c r="AL141" s="1334"/>
      <c r="AM141" s="1334"/>
      <c r="AN141" s="1334"/>
      <c r="AO141" s="1334"/>
      <c r="AP141" s="1335"/>
      <c r="AQ141" s="289"/>
      <c r="AR141" s="290"/>
      <c r="AS141" s="1313"/>
      <c r="AT141" s="1314"/>
      <c r="AU141" s="1315"/>
      <c r="AV141" s="1315"/>
      <c r="AW141" s="1315"/>
      <c r="AX141" s="1315"/>
      <c r="AY141" s="1315"/>
      <c r="AZ141" s="1315"/>
      <c r="BA141" s="1315"/>
      <c r="BB141" s="1315"/>
      <c r="BC141" s="1315"/>
      <c r="BD141" s="1315"/>
      <c r="BE141" s="1315"/>
      <c r="BF141" s="1327"/>
      <c r="BG141" s="1328"/>
      <c r="BH141" s="1329"/>
      <c r="BI141" s="1329"/>
      <c r="BJ141" s="1329"/>
      <c r="BK141" s="1329"/>
      <c r="BL141" s="1329"/>
      <c r="BM141" s="1329"/>
      <c r="BN141" s="1329"/>
      <c r="BO141" s="1329"/>
      <c r="BP141" s="1329"/>
      <c r="BQ141" s="1333"/>
      <c r="BR141" s="1334"/>
      <c r="BS141" s="1334"/>
      <c r="BT141" s="1334"/>
      <c r="BU141" s="1334"/>
      <c r="BV141" s="1334"/>
      <c r="BW141" s="1334"/>
      <c r="BX141" s="1334"/>
      <c r="BY141" s="1334"/>
      <c r="BZ141" s="1334"/>
      <c r="CA141" s="1334"/>
      <c r="CB141" s="1334"/>
      <c r="CC141" s="1334"/>
      <c r="CD141" s="1334"/>
      <c r="CE141" s="1334"/>
      <c r="CF141" s="1334"/>
      <c r="CG141" s="1334"/>
      <c r="CH141" s="1335"/>
    </row>
    <row r="142" spans="1:88" ht="26.1" customHeight="1">
      <c r="AQ142" s="289"/>
      <c r="AR142" s="290"/>
    </row>
    <row r="143" spans="1:88" ht="26.1" customHeight="1">
      <c r="AQ143" s="289"/>
      <c r="AR143" s="290"/>
    </row>
    <row r="144" spans="1:88" ht="26.1" customHeight="1">
      <c r="A144" s="174"/>
      <c r="B144" s="174"/>
      <c r="C144" s="174"/>
      <c r="D144" s="174"/>
      <c r="E144" s="174"/>
      <c r="F144" s="174"/>
      <c r="G144" s="174"/>
      <c r="H144" s="174"/>
      <c r="I144" s="174"/>
      <c r="J144" s="174"/>
      <c r="K144" s="174"/>
      <c r="L144" s="174"/>
      <c r="M144" s="174"/>
      <c r="N144" s="785" t="s">
        <v>408</v>
      </c>
      <c r="O144" s="785"/>
      <c r="P144" s="785"/>
      <c r="Q144" s="785"/>
      <c r="R144" s="785"/>
      <c r="S144" s="785"/>
      <c r="T144" s="785"/>
      <c r="U144" s="785"/>
      <c r="V144" s="785"/>
      <c r="W144" s="785"/>
      <c r="X144" s="785"/>
      <c r="Y144" s="785"/>
      <c r="Z144" s="785"/>
      <c r="AA144" s="785"/>
      <c r="AB144" s="785"/>
      <c r="AC144" s="190"/>
      <c r="AD144" s="190"/>
      <c r="AE144" s="190"/>
      <c r="AF144" s="190"/>
      <c r="AG144" s="190"/>
      <c r="AH144" s="190"/>
      <c r="AI144" s="190"/>
      <c r="AJ144" s="190"/>
      <c r="AK144" s="190"/>
      <c r="AL144" s="190"/>
      <c r="AM144" s="190"/>
      <c r="AN144" s="190"/>
      <c r="AO144" s="190"/>
      <c r="AP144" s="190"/>
      <c r="AQ144" s="298"/>
      <c r="AR144" s="299"/>
      <c r="AS144" s="174"/>
      <c r="AT144" s="174"/>
      <c r="AU144" s="174"/>
      <c r="AV144" s="174"/>
      <c r="AW144" s="174"/>
      <c r="AX144" s="174"/>
      <c r="AY144" s="174"/>
      <c r="AZ144" s="174"/>
      <c r="BA144" s="174"/>
      <c r="BB144" s="174"/>
      <c r="BC144" s="174"/>
      <c r="BD144" s="174"/>
      <c r="BE144" s="174"/>
      <c r="BF144" s="785" t="s">
        <v>408</v>
      </c>
      <c r="BG144" s="785"/>
      <c r="BH144" s="785"/>
      <c r="BI144" s="785"/>
      <c r="BJ144" s="785"/>
      <c r="BK144" s="785"/>
      <c r="BL144" s="785"/>
      <c r="BM144" s="785"/>
      <c r="BN144" s="785"/>
      <c r="BO144" s="785"/>
      <c r="BP144" s="785"/>
      <c r="BQ144" s="785"/>
      <c r="BR144" s="785"/>
      <c r="BS144" s="785"/>
      <c r="BT144" s="785"/>
      <c r="BU144" s="190"/>
      <c r="BV144" s="190"/>
      <c r="BW144" s="190"/>
      <c r="BX144" s="190"/>
      <c r="BY144" s="190"/>
      <c r="BZ144" s="190"/>
      <c r="CA144" s="190"/>
      <c r="CB144" s="190"/>
      <c r="CC144" s="190"/>
      <c r="CD144" s="190"/>
      <c r="CE144" s="190"/>
      <c r="CF144" s="190"/>
      <c r="CG144" s="190"/>
      <c r="CH144" s="190"/>
      <c r="CI144" s="190"/>
      <c r="CJ144" s="190"/>
    </row>
    <row r="145" spans="1:88" ht="26.1" customHeight="1">
      <c r="A145" s="174"/>
      <c r="B145" s="174"/>
      <c r="C145" s="174"/>
      <c r="D145" s="174"/>
      <c r="E145" s="174"/>
      <c r="F145" s="174"/>
      <c r="G145" s="174"/>
      <c r="H145" s="174"/>
      <c r="I145" s="174"/>
      <c r="J145" s="174"/>
      <c r="K145" s="174"/>
      <c r="L145" s="174"/>
      <c r="M145" s="174"/>
      <c r="N145" s="785"/>
      <c r="O145" s="785"/>
      <c r="P145" s="785"/>
      <c r="Q145" s="785"/>
      <c r="R145" s="785"/>
      <c r="S145" s="785"/>
      <c r="T145" s="785"/>
      <c r="U145" s="785"/>
      <c r="V145" s="785"/>
      <c r="W145" s="785"/>
      <c r="X145" s="785"/>
      <c r="Y145" s="785"/>
      <c r="Z145" s="785"/>
      <c r="AA145" s="785"/>
      <c r="AB145" s="785"/>
      <c r="AC145" s="190"/>
      <c r="AD145" s="190"/>
      <c r="AE145" s="190"/>
      <c r="AF145" s="190"/>
      <c r="AG145" s="190"/>
      <c r="AH145" s="190"/>
      <c r="AI145" s="190"/>
      <c r="AJ145" s="190"/>
      <c r="AK145" s="190"/>
      <c r="AL145" s="190"/>
      <c r="AM145" s="190"/>
      <c r="AN145" s="190"/>
      <c r="AO145" s="190"/>
      <c r="AP145" s="190"/>
      <c r="AQ145" s="298"/>
      <c r="AR145" s="299"/>
      <c r="AS145" s="174"/>
      <c r="AT145" s="174"/>
      <c r="AU145" s="174"/>
      <c r="AV145" s="174"/>
      <c r="AW145" s="174"/>
      <c r="AX145" s="174"/>
      <c r="AY145" s="174"/>
      <c r="AZ145" s="174"/>
      <c r="BA145" s="174"/>
      <c r="BB145" s="174"/>
      <c r="BC145" s="174"/>
      <c r="BD145" s="174"/>
      <c r="BE145" s="174"/>
      <c r="BF145" s="785"/>
      <c r="BG145" s="785"/>
      <c r="BH145" s="785"/>
      <c r="BI145" s="785"/>
      <c r="BJ145" s="785"/>
      <c r="BK145" s="785"/>
      <c r="BL145" s="785"/>
      <c r="BM145" s="785"/>
      <c r="BN145" s="785"/>
      <c r="BO145" s="785"/>
      <c r="BP145" s="785"/>
      <c r="BQ145" s="785"/>
      <c r="BR145" s="785"/>
      <c r="BS145" s="785"/>
      <c r="BT145" s="785"/>
      <c r="BU145" s="190"/>
      <c r="BV145" s="190"/>
      <c r="BW145" s="190"/>
      <c r="BX145" s="190"/>
      <c r="BY145" s="190"/>
      <c r="BZ145" s="190"/>
      <c r="CA145" s="190"/>
      <c r="CB145" s="190"/>
      <c r="CC145" s="190"/>
      <c r="CD145" s="190"/>
      <c r="CE145" s="190"/>
      <c r="CF145" s="190"/>
      <c r="CG145" s="190"/>
      <c r="CH145" s="190"/>
      <c r="CI145" s="190"/>
      <c r="CJ145" s="190"/>
    </row>
    <row r="146" spans="1:88" ht="26.1" customHeight="1">
      <c r="A146" s="174"/>
      <c r="B146" s="174"/>
      <c r="C146" s="174"/>
      <c r="D146" s="174"/>
      <c r="E146" s="174"/>
      <c r="F146" s="174"/>
      <c r="G146" s="174"/>
      <c r="H146" s="174"/>
      <c r="I146" s="174"/>
      <c r="J146" s="174"/>
      <c r="K146" s="174"/>
      <c r="L146" s="174"/>
      <c r="M146" s="174"/>
      <c r="N146" s="785" t="s">
        <v>407</v>
      </c>
      <c r="O146" s="785"/>
      <c r="P146" s="785"/>
      <c r="Q146" s="785"/>
      <c r="R146" s="785"/>
      <c r="S146" s="785"/>
      <c r="T146" s="785"/>
      <c r="U146" s="785"/>
      <c r="V146" s="785"/>
      <c r="W146" s="785"/>
      <c r="X146" s="785"/>
      <c r="Y146" s="785"/>
      <c r="Z146" s="785"/>
      <c r="AA146" s="785"/>
      <c r="AB146" s="785"/>
      <c r="AC146" s="190"/>
      <c r="AD146" s="190"/>
      <c r="AE146" s="190"/>
      <c r="AF146" s="190"/>
      <c r="AG146" s="190"/>
      <c r="AH146" s="190"/>
      <c r="AI146" s="190"/>
      <c r="AJ146" s="190"/>
      <c r="AK146" s="190"/>
      <c r="AL146" s="190"/>
      <c r="AM146" s="190"/>
      <c r="AN146" s="190"/>
      <c r="AO146" s="190"/>
      <c r="AP146" s="190"/>
      <c r="AQ146" s="298"/>
      <c r="AR146" s="299"/>
      <c r="AS146" s="174"/>
      <c r="AT146" s="174"/>
      <c r="AU146" s="174"/>
      <c r="AV146" s="174"/>
      <c r="AW146" s="174"/>
      <c r="AX146" s="174"/>
      <c r="AY146" s="174"/>
      <c r="AZ146" s="174"/>
      <c r="BA146" s="174"/>
      <c r="BB146" s="174"/>
      <c r="BC146" s="174"/>
      <c r="BD146" s="174"/>
      <c r="BE146" s="174"/>
      <c r="BF146" s="785" t="s">
        <v>407</v>
      </c>
      <c r="BG146" s="785"/>
      <c r="BH146" s="785"/>
      <c r="BI146" s="785"/>
      <c r="BJ146" s="785"/>
      <c r="BK146" s="785"/>
      <c r="BL146" s="785"/>
      <c r="BM146" s="785"/>
      <c r="BN146" s="785"/>
      <c r="BO146" s="785"/>
      <c r="BP146" s="785"/>
      <c r="BQ146" s="785"/>
      <c r="BR146" s="785"/>
      <c r="BS146" s="785"/>
      <c r="BT146" s="785"/>
      <c r="BU146" s="190"/>
      <c r="BV146" s="190"/>
      <c r="BW146" s="190"/>
      <c r="BX146" s="190"/>
      <c r="BY146" s="190"/>
      <c r="BZ146" s="190"/>
      <c r="CA146" s="190"/>
      <c r="CB146" s="190"/>
      <c r="CC146" s="190"/>
      <c r="CD146" s="190"/>
      <c r="CE146" s="190"/>
      <c r="CF146" s="190"/>
      <c r="CG146" s="190"/>
      <c r="CH146" s="190"/>
      <c r="CI146" s="190"/>
      <c r="CJ146" s="190"/>
    </row>
    <row r="147" spans="1:88" ht="26.1" customHeight="1">
      <c r="A147" s="174"/>
      <c r="B147" s="174"/>
      <c r="C147" s="174"/>
      <c r="D147" s="174"/>
      <c r="E147" s="174"/>
      <c r="F147" s="174"/>
      <c r="G147" s="174"/>
      <c r="H147" s="174"/>
      <c r="I147" s="174"/>
      <c r="J147" s="174"/>
      <c r="K147" s="174"/>
      <c r="L147" s="174"/>
      <c r="M147" s="174"/>
      <c r="N147" s="785"/>
      <c r="O147" s="785"/>
      <c r="P147" s="785"/>
      <c r="Q147" s="785"/>
      <c r="R147" s="785"/>
      <c r="S147" s="785"/>
      <c r="T147" s="785"/>
      <c r="U147" s="785"/>
      <c r="V147" s="785"/>
      <c r="W147" s="785"/>
      <c r="X147" s="785"/>
      <c r="Y147" s="785"/>
      <c r="Z147" s="785"/>
      <c r="AA147" s="785"/>
      <c r="AB147" s="785"/>
      <c r="AC147" s="190"/>
      <c r="AD147" s="190"/>
      <c r="AE147" s="190"/>
      <c r="AF147" s="190"/>
      <c r="AG147" s="190"/>
      <c r="AH147" s="190"/>
      <c r="AI147" s="190"/>
      <c r="AJ147" s="190"/>
      <c r="AK147" s="190"/>
      <c r="AL147" s="190"/>
      <c r="AM147" s="190"/>
      <c r="AN147" s="190"/>
      <c r="AO147" s="190"/>
      <c r="AP147" s="190"/>
      <c r="AQ147" s="298"/>
      <c r="AR147" s="299"/>
      <c r="AS147" s="174"/>
      <c r="AT147" s="174"/>
      <c r="AU147" s="174"/>
      <c r="AV147" s="174"/>
      <c r="AW147" s="174"/>
      <c r="AX147" s="174"/>
      <c r="AY147" s="174"/>
      <c r="AZ147" s="174"/>
      <c r="BA147" s="174"/>
      <c r="BB147" s="174"/>
      <c r="BC147" s="174"/>
      <c r="BD147" s="174"/>
      <c r="BE147" s="174"/>
      <c r="BF147" s="785"/>
      <c r="BG147" s="785"/>
      <c r="BH147" s="785"/>
      <c r="BI147" s="785"/>
      <c r="BJ147" s="785"/>
      <c r="BK147" s="785"/>
      <c r="BL147" s="785"/>
      <c r="BM147" s="785"/>
      <c r="BN147" s="785"/>
      <c r="BO147" s="785"/>
      <c r="BP147" s="785"/>
      <c r="BQ147" s="785"/>
      <c r="BR147" s="785"/>
      <c r="BS147" s="785"/>
      <c r="BT147" s="785"/>
      <c r="BU147" s="190"/>
      <c r="BV147" s="190"/>
      <c r="BW147" s="190"/>
      <c r="BX147" s="190"/>
      <c r="BY147" s="190"/>
      <c r="BZ147" s="190"/>
      <c r="CA147" s="190"/>
      <c r="CB147" s="190"/>
      <c r="CC147" s="190"/>
      <c r="CD147" s="190"/>
      <c r="CE147" s="190"/>
      <c r="CF147" s="190"/>
      <c r="CG147" s="190"/>
      <c r="CH147" s="190"/>
      <c r="CI147" s="190"/>
      <c r="CJ147" s="190"/>
    </row>
    <row r="148" spans="1:88" ht="26.1" customHeight="1">
      <c r="AQ148" s="289"/>
      <c r="AR148" s="290"/>
    </row>
    <row r="149" spans="1:88" ht="26.1" customHeight="1">
      <c r="B149" s="142" t="str">
        <f>$B$5</f>
        <v>第86回全国教育美術展応募作品の名札</v>
      </c>
      <c r="AQ149" s="289"/>
      <c r="AR149" s="290"/>
      <c r="AT149" s="142" t="str">
        <f>$B$5</f>
        <v>第86回全国教育美術展応募作品の名札</v>
      </c>
    </row>
    <row r="150" spans="1:88" ht="24.95" customHeight="1">
      <c r="A150" s="1353" t="s">
        <v>45</v>
      </c>
      <c r="B150" s="1354"/>
      <c r="C150" s="1354"/>
      <c r="D150" s="1354"/>
      <c r="E150" s="1354"/>
      <c r="F150" s="1354"/>
      <c r="G150" s="1354"/>
      <c r="H150" s="1354"/>
      <c r="I150" s="1354"/>
      <c r="J150" s="1354"/>
      <c r="K150" s="1354"/>
      <c r="L150" s="1354"/>
      <c r="M150" s="1355"/>
      <c r="N150" s="1356" t="s">
        <v>334</v>
      </c>
      <c r="O150" s="1356"/>
      <c r="P150" s="1344" t="s">
        <v>17</v>
      </c>
      <c r="Q150" s="562"/>
      <c r="R150" s="1305" t="str">
        <f>IF('⑨応募者名簿(印刷用)'!$BX$40="","",'⑨応募者名簿(印刷用)'!$BX$40)</f>
        <v>-</v>
      </c>
      <c r="S150" s="1305"/>
      <c r="T150" s="1305"/>
      <c r="U150" s="1305"/>
      <c r="V150" s="1305"/>
      <c r="W150" s="1305"/>
      <c r="X150" s="1305"/>
      <c r="Y150" s="1306" t="s">
        <v>282</v>
      </c>
      <c r="Z150" s="1306"/>
      <c r="AA150" s="1306"/>
      <c r="AB150" s="1305" t="str">
        <f>IF(⑧入力シート!$D$30=0,"",⑧入力シート!$D$30)</f>
        <v/>
      </c>
      <c r="AC150" s="1305"/>
      <c r="AD150" s="1305"/>
      <c r="AE150" s="1305"/>
      <c r="AF150" s="176" t="s">
        <v>84</v>
      </c>
      <c r="AG150" s="1305" t="str">
        <f>IF(⑧入力シート!$H$30=0,"",⑧入力シート!$H$30)</f>
        <v/>
      </c>
      <c r="AH150" s="1305"/>
      <c r="AI150" s="1305"/>
      <c r="AJ150" s="1305"/>
      <c r="AK150" s="176" t="s">
        <v>84</v>
      </c>
      <c r="AL150" s="1305" t="str">
        <f>IF(⑧入力シート!$L$30=0,"",⑧入力シート!$L$30)</f>
        <v/>
      </c>
      <c r="AM150" s="1305"/>
      <c r="AN150" s="1305"/>
      <c r="AO150" s="1305"/>
      <c r="AP150" s="177"/>
      <c r="AQ150" s="291"/>
      <c r="AR150" s="292"/>
      <c r="AS150" s="1353" t="s">
        <v>45</v>
      </c>
      <c r="AT150" s="1354"/>
      <c r="AU150" s="1354"/>
      <c r="AV150" s="1354"/>
      <c r="AW150" s="1354"/>
      <c r="AX150" s="1354"/>
      <c r="AY150" s="1354"/>
      <c r="AZ150" s="1354"/>
      <c r="BA150" s="1354"/>
      <c r="BB150" s="1354"/>
      <c r="BC150" s="1354"/>
      <c r="BD150" s="1354"/>
      <c r="BE150" s="1355"/>
      <c r="BF150" s="1356" t="s">
        <v>334</v>
      </c>
      <c r="BG150" s="1356"/>
      <c r="BH150" s="1344" t="s">
        <v>17</v>
      </c>
      <c r="BI150" s="562"/>
      <c r="BJ150" s="1305" t="str">
        <f>IF('⑨応募者名簿(印刷用)'!$BX$40="","",'⑨応募者名簿(印刷用)'!$BX$40)</f>
        <v>-</v>
      </c>
      <c r="BK150" s="1305"/>
      <c r="BL150" s="1305"/>
      <c r="BM150" s="1305"/>
      <c r="BN150" s="1305"/>
      <c r="BO150" s="1305"/>
      <c r="BP150" s="1305"/>
      <c r="BQ150" s="1306" t="s">
        <v>282</v>
      </c>
      <c r="BR150" s="1306"/>
      <c r="BS150" s="1306"/>
      <c r="BT150" s="1305" t="str">
        <f>IF(⑧入力シート!$D$30=0,"",⑧入力シート!$D$30)</f>
        <v/>
      </c>
      <c r="BU150" s="1305"/>
      <c r="BV150" s="1305"/>
      <c r="BW150" s="1305"/>
      <c r="BX150" s="176" t="s">
        <v>84</v>
      </c>
      <c r="BY150" s="1305" t="str">
        <f>IF(⑧入力シート!$H$30=0,"",⑧入力シート!$H$30)</f>
        <v/>
      </c>
      <c r="BZ150" s="1305"/>
      <c r="CA150" s="1305"/>
      <c r="CB150" s="1305"/>
      <c r="CC150" s="176" t="s">
        <v>84</v>
      </c>
      <c r="CD150" s="1305" t="str">
        <f>IF(⑧入力シート!$L$30=0,"",⑧入力シート!$L$30)</f>
        <v/>
      </c>
      <c r="CE150" s="1305"/>
      <c r="CF150" s="1305"/>
      <c r="CG150" s="1305"/>
      <c r="CH150" s="177"/>
    </row>
    <row r="151" spans="1:88" ht="24.95" customHeight="1">
      <c r="A151" s="1345"/>
      <c r="B151" s="1346"/>
      <c r="C151" s="1346"/>
      <c r="D151" s="1346"/>
      <c r="E151" s="1346"/>
      <c r="F151" s="1346"/>
      <c r="G151" s="1346"/>
      <c r="H151" s="1346"/>
      <c r="I151" s="178"/>
      <c r="J151" s="178"/>
      <c r="K151" s="178"/>
      <c r="L151" s="178"/>
      <c r="M151" s="179"/>
      <c r="N151" s="1356"/>
      <c r="O151" s="1356"/>
      <c r="P151" s="1347" t="str">
        <f>IF('⑨応募者名簿(印刷用)'!$BV$42="","",'⑨応募者名簿(印刷用)'!$BV$42)</f>
        <v xml:space="preserve"> </v>
      </c>
      <c r="Q151" s="1348"/>
      <c r="R151" s="1348"/>
      <c r="S151" s="1348"/>
      <c r="T151" s="1348"/>
      <c r="U151" s="1348"/>
      <c r="V151" s="1348"/>
      <c r="W151" s="1348"/>
      <c r="X151" s="1348"/>
      <c r="Y151" s="1348"/>
      <c r="Z151" s="1348"/>
      <c r="AA151" s="1348"/>
      <c r="AB151" s="1348"/>
      <c r="AC151" s="1348"/>
      <c r="AD151" s="1348"/>
      <c r="AE151" s="1348"/>
      <c r="AF151" s="1348"/>
      <c r="AG151" s="1348"/>
      <c r="AH151" s="1348"/>
      <c r="AI151" s="1348"/>
      <c r="AJ151" s="1348"/>
      <c r="AK151" s="1348"/>
      <c r="AL151" s="1348"/>
      <c r="AM151" s="1348"/>
      <c r="AN151" s="1348"/>
      <c r="AO151" s="1348"/>
      <c r="AP151" s="1349"/>
      <c r="AQ151" s="291"/>
      <c r="AR151" s="292"/>
      <c r="AS151" s="1345"/>
      <c r="AT151" s="1346"/>
      <c r="AU151" s="1346"/>
      <c r="AV151" s="1346"/>
      <c r="AW151" s="1346"/>
      <c r="AX151" s="1346"/>
      <c r="AY151" s="1346"/>
      <c r="AZ151" s="1346"/>
      <c r="BA151" s="178"/>
      <c r="BB151" s="178"/>
      <c r="BC151" s="178"/>
      <c r="BD151" s="178"/>
      <c r="BE151" s="179"/>
      <c r="BF151" s="1356"/>
      <c r="BG151" s="1356"/>
      <c r="BH151" s="1347" t="str">
        <f>IF('⑨応募者名簿(印刷用)'!$BV$42="","",'⑨応募者名簿(印刷用)'!$BV$42)</f>
        <v xml:space="preserve"> </v>
      </c>
      <c r="BI151" s="1348"/>
      <c r="BJ151" s="1348"/>
      <c r="BK151" s="1348"/>
      <c r="BL151" s="1348"/>
      <c r="BM151" s="1348"/>
      <c r="BN151" s="1348"/>
      <c r="BO151" s="1348"/>
      <c r="BP151" s="1348"/>
      <c r="BQ151" s="1348"/>
      <c r="BR151" s="1348"/>
      <c r="BS151" s="1348"/>
      <c r="BT151" s="1348"/>
      <c r="BU151" s="1348"/>
      <c r="BV151" s="1348"/>
      <c r="BW151" s="1348"/>
      <c r="BX151" s="1348"/>
      <c r="BY151" s="1348"/>
      <c r="BZ151" s="1348"/>
      <c r="CA151" s="1348"/>
      <c r="CB151" s="1348"/>
      <c r="CC151" s="1348"/>
      <c r="CD151" s="1348"/>
      <c r="CE151" s="1348"/>
      <c r="CF151" s="1348"/>
      <c r="CG151" s="1348"/>
      <c r="CH151" s="1349"/>
    </row>
    <row r="152" spans="1:88" ht="24.95" customHeight="1">
      <c r="A152" s="1345"/>
      <c r="B152" s="1346"/>
      <c r="C152" s="1346"/>
      <c r="D152" s="1346"/>
      <c r="E152" s="1346"/>
      <c r="F152" s="1346"/>
      <c r="G152" s="1346"/>
      <c r="H152" s="1346"/>
      <c r="I152" s="178"/>
      <c r="J152" s="178"/>
      <c r="K152" s="178"/>
      <c r="L152" s="178"/>
      <c r="M152" s="179"/>
      <c r="N152" s="1356"/>
      <c r="O152" s="1356"/>
      <c r="P152" s="1347" t="str">
        <f>IF('⑨応募者名簿(印刷用)'!$BV$43="","",'⑨応募者名簿(印刷用)'!$BV$43)</f>
        <v xml:space="preserve"> </v>
      </c>
      <c r="Q152" s="1348"/>
      <c r="R152" s="1348"/>
      <c r="S152" s="1348"/>
      <c r="T152" s="1348"/>
      <c r="U152" s="1348"/>
      <c r="V152" s="1348"/>
      <c r="W152" s="1348"/>
      <c r="X152" s="1348"/>
      <c r="Y152" s="1348"/>
      <c r="Z152" s="1348"/>
      <c r="AA152" s="1348"/>
      <c r="AB152" s="1348"/>
      <c r="AC152" s="1348"/>
      <c r="AD152" s="1348"/>
      <c r="AE152" s="1348"/>
      <c r="AF152" s="1348"/>
      <c r="AG152" s="1348"/>
      <c r="AH152" s="1348"/>
      <c r="AI152" s="1348"/>
      <c r="AJ152" s="1348"/>
      <c r="AK152" s="1348"/>
      <c r="AL152" s="1348"/>
      <c r="AM152" s="1348"/>
      <c r="AN152" s="1348"/>
      <c r="AO152" s="1348"/>
      <c r="AP152" s="1349"/>
      <c r="AQ152" s="291"/>
      <c r="AR152" s="292"/>
      <c r="AS152" s="1345"/>
      <c r="AT152" s="1346"/>
      <c r="AU152" s="1346"/>
      <c r="AV152" s="1346"/>
      <c r="AW152" s="1346"/>
      <c r="AX152" s="1346"/>
      <c r="AY152" s="1346"/>
      <c r="AZ152" s="1346"/>
      <c r="BA152" s="178"/>
      <c r="BB152" s="178"/>
      <c r="BC152" s="178"/>
      <c r="BD152" s="178"/>
      <c r="BE152" s="179"/>
      <c r="BF152" s="1356"/>
      <c r="BG152" s="1356"/>
      <c r="BH152" s="1347" t="str">
        <f>IF('⑨応募者名簿(印刷用)'!$BV$43="","",'⑨応募者名簿(印刷用)'!$BV$43)</f>
        <v xml:space="preserve"> </v>
      </c>
      <c r="BI152" s="1348"/>
      <c r="BJ152" s="1348"/>
      <c r="BK152" s="1348"/>
      <c r="BL152" s="1348"/>
      <c r="BM152" s="1348"/>
      <c r="BN152" s="1348"/>
      <c r="BO152" s="1348"/>
      <c r="BP152" s="1348"/>
      <c r="BQ152" s="1348"/>
      <c r="BR152" s="1348"/>
      <c r="BS152" s="1348"/>
      <c r="BT152" s="1348"/>
      <c r="BU152" s="1348"/>
      <c r="BV152" s="1348"/>
      <c r="BW152" s="1348"/>
      <c r="BX152" s="1348"/>
      <c r="BY152" s="1348"/>
      <c r="BZ152" s="1348"/>
      <c r="CA152" s="1348"/>
      <c r="CB152" s="1348"/>
      <c r="CC152" s="1348"/>
      <c r="CD152" s="1348"/>
      <c r="CE152" s="1348"/>
      <c r="CF152" s="1348"/>
      <c r="CG152" s="1348"/>
      <c r="CH152" s="1349"/>
    </row>
    <row r="153" spans="1:88" ht="24.95" customHeight="1">
      <c r="A153" s="1345"/>
      <c r="B153" s="1346"/>
      <c r="C153" s="1346"/>
      <c r="D153" s="1346"/>
      <c r="E153" s="1346"/>
      <c r="F153" s="1346"/>
      <c r="G153" s="1346"/>
      <c r="H153" s="1346"/>
      <c r="I153" s="178"/>
      <c r="J153" s="178"/>
      <c r="K153" s="178"/>
      <c r="L153" s="178"/>
      <c r="M153" s="179"/>
      <c r="N153" s="1356"/>
      <c r="O153" s="1356"/>
      <c r="P153" s="1350" t="str">
        <f>IF('⑨応募者名簿(印刷用)'!$BV$44="","",'⑨応募者名簿(印刷用)'!$BV$44)</f>
        <v xml:space="preserve"> </v>
      </c>
      <c r="Q153" s="1351"/>
      <c r="R153" s="1351"/>
      <c r="S153" s="1351"/>
      <c r="T153" s="1351"/>
      <c r="U153" s="1351"/>
      <c r="V153" s="1351"/>
      <c r="W153" s="1351"/>
      <c r="X153" s="1351"/>
      <c r="Y153" s="1351"/>
      <c r="Z153" s="1351"/>
      <c r="AA153" s="1351"/>
      <c r="AB153" s="1351"/>
      <c r="AC153" s="1351"/>
      <c r="AD153" s="1351"/>
      <c r="AE153" s="1351"/>
      <c r="AF153" s="1351"/>
      <c r="AG153" s="1351"/>
      <c r="AH153" s="1351"/>
      <c r="AI153" s="1351"/>
      <c r="AJ153" s="1351"/>
      <c r="AK153" s="1351"/>
      <c r="AL153" s="1351"/>
      <c r="AM153" s="1351"/>
      <c r="AN153" s="1351"/>
      <c r="AO153" s="1351"/>
      <c r="AP153" s="1352"/>
      <c r="AQ153" s="291"/>
      <c r="AR153" s="292"/>
      <c r="AS153" s="1345"/>
      <c r="AT153" s="1346"/>
      <c r="AU153" s="1346"/>
      <c r="AV153" s="1346"/>
      <c r="AW153" s="1346"/>
      <c r="AX153" s="1346"/>
      <c r="AY153" s="1346"/>
      <c r="AZ153" s="1346"/>
      <c r="BA153" s="178"/>
      <c r="BB153" s="178"/>
      <c r="BC153" s="178"/>
      <c r="BD153" s="178"/>
      <c r="BE153" s="179"/>
      <c r="BF153" s="1356"/>
      <c r="BG153" s="1356"/>
      <c r="BH153" s="1350" t="str">
        <f>IF('⑨応募者名簿(印刷用)'!$BV$44="","",'⑨応募者名簿(印刷用)'!$BV$44)</f>
        <v xml:space="preserve"> </v>
      </c>
      <c r="BI153" s="1351"/>
      <c r="BJ153" s="1351"/>
      <c r="BK153" s="1351"/>
      <c r="BL153" s="1351"/>
      <c r="BM153" s="1351"/>
      <c r="BN153" s="1351"/>
      <c r="BO153" s="1351"/>
      <c r="BP153" s="1351"/>
      <c r="BQ153" s="1351"/>
      <c r="BR153" s="1351"/>
      <c r="BS153" s="1351"/>
      <c r="BT153" s="1351"/>
      <c r="BU153" s="1351"/>
      <c r="BV153" s="1351"/>
      <c r="BW153" s="1351"/>
      <c r="BX153" s="1351"/>
      <c r="BY153" s="1351"/>
      <c r="BZ153" s="1351"/>
      <c r="CA153" s="1351"/>
      <c r="CB153" s="1351"/>
      <c r="CC153" s="1351"/>
      <c r="CD153" s="1351"/>
      <c r="CE153" s="1351"/>
      <c r="CF153" s="1351"/>
      <c r="CG153" s="1351"/>
      <c r="CH153" s="1352"/>
    </row>
    <row r="154" spans="1:88" ht="24.95" customHeight="1">
      <c r="A154" s="1345"/>
      <c r="B154" s="1346"/>
      <c r="C154" s="1346"/>
      <c r="D154" s="1346"/>
      <c r="E154" s="1346"/>
      <c r="F154" s="1346"/>
      <c r="G154" s="1346"/>
      <c r="H154" s="1346"/>
      <c r="I154" s="178"/>
      <c r="J154" s="178"/>
      <c r="K154" s="178"/>
      <c r="L154" s="178"/>
      <c r="M154" s="179"/>
      <c r="N154" s="722" t="s">
        <v>335</v>
      </c>
      <c r="O154" s="723"/>
      <c r="P154" s="603" t="s">
        <v>23</v>
      </c>
      <c r="Q154" s="571"/>
      <c r="R154" s="571"/>
      <c r="S154" s="571"/>
      <c r="T154" s="1336" t="str">
        <f>""&amp;⑧入力シート!$D$21</f>
        <v/>
      </c>
      <c r="U154" s="1336"/>
      <c r="V154" s="1336"/>
      <c r="W154" s="1336"/>
      <c r="X154" s="1336"/>
      <c r="Y154" s="1336"/>
      <c r="Z154" s="1336"/>
      <c r="AA154" s="1336"/>
      <c r="AB154" s="1336"/>
      <c r="AC154" s="1336"/>
      <c r="AD154" s="1336"/>
      <c r="AE154" s="1336"/>
      <c r="AF154" s="1336"/>
      <c r="AG154" s="1336"/>
      <c r="AH154" s="1336"/>
      <c r="AI154" s="1336"/>
      <c r="AJ154" s="1336"/>
      <c r="AK154" s="1336"/>
      <c r="AL154" s="1336"/>
      <c r="AM154" s="1336"/>
      <c r="AN154" s="1336"/>
      <c r="AO154" s="1336"/>
      <c r="AP154" s="1337"/>
      <c r="AQ154" s="291"/>
      <c r="AR154" s="292"/>
      <c r="AS154" s="1345"/>
      <c r="AT154" s="1346"/>
      <c r="AU154" s="1346"/>
      <c r="AV154" s="1346"/>
      <c r="AW154" s="1346"/>
      <c r="AX154" s="1346"/>
      <c r="AY154" s="1346"/>
      <c r="AZ154" s="1346"/>
      <c r="BA154" s="178"/>
      <c r="BB154" s="178"/>
      <c r="BC154" s="178"/>
      <c r="BD154" s="178"/>
      <c r="BE154" s="179"/>
      <c r="BF154" s="722" t="s">
        <v>335</v>
      </c>
      <c r="BG154" s="723"/>
      <c r="BH154" s="603" t="s">
        <v>23</v>
      </c>
      <c r="BI154" s="571"/>
      <c r="BJ154" s="571"/>
      <c r="BK154" s="571"/>
      <c r="BL154" s="1336" t="str">
        <f>""&amp;⑧入力シート!$D$21</f>
        <v/>
      </c>
      <c r="BM154" s="1336"/>
      <c r="BN154" s="1336"/>
      <c r="BO154" s="1336"/>
      <c r="BP154" s="1336"/>
      <c r="BQ154" s="1336"/>
      <c r="BR154" s="1336"/>
      <c r="BS154" s="1336"/>
      <c r="BT154" s="1336"/>
      <c r="BU154" s="1336"/>
      <c r="BV154" s="1336"/>
      <c r="BW154" s="1336"/>
      <c r="BX154" s="1336"/>
      <c r="BY154" s="1336"/>
      <c r="BZ154" s="1336"/>
      <c r="CA154" s="1336"/>
      <c r="CB154" s="1336"/>
      <c r="CC154" s="1336"/>
      <c r="CD154" s="1336"/>
      <c r="CE154" s="1336"/>
      <c r="CF154" s="1336"/>
      <c r="CG154" s="1336"/>
      <c r="CH154" s="1337"/>
    </row>
    <row r="155" spans="1:88" ht="24.95" customHeight="1">
      <c r="A155" s="180"/>
      <c r="B155" s="178"/>
      <c r="C155" s="178"/>
      <c r="D155" s="178"/>
      <c r="E155" s="178"/>
      <c r="F155" s="178"/>
      <c r="G155" s="178"/>
      <c r="H155" s="178"/>
      <c r="I155" s="178"/>
      <c r="J155" s="178"/>
      <c r="K155" s="178"/>
      <c r="L155" s="178"/>
      <c r="M155" s="179"/>
      <c r="N155" s="724"/>
      <c r="O155" s="725"/>
      <c r="P155" s="1338" t="str">
        <f>"　"&amp;⑧入力シート!$D$22</f>
        <v>　</v>
      </c>
      <c r="Q155" s="1339"/>
      <c r="R155" s="1339"/>
      <c r="S155" s="1339"/>
      <c r="T155" s="1339"/>
      <c r="U155" s="1339"/>
      <c r="V155" s="1339"/>
      <c r="W155" s="1339"/>
      <c r="X155" s="1339"/>
      <c r="Y155" s="1339"/>
      <c r="Z155" s="1339"/>
      <c r="AA155" s="1339"/>
      <c r="AB155" s="1339"/>
      <c r="AC155" s="1339"/>
      <c r="AD155" s="1339"/>
      <c r="AE155" s="1339"/>
      <c r="AF155" s="1339"/>
      <c r="AG155" s="1339"/>
      <c r="AH155" s="1339"/>
      <c r="AI155" s="1339"/>
      <c r="AJ155" s="1339"/>
      <c r="AK155" s="1339"/>
      <c r="AL155" s="1339"/>
      <c r="AM155" s="1339"/>
      <c r="AN155" s="1339"/>
      <c r="AO155" s="1339"/>
      <c r="AP155" s="1340"/>
      <c r="AQ155" s="291"/>
      <c r="AR155" s="292"/>
      <c r="AS155" s="180"/>
      <c r="AT155" s="178"/>
      <c r="AU155" s="178"/>
      <c r="AV155" s="178"/>
      <c r="AW155" s="178"/>
      <c r="AX155" s="178"/>
      <c r="AY155" s="178"/>
      <c r="AZ155" s="178"/>
      <c r="BA155" s="178"/>
      <c r="BB155" s="178"/>
      <c r="BC155" s="178"/>
      <c r="BD155" s="178"/>
      <c r="BE155" s="179"/>
      <c r="BF155" s="724"/>
      <c r="BG155" s="725"/>
      <c r="BH155" s="1338" t="str">
        <f>"　"&amp;⑧入力シート!$D$22</f>
        <v>　</v>
      </c>
      <c r="BI155" s="1339"/>
      <c r="BJ155" s="1339"/>
      <c r="BK155" s="1339"/>
      <c r="BL155" s="1339"/>
      <c r="BM155" s="1339"/>
      <c r="BN155" s="1339"/>
      <c r="BO155" s="1339"/>
      <c r="BP155" s="1339"/>
      <c r="BQ155" s="1339"/>
      <c r="BR155" s="1339"/>
      <c r="BS155" s="1339"/>
      <c r="BT155" s="1339"/>
      <c r="BU155" s="1339"/>
      <c r="BV155" s="1339"/>
      <c r="BW155" s="1339"/>
      <c r="BX155" s="1339"/>
      <c r="BY155" s="1339"/>
      <c r="BZ155" s="1339"/>
      <c r="CA155" s="1339"/>
      <c r="CB155" s="1339"/>
      <c r="CC155" s="1339"/>
      <c r="CD155" s="1339"/>
      <c r="CE155" s="1339"/>
      <c r="CF155" s="1339"/>
      <c r="CG155" s="1339"/>
      <c r="CH155" s="1340"/>
    </row>
    <row r="156" spans="1:88" ht="24.95" customHeight="1">
      <c r="A156" s="180"/>
      <c r="B156" s="178"/>
      <c r="C156" s="178"/>
      <c r="D156" s="178"/>
      <c r="E156" s="178"/>
      <c r="F156" s="178"/>
      <c r="G156" s="178"/>
      <c r="H156" s="178"/>
      <c r="I156" s="178"/>
      <c r="J156" s="178"/>
      <c r="K156" s="178"/>
      <c r="L156" s="178"/>
      <c r="M156" s="179"/>
      <c r="N156" s="724"/>
      <c r="O156" s="725"/>
      <c r="P156" s="1341" t="str">
        <f>"　"&amp;⑧入力シート!$D$23</f>
        <v>　</v>
      </c>
      <c r="Q156" s="1342"/>
      <c r="R156" s="1342"/>
      <c r="S156" s="1342"/>
      <c r="T156" s="1342"/>
      <c r="U156" s="1342"/>
      <c r="V156" s="1342"/>
      <c r="W156" s="1342"/>
      <c r="X156" s="1342"/>
      <c r="Y156" s="1342"/>
      <c r="Z156" s="1342"/>
      <c r="AA156" s="1342"/>
      <c r="AB156" s="1342"/>
      <c r="AC156" s="1342"/>
      <c r="AD156" s="1342"/>
      <c r="AE156" s="1342"/>
      <c r="AF156" s="1342"/>
      <c r="AG156" s="1342"/>
      <c r="AH156" s="1342"/>
      <c r="AI156" s="1342"/>
      <c r="AJ156" s="1342"/>
      <c r="AK156" s="1342"/>
      <c r="AL156" s="1342"/>
      <c r="AM156" s="1342"/>
      <c r="AN156" s="1342"/>
      <c r="AO156" s="1342"/>
      <c r="AP156" s="1343"/>
      <c r="AQ156" s="291"/>
      <c r="AR156" s="292"/>
      <c r="AS156" s="180"/>
      <c r="AT156" s="178"/>
      <c r="AU156" s="178"/>
      <c r="AV156" s="178"/>
      <c r="AW156" s="178"/>
      <c r="AX156" s="178"/>
      <c r="AY156" s="178"/>
      <c r="AZ156" s="178"/>
      <c r="BA156" s="178"/>
      <c r="BB156" s="178"/>
      <c r="BC156" s="178"/>
      <c r="BD156" s="178"/>
      <c r="BE156" s="179"/>
      <c r="BF156" s="724"/>
      <c r="BG156" s="725"/>
      <c r="BH156" s="1341" t="str">
        <f>"　"&amp;⑧入力シート!$D$23</f>
        <v>　</v>
      </c>
      <c r="BI156" s="1342"/>
      <c r="BJ156" s="1342"/>
      <c r="BK156" s="1342"/>
      <c r="BL156" s="1342"/>
      <c r="BM156" s="1342"/>
      <c r="BN156" s="1342"/>
      <c r="BO156" s="1342"/>
      <c r="BP156" s="1342"/>
      <c r="BQ156" s="1342"/>
      <c r="BR156" s="1342"/>
      <c r="BS156" s="1342"/>
      <c r="BT156" s="1342"/>
      <c r="BU156" s="1342"/>
      <c r="BV156" s="1342"/>
      <c r="BW156" s="1342"/>
      <c r="BX156" s="1342"/>
      <c r="BY156" s="1342"/>
      <c r="BZ156" s="1342"/>
      <c r="CA156" s="1342"/>
      <c r="CB156" s="1342"/>
      <c r="CC156" s="1342"/>
      <c r="CD156" s="1342"/>
      <c r="CE156" s="1342"/>
      <c r="CF156" s="1342"/>
      <c r="CG156" s="1342"/>
      <c r="CH156" s="1343"/>
    </row>
    <row r="157" spans="1:88" ht="24.95" customHeight="1">
      <c r="A157" s="181"/>
      <c r="B157" s="182"/>
      <c r="C157" s="182"/>
      <c r="D157" s="182"/>
      <c r="E157" s="182"/>
      <c r="F157" s="182"/>
      <c r="G157" s="182"/>
      <c r="H157" s="182"/>
      <c r="I157" s="182"/>
      <c r="J157" s="182"/>
      <c r="K157" s="182"/>
      <c r="L157" s="182"/>
      <c r="M157" s="183"/>
      <c r="N157" s="726"/>
      <c r="O157" s="727"/>
      <c r="P157" s="1341"/>
      <c r="Q157" s="1342"/>
      <c r="R157" s="1342"/>
      <c r="S157" s="1342"/>
      <c r="T157" s="1342"/>
      <c r="U157" s="1342"/>
      <c r="V157" s="1342"/>
      <c r="W157" s="1342"/>
      <c r="X157" s="1342"/>
      <c r="Y157" s="1342"/>
      <c r="Z157" s="1342"/>
      <c r="AA157" s="1342"/>
      <c r="AB157" s="1342"/>
      <c r="AC157" s="1342"/>
      <c r="AD157" s="1342"/>
      <c r="AE157" s="1342"/>
      <c r="AF157" s="1342"/>
      <c r="AG157" s="1342"/>
      <c r="AH157" s="1342"/>
      <c r="AI157" s="1342"/>
      <c r="AJ157" s="1342"/>
      <c r="AK157" s="1342"/>
      <c r="AL157" s="1342"/>
      <c r="AM157" s="1342"/>
      <c r="AN157" s="1342"/>
      <c r="AO157" s="1342"/>
      <c r="AP157" s="1343"/>
      <c r="AQ157" s="291"/>
      <c r="AR157" s="292"/>
      <c r="AS157" s="181"/>
      <c r="AT157" s="182"/>
      <c r="AU157" s="182"/>
      <c r="AV157" s="182"/>
      <c r="AW157" s="182"/>
      <c r="AX157" s="182"/>
      <c r="AY157" s="182"/>
      <c r="AZ157" s="182"/>
      <c r="BA157" s="182"/>
      <c r="BB157" s="182"/>
      <c r="BC157" s="182"/>
      <c r="BD157" s="182"/>
      <c r="BE157" s="183"/>
      <c r="BF157" s="726"/>
      <c r="BG157" s="727"/>
      <c r="BH157" s="1341"/>
      <c r="BI157" s="1342"/>
      <c r="BJ157" s="1342"/>
      <c r="BK157" s="1342"/>
      <c r="BL157" s="1342"/>
      <c r="BM157" s="1342"/>
      <c r="BN157" s="1342"/>
      <c r="BO157" s="1342"/>
      <c r="BP157" s="1342"/>
      <c r="BQ157" s="1342"/>
      <c r="BR157" s="1342"/>
      <c r="BS157" s="1342"/>
      <c r="BT157" s="1342"/>
      <c r="BU157" s="1342"/>
      <c r="BV157" s="1342"/>
      <c r="BW157" s="1342"/>
      <c r="BX157" s="1342"/>
      <c r="BY157" s="1342"/>
      <c r="BZ157" s="1342"/>
      <c r="CA157" s="1342"/>
      <c r="CB157" s="1342"/>
      <c r="CC157" s="1342"/>
      <c r="CD157" s="1342"/>
      <c r="CE157" s="1342"/>
      <c r="CF157" s="1342"/>
      <c r="CG157" s="1342"/>
      <c r="CH157" s="1343"/>
    </row>
    <row r="158" spans="1:88" ht="24.95" customHeight="1">
      <c r="A158" s="722" t="s">
        <v>337</v>
      </c>
      <c r="B158" s="723"/>
      <c r="C158" s="603" t="s">
        <v>31</v>
      </c>
      <c r="D158" s="571"/>
      <c r="E158" s="571"/>
      <c r="F158" s="571"/>
      <c r="G158" s="571"/>
      <c r="H158" s="571"/>
      <c r="I158" s="571"/>
      <c r="J158" s="571"/>
      <c r="K158" s="571"/>
      <c r="L158" s="571"/>
      <c r="M158" s="571"/>
      <c r="N158" s="722" t="s">
        <v>336</v>
      </c>
      <c r="O158" s="723"/>
      <c r="P158" s="1316" t="str">
        <f>""&amp;⑧入力シート!AD76</f>
        <v/>
      </c>
      <c r="Q158" s="1316"/>
      <c r="R158" s="1316"/>
      <c r="S158" s="1316"/>
      <c r="T158" s="1316"/>
      <c r="U158" s="1316"/>
      <c r="V158" s="1316"/>
      <c r="W158" s="1316"/>
      <c r="X158" s="1316"/>
      <c r="Y158" s="1316"/>
      <c r="Z158" s="1316"/>
      <c r="AA158" s="1316"/>
      <c r="AB158" s="1316"/>
      <c r="AC158" s="1316"/>
      <c r="AD158" s="1316"/>
      <c r="AE158" s="1316"/>
      <c r="AF158" s="1316"/>
      <c r="AG158" s="1316"/>
      <c r="AH158" s="1316"/>
      <c r="AI158" s="1316"/>
      <c r="AJ158" s="1316"/>
      <c r="AK158" s="1316"/>
      <c r="AL158" s="1316"/>
      <c r="AM158" s="1316"/>
      <c r="AN158" s="1316"/>
      <c r="AO158" s="1316"/>
      <c r="AP158" s="1316"/>
      <c r="AQ158" s="291"/>
      <c r="AR158" s="292"/>
      <c r="AS158" s="722" t="s">
        <v>337</v>
      </c>
      <c r="AT158" s="723"/>
      <c r="AU158" s="603" t="s">
        <v>31</v>
      </c>
      <c r="AV158" s="571"/>
      <c r="AW158" s="571"/>
      <c r="AX158" s="571"/>
      <c r="AY158" s="571"/>
      <c r="AZ158" s="571"/>
      <c r="BA158" s="571"/>
      <c r="BB158" s="571"/>
      <c r="BC158" s="571"/>
      <c r="BD158" s="571"/>
      <c r="BE158" s="571"/>
      <c r="BF158" s="722" t="s">
        <v>336</v>
      </c>
      <c r="BG158" s="723"/>
      <c r="BH158" s="1316" t="str">
        <f>""&amp;⑧入力シート!AD77</f>
        <v/>
      </c>
      <c r="BI158" s="1316"/>
      <c r="BJ158" s="1316"/>
      <c r="BK158" s="1316"/>
      <c r="BL158" s="1316"/>
      <c r="BM158" s="1316"/>
      <c r="BN158" s="1316"/>
      <c r="BO158" s="1316"/>
      <c r="BP158" s="1316"/>
      <c r="BQ158" s="1316"/>
      <c r="BR158" s="1316"/>
      <c r="BS158" s="1316"/>
      <c r="BT158" s="1316"/>
      <c r="BU158" s="1316"/>
      <c r="BV158" s="1316"/>
      <c r="BW158" s="1316"/>
      <c r="BX158" s="1316"/>
      <c r="BY158" s="1316"/>
      <c r="BZ158" s="1316"/>
      <c r="CA158" s="1316"/>
      <c r="CB158" s="1316"/>
      <c r="CC158" s="1316"/>
      <c r="CD158" s="1316"/>
      <c r="CE158" s="1316"/>
      <c r="CF158" s="1316"/>
      <c r="CG158" s="1316"/>
      <c r="CH158" s="1316"/>
    </row>
    <row r="159" spans="1:88" ht="24.95" customHeight="1">
      <c r="A159" s="724"/>
      <c r="B159" s="725"/>
      <c r="C159" s="1308">
        <f>⑧入力シート!Y76</f>
        <v>53</v>
      </c>
      <c r="D159" s="1309"/>
      <c r="E159" s="1309"/>
      <c r="F159" s="1309"/>
      <c r="G159" s="1309"/>
      <c r="H159" s="1309"/>
      <c r="I159" s="1309"/>
      <c r="J159" s="1309"/>
      <c r="K159" s="1309"/>
      <c r="L159" s="1309"/>
      <c r="M159" s="1310"/>
      <c r="N159" s="724"/>
      <c r="O159" s="725"/>
      <c r="P159" s="1317"/>
      <c r="Q159" s="1317"/>
      <c r="R159" s="1317"/>
      <c r="S159" s="1317"/>
      <c r="T159" s="1317"/>
      <c r="U159" s="1317"/>
      <c r="V159" s="1317"/>
      <c r="W159" s="1317"/>
      <c r="X159" s="1317"/>
      <c r="Y159" s="1317"/>
      <c r="Z159" s="1317"/>
      <c r="AA159" s="1317"/>
      <c r="AB159" s="1317"/>
      <c r="AC159" s="1317"/>
      <c r="AD159" s="1317"/>
      <c r="AE159" s="1317"/>
      <c r="AF159" s="1317"/>
      <c r="AG159" s="1317"/>
      <c r="AH159" s="1317"/>
      <c r="AI159" s="1317"/>
      <c r="AJ159" s="1317"/>
      <c r="AK159" s="1317"/>
      <c r="AL159" s="1317"/>
      <c r="AM159" s="1317"/>
      <c r="AN159" s="1317"/>
      <c r="AO159" s="1317"/>
      <c r="AP159" s="1317"/>
      <c r="AQ159" s="291"/>
      <c r="AR159" s="292"/>
      <c r="AS159" s="724"/>
      <c r="AT159" s="725"/>
      <c r="AU159" s="1308">
        <f>⑧入力シート!Y77</f>
        <v>54</v>
      </c>
      <c r="AV159" s="1309"/>
      <c r="AW159" s="1309"/>
      <c r="AX159" s="1309"/>
      <c r="AY159" s="1309"/>
      <c r="AZ159" s="1309"/>
      <c r="BA159" s="1309"/>
      <c r="BB159" s="1309"/>
      <c r="BC159" s="1309"/>
      <c r="BD159" s="1309"/>
      <c r="BE159" s="1309"/>
      <c r="BF159" s="724"/>
      <c r="BG159" s="725"/>
      <c r="BH159" s="1317"/>
      <c r="BI159" s="1317"/>
      <c r="BJ159" s="1317"/>
      <c r="BK159" s="1317"/>
      <c r="BL159" s="1317"/>
      <c r="BM159" s="1317"/>
      <c r="BN159" s="1317"/>
      <c r="BO159" s="1317"/>
      <c r="BP159" s="1317"/>
      <c r="BQ159" s="1317"/>
      <c r="BR159" s="1317"/>
      <c r="BS159" s="1317"/>
      <c r="BT159" s="1317"/>
      <c r="BU159" s="1317"/>
      <c r="BV159" s="1317"/>
      <c r="BW159" s="1317"/>
      <c r="BX159" s="1317"/>
      <c r="BY159" s="1317"/>
      <c r="BZ159" s="1317"/>
      <c r="CA159" s="1317"/>
      <c r="CB159" s="1317"/>
      <c r="CC159" s="1317"/>
      <c r="CD159" s="1317"/>
      <c r="CE159" s="1317"/>
      <c r="CF159" s="1317"/>
      <c r="CG159" s="1317"/>
      <c r="CH159" s="1317"/>
    </row>
    <row r="160" spans="1:88" ht="24.95" customHeight="1">
      <c r="A160" s="726"/>
      <c r="B160" s="727"/>
      <c r="C160" s="1319"/>
      <c r="D160" s="1320"/>
      <c r="E160" s="1320"/>
      <c r="F160" s="1320"/>
      <c r="G160" s="1320"/>
      <c r="H160" s="1320"/>
      <c r="I160" s="1320"/>
      <c r="J160" s="1320"/>
      <c r="K160" s="1320"/>
      <c r="L160" s="1320"/>
      <c r="M160" s="1321"/>
      <c r="N160" s="726"/>
      <c r="O160" s="727"/>
      <c r="P160" s="1318"/>
      <c r="Q160" s="1318"/>
      <c r="R160" s="1318"/>
      <c r="S160" s="1318"/>
      <c r="T160" s="1318"/>
      <c r="U160" s="1318"/>
      <c r="V160" s="1318"/>
      <c r="W160" s="1318"/>
      <c r="X160" s="1318"/>
      <c r="Y160" s="1318"/>
      <c r="Z160" s="1318"/>
      <c r="AA160" s="1318"/>
      <c r="AB160" s="1318"/>
      <c r="AC160" s="1318"/>
      <c r="AD160" s="1318"/>
      <c r="AE160" s="1318"/>
      <c r="AF160" s="1318"/>
      <c r="AG160" s="1318"/>
      <c r="AH160" s="1318"/>
      <c r="AI160" s="1318"/>
      <c r="AJ160" s="1318"/>
      <c r="AK160" s="1318"/>
      <c r="AL160" s="1318"/>
      <c r="AM160" s="1318"/>
      <c r="AN160" s="1318"/>
      <c r="AO160" s="1318"/>
      <c r="AP160" s="1318"/>
      <c r="AQ160" s="291"/>
      <c r="AR160" s="292"/>
      <c r="AS160" s="726"/>
      <c r="AT160" s="727"/>
      <c r="AU160" s="1308"/>
      <c r="AV160" s="1309"/>
      <c r="AW160" s="1309"/>
      <c r="AX160" s="1309"/>
      <c r="AY160" s="1309"/>
      <c r="AZ160" s="1309"/>
      <c r="BA160" s="1309"/>
      <c r="BB160" s="1309"/>
      <c r="BC160" s="1309"/>
      <c r="BD160" s="1309"/>
      <c r="BE160" s="1309"/>
      <c r="BF160" s="726"/>
      <c r="BG160" s="727"/>
      <c r="BH160" s="1318"/>
      <c r="BI160" s="1318"/>
      <c r="BJ160" s="1318"/>
      <c r="BK160" s="1318"/>
      <c r="BL160" s="1318"/>
      <c r="BM160" s="1318"/>
      <c r="BN160" s="1318"/>
      <c r="BO160" s="1318"/>
      <c r="BP160" s="1318"/>
      <c r="BQ160" s="1318"/>
      <c r="BR160" s="1318"/>
      <c r="BS160" s="1318"/>
      <c r="BT160" s="1318"/>
      <c r="BU160" s="1318"/>
      <c r="BV160" s="1318"/>
      <c r="BW160" s="1318"/>
      <c r="BX160" s="1318"/>
      <c r="BY160" s="1318"/>
      <c r="BZ160" s="1318"/>
      <c r="CA160" s="1318"/>
      <c r="CB160" s="1318"/>
      <c r="CC160" s="1318"/>
      <c r="CD160" s="1318"/>
      <c r="CE160" s="1318"/>
      <c r="CF160" s="1318"/>
      <c r="CG160" s="1318"/>
      <c r="CH160" s="1318"/>
    </row>
    <row r="161" spans="1:88" ht="24.95" customHeight="1">
      <c r="A161" s="722" t="s">
        <v>338</v>
      </c>
      <c r="B161" s="723"/>
      <c r="C161" s="1322" t="str">
        <f>""&amp;⑧入力シート!Z76</f>
        <v/>
      </c>
      <c r="D161" s="1323"/>
      <c r="E161" s="1323"/>
      <c r="F161" s="1323"/>
      <c r="G161" s="1323"/>
      <c r="H161" s="1323"/>
      <c r="I161" s="1323"/>
      <c r="J161" s="1323"/>
      <c r="K161" s="1323"/>
      <c r="L161" s="1323"/>
      <c r="M161" s="1324"/>
      <c r="N161" s="722" t="s">
        <v>339</v>
      </c>
      <c r="O161" s="723"/>
      <c r="P161" s="1307" t="s">
        <v>32</v>
      </c>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573"/>
      <c r="AM161" s="573"/>
      <c r="AN161" s="573"/>
      <c r="AO161" s="573"/>
      <c r="AP161" s="574"/>
      <c r="AQ161" s="291"/>
      <c r="AR161" s="292"/>
      <c r="AS161" s="722" t="s">
        <v>338</v>
      </c>
      <c r="AT161" s="723"/>
      <c r="AU161" s="1322" t="str">
        <f>""&amp;⑧入力シート!Z77</f>
        <v/>
      </c>
      <c r="AV161" s="1323"/>
      <c r="AW161" s="1323"/>
      <c r="AX161" s="1323"/>
      <c r="AY161" s="1323"/>
      <c r="AZ161" s="1323"/>
      <c r="BA161" s="1323"/>
      <c r="BB161" s="1323"/>
      <c r="BC161" s="1323"/>
      <c r="BD161" s="1323"/>
      <c r="BE161" s="1324"/>
      <c r="BF161" s="722" t="s">
        <v>339</v>
      </c>
      <c r="BG161" s="723"/>
      <c r="BH161" s="1307" t="s">
        <v>32</v>
      </c>
      <c r="BI161" s="573"/>
      <c r="BJ161" s="573"/>
      <c r="BK161" s="573"/>
      <c r="BL161" s="573"/>
      <c r="BM161" s="573"/>
      <c r="BN161" s="573"/>
      <c r="BO161" s="573"/>
      <c r="BP161" s="573"/>
      <c r="BQ161" s="573"/>
      <c r="BR161" s="573"/>
      <c r="BS161" s="573"/>
      <c r="BT161" s="573"/>
      <c r="BU161" s="573"/>
      <c r="BV161" s="573"/>
      <c r="BW161" s="573"/>
      <c r="BX161" s="573"/>
      <c r="BY161" s="573"/>
      <c r="BZ161" s="573"/>
      <c r="CA161" s="573"/>
      <c r="CB161" s="573"/>
      <c r="CC161" s="573"/>
      <c r="CD161" s="573"/>
      <c r="CE161" s="573"/>
      <c r="CF161" s="573"/>
      <c r="CG161" s="573"/>
      <c r="CH161" s="574"/>
    </row>
    <row r="162" spans="1:88" ht="24.95" customHeight="1">
      <c r="A162" s="724"/>
      <c r="B162" s="725"/>
      <c r="C162" s="1308"/>
      <c r="D162" s="1309"/>
      <c r="E162" s="1309"/>
      <c r="F162" s="1309"/>
      <c r="G162" s="1309"/>
      <c r="H162" s="1309"/>
      <c r="I162" s="1309"/>
      <c r="J162" s="1309"/>
      <c r="K162" s="1309"/>
      <c r="L162" s="1309"/>
      <c r="M162" s="1310"/>
      <c r="N162" s="724"/>
      <c r="O162" s="725"/>
      <c r="P162" s="1308" t="str">
        <f>'⑨応募者名簿(印刷用)'!AT25</f>
        <v xml:space="preserve"> </v>
      </c>
      <c r="Q162" s="1309"/>
      <c r="R162" s="1309"/>
      <c r="S162" s="1309"/>
      <c r="T162" s="1309"/>
      <c r="U162" s="1309"/>
      <c r="V162" s="1309"/>
      <c r="W162" s="1309"/>
      <c r="X162" s="1309"/>
      <c r="Y162" s="1309"/>
      <c r="Z162" s="1309"/>
      <c r="AA162" s="1309"/>
      <c r="AB162" s="1309"/>
      <c r="AC162" s="1309"/>
      <c r="AD162" s="1309"/>
      <c r="AE162" s="1309"/>
      <c r="AF162" s="1309"/>
      <c r="AG162" s="1309"/>
      <c r="AH162" s="1309"/>
      <c r="AI162" s="1309"/>
      <c r="AJ162" s="1309"/>
      <c r="AK162" s="1309"/>
      <c r="AL162" s="1309"/>
      <c r="AM162" s="1309"/>
      <c r="AN162" s="1309"/>
      <c r="AO162" s="1309"/>
      <c r="AP162" s="1310"/>
      <c r="AQ162" s="291"/>
      <c r="AR162" s="292"/>
      <c r="AS162" s="724"/>
      <c r="AT162" s="725"/>
      <c r="AU162" s="1308"/>
      <c r="AV162" s="1309"/>
      <c r="AW162" s="1309"/>
      <c r="AX162" s="1309"/>
      <c r="AY162" s="1309"/>
      <c r="AZ162" s="1309"/>
      <c r="BA162" s="1309"/>
      <c r="BB162" s="1309"/>
      <c r="BC162" s="1309"/>
      <c r="BD162" s="1309"/>
      <c r="BE162" s="1310"/>
      <c r="BF162" s="724"/>
      <c r="BG162" s="725"/>
      <c r="BH162" s="1308" t="str">
        <f>'⑨応募者名簿(印刷用)'!AT26</f>
        <v xml:space="preserve"> </v>
      </c>
      <c r="BI162" s="1309"/>
      <c r="BJ162" s="1309"/>
      <c r="BK162" s="1309"/>
      <c r="BL162" s="1309"/>
      <c r="BM162" s="1309"/>
      <c r="BN162" s="1309"/>
      <c r="BO162" s="1309"/>
      <c r="BP162" s="1309"/>
      <c r="BQ162" s="1309"/>
      <c r="BR162" s="1309"/>
      <c r="BS162" s="1309"/>
      <c r="BT162" s="1309"/>
      <c r="BU162" s="1309"/>
      <c r="BV162" s="1309"/>
      <c r="BW162" s="1309"/>
      <c r="BX162" s="1309"/>
      <c r="BY162" s="1309"/>
      <c r="BZ162" s="1309"/>
      <c r="CA162" s="1309"/>
      <c r="CB162" s="1309"/>
      <c r="CC162" s="1309"/>
      <c r="CD162" s="1309"/>
      <c r="CE162" s="1309"/>
      <c r="CF162" s="1309"/>
      <c r="CG162" s="1309"/>
      <c r="CH162" s="1310"/>
    </row>
    <row r="163" spans="1:88" ht="24.95" customHeight="1">
      <c r="A163" s="726"/>
      <c r="B163" s="727"/>
      <c r="C163" s="1308"/>
      <c r="D163" s="1309"/>
      <c r="E163" s="1309"/>
      <c r="F163" s="1309"/>
      <c r="G163" s="1309"/>
      <c r="H163" s="1309"/>
      <c r="I163" s="1309"/>
      <c r="J163" s="1309"/>
      <c r="K163" s="1309"/>
      <c r="L163" s="1309"/>
      <c r="M163" s="1310"/>
      <c r="N163" s="726"/>
      <c r="O163" s="727"/>
      <c r="P163" s="1308"/>
      <c r="Q163" s="1309"/>
      <c r="R163" s="1309"/>
      <c r="S163" s="1309"/>
      <c r="T163" s="1309"/>
      <c r="U163" s="1309"/>
      <c r="V163" s="1309"/>
      <c r="W163" s="1309"/>
      <c r="X163" s="1309"/>
      <c r="Y163" s="1309"/>
      <c r="Z163" s="1309"/>
      <c r="AA163" s="1309"/>
      <c r="AB163" s="1309"/>
      <c r="AC163" s="1309"/>
      <c r="AD163" s="1309"/>
      <c r="AE163" s="1309"/>
      <c r="AF163" s="1309"/>
      <c r="AG163" s="1309"/>
      <c r="AH163" s="1309"/>
      <c r="AI163" s="1309"/>
      <c r="AJ163" s="1309"/>
      <c r="AK163" s="1309"/>
      <c r="AL163" s="1309"/>
      <c r="AM163" s="1309"/>
      <c r="AN163" s="1309"/>
      <c r="AO163" s="1309"/>
      <c r="AP163" s="1310"/>
      <c r="AQ163" s="291"/>
      <c r="AR163" s="292"/>
      <c r="AS163" s="726"/>
      <c r="AT163" s="727"/>
      <c r="AU163" s="1308"/>
      <c r="AV163" s="1309"/>
      <c r="AW163" s="1309"/>
      <c r="AX163" s="1309"/>
      <c r="AY163" s="1309"/>
      <c r="AZ163" s="1309"/>
      <c r="BA163" s="1309"/>
      <c r="BB163" s="1309"/>
      <c r="BC163" s="1309"/>
      <c r="BD163" s="1309"/>
      <c r="BE163" s="1310"/>
      <c r="BF163" s="726"/>
      <c r="BG163" s="727"/>
      <c r="BH163" s="1308"/>
      <c r="BI163" s="1309"/>
      <c r="BJ163" s="1309"/>
      <c r="BK163" s="1309"/>
      <c r="BL163" s="1309"/>
      <c r="BM163" s="1309"/>
      <c r="BN163" s="1309"/>
      <c r="BO163" s="1309"/>
      <c r="BP163" s="1309"/>
      <c r="BQ163" s="1309"/>
      <c r="BR163" s="1309"/>
      <c r="BS163" s="1309"/>
      <c r="BT163" s="1309"/>
      <c r="BU163" s="1309"/>
      <c r="BV163" s="1309"/>
      <c r="BW163" s="1309"/>
      <c r="BX163" s="1309"/>
      <c r="BY163" s="1309"/>
      <c r="BZ163" s="1309"/>
      <c r="CA163" s="1309"/>
      <c r="CB163" s="1309"/>
      <c r="CC163" s="1309"/>
      <c r="CD163" s="1309"/>
      <c r="CE163" s="1309"/>
      <c r="CF163" s="1309"/>
      <c r="CG163" s="1309"/>
      <c r="CH163" s="1310"/>
    </row>
    <row r="164" spans="1:88" ht="24.95" customHeight="1">
      <c r="A164" s="1311" t="s">
        <v>34</v>
      </c>
      <c r="B164" s="1312"/>
      <c r="C164" s="1315" t="str">
        <f>'⑨応募者名簿(印刷用)'!AR25</f>
        <v/>
      </c>
      <c r="D164" s="1315"/>
      <c r="E164" s="1315"/>
      <c r="F164" s="1315"/>
      <c r="G164" s="1315"/>
      <c r="H164" s="1315"/>
      <c r="I164" s="1315"/>
      <c r="J164" s="1315"/>
      <c r="K164" s="1315"/>
      <c r="L164" s="1315"/>
      <c r="M164" s="1315"/>
      <c r="N164" s="1325" t="s">
        <v>22</v>
      </c>
      <c r="O164" s="1326"/>
      <c r="P164" s="1329" t="str">
        <f>""&amp;⑧入力シート!AE76</f>
        <v/>
      </c>
      <c r="Q164" s="1329"/>
      <c r="R164" s="1329"/>
      <c r="S164" s="1329"/>
      <c r="T164" s="1329"/>
      <c r="U164" s="1329"/>
      <c r="V164" s="1329"/>
      <c r="W164" s="1329"/>
      <c r="X164" s="1329"/>
      <c r="Y164" s="1330" t="s">
        <v>57</v>
      </c>
      <c r="Z164" s="1331"/>
      <c r="AA164" s="1331"/>
      <c r="AB164" s="1331"/>
      <c r="AC164" s="1331"/>
      <c r="AD164" s="1331"/>
      <c r="AE164" s="1331"/>
      <c r="AF164" s="1331"/>
      <c r="AG164" s="1331"/>
      <c r="AH164" s="1331"/>
      <c r="AI164" s="1331"/>
      <c r="AJ164" s="1331"/>
      <c r="AK164" s="1331"/>
      <c r="AL164" s="1331"/>
      <c r="AM164" s="1331"/>
      <c r="AN164" s="1331"/>
      <c r="AO164" s="1331"/>
      <c r="AP164" s="1332"/>
      <c r="AQ164" s="289"/>
      <c r="AR164" s="290"/>
      <c r="AS164" s="1311" t="s">
        <v>34</v>
      </c>
      <c r="AT164" s="1312"/>
      <c r="AU164" s="1315" t="str">
        <f>'⑨応募者名簿(印刷用)'!AR26</f>
        <v/>
      </c>
      <c r="AV164" s="1315"/>
      <c r="AW164" s="1315"/>
      <c r="AX164" s="1315"/>
      <c r="AY164" s="1315"/>
      <c r="AZ164" s="1315"/>
      <c r="BA164" s="1315"/>
      <c r="BB164" s="1315"/>
      <c r="BC164" s="1315"/>
      <c r="BD164" s="1315"/>
      <c r="BE164" s="1315"/>
      <c r="BF164" s="1325" t="s">
        <v>22</v>
      </c>
      <c r="BG164" s="1326"/>
      <c r="BH164" s="1329" t="str">
        <f>""&amp;⑧入力シート!AE77</f>
        <v/>
      </c>
      <c r="BI164" s="1329"/>
      <c r="BJ164" s="1329"/>
      <c r="BK164" s="1329"/>
      <c r="BL164" s="1329"/>
      <c r="BM164" s="1329"/>
      <c r="BN164" s="1329"/>
      <c r="BO164" s="1329"/>
      <c r="BP164" s="1329"/>
      <c r="BQ164" s="1330" t="s">
        <v>57</v>
      </c>
      <c r="BR164" s="1331"/>
      <c r="BS164" s="1331"/>
      <c r="BT164" s="1331"/>
      <c r="BU164" s="1331"/>
      <c r="BV164" s="1331"/>
      <c r="BW164" s="1331"/>
      <c r="BX164" s="1331"/>
      <c r="BY164" s="1331"/>
      <c r="BZ164" s="1331"/>
      <c r="CA164" s="1331"/>
      <c r="CB164" s="1331"/>
      <c r="CC164" s="1331"/>
      <c r="CD164" s="1331"/>
      <c r="CE164" s="1331"/>
      <c r="CF164" s="1331"/>
      <c r="CG164" s="1331"/>
      <c r="CH164" s="1332"/>
    </row>
    <row r="165" spans="1:88" ht="24.95" customHeight="1">
      <c r="A165" s="1313"/>
      <c r="B165" s="1314"/>
      <c r="C165" s="1315"/>
      <c r="D165" s="1315"/>
      <c r="E165" s="1315"/>
      <c r="F165" s="1315"/>
      <c r="G165" s="1315"/>
      <c r="H165" s="1315"/>
      <c r="I165" s="1315"/>
      <c r="J165" s="1315"/>
      <c r="K165" s="1315"/>
      <c r="L165" s="1315"/>
      <c r="M165" s="1315"/>
      <c r="N165" s="1327"/>
      <c r="O165" s="1328"/>
      <c r="P165" s="1329"/>
      <c r="Q165" s="1329"/>
      <c r="R165" s="1329"/>
      <c r="S165" s="1329"/>
      <c r="T165" s="1329"/>
      <c r="U165" s="1329"/>
      <c r="V165" s="1329"/>
      <c r="W165" s="1329"/>
      <c r="X165" s="1329"/>
      <c r="Y165" s="1333"/>
      <c r="Z165" s="1334"/>
      <c r="AA165" s="1334"/>
      <c r="AB165" s="1334"/>
      <c r="AC165" s="1334"/>
      <c r="AD165" s="1334"/>
      <c r="AE165" s="1334"/>
      <c r="AF165" s="1334"/>
      <c r="AG165" s="1334"/>
      <c r="AH165" s="1334"/>
      <c r="AI165" s="1334"/>
      <c r="AJ165" s="1334"/>
      <c r="AK165" s="1334"/>
      <c r="AL165" s="1334"/>
      <c r="AM165" s="1334"/>
      <c r="AN165" s="1334"/>
      <c r="AO165" s="1334"/>
      <c r="AP165" s="1335"/>
      <c r="AQ165" s="289"/>
      <c r="AR165" s="290"/>
      <c r="AS165" s="1313"/>
      <c r="AT165" s="1314"/>
      <c r="AU165" s="1315"/>
      <c r="AV165" s="1315"/>
      <c r="AW165" s="1315"/>
      <c r="AX165" s="1315"/>
      <c r="AY165" s="1315"/>
      <c r="AZ165" s="1315"/>
      <c r="BA165" s="1315"/>
      <c r="BB165" s="1315"/>
      <c r="BC165" s="1315"/>
      <c r="BD165" s="1315"/>
      <c r="BE165" s="1315"/>
      <c r="BF165" s="1327"/>
      <c r="BG165" s="1328"/>
      <c r="BH165" s="1329"/>
      <c r="BI165" s="1329"/>
      <c r="BJ165" s="1329"/>
      <c r="BK165" s="1329"/>
      <c r="BL165" s="1329"/>
      <c r="BM165" s="1329"/>
      <c r="BN165" s="1329"/>
      <c r="BO165" s="1329"/>
      <c r="BP165" s="1329"/>
      <c r="BQ165" s="1333"/>
      <c r="BR165" s="1334"/>
      <c r="BS165" s="1334"/>
      <c r="BT165" s="1334"/>
      <c r="BU165" s="1334"/>
      <c r="BV165" s="1334"/>
      <c r="BW165" s="1334"/>
      <c r="BX165" s="1334"/>
      <c r="BY165" s="1334"/>
      <c r="BZ165" s="1334"/>
      <c r="CA165" s="1334"/>
      <c r="CB165" s="1334"/>
      <c r="CC165" s="1334"/>
      <c r="CD165" s="1334"/>
      <c r="CE165" s="1334"/>
      <c r="CF165" s="1334"/>
      <c r="CG165" s="1334"/>
      <c r="CH165" s="1335"/>
    </row>
    <row r="166" spans="1:88" ht="26.1" customHeight="1">
      <c r="AQ166" s="289"/>
      <c r="AR166" s="290"/>
    </row>
    <row r="167" spans="1:88" ht="26.1" customHeight="1">
      <c r="AQ167" s="289"/>
      <c r="AR167" s="290"/>
    </row>
    <row r="168" spans="1:88" ht="26.1" customHeight="1">
      <c r="A168" s="174"/>
      <c r="B168" s="174"/>
      <c r="C168" s="174"/>
      <c r="D168" s="174"/>
      <c r="E168" s="174"/>
      <c r="F168" s="174"/>
      <c r="G168" s="174"/>
      <c r="H168" s="174"/>
      <c r="I168" s="174"/>
      <c r="J168" s="174"/>
      <c r="K168" s="174"/>
      <c r="L168" s="174"/>
      <c r="M168" s="174"/>
      <c r="N168" s="785" t="s">
        <v>408</v>
      </c>
      <c r="O168" s="785"/>
      <c r="P168" s="785"/>
      <c r="Q168" s="785"/>
      <c r="R168" s="785"/>
      <c r="S168" s="785"/>
      <c r="T168" s="785"/>
      <c r="U168" s="785"/>
      <c r="V168" s="785"/>
      <c r="W168" s="785"/>
      <c r="X168" s="785"/>
      <c r="Y168" s="785"/>
      <c r="Z168" s="785"/>
      <c r="AA168" s="785"/>
      <c r="AB168" s="785"/>
      <c r="AC168" s="190"/>
      <c r="AD168" s="190"/>
      <c r="AE168" s="190"/>
      <c r="AF168" s="190"/>
      <c r="AG168" s="190"/>
      <c r="AH168" s="190"/>
      <c r="AI168" s="190"/>
      <c r="AJ168" s="190"/>
      <c r="AK168" s="190"/>
      <c r="AL168" s="190"/>
      <c r="AM168" s="190"/>
      <c r="AN168" s="190"/>
      <c r="AO168" s="190"/>
      <c r="AP168" s="190"/>
      <c r="AQ168" s="298"/>
      <c r="AR168" s="299"/>
      <c r="AS168" s="174"/>
      <c r="AT168" s="174"/>
      <c r="AU168" s="174"/>
      <c r="AV168" s="174"/>
      <c r="AW168" s="174"/>
      <c r="AX168" s="174"/>
      <c r="AY168" s="174"/>
      <c r="AZ168" s="174"/>
      <c r="BA168" s="174"/>
      <c r="BB168" s="174"/>
      <c r="BC168" s="174"/>
      <c r="BD168" s="174"/>
      <c r="BE168" s="174"/>
      <c r="BF168" s="785" t="s">
        <v>408</v>
      </c>
      <c r="BG168" s="785"/>
      <c r="BH168" s="785"/>
      <c r="BI168" s="785"/>
      <c r="BJ168" s="785"/>
      <c r="BK168" s="785"/>
      <c r="BL168" s="785"/>
      <c r="BM168" s="785"/>
      <c r="BN168" s="785"/>
      <c r="BO168" s="785"/>
      <c r="BP168" s="785"/>
      <c r="BQ168" s="785"/>
      <c r="BR168" s="785"/>
      <c r="BS168" s="785"/>
      <c r="BT168" s="785"/>
      <c r="BU168" s="190"/>
      <c r="BV168" s="190"/>
      <c r="BW168" s="190"/>
      <c r="BX168" s="190"/>
      <c r="BY168" s="190"/>
      <c r="BZ168" s="190"/>
      <c r="CA168" s="190"/>
      <c r="CB168" s="190"/>
      <c r="CC168" s="190"/>
      <c r="CD168" s="190"/>
      <c r="CE168" s="190"/>
      <c r="CF168" s="190"/>
      <c r="CG168" s="190"/>
      <c r="CH168" s="190"/>
      <c r="CI168" s="190"/>
      <c r="CJ168" s="190"/>
    </row>
    <row r="169" spans="1:88" ht="26.1" customHeight="1">
      <c r="A169" s="174"/>
      <c r="B169" s="174"/>
      <c r="C169" s="174"/>
      <c r="D169" s="174"/>
      <c r="E169" s="174"/>
      <c r="F169" s="174"/>
      <c r="G169" s="174"/>
      <c r="H169" s="174"/>
      <c r="I169" s="174"/>
      <c r="J169" s="174"/>
      <c r="K169" s="174"/>
      <c r="L169" s="174"/>
      <c r="M169" s="174"/>
      <c r="N169" s="785"/>
      <c r="O169" s="785"/>
      <c r="P169" s="785"/>
      <c r="Q169" s="785"/>
      <c r="R169" s="785"/>
      <c r="S169" s="785"/>
      <c r="T169" s="785"/>
      <c r="U169" s="785"/>
      <c r="V169" s="785"/>
      <c r="W169" s="785"/>
      <c r="X169" s="785"/>
      <c r="Y169" s="785"/>
      <c r="Z169" s="785"/>
      <c r="AA169" s="785"/>
      <c r="AB169" s="785"/>
      <c r="AC169" s="190"/>
      <c r="AD169" s="190"/>
      <c r="AE169" s="190"/>
      <c r="AF169" s="190"/>
      <c r="AG169" s="190"/>
      <c r="AH169" s="190"/>
      <c r="AI169" s="190"/>
      <c r="AJ169" s="190"/>
      <c r="AK169" s="190"/>
      <c r="AL169" s="190"/>
      <c r="AM169" s="190"/>
      <c r="AN169" s="190"/>
      <c r="AO169" s="190"/>
      <c r="AP169" s="190"/>
      <c r="AQ169" s="298"/>
      <c r="AR169" s="299"/>
      <c r="AS169" s="174"/>
      <c r="AT169" s="174"/>
      <c r="AU169" s="174"/>
      <c r="AV169" s="174"/>
      <c r="AW169" s="174"/>
      <c r="AX169" s="174"/>
      <c r="AY169" s="174"/>
      <c r="AZ169" s="174"/>
      <c r="BA169" s="174"/>
      <c r="BB169" s="174"/>
      <c r="BC169" s="174"/>
      <c r="BD169" s="174"/>
      <c r="BE169" s="174"/>
      <c r="BF169" s="785"/>
      <c r="BG169" s="785"/>
      <c r="BH169" s="785"/>
      <c r="BI169" s="785"/>
      <c r="BJ169" s="785"/>
      <c r="BK169" s="785"/>
      <c r="BL169" s="785"/>
      <c r="BM169" s="785"/>
      <c r="BN169" s="785"/>
      <c r="BO169" s="785"/>
      <c r="BP169" s="785"/>
      <c r="BQ169" s="785"/>
      <c r="BR169" s="785"/>
      <c r="BS169" s="785"/>
      <c r="BT169" s="785"/>
      <c r="BU169" s="190"/>
      <c r="BV169" s="190"/>
      <c r="BW169" s="190"/>
      <c r="BX169" s="190"/>
      <c r="BY169" s="190"/>
      <c r="BZ169" s="190"/>
      <c r="CA169" s="190"/>
      <c r="CB169" s="190"/>
      <c r="CC169" s="190"/>
      <c r="CD169" s="190"/>
      <c r="CE169" s="190"/>
      <c r="CF169" s="190"/>
      <c r="CG169" s="190"/>
      <c r="CH169" s="190"/>
      <c r="CI169" s="190"/>
      <c r="CJ169" s="190"/>
    </row>
    <row r="170" spans="1:88" ht="26.1" customHeight="1">
      <c r="A170" s="174"/>
      <c r="B170" s="174"/>
      <c r="C170" s="174"/>
      <c r="D170" s="174"/>
      <c r="E170" s="174"/>
      <c r="F170" s="174"/>
      <c r="G170" s="174"/>
      <c r="H170" s="174"/>
      <c r="I170" s="174"/>
      <c r="J170" s="174"/>
      <c r="K170" s="174"/>
      <c r="L170" s="174"/>
      <c r="M170" s="174"/>
      <c r="N170" s="785" t="s">
        <v>407</v>
      </c>
      <c r="O170" s="785"/>
      <c r="P170" s="785"/>
      <c r="Q170" s="785"/>
      <c r="R170" s="785"/>
      <c r="S170" s="785"/>
      <c r="T170" s="785"/>
      <c r="U170" s="785"/>
      <c r="V170" s="785"/>
      <c r="W170" s="785"/>
      <c r="X170" s="785"/>
      <c r="Y170" s="785"/>
      <c r="Z170" s="785"/>
      <c r="AA170" s="785"/>
      <c r="AB170" s="785"/>
      <c r="AC170" s="190"/>
      <c r="AD170" s="190"/>
      <c r="AE170" s="190"/>
      <c r="AF170" s="190"/>
      <c r="AG170" s="190"/>
      <c r="AH170" s="190"/>
      <c r="AI170" s="190"/>
      <c r="AJ170" s="190"/>
      <c r="AK170" s="190"/>
      <c r="AL170" s="190"/>
      <c r="AM170" s="190"/>
      <c r="AN170" s="190"/>
      <c r="AO170" s="190"/>
      <c r="AP170" s="190"/>
      <c r="AQ170" s="298"/>
      <c r="AR170" s="299"/>
      <c r="AS170" s="174"/>
      <c r="AT170" s="174"/>
      <c r="AU170" s="174"/>
      <c r="AV170" s="174"/>
      <c r="AW170" s="174"/>
      <c r="AX170" s="174"/>
      <c r="AY170" s="174"/>
      <c r="AZ170" s="174"/>
      <c r="BA170" s="174"/>
      <c r="BB170" s="174"/>
      <c r="BC170" s="174"/>
      <c r="BD170" s="174"/>
      <c r="BE170" s="174"/>
      <c r="BF170" s="785" t="s">
        <v>407</v>
      </c>
      <c r="BG170" s="785"/>
      <c r="BH170" s="785"/>
      <c r="BI170" s="785"/>
      <c r="BJ170" s="785"/>
      <c r="BK170" s="785"/>
      <c r="BL170" s="785"/>
      <c r="BM170" s="785"/>
      <c r="BN170" s="785"/>
      <c r="BO170" s="785"/>
      <c r="BP170" s="785"/>
      <c r="BQ170" s="785"/>
      <c r="BR170" s="785"/>
      <c r="BS170" s="785"/>
      <c r="BT170" s="785"/>
      <c r="BU170" s="190"/>
      <c r="BV170" s="190"/>
      <c r="BW170" s="190"/>
      <c r="BX170" s="190"/>
      <c r="BY170" s="190"/>
      <c r="BZ170" s="190"/>
      <c r="CA170" s="190"/>
      <c r="CB170" s="190"/>
      <c r="CC170" s="190"/>
      <c r="CD170" s="190"/>
      <c r="CE170" s="190"/>
      <c r="CF170" s="190"/>
      <c r="CG170" s="190"/>
      <c r="CH170" s="190"/>
      <c r="CI170" s="190"/>
      <c r="CJ170" s="190"/>
    </row>
    <row r="171" spans="1:88" ht="26.1" customHeight="1">
      <c r="A171" s="174"/>
      <c r="B171" s="174"/>
      <c r="C171" s="174"/>
      <c r="D171" s="174"/>
      <c r="E171" s="174"/>
      <c r="F171" s="174"/>
      <c r="G171" s="174"/>
      <c r="H171" s="174"/>
      <c r="I171" s="174"/>
      <c r="J171" s="174"/>
      <c r="K171" s="174"/>
      <c r="L171" s="174"/>
      <c r="M171" s="174"/>
      <c r="N171" s="785"/>
      <c r="O171" s="785"/>
      <c r="P171" s="785"/>
      <c r="Q171" s="785"/>
      <c r="R171" s="785"/>
      <c r="S171" s="785"/>
      <c r="T171" s="785"/>
      <c r="U171" s="785"/>
      <c r="V171" s="785"/>
      <c r="W171" s="785"/>
      <c r="X171" s="785"/>
      <c r="Y171" s="785"/>
      <c r="Z171" s="785"/>
      <c r="AA171" s="785"/>
      <c r="AB171" s="785"/>
      <c r="AC171" s="190"/>
      <c r="AD171" s="190"/>
      <c r="AE171" s="190"/>
      <c r="AF171" s="190"/>
      <c r="AG171" s="190"/>
      <c r="AH171" s="190"/>
      <c r="AI171" s="190"/>
      <c r="AJ171" s="190"/>
      <c r="AK171" s="190"/>
      <c r="AL171" s="190"/>
      <c r="AM171" s="190"/>
      <c r="AN171" s="190"/>
      <c r="AO171" s="190"/>
      <c r="AP171" s="190"/>
      <c r="AQ171" s="298"/>
      <c r="AR171" s="299"/>
      <c r="AS171" s="174"/>
      <c r="AT171" s="174"/>
      <c r="AU171" s="174"/>
      <c r="AV171" s="174"/>
      <c r="AW171" s="174"/>
      <c r="AX171" s="174"/>
      <c r="AY171" s="174"/>
      <c r="AZ171" s="174"/>
      <c r="BA171" s="174"/>
      <c r="BB171" s="174"/>
      <c r="BC171" s="174"/>
      <c r="BD171" s="174"/>
      <c r="BE171" s="174"/>
      <c r="BF171" s="785"/>
      <c r="BG171" s="785"/>
      <c r="BH171" s="785"/>
      <c r="BI171" s="785"/>
      <c r="BJ171" s="785"/>
      <c r="BK171" s="785"/>
      <c r="BL171" s="785"/>
      <c r="BM171" s="785"/>
      <c r="BN171" s="785"/>
      <c r="BO171" s="785"/>
      <c r="BP171" s="785"/>
      <c r="BQ171" s="785"/>
      <c r="BR171" s="785"/>
      <c r="BS171" s="785"/>
      <c r="BT171" s="785"/>
      <c r="BU171" s="190"/>
      <c r="BV171" s="190"/>
      <c r="BW171" s="190"/>
      <c r="BX171" s="190"/>
      <c r="BY171" s="190"/>
      <c r="BZ171" s="190"/>
      <c r="CA171" s="190"/>
      <c r="CB171" s="190"/>
      <c r="CC171" s="190"/>
      <c r="CD171" s="190"/>
      <c r="CE171" s="190"/>
      <c r="CF171" s="190"/>
      <c r="CG171" s="190"/>
      <c r="CH171" s="190"/>
      <c r="CI171" s="190"/>
      <c r="CJ171" s="190"/>
    </row>
    <row r="172" spans="1:88" ht="26.1" customHeight="1">
      <c r="AQ172" s="289"/>
      <c r="AR172" s="290"/>
    </row>
    <row r="173" spans="1:88" ht="26.1" customHeight="1">
      <c r="B173" s="142" t="str">
        <f>$B$5</f>
        <v>第86回全国教育美術展応募作品の名札</v>
      </c>
      <c r="AQ173" s="289"/>
      <c r="AR173" s="290"/>
      <c r="AT173" s="142" t="str">
        <f>$B$5</f>
        <v>第86回全国教育美術展応募作品の名札</v>
      </c>
    </row>
    <row r="174" spans="1:88" ht="24.95" customHeight="1">
      <c r="A174" s="1353" t="s">
        <v>45</v>
      </c>
      <c r="B174" s="1354"/>
      <c r="C174" s="1354"/>
      <c r="D174" s="1354"/>
      <c r="E174" s="1354"/>
      <c r="F174" s="1354"/>
      <c r="G174" s="1354"/>
      <c r="H174" s="1354"/>
      <c r="I174" s="1354"/>
      <c r="J174" s="1354"/>
      <c r="K174" s="1354"/>
      <c r="L174" s="1354"/>
      <c r="M174" s="1355"/>
      <c r="N174" s="1356" t="s">
        <v>334</v>
      </c>
      <c r="O174" s="1356"/>
      <c r="P174" s="1344" t="s">
        <v>17</v>
      </c>
      <c r="Q174" s="562"/>
      <c r="R174" s="1305" t="str">
        <f>IF('⑨応募者名簿(印刷用)'!$BX$40="","",'⑨応募者名簿(印刷用)'!$BX$40)</f>
        <v>-</v>
      </c>
      <c r="S174" s="1305"/>
      <c r="T174" s="1305"/>
      <c r="U174" s="1305"/>
      <c r="V174" s="1305"/>
      <c r="W174" s="1305"/>
      <c r="X174" s="1305"/>
      <c r="Y174" s="1306" t="s">
        <v>282</v>
      </c>
      <c r="Z174" s="1306"/>
      <c r="AA174" s="1306"/>
      <c r="AB174" s="1305" t="str">
        <f>IF(⑧入力シート!$D$30=0,"",⑧入力シート!$D$30)</f>
        <v/>
      </c>
      <c r="AC174" s="1305"/>
      <c r="AD174" s="1305"/>
      <c r="AE174" s="1305"/>
      <c r="AF174" s="176" t="s">
        <v>84</v>
      </c>
      <c r="AG174" s="1305" t="str">
        <f>IF(⑧入力シート!$H$30=0,"",⑧入力シート!$H$30)</f>
        <v/>
      </c>
      <c r="AH174" s="1305"/>
      <c r="AI174" s="1305"/>
      <c r="AJ174" s="1305"/>
      <c r="AK174" s="176" t="s">
        <v>84</v>
      </c>
      <c r="AL174" s="1305" t="str">
        <f>IF(⑧入力シート!$L$30=0,"",⑧入力シート!$L$30)</f>
        <v/>
      </c>
      <c r="AM174" s="1305"/>
      <c r="AN174" s="1305"/>
      <c r="AO174" s="1305"/>
      <c r="AP174" s="177"/>
      <c r="AQ174" s="291"/>
      <c r="AR174" s="292"/>
      <c r="AS174" s="1353" t="s">
        <v>45</v>
      </c>
      <c r="AT174" s="1354"/>
      <c r="AU174" s="1354"/>
      <c r="AV174" s="1354"/>
      <c r="AW174" s="1354"/>
      <c r="AX174" s="1354"/>
      <c r="AY174" s="1354"/>
      <c r="AZ174" s="1354"/>
      <c r="BA174" s="1354"/>
      <c r="BB174" s="1354"/>
      <c r="BC174" s="1354"/>
      <c r="BD174" s="1354"/>
      <c r="BE174" s="1355"/>
      <c r="BF174" s="1356" t="s">
        <v>334</v>
      </c>
      <c r="BG174" s="1356"/>
      <c r="BH174" s="1344" t="s">
        <v>17</v>
      </c>
      <c r="BI174" s="562"/>
      <c r="BJ174" s="1305" t="str">
        <f>IF('⑨応募者名簿(印刷用)'!$BX$40="","",'⑨応募者名簿(印刷用)'!$BX$40)</f>
        <v>-</v>
      </c>
      <c r="BK174" s="1305"/>
      <c r="BL174" s="1305"/>
      <c r="BM174" s="1305"/>
      <c r="BN174" s="1305"/>
      <c r="BO174" s="1305"/>
      <c r="BP174" s="1305"/>
      <c r="BQ174" s="1306" t="s">
        <v>282</v>
      </c>
      <c r="BR174" s="1306"/>
      <c r="BS174" s="1306"/>
      <c r="BT174" s="1305" t="str">
        <f>IF(⑧入力シート!$D$30=0,"",⑧入力シート!$D$30)</f>
        <v/>
      </c>
      <c r="BU174" s="1305"/>
      <c r="BV174" s="1305"/>
      <c r="BW174" s="1305"/>
      <c r="BX174" s="176" t="s">
        <v>84</v>
      </c>
      <c r="BY174" s="1305" t="str">
        <f>IF(⑧入力シート!$H$30=0,"",⑧入力シート!$H$30)</f>
        <v/>
      </c>
      <c r="BZ174" s="1305"/>
      <c r="CA174" s="1305"/>
      <c r="CB174" s="1305"/>
      <c r="CC174" s="176" t="s">
        <v>84</v>
      </c>
      <c r="CD174" s="1305" t="str">
        <f>IF(⑧入力シート!$L$30=0,"",⑧入力シート!$L$30)</f>
        <v/>
      </c>
      <c r="CE174" s="1305"/>
      <c r="CF174" s="1305"/>
      <c r="CG174" s="1305"/>
      <c r="CH174" s="177"/>
    </row>
    <row r="175" spans="1:88" ht="24.95" customHeight="1">
      <c r="A175" s="1345"/>
      <c r="B175" s="1346"/>
      <c r="C175" s="1346"/>
      <c r="D175" s="1346"/>
      <c r="E175" s="1346"/>
      <c r="F175" s="1346"/>
      <c r="G175" s="1346"/>
      <c r="H175" s="1346"/>
      <c r="I175" s="178"/>
      <c r="J175" s="178"/>
      <c r="K175" s="178"/>
      <c r="L175" s="178"/>
      <c r="M175" s="179"/>
      <c r="N175" s="1356"/>
      <c r="O175" s="1356"/>
      <c r="P175" s="1347" t="str">
        <f>IF('⑨応募者名簿(印刷用)'!$BV$42="","",'⑨応募者名簿(印刷用)'!$BV$42)</f>
        <v xml:space="preserve"> </v>
      </c>
      <c r="Q175" s="1348"/>
      <c r="R175" s="1348"/>
      <c r="S175" s="1348"/>
      <c r="T175" s="1348"/>
      <c r="U175" s="1348"/>
      <c r="V175" s="1348"/>
      <c r="W175" s="1348"/>
      <c r="X175" s="1348"/>
      <c r="Y175" s="1348"/>
      <c r="Z175" s="1348"/>
      <c r="AA175" s="1348"/>
      <c r="AB175" s="1348"/>
      <c r="AC175" s="1348"/>
      <c r="AD175" s="1348"/>
      <c r="AE175" s="1348"/>
      <c r="AF175" s="1348"/>
      <c r="AG175" s="1348"/>
      <c r="AH175" s="1348"/>
      <c r="AI175" s="1348"/>
      <c r="AJ175" s="1348"/>
      <c r="AK175" s="1348"/>
      <c r="AL175" s="1348"/>
      <c r="AM175" s="1348"/>
      <c r="AN175" s="1348"/>
      <c r="AO175" s="1348"/>
      <c r="AP175" s="1349"/>
      <c r="AQ175" s="291"/>
      <c r="AR175" s="292"/>
      <c r="AS175" s="1345"/>
      <c r="AT175" s="1346"/>
      <c r="AU175" s="1346"/>
      <c r="AV175" s="1346"/>
      <c r="AW175" s="1346"/>
      <c r="AX175" s="1346"/>
      <c r="AY175" s="1346"/>
      <c r="AZ175" s="1346"/>
      <c r="BA175" s="178"/>
      <c r="BB175" s="178"/>
      <c r="BC175" s="178"/>
      <c r="BD175" s="178"/>
      <c r="BE175" s="179"/>
      <c r="BF175" s="1356"/>
      <c r="BG175" s="1356"/>
      <c r="BH175" s="1347" t="str">
        <f>IF('⑨応募者名簿(印刷用)'!$BV$42="","",'⑨応募者名簿(印刷用)'!$BV$42)</f>
        <v xml:space="preserve"> </v>
      </c>
      <c r="BI175" s="1348"/>
      <c r="BJ175" s="1348"/>
      <c r="BK175" s="1348"/>
      <c r="BL175" s="1348"/>
      <c r="BM175" s="1348"/>
      <c r="BN175" s="1348"/>
      <c r="BO175" s="1348"/>
      <c r="BP175" s="1348"/>
      <c r="BQ175" s="1348"/>
      <c r="BR175" s="1348"/>
      <c r="BS175" s="1348"/>
      <c r="BT175" s="1348"/>
      <c r="BU175" s="1348"/>
      <c r="BV175" s="1348"/>
      <c r="BW175" s="1348"/>
      <c r="BX175" s="1348"/>
      <c r="BY175" s="1348"/>
      <c r="BZ175" s="1348"/>
      <c r="CA175" s="1348"/>
      <c r="CB175" s="1348"/>
      <c r="CC175" s="1348"/>
      <c r="CD175" s="1348"/>
      <c r="CE175" s="1348"/>
      <c r="CF175" s="1348"/>
      <c r="CG175" s="1348"/>
      <c r="CH175" s="1349"/>
    </row>
    <row r="176" spans="1:88" ht="24.95" customHeight="1">
      <c r="A176" s="1345"/>
      <c r="B176" s="1346"/>
      <c r="C176" s="1346"/>
      <c r="D176" s="1346"/>
      <c r="E176" s="1346"/>
      <c r="F176" s="1346"/>
      <c r="G176" s="1346"/>
      <c r="H176" s="1346"/>
      <c r="I176" s="178"/>
      <c r="J176" s="178"/>
      <c r="K176" s="178"/>
      <c r="L176" s="178"/>
      <c r="M176" s="179"/>
      <c r="N176" s="1356"/>
      <c r="O176" s="1356"/>
      <c r="P176" s="1347" t="str">
        <f>IF('⑨応募者名簿(印刷用)'!$BV$43="","",'⑨応募者名簿(印刷用)'!$BV$43)</f>
        <v xml:space="preserve"> </v>
      </c>
      <c r="Q176" s="1348"/>
      <c r="R176" s="1348"/>
      <c r="S176" s="1348"/>
      <c r="T176" s="1348"/>
      <c r="U176" s="1348"/>
      <c r="V176" s="1348"/>
      <c r="W176" s="1348"/>
      <c r="X176" s="1348"/>
      <c r="Y176" s="1348"/>
      <c r="Z176" s="1348"/>
      <c r="AA176" s="1348"/>
      <c r="AB176" s="1348"/>
      <c r="AC176" s="1348"/>
      <c r="AD176" s="1348"/>
      <c r="AE176" s="1348"/>
      <c r="AF176" s="1348"/>
      <c r="AG176" s="1348"/>
      <c r="AH176" s="1348"/>
      <c r="AI176" s="1348"/>
      <c r="AJ176" s="1348"/>
      <c r="AK176" s="1348"/>
      <c r="AL176" s="1348"/>
      <c r="AM176" s="1348"/>
      <c r="AN176" s="1348"/>
      <c r="AO176" s="1348"/>
      <c r="AP176" s="1349"/>
      <c r="AQ176" s="291"/>
      <c r="AR176" s="292"/>
      <c r="AS176" s="1345"/>
      <c r="AT176" s="1346"/>
      <c r="AU176" s="1346"/>
      <c r="AV176" s="1346"/>
      <c r="AW176" s="1346"/>
      <c r="AX176" s="1346"/>
      <c r="AY176" s="1346"/>
      <c r="AZ176" s="1346"/>
      <c r="BA176" s="178"/>
      <c r="BB176" s="178"/>
      <c r="BC176" s="178"/>
      <c r="BD176" s="178"/>
      <c r="BE176" s="179"/>
      <c r="BF176" s="1356"/>
      <c r="BG176" s="1356"/>
      <c r="BH176" s="1347" t="str">
        <f>IF('⑨応募者名簿(印刷用)'!$BV$43="","",'⑨応募者名簿(印刷用)'!$BV$43)</f>
        <v xml:space="preserve"> </v>
      </c>
      <c r="BI176" s="1348"/>
      <c r="BJ176" s="1348"/>
      <c r="BK176" s="1348"/>
      <c r="BL176" s="1348"/>
      <c r="BM176" s="1348"/>
      <c r="BN176" s="1348"/>
      <c r="BO176" s="1348"/>
      <c r="BP176" s="1348"/>
      <c r="BQ176" s="1348"/>
      <c r="BR176" s="1348"/>
      <c r="BS176" s="1348"/>
      <c r="BT176" s="1348"/>
      <c r="BU176" s="1348"/>
      <c r="BV176" s="1348"/>
      <c r="BW176" s="1348"/>
      <c r="BX176" s="1348"/>
      <c r="BY176" s="1348"/>
      <c r="BZ176" s="1348"/>
      <c r="CA176" s="1348"/>
      <c r="CB176" s="1348"/>
      <c r="CC176" s="1348"/>
      <c r="CD176" s="1348"/>
      <c r="CE176" s="1348"/>
      <c r="CF176" s="1348"/>
      <c r="CG176" s="1348"/>
      <c r="CH176" s="1349"/>
    </row>
    <row r="177" spans="1:88" ht="24.95" customHeight="1">
      <c r="A177" s="1345"/>
      <c r="B177" s="1346"/>
      <c r="C177" s="1346"/>
      <c r="D177" s="1346"/>
      <c r="E177" s="1346"/>
      <c r="F177" s="1346"/>
      <c r="G177" s="1346"/>
      <c r="H177" s="1346"/>
      <c r="I177" s="178"/>
      <c r="J177" s="178"/>
      <c r="K177" s="178"/>
      <c r="L177" s="178"/>
      <c r="M177" s="179"/>
      <c r="N177" s="1356"/>
      <c r="O177" s="1356"/>
      <c r="P177" s="1350" t="str">
        <f>IF('⑨応募者名簿(印刷用)'!$BV$44="","",'⑨応募者名簿(印刷用)'!$BV$44)</f>
        <v xml:space="preserve"> </v>
      </c>
      <c r="Q177" s="1351"/>
      <c r="R177" s="1351"/>
      <c r="S177" s="1351"/>
      <c r="T177" s="1351"/>
      <c r="U177" s="1351"/>
      <c r="V177" s="1351"/>
      <c r="W177" s="1351"/>
      <c r="X177" s="1351"/>
      <c r="Y177" s="1351"/>
      <c r="Z177" s="1351"/>
      <c r="AA177" s="1351"/>
      <c r="AB177" s="1351"/>
      <c r="AC177" s="1351"/>
      <c r="AD177" s="1351"/>
      <c r="AE177" s="1351"/>
      <c r="AF177" s="1351"/>
      <c r="AG177" s="1351"/>
      <c r="AH177" s="1351"/>
      <c r="AI177" s="1351"/>
      <c r="AJ177" s="1351"/>
      <c r="AK177" s="1351"/>
      <c r="AL177" s="1351"/>
      <c r="AM177" s="1351"/>
      <c r="AN177" s="1351"/>
      <c r="AO177" s="1351"/>
      <c r="AP177" s="1352"/>
      <c r="AQ177" s="291"/>
      <c r="AR177" s="292"/>
      <c r="AS177" s="1345"/>
      <c r="AT177" s="1346"/>
      <c r="AU177" s="1346"/>
      <c r="AV177" s="1346"/>
      <c r="AW177" s="1346"/>
      <c r="AX177" s="1346"/>
      <c r="AY177" s="1346"/>
      <c r="AZ177" s="1346"/>
      <c r="BA177" s="178"/>
      <c r="BB177" s="178"/>
      <c r="BC177" s="178"/>
      <c r="BD177" s="178"/>
      <c r="BE177" s="179"/>
      <c r="BF177" s="1356"/>
      <c r="BG177" s="1356"/>
      <c r="BH177" s="1350" t="str">
        <f>IF('⑨応募者名簿(印刷用)'!$BV$44="","",'⑨応募者名簿(印刷用)'!$BV$44)</f>
        <v xml:space="preserve"> </v>
      </c>
      <c r="BI177" s="1351"/>
      <c r="BJ177" s="1351"/>
      <c r="BK177" s="1351"/>
      <c r="BL177" s="1351"/>
      <c r="BM177" s="1351"/>
      <c r="BN177" s="1351"/>
      <c r="BO177" s="1351"/>
      <c r="BP177" s="1351"/>
      <c r="BQ177" s="1351"/>
      <c r="BR177" s="1351"/>
      <c r="BS177" s="1351"/>
      <c r="BT177" s="1351"/>
      <c r="BU177" s="1351"/>
      <c r="BV177" s="1351"/>
      <c r="BW177" s="1351"/>
      <c r="BX177" s="1351"/>
      <c r="BY177" s="1351"/>
      <c r="BZ177" s="1351"/>
      <c r="CA177" s="1351"/>
      <c r="CB177" s="1351"/>
      <c r="CC177" s="1351"/>
      <c r="CD177" s="1351"/>
      <c r="CE177" s="1351"/>
      <c r="CF177" s="1351"/>
      <c r="CG177" s="1351"/>
      <c r="CH177" s="1352"/>
    </row>
    <row r="178" spans="1:88" ht="24.95" customHeight="1">
      <c r="A178" s="1345"/>
      <c r="B178" s="1346"/>
      <c r="C178" s="1346"/>
      <c r="D178" s="1346"/>
      <c r="E178" s="1346"/>
      <c r="F178" s="1346"/>
      <c r="G178" s="1346"/>
      <c r="H178" s="1346"/>
      <c r="I178" s="178"/>
      <c r="J178" s="178"/>
      <c r="K178" s="178"/>
      <c r="L178" s="178"/>
      <c r="M178" s="179"/>
      <c r="N178" s="722" t="s">
        <v>335</v>
      </c>
      <c r="O178" s="723"/>
      <c r="P178" s="603" t="s">
        <v>23</v>
      </c>
      <c r="Q178" s="571"/>
      <c r="R178" s="571"/>
      <c r="S178" s="571"/>
      <c r="T178" s="1336" t="str">
        <f>""&amp;⑧入力シート!$D$21</f>
        <v/>
      </c>
      <c r="U178" s="1336"/>
      <c r="V178" s="1336"/>
      <c r="W178" s="1336"/>
      <c r="X178" s="1336"/>
      <c r="Y178" s="1336"/>
      <c r="Z178" s="1336"/>
      <c r="AA178" s="1336"/>
      <c r="AB178" s="1336"/>
      <c r="AC178" s="1336"/>
      <c r="AD178" s="1336"/>
      <c r="AE178" s="1336"/>
      <c r="AF178" s="1336"/>
      <c r="AG178" s="1336"/>
      <c r="AH178" s="1336"/>
      <c r="AI178" s="1336"/>
      <c r="AJ178" s="1336"/>
      <c r="AK178" s="1336"/>
      <c r="AL178" s="1336"/>
      <c r="AM178" s="1336"/>
      <c r="AN178" s="1336"/>
      <c r="AO178" s="1336"/>
      <c r="AP178" s="1337"/>
      <c r="AQ178" s="291"/>
      <c r="AR178" s="292"/>
      <c r="AS178" s="1345"/>
      <c r="AT178" s="1346"/>
      <c r="AU178" s="1346"/>
      <c r="AV178" s="1346"/>
      <c r="AW178" s="1346"/>
      <c r="AX178" s="1346"/>
      <c r="AY178" s="1346"/>
      <c r="AZ178" s="1346"/>
      <c r="BA178" s="178"/>
      <c r="BB178" s="178"/>
      <c r="BC178" s="178"/>
      <c r="BD178" s="178"/>
      <c r="BE178" s="179"/>
      <c r="BF178" s="722" t="s">
        <v>335</v>
      </c>
      <c r="BG178" s="723"/>
      <c r="BH178" s="603" t="s">
        <v>23</v>
      </c>
      <c r="BI178" s="571"/>
      <c r="BJ178" s="571"/>
      <c r="BK178" s="571"/>
      <c r="BL178" s="1336" t="str">
        <f>""&amp;⑧入力シート!$D$21</f>
        <v/>
      </c>
      <c r="BM178" s="1336"/>
      <c r="BN178" s="1336"/>
      <c r="BO178" s="1336"/>
      <c r="BP178" s="1336"/>
      <c r="BQ178" s="1336"/>
      <c r="BR178" s="1336"/>
      <c r="BS178" s="1336"/>
      <c r="BT178" s="1336"/>
      <c r="BU178" s="1336"/>
      <c r="BV178" s="1336"/>
      <c r="BW178" s="1336"/>
      <c r="BX178" s="1336"/>
      <c r="BY178" s="1336"/>
      <c r="BZ178" s="1336"/>
      <c r="CA178" s="1336"/>
      <c r="CB178" s="1336"/>
      <c r="CC178" s="1336"/>
      <c r="CD178" s="1336"/>
      <c r="CE178" s="1336"/>
      <c r="CF178" s="1336"/>
      <c r="CG178" s="1336"/>
      <c r="CH178" s="1337"/>
    </row>
    <row r="179" spans="1:88" ht="24.95" customHeight="1">
      <c r="A179" s="180"/>
      <c r="B179" s="178"/>
      <c r="C179" s="178"/>
      <c r="D179" s="178"/>
      <c r="E179" s="178"/>
      <c r="F179" s="178"/>
      <c r="G179" s="178"/>
      <c r="H179" s="178"/>
      <c r="I179" s="178"/>
      <c r="J179" s="178"/>
      <c r="K179" s="178"/>
      <c r="L179" s="178"/>
      <c r="M179" s="179"/>
      <c r="N179" s="724"/>
      <c r="O179" s="725"/>
      <c r="P179" s="1338" t="str">
        <f>"　"&amp;⑧入力シート!$D$22</f>
        <v>　</v>
      </c>
      <c r="Q179" s="1339"/>
      <c r="R179" s="1339"/>
      <c r="S179" s="1339"/>
      <c r="T179" s="1339"/>
      <c r="U179" s="1339"/>
      <c r="V179" s="1339"/>
      <c r="W179" s="1339"/>
      <c r="X179" s="1339"/>
      <c r="Y179" s="1339"/>
      <c r="Z179" s="1339"/>
      <c r="AA179" s="1339"/>
      <c r="AB179" s="1339"/>
      <c r="AC179" s="1339"/>
      <c r="AD179" s="1339"/>
      <c r="AE179" s="1339"/>
      <c r="AF179" s="1339"/>
      <c r="AG179" s="1339"/>
      <c r="AH179" s="1339"/>
      <c r="AI179" s="1339"/>
      <c r="AJ179" s="1339"/>
      <c r="AK179" s="1339"/>
      <c r="AL179" s="1339"/>
      <c r="AM179" s="1339"/>
      <c r="AN179" s="1339"/>
      <c r="AO179" s="1339"/>
      <c r="AP179" s="1340"/>
      <c r="AQ179" s="291"/>
      <c r="AR179" s="292"/>
      <c r="AS179" s="180"/>
      <c r="AT179" s="178"/>
      <c r="AU179" s="178"/>
      <c r="AV179" s="178"/>
      <c r="AW179" s="178"/>
      <c r="AX179" s="178"/>
      <c r="AY179" s="178"/>
      <c r="AZ179" s="178"/>
      <c r="BA179" s="178"/>
      <c r="BB179" s="178"/>
      <c r="BC179" s="178"/>
      <c r="BD179" s="178"/>
      <c r="BE179" s="179"/>
      <c r="BF179" s="724"/>
      <c r="BG179" s="725"/>
      <c r="BH179" s="1338" t="str">
        <f>"　"&amp;⑧入力シート!$D$22</f>
        <v>　</v>
      </c>
      <c r="BI179" s="1339"/>
      <c r="BJ179" s="1339"/>
      <c r="BK179" s="1339"/>
      <c r="BL179" s="1339"/>
      <c r="BM179" s="1339"/>
      <c r="BN179" s="1339"/>
      <c r="BO179" s="1339"/>
      <c r="BP179" s="1339"/>
      <c r="BQ179" s="1339"/>
      <c r="BR179" s="1339"/>
      <c r="BS179" s="1339"/>
      <c r="BT179" s="1339"/>
      <c r="BU179" s="1339"/>
      <c r="BV179" s="1339"/>
      <c r="BW179" s="1339"/>
      <c r="BX179" s="1339"/>
      <c r="BY179" s="1339"/>
      <c r="BZ179" s="1339"/>
      <c r="CA179" s="1339"/>
      <c r="CB179" s="1339"/>
      <c r="CC179" s="1339"/>
      <c r="CD179" s="1339"/>
      <c r="CE179" s="1339"/>
      <c r="CF179" s="1339"/>
      <c r="CG179" s="1339"/>
      <c r="CH179" s="1340"/>
    </row>
    <row r="180" spans="1:88" ht="24.95" customHeight="1">
      <c r="A180" s="180"/>
      <c r="B180" s="178"/>
      <c r="C180" s="178"/>
      <c r="D180" s="178"/>
      <c r="E180" s="178"/>
      <c r="F180" s="178"/>
      <c r="G180" s="178"/>
      <c r="H180" s="178"/>
      <c r="I180" s="178"/>
      <c r="J180" s="178"/>
      <c r="K180" s="178"/>
      <c r="L180" s="178"/>
      <c r="M180" s="179"/>
      <c r="N180" s="724"/>
      <c r="O180" s="725"/>
      <c r="P180" s="1341" t="str">
        <f>"　"&amp;⑧入力シート!$D$23</f>
        <v>　</v>
      </c>
      <c r="Q180" s="1342"/>
      <c r="R180" s="1342"/>
      <c r="S180" s="1342"/>
      <c r="T180" s="1342"/>
      <c r="U180" s="1342"/>
      <c r="V180" s="1342"/>
      <c r="W180" s="1342"/>
      <c r="X180" s="1342"/>
      <c r="Y180" s="1342"/>
      <c r="Z180" s="1342"/>
      <c r="AA180" s="1342"/>
      <c r="AB180" s="1342"/>
      <c r="AC180" s="1342"/>
      <c r="AD180" s="1342"/>
      <c r="AE180" s="1342"/>
      <c r="AF180" s="1342"/>
      <c r="AG180" s="1342"/>
      <c r="AH180" s="1342"/>
      <c r="AI180" s="1342"/>
      <c r="AJ180" s="1342"/>
      <c r="AK180" s="1342"/>
      <c r="AL180" s="1342"/>
      <c r="AM180" s="1342"/>
      <c r="AN180" s="1342"/>
      <c r="AO180" s="1342"/>
      <c r="AP180" s="1343"/>
      <c r="AQ180" s="291"/>
      <c r="AR180" s="292"/>
      <c r="AS180" s="180"/>
      <c r="AT180" s="178"/>
      <c r="AU180" s="178"/>
      <c r="AV180" s="178"/>
      <c r="AW180" s="178"/>
      <c r="AX180" s="178"/>
      <c r="AY180" s="178"/>
      <c r="AZ180" s="178"/>
      <c r="BA180" s="178"/>
      <c r="BB180" s="178"/>
      <c r="BC180" s="178"/>
      <c r="BD180" s="178"/>
      <c r="BE180" s="179"/>
      <c r="BF180" s="724"/>
      <c r="BG180" s="725"/>
      <c r="BH180" s="1341" t="str">
        <f>"　"&amp;⑧入力シート!$D$23</f>
        <v>　</v>
      </c>
      <c r="BI180" s="1342"/>
      <c r="BJ180" s="1342"/>
      <c r="BK180" s="1342"/>
      <c r="BL180" s="1342"/>
      <c r="BM180" s="1342"/>
      <c r="BN180" s="1342"/>
      <c r="BO180" s="1342"/>
      <c r="BP180" s="1342"/>
      <c r="BQ180" s="1342"/>
      <c r="BR180" s="1342"/>
      <c r="BS180" s="1342"/>
      <c r="BT180" s="1342"/>
      <c r="BU180" s="1342"/>
      <c r="BV180" s="1342"/>
      <c r="BW180" s="1342"/>
      <c r="BX180" s="1342"/>
      <c r="BY180" s="1342"/>
      <c r="BZ180" s="1342"/>
      <c r="CA180" s="1342"/>
      <c r="CB180" s="1342"/>
      <c r="CC180" s="1342"/>
      <c r="CD180" s="1342"/>
      <c r="CE180" s="1342"/>
      <c r="CF180" s="1342"/>
      <c r="CG180" s="1342"/>
      <c r="CH180" s="1343"/>
    </row>
    <row r="181" spans="1:88" ht="24.95" customHeight="1">
      <c r="A181" s="181"/>
      <c r="B181" s="182"/>
      <c r="C181" s="182"/>
      <c r="D181" s="182"/>
      <c r="E181" s="182"/>
      <c r="F181" s="182"/>
      <c r="G181" s="182"/>
      <c r="H181" s="182"/>
      <c r="I181" s="182"/>
      <c r="J181" s="182"/>
      <c r="K181" s="182"/>
      <c r="L181" s="182"/>
      <c r="M181" s="183"/>
      <c r="N181" s="726"/>
      <c r="O181" s="727"/>
      <c r="P181" s="1341"/>
      <c r="Q181" s="1342"/>
      <c r="R181" s="1342"/>
      <c r="S181" s="1342"/>
      <c r="T181" s="1342"/>
      <c r="U181" s="1342"/>
      <c r="V181" s="1342"/>
      <c r="W181" s="1342"/>
      <c r="X181" s="1342"/>
      <c r="Y181" s="1342"/>
      <c r="Z181" s="1342"/>
      <c r="AA181" s="1342"/>
      <c r="AB181" s="1342"/>
      <c r="AC181" s="1342"/>
      <c r="AD181" s="1342"/>
      <c r="AE181" s="1342"/>
      <c r="AF181" s="1342"/>
      <c r="AG181" s="1342"/>
      <c r="AH181" s="1342"/>
      <c r="AI181" s="1342"/>
      <c r="AJ181" s="1342"/>
      <c r="AK181" s="1342"/>
      <c r="AL181" s="1342"/>
      <c r="AM181" s="1342"/>
      <c r="AN181" s="1342"/>
      <c r="AO181" s="1342"/>
      <c r="AP181" s="1343"/>
      <c r="AQ181" s="291"/>
      <c r="AR181" s="292"/>
      <c r="AS181" s="181"/>
      <c r="AT181" s="182"/>
      <c r="AU181" s="182"/>
      <c r="AV181" s="182"/>
      <c r="AW181" s="182"/>
      <c r="AX181" s="182"/>
      <c r="AY181" s="182"/>
      <c r="AZ181" s="182"/>
      <c r="BA181" s="182"/>
      <c r="BB181" s="182"/>
      <c r="BC181" s="182"/>
      <c r="BD181" s="182"/>
      <c r="BE181" s="183"/>
      <c r="BF181" s="726"/>
      <c r="BG181" s="727"/>
      <c r="BH181" s="1341"/>
      <c r="BI181" s="1342"/>
      <c r="BJ181" s="1342"/>
      <c r="BK181" s="1342"/>
      <c r="BL181" s="1342"/>
      <c r="BM181" s="1342"/>
      <c r="BN181" s="1342"/>
      <c r="BO181" s="1342"/>
      <c r="BP181" s="1342"/>
      <c r="BQ181" s="1342"/>
      <c r="BR181" s="1342"/>
      <c r="BS181" s="1342"/>
      <c r="BT181" s="1342"/>
      <c r="BU181" s="1342"/>
      <c r="BV181" s="1342"/>
      <c r="BW181" s="1342"/>
      <c r="BX181" s="1342"/>
      <c r="BY181" s="1342"/>
      <c r="BZ181" s="1342"/>
      <c r="CA181" s="1342"/>
      <c r="CB181" s="1342"/>
      <c r="CC181" s="1342"/>
      <c r="CD181" s="1342"/>
      <c r="CE181" s="1342"/>
      <c r="CF181" s="1342"/>
      <c r="CG181" s="1342"/>
      <c r="CH181" s="1343"/>
    </row>
    <row r="182" spans="1:88" ht="24.95" customHeight="1">
      <c r="A182" s="722" t="s">
        <v>337</v>
      </c>
      <c r="B182" s="723"/>
      <c r="C182" s="603" t="s">
        <v>31</v>
      </c>
      <c r="D182" s="571"/>
      <c r="E182" s="571"/>
      <c r="F182" s="571"/>
      <c r="G182" s="571"/>
      <c r="H182" s="571"/>
      <c r="I182" s="571"/>
      <c r="J182" s="571"/>
      <c r="K182" s="571"/>
      <c r="L182" s="571"/>
      <c r="M182" s="571"/>
      <c r="N182" s="722" t="s">
        <v>336</v>
      </c>
      <c r="O182" s="723"/>
      <c r="P182" s="1316" t="str">
        <f>""&amp;⑧入力シート!AD78</f>
        <v/>
      </c>
      <c r="Q182" s="1316"/>
      <c r="R182" s="1316"/>
      <c r="S182" s="1316"/>
      <c r="T182" s="1316"/>
      <c r="U182" s="1316"/>
      <c r="V182" s="1316"/>
      <c r="W182" s="1316"/>
      <c r="X182" s="1316"/>
      <c r="Y182" s="1316"/>
      <c r="Z182" s="1316"/>
      <c r="AA182" s="1316"/>
      <c r="AB182" s="1316"/>
      <c r="AC182" s="1316"/>
      <c r="AD182" s="1316"/>
      <c r="AE182" s="1316"/>
      <c r="AF182" s="1316"/>
      <c r="AG182" s="1316"/>
      <c r="AH182" s="1316"/>
      <c r="AI182" s="1316"/>
      <c r="AJ182" s="1316"/>
      <c r="AK182" s="1316"/>
      <c r="AL182" s="1316"/>
      <c r="AM182" s="1316"/>
      <c r="AN182" s="1316"/>
      <c r="AO182" s="1316"/>
      <c r="AP182" s="1316"/>
      <c r="AQ182" s="291"/>
      <c r="AR182" s="292"/>
      <c r="AS182" s="722" t="s">
        <v>337</v>
      </c>
      <c r="AT182" s="723"/>
      <c r="AU182" s="603" t="s">
        <v>31</v>
      </c>
      <c r="AV182" s="571"/>
      <c r="AW182" s="571"/>
      <c r="AX182" s="571"/>
      <c r="AY182" s="571"/>
      <c r="AZ182" s="571"/>
      <c r="BA182" s="571"/>
      <c r="BB182" s="571"/>
      <c r="BC182" s="571"/>
      <c r="BD182" s="571"/>
      <c r="BE182" s="571"/>
      <c r="BF182" s="722" t="s">
        <v>336</v>
      </c>
      <c r="BG182" s="723"/>
      <c r="BH182" s="1316" t="str">
        <f>""&amp;⑧入力シート!AD79</f>
        <v/>
      </c>
      <c r="BI182" s="1316"/>
      <c r="BJ182" s="1316"/>
      <c r="BK182" s="1316"/>
      <c r="BL182" s="1316"/>
      <c r="BM182" s="1316"/>
      <c r="BN182" s="1316"/>
      <c r="BO182" s="1316"/>
      <c r="BP182" s="1316"/>
      <c r="BQ182" s="1316"/>
      <c r="BR182" s="1316"/>
      <c r="BS182" s="1316"/>
      <c r="BT182" s="1316"/>
      <c r="BU182" s="1316"/>
      <c r="BV182" s="1316"/>
      <c r="BW182" s="1316"/>
      <c r="BX182" s="1316"/>
      <c r="BY182" s="1316"/>
      <c r="BZ182" s="1316"/>
      <c r="CA182" s="1316"/>
      <c r="CB182" s="1316"/>
      <c r="CC182" s="1316"/>
      <c r="CD182" s="1316"/>
      <c r="CE182" s="1316"/>
      <c r="CF182" s="1316"/>
      <c r="CG182" s="1316"/>
      <c r="CH182" s="1316"/>
    </row>
    <row r="183" spans="1:88" ht="24.95" customHeight="1">
      <c r="A183" s="724"/>
      <c r="B183" s="725"/>
      <c r="C183" s="1308">
        <f>⑧入力シート!Y78</f>
        <v>55</v>
      </c>
      <c r="D183" s="1309"/>
      <c r="E183" s="1309"/>
      <c r="F183" s="1309"/>
      <c r="G183" s="1309"/>
      <c r="H183" s="1309"/>
      <c r="I183" s="1309"/>
      <c r="J183" s="1309"/>
      <c r="K183" s="1309"/>
      <c r="L183" s="1309"/>
      <c r="M183" s="1310"/>
      <c r="N183" s="724"/>
      <c r="O183" s="725"/>
      <c r="P183" s="1317"/>
      <c r="Q183" s="1317"/>
      <c r="R183" s="1317"/>
      <c r="S183" s="1317"/>
      <c r="T183" s="1317"/>
      <c r="U183" s="1317"/>
      <c r="V183" s="1317"/>
      <c r="W183" s="1317"/>
      <c r="X183" s="1317"/>
      <c r="Y183" s="1317"/>
      <c r="Z183" s="1317"/>
      <c r="AA183" s="1317"/>
      <c r="AB183" s="1317"/>
      <c r="AC183" s="1317"/>
      <c r="AD183" s="1317"/>
      <c r="AE183" s="1317"/>
      <c r="AF183" s="1317"/>
      <c r="AG183" s="1317"/>
      <c r="AH183" s="1317"/>
      <c r="AI183" s="1317"/>
      <c r="AJ183" s="1317"/>
      <c r="AK183" s="1317"/>
      <c r="AL183" s="1317"/>
      <c r="AM183" s="1317"/>
      <c r="AN183" s="1317"/>
      <c r="AO183" s="1317"/>
      <c r="AP183" s="1317"/>
      <c r="AQ183" s="291"/>
      <c r="AR183" s="292"/>
      <c r="AS183" s="724"/>
      <c r="AT183" s="725"/>
      <c r="AU183" s="1308">
        <f>⑧入力シート!Y79</f>
        <v>56</v>
      </c>
      <c r="AV183" s="1309"/>
      <c r="AW183" s="1309"/>
      <c r="AX183" s="1309"/>
      <c r="AY183" s="1309"/>
      <c r="AZ183" s="1309"/>
      <c r="BA183" s="1309"/>
      <c r="BB183" s="1309"/>
      <c r="BC183" s="1309"/>
      <c r="BD183" s="1309"/>
      <c r="BE183" s="1309"/>
      <c r="BF183" s="724"/>
      <c r="BG183" s="725"/>
      <c r="BH183" s="1317"/>
      <c r="BI183" s="1317"/>
      <c r="BJ183" s="1317"/>
      <c r="BK183" s="1317"/>
      <c r="BL183" s="1317"/>
      <c r="BM183" s="1317"/>
      <c r="BN183" s="1317"/>
      <c r="BO183" s="1317"/>
      <c r="BP183" s="1317"/>
      <c r="BQ183" s="1317"/>
      <c r="BR183" s="1317"/>
      <c r="BS183" s="1317"/>
      <c r="BT183" s="1317"/>
      <c r="BU183" s="1317"/>
      <c r="BV183" s="1317"/>
      <c r="BW183" s="1317"/>
      <c r="BX183" s="1317"/>
      <c r="BY183" s="1317"/>
      <c r="BZ183" s="1317"/>
      <c r="CA183" s="1317"/>
      <c r="CB183" s="1317"/>
      <c r="CC183" s="1317"/>
      <c r="CD183" s="1317"/>
      <c r="CE183" s="1317"/>
      <c r="CF183" s="1317"/>
      <c r="CG183" s="1317"/>
      <c r="CH183" s="1317"/>
    </row>
    <row r="184" spans="1:88" ht="24.95" customHeight="1">
      <c r="A184" s="726"/>
      <c r="B184" s="727"/>
      <c r="C184" s="1319"/>
      <c r="D184" s="1320"/>
      <c r="E184" s="1320"/>
      <c r="F184" s="1320"/>
      <c r="G184" s="1320"/>
      <c r="H184" s="1320"/>
      <c r="I184" s="1320"/>
      <c r="J184" s="1320"/>
      <c r="K184" s="1320"/>
      <c r="L184" s="1320"/>
      <c r="M184" s="1321"/>
      <c r="N184" s="726"/>
      <c r="O184" s="727"/>
      <c r="P184" s="1318"/>
      <c r="Q184" s="1318"/>
      <c r="R184" s="1318"/>
      <c r="S184" s="1318"/>
      <c r="T184" s="1318"/>
      <c r="U184" s="1318"/>
      <c r="V184" s="1318"/>
      <c r="W184" s="1318"/>
      <c r="X184" s="1318"/>
      <c r="Y184" s="1318"/>
      <c r="Z184" s="1318"/>
      <c r="AA184" s="1318"/>
      <c r="AB184" s="1318"/>
      <c r="AC184" s="1318"/>
      <c r="AD184" s="1318"/>
      <c r="AE184" s="1318"/>
      <c r="AF184" s="1318"/>
      <c r="AG184" s="1318"/>
      <c r="AH184" s="1318"/>
      <c r="AI184" s="1318"/>
      <c r="AJ184" s="1318"/>
      <c r="AK184" s="1318"/>
      <c r="AL184" s="1318"/>
      <c r="AM184" s="1318"/>
      <c r="AN184" s="1318"/>
      <c r="AO184" s="1318"/>
      <c r="AP184" s="1318"/>
      <c r="AQ184" s="291"/>
      <c r="AR184" s="292"/>
      <c r="AS184" s="726"/>
      <c r="AT184" s="727"/>
      <c r="AU184" s="1308"/>
      <c r="AV184" s="1309"/>
      <c r="AW184" s="1309"/>
      <c r="AX184" s="1309"/>
      <c r="AY184" s="1309"/>
      <c r="AZ184" s="1309"/>
      <c r="BA184" s="1309"/>
      <c r="BB184" s="1309"/>
      <c r="BC184" s="1309"/>
      <c r="BD184" s="1309"/>
      <c r="BE184" s="1309"/>
      <c r="BF184" s="726"/>
      <c r="BG184" s="727"/>
      <c r="BH184" s="1318"/>
      <c r="BI184" s="1318"/>
      <c r="BJ184" s="1318"/>
      <c r="BK184" s="1318"/>
      <c r="BL184" s="1318"/>
      <c r="BM184" s="1318"/>
      <c r="BN184" s="1318"/>
      <c r="BO184" s="1318"/>
      <c r="BP184" s="1318"/>
      <c r="BQ184" s="1318"/>
      <c r="BR184" s="1318"/>
      <c r="BS184" s="1318"/>
      <c r="BT184" s="1318"/>
      <c r="BU184" s="1318"/>
      <c r="BV184" s="1318"/>
      <c r="BW184" s="1318"/>
      <c r="BX184" s="1318"/>
      <c r="BY184" s="1318"/>
      <c r="BZ184" s="1318"/>
      <c r="CA184" s="1318"/>
      <c r="CB184" s="1318"/>
      <c r="CC184" s="1318"/>
      <c r="CD184" s="1318"/>
      <c r="CE184" s="1318"/>
      <c r="CF184" s="1318"/>
      <c r="CG184" s="1318"/>
      <c r="CH184" s="1318"/>
    </row>
    <row r="185" spans="1:88" ht="24.95" customHeight="1">
      <c r="A185" s="722" t="s">
        <v>338</v>
      </c>
      <c r="B185" s="723"/>
      <c r="C185" s="1322" t="str">
        <f>""&amp;⑧入力シート!Z78</f>
        <v/>
      </c>
      <c r="D185" s="1323"/>
      <c r="E185" s="1323"/>
      <c r="F185" s="1323"/>
      <c r="G185" s="1323"/>
      <c r="H185" s="1323"/>
      <c r="I185" s="1323"/>
      <c r="J185" s="1323"/>
      <c r="K185" s="1323"/>
      <c r="L185" s="1323"/>
      <c r="M185" s="1324"/>
      <c r="N185" s="722" t="s">
        <v>339</v>
      </c>
      <c r="O185" s="723"/>
      <c r="P185" s="1307" t="s">
        <v>32</v>
      </c>
      <c r="Q185" s="573"/>
      <c r="R185" s="573"/>
      <c r="S185" s="573"/>
      <c r="T185" s="573"/>
      <c r="U185" s="573"/>
      <c r="V185" s="573"/>
      <c r="W185" s="573"/>
      <c r="X185" s="573"/>
      <c r="Y185" s="573"/>
      <c r="Z185" s="573"/>
      <c r="AA185" s="573"/>
      <c r="AB185" s="573"/>
      <c r="AC185" s="573"/>
      <c r="AD185" s="573"/>
      <c r="AE185" s="573"/>
      <c r="AF185" s="573"/>
      <c r="AG185" s="573"/>
      <c r="AH185" s="573"/>
      <c r="AI185" s="573"/>
      <c r="AJ185" s="573"/>
      <c r="AK185" s="573"/>
      <c r="AL185" s="573"/>
      <c r="AM185" s="573"/>
      <c r="AN185" s="573"/>
      <c r="AO185" s="573"/>
      <c r="AP185" s="574"/>
      <c r="AQ185" s="291"/>
      <c r="AR185" s="292"/>
      <c r="AS185" s="722" t="s">
        <v>338</v>
      </c>
      <c r="AT185" s="723"/>
      <c r="AU185" s="1322" t="str">
        <f>""&amp;⑧入力シート!Z79</f>
        <v/>
      </c>
      <c r="AV185" s="1323"/>
      <c r="AW185" s="1323"/>
      <c r="AX185" s="1323"/>
      <c r="AY185" s="1323"/>
      <c r="AZ185" s="1323"/>
      <c r="BA185" s="1323"/>
      <c r="BB185" s="1323"/>
      <c r="BC185" s="1323"/>
      <c r="BD185" s="1323"/>
      <c r="BE185" s="1324"/>
      <c r="BF185" s="722" t="s">
        <v>339</v>
      </c>
      <c r="BG185" s="723"/>
      <c r="BH185" s="1307" t="s">
        <v>32</v>
      </c>
      <c r="BI185" s="573"/>
      <c r="BJ185" s="573"/>
      <c r="BK185" s="573"/>
      <c r="BL185" s="573"/>
      <c r="BM185" s="573"/>
      <c r="BN185" s="573"/>
      <c r="BO185" s="573"/>
      <c r="BP185" s="573"/>
      <c r="BQ185" s="573"/>
      <c r="BR185" s="573"/>
      <c r="BS185" s="573"/>
      <c r="BT185" s="573"/>
      <c r="BU185" s="573"/>
      <c r="BV185" s="573"/>
      <c r="BW185" s="573"/>
      <c r="BX185" s="573"/>
      <c r="BY185" s="573"/>
      <c r="BZ185" s="573"/>
      <c r="CA185" s="573"/>
      <c r="CB185" s="573"/>
      <c r="CC185" s="573"/>
      <c r="CD185" s="573"/>
      <c r="CE185" s="573"/>
      <c r="CF185" s="573"/>
      <c r="CG185" s="573"/>
      <c r="CH185" s="574"/>
    </row>
    <row r="186" spans="1:88" ht="24.95" customHeight="1">
      <c r="A186" s="724"/>
      <c r="B186" s="725"/>
      <c r="C186" s="1308"/>
      <c r="D186" s="1309"/>
      <c r="E186" s="1309"/>
      <c r="F186" s="1309"/>
      <c r="G186" s="1309"/>
      <c r="H186" s="1309"/>
      <c r="I186" s="1309"/>
      <c r="J186" s="1309"/>
      <c r="K186" s="1309"/>
      <c r="L186" s="1309"/>
      <c r="M186" s="1310"/>
      <c r="N186" s="724"/>
      <c r="O186" s="725"/>
      <c r="P186" s="1308" t="str">
        <f>'⑨応募者名簿(印刷用)'!AT27</f>
        <v xml:space="preserve"> </v>
      </c>
      <c r="Q186" s="1309"/>
      <c r="R186" s="1309"/>
      <c r="S186" s="1309"/>
      <c r="T186" s="1309"/>
      <c r="U186" s="1309"/>
      <c r="V186" s="1309"/>
      <c r="W186" s="1309"/>
      <c r="X186" s="1309"/>
      <c r="Y186" s="1309"/>
      <c r="Z186" s="1309"/>
      <c r="AA186" s="1309"/>
      <c r="AB186" s="1309"/>
      <c r="AC186" s="1309"/>
      <c r="AD186" s="1309"/>
      <c r="AE186" s="1309"/>
      <c r="AF186" s="1309"/>
      <c r="AG186" s="1309"/>
      <c r="AH186" s="1309"/>
      <c r="AI186" s="1309"/>
      <c r="AJ186" s="1309"/>
      <c r="AK186" s="1309"/>
      <c r="AL186" s="1309"/>
      <c r="AM186" s="1309"/>
      <c r="AN186" s="1309"/>
      <c r="AO186" s="1309"/>
      <c r="AP186" s="1310"/>
      <c r="AQ186" s="291"/>
      <c r="AR186" s="292"/>
      <c r="AS186" s="724"/>
      <c r="AT186" s="725"/>
      <c r="AU186" s="1308"/>
      <c r="AV186" s="1309"/>
      <c r="AW186" s="1309"/>
      <c r="AX186" s="1309"/>
      <c r="AY186" s="1309"/>
      <c r="AZ186" s="1309"/>
      <c r="BA186" s="1309"/>
      <c r="BB186" s="1309"/>
      <c r="BC186" s="1309"/>
      <c r="BD186" s="1309"/>
      <c r="BE186" s="1310"/>
      <c r="BF186" s="724"/>
      <c r="BG186" s="725"/>
      <c r="BH186" s="1308" t="str">
        <f>'⑨応募者名簿(印刷用)'!AT28</f>
        <v xml:space="preserve"> </v>
      </c>
      <c r="BI186" s="1309"/>
      <c r="BJ186" s="1309"/>
      <c r="BK186" s="1309"/>
      <c r="BL186" s="1309"/>
      <c r="BM186" s="1309"/>
      <c r="BN186" s="1309"/>
      <c r="BO186" s="1309"/>
      <c r="BP186" s="1309"/>
      <c r="BQ186" s="1309"/>
      <c r="BR186" s="1309"/>
      <c r="BS186" s="1309"/>
      <c r="BT186" s="1309"/>
      <c r="BU186" s="1309"/>
      <c r="BV186" s="1309"/>
      <c r="BW186" s="1309"/>
      <c r="BX186" s="1309"/>
      <c r="BY186" s="1309"/>
      <c r="BZ186" s="1309"/>
      <c r="CA186" s="1309"/>
      <c r="CB186" s="1309"/>
      <c r="CC186" s="1309"/>
      <c r="CD186" s="1309"/>
      <c r="CE186" s="1309"/>
      <c r="CF186" s="1309"/>
      <c r="CG186" s="1309"/>
      <c r="CH186" s="1310"/>
    </row>
    <row r="187" spans="1:88" ht="24.95" customHeight="1">
      <c r="A187" s="726"/>
      <c r="B187" s="727"/>
      <c r="C187" s="1308"/>
      <c r="D187" s="1309"/>
      <c r="E187" s="1309"/>
      <c r="F187" s="1309"/>
      <c r="G187" s="1309"/>
      <c r="H187" s="1309"/>
      <c r="I187" s="1309"/>
      <c r="J187" s="1309"/>
      <c r="K187" s="1309"/>
      <c r="L187" s="1309"/>
      <c r="M187" s="1310"/>
      <c r="N187" s="726"/>
      <c r="O187" s="727"/>
      <c r="P187" s="1308"/>
      <c r="Q187" s="1309"/>
      <c r="R187" s="1309"/>
      <c r="S187" s="1309"/>
      <c r="T187" s="1309"/>
      <c r="U187" s="1309"/>
      <c r="V187" s="1309"/>
      <c r="W187" s="1309"/>
      <c r="X187" s="1309"/>
      <c r="Y187" s="1309"/>
      <c r="Z187" s="1309"/>
      <c r="AA187" s="1309"/>
      <c r="AB187" s="1309"/>
      <c r="AC187" s="1309"/>
      <c r="AD187" s="1309"/>
      <c r="AE187" s="1309"/>
      <c r="AF187" s="1309"/>
      <c r="AG187" s="1309"/>
      <c r="AH187" s="1309"/>
      <c r="AI187" s="1309"/>
      <c r="AJ187" s="1309"/>
      <c r="AK187" s="1309"/>
      <c r="AL187" s="1309"/>
      <c r="AM187" s="1309"/>
      <c r="AN187" s="1309"/>
      <c r="AO187" s="1309"/>
      <c r="AP187" s="1310"/>
      <c r="AQ187" s="291"/>
      <c r="AR187" s="292"/>
      <c r="AS187" s="726"/>
      <c r="AT187" s="727"/>
      <c r="AU187" s="1308"/>
      <c r="AV187" s="1309"/>
      <c r="AW187" s="1309"/>
      <c r="AX187" s="1309"/>
      <c r="AY187" s="1309"/>
      <c r="AZ187" s="1309"/>
      <c r="BA187" s="1309"/>
      <c r="BB187" s="1309"/>
      <c r="BC187" s="1309"/>
      <c r="BD187" s="1309"/>
      <c r="BE187" s="1310"/>
      <c r="BF187" s="726"/>
      <c r="BG187" s="727"/>
      <c r="BH187" s="1308"/>
      <c r="BI187" s="1309"/>
      <c r="BJ187" s="1309"/>
      <c r="BK187" s="1309"/>
      <c r="BL187" s="1309"/>
      <c r="BM187" s="1309"/>
      <c r="BN187" s="1309"/>
      <c r="BO187" s="1309"/>
      <c r="BP187" s="1309"/>
      <c r="BQ187" s="1309"/>
      <c r="BR187" s="1309"/>
      <c r="BS187" s="1309"/>
      <c r="BT187" s="1309"/>
      <c r="BU187" s="1309"/>
      <c r="BV187" s="1309"/>
      <c r="BW187" s="1309"/>
      <c r="BX187" s="1309"/>
      <c r="BY187" s="1309"/>
      <c r="BZ187" s="1309"/>
      <c r="CA187" s="1309"/>
      <c r="CB187" s="1309"/>
      <c r="CC187" s="1309"/>
      <c r="CD187" s="1309"/>
      <c r="CE187" s="1309"/>
      <c r="CF187" s="1309"/>
      <c r="CG187" s="1309"/>
      <c r="CH187" s="1310"/>
    </row>
    <row r="188" spans="1:88" ht="24.95" customHeight="1">
      <c r="A188" s="1311" t="s">
        <v>34</v>
      </c>
      <c r="B188" s="1312"/>
      <c r="C188" s="1315" t="str">
        <f>'⑨応募者名簿(印刷用)'!AR27</f>
        <v/>
      </c>
      <c r="D188" s="1315"/>
      <c r="E188" s="1315"/>
      <c r="F188" s="1315"/>
      <c r="G188" s="1315"/>
      <c r="H188" s="1315"/>
      <c r="I188" s="1315"/>
      <c r="J188" s="1315"/>
      <c r="K188" s="1315"/>
      <c r="L188" s="1315"/>
      <c r="M188" s="1315"/>
      <c r="N188" s="1325" t="s">
        <v>22</v>
      </c>
      <c r="O188" s="1326"/>
      <c r="P188" s="1329" t="str">
        <f>""&amp;⑧入力シート!AE78</f>
        <v/>
      </c>
      <c r="Q188" s="1329"/>
      <c r="R188" s="1329"/>
      <c r="S188" s="1329"/>
      <c r="T188" s="1329"/>
      <c r="U188" s="1329"/>
      <c r="V188" s="1329"/>
      <c r="W188" s="1329"/>
      <c r="X188" s="1329"/>
      <c r="Y188" s="1330" t="s">
        <v>57</v>
      </c>
      <c r="Z188" s="1331"/>
      <c r="AA188" s="1331"/>
      <c r="AB188" s="1331"/>
      <c r="AC188" s="1331"/>
      <c r="AD188" s="1331"/>
      <c r="AE188" s="1331"/>
      <c r="AF188" s="1331"/>
      <c r="AG188" s="1331"/>
      <c r="AH188" s="1331"/>
      <c r="AI188" s="1331"/>
      <c r="AJ188" s="1331"/>
      <c r="AK188" s="1331"/>
      <c r="AL188" s="1331"/>
      <c r="AM188" s="1331"/>
      <c r="AN188" s="1331"/>
      <c r="AO188" s="1331"/>
      <c r="AP188" s="1332"/>
      <c r="AQ188" s="289"/>
      <c r="AR188" s="290"/>
      <c r="AS188" s="1311" t="s">
        <v>34</v>
      </c>
      <c r="AT188" s="1312"/>
      <c r="AU188" s="1315" t="str">
        <f>'⑨応募者名簿(印刷用)'!AR28</f>
        <v/>
      </c>
      <c r="AV188" s="1315"/>
      <c r="AW188" s="1315"/>
      <c r="AX188" s="1315"/>
      <c r="AY188" s="1315"/>
      <c r="AZ188" s="1315"/>
      <c r="BA188" s="1315"/>
      <c r="BB188" s="1315"/>
      <c r="BC188" s="1315"/>
      <c r="BD188" s="1315"/>
      <c r="BE188" s="1315"/>
      <c r="BF188" s="1325" t="s">
        <v>22</v>
      </c>
      <c r="BG188" s="1326"/>
      <c r="BH188" s="1329" t="str">
        <f>""&amp;⑧入力シート!AE79</f>
        <v/>
      </c>
      <c r="BI188" s="1329"/>
      <c r="BJ188" s="1329"/>
      <c r="BK188" s="1329"/>
      <c r="BL188" s="1329"/>
      <c r="BM188" s="1329"/>
      <c r="BN188" s="1329"/>
      <c r="BO188" s="1329"/>
      <c r="BP188" s="1329"/>
      <c r="BQ188" s="1330" t="s">
        <v>57</v>
      </c>
      <c r="BR188" s="1331"/>
      <c r="BS188" s="1331"/>
      <c r="BT188" s="1331"/>
      <c r="BU188" s="1331"/>
      <c r="BV188" s="1331"/>
      <c r="BW188" s="1331"/>
      <c r="BX188" s="1331"/>
      <c r="BY188" s="1331"/>
      <c r="BZ188" s="1331"/>
      <c r="CA188" s="1331"/>
      <c r="CB188" s="1331"/>
      <c r="CC188" s="1331"/>
      <c r="CD188" s="1331"/>
      <c r="CE188" s="1331"/>
      <c r="CF188" s="1331"/>
      <c r="CG188" s="1331"/>
      <c r="CH188" s="1332"/>
    </row>
    <row r="189" spans="1:88" ht="24.95" customHeight="1">
      <c r="A189" s="1313"/>
      <c r="B189" s="1314"/>
      <c r="C189" s="1315"/>
      <c r="D189" s="1315"/>
      <c r="E189" s="1315"/>
      <c r="F189" s="1315"/>
      <c r="G189" s="1315"/>
      <c r="H189" s="1315"/>
      <c r="I189" s="1315"/>
      <c r="J189" s="1315"/>
      <c r="K189" s="1315"/>
      <c r="L189" s="1315"/>
      <c r="M189" s="1315"/>
      <c r="N189" s="1327"/>
      <c r="O189" s="1328"/>
      <c r="P189" s="1329"/>
      <c r="Q189" s="1329"/>
      <c r="R189" s="1329"/>
      <c r="S189" s="1329"/>
      <c r="T189" s="1329"/>
      <c r="U189" s="1329"/>
      <c r="V189" s="1329"/>
      <c r="W189" s="1329"/>
      <c r="X189" s="1329"/>
      <c r="Y189" s="1333"/>
      <c r="Z189" s="1334"/>
      <c r="AA189" s="1334"/>
      <c r="AB189" s="1334"/>
      <c r="AC189" s="1334"/>
      <c r="AD189" s="1334"/>
      <c r="AE189" s="1334"/>
      <c r="AF189" s="1334"/>
      <c r="AG189" s="1334"/>
      <c r="AH189" s="1334"/>
      <c r="AI189" s="1334"/>
      <c r="AJ189" s="1334"/>
      <c r="AK189" s="1334"/>
      <c r="AL189" s="1334"/>
      <c r="AM189" s="1334"/>
      <c r="AN189" s="1334"/>
      <c r="AO189" s="1334"/>
      <c r="AP189" s="1335"/>
      <c r="AQ189" s="289"/>
      <c r="AR189" s="290"/>
      <c r="AS189" s="1313"/>
      <c r="AT189" s="1314"/>
      <c r="AU189" s="1315"/>
      <c r="AV189" s="1315"/>
      <c r="AW189" s="1315"/>
      <c r="AX189" s="1315"/>
      <c r="AY189" s="1315"/>
      <c r="AZ189" s="1315"/>
      <c r="BA189" s="1315"/>
      <c r="BB189" s="1315"/>
      <c r="BC189" s="1315"/>
      <c r="BD189" s="1315"/>
      <c r="BE189" s="1315"/>
      <c r="BF189" s="1327"/>
      <c r="BG189" s="1328"/>
      <c r="BH189" s="1329"/>
      <c r="BI189" s="1329"/>
      <c r="BJ189" s="1329"/>
      <c r="BK189" s="1329"/>
      <c r="BL189" s="1329"/>
      <c r="BM189" s="1329"/>
      <c r="BN189" s="1329"/>
      <c r="BO189" s="1329"/>
      <c r="BP189" s="1329"/>
      <c r="BQ189" s="1333"/>
      <c r="BR189" s="1334"/>
      <c r="BS189" s="1334"/>
      <c r="BT189" s="1334"/>
      <c r="BU189" s="1334"/>
      <c r="BV189" s="1334"/>
      <c r="BW189" s="1334"/>
      <c r="BX189" s="1334"/>
      <c r="BY189" s="1334"/>
      <c r="BZ189" s="1334"/>
      <c r="CA189" s="1334"/>
      <c r="CB189" s="1334"/>
      <c r="CC189" s="1334"/>
      <c r="CD189" s="1334"/>
      <c r="CE189" s="1334"/>
      <c r="CF189" s="1334"/>
      <c r="CG189" s="1334"/>
      <c r="CH189" s="1335"/>
    </row>
    <row r="190" spans="1:88" ht="26.1" customHeight="1">
      <c r="AQ190" s="289"/>
      <c r="AR190" s="290"/>
    </row>
    <row r="191" spans="1:88" ht="26.1" customHeight="1">
      <c r="AQ191" s="289"/>
      <c r="AR191" s="290"/>
    </row>
    <row r="192" spans="1:88" ht="26.1" customHeight="1">
      <c r="A192" s="174"/>
      <c r="B192" s="174"/>
      <c r="C192" s="174"/>
      <c r="D192" s="174"/>
      <c r="E192" s="174"/>
      <c r="F192" s="174"/>
      <c r="G192" s="174"/>
      <c r="H192" s="174"/>
      <c r="I192" s="174"/>
      <c r="J192" s="174"/>
      <c r="K192" s="174"/>
      <c r="L192" s="174"/>
      <c r="M192" s="174"/>
      <c r="N192" s="785" t="s">
        <v>408</v>
      </c>
      <c r="O192" s="785"/>
      <c r="P192" s="785"/>
      <c r="Q192" s="785"/>
      <c r="R192" s="785"/>
      <c r="S192" s="785"/>
      <c r="T192" s="785"/>
      <c r="U192" s="785"/>
      <c r="V192" s="785"/>
      <c r="W192" s="785"/>
      <c r="X192" s="785"/>
      <c r="Y192" s="785"/>
      <c r="Z192" s="785"/>
      <c r="AA192" s="785"/>
      <c r="AB192" s="785"/>
      <c r="AC192" s="190"/>
      <c r="AD192" s="190"/>
      <c r="AE192" s="190"/>
      <c r="AF192" s="190"/>
      <c r="AG192" s="190"/>
      <c r="AH192" s="190"/>
      <c r="AI192" s="190"/>
      <c r="AJ192" s="190"/>
      <c r="AK192" s="190"/>
      <c r="AL192" s="190"/>
      <c r="AM192" s="190"/>
      <c r="AN192" s="190"/>
      <c r="AO192" s="190"/>
      <c r="AP192" s="190"/>
      <c r="AQ192" s="298"/>
      <c r="AR192" s="299"/>
      <c r="AS192" s="174"/>
      <c r="AT192" s="174"/>
      <c r="AU192" s="174"/>
      <c r="AV192" s="174"/>
      <c r="AW192" s="174"/>
      <c r="AX192" s="174"/>
      <c r="AY192" s="174"/>
      <c r="AZ192" s="174"/>
      <c r="BA192" s="174"/>
      <c r="BB192" s="174"/>
      <c r="BC192" s="174"/>
      <c r="BD192" s="174"/>
      <c r="BE192" s="174"/>
      <c r="BF192" s="785" t="s">
        <v>408</v>
      </c>
      <c r="BG192" s="785"/>
      <c r="BH192" s="785"/>
      <c r="BI192" s="785"/>
      <c r="BJ192" s="785"/>
      <c r="BK192" s="785"/>
      <c r="BL192" s="785"/>
      <c r="BM192" s="785"/>
      <c r="BN192" s="785"/>
      <c r="BO192" s="785"/>
      <c r="BP192" s="785"/>
      <c r="BQ192" s="785"/>
      <c r="BR192" s="785"/>
      <c r="BS192" s="785"/>
      <c r="BT192" s="785"/>
      <c r="BU192" s="190"/>
      <c r="BV192" s="190"/>
      <c r="BW192" s="190"/>
      <c r="BX192" s="190"/>
      <c r="BY192" s="190"/>
      <c r="BZ192" s="190"/>
      <c r="CA192" s="190"/>
      <c r="CB192" s="190"/>
      <c r="CC192" s="190"/>
      <c r="CD192" s="190"/>
      <c r="CE192" s="190"/>
      <c r="CF192" s="190"/>
      <c r="CG192" s="190"/>
      <c r="CH192" s="190"/>
      <c r="CI192" s="190"/>
      <c r="CJ192" s="190"/>
    </row>
    <row r="193" spans="1:88" ht="26.1" customHeight="1">
      <c r="A193" s="174"/>
      <c r="B193" s="174"/>
      <c r="C193" s="174"/>
      <c r="D193" s="174"/>
      <c r="E193" s="174"/>
      <c r="F193" s="174"/>
      <c r="G193" s="174"/>
      <c r="H193" s="174"/>
      <c r="I193" s="174"/>
      <c r="J193" s="174"/>
      <c r="K193" s="174"/>
      <c r="L193" s="174"/>
      <c r="M193" s="174"/>
      <c r="N193" s="785"/>
      <c r="O193" s="785"/>
      <c r="P193" s="785"/>
      <c r="Q193" s="785"/>
      <c r="R193" s="785"/>
      <c r="S193" s="785"/>
      <c r="T193" s="785"/>
      <c r="U193" s="785"/>
      <c r="V193" s="785"/>
      <c r="W193" s="785"/>
      <c r="X193" s="785"/>
      <c r="Y193" s="785"/>
      <c r="Z193" s="785"/>
      <c r="AA193" s="785"/>
      <c r="AB193" s="785"/>
      <c r="AC193" s="190"/>
      <c r="AD193" s="190"/>
      <c r="AE193" s="190"/>
      <c r="AF193" s="190"/>
      <c r="AG193" s="190"/>
      <c r="AH193" s="190"/>
      <c r="AI193" s="190"/>
      <c r="AJ193" s="190"/>
      <c r="AK193" s="190"/>
      <c r="AL193" s="190"/>
      <c r="AM193" s="190"/>
      <c r="AN193" s="190"/>
      <c r="AO193" s="190"/>
      <c r="AP193" s="190"/>
      <c r="AQ193" s="298"/>
      <c r="AR193" s="299"/>
      <c r="AS193" s="174"/>
      <c r="AT193" s="174"/>
      <c r="AU193" s="174"/>
      <c r="AV193" s="174"/>
      <c r="AW193" s="174"/>
      <c r="AX193" s="174"/>
      <c r="AY193" s="174"/>
      <c r="AZ193" s="174"/>
      <c r="BA193" s="174"/>
      <c r="BB193" s="174"/>
      <c r="BC193" s="174"/>
      <c r="BD193" s="174"/>
      <c r="BE193" s="174"/>
      <c r="BF193" s="785"/>
      <c r="BG193" s="785"/>
      <c r="BH193" s="785"/>
      <c r="BI193" s="785"/>
      <c r="BJ193" s="785"/>
      <c r="BK193" s="785"/>
      <c r="BL193" s="785"/>
      <c r="BM193" s="785"/>
      <c r="BN193" s="785"/>
      <c r="BO193" s="785"/>
      <c r="BP193" s="785"/>
      <c r="BQ193" s="785"/>
      <c r="BR193" s="785"/>
      <c r="BS193" s="785"/>
      <c r="BT193" s="785"/>
      <c r="BU193" s="190"/>
      <c r="BV193" s="190"/>
      <c r="BW193" s="190"/>
      <c r="BX193" s="190"/>
      <c r="BY193" s="190"/>
      <c r="BZ193" s="190"/>
      <c r="CA193" s="190"/>
      <c r="CB193" s="190"/>
      <c r="CC193" s="190"/>
      <c r="CD193" s="190"/>
      <c r="CE193" s="190"/>
      <c r="CF193" s="190"/>
      <c r="CG193" s="190"/>
      <c r="CH193" s="190"/>
      <c r="CI193" s="190"/>
      <c r="CJ193" s="190"/>
    </row>
    <row r="194" spans="1:88" ht="26.1" customHeight="1">
      <c r="A194" s="174"/>
      <c r="B194" s="174"/>
      <c r="C194" s="174"/>
      <c r="D194" s="174"/>
      <c r="E194" s="174"/>
      <c r="F194" s="174"/>
      <c r="G194" s="174"/>
      <c r="H194" s="174"/>
      <c r="I194" s="174"/>
      <c r="J194" s="174"/>
      <c r="K194" s="174"/>
      <c r="L194" s="174"/>
      <c r="M194" s="174"/>
      <c r="N194" s="785" t="s">
        <v>407</v>
      </c>
      <c r="O194" s="785"/>
      <c r="P194" s="785"/>
      <c r="Q194" s="785"/>
      <c r="R194" s="785"/>
      <c r="S194" s="785"/>
      <c r="T194" s="785"/>
      <c r="U194" s="785"/>
      <c r="V194" s="785"/>
      <c r="W194" s="785"/>
      <c r="X194" s="785"/>
      <c r="Y194" s="785"/>
      <c r="Z194" s="785"/>
      <c r="AA194" s="785"/>
      <c r="AB194" s="785"/>
      <c r="AC194" s="190"/>
      <c r="AD194" s="190"/>
      <c r="AE194" s="190"/>
      <c r="AF194" s="190"/>
      <c r="AG194" s="190"/>
      <c r="AH194" s="190"/>
      <c r="AI194" s="190"/>
      <c r="AJ194" s="190"/>
      <c r="AK194" s="190"/>
      <c r="AL194" s="190"/>
      <c r="AM194" s="190"/>
      <c r="AN194" s="190"/>
      <c r="AO194" s="190"/>
      <c r="AP194" s="190"/>
      <c r="AQ194" s="298"/>
      <c r="AR194" s="299"/>
      <c r="AS194" s="174"/>
      <c r="AT194" s="174"/>
      <c r="AU194" s="174"/>
      <c r="AV194" s="174"/>
      <c r="AW194" s="174"/>
      <c r="AX194" s="174"/>
      <c r="AY194" s="174"/>
      <c r="AZ194" s="174"/>
      <c r="BA194" s="174"/>
      <c r="BB194" s="174"/>
      <c r="BC194" s="174"/>
      <c r="BD194" s="174"/>
      <c r="BE194" s="174"/>
      <c r="BF194" s="785" t="s">
        <v>407</v>
      </c>
      <c r="BG194" s="785"/>
      <c r="BH194" s="785"/>
      <c r="BI194" s="785"/>
      <c r="BJ194" s="785"/>
      <c r="BK194" s="785"/>
      <c r="BL194" s="785"/>
      <c r="BM194" s="785"/>
      <c r="BN194" s="785"/>
      <c r="BO194" s="785"/>
      <c r="BP194" s="785"/>
      <c r="BQ194" s="785"/>
      <c r="BR194" s="785"/>
      <c r="BS194" s="785"/>
      <c r="BT194" s="785"/>
      <c r="BU194" s="190"/>
      <c r="BV194" s="190"/>
      <c r="BW194" s="190"/>
      <c r="BX194" s="190"/>
      <c r="BY194" s="190"/>
      <c r="BZ194" s="190"/>
      <c r="CA194" s="190"/>
      <c r="CB194" s="190"/>
      <c r="CC194" s="190"/>
      <c r="CD194" s="190"/>
      <c r="CE194" s="190"/>
      <c r="CF194" s="190"/>
      <c r="CG194" s="190"/>
      <c r="CH194" s="190"/>
      <c r="CI194" s="190"/>
      <c r="CJ194" s="190"/>
    </row>
    <row r="195" spans="1:88" ht="26.1" customHeight="1">
      <c r="A195" s="174"/>
      <c r="B195" s="174"/>
      <c r="C195" s="174"/>
      <c r="D195" s="174"/>
      <c r="E195" s="174"/>
      <c r="F195" s="174"/>
      <c r="G195" s="174"/>
      <c r="H195" s="174"/>
      <c r="I195" s="174"/>
      <c r="J195" s="174"/>
      <c r="K195" s="174"/>
      <c r="L195" s="174"/>
      <c r="M195" s="174"/>
      <c r="N195" s="785"/>
      <c r="O195" s="785"/>
      <c r="P195" s="785"/>
      <c r="Q195" s="785"/>
      <c r="R195" s="785"/>
      <c r="S195" s="785"/>
      <c r="T195" s="785"/>
      <c r="U195" s="785"/>
      <c r="V195" s="785"/>
      <c r="W195" s="785"/>
      <c r="X195" s="785"/>
      <c r="Y195" s="785"/>
      <c r="Z195" s="785"/>
      <c r="AA195" s="785"/>
      <c r="AB195" s="785"/>
      <c r="AC195" s="190"/>
      <c r="AD195" s="190"/>
      <c r="AE195" s="190"/>
      <c r="AF195" s="190"/>
      <c r="AG195" s="190"/>
      <c r="AH195" s="190"/>
      <c r="AI195" s="190"/>
      <c r="AJ195" s="190"/>
      <c r="AK195" s="190"/>
      <c r="AL195" s="190"/>
      <c r="AM195" s="190"/>
      <c r="AN195" s="190"/>
      <c r="AO195" s="190"/>
      <c r="AP195" s="190"/>
      <c r="AQ195" s="298"/>
      <c r="AR195" s="299"/>
      <c r="AS195" s="174"/>
      <c r="AT195" s="174"/>
      <c r="AU195" s="174"/>
      <c r="AV195" s="174"/>
      <c r="AW195" s="174"/>
      <c r="AX195" s="174"/>
      <c r="AY195" s="174"/>
      <c r="AZ195" s="174"/>
      <c r="BA195" s="174"/>
      <c r="BB195" s="174"/>
      <c r="BC195" s="174"/>
      <c r="BD195" s="174"/>
      <c r="BE195" s="174"/>
      <c r="BF195" s="785"/>
      <c r="BG195" s="785"/>
      <c r="BH195" s="785"/>
      <c r="BI195" s="785"/>
      <c r="BJ195" s="785"/>
      <c r="BK195" s="785"/>
      <c r="BL195" s="785"/>
      <c r="BM195" s="785"/>
      <c r="BN195" s="785"/>
      <c r="BO195" s="785"/>
      <c r="BP195" s="785"/>
      <c r="BQ195" s="785"/>
      <c r="BR195" s="785"/>
      <c r="BS195" s="785"/>
      <c r="BT195" s="785"/>
      <c r="BU195" s="190"/>
      <c r="BV195" s="190"/>
      <c r="BW195" s="190"/>
      <c r="BX195" s="190"/>
      <c r="BY195" s="190"/>
      <c r="BZ195" s="190"/>
      <c r="CA195" s="190"/>
      <c r="CB195" s="190"/>
      <c r="CC195" s="190"/>
      <c r="CD195" s="190"/>
      <c r="CE195" s="190"/>
      <c r="CF195" s="190"/>
      <c r="CG195" s="190"/>
      <c r="CH195" s="190"/>
      <c r="CI195" s="190"/>
      <c r="CJ195" s="190"/>
    </row>
    <row r="196" spans="1:88" ht="26.1" customHeight="1">
      <c r="AQ196" s="289"/>
      <c r="AR196" s="290"/>
    </row>
    <row r="197" spans="1:88" ht="26.1" customHeight="1">
      <c r="B197" s="142" t="str">
        <f>$B$5</f>
        <v>第86回全国教育美術展応募作品の名札</v>
      </c>
      <c r="AQ197" s="289"/>
      <c r="AR197" s="290"/>
      <c r="AT197" s="142" t="str">
        <f>$B$5</f>
        <v>第86回全国教育美術展応募作品の名札</v>
      </c>
    </row>
    <row r="198" spans="1:88" ht="24.95" customHeight="1">
      <c r="A198" s="1353" t="s">
        <v>45</v>
      </c>
      <c r="B198" s="1354"/>
      <c r="C198" s="1354"/>
      <c r="D198" s="1354"/>
      <c r="E198" s="1354"/>
      <c r="F198" s="1354"/>
      <c r="G198" s="1354"/>
      <c r="H198" s="1354"/>
      <c r="I198" s="1354"/>
      <c r="J198" s="1354"/>
      <c r="K198" s="1354"/>
      <c r="L198" s="1354"/>
      <c r="M198" s="1355"/>
      <c r="N198" s="1356" t="s">
        <v>334</v>
      </c>
      <c r="O198" s="1356"/>
      <c r="P198" s="1344" t="s">
        <v>17</v>
      </c>
      <c r="Q198" s="562"/>
      <c r="R198" s="1305" t="str">
        <f>IF('⑨応募者名簿(印刷用)'!$BX$40="","",'⑨応募者名簿(印刷用)'!$BX$40)</f>
        <v>-</v>
      </c>
      <c r="S198" s="1305"/>
      <c r="T198" s="1305"/>
      <c r="U198" s="1305"/>
      <c r="V198" s="1305"/>
      <c r="W198" s="1305"/>
      <c r="X198" s="1305"/>
      <c r="Y198" s="1306" t="s">
        <v>282</v>
      </c>
      <c r="Z198" s="1306"/>
      <c r="AA198" s="1306"/>
      <c r="AB198" s="1305" t="str">
        <f>IF(⑧入力シート!$D$30=0,"",⑧入力シート!$D$30)</f>
        <v/>
      </c>
      <c r="AC198" s="1305"/>
      <c r="AD198" s="1305"/>
      <c r="AE198" s="1305"/>
      <c r="AF198" s="176" t="s">
        <v>84</v>
      </c>
      <c r="AG198" s="1305" t="str">
        <f>IF(⑧入力シート!$H$30=0,"",⑧入力シート!$H$30)</f>
        <v/>
      </c>
      <c r="AH198" s="1305"/>
      <c r="AI198" s="1305"/>
      <c r="AJ198" s="1305"/>
      <c r="AK198" s="176" t="s">
        <v>84</v>
      </c>
      <c r="AL198" s="1305" t="str">
        <f>IF(⑧入力シート!$L$30=0,"",⑧入力シート!$L$30)</f>
        <v/>
      </c>
      <c r="AM198" s="1305"/>
      <c r="AN198" s="1305"/>
      <c r="AO198" s="1305"/>
      <c r="AP198" s="177"/>
      <c r="AQ198" s="291"/>
      <c r="AR198" s="292"/>
      <c r="AS198" s="1353" t="s">
        <v>45</v>
      </c>
      <c r="AT198" s="1354"/>
      <c r="AU198" s="1354"/>
      <c r="AV198" s="1354"/>
      <c r="AW198" s="1354"/>
      <c r="AX198" s="1354"/>
      <c r="AY198" s="1354"/>
      <c r="AZ198" s="1354"/>
      <c r="BA198" s="1354"/>
      <c r="BB198" s="1354"/>
      <c r="BC198" s="1354"/>
      <c r="BD198" s="1354"/>
      <c r="BE198" s="1355"/>
      <c r="BF198" s="1356" t="s">
        <v>334</v>
      </c>
      <c r="BG198" s="1356"/>
      <c r="BH198" s="1344" t="s">
        <v>17</v>
      </c>
      <c r="BI198" s="562"/>
      <c r="BJ198" s="1305" t="str">
        <f>IF('⑨応募者名簿(印刷用)'!$BX$40="","",'⑨応募者名簿(印刷用)'!$BX$40)</f>
        <v>-</v>
      </c>
      <c r="BK198" s="1305"/>
      <c r="BL198" s="1305"/>
      <c r="BM198" s="1305"/>
      <c r="BN198" s="1305"/>
      <c r="BO198" s="1305"/>
      <c r="BP198" s="1305"/>
      <c r="BQ198" s="1306" t="s">
        <v>282</v>
      </c>
      <c r="BR198" s="1306"/>
      <c r="BS198" s="1306"/>
      <c r="BT198" s="1305" t="str">
        <f>IF(⑧入力シート!$D$30=0,"",⑧入力シート!$D$30)</f>
        <v/>
      </c>
      <c r="BU198" s="1305"/>
      <c r="BV198" s="1305"/>
      <c r="BW198" s="1305"/>
      <c r="BX198" s="176" t="s">
        <v>84</v>
      </c>
      <c r="BY198" s="1305" t="str">
        <f>IF(⑧入力シート!$H$30=0,"",⑧入力シート!$H$30)</f>
        <v/>
      </c>
      <c r="BZ198" s="1305"/>
      <c r="CA198" s="1305"/>
      <c r="CB198" s="1305"/>
      <c r="CC198" s="176" t="s">
        <v>84</v>
      </c>
      <c r="CD198" s="1305" t="str">
        <f>IF(⑧入力シート!$L$30=0,"",⑧入力シート!$L$30)</f>
        <v/>
      </c>
      <c r="CE198" s="1305"/>
      <c r="CF198" s="1305"/>
      <c r="CG198" s="1305"/>
      <c r="CH198" s="177"/>
    </row>
    <row r="199" spans="1:88" ht="24.95" customHeight="1">
      <c r="A199" s="1345"/>
      <c r="B199" s="1346"/>
      <c r="C199" s="1346"/>
      <c r="D199" s="1346"/>
      <c r="E199" s="1346"/>
      <c r="F199" s="1346"/>
      <c r="G199" s="1346"/>
      <c r="H199" s="1346"/>
      <c r="I199" s="178"/>
      <c r="J199" s="178"/>
      <c r="K199" s="178"/>
      <c r="L199" s="178"/>
      <c r="M199" s="179"/>
      <c r="N199" s="1356"/>
      <c r="O199" s="1356"/>
      <c r="P199" s="1347" t="str">
        <f>IF('⑨応募者名簿(印刷用)'!$BV$42="","",'⑨応募者名簿(印刷用)'!$BV$42)</f>
        <v xml:space="preserve"> </v>
      </c>
      <c r="Q199" s="1348"/>
      <c r="R199" s="1348"/>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9"/>
      <c r="AQ199" s="291"/>
      <c r="AR199" s="292"/>
      <c r="AS199" s="1345"/>
      <c r="AT199" s="1346"/>
      <c r="AU199" s="1346"/>
      <c r="AV199" s="1346"/>
      <c r="AW199" s="1346"/>
      <c r="AX199" s="1346"/>
      <c r="AY199" s="1346"/>
      <c r="AZ199" s="1346"/>
      <c r="BA199" s="178"/>
      <c r="BB199" s="178"/>
      <c r="BC199" s="178"/>
      <c r="BD199" s="178"/>
      <c r="BE199" s="179"/>
      <c r="BF199" s="1356"/>
      <c r="BG199" s="1356"/>
      <c r="BH199" s="1347" t="str">
        <f>IF('⑨応募者名簿(印刷用)'!$BV$42="","",'⑨応募者名簿(印刷用)'!$BV$42)</f>
        <v xml:space="preserve"> </v>
      </c>
      <c r="BI199" s="1348"/>
      <c r="BJ199" s="1348"/>
      <c r="BK199" s="1348"/>
      <c r="BL199" s="1348"/>
      <c r="BM199" s="1348"/>
      <c r="BN199" s="1348"/>
      <c r="BO199" s="1348"/>
      <c r="BP199" s="1348"/>
      <c r="BQ199" s="1348"/>
      <c r="BR199" s="1348"/>
      <c r="BS199" s="1348"/>
      <c r="BT199" s="1348"/>
      <c r="BU199" s="1348"/>
      <c r="BV199" s="1348"/>
      <c r="BW199" s="1348"/>
      <c r="BX199" s="1348"/>
      <c r="BY199" s="1348"/>
      <c r="BZ199" s="1348"/>
      <c r="CA199" s="1348"/>
      <c r="CB199" s="1348"/>
      <c r="CC199" s="1348"/>
      <c r="CD199" s="1348"/>
      <c r="CE199" s="1348"/>
      <c r="CF199" s="1348"/>
      <c r="CG199" s="1348"/>
      <c r="CH199" s="1349"/>
    </row>
    <row r="200" spans="1:88" ht="24.95" customHeight="1">
      <c r="A200" s="1345"/>
      <c r="B200" s="1346"/>
      <c r="C200" s="1346"/>
      <c r="D200" s="1346"/>
      <c r="E200" s="1346"/>
      <c r="F200" s="1346"/>
      <c r="G200" s="1346"/>
      <c r="H200" s="1346"/>
      <c r="I200" s="178"/>
      <c r="J200" s="178"/>
      <c r="K200" s="178"/>
      <c r="L200" s="178"/>
      <c r="M200" s="179"/>
      <c r="N200" s="1356"/>
      <c r="O200" s="1356"/>
      <c r="P200" s="1347" t="str">
        <f>IF('⑨応募者名簿(印刷用)'!$BV$43="","",'⑨応募者名簿(印刷用)'!$BV$43)</f>
        <v xml:space="preserve"> </v>
      </c>
      <c r="Q200" s="1348"/>
      <c r="R200" s="13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9"/>
      <c r="AQ200" s="291"/>
      <c r="AR200" s="292"/>
      <c r="AS200" s="1345"/>
      <c r="AT200" s="1346"/>
      <c r="AU200" s="1346"/>
      <c r="AV200" s="1346"/>
      <c r="AW200" s="1346"/>
      <c r="AX200" s="1346"/>
      <c r="AY200" s="1346"/>
      <c r="AZ200" s="1346"/>
      <c r="BA200" s="178"/>
      <c r="BB200" s="178"/>
      <c r="BC200" s="178"/>
      <c r="BD200" s="178"/>
      <c r="BE200" s="179"/>
      <c r="BF200" s="1356"/>
      <c r="BG200" s="1356"/>
      <c r="BH200" s="1347" t="str">
        <f>IF('⑨応募者名簿(印刷用)'!$BV$43="","",'⑨応募者名簿(印刷用)'!$BV$43)</f>
        <v xml:space="preserve"> </v>
      </c>
      <c r="BI200" s="1348"/>
      <c r="BJ200" s="1348"/>
      <c r="BK200" s="1348"/>
      <c r="BL200" s="1348"/>
      <c r="BM200" s="1348"/>
      <c r="BN200" s="1348"/>
      <c r="BO200" s="1348"/>
      <c r="BP200" s="1348"/>
      <c r="BQ200" s="1348"/>
      <c r="BR200" s="1348"/>
      <c r="BS200" s="1348"/>
      <c r="BT200" s="1348"/>
      <c r="BU200" s="1348"/>
      <c r="BV200" s="1348"/>
      <c r="BW200" s="1348"/>
      <c r="BX200" s="1348"/>
      <c r="BY200" s="1348"/>
      <c r="BZ200" s="1348"/>
      <c r="CA200" s="1348"/>
      <c r="CB200" s="1348"/>
      <c r="CC200" s="1348"/>
      <c r="CD200" s="1348"/>
      <c r="CE200" s="1348"/>
      <c r="CF200" s="1348"/>
      <c r="CG200" s="1348"/>
      <c r="CH200" s="1349"/>
    </row>
    <row r="201" spans="1:88" ht="24.95" customHeight="1">
      <c r="A201" s="1345"/>
      <c r="B201" s="1346"/>
      <c r="C201" s="1346"/>
      <c r="D201" s="1346"/>
      <c r="E201" s="1346"/>
      <c r="F201" s="1346"/>
      <c r="G201" s="1346"/>
      <c r="H201" s="1346"/>
      <c r="I201" s="178"/>
      <c r="J201" s="178"/>
      <c r="K201" s="178"/>
      <c r="L201" s="178"/>
      <c r="M201" s="179"/>
      <c r="N201" s="1356"/>
      <c r="O201" s="1356"/>
      <c r="P201" s="1350" t="str">
        <f>IF('⑨応募者名簿(印刷用)'!$BV$44="","",'⑨応募者名簿(印刷用)'!$BV$44)</f>
        <v xml:space="preserve"> </v>
      </c>
      <c r="Q201" s="1351"/>
      <c r="R201" s="1351"/>
      <c r="S201" s="1351"/>
      <c r="T201" s="1351"/>
      <c r="U201" s="1351"/>
      <c r="V201" s="1351"/>
      <c r="W201" s="1351"/>
      <c r="X201" s="1351"/>
      <c r="Y201" s="1351"/>
      <c r="Z201" s="1351"/>
      <c r="AA201" s="1351"/>
      <c r="AB201" s="1351"/>
      <c r="AC201" s="1351"/>
      <c r="AD201" s="1351"/>
      <c r="AE201" s="1351"/>
      <c r="AF201" s="1351"/>
      <c r="AG201" s="1351"/>
      <c r="AH201" s="1351"/>
      <c r="AI201" s="1351"/>
      <c r="AJ201" s="1351"/>
      <c r="AK201" s="1351"/>
      <c r="AL201" s="1351"/>
      <c r="AM201" s="1351"/>
      <c r="AN201" s="1351"/>
      <c r="AO201" s="1351"/>
      <c r="AP201" s="1352"/>
      <c r="AQ201" s="291"/>
      <c r="AR201" s="292"/>
      <c r="AS201" s="1345"/>
      <c r="AT201" s="1346"/>
      <c r="AU201" s="1346"/>
      <c r="AV201" s="1346"/>
      <c r="AW201" s="1346"/>
      <c r="AX201" s="1346"/>
      <c r="AY201" s="1346"/>
      <c r="AZ201" s="1346"/>
      <c r="BA201" s="178"/>
      <c r="BB201" s="178"/>
      <c r="BC201" s="178"/>
      <c r="BD201" s="178"/>
      <c r="BE201" s="179"/>
      <c r="BF201" s="1356"/>
      <c r="BG201" s="1356"/>
      <c r="BH201" s="1350" t="str">
        <f>IF('⑨応募者名簿(印刷用)'!$BV$44="","",'⑨応募者名簿(印刷用)'!$BV$44)</f>
        <v xml:space="preserve"> </v>
      </c>
      <c r="BI201" s="1351"/>
      <c r="BJ201" s="1351"/>
      <c r="BK201" s="1351"/>
      <c r="BL201" s="1351"/>
      <c r="BM201" s="1351"/>
      <c r="BN201" s="1351"/>
      <c r="BO201" s="1351"/>
      <c r="BP201" s="1351"/>
      <c r="BQ201" s="1351"/>
      <c r="BR201" s="1351"/>
      <c r="BS201" s="1351"/>
      <c r="BT201" s="1351"/>
      <c r="BU201" s="1351"/>
      <c r="BV201" s="1351"/>
      <c r="BW201" s="1351"/>
      <c r="BX201" s="1351"/>
      <c r="BY201" s="1351"/>
      <c r="BZ201" s="1351"/>
      <c r="CA201" s="1351"/>
      <c r="CB201" s="1351"/>
      <c r="CC201" s="1351"/>
      <c r="CD201" s="1351"/>
      <c r="CE201" s="1351"/>
      <c r="CF201" s="1351"/>
      <c r="CG201" s="1351"/>
      <c r="CH201" s="1352"/>
    </row>
    <row r="202" spans="1:88" ht="24.95" customHeight="1">
      <c r="A202" s="1345"/>
      <c r="B202" s="1346"/>
      <c r="C202" s="1346"/>
      <c r="D202" s="1346"/>
      <c r="E202" s="1346"/>
      <c r="F202" s="1346"/>
      <c r="G202" s="1346"/>
      <c r="H202" s="1346"/>
      <c r="I202" s="178"/>
      <c r="J202" s="178"/>
      <c r="K202" s="178"/>
      <c r="L202" s="178"/>
      <c r="M202" s="179"/>
      <c r="N202" s="722" t="s">
        <v>335</v>
      </c>
      <c r="O202" s="723"/>
      <c r="P202" s="603" t="s">
        <v>23</v>
      </c>
      <c r="Q202" s="571"/>
      <c r="R202" s="571"/>
      <c r="S202" s="571"/>
      <c r="T202" s="1336" t="str">
        <f>""&amp;⑧入力シート!$D$21</f>
        <v/>
      </c>
      <c r="U202" s="1336"/>
      <c r="V202" s="1336"/>
      <c r="W202" s="1336"/>
      <c r="X202" s="1336"/>
      <c r="Y202" s="1336"/>
      <c r="Z202" s="1336"/>
      <c r="AA202" s="1336"/>
      <c r="AB202" s="1336"/>
      <c r="AC202" s="1336"/>
      <c r="AD202" s="1336"/>
      <c r="AE202" s="1336"/>
      <c r="AF202" s="1336"/>
      <c r="AG202" s="1336"/>
      <c r="AH202" s="1336"/>
      <c r="AI202" s="1336"/>
      <c r="AJ202" s="1336"/>
      <c r="AK202" s="1336"/>
      <c r="AL202" s="1336"/>
      <c r="AM202" s="1336"/>
      <c r="AN202" s="1336"/>
      <c r="AO202" s="1336"/>
      <c r="AP202" s="1337"/>
      <c r="AQ202" s="291"/>
      <c r="AR202" s="292"/>
      <c r="AS202" s="1345"/>
      <c r="AT202" s="1346"/>
      <c r="AU202" s="1346"/>
      <c r="AV202" s="1346"/>
      <c r="AW202" s="1346"/>
      <c r="AX202" s="1346"/>
      <c r="AY202" s="1346"/>
      <c r="AZ202" s="1346"/>
      <c r="BA202" s="178"/>
      <c r="BB202" s="178"/>
      <c r="BC202" s="178"/>
      <c r="BD202" s="178"/>
      <c r="BE202" s="179"/>
      <c r="BF202" s="722" t="s">
        <v>335</v>
      </c>
      <c r="BG202" s="723"/>
      <c r="BH202" s="603" t="s">
        <v>23</v>
      </c>
      <c r="BI202" s="571"/>
      <c r="BJ202" s="571"/>
      <c r="BK202" s="571"/>
      <c r="BL202" s="1336" t="str">
        <f>""&amp;⑧入力シート!$D$21</f>
        <v/>
      </c>
      <c r="BM202" s="1336"/>
      <c r="BN202" s="1336"/>
      <c r="BO202" s="1336"/>
      <c r="BP202" s="1336"/>
      <c r="BQ202" s="1336"/>
      <c r="BR202" s="1336"/>
      <c r="BS202" s="1336"/>
      <c r="BT202" s="1336"/>
      <c r="BU202" s="1336"/>
      <c r="BV202" s="1336"/>
      <c r="BW202" s="1336"/>
      <c r="BX202" s="1336"/>
      <c r="BY202" s="1336"/>
      <c r="BZ202" s="1336"/>
      <c r="CA202" s="1336"/>
      <c r="CB202" s="1336"/>
      <c r="CC202" s="1336"/>
      <c r="CD202" s="1336"/>
      <c r="CE202" s="1336"/>
      <c r="CF202" s="1336"/>
      <c r="CG202" s="1336"/>
      <c r="CH202" s="1337"/>
    </row>
    <row r="203" spans="1:88" ht="24.95" customHeight="1">
      <c r="A203" s="180"/>
      <c r="B203" s="178"/>
      <c r="C203" s="178"/>
      <c r="D203" s="178"/>
      <c r="E203" s="178"/>
      <c r="F203" s="178"/>
      <c r="G203" s="178"/>
      <c r="H203" s="178"/>
      <c r="I203" s="178"/>
      <c r="J203" s="178"/>
      <c r="K203" s="178"/>
      <c r="L203" s="178"/>
      <c r="M203" s="179"/>
      <c r="N203" s="724"/>
      <c r="O203" s="725"/>
      <c r="P203" s="1338" t="str">
        <f>"　"&amp;⑧入力シート!$D$22</f>
        <v>　</v>
      </c>
      <c r="Q203" s="1339"/>
      <c r="R203" s="1339"/>
      <c r="S203" s="1339"/>
      <c r="T203" s="1339"/>
      <c r="U203" s="1339"/>
      <c r="V203" s="1339"/>
      <c r="W203" s="1339"/>
      <c r="X203" s="1339"/>
      <c r="Y203" s="1339"/>
      <c r="Z203" s="1339"/>
      <c r="AA203" s="1339"/>
      <c r="AB203" s="1339"/>
      <c r="AC203" s="1339"/>
      <c r="AD203" s="1339"/>
      <c r="AE203" s="1339"/>
      <c r="AF203" s="1339"/>
      <c r="AG203" s="1339"/>
      <c r="AH203" s="1339"/>
      <c r="AI203" s="1339"/>
      <c r="AJ203" s="1339"/>
      <c r="AK203" s="1339"/>
      <c r="AL203" s="1339"/>
      <c r="AM203" s="1339"/>
      <c r="AN203" s="1339"/>
      <c r="AO203" s="1339"/>
      <c r="AP203" s="1340"/>
      <c r="AQ203" s="291"/>
      <c r="AR203" s="292"/>
      <c r="AS203" s="180"/>
      <c r="AT203" s="178"/>
      <c r="AU203" s="178"/>
      <c r="AV203" s="178"/>
      <c r="AW203" s="178"/>
      <c r="AX203" s="178"/>
      <c r="AY203" s="178"/>
      <c r="AZ203" s="178"/>
      <c r="BA203" s="178"/>
      <c r="BB203" s="178"/>
      <c r="BC203" s="178"/>
      <c r="BD203" s="178"/>
      <c r="BE203" s="179"/>
      <c r="BF203" s="724"/>
      <c r="BG203" s="725"/>
      <c r="BH203" s="1338" t="str">
        <f>"　"&amp;⑧入力シート!$D$22</f>
        <v>　</v>
      </c>
      <c r="BI203" s="1339"/>
      <c r="BJ203" s="1339"/>
      <c r="BK203" s="1339"/>
      <c r="BL203" s="1339"/>
      <c r="BM203" s="1339"/>
      <c r="BN203" s="1339"/>
      <c r="BO203" s="1339"/>
      <c r="BP203" s="1339"/>
      <c r="BQ203" s="1339"/>
      <c r="BR203" s="1339"/>
      <c r="BS203" s="1339"/>
      <c r="BT203" s="1339"/>
      <c r="BU203" s="1339"/>
      <c r="BV203" s="1339"/>
      <c r="BW203" s="1339"/>
      <c r="BX203" s="1339"/>
      <c r="BY203" s="1339"/>
      <c r="BZ203" s="1339"/>
      <c r="CA203" s="1339"/>
      <c r="CB203" s="1339"/>
      <c r="CC203" s="1339"/>
      <c r="CD203" s="1339"/>
      <c r="CE203" s="1339"/>
      <c r="CF203" s="1339"/>
      <c r="CG203" s="1339"/>
      <c r="CH203" s="1340"/>
    </row>
    <row r="204" spans="1:88" ht="24.95" customHeight="1">
      <c r="A204" s="180"/>
      <c r="B204" s="178"/>
      <c r="C204" s="178"/>
      <c r="D204" s="178"/>
      <c r="E204" s="178"/>
      <c r="F204" s="178"/>
      <c r="G204" s="178"/>
      <c r="H204" s="178"/>
      <c r="I204" s="178"/>
      <c r="J204" s="178"/>
      <c r="K204" s="178"/>
      <c r="L204" s="178"/>
      <c r="M204" s="179"/>
      <c r="N204" s="724"/>
      <c r="O204" s="725"/>
      <c r="P204" s="1341" t="str">
        <f>"　"&amp;⑧入力シート!$D$23</f>
        <v>　</v>
      </c>
      <c r="Q204" s="1342"/>
      <c r="R204" s="1342"/>
      <c r="S204" s="1342"/>
      <c r="T204" s="1342"/>
      <c r="U204" s="1342"/>
      <c r="V204" s="1342"/>
      <c r="W204" s="1342"/>
      <c r="X204" s="1342"/>
      <c r="Y204" s="1342"/>
      <c r="Z204" s="1342"/>
      <c r="AA204" s="1342"/>
      <c r="AB204" s="1342"/>
      <c r="AC204" s="1342"/>
      <c r="AD204" s="1342"/>
      <c r="AE204" s="1342"/>
      <c r="AF204" s="1342"/>
      <c r="AG204" s="1342"/>
      <c r="AH204" s="1342"/>
      <c r="AI204" s="1342"/>
      <c r="AJ204" s="1342"/>
      <c r="AK204" s="1342"/>
      <c r="AL204" s="1342"/>
      <c r="AM204" s="1342"/>
      <c r="AN204" s="1342"/>
      <c r="AO204" s="1342"/>
      <c r="AP204" s="1343"/>
      <c r="AQ204" s="291"/>
      <c r="AR204" s="292"/>
      <c r="AS204" s="180"/>
      <c r="AT204" s="178"/>
      <c r="AU204" s="178"/>
      <c r="AV204" s="178"/>
      <c r="AW204" s="178"/>
      <c r="AX204" s="178"/>
      <c r="AY204" s="178"/>
      <c r="AZ204" s="178"/>
      <c r="BA204" s="178"/>
      <c r="BB204" s="178"/>
      <c r="BC204" s="178"/>
      <c r="BD204" s="178"/>
      <c r="BE204" s="179"/>
      <c r="BF204" s="724"/>
      <c r="BG204" s="725"/>
      <c r="BH204" s="1341" t="str">
        <f>"　"&amp;⑧入力シート!$D$23</f>
        <v>　</v>
      </c>
      <c r="BI204" s="1342"/>
      <c r="BJ204" s="1342"/>
      <c r="BK204" s="1342"/>
      <c r="BL204" s="1342"/>
      <c r="BM204" s="1342"/>
      <c r="BN204" s="1342"/>
      <c r="BO204" s="1342"/>
      <c r="BP204" s="1342"/>
      <c r="BQ204" s="1342"/>
      <c r="BR204" s="1342"/>
      <c r="BS204" s="1342"/>
      <c r="BT204" s="1342"/>
      <c r="BU204" s="1342"/>
      <c r="BV204" s="1342"/>
      <c r="BW204" s="1342"/>
      <c r="BX204" s="1342"/>
      <c r="BY204" s="1342"/>
      <c r="BZ204" s="1342"/>
      <c r="CA204" s="1342"/>
      <c r="CB204" s="1342"/>
      <c r="CC204" s="1342"/>
      <c r="CD204" s="1342"/>
      <c r="CE204" s="1342"/>
      <c r="CF204" s="1342"/>
      <c r="CG204" s="1342"/>
      <c r="CH204" s="1343"/>
    </row>
    <row r="205" spans="1:88" ht="24.95" customHeight="1">
      <c r="A205" s="181"/>
      <c r="B205" s="182"/>
      <c r="C205" s="182"/>
      <c r="D205" s="182"/>
      <c r="E205" s="182"/>
      <c r="F205" s="182"/>
      <c r="G205" s="182"/>
      <c r="H205" s="182"/>
      <c r="I205" s="182"/>
      <c r="J205" s="182"/>
      <c r="K205" s="182"/>
      <c r="L205" s="182"/>
      <c r="M205" s="183"/>
      <c r="N205" s="726"/>
      <c r="O205" s="727"/>
      <c r="P205" s="1341"/>
      <c r="Q205" s="1342"/>
      <c r="R205" s="1342"/>
      <c r="S205" s="1342"/>
      <c r="T205" s="1342"/>
      <c r="U205" s="1342"/>
      <c r="V205" s="1342"/>
      <c r="W205" s="1342"/>
      <c r="X205" s="1342"/>
      <c r="Y205" s="1342"/>
      <c r="Z205" s="1342"/>
      <c r="AA205" s="1342"/>
      <c r="AB205" s="1342"/>
      <c r="AC205" s="1342"/>
      <c r="AD205" s="1342"/>
      <c r="AE205" s="1342"/>
      <c r="AF205" s="1342"/>
      <c r="AG205" s="1342"/>
      <c r="AH205" s="1342"/>
      <c r="AI205" s="1342"/>
      <c r="AJ205" s="1342"/>
      <c r="AK205" s="1342"/>
      <c r="AL205" s="1342"/>
      <c r="AM205" s="1342"/>
      <c r="AN205" s="1342"/>
      <c r="AO205" s="1342"/>
      <c r="AP205" s="1343"/>
      <c r="AQ205" s="291"/>
      <c r="AR205" s="292"/>
      <c r="AS205" s="181"/>
      <c r="AT205" s="182"/>
      <c r="AU205" s="182"/>
      <c r="AV205" s="182"/>
      <c r="AW205" s="182"/>
      <c r="AX205" s="182"/>
      <c r="AY205" s="182"/>
      <c r="AZ205" s="182"/>
      <c r="BA205" s="182"/>
      <c r="BB205" s="182"/>
      <c r="BC205" s="182"/>
      <c r="BD205" s="182"/>
      <c r="BE205" s="183"/>
      <c r="BF205" s="726"/>
      <c r="BG205" s="727"/>
      <c r="BH205" s="1341"/>
      <c r="BI205" s="1342"/>
      <c r="BJ205" s="1342"/>
      <c r="BK205" s="1342"/>
      <c r="BL205" s="1342"/>
      <c r="BM205" s="1342"/>
      <c r="BN205" s="1342"/>
      <c r="BO205" s="1342"/>
      <c r="BP205" s="1342"/>
      <c r="BQ205" s="1342"/>
      <c r="BR205" s="1342"/>
      <c r="BS205" s="1342"/>
      <c r="BT205" s="1342"/>
      <c r="BU205" s="1342"/>
      <c r="BV205" s="1342"/>
      <c r="BW205" s="1342"/>
      <c r="BX205" s="1342"/>
      <c r="BY205" s="1342"/>
      <c r="BZ205" s="1342"/>
      <c r="CA205" s="1342"/>
      <c r="CB205" s="1342"/>
      <c r="CC205" s="1342"/>
      <c r="CD205" s="1342"/>
      <c r="CE205" s="1342"/>
      <c r="CF205" s="1342"/>
      <c r="CG205" s="1342"/>
      <c r="CH205" s="1343"/>
    </row>
    <row r="206" spans="1:88" ht="24.95" customHeight="1">
      <c r="A206" s="722" t="s">
        <v>337</v>
      </c>
      <c r="B206" s="723"/>
      <c r="C206" s="603" t="s">
        <v>31</v>
      </c>
      <c r="D206" s="571"/>
      <c r="E206" s="571"/>
      <c r="F206" s="571"/>
      <c r="G206" s="571"/>
      <c r="H206" s="571"/>
      <c r="I206" s="571"/>
      <c r="J206" s="571"/>
      <c r="K206" s="571"/>
      <c r="L206" s="571"/>
      <c r="M206" s="571"/>
      <c r="N206" s="722" t="s">
        <v>336</v>
      </c>
      <c r="O206" s="723"/>
      <c r="P206" s="1316" t="str">
        <f>""&amp;⑧入力シート!AD80</f>
        <v/>
      </c>
      <c r="Q206" s="1316"/>
      <c r="R206" s="1316"/>
      <c r="S206" s="1316"/>
      <c r="T206" s="1316"/>
      <c r="U206" s="1316"/>
      <c r="V206" s="1316"/>
      <c r="W206" s="1316"/>
      <c r="X206" s="1316"/>
      <c r="Y206" s="1316"/>
      <c r="Z206" s="1316"/>
      <c r="AA206" s="1316"/>
      <c r="AB206" s="1316"/>
      <c r="AC206" s="1316"/>
      <c r="AD206" s="1316"/>
      <c r="AE206" s="1316"/>
      <c r="AF206" s="1316"/>
      <c r="AG206" s="1316"/>
      <c r="AH206" s="1316"/>
      <c r="AI206" s="1316"/>
      <c r="AJ206" s="1316"/>
      <c r="AK206" s="1316"/>
      <c r="AL206" s="1316"/>
      <c r="AM206" s="1316"/>
      <c r="AN206" s="1316"/>
      <c r="AO206" s="1316"/>
      <c r="AP206" s="1316"/>
      <c r="AQ206" s="291"/>
      <c r="AR206" s="292"/>
      <c r="AS206" s="722" t="s">
        <v>337</v>
      </c>
      <c r="AT206" s="723"/>
      <c r="AU206" s="603" t="s">
        <v>31</v>
      </c>
      <c r="AV206" s="571"/>
      <c r="AW206" s="571"/>
      <c r="AX206" s="571"/>
      <c r="AY206" s="571"/>
      <c r="AZ206" s="571"/>
      <c r="BA206" s="571"/>
      <c r="BB206" s="571"/>
      <c r="BC206" s="571"/>
      <c r="BD206" s="571"/>
      <c r="BE206" s="571"/>
      <c r="BF206" s="722" t="s">
        <v>336</v>
      </c>
      <c r="BG206" s="723"/>
      <c r="BH206" s="1316" t="str">
        <f>""&amp;⑧入力シート!AD81</f>
        <v/>
      </c>
      <c r="BI206" s="1316"/>
      <c r="BJ206" s="1316"/>
      <c r="BK206" s="1316"/>
      <c r="BL206" s="1316"/>
      <c r="BM206" s="1316"/>
      <c r="BN206" s="1316"/>
      <c r="BO206" s="1316"/>
      <c r="BP206" s="1316"/>
      <c r="BQ206" s="1316"/>
      <c r="BR206" s="1316"/>
      <c r="BS206" s="1316"/>
      <c r="BT206" s="1316"/>
      <c r="BU206" s="1316"/>
      <c r="BV206" s="1316"/>
      <c r="BW206" s="1316"/>
      <c r="BX206" s="1316"/>
      <c r="BY206" s="1316"/>
      <c r="BZ206" s="1316"/>
      <c r="CA206" s="1316"/>
      <c r="CB206" s="1316"/>
      <c r="CC206" s="1316"/>
      <c r="CD206" s="1316"/>
      <c r="CE206" s="1316"/>
      <c r="CF206" s="1316"/>
      <c r="CG206" s="1316"/>
      <c r="CH206" s="1316"/>
    </row>
    <row r="207" spans="1:88" ht="24.95" customHeight="1">
      <c r="A207" s="724"/>
      <c r="B207" s="725"/>
      <c r="C207" s="1308">
        <f>⑧入力シート!Y80</f>
        <v>57</v>
      </c>
      <c r="D207" s="1309"/>
      <c r="E207" s="1309"/>
      <c r="F207" s="1309"/>
      <c r="G207" s="1309"/>
      <c r="H207" s="1309"/>
      <c r="I207" s="1309"/>
      <c r="J207" s="1309"/>
      <c r="K207" s="1309"/>
      <c r="L207" s="1309"/>
      <c r="M207" s="1310"/>
      <c r="N207" s="724"/>
      <c r="O207" s="725"/>
      <c r="P207" s="1317"/>
      <c r="Q207" s="1317"/>
      <c r="R207" s="1317"/>
      <c r="S207" s="1317"/>
      <c r="T207" s="1317"/>
      <c r="U207" s="1317"/>
      <c r="V207" s="1317"/>
      <c r="W207" s="1317"/>
      <c r="X207" s="1317"/>
      <c r="Y207" s="1317"/>
      <c r="Z207" s="1317"/>
      <c r="AA207" s="1317"/>
      <c r="AB207" s="1317"/>
      <c r="AC207" s="1317"/>
      <c r="AD207" s="1317"/>
      <c r="AE207" s="1317"/>
      <c r="AF207" s="1317"/>
      <c r="AG207" s="1317"/>
      <c r="AH207" s="1317"/>
      <c r="AI207" s="1317"/>
      <c r="AJ207" s="1317"/>
      <c r="AK207" s="1317"/>
      <c r="AL207" s="1317"/>
      <c r="AM207" s="1317"/>
      <c r="AN207" s="1317"/>
      <c r="AO207" s="1317"/>
      <c r="AP207" s="1317"/>
      <c r="AQ207" s="291"/>
      <c r="AR207" s="292"/>
      <c r="AS207" s="724"/>
      <c r="AT207" s="725"/>
      <c r="AU207" s="1308">
        <f>⑧入力シート!Y81</f>
        <v>58</v>
      </c>
      <c r="AV207" s="1309"/>
      <c r="AW207" s="1309"/>
      <c r="AX207" s="1309"/>
      <c r="AY207" s="1309"/>
      <c r="AZ207" s="1309"/>
      <c r="BA207" s="1309"/>
      <c r="BB207" s="1309"/>
      <c r="BC207" s="1309"/>
      <c r="BD207" s="1309"/>
      <c r="BE207" s="1309"/>
      <c r="BF207" s="724"/>
      <c r="BG207" s="725"/>
      <c r="BH207" s="1317"/>
      <c r="BI207" s="1317"/>
      <c r="BJ207" s="1317"/>
      <c r="BK207" s="1317"/>
      <c r="BL207" s="1317"/>
      <c r="BM207" s="1317"/>
      <c r="BN207" s="1317"/>
      <c r="BO207" s="1317"/>
      <c r="BP207" s="1317"/>
      <c r="BQ207" s="1317"/>
      <c r="BR207" s="1317"/>
      <c r="BS207" s="1317"/>
      <c r="BT207" s="1317"/>
      <c r="BU207" s="1317"/>
      <c r="BV207" s="1317"/>
      <c r="BW207" s="1317"/>
      <c r="BX207" s="1317"/>
      <c r="BY207" s="1317"/>
      <c r="BZ207" s="1317"/>
      <c r="CA207" s="1317"/>
      <c r="CB207" s="1317"/>
      <c r="CC207" s="1317"/>
      <c r="CD207" s="1317"/>
      <c r="CE207" s="1317"/>
      <c r="CF207" s="1317"/>
      <c r="CG207" s="1317"/>
      <c r="CH207" s="1317"/>
    </row>
    <row r="208" spans="1:88" ht="24.95" customHeight="1">
      <c r="A208" s="726"/>
      <c r="B208" s="727"/>
      <c r="C208" s="1319"/>
      <c r="D208" s="1320"/>
      <c r="E208" s="1320"/>
      <c r="F208" s="1320"/>
      <c r="G208" s="1320"/>
      <c r="H208" s="1320"/>
      <c r="I208" s="1320"/>
      <c r="J208" s="1320"/>
      <c r="K208" s="1320"/>
      <c r="L208" s="1320"/>
      <c r="M208" s="1321"/>
      <c r="N208" s="726"/>
      <c r="O208" s="727"/>
      <c r="P208" s="1318"/>
      <c r="Q208" s="1318"/>
      <c r="R208" s="1318"/>
      <c r="S208" s="1318"/>
      <c r="T208" s="1318"/>
      <c r="U208" s="1318"/>
      <c r="V208" s="1318"/>
      <c r="W208" s="1318"/>
      <c r="X208" s="1318"/>
      <c r="Y208" s="1318"/>
      <c r="Z208" s="1318"/>
      <c r="AA208" s="1318"/>
      <c r="AB208" s="1318"/>
      <c r="AC208" s="1318"/>
      <c r="AD208" s="1318"/>
      <c r="AE208" s="1318"/>
      <c r="AF208" s="1318"/>
      <c r="AG208" s="1318"/>
      <c r="AH208" s="1318"/>
      <c r="AI208" s="1318"/>
      <c r="AJ208" s="1318"/>
      <c r="AK208" s="1318"/>
      <c r="AL208" s="1318"/>
      <c r="AM208" s="1318"/>
      <c r="AN208" s="1318"/>
      <c r="AO208" s="1318"/>
      <c r="AP208" s="1318"/>
      <c r="AQ208" s="291"/>
      <c r="AR208" s="292"/>
      <c r="AS208" s="726"/>
      <c r="AT208" s="727"/>
      <c r="AU208" s="1308"/>
      <c r="AV208" s="1309"/>
      <c r="AW208" s="1309"/>
      <c r="AX208" s="1309"/>
      <c r="AY208" s="1309"/>
      <c r="AZ208" s="1309"/>
      <c r="BA208" s="1309"/>
      <c r="BB208" s="1309"/>
      <c r="BC208" s="1309"/>
      <c r="BD208" s="1309"/>
      <c r="BE208" s="1309"/>
      <c r="BF208" s="726"/>
      <c r="BG208" s="727"/>
      <c r="BH208" s="1318"/>
      <c r="BI208" s="1318"/>
      <c r="BJ208" s="1318"/>
      <c r="BK208" s="1318"/>
      <c r="BL208" s="1318"/>
      <c r="BM208" s="1318"/>
      <c r="BN208" s="1318"/>
      <c r="BO208" s="1318"/>
      <c r="BP208" s="1318"/>
      <c r="BQ208" s="1318"/>
      <c r="BR208" s="1318"/>
      <c r="BS208" s="1318"/>
      <c r="BT208" s="1318"/>
      <c r="BU208" s="1318"/>
      <c r="BV208" s="1318"/>
      <c r="BW208" s="1318"/>
      <c r="BX208" s="1318"/>
      <c r="BY208" s="1318"/>
      <c r="BZ208" s="1318"/>
      <c r="CA208" s="1318"/>
      <c r="CB208" s="1318"/>
      <c r="CC208" s="1318"/>
      <c r="CD208" s="1318"/>
      <c r="CE208" s="1318"/>
      <c r="CF208" s="1318"/>
      <c r="CG208" s="1318"/>
      <c r="CH208" s="1318"/>
    </row>
    <row r="209" spans="1:88" ht="24.95" customHeight="1">
      <c r="A209" s="722" t="s">
        <v>338</v>
      </c>
      <c r="B209" s="723"/>
      <c r="C209" s="1322" t="str">
        <f>""&amp;⑧入力シート!Z80</f>
        <v/>
      </c>
      <c r="D209" s="1323"/>
      <c r="E209" s="1323"/>
      <c r="F209" s="1323"/>
      <c r="G209" s="1323"/>
      <c r="H209" s="1323"/>
      <c r="I209" s="1323"/>
      <c r="J209" s="1323"/>
      <c r="K209" s="1323"/>
      <c r="L209" s="1323"/>
      <c r="M209" s="1324"/>
      <c r="N209" s="722" t="s">
        <v>339</v>
      </c>
      <c r="O209" s="723"/>
      <c r="P209" s="1307" t="s">
        <v>32</v>
      </c>
      <c r="Q209" s="573"/>
      <c r="R209" s="573"/>
      <c r="S209" s="573"/>
      <c r="T209" s="573"/>
      <c r="U209" s="573"/>
      <c r="V209" s="573"/>
      <c r="W209" s="573"/>
      <c r="X209" s="573"/>
      <c r="Y209" s="573"/>
      <c r="Z209" s="573"/>
      <c r="AA209" s="573"/>
      <c r="AB209" s="573"/>
      <c r="AC209" s="573"/>
      <c r="AD209" s="573"/>
      <c r="AE209" s="573"/>
      <c r="AF209" s="573"/>
      <c r="AG209" s="573"/>
      <c r="AH209" s="573"/>
      <c r="AI209" s="573"/>
      <c r="AJ209" s="573"/>
      <c r="AK209" s="573"/>
      <c r="AL209" s="573"/>
      <c r="AM209" s="573"/>
      <c r="AN209" s="573"/>
      <c r="AO209" s="573"/>
      <c r="AP209" s="574"/>
      <c r="AQ209" s="291"/>
      <c r="AR209" s="292"/>
      <c r="AS209" s="722" t="s">
        <v>338</v>
      </c>
      <c r="AT209" s="723"/>
      <c r="AU209" s="1322" t="str">
        <f>""&amp;⑧入力シート!Z81</f>
        <v/>
      </c>
      <c r="AV209" s="1323"/>
      <c r="AW209" s="1323"/>
      <c r="AX209" s="1323"/>
      <c r="AY209" s="1323"/>
      <c r="AZ209" s="1323"/>
      <c r="BA209" s="1323"/>
      <c r="BB209" s="1323"/>
      <c r="BC209" s="1323"/>
      <c r="BD209" s="1323"/>
      <c r="BE209" s="1324"/>
      <c r="BF209" s="722" t="s">
        <v>339</v>
      </c>
      <c r="BG209" s="723"/>
      <c r="BH209" s="1307" t="s">
        <v>32</v>
      </c>
      <c r="BI209" s="573"/>
      <c r="BJ209" s="573"/>
      <c r="BK209" s="573"/>
      <c r="BL209" s="573"/>
      <c r="BM209" s="573"/>
      <c r="BN209" s="573"/>
      <c r="BO209" s="573"/>
      <c r="BP209" s="573"/>
      <c r="BQ209" s="573"/>
      <c r="BR209" s="573"/>
      <c r="BS209" s="573"/>
      <c r="BT209" s="573"/>
      <c r="BU209" s="573"/>
      <c r="BV209" s="573"/>
      <c r="BW209" s="573"/>
      <c r="BX209" s="573"/>
      <c r="BY209" s="573"/>
      <c r="BZ209" s="573"/>
      <c r="CA209" s="573"/>
      <c r="CB209" s="573"/>
      <c r="CC209" s="573"/>
      <c r="CD209" s="573"/>
      <c r="CE209" s="573"/>
      <c r="CF209" s="573"/>
      <c r="CG209" s="573"/>
      <c r="CH209" s="574"/>
    </row>
    <row r="210" spans="1:88" ht="24.95" customHeight="1">
      <c r="A210" s="724"/>
      <c r="B210" s="725"/>
      <c r="C210" s="1308"/>
      <c r="D210" s="1309"/>
      <c r="E210" s="1309"/>
      <c r="F210" s="1309"/>
      <c r="G210" s="1309"/>
      <c r="H210" s="1309"/>
      <c r="I210" s="1309"/>
      <c r="J210" s="1309"/>
      <c r="K210" s="1309"/>
      <c r="L210" s="1309"/>
      <c r="M210" s="1310"/>
      <c r="N210" s="724"/>
      <c r="O210" s="725"/>
      <c r="P210" s="1308" t="str">
        <f>'⑨応募者名簿(印刷用)'!AT29</f>
        <v xml:space="preserve"> </v>
      </c>
      <c r="Q210" s="1309"/>
      <c r="R210" s="1309"/>
      <c r="S210" s="1309"/>
      <c r="T210" s="1309"/>
      <c r="U210" s="1309"/>
      <c r="V210" s="1309"/>
      <c r="W210" s="1309"/>
      <c r="X210" s="1309"/>
      <c r="Y210" s="1309"/>
      <c r="Z210" s="1309"/>
      <c r="AA210" s="1309"/>
      <c r="AB210" s="1309"/>
      <c r="AC210" s="1309"/>
      <c r="AD210" s="1309"/>
      <c r="AE210" s="1309"/>
      <c r="AF210" s="1309"/>
      <c r="AG210" s="1309"/>
      <c r="AH210" s="1309"/>
      <c r="AI210" s="1309"/>
      <c r="AJ210" s="1309"/>
      <c r="AK210" s="1309"/>
      <c r="AL210" s="1309"/>
      <c r="AM210" s="1309"/>
      <c r="AN210" s="1309"/>
      <c r="AO210" s="1309"/>
      <c r="AP210" s="1310"/>
      <c r="AQ210" s="291"/>
      <c r="AR210" s="292"/>
      <c r="AS210" s="724"/>
      <c r="AT210" s="725"/>
      <c r="AU210" s="1308"/>
      <c r="AV210" s="1309"/>
      <c r="AW210" s="1309"/>
      <c r="AX210" s="1309"/>
      <c r="AY210" s="1309"/>
      <c r="AZ210" s="1309"/>
      <c r="BA210" s="1309"/>
      <c r="BB210" s="1309"/>
      <c r="BC210" s="1309"/>
      <c r="BD210" s="1309"/>
      <c r="BE210" s="1310"/>
      <c r="BF210" s="724"/>
      <c r="BG210" s="725"/>
      <c r="BH210" s="1308" t="str">
        <f>'⑨応募者名簿(印刷用)'!AT30</f>
        <v xml:space="preserve"> </v>
      </c>
      <c r="BI210" s="1309"/>
      <c r="BJ210" s="1309"/>
      <c r="BK210" s="1309"/>
      <c r="BL210" s="1309"/>
      <c r="BM210" s="1309"/>
      <c r="BN210" s="1309"/>
      <c r="BO210" s="1309"/>
      <c r="BP210" s="1309"/>
      <c r="BQ210" s="1309"/>
      <c r="BR210" s="1309"/>
      <c r="BS210" s="1309"/>
      <c r="BT210" s="1309"/>
      <c r="BU210" s="1309"/>
      <c r="BV210" s="1309"/>
      <c r="BW210" s="1309"/>
      <c r="BX210" s="1309"/>
      <c r="BY210" s="1309"/>
      <c r="BZ210" s="1309"/>
      <c r="CA210" s="1309"/>
      <c r="CB210" s="1309"/>
      <c r="CC210" s="1309"/>
      <c r="CD210" s="1309"/>
      <c r="CE210" s="1309"/>
      <c r="CF210" s="1309"/>
      <c r="CG210" s="1309"/>
      <c r="CH210" s="1310"/>
    </row>
    <row r="211" spans="1:88" ht="24.95" customHeight="1">
      <c r="A211" s="726"/>
      <c r="B211" s="727"/>
      <c r="C211" s="1308"/>
      <c r="D211" s="1309"/>
      <c r="E211" s="1309"/>
      <c r="F211" s="1309"/>
      <c r="G211" s="1309"/>
      <c r="H211" s="1309"/>
      <c r="I211" s="1309"/>
      <c r="J211" s="1309"/>
      <c r="K211" s="1309"/>
      <c r="L211" s="1309"/>
      <c r="M211" s="1310"/>
      <c r="N211" s="726"/>
      <c r="O211" s="727"/>
      <c r="P211" s="1308"/>
      <c r="Q211" s="1309"/>
      <c r="R211" s="1309"/>
      <c r="S211" s="1309"/>
      <c r="T211" s="1309"/>
      <c r="U211" s="1309"/>
      <c r="V211" s="1309"/>
      <c r="W211" s="1309"/>
      <c r="X211" s="1309"/>
      <c r="Y211" s="1309"/>
      <c r="Z211" s="1309"/>
      <c r="AA211" s="1309"/>
      <c r="AB211" s="1309"/>
      <c r="AC211" s="1309"/>
      <c r="AD211" s="1309"/>
      <c r="AE211" s="1309"/>
      <c r="AF211" s="1309"/>
      <c r="AG211" s="1309"/>
      <c r="AH211" s="1309"/>
      <c r="AI211" s="1309"/>
      <c r="AJ211" s="1309"/>
      <c r="AK211" s="1309"/>
      <c r="AL211" s="1309"/>
      <c r="AM211" s="1309"/>
      <c r="AN211" s="1309"/>
      <c r="AO211" s="1309"/>
      <c r="AP211" s="1310"/>
      <c r="AQ211" s="291"/>
      <c r="AR211" s="292"/>
      <c r="AS211" s="726"/>
      <c r="AT211" s="727"/>
      <c r="AU211" s="1308"/>
      <c r="AV211" s="1309"/>
      <c r="AW211" s="1309"/>
      <c r="AX211" s="1309"/>
      <c r="AY211" s="1309"/>
      <c r="AZ211" s="1309"/>
      <c r="BA211" s="1309"/>
      <c r="BB211" s="1309"/>
      <c r="BC211" s="1309"/>
      <c r="BD211" s="1309"/>
      <c r="BE211" s="1310"/>
      <c r="BF211" s="726"/>
      <c r="BG211" s="727"/>
      <c r="BH211" s="1308"/>
      <c r="BI211" s="1309"/>
      <c r="BJ211" s="1309"/>
      <c r="BK211" s="1309"/>
      <c r="BL211" s="1309"/>
      <c r="BM211" s="1309"/>
      <c r="BN211" s="1309"/>
      <c r="BO211" s="1309"/>
      <c r="BP211" s="1309"/>
      <c r="BQ211" s="1309"/>
      <c r="BR211" s="1309"/>
      <c r="BS211" s="1309"/>
      <c r="BT211" s="1309"/>
      <c r="BU211" s="1309"/>
      <c r="BV211" s="1309"/>
      <c r="BW211" s="1309"/>
      <c r="BX211" s="1309"/>
      <c r="BY211" s="1309"/>
      <c r="BZ211" s="1309"/>
      <c r="CA211" s="1309"/>
      <c r="CB211" s="1309"/>
      <c r="CC211" s="1309"/>
      <c r="CD211" s="1309"/>
      <c r="CE211" s="1309"/>
      <c r="CF211" s="1309"/>
      <c r="CG211" s="1309"/>
      <c r="CH211" s="1310"/>
    </row>
    <row r="212" spans="1:88" ht="24.95" customHeight="1">
      <c r="A212" s="1311" t="s">
        <v>34</v>
      </c>
      <c r="B212" s="1312"/>
      <c r="C212" s="1315" t="str">
        <f>'⑨応募者名簿(印刷用)'!AR29</f>
        <v/>
      </c>
      <c r="D212" s="1315"/>
      <c r="E212" s="1315"/>
      <c r="F212" s="1315"/>
      <c r="G212" s="1315"/>
      <c r="H212" s="1315"/>
      <c r="I212" s="1315"/>
      <c r="J212" s="1315"/>
      <c r="K212" s="1315"/>
      <c r="L212" s="1315"/>
      <c r="M212" s="1315"/>
      <c r="N212" s="1325" t="s">
        <v>22</v>
      </c>
      <c r="O212" s="1326"/>
      <c r="P212" s="1329" t="str">
        <f>""&amp;⑧入力シート!AE80</f>
        <v/>
      </c>
      <c r="Q212" s="1329"/>
      <c r="R212" s="1329"/>
      <c r="S212" s="1329"/>
      <c r="T212" s="1329"/>
      <c r="U212" s="1329"/>
      <c r="V212" s="1329"/>
      <c r="W212" s="1329"/>
      <c r="X212" s="1329"/>
      <c r="Y212" s="1330" t="s">
        <v>57</v>
      </c>
      <c r="Z212" s="1331"/>
      <c r="AA212" s="1331"/>
      <c r="AB212" s="1331"/>
      <c r="AC212" s="1331"/>
      <c r="AD212" s="1331"/>
      <c r="AE212" s="1331"/>
      <c r="AF212" s="1331"/>
      <c r="AG212" s="1331"/>
      <c r="AH212" s="1331"/>
      <c r="AI212" s="1331"/>
      <c r="AJ212" s="1331"/>
      <c r="AK212" s="1331"/>
      <c r="AL212" s="1331"/>
      <c r="AM212" s="1331"/>
      <c r="AN212" s="1331"/>
      <c r="AO212" s="1331"/>
      <c r="AP212" s="1332"/>
      <c r="AQ212" s="289"/>
      <c r="AR212" s="290"/>
      <c r="AS212" s="1311" t="s">
        <v>34</v>
      </c>
      <c r="AT212" s="1312"/>
      <c r="AU212" s="1315" t="str">
        <f>'⑨応募者名簿(印刷用)'!AR30</f>
        <v/>
      </c>
      <c r="AV212" s="1315"/>
      <c r="AW212" s="1315"/>
      <c r="AX212" s="1315"/>
      <c r="AY212" s="1315"/>
      <c r="AZ212" s="1315"/>
      <c r="BA212" s="1315"/>
      <c r="BB212" s="1315"/>
      <c r="BC212" s="1315"/>
      <c r="BD212" s="1315"/>
      <c r="BE212" s="1315"/>
      <c r="BF212" s="1325" t="s">
        <v>22</v>
      </c>
      <c r="BG212" s="1326"/>
      <c r="BH212" s="1329" t="str">
        <f>""&amp;⑧入力シート!AE81</f>
        <v/>
      </c>
      <c r="BI212" s="1329"/>
      <c r="BJ212" s="1329"/>
      <c r="BK212" s="1329"/>
      <c r="BL212" s="1329"/>
      <c r="BM212" s="1329"/>
      <c r="BN212" s="1329"/>
      <c r="BO212" s="1329"/>
      <c r="BP212" s="1329"/>
      <c r="BQ212" s="1330" t="s">
        <v>57</v>
      </c>
      <c r="BR212" s="1331"/>
      <c r="BS212" s="1331"/>
      <c r="BT212" s="1331"/>
      <c r="BU212" s="1331"/>
      <c r="BV212" s="1331"/>
      <c r="BW212" s="1331"/>
      <c r="BX212" s="1331"/>
      <c r="BY212" s="1331"/>
      <c r="BZ212" s="1331"/>
      <c r="CA212" s="1331"/>
      <c r="CB212" s="1331"/>
      <c r="CC212" s="1331"/>
      <c r="CD212" s="1331"/>
      <c r="CE212" s="1331"/>
      <c r="CF212" s="1331"/>
      <c r="CG212" s="1331"/>
      <c r="CH212" s="1332"/>
    </row>
    <row r="213" spans="1:88" ht="24.95" customHeight="1">
      <c r="A213" s="1313"/>
      <c r="B213" s="1314"/>
      <c r="C213" s="1315"/>
      <c r="D213" s="1315"/>
      <c r="E213" s="1315"/>
      <c r="F213" s="1315"/>
      <c r="G213" s="1315"/>
      <c r="H213" s="1315"/>
      <c r="I213" s="1315"/>
      <c r="J213" s="1315"/>
      <c r="K213" s="1315"/>
      <c r="L213" s="1315"/>
      <c r="M213" s="1315"/>
      <c r="N213" s="1327"/>
      <c r="O213" s="1328"/>
      <c r="P213" s="1329"/>
      <c r="Q213" s="1329"/>
      <c r="R213" s="1329"/>
      <c r="S213" s="1329"/>
      <c r="T213" s="1329"/>
      <c r="U213" s="1329"/>
      <c r="V213" s="1329"/>
      <c r="W213" s="1329"/>
      <c r="X213" s="1329"/>
      <c r="Y213" s="1333"/>
      <c r="Z213" s="1334"/>
      <c r="AA213" s="1334"/>
      <c r="AB213" s="1334"/>
      <c r="AC213" s="1334"/>
      <c r="AD213" s="1334"/>
      <c r="AE213" s="1334"/>
      <c r="AF213" s="1334"/>
      <c r="AG213" s="1334"/>
      <c r="AH213" s="1334"/>
      <c r="AI213" s="1334"/>
      <c r="AJ213" s="1334"/>
      <c r="AK213" s="1334"/>
      <c r="AL213" s="1334"/>
      <c r="AM213" s="1334"/>
      <c r="AN213" s="1334"/>
      <c r="AO213" s="1334"/>
      <c r="AP213" s="1335"/>
      <c r="AQ213" s="289"/>
      <c r="AR213" s="290"/>
      <c r="AS213" s="1313"/>
      <c r="AT213" s="1314"/>
      <c r="AU213" s="1315"/>
      <c r="AV213" s="1315"/>
      <c r="AW213" s="1315"/>
      <c r="AX213" s="1315"/>
      <c r="AY213" s="1315"/>
      <c r="AZ213" s="1315"/>
      <c r="BA213" s="1315"/>
      <c r="BB213" s="1315"/>
      <c r="BC213" s="1315"/>
      <c r="BD213" s="1315"/>
      <c r="BE213" s="1315"/>
      <c r="BF213" s="1327"/>
      <c r="BG213" s="1328"/>
      <c r="BH213" s="1329"/>
      <c r="BI213" s="1329"/>
      <c r="BJ213" s="1329"/>
      <c r="BK213" s="1329"/>
      <c r="BL213" s="1329"/>
      <c r="BM213" s="1329"/>
      <c r="BN213" s="1329"/>
      <c r="BO213" s="1329"/>
      <c r="BP213" s="1329"/>
      <c r="BQ213" s="1333"/>
      <c r="BR213" s="1334"/>
      <c r="BS213" s="1334"/>
      <c r="BT213" s="1334"/>
      <c r="BU213" s="1334"/>
      <c r="BV213" s="1334"/>
      <c r="BW213" s="1334"/>
      <c r="BX213" s="1334"/>
      <c r="BY213" s="1334"/>
      <c r="BZ213" s="1334"/>
      <c r="CA213" s="1334"/>
      <c r="CB213" s="1334"/>
      <c r="CC213" s="1334"/>
      <c r="CD213" s="1334"/>
      <c r="CE213" s="1334"/>
      <c r="CF213" s="1334"/>
      <c r="CG213" s="1334"/>
      <c r="CH213" s="1335"/>
    </row>
    <row r="214" spans="1:88" ht="26.1" customHeight="1">
      <c r="AQ214" s="289"/>
      <c r="AR214" s="290"/>
    </row>
    <row r="215" spans="1:88" ht="26.1" customHeight="1">
      <c r="AQ215" s="289"/>
      <c r="AR215" s="290"/>
    </row>
    <row r="216" spans="1:88" ht="26.1" customHeight="1">
      <c r="A216" s="174"/>
      <c r="B216" s="174"/>
      <c r="C216" s="174"/>
      <c r="D216" s="174"/>
      <c r="E216" s="174"/>
      <c r="F216" s="174"/>
      <c r="G216" s="174"/>
      <c r="H216" s="174"/>
      <c r="I216" s="174"/>
      <c r="J216" s="174"/>
      <c r="K216" s="174"/>
      <c r="L216" s="174"/>
      <c r="M216" s="174"/>
      <c r="N216" s="785" t="s">
        <v>408</v>
      </c>
      <c r="O216" s="785"/>
      <c r="P216" s="785"/>
      <c r="Q216" s="785"/>
      <c r="R216" s="785"/>
      <c r="S216" s="785"/>
      <c r="T216" s="785"/>
      <c r="U216" s="785"/>
      <c r="V216" s="785"/>
      <c r="W216" s="785"/>
      <c r="X216" s="785"/>
      <c r="Y216" s="785"/>
      <c r="Z216" s="785"/>
      <c r="AA216" s="785"/>
      <c r="AB216" s="785"/>
      <c r="AC216" s="190"/>
      <c r="AD216" s="190"/>
      <c r="AE216" s="190"/>
      <c r="AF216" s="190"/>
      <c r="AG216" s="190"/>
      <c r="AH216" s="190"/>
      <c r="AI216" s="190"/>
      <c r="AJ216" s="190"/>
      <c r="AK216" s="190"/>
      <c r="AL216" s="190"/>
      <c r="AM216" s="190"/>
      <c r="AN216" s="190"/>
      <c r="AO216" s="190"/>
      <c r="AP216" s="190"/>
      <c r="AQ216" s="298"/>
      <c r="AR216" s="299"/>
      <c r="AS216" s="174"/>
      <c r="AT216" s="174"/>
      <c r="AU216" s="174"/>
      <c r="AV216" s="174"/>
      <c r="AW216" s="174"/>
      <c r="AX216" s="174"/>
      <c r="AY216" s="174"/>
      <c r="AZ216" s="174"/>
      <c r="BA216" s="174"/>
      <c r="BB216" s="174"/>
      <c r="BC216" s="174"/>
      <c r="BD216" s="174"/>
      <c r="BE216" s="174"/>
      <c r="BF216" s="785" t="s">
        <v>408</v>
      </c>
      <c r="BG216" s="785"/>
      <c r="BH216" s="785"/>
      <c r="BI216" s="785"/>
      <c r="BJ216" s="785"/>
      <c r="BK216" s="785"/>
      <c r="BL216" s="785"/>
      <c r="BM216" s="785"/>
      <c r="BN216" s="785"/>
      <c r="BO216" s="785"/>
      <c r="BP216" s="785"/>
      <c r="BQ216" s="785"/>
      <c r="BR216" s="785"/>
      <c r="BS216" s="785"/>
      <c r="BT216" s="785"/>
      <c r="BU216" s="190"/>
      <c r="BV216" s="190"/>
      <c r="BW216" s="190"/>
      <c r="BX216" s="190"/>
      <c r="BY216" s="190"/>
      <c r="BZ216" s="190"/>
      <c r="CA216" s="190"/>
      <c r="CB216" s="190"/>
      <c r="CC216" s="190"/>
      <c r="CD216" s="190"/>
      <c r="CE216" s="190"/>
      <c r="CF216" s="190"/>
      <c r="CG216" s="190"/>
      <c r="CH216" s="190"/>
      <c r="CI216" s="190"/>
      <c r="CJ216" s="190"/>
    </row>
    <row r="217" spans="1:88" ht="26.1" customHeight="1">
      <c r="A217" s="174"/>
      <c r="B217" s="174"/>
      <c r="C217" s="174"/>
      <c r="D217" s="174"/>
      <c r="E217" s="174"/>
      <c r="F217" s="174"/>
      <c r="G217" s="174"/>
      <c r="H217" s="174"/>
      <c r="I217" s="174"/>
      <c r="J217" s="174"/>
      <c r="K217" s="174"/>
      <c r="L217" s="174"/>
      <c r="M217" s="174"/>
      <c r="N217" s="785"/>
      <c r="O217" s="785"/>
      <c r="P217" s="785"/>
      <c r="Q217" s="785"/>
      <c r="R217" s="785"/>
      <c r="S217" s="785"/>
      <c r="T217" s="785"/>
      <c r="U217" s="785"/>
      <c r="V217" s="785"/>
      <c r="W217" s="785"/>
      <c r="X217" s="785"/>
      <c r="Y217" s="785"/>
      <c r="Z217" s="785"/>
      <c r="AA217" s="785"/>
      <c r="AB217" s="785"/>
      <c r="AC217" s="190"/>
      <c r="AD217" s="190"/>
      <c r="AE217" s="190"/>
      <c r="AF217" s="190"/>
      <c r="AG217" s="190"/>
      <c r="AH217" s="190"/>
      <c r="AI217" s="190"/>
      <c r="AJ217" s="190"/>
      <c r="AK217" s="190"/>
      <c r="AL217" s="190"/>
      <c r="AM217" s="190"/>
      <c r="AN217" s="190"/>
      <c r="AO217" s="190"/>
      <c r="AP217" s="190"/>
      <c r="AQ217" s="298"/>
      <c r="AR217" s="299"/>
      <c r="AS217" s="174"/>
      <c r="AT217" s="174"/>
      <c r="AU217" s="174"/>
      <c r="AV217" s="174"/>
      <c r="AW217" s="174"/>
      <c r="AX217" s="174"/>
      <c r="AY217" s="174"/>
      <c r="AZ217" s="174"/>
      <c r="BA217" s="174"/>
      <c r="BB217" s="174"/>
      <c r="BC217" s="174"/>
      <c r="BD217" s="174"/>
      <c r="BE217" s="174"/>
      <c r="BF217" s="785"/>
      <c r="BG217" s="785"/>
      <c r="BH217" s="785"/>
      <c r="BI217" s="785"/>
      <c r="BJ217" s="785"/>
      <c r="BK217" s="785"/>
      <c r="BL217" s="785"/>
      <c r="BM217" s="785"/>
      <c r="BN217" s="785"/>
      <c r="BO217" s="785"/>
      <c r="BP217" s="785"/>
      <c r="BQ217" s="785"/>
      <c r="BR217" s="785"/>
      <c r="BS217" s="785"/>
      <c r="BT217" s="785"/>
      <c r="BU217" s="190"/>
      <c r="BV217" s="190"/>
      <c r="BW217" s="190"/>
      <c r="BX217" s="190"/>
      <c r="BY217" s="190"/>
      <c r="BZ217" s="190"/>
      <c r="CA217" s="190"/>
      <c r="CB217" s="190"/>
      <c r="CC217" s="190"/>
      <c r="CD217" s="190"/>
      <c r="CE217" s="190"/>
      <c r="CF217" s="190"/>
      <c r="CG217" s="190"/>
      <c r="CH217" s="190"/>
      <c r="CI217" s="190"/>
      <c r="CJ217" s="190"/>
    </row>
    <row r="218" spans="1:88" ht="26.1" customHeight="1">
      <c r="A218" s="174"/>
      <c r="B218" s="174"/>
      <c r="C218" s="174"/>
      <c r="D218" s="174"/>
      <c r="E218" s="174"/>
      <c r="F218" s="174"/>
      <c r="G218" s="174"/>
      <c r="H218" s="174"/>
      <c r="I218" s="174"/>
      <c r="J218" s="174"/>
      <c r="K218" s="174"/>
      <c r="L218" s="174"/>
      <c r="M218" s="174"/>
      <c r="N218" s="785" t="s">
        <v>407</v>
      </c>
      <c r="O218" s="785"/>
      <c r="P218" s="785"/>
      <c r="Q218" s="785"/>
      <c r="R218" s="785"/>
      <c r="S218" s="785"/>
      <c r="T218" s="785"/>
      <c r="U218" s="785"/>
      <c r="V218" s="785"/>
      <c r="W218" s="785"/>
      <c r="X218" s="785"/>
      <c r="Y218" s="785"/>
      <c r="Z218" s="785"/>
      <c r="AA218" s="785"/>
      <c r="AB218" s="785"/>
      <c r="AC218" s="190"/>
      <c r="AD218" s="190"/>
      <c r="AE218" s="190"/>
      <c r="AF218" s="190"/>
      <c r="AG218" s="190"/>
      <c r="AH218" s="190"/>
      <c r="AI218" s="190"/>
      <c r="AJ218" s="190"/>
      <c r="AK218" s="190"/>
      <c r="AL218" s="190"/>
      <c r="AM218" s="190"/>
      <c r="AN218" s="190"/>
      <c r="AO218" s="190"/>
      <c r="AP218" s="190"/>
      <c r="AQ218" s="298"/>
      <c r="AR218" s="299"/>
      <c r="AS218" s="174"/>
      <c r="AT218" s="174"/>
      <c r="AU218" s="174"/>
      <c r="AV218" s="174"/>
      <c r="AW218" s="174"/>
      <c r="AX218" s="174"/>
      <c r="AY218" s="174"/>
      <c r="AZ218" s="174"/>
      <c r="BA218" s="174"/>
      <c r="BB218" s="174"/>
      <c r="BC218" s="174"/>
      <c r="BD218" s="174"/>
      <c r="BE218" s="174"/>
      <c r="BF218" s="785" t="s">
        <v>407</v>
      </c>
      <c r="BG218" s="785"/>
      <c r="BH218" s="785"/>
      <c r="BI218" s="785"/>
      <c r="BJ218" s="785"/>
      <c r="BK218" s="785"/>
      <c r="BL218" s="785"/>
      <c r="BM218" s="785"/>
      <c r="BN218" s="785"/>
      <c r="BO218" s="785"/>
      <c r="BP218" s="785"/>
      <c r="BQ218" s="785"/>
      <c r="BR218" s="785"/>
      <c r="BS218" s="785"/>
      <c r="BT218" s="785"/>
      <c r="BU218" s="190"/>
      <c r="BV218" s="190"/>
      <c r="BW218" s="190"/>
      <c r="BX218" s="190"/>
      <c r="BY218" s="190"/>
      <c r="BZ218" s="190"/>
      <c r="CA218" s="190"/>
      <c r="CB218" s="190"/>
      <c r="CC218" s="190"/>
      <c r="CD218" s="190"/>
      <c r="CE218" s="190"/>
      <c r="CF218" s="190"/>
      <c r="CG218" s="190"/>
      <c r="CH218" s="190"/>
      <c r="CI218" s="190"/>
      <c r="CJ218" s="190"/>
    </row>
    <row r="219" spans="1:88" ht="26.1" customHeight="1">
      <c r="A219" s="174"/>
      <c r="B219" s="174"/>
      <c r="C219" s="174"/>
      <c r="D219" s="174"/>
      <c r="E219" s="174"/>
      <c r="F219" s="174"/>
      <c r="G219" s="174"/>
      <c r="H219" s="174"/>
      <c r="I219" s="174"/>
      <c r="J219" s="174"/>
      <c r="K219" s="174"/>
      <c r="L219" s="174"/>
      <c r="M219" s="174"/>
      <c r="N219" s="785"/>
      <c r="O219" s="785"/>
      <c r="P219" s="785"/>
      <c r="Q219" s="785"/>
      <c r="R219" s="785"/>
      <c r="S219" s="785"/>
      <c r="T219" s="785"/>
      <c r="U219" s="785"/>
      <c r="V219" s="785"/>
      <c r="W219" s="785"/>
      <c r="X219" s="785"/>
      <c r="Y219" s="785"/>
      <c r="Z219" s="785"/>
      <c r="AA219" s="785"/>
      <c r="AB219" s="785"/>
      <c r="AC219" s="190"/>
      <c r="AD219" s="190"/>
      <c r="AE219" s="190"/>
      <c r="AF219" s="190"/>
      <c r="AG219" s="190"/>
      <c r="AH219" s="190"/>
      <c r="AI219" s="190"/>
      <c r="AJ219" s="190"/>
      <c r="AK219" s="190"/>
      <c r="AL219" s="190"/>
      <c r="AM219" s="190"/>
      <c r="AN219" s="190"/>
      <c r="AO219" s="190"/>
      <c r="AP219" s="190"/>
      <c r="AQ219" s="298"/>
      <c r="AR219" s="299"/>
      <c r="AS219" s="174"/>
      <c r="AT219" s="174"/>
      <c r="AU219" s="174"/>
      <c r="AV219" s="174"/>
      <c r="AW219" s="174"/>
      <c r="AX219" s="174"/>
      <c r="AY219" s="174"/>
      <c r="AZ219" s="174"/>
      <c r="BA219" s="174"/>
      <c r="BB219" s="174"/>
      <c r="BC219" s="174"/>
      <c r="BD219" s="174"/>
      <c r="BE219" s="174"/>
      <c r="BF219" s="785"/>
      <c r="BG219" s="785"/>
      <c r="BH219" s="785"/>
      <c r="BI219" s="785"/>
      <c r="BJ219" s="785"/>
      <c r="BK219" s="785"/>
      <c r="BL219" s="785"/>
      <c r="BM219" s="785"/>
      <c r="BN219" s="785"/>
      <c r="BO219" s="785"/>
      <c r="BP219" s="785"/>
      <c r="BQ219" s="785"/>
      <c r="BR219" s="785"/>
      <c r="BS219" s="785"/>
      <c r="BT219" s="785"/>
      <c r="BU219" s="190"/>
      <c r="BV219" s="190"/>
      <c r="BW219" s="190"/>
      <c r="BX219" s="190"/>
      <c r="BY219" s="190"/>
      <c r="BZ219" s="190"/>
      <c r="CA219" s="190"/>
      <c r="CB219" s="190"/>
      <c r="CC219" s="190"/>
      <c r="CD219" s="190"/>
      <c r="CE219" s="190"/>
      <c r="CF219" s="190"/>
      <c r="CG219" s="190"/>
      <c r="CH219" s="190"/>
      <c r="CI219" s="190"/>
      <c r="CJ219" s="190"/>
    </row>
    <row r="220" spans="1:88" ht="26.1" customHeight="1">
      <c r="AQ220" s="289"/>
      <c r="AR220" s="290"/>
    </row>
    <row r="221" spans="1:88" ht="26.1" customHeight="1">
      <c r="B221" s="142" t="str">
        <f>$B$5</f>
        <v>第86回全国教育美術展応募作品の名札</v>
      </c>
      <c r="AQ221" s="289"/>
      <c r="AR221" s="290"/>
      <c r="AT221" s="142" t="str">
        <f>$B$5</f>
        <v>第86回全国教育美術展応募作品の名札</v>
      </c>
    </row>
    <row r="222" spans="1:88" ht="24.95" customHeight="1">
      <c r="A222" s="1353" t="s">
        <v>45</v>
      </c>
      <c r="B222" s="1354"/>
      <c r="C222" s="1354"/>
      <c r="D222" s="1354"/>
      <c r="E222" s="1354"/>
      <c r="F222" s="1354"/>
      <c r="G222" s="1354"/>
      <c r="H222" s="1354"/>
      <c r="I222" s="1354"/>
      <c r="J222" s="1354"/>
      <c r="K222" s="1354"/>
      <c r="L222" s="1354"/>
      <c r="M222" s="1355"/>
      <c r="N222" s="1356" t="s">
        <v>334</v>
      </c>
      <c r="O222" s="1356"/>
      <c r="P222" s="1344" t="s">
        <v>17</v>
      </c>
      <c r="Q222" s="562"/>
      <c r="R222" s="1305" t="str">
        <f>IF('⑨応募者名簿(印刷用)'!$BX$40="","",'⑨応募者名簿(印刷用)'!$BX$40)</f>
        <v>-</v>
      </c>
      <c r="S222" s="1305"/>
      <c r="T222" s="1305"/>
      <c r="U222" s="1305"/>
      <c r="V222" s="1305"/>
      <c r="W222" s="1305"/>
      <c r="X222" s="1305"/>
      <c r="Y222" s="1306" t="s">
        <v>282</v>
      </c>
      <c r="Z222" s="1306"/>
      <c r="AA222" s="1306"/>
      <c r="AB222" s="1305" t="str">
        <f>IF(⑧入力シート!$D$30=0,"",⑧入力シート!$D$30)</f>
        <v/>
      </c>
      <c r="AC222" s="1305"/>
      <c r="AD222" s="1305"/>
      <c r="AE222" s="1305"/>
      <c r="AF222" s="176" t="s">
        <v>84</v>
      </c>
      <c r="AG222" s="1305" t="str">
        <f>IF(⑧入力シート!$H$30=0,"",⑧入力シート!$H$30)</f>
        <v/>
      </c>
      <c r="AH222" s="1305"/>
      <c r="AI222" s="1305"/>
      <c r="AJ222" s="1305"/>
      <c r="AK222" s="176" t="s">
        <v>84</v>
      </c>
      <c r="AL222" s="1305" t="str">
        <f>IF(⑧入力シート!$L$30=0,"",⑧入力シート!$L$30)</f>
        <v/>
      </c>
      <c r="AM222" s="1305"/>
      <c r="AN222" s="1305"/>
      <c r="AO222" s="1305"/>
      <c r="AP222" s="177"/>
      <c r="AQ222" s="291"/>
      <c r="AR222" s="292"/>
      <c r="AS222" s="1353" t="s">
        <v>45</v>
      </c>
      <c r="AT222" s="1354"/>
      <c r="AU222" s="1354"/>
      <c r="AV222" s="1354"/>
      <c r="AW222" s="1354"/>
      <c r="AX222" s="1354"/>
      <c r="AY222" s="1354"/>
      <c r="AZ222" s="1354"/>
      <c r="BA222" s="1354"/>
      <c r="BB222" s="1354"/>
      <c r="BC222" s="1354"/>
      <c r="BD222" s="1354"/>
      <c r="BE222" s="1355"/>
      <c r="BF222" s="1356" t="s">
        <v>334</v>
      </c>
      <c r="BG222" s="1356"/>
      <c r="BH222" s="1344" t="s">
        <v>17</v>
      </c>
      <c r="BI222" s="562"/>
      <c r="BJ222" s="1305" t="str">
        <f>IF('⑨応募者名簿(印刷用)'!$BX$40="","",'⑨応募者名簿(印刷用)'!$BX$40)</f>
        <v>-</v>
      </c>
      <c r="BK222" s="1305"/>
      <c r="BL222" s="1305"/>
      <c r="BM222" s="1305"/>
      <c r="BN222" s="1305"/>
      <c r="BO222" s="1305"/>
      <c r="BP222" s="1305"/>
      <c r="BQ222" s="1306" t="s">
        <v>282</v>
      </c>
      <c r="BR222" s="1306"/>
      <c r="BS222" s="1306"/>
      <c r="BT222" s="1305" t="str">
        <f>IF(⑧入力シート!$D$30=0,"",⑧入力シート!$D$30)</f>
        <v/>
      </c>
      <c r="BU222" s="1305"/>
      <c r="BV222" s="1305"/>
      <c r="BW222" s="1305"/>
      <c r="BX222" s="176" t="s">
        <v>84</v>
      </c>
      <c r="BY222" s="1305" t="str">
        <f>IF(⑧入力シート!$H$30=0,"",⑧入力シート!$H$30)</f>
        <v/>
      </c>
      <c r="BZ222" s="1305"/>
      <c r="CA222" s="1305"/>
      <c r="CB222" s="1305"/>
      <c r="CC222" s="176" t="s">
        <v>84</v>
      </c>
      <c r="CD222" s="1305" t="str">
        <f>IF(⑧入力シート!$L$30=0,"",⑧入力シート!$L$30)</f>
        <v/>
      </c>
      <c r="CE222" s="1305"/>
      <c r="CF222" s="1305"/>
      <c r="CG222" s="1305"/>
      <c r="CH222" s="177"/>
    </row>
    <row r="223" spans="1:88" ht="24.95" customHeight="1">
      <c r="A223" s="1345"/>
      <c r="B223" s="1346"/>
      <c r="C223" s="1346"/>
      <c r="D223" s="1346"/>
      <c r="E223" s="1346"/>
      <c r="F223" s="1346"/>
      <c r="G223" s="1346"/>
      <c r="H223" s="1346"/>
      <c r="I223" s="178"/>
      <c r="J223" s="178"/>
      <c r="K223" s="178"/>
      <c r="L223" s="178"/>
      <c r="M223" s="179"/>
      <c r="N223" s="1356"/>
      <c r="O223" s="1356"/>
      <c r="P223" s="1347" t="str">
        <f>IF('⑨応募者名簿(印刷用)'!$BV$42="","",'⑨応募者名簿(印刷用)'!$BV$42)</f>
        <v xml:space="preserve"> </v>
      </c>
      <c r="Q223" s="1348"/>
      <c r="R223" s="1348"/>
      <c r="S223" s="1348"/>
      <c r="T223" s="1348"/>
      <c r="U223" s="1348"/>
      <c r="V223" s="1348"/>
      <c r="W223" s="1348"/>
      <c r="X223" s="1348"/>
      <c r="Y223" s="1348"/>
      <c r="Z223" s="1348"/>
      <c r="AA223" s="1348"/>
      <c r="AB223" s="1348"/>
      <c r="AC223" s="1348"/>
      <c r="AD223" s="1348"/>
      <c r="AE223" s="1348"/>
      <c r="AF223" s="1348"/>
      <c r="AG223" s="1348"/>
      <c r="AH223" s="1348"/>
      <c r="AI223" s="1348"/>
      <c r="AJ223" s="1348"/>
      <c r="AK223" s="1348"/>
      <c r="AL223" s="1348"/>
      <c r="AM223" s="1348"/>
      <c r="AN223" s="1348"/>
      <c r="AO223" s="1348"/>
      <c r="AP223" s="1349"/>
      <c r="AQ223" s="291"/>
      <c r="AR223" s="292"/>
      <c r="AS223" s="1345"/>
      <c r="AT223" s="1346"/>
      <c r="AU223" s="1346"/>
      <c r="AV223" s="1346"/>
      <c r="AW223" s="1346"/>
      <c r="AX223" s="1346"/>
      <c r="AY223" s="1346"/>
      <c r="AZ223" s="1346"/>
      <c r="BA223" s="178"/>
      <c r="BB223" s="178"/>
      <c r="BC223" s="178"/>
      <c r="BD223" s="178"/>
      <c r="BE223" s="179"/>
      <c r="BF223" s="1356"/>
      <c r="BG223" s="1356"/>
      <c r="BH223" s="1347" t="str">
        <f>IF('⑨応募者名簿(印刷用)'!$BV$42="","",'⑨応募者名簿(印刷用)'!$BV$42)</f>
        <v xml:space="preserve"> </v>
      </c>
      <c r="BI223" s="1348"/>
      <c r="BJ223" s="1348"/>
      <c r="BK223" s="1348"/>
      <c r="BL223" s="1348"/>
      <c r="BM223" s="1348"/>
      <c r="BN223" s="1348"/>
      <c r="BO223" s="1348"/>
      <c r="BP223" s="1348"/>
      <c r="BQ223" s="1348"/>
      <c r="BR223" s="1348"/>
      <c r="BS223" s="1348"/>
      <c r="BT223" s="1348"/>
      <c r="BU223" s="1348"/>
      <c r="BV223" s="1348"/>
      <c r="BW223" s="1348"/>
      <c r="BX223" s="1348"/>
      <c r="BY223" s="1348"/>
      <c r="BZ223" s="1348"/>
      <c r="CA223" s="1348"/>
      <c r="CB223" s="1348"/>
      <c r="CC223" s="1348"/>
      <c r="CD223" s="1348"/>
      <c r="CE223" s="1348"/>
      <c r="CF223" s="1348"/>
      <c r="CG223" s="1348"/>
      <c r="CH223" s="1349"/>
    </row>
    <row r="224" spans="1:88" ht="24.95" customHeight="1">
      <c r="A224" s="1345"/>
      <c r="B224" s="1346"/>
      <c r="C224" s="1346"/>
      <c r="D224" s="1346"/>
      <c r="E224" s="1346"/>
      <c r="F224" s="1346"/>
      <c r="G224" s="1346"/>
      <c r="H224" s="1346"/>
      <c r="I224" s="178"/>
      <c r="J224" s="178"/>
      <c r="K224" s="178"/>
      <c r="L224" s="178"/>
      <c r="M224" s="179"/>
      <c r="N224" s="1356"/>
      <c r="O224" s="1356"/>
      <c r="P224" s="1347" t="str">
        <f>IF('⑨応募者名簿(印刷用)'!$BV$43="","",'⑨応募者名簿(印刷用)'!$BV$43)</f>
        <v xml:space="preserve"> </v>
      </c>
      <c r="Q224" s="1348"/>
      <c r="R224" s="1348"/>
      <c r="S224" s="1348"/>
      <c r="T224" s="1348"/>
      <c r="U224" s="1348"/>
      <c r="V224" s="1348"/>
      <c r="W224" s="1348"/>
      <c r="X224" s="1348"/>
      <c r="Y224" s="1348"/>
      <c r="Z224" s="1348"/>
      <c r="AA224" s="1348"/>
      <c r="AB224" s="1348"/>
      <c r="AC224" s="1348"/>
      <c r="AD224" s="1348"/>
      <c r="AE224" s="1348"/>
      <c r="AF224" s="1348"/>
      <c r="AG224" s="1348"/>
      <c r="AH224" s="1348"/>
      <c r="AI224" s="1348"/>
      <c r="AJ224" s="1348"/>
      <c r="AK224" s="1348"/>
      <c r="AL224" s="1348"/>
      <c r="AM224" s="1348"/>
      <c r="AN224" s="1348"/>
      <c r="AO224" s="1348"/>
      <c r="AP224" s="1349"/>
      <c r="AQ224" s="291"/>
      <c r="AR224" s="292"/>
      <c r="AS224" s="1345"/>
      <c r="AT224" s="1346"/>
      <c r="AU224" s="1346"/>
      <c r="AV224" s="1346"/>
      <c r="AW224" s="1346"/>
      <c r="AX224" s="1346"/>
      <c r="AY224" s="1346"/>
      <c r="AZ224" s="1346"/>
      <c r="BA224" s="178"/>
      <c r="BB224" s="178"/>
      <c r="BC224" s="178"/>
      <c r="BD224" s="178"/>
      <c r="BE224" s="179"/>
      <c r="BF224" s="1356"/>
      <c r="BG224" s="1356"/>
      <c r="BH224" s="1347" t="str">
        <f>IF('⑨応募者名簿(印刷用)'!$BV$43="","",'⑨応募者名簿(印刷用)'!$BV$43)</f>
        <v xml:space="preserve"> </v>
      </c>
      <c r="BI224" s="1348"/>
      <c r="BJ224" s="1348"/>
      <c r="BK224" s="1348"/>
      <c r="BL224" s="1348"/>
      <c r="BM224" s="1348"/>
      <c r="BN224" s="1348"/>
      <c r="BO224" s="1348"/>
      <c r="BP224" s="1348"/>
      <c r="BQ224" s="1348"/>
      <c r="BR224" s="1348"/>
      <c r="BS224" s="1348"/>
      <c r="BT224" s="1348"/>
      <c r="BU224" s="1348"/>
      <c r="BV224" s="1348"/>
      <c r="BW224" s="1348"/>
      <c r="BX224" s="1348"/>
      <c r="BY224" s="1348"/>
      <c r="BZ224" s="1348"/>
      <c r="CA224" s="1348"/>
      <c r="CB224" s="1348"/>
      <c r="CC224" s="1348"/>
      <c r="CD224" s="1348"/>
      <c r="CE224" s="1348"/>
      <c r="CF224" s="1348"/>
      <c r="CG224" s="1348"/>
      <c r="CH224" s="1349"/>
    </row>
    <row r="225" spans="1:88" ht="24.95" customHeight="1">
      <c r="A225" s="1345"/>
      <c r="B225" s="1346"/>
      <c r="C225" s="1346"/>
      <c r="D225" s="1346"/>
      <c r="E225" s="1346"/>
      <c r="F225" s="1346"/>
      <c r="G225" s="1346"/>
      <c r="H225" s="1346"/>
      <c r="I225" s="178"/>
      <c r="J225" s="178"/>
      <c r="K225" s="178"/>
      <c r="L225" s="178"/>
      <c r="M225" s="179"/>
      <c r="N225" s="1356"/>
      <c r="O225" s="1356"/>
      <c r="P225" s="1350" t="str">
        <f>IF('⑨応募者名簿(印刷用)'!$BV$44="","",'⑨応募者名簿(印刷用)'!$BV$44)</f>
        <v xml:space="preserve"> </v>
      </c>
      <c r="Q225" s="1351"/>
      <c r="R225" s="1351"/>
      <c r="S225" s="1351"/>
      <c r="T225" s="1351"/>
      <c r="U225" s="1351"/>
      <c r="V225" s="1351"/>
      <c r="W225" s="1351"/>
      <c r="X225" s="1351"/>
      <c r="Y225" s="1351"/>
      <c r="Z225" s="1351"/>
      <c r="AA225" s="1351"/>
      <c r="AB225" s="1351"/>
      <c r="AC225" s="1351"/>
      <c r="AD225" s="1351"/>
      <c r="AE225" s="1351"/>
      <c r="AF225" s="1351"/>
      <c r="AG225" s="1351"/>
      <c r="AH225" s="1351"/>
      <c r="AI225" s="1351"/>
      <c r="AJ225" s="1351"/>
      <c r="AK225" s="1351"/>
      <c r="AL225" s="1351"/>
      <c r="AM225" s="1351"/>
      <c r="AN225" s="1351"/>
      <c r="AO225" s="1351"/>
      <c r="AP225" s="1352"/>
      <c r="AQ225" s="291"/>
      <c r="AR225" s="292"/>
      <c r="AS225" s="1345"/>
      <c r="AT225" s="1346"/>
      <c r="AU225" s="1346"/>
      <c r="AV225" s="1346"/>
      <c r="AW225" s="1346"/>
      <c r="AX225" s="1346"/>
      <c r="AY225" s="1346"/>
      <c r="AZ225" s="1346"/>
      <c r="BA225" s="178"/>
      <c r="BB225" s="178"/>
      <c r="BC225" s="178"/>
      <c r="BD225" s="178"/>
      <c r="BE225" s="179"/>
      <c r="BF225" s="1356"/>
      <c r="BG225" s="1356"/>
      <c r="BH225" s="1350" t="str">
        <f>IF('⑨応募者名簿(印刷用)'!$BV$44="","",'⑨応募者名簿(印刷用)'!$BV$44)</f>
        <v xml:space="preserve"> </v>
      </c>
      <c r="BI225" s="1351"/>
      <c r="BJ225" s="1351"/>
      <c r="BK225" s="1351"/>
      <c r="BL225" s="1351"/>
      <c r="BM225" s="1351"/>
      <c r="BN225" s="1351"/>
      <c r="BO225" s="1351"/>
      <c r="BP225" s="1351"/>
      <c r="BQ225" s="1351"/>
      <c r="BR225" s="1351"/>
      <c r="BS225" s="1351"/>
      <c r="BT225" s="1351"/>
      <c r="BU225" s="1351"/>
      <c r="BV225" s="1351"/>
      <c r="BW225" s="1351"/>
      <c r="BX225" s="1351"/>
      <c r="BY225" s="1351"/>
      <c r="BZ225" s="1351"/>
      <c r="CA225" s="1351"/>
      <c r="CB225" s="1351"/>
      <c r="CC225" s="1351"/>
      <c r="CD225" s="1351"/>
      <c r="CE225" s="1351"/>
      <c r="CF225" s="1351"/>
      <c r="CG225" s="1351"/>
      <c r="CH225" s="1352"/>
    </row>
    <row r="226" spans="1:88" ht="24.95" customHeight="1">
      <c r="A226" s="1345"/>
      <c r="B226" s="1346"/>
      <c r="C226" s="1346"/>
      <c r="D226" s="1346"/>
      <c r="E226" s="1346"/>
      <c r="F226" s="1346"/>
      <c r="G226" s="1346"/>
      <c r="H226" s="1346"/>
      <c r="I226" s="178"/>
      <c r="J226" s="178"/>
      <c r="K226" s="178"/>
      <c r="L226" s="178"/>
      <c r="M226" s="179"/>
      <c r="N226" s="722" t="s">
        <v>335</v>
      </c>
      <c r="O226" s="723"/>
      <c r="P226" s="603" t="s">
        <v>23</v>
      </c>
      <c r="Q226" s="571"/>
      <c r="R226" s="571"/>
      <c r="S226" s="571"/>
      <c r="T226" s="1336" t="str">
        <f>""&amp;⑧入力シート!$D$21</f>
        <v/>
      </c>
      <c r="U226" s="1336"/>
      <c r="V226" s="1336"/>
      <c r="W226" s="1336"/>
      <c r="X226" s="1336"/>
      <c r="Y226" s="1336"/>
      <c r="Z226" s="1336"/>
      <c r="AA226" s="1336"/>
      <c r="AB226" s="1336"/>
      <c r="AC226" s="1336"/>
      <c r="AD226" s="1336"/>
      <c r="AE226" s="1336"/>
      <c r="AF226" s="1336"/>
      <c r="AG226" s="1336"/>
      <c r="AH226" s="1336"/>
      <c r="AI226" s="1336"/>
      <c r="AJ226" s="1336"/>
      <c r="AK226" s="1336"/>
      <c r="AL226" s="1336"/>
      <c r="AM226" s="1336"/>
      <c r="AN226" s="1336"/>
      <c r="AO226" s="1336"/>
      <c r="AP226" s="1337"/>
      <c r="AQ226" s="291"/>
      <c r="AR226" s="292"/>
      <c r="AS226" s="1345"/>
      <c r="AT226" s="1346"/>
      <c r="AU226" s="1346"/>
      <c r="AV226" s="1346"/>
      <c r="AW226" s="1346"/>
      <c r="AX226" s="1346"/>
      <c r="AY226" s="1346"/>
      <c r="AZ226" s="1346"/>
      <c r="BA226" s="178"/>
      <c r="BB226" s="178"/>
      <c r="BC226" s="178"/>
      <c r="BD226" s="178"/>
      <c r="BE226" s="179"/>
      <c r="BF226" s="722" t="s">
        <v>335</v>
      </c>
      <c r="BG226" s="723"/>
      <c r="BH226" s="603" t="s">
        <v>23</v>
      </c>
      <c r="BI226" s="571"/>
      <c r="BJ226" s="571"/>
      <c r="BK226" s="571"/>
      <c r="BL226" s="1336" t="str">
        <f>""&amp;⑧入力シート!$D$21</f>
        <v/>
      </c>
      <c r="BM226" s="1336"/>
      <c r="BN226" s="1336"/>
      <c r="BO226" s="1336"/>
      <c r="BP226" s="1336"/>
      <c r="BQ226" s="1336"/>
      <c r="BR226" s="1336"/>
      <c r="BS226" s="1336"/>
      <c r="BT226" s="1336"/>
      <c r="BU226" s="1336"/>
      <c r="BV226" s="1336"/>
      <c r="BW226" s="1336"/>
      <c r="BX226" s="1336"/>
      <c r="BY226" s="1336"/>
      <c r="BZ226" s="1336"/>
      <c r="CA226" s="1336"/>
      <c r="CB226" s="1336"/>
      <c r="CC226" s="1336"/>
      <c r="CD226" s="1336"/>
      <c r="CE226" s="1336"/>
      <c r="CF226" s="1336"/>
      <c r="CG226" s="1336"/>
      <c r="CH226" s="1337"/>
    </row>
    <row r="227" spans="1:88" ht="24.95" customHeight="1">
      <c r="A227" s="180"/>
      <c r="B227" s="178"/>
      <c r="C227" s="178"/>
      <c r="D227" s="178"/>
      <c r="E227" s="178"/>
      <c r="F227" s="178"/>
      <c r="G227" s="178"/>
      <c r="H227" s="178"/>
      <c r="I227" s="178"/>
      <c r="J227" s="178"/>
      <c r="K227" s="178"/>
      <c r="L227" s="178"/>
      <c r="M227" s="179"/>
      <c r="N227" s="724"/>
      <c r="O227" s="725"/>
      <c r="P227" s="1338" t="str">
        <f>"　"&amp;⑧入力シート!$D$22</f>
        <v>　</v>
      </c>
      <c r="Q227" s="1339"/>
      <c r="R227" s="1339"/>
      <c r="S227" s="1339"/>
      <c r="T227" s="1339"/>
      <c r="U227" s="1339"/>
      <c r="V227" s="1339"/>
      <c r="W227" s="1339"/>
      <c r="X227" s="1339"/>
      <c r="Y227" s="1339"/>
      <c r="Z227" s="1339"/>
      <c r="AA227" s="1339"/>
      <c r="AB227" s="1339"/>
      <c r="AC227" s="1339"/>
      <c r="AD227" s="1339"/>
      <c r="AE227" s="1339"/>
      <c r="AF227" s="1339"/>
      <c r="AG227" s="1339"/>
      <c r="AH227" s="1339"/>
      <c r="AI227" s="1339"/>
      <c r="AJ227" s="1339"/>
      <c r="AK227" s="1339"/>
      <c r="AL227" s="1339"/>
      <c r="AM227" s="1339"/>
      <c r="AN227" s="1339"/>
      <c r="AO227" s="1339"/>
      <c r="AP227" s="1340"/>
      <c r="AQ227" s="291"/>
      <c r="AR227" s="292"/>
      <c r="AS227" s="180"/>
      <c r="AT227" s="178"/>
      <c r="AU227" s="178"/>
      <c r="AV227" s="178"/>
      <c r="AW227" s="178"/>
      <c r="AX227" s="178"/>
      <c r="AY227" s="178"/>
      <c r="AZ227" s="178"/>
      <c r="BA227" s="178"/>
      <c r="BB227" s="178"/>
      <c r="BC227" s="178"/>
      <c r="BD227" s="178"/>
      <c r="BE227" s="179"/>
      <c r="BF227" s="724"/>
      <c r="BG227" s="725"/>
      <c r="BH227" s="1338" t="str">
        <f>"　"&amp;⑧入力シート!$D$22</f>
        <v>　</v>
      </c>
      <c r="BI227" s="1339"/>
      <c r="BJ227" s="1339"/>
      <c r="BK227" s="1339"/>
      <c r="BL227" s="1339"/>
      <c r="BM227" s="1339"/>
      <c r="BN227" s="1339"/>
      <c r="BO227" s="1339"/>
      <c r="BP227" s="1339"/>
      <c r="BQ227" s="1339"/>
      <c r="BR227" s="1339"/>
      <c r="BS227" s="1339"/>
      <c r="BT227" s="1339"/>
      <c r="BU227" s="1339"/>
      <c r="BV227" s="1339"/>
      <c r="BW227" s="1339"/>
      <c r="BX227" s="1339"/>
      <c r="BY227" s="1339"/>
      <c r="BZ227" s="1339"/>
      <c r="CA227" s="1339"/>
      <c r="CB227" s="1339"/>
      <c r="CC227" s="1339"/>
      <c r="CD227" s="1339"/>
      <c r="CE227" s="1339"/>
      <c r="CF227" s="1339"/>
      <c r="CG227" s="1339"/>
      <c r="CH227" s="1340"/>
    </row>
    <row r="228" spans="1:88" ht="24.95" customHeight="1">
      <c r="A228" s="180"/>
      <c r="B228" s="178"/>
      <c r="C228" s="178"/>
      <c r="D228" s="178"/>
      <c r="E228" s="178"/>
      <c r="F228" s="178"/>
      <c r="G228" s="178"/>
      <c r="H228" s="178"/>
      <c r="I228" s="178"/>
      <c r="J228" s="178"/>
      <c r="K228" s="178"/>
      <c r="L228" s="178"/>
      <c r="M228" s="179"/>
      <c r="N228" s="724"/>
      <c r="O228" s="725"/>
      <c r="P228" s="1341" t="str">
        <f>"　"&amp;⑧入力シート!$D$23</f>
        <v>　</v>
      </c>
      <c r="Q228" s="1342"/>
      <c r="R228" s="1342"/>
      <c r="S228" s="1342"/>
      <c r="T228" s="1342"/>
      <c r="U228" s="1342"/>
      <c r="V228" s="1342"/>
      <c r="W228" s="1342"/>
      <c r="X228" s="1342"/>
      <c r="Y228" s="1342"/>
      <c r="Z228" s="1342"/>
      <c r="AA228" s="1342"/>
      <c r="AB228" s="1342"/>
      <c r="AC228" s="1342"/>
      <c r="AD228" s="1342"/>
      <c r="AE228" s="1342"/>
      <c r="AF228" s="1342"/>
      <c r="AG228" s="1342"/>
      <c r="AH228" s="1342"/>
      <c r="AI228" s="1342"/>
      <c r="AJ228" s="1342"/>
      <c r="AK228" s="1342"/>
      <c r="AL228" s="1342"/>
      <c r="AM228" s="1342"/>
      <c r="AN228" s="1342"/>
      <c r="AO228" s="1342"/>
      <c r="AP228" s="1343"/>
      <c r="AQ228" s="291"/>
      <c r="AR228" s="292"/>
      <c r="AS228" s="180"/>
      <c r="AT228" s="178"/>
      <c r="AU228" s="178"/>
      <c r="AV228" s="178"/>
      <c r="AW228" s="178"/>
      <c r="AX228" s="178"/>
      <c r="AY228" s="178"/>
      <c r="AZ228" s="178"/>
      <c r="BA228" s="178"/>
      <c r="BB228" s="178"/>
      <c r="BC228" s="178"/>
      <c r="BD228" s="178"/>
      <c r="BE228" s="179"/>
      <c r="BF228" s="724"/>
      <c r="BG228" s="725"/>
      <c r="BH228" s="1341" t="str">
        <f>"　"&amp;⑧入力シート!$D$23</f>
        <v>　</v>
      </c>
      <c r="BI228" s="1342"/>
      <c r="BJ228" s="1342"/>
      <c r="BK228" s="1342"/>
      <c r="BL228" s="1342"/>
      <c r="BM228" s="1342"/>
      <c r="BN228" s="1342"/>
      <c r="BO228" s="1342"/>
      <c r="BP228" s="1342"/>
      <c r="BQ228" s="1342"/>
      <c r="BR228" s="1342"/>
      <c r="BS228" s="1342"/>
      <c r="BT228" s="1342"/>
      <c r="BU228" s="1342"/>
      <c r="BV228" s="1342"/>
      <c r="BW228" s="1342"/>
      <c r="BX228" s="1342"/>
      <c r="BY228" s="1342"/>
      <c r="BZ228" s="1342"/>
      <c r="CA228" s="1342"/>
      <c r="CB228" s="1342"/>
      <c r="CC228" s="1342"/>
      <c r="CD228" s="1342"/>
      <c r="CE228" s="1342"/>
      <c r="CF228" s="1342"/>
      <c r="CG228" s="1342"/>
      <c r="CH228" s="1343"/>
    </row>
    <row r="229" spans="1:88" ht="24.95" customHeight="1">
      <c r="A229" s="181"/>
      <c r="B229" s="182"/>
      <c r="C229" s="182"/>
      <c r="D229" s="182"/>
      <c r="E229" s="182"/>
      <c r="F229" s="182"/>
      <c r="G229" s="182"/>
      <c r="H229" s="182"/>
      <c r="I229" s="182"/>
      <c r="J229" s="182"/>
      <c r="K229" s="182"/>
      <c r="L229" s="182"/>
      <c r="M229" s="183"/>
      <c r="N229" s="726"/>
      <c r="O229" s="727"/>
      <c r="P229" s="1341"/>
      <c r="Q229" s="1342"/>
      <c r="R229" s="1342"/>
      <c r="S229" s="1342"/>
      <c r="T229" s="1342"/>
      <c r="U229" s="1342"/>
      <c r="V229" s="1342"/>
      <c r="W229" s="1342"/>
      <c r="X229" s="1342"/>
      <c r="Y229" s="1342"/>
      <c r="Z229" s="1342"/>
      <c r="AA229" s="1342"/>
      <c r="AB229" s="1342"/>
      <c r="AC229" s="1342"/>
      <c r="AD229" s="1342"/>
      <c r="AE229" s="1342"/>
      <c r="AF229" s="1342"/>
      <c r="AG229" s="1342"/>
      <c r="AH229" s="1342"/>
      <c r="AI229" s="1342"/>
      <c r="AJ229" s="1342"/>
      <c r="AK229" s="1342"/>
      <c r="AL229" s="1342"/>
      <c r="AM229" s="1342"/>
      <c r="AN229" s="1342"/>
      <c r="AO229" s="1342"/>
      <c r="AP229" s="1343"/>
      <c r="AQ229" s="291"/>
      <c r="AR229" s="292"/>
      <c r="AS229" s="181"/>
      <c r="AT229" s="182"/>
      <c r="AU229" s="182"/>
      <c r="AV229" s="182"/>
      <c r="AW229" s="182"/>
      <c r="AX229" s="182"/>
      <c r="AY229" s="182"/>
      <c r="AZ229" s="182"/>
      <c r="BA229" s="182"/>
      <c r="BB229" s="182"/>
      <c r="BC229" s="182"/>
      <c r="BD229" s="182"/>
      <c r="BE229" s="183"/>
      <c r="BF229" s="726"/>
      <c r="BG229" s="727"/>
      <c r="BH229" s="1341"/>
      <c r="BI229" s="1342"/>
      <c r="BJ229" s="1342"/>
      <c r="BK229" s="1342"/>
      <c r="BL229" s="1342"/>
      <c r="BM229" s="1342"/>
      <c r="BN229" s="1342"/>
      <c r="BO229" s="1342"/>
      <c r="BP229" s="1342"/>
      <c r="BQ229" s="1342"/>
      <c r="BR229" s="1342"/>
      <c r="BS229" s="1342"/>
      <c r="BT229" s="1342"/>
      <c r="BU229" s="1342"/>
      <c r="BV229" s="1342"/>
      <c r="BW229" s="1342"/>
      <c r="BX229" s="1342"/>
      <c r="BY229" s="1342"/>
      <c r="BZ229" s="1342"/>
      <c r="CA229" s="1342"/>
      <c r="CB229" s="1342"/>
      <c r="CC229" s="1342"/>
      <c r="CD229" s="1342"/>
      <c r="CE229" s="1342"/>
      <c r="CF229" s="1342"/>
      <c r="CG229" s="1342"/>
      <c r="CH229" s="1343"/>
    </row>
    <row r="230" spans="1:88" ht="24.95" customHeight="1">
      <c r="A230" s="722" t="s">
        <v>337</v>
      </c>
      <c r="B230" s="723"/>
      <c r="C230" s="603" t="s">
        <v>31</v>
      </c>
      <c r="D230" s="571"/>
      <c r="E230" s="571"/>
      <c r="F230" s="571"/>
      <c r="G230" s="571"/>
      <c r="H230" s="571"/>
      <c r="I230" s="571"/>
      <c r="J230" s="571"/>
      <c r="K230" s="571"/>
      <c r="L230" s="571"/>
      <c r="M230" s="571"/>
      <c r="N230" s="722" t="s">
        <v>336</v>
      </c>
      <c r="O230" s="723"/>
      <c r="P230" s="1316" t="str">
        <f>""&amp;⑧入力シート!AD82</f>
        <v/>
      </c>
      <c r="Q230" s="1316"/>
      <c r="R230" s="1316"/>
      <c r="S230" s="1316"/>
      <c r="T230" s="1316"/>
      <c r="U230" s="1316"/>
      <c r="V230" s="1316"/>
      <c r="W230" s="1316"/>
      <c r="X230" s="1316"/>
      <c r="Y230" s="1316"/>
      <c r="Z230" s="1316"/>
      <c r="AA230" s="1316"/>
      <c r="AB230" s="1316"/>
      <c r="AC230" s="1316"/>
      <c r="AD230" s="1316"/>
      <c r="AE230" s="1316"/>
      <c r="AF230" s="1316"/>
      <c r="AG230" s="1316"/>
      <c r="AH230" s="1316"/>
      <c r="AI230" s="1316"/>
      <c r="AJ230" s="1316"/>
      <c r="AK230" s="1316"/>
      <c r="AL230" s="1316"/>
      <c r="AM230" s="1316"/>
      <c r="AN230" s="1316"/>
      <c r="AO230" s="1316"/>
      <c r="AP230" s="1316"/>
      <c r="AQ230" s="291"/>
      <c r="AR230" s="292"/>
      <c r="AS230" s="722" t="s">
        <v>337</v>
      </c>
      <c r="AT230" s="723"/>
      <c r="AU230" s="603" t="s">
        <v>31</v>
      </c>
      <c r="AV230" s="571"/>
      <c r="AW230" s="571"/>
      <c r="AX230" s="571"/>
      <c r="AY230" s="571"/>
      <c r="AZ230" s="571"/>
      <c r="BA230" s="571"/>
      <c r="BB230" s="571"/>
      <c r="BC230" s="571"/>
      <c r="BD230" s="571"/>
      <c r="BE230" s="571"/>
      <c r="BF230" s="722" t="s">
        <v>336</v>
      </c>
      <c r="BG230" s="723"/>
      <c r="BH230" s="1316" t="str">
        <f>""&amp;⑧入力シート!AD83</f>
        <v/>
      </c>
      <c r="BI230" s="1316"/>
      <c r="BJ230" s="1316"/>
      <c r="BK230" s="1316"/>
      <c r="BL230" s="1316"/>
      <c r="BM230" s="1316"/>
      <c r="BN230" s="1316"/>
      <c r="BO230" s="1316"/>
      <c r="BP230" s="1316"/>
      <c r="BQ230" s="1316"/>
      <c r="BR230" s="1316"/>
      <c r="BS230" s="1316"/>
      <c r="BT230" s="1316"/>
      <c r="BU230" s="1316"/>
      <c r="BV230" s="1316"/>
      <c r="BW230" s="1316"/>
      <c r="BX230" s="1316"/>
      <c r="BY230" s="1316"/>
      <c r="BZ230" s="1316"/>
      <c r="CA230" s="1316"/>
      <c r="CB230" s="1316"/>
      <c r="CC230" s="1316"/>
      <c r="CD230" s="1316"/>
      <c r="CE230" s="1316"/>
      <c r="CF230" s="1316"/>
      <c r="CG230" s="1316"/>
      <c r="CH230" s="1316"/>
    </row>
    <row r="231" spans="1:88" ht="24.95" customHeight="1">
      <c r="A231" s="724"/>
      <c r="B231" s="725"/>
      <c r="C231" s="1308">
        <f>⑧入力シート!Y82</f>
        <v>59</v>
      </c>
      <c r="D231" s="1309"/>
      <c r="E231" s="1309"/>
      <c r="F231" s="1309"/>
      <c r="G231" s="1309"/>
      <c r="H231" s="1309"/>
      <c r="I231" s="1309"/>
      <c r="J231" s="1309"/>
      <c r="K231" s="1309"/>
      <c r="L231" s="1309"/>
      <c r="M231" s="1310"/>
      <c r="N231" s="724"/>
      <c r="O231" s="725"/>
      <c r="P231" s="1317"/>
      <c r="Q231" s="1317"/>
      <c r="R231" s="1317"/>
      <c r="S231" s="1317"/>
      <c r="T231" s="1317"/>
      <c r="U231" s="1317"/>
      <c r="V231" s="1317"/>
      <c r="W231" s="1317"/>
      <c r="X231" s="1317"/>
      <c r="Y231" s="1317"/>
      <c r="Z231" s="1317"/>
      <c r="AA231" s="1317"/>
      <c r="AB231" s="1317"/>
      <c r="AC231" s="1317"/>
      <c r="AD231" s="1317"/>
      <c r="AE231" s="1317"/>
      <c r="AF231" s="1317"/>
      <c r="AG231" s="1317"/>
      <c r="AH231" s="1317"/>
      <c r="AI231" s="1317"/>
      <c r="AJ231" s="1317"/>
      <c r="AK231" s="1317"/>
      <c r="AL231" s="1317"/>
      <c r="AM231" s="1317"/>
      <c r="AN231" s="1317"/>
      <c r="AO231" s="1317"/>
      <c r="AP231" s="1317"/>
      <c r="AQ231" s="291"/>
      <c r="AR231" s="292"/>
      <c r="AS231" s="724"/>
      <c r="AT231" s="725"/>
      <c r="AU231" s="1308">
        <f>⑧入力シート!Y83</f>
        <v>60</v>
      </c>
      <c r="AV231" s="1309"/>
      <c r="AW231" s="1309"/>
      <c r="AX231" s="1309"/>
      <c r="AY231" s="1309"/>
      <c r="AZ231" s="1309"/>
      <c r="BA231" s="1309"/>
      <c r="BB231" s="1309"/>
      <c r="BC231" s="1309"/>
      <c r="BD231" s="1309"/>
      <c r="BE231" s="1309"/>
      <c r="BF231" s="724"/>
      <c r="BG231" s="725"/>
      <c r="BH231" s="1317"/>
      <c r="BI231" s="1317"/>
      <c r="BJ231" s="1317"/>
      <c r="BK231" s="1317"/>
      <c r="BL231" s="1317"/>
      <c r="BM231" s="1317"/>
      <c r="BN231" s="1317"/>
      <c r="BO231" s="1317"/>
      <c r="BP231" s="1317"/>
      <c r="BQ231" s="1317"/>
      <c r="BR231" s="1317"/>
      <c r="BS231" s="1317"/>
      <c r="BT231" s="1317"/>
      <c r="BU231" s="1317"/>
      <c r="BV231" s="1317"/>
      <c r="BW231" s="1317"/>
      <c r="BX231" s="1317"/>
      <c r="BY231" s="1317"/>
      <c r="BZ231" s="1317"/>
      <c r="CA231" s="1317"/>
      <c r="CB231" s="1317"/>
      <c r="CC231" s="1317"/>
      <c r="CD231" s="1317"/>
      <c r="CE231" s="1317"/>
      <c r="CF231" s="1317"/>
      <c r="CG231" s="1317"/>
      <c r="CH231" s="1317"/>
    </row>
    <row r="232" spans="1:88" ht="24.95" customHeight="1">
      <c r="A232" s="726"/>
      <c r="B232" s="727"/>
      <c r="C232" s="1319"/>
      <c r="D232" s="1320"/>
      <c r="E232" s="1320"/>
      <c r="F232" s="1320"/>
      <c r="G232" s="1320"/>
      <c r="H232" s="1320"/>
      <c r="I232" s="1320"/>
      <c r="J232" s="1320"/>
      <c r="K232" s="1320"/>
      <c r="L232" s="1320"/>
      <c r="M232" s="1321"/>
      <c r="N232" s="726"/>
      <c r="O232" s="727"/>
      <c r="P232" s="1318"/>
      <c r="Q232" s="1318"/>
      <c r="R232" s="1318"/>
      <c r="S232" s="1318"/>
      <c r="T232" s="1318"/>
      <c r="U232" s="1318"/>
      <c r="V232" s="1318"/>
      <c r="W232" s="1318"/>
      <c r="X232" s="1318"/>
      <c r="Y232" s="1318"/>
      <c r="Z232" s="1318"/>
      <c r="AA232" s="1318"/>
      <c r="AB232" s="1318"/>
      <c r="AC232" s="1318"/>
      <c r="AD232" s="1318"/>
      <c r="AE232" s="1318"/>
      <c r="AF232" s="1318"/>
      <c r="AG232" s="1318"/>
      <c r="AH232" s="1318"/>
      <c r="AI232" s="1318"/>
      <c r="AJ232" s="1318"/>
      <c r="AK232" s="1318"/>
      <c r="AL232" s="1318"/>
      <c r="AM232" s="1318"/>
      <c r="AN232" s="1318"/>
      <c r="AO232" s="1318"/>
      <c r="AP232" s="1318"/>
      <c r="AQ232" s="291"/>
      <c r="AR232" s="292"/>
      <c r="AS232" s="726"/>
      <c r="AT232" s="727"/>
      <c r="AU232" s="1308"/>
      <c r="AV232" s="1309"/>
      <c r="AW232" s="1309"/>
      <c r="AX232" s="1309"/>
      <c r="AY232" s="1309"/>
      <c r="AZ232" s="1309"/>
      <c r="BA232" s="1309"/>
      <c r="BB232" s="1309"/>
      <c r="BC232" s="1309"/>
      <c r="BD232" s="1309"/>
      <c r="BE232" s="1309"/>
      <c r="BF232" s="726"/>
      <c r="BG232" s="727"/>
      <c r="BH232" s="1318"/>
      <c r="BI232" s="1318"/>
      <c r="BJ232" s="1318"/>
      <c r="BK232" s="1318"/>
      <c r="BL232" s="1318"/>
      <c r="BM232" s="1318"/>
      <c r="BN232" s="1318"/>
      <c r="BO232" s="1318"/>
      <c r="BP232" s="1318"/>
      <c r="BQ232" s="1318"/>
      <c r="BR232" s="1318"/>
      <c r="BS232" s="1318"/>
      <c r="BT232" s="1318"/>
      <c r="BU232" s="1318"/>
      <c r="BV232" s="1318"/>
      <c r="BW232" s="1318"/>
      <c r="BX232" s="1318"/>
      <c r="BY232" s="1318"/>
      <c r="BZ232" s="1318"/>
      <c r="CA232" s="1318"/>
      <c r="CB232" s="1318"/>
      <c r="CC232" s="1318"/>
      <c r="CD232" s="1318"/>
      <c r="CE232" s="1318"/>
      <c r="CF232" s="1318"/>
      <c r="CG232" s="1318"/>
      <c r="CH232" s="1318"/>
    </row>
    <row r="233" spans="1:88" ht="24.95" customHeight="1">
      <c r="A233" s="722" t="s">
        <v>338</v>
      </c>
      <c r="B233" s="723"/>
      <c r="C233" s="1322" t="str">
        <f>""&amp;⑧入力シート!Z82</f>
        <v/>
      </c>
      <c r="D233" s="1323"/>
      <c r="E233" s="1323"/>
      <c r="F233" s="1323"/>
      <c r="G233" s="1323"/>
      <c r="H233" s="1323"/>
      <c r="I233" s="1323"/>
      <c r="J233" s="1323"/>
      <c r="K233" s="1323"/>
      <c r="L233" s="1323"/>
      <c r="M233" s="1324"/>
      <c r="N233" s="722" t="s">
        <v>339</v>
      </c>
      <c r="O233" s="723"/>
      <c r="P233" s="1307" t="s">
        <v>32</v>
      </c>
      <c r="Q233" s="573"/>
      <c r="R233" s="573"/>
      <c r="S233" s="573"/>
      <c r="T233" s="573"/>
      <c r="U233" s="573"/>
      <c r="V233" s="573"/>
      <c r="W233" s="573"/>
      <c r="X233" s="573"/>
      <c r="Y233" s="573"/>
      <c r="Z233" s="573"/>
      <c r="AA233" s="573"/>
      <c r="AB233" s="573"/>
      <c r="AC233" s="573"/>
      <c r="AD233" s="573"/>
      <c r="AE233" s="573"/>
      <c r="AF233" s="573"/>
      <c r="AG233" s="573"/>
      <c r="AH233" s="573"/>
      <c r="AI233" s="573"/>
      <c r="AJ233" s="573"/>
      <c r="AK233" s="573"/>
      <c r="AL233" s="573"/>
      <c r="AM233" s="573"/>
      <c r="AN233" s="573"/>
      <c r="AO233" s="573"/>
      <c r="AP233" s="574"/>
      <c r="AQ233" s="291"/>
      <c r="AR233" s="292"/>
      <c r="AS233" s="722" t="s">
        <v>338</v>
      </c>
      <c r="AT233" s="723"/>
      <c r="AU233" s="1322" t="str">
        <f>""&amp;⑧入力シート!Z83</f>
        <v/>
      </c>
      <c r="AV233" s="1323"/>
      <c r="AW233" s="1323"/>
      <c r="AX233" s="1323"/>
      <c r="AY233" s="1323"/>
      <c r="AZ233" s="1323"/>
      <c r="BA233" s="1323"/>
      <c r="BB233" s="1323"/>
      <c r="BC233" s="1323"/>
      <c r="BD233" s="1323"/>
      <c r="BE233" s="1324"/>
      <c r="BF233" s="722" t="s">
        <v>339</v>
      </c>
      <c r="BG233" s="723"/>
      <c r="BH233" s="1307" t="s">
        <v>32</v>
      </c>
      <c r="BI233" s="573"/>
      <c r="BJ233" s="573"/>
      <c r="BK233" s="573"/>
      <c r="BL233" s="573"/>
      <c r="BM233" s="573"/>
      <c r="BN233" s="573"/>
      <c r="BO233" s="573"/>
      <c r="BP233" s="573"/>
      <c r="BQ233" s="573"/>
      <c r="BR233" s="573"/>
      <c r="BS233" s="573"/>
      <c r="BT233" s="573"/>
      <c r="BU233" s="573"/>
      <c r="BV233" s="573"/>
      <c r="BW233" s="573"/>
      <c r="BX233" s="573"/>
      <c r="BY233" s="573"/>
      <c r="BZ233" s="573"/>
      <c r="CA233" s="573"/>
      <c r="CB233" s="573"/>
      <c r="CC233" s="573"/>
      <c r="CD233" s="573"/>
      <c r="CE233" s="573"/>
      <c r="CF233" s="573"/>
      <c r="CG233" s="573"/>
      <c r="CH233" s="574"/>
    </row>
    <row r="234" spans="1:88" ht="24.95" customHeight="1">
      <c r="A234" s="724"/>
      <c r="B234" s="725"/>
      <c r="C234" s="1308"/>
      <c r="D234" s="1309"/>
      <c r="E234" s="1309"/>
      <c r="F234" s="1309"/>
      <c r="G234" s="1309"/>
      <c r="H234" s="1309"/>
      <c r="I234" s="1309"/>
      <c r="J234" s="1309"/>
      <c r="K234" s="1309"/>
      <c r="L234" s="1309"/>
      <c r="M234" s="1310"/>
      <c r="N234" s="724"/>
      <c r="O234" s="725"/>
      <c r="P234" s="1308" t="str">
        <f>'⑨応募者名簿(印刷用)'!AT31</f>
        <v xml:space="preserve"> </v>
      </c>
      <c r="Q234" s="1309"/>
      <c r="R234" s="1309"/>
      <c r="S234" s="1309"/>
      <c r="T234" s="1309"/>
      <c r="U234" s="1309"/>
      <c r="V234" s="1309"/>
      <c r="W234" s="1309"/>
      <c r="X234" s="1309"/>
      <c r="Y234" s="1309"/>
      <c r="Z234" s="1309"/>
      <c r="AA234" s="1309"/>
      <c r="AB234" s="1309"/>
      <c r="AC234" s="1309"/>
      <c r="AD234" s="1309"/>
      <c r="AE234" s="1309"/>
      <c r="AF234" s="1309"/>
      <c r="AG234" s="1309"/>
      <c r="AH234" s="1309"/>
      <c r="AI234" s="1309"/>
      <c r="AJ234" s="1309"/>
      <c r="AK234" s="1309"/>
      <c r="AL234" s="1309"/>
      <c r="AM234" s="1309"/>
      <c r="AN234" s="1309"/>
      <c r="AO234" s="1309"/>
      <c r="AP234" s="1310"/>
      <c r="AQ234" s="291"/>
      <c r="AR234" s="292"/>
      <c r="AS234" s="724"/>
      <c r="AT234" s="725"/>
      <c r="AU234" s="1308"/>
      <c r="AV234" s="1309"/>
      <c r="AW234" s="1309"/>
      <c r="AX234" s="1309"/>
      <c r="AY234" s="1309"/>
      <c r="AZ234" s="1309"/>
      <c r="BA234" s="1309"/>
      <c r="BB234" s="1309"/>
      <c r="BC234" s="1309"/>
      <c r="BD234" s="1309"/>
      <c r="BE234" s="1310"/>
      <c r="BF234" s="724"/>
      <c r="BG234" s="725"/>
      <c r="BH234" s="1308" t="str">
        <f>'⑨応募者名簿(印刷用)'!AT32</f>
        <v xml:space="preserve"> </v>
      </c>
      <c r="BI234" s="1309"/>
      <c r="BJ234" s="1309"/>
      <c r="BK234" s="1309"/>
      <c r="BL234" s="1309"/>
      <c r="BM234" s="1309"/>
      <c r="BN234" s="1309"/>
      <c r="BO234" s="1309"/>
      <c r="BP234" s="1309"/>
      <c r="BQ234" s="1309"/>
      <c r="BR234" s="1309"/>
      <c r="BS234" s="1309"/>
      <c r="BT234" s="1309"/>
      <c r="BU234" s="1309"/>
      <c r="BV234" s="1309"/>
      <c r="BW234" s="1309"/>
      <c r="BX234" s="1309"/>
      <c r="BY234" s="1309"/>
      <c r="BZ234" s="1309"/>
      <c r="CA234" s="1309"/>
      <c r="CB234" s="1309"/>
      <c r="CC234" s="1309"/>
      <c r="CD234" s="1309"/>
      <c r="CE234" s="1309"/>
      <c r="CF234" s="1309"/>
      <c r="CG234" s="1309"/>
      <c r="CH234" s="1310"/>
    </row>
    <row r="235" spans="1:88" ht="24.95" customHeight="1">
      <c r="A235" s="726"/>
      <c r="B235" s="727"/>
      <c r="C235" s="1308"/>
      <c r="D235" s="1309"/>
      <c r="E235" s="1309"/>
      <c r="F235" s="1309"/>
      <c r="G235" s="1309"/>
      <c r="H235" s="1309"/>
      <c r="I235" s="1309"/>
      <c r="J235" s="1309"/>
      <c r="K235" s="1309"/>
      <c r="L235" s="1309"/>
      <c r="M235" s="1310"/>
      <c r="N235" s="726"/>
      <c r="O235" s="727"/>
      <c r="P235" s="1308"/>
      <c r="Q235" s="1309"/>
      <c r="R235" s="1309"/>
      <c r="S235" s="1309"/>
      <c r="T235" s="1309"/>
      <c r="U235" s="1309"/>
      <c r="V235" s="1309"/>
      <c r="W235" s="1309"/>
      <c r="X235" s="1309"/>
      <c r="Y235" s="1309"/>
      <c r="Z235" s="1309"/>
      <c r="AA235" s="1309"/>
      <c r="AB235" s="1309"/>
      <c r="AC235" s="1309"/>
      <c r="AD235" s="1309"/>
      <c r="AE235" s="1309"/>
      <c r="AF235" s="1309"/>
      <c r="AG235" s="1309"/>
      <c r="AH235" s="1309"/>
      <c r="AI235" s="1309"/>
      <c r="AJ235" s="1309"/>
      <c r="AK235" s="1309"/>
      <c r="AL235" s="1309"/>
      <c r="AM235" s="1309"/>
      <c r="AN235" s="1309"/>
      <c r="AO235" s="1309"/>
      <c r="AP235" s="1310"/>
      <c r="AQ235" s="291"/>
      <c r="AR235" s="292"/>
      <c r="AS235" s="726"/>
      <c r="AT235" s="727"/>
      <c r="AU235" s="1308"/>
      <c r="AV235" s="1309"/>
      <c r="AW235" s="1309"/>
      <c r="AX235" s="1309"/>
      <c r="AY235" s="1309"/>
      <c r="AZ235" s="1309"/>
      <c r="BA235" s="1309"/>
      <c r="BB235" s="1309"/>
      <c r="BC235" s="1309"/>
      <c r="BD235" s="1309"/>
      <c r="BE235" s="1310"/>
      <c r="BF235" s="726"/>
      <c r="BG235" s="727"/>
      <c r="BH235" s="1308"/>
      <c r="BI235" s="1309"/>
      <c r="BJ235" s="1309"/>
      <c r="BK235" s="1309"/>
      <c r="BL235" s="1309"/>
      <c r="BM235" s="1309"/>
      <c r="BN235" s="1309"/>
      <c r="BO235" s="1309"/>
      <c r="BP235" s="1309"/>
      <c r="BQ235" s="1309"/>
      <c r="BR235" s="1309"/>
      <c r="BS235" s="1309"/>
      <c r="BT235" s="1309"/>
      <c r="BU235" s="1309"/>
      <c r="BV235" s="1309"/>
      <c r="BW235" s="1309"/>
      <c r="BX235" s="1309"/>
      <c r="BY235" s="1309"/>
      <c r="BZ235" s="1309"/>
      <c r="CA235" s="1309"/>
      <c r="CB235" s="1309"/>
      <c r="CC235" s="1309"/>
      <c r="CD235" s="1309"/>
      <c r="CE235" s="1309"/>
      <c r="CF235" s="1309"/>
      <c r="CG235" s="1309"/>
      <c r="CH235" s="1310"/>
    </row>
    <row r="236" spans="1:88" ht="24.95" customHeight="1">
      <c r="A236" s="1311" t="s">
        <v>34</v>
      </c>
      <c r="B236" s="1312"/>
      <c r="C236" s="1315" t="str">
        <f>'⑨応募者名簿(印刷用)'!AR31</f>
        <v/>
      </c>
      <c r="D236" s="1315"/>
      <c r="E236" s="1315"/>
      <c r="F236" s="1315"/>
      <c r="G236" s="1315"/>
      <c r="H236" s="1315"/>
      <c r="I236" s="1315"/>
      <c r="J236" s="1315"/>
      <c r="K236" s="1315"/>
      <c r="L236" s="1315"/>
      <c r="M236" s="1315"/>
      <c r="N236" s="1325" t="s">
        <v>22</v>
      </c>
      <c r="O236" s="1326"/>
      <c r="P236" s="1329" t="str">
        <f>""&amp;⑧入力シート!AE82</f>
        <v/>
      </c>
      <c r="Q236" s="1329"/>
      <c r="R236" s="1329"/>
      <c r="S236" s="1329"/>
      <c r="T236" s="1329"/>
      <c r="U236" s="1329"/>
      <c r="V236" s="1329"/>
      <c r="W236" s="1329"/>
      <c r="X236" s="1329"/>
      <c r="Y236" s="1330" t="s">
        <v>57</v>
      </c>
      <c r="Z236" s="1331"/>
      <c r="AA236" s="1331"/>
      <c r="AB236" s="1331"/>
      <c r="AC236" s="1331"/>
      <c r="AD236" s="1331"/>
      <c r="AE236" s="1331"/>
      <c r="AF236" s="1331"/>
      <c r="AG236" s="1331"/>
      <c r="AH236" s="1331"/>
      <c r="AI236" s="1331"/>
      <c r="AJ236" s="1331"/>
      <c r="AK236" s="1331"/>
      <c r="AL236" s="1331"/>
      <c r="AM236" s="1331"/>
      <c r="AN236" s="1331"/>
      <c r="AO236" s="1331"/>
      <c r="AP236" s="1332"/>
      <c r="AQ236" s="289"/>
      <c r="AR236" s="290"/>
      <c r="AS236" s="1311" t="s">
        <v>34</v>
      </c>
      <c r="AT236" s="1312"/>
      <c r="AU236" s="1315" t="str">
        <f>'⑨応募者名簿(印刷用)'!AR32</f>
        <v/>
      </c>
      <c r="AV236" s="1315"/>
      <c r="AW236" s="1315"/>
      <c r="AX236" s="1315"/>
      <c r="AY236" s="1315"/>
      <c r="AZ236" s="1315"/>
      <c r="BA236" s="1315"/>
      <c r="BB236" s="1315"/>
      <c r="BC236" s="1315"/>
      <c r="BD236" s="1315"/>
      <c r="BE236" s="1315"/>
      <c r="BF236" s="1325" t="s">
        <v>22</v>
      </c>
      <c r="BG236" s="1326"/>
      <c r="BH236" s="1329" t="str">
        <f>""&amp;⑧入力シート!AE83</f>
        <v/>
      </c>
      <c r="BI236" s="1329"/>
      <c r="BJ236" s="1329"/>
      <c r="BK236" s="1329"/>
      <c r="BL236" s="1329"/>
      <c r="BM236" s="1329"/>
      <c r="BN236" s="1329"/>
      <c r="BO236" s="1329"/>
      <c r="BP236" s="1329"/>
      <c r="BQ236" s="1330" t="s">
        <v>57</v>
      </c>
      <c r="BR236" s="1331"/>
      <c r="BS236" s="1331"/>
      <c r="BT236" s="1331"/>
      <c r="BU236" s="1331"/>
      <c r="BV236" s="1331"/>
      <c r="BW236" s="1331"/>
      <c r="BX236" s="1331"/>
      <c r="BY236" s="1331"/>
      <c r="BZ236" s="1331"/>
      <c r="CA236" s="1331"/>
      <c r="CB236" s="1331"/>
      <c r="CC236" s="1331"/>
      <c r="CD236" s="1331"/>
      <c r="CE236" s="1331"/>
      <c r="CF236" s="1331"/>
      <c r="CG236" s="1331"/>
      <c r="CH236" s="1332"/>
    </row>
    <row r="237" spans="1:88" ht="24.95" customHeight="1">
      <c r="A237" s="1313"/>
      <c r="B237" s="1314"/>
      <c r="C237" s="1315"/>
      <c r="D237" s="1315"/>
      <c r="E237" s="1315"/>
      <c r="F237" s="1315"/>
      <c r="G237" s="1315"/>
      <c r="H237" s="1315"/>
      <c r="I237" s="1315"/>
      <c r="J237" s="1315"/>
      <c r="K237" s="1315"/>
      <c r="L237" s="1315"/>
      <c r="M237" s="1315"/>
      <c r="N237" s="1327"/>
      <c r="O237" s="1328"/>
      <c r="P237" s="1329"/>
      <c r="Q237" s="1329"/>
      <c r="R237" s="1329"/>
      <c r="S237" s="1329"/>
      <c r="T237" s="1329"/>
      <c r="U237" s="1329"/>
      <c r="V237" s="1329"/>
      <c r="W237" s="1329"/>
      <c r="X237" s="1329"/>
      <c r="Y237" s="1333"/>
      <c r="Z237" s="1334"/>
      <c r="AA237" s="1334"/>
      <c r="AB237" s="1334"/>
      <c r="AC237" s="1334"/>
      <c r="AD237" s="1334"/>
      <c r="AE237" s="1334"/>
      <c r="AF237" s="1334"/>
      <c r="AG237" s="1334"/>
      <c r="AH237" s="1334"/>
      <c r="AI237" s="1334"/>
      <c r="AJ237" s="1334"/>
      <c r="AK237" s="1334"/>
      <c r="AL237" s="1334"/>
      <c r="AM237" s="1334"/>
      <c r="AN237" s="1334"/>
      <c r="AO237" s="1334"/>
      <c r="AP237" s="1335"/>
      <c r="AQ237" s="289"/>
      <c r="AR237" s="290"/>
      <c r="AS237" s="1313"/>
      <c r="AT237" s="1314"/>
      <c r="AU237" s="1315"/>
      <c r="AV237" s="1315"/>
      <c r="AW237" s="1315"/>
      <c r="AX237" s="1315"/>
      <c r="AY237" s="1315"/>
      <c r="AZ237" s="1315"/>
      <c r="BA237" s="1315"/>
      <c r="BB237" s="1315"/>
      <c r="BC237" s="1315"/>
      <c r="BD237" s="1315"/>
      <c r="BE237" s="1315"/>
      <c r="BF237" s="1327"/>
      <c r="BG237" s="1328"/>
      <c r="BH237" s="1329"/>
      <c r="BI237" s="1329"/>
      <c r="BJ237" s="1329"/>
      <c r="BK237" s="1329"/>
      <c r="BL237" s="1329"/>
      <c r="BM237" s="1329"/>
      <c r="BN237" s="1329"/>
      <c r="BO237" s="1329"/>
      <c r="BP237" s="1329"/>
      <c r="BQ237" s="1333"/>
      <c r="BR237" s="1334"/>
      <c r="BS237" s="1334"/>
      <c r="BT237" s="1334"/>
      <c r="BU237" s="1334"/>
      <c r="BV237" s="1334"/>
      <c r="BW237" s="1334"/>
      <c r="BX237" s="1334"/>
      <c r="BY237" s="1334"/>
      <c r="BZ237" s="1334"/>
      <c r="CA237" s="1334"/>
      <c r="CB237" s="1334"/>
      <c r="CC237" s="1334"/>
      <c r="CD237" s="1334"/>
      <c r="CE237" s="1334"/>
      <c r="CF237" s="1334"/>
      <c r="CG237" s="1334"/>
      <c r="CH237" s="1335"/>
    </row>
    <row r="238" spans="1:88" ht="26.1" customHeight="1">
      <c r="AQ238" s="289"/>
      <c r="AR238" s="290"/>
    </row>
    <row r="239" spans="1:88" ht="26.1" customHeight="1">
      <c r="AQ239" s="289"/>
      <c r="AR239" s="290"/>
    </row>
    <row r="240" spans="1:88" ht="26.1" customHeight="1">
      <c r="A240" s="174"/>
      <c r="B240" s="174"/>
      <c r="C240" s="174"/>
      <c r="D240" s="174"/>
      <c r="E240" s="174"/>
      <c r="F240" s="174"/>
      <c r="G240" s="174"/>
      <c r="H240" s="174"/>
      <c r="I240" s="174"/>
      <c r="J240" s="174"/>
      <c r="K240" s="174"/>
      <c r="L240" s="174"/>
      <c r="M240" s="174"/>
      <c r="N240" s="785" t="s">
        <v>408</v>
      </c>
      <c r="O240" s="785"/>
      <c r="P240" s="785"/>
      <c r="Q240" s="785"/>
      <c r="R240" s="785"/>
      <c r="S240" s="785"/>
      <c r="T240" s="785"/>
      <c r="U240" s="785"/>
      <c r="V240" s="785"/>
      <c r="W240" s="785"/>
      <c r="X240" s="785"/>
      <c r="Y240" s="785"/>
      <c r="Z240" s="785"/>
      <c r="AA240" s="785"/>
      <c r="AB240" s="785"/>
      <c r="AC240" s="190"/>
      <c r="AD240" s="190"/>
      <c r="AE240" s="190"/>
      <c r="AF240" s="190"/>
      <c r="AG240" s="190"/>
      <c r="AH240" s="190"/>
      <c r="AI240" s="190"/>
      <c r="AJ240" s="190"/>
      <c r="AK240" s="190"/>
      <c r="AL240" s="190"/>
      <c r="AM240" s="190"/>
      <c r="AN240" s="190"/>
      <c r="AO240" s="190"/>
      <c r="AP240" s="190"/>
      <c r="AQ240" s="298"/>
      <c r="AR240" s="299"/>
      <c r="AS240" s="174"/>
      <c r="AT240" s="174"/>
      <c r="AU240" s="174"/>
      <c r="AV240" s="174"/>
      <c r="AW240" s="174"/>
      <c r="AX240" s="174"/>
      <c r="AY240" s="174"/>
      <c r="AZ240" s="174"/>
      <c r="BA240" s="174"/>
      <c r="BB240" s="174"/>
      <c r="BC240" s="174"/>
      <c r="BD240" s="174"/>
      <c r="BE240" s="174"/>
      <c r="BF240" s="785" t="s">
        <v>408</v>
      </c>
      <c r="BG240" s="785"/>
      <c r="BH240" s="785"/>
      <c r="BI240" s="785"/>
      <c r="BJ240" s="785"/>
      <c r="BK240" s="785"/>
      <c r="BL240" s="785"/>
      <c r="BM240" s="785"/>
      <c r="BN240" s="785"/>
      <c r="BO240" s="785"/>
      <c r="BP240" s="785"/>
      <c r="BQ240" s="785"/>
      <c r="BR240" s="785"/>
      <c r="BS240" s="785"/>
      <c r="BT240" s="785"/>
      <c r="BU240" s="190"/>
      <c r="BV240" s="190"/>
      <c r="BW240" s="190"/>
      <c r="BX240" s="190"/>
      <c r="BY240" s="190"/>
      <c r="BZ240" s="190"/>
      <c r="CA240" s="190"/>
      <c r="CB240" s="190"/>
      <c r="CC240" s="190"/>
      <c r="CD240" s="190"/>
      <c r="CE240" s="190"/>
      <c r="CF240" s="190"/>
      <c r="CG240" s="190"/>
      <c r="CH240" s="190"/>
      <c r="CI240" s="190"/>
      <c r="CJ240" s="190"/>
    </row>
    <row r="241" spans="1:88" ht="26.1" customHeight="1">
      <c r="A241" s="174"/>
      <c r="B241" s="174"/>
      <c r="C241" s="174"/>
      <c r="D241" s="174"/>
      <c r="E241" s="174"/>
      <c r="F241" s="174"/>
      <c r="G241" s="174"/>
      <c r="H241" s="174"/>
      <c r="I241" s="174"/>
      <c r="J241" s="174"/>
      <c r="K241" s="174"/>
      <c r="L241" s="174"/>
      <c r="M241" s="174"/>
      <c r="N241" s="785"/>
      <c r="O241" s="785"/>
      <c r="P241" s="785"/>
      <c r="Q241" s="785"/>
      <c r="R241" s="785"/>
      <c r="S241" s="785"/>
      <c r="T241" s="785"/>
      <c r="U241" s="785"/>
      <c r="V241" s="785"/>
      <c r="W241" s="785"/>
      <c r="X241" s="785"/>
      <c r="Y241" s="785"/>
      <c r="Z241" s="785"/>
      <c r="AA241" s="785"/>
      <c r="AB241" s="785"/>
      <c r="AC241" s="190"/>
      <c r="AD241" s="190"/>
      <c r="AE241" s="190"/>
      <c r="AF241" s="190"/>
      <c r="AG241" s="190"/>
      <c r="AH241" s="190"/>
      <c r="AI241" s="190"/>
      <c r="AJ241" s="190"/>
      <c r="AK241" s="190"/>
      <c r="AL241" s="190"/>
      <c r="AM241" s="190"/>
      <c r="AN241" s="190"/>
      <c r="AO241" s="190"/>
      <c r="AP241" s="190"/>
      <c r="AQ241" s="298"/>
      <c r="AR241" s="299"/>
      <c r="AS241" s="174"/>
      <c r="AT241" s="174"/>
      <c r="AU241" s="174"/>
      <c r="AV241" s="174"/>
      <c r="AW241" s="174"/>
      <c r="AX241" s="174"/>
      <c r="AY241" s="174"/>
      <c r="AZ241" s="174"/>
      <c r="BA241" s="174"/>
      <c r="BB241" s="174"/>
      <c r="BC241" s="174"/>
      <c r="BD241" s="174"/>
      <c r="BE241" s="174"/>
      <c r="BF241" s="785"/>
      <c r="BG241" s="785"/>
      <c r="BH241" s="785"/>
      <c r="BI241" s="785"/>
      <c r="BJ241" s="785"/>
      <c r="BK241" s="785"/>
      <c r="BL241" s="785"/>
      <c r="BM241" s="785"/>
      <c r="BN241" s="785"/>
      <c r="BO241" s="785"/>
      <c r="BP241" s="785"/>
      <c r="BQ241" s="785"/>
      <c r="BR241" s="785"/>
      <c r="BS241" s="785"/>
      <c r="BT241" s="785"/>
      <c r="BU241" s="190"/>
      <c r="BV241" s="190"/>
      <c r="BW241" s="190"/>
      <c r="BX241" s="190"/>
      <c r="BY241" s="190"/>
      <c r="BZ241" s="190"/>
      <c r="CA241" s="190"/>
      <c r="CB241" s="190"/>
      <c r="CC241" s="190"/>
      <c r="CD241" s="190"/>
      <c r="CE241" s="190"/>
      <c r="CF241" s="190"/>
      <c r="CG241" s="190"/>
      <c r="CH241" s="190"/>
      <c r="CI241" s="190"/>
      <c r="CJ241" s="190"/>
    </row>
    <row r="242" spans="1:88" ht="26.1" customHeight="1">
      <c r="A242" s="174"/>
      <c r="B242" s="174"/>
      <c r="C242" s="174"/>
      <c r="D242" s="174"/>
      <c r="E242" s="174"/>
      <c r="F242" s="174"/>
      <c r="G242" s="174"/>
      <c r="H242" s="174"/>
      <c r="I242" s="174"/>
      <c r="J242" s="174"/>
      <c r="K242" s="174"/>
      <c r="L242" s="174"/>
      <c r="M242" s="174"/>
      <c r="N242" s="785" t="s">
        <v>407</v>
      </c>
      <c r="O242" s="785"/>
      <c r="P242" s="785"/>
      <c r="Q242" s="785"/>
      <c r="R242" s="785"/>
      <c r="S242" s="785"/>
      <c r="T242" s="785"/>
      <c r="U242" s="785"/>
      <c r="V242" s="785"/>
      <c r="W242" s="785"/>
      <c r="X242" s="785"/>
      <c r="Y242" s="785"/>
      <c r="Z242" s="785"/>
      <c r="AA242" s="785"/>
      <c r="AB242" s="785"/>
      <c r="AC242" s="190"/>
      <c r="AD242" s="190"/>
      <c r="AE242" s="190"/>
      <c r="AF242" s="190"/>
      <c r="AG242" s="190"/>
      <c r="AH242" s="190"/>
      <c r="AI242" s="190"/>
      <c r="AJ242" s="190"/>
      <c r="AK242" s="190"/>
      <c r="AL242" s="190"/>
      <c r="AM242" s="190"/>
      <c r="AN242" s="190"/>
      <c r="AO242" s="190"/>
      <c r="AP242" s="190"/>
      <c r="AQ242" s="298"/>
      <c r="AR242" s="299"/>
      <c r="AS242" s="174"/>
      <c r="AT242" s="174"/>
      <c r="AU242" s="174"/>
      <c r="AV242" s="174"/>
      <c r="AW242" s="174"/>
      <c r="AX242" s="174"/>
      <c r="AY242" s="174"/>
      <c r="AZ242" s="174"/>
      <c r="BA242" s="174"/>
      <c r="BB242" s="174"/>
      <c r="BC242" s="174"/>
      <c r="BD242" s="174"/>
      <c r="BE242" s="174"/>
      <c r="BF242" s="785" t="s">
        <v>407</v>
      </c>
      <c r="BG242" s="785"/>
      <c r="BH242" s="785"/>
      <c r="BI242" s="785"/>
      <c r="BJ242" s="785"/>
      <c r="BK242" s="785"/>
      <c r="BL242" s="785"/>
      <c r="BM242" s="785"/>
      <c r="BN242" s="785"/>
      <c r="BO242" s="785"/>
      <c r="BP242" s="785"/>
      <c r="BQ242" s="785"/>
      <c r="BR242" s="785"/>
      <c r="BS242" s="785"/>
      <c r="BT242" s="785"/>
      <c r="BU242" s="190"/>
      <c r="BV242" s="190"/>
      <c r="BW242" s="190"/>
      <c r="BX242" s="190"/>
      <c r="BY242" s="190"/>
      <c r="BZ242" s="190"/>
      <c r="CA242" s="190"/>
      <c r="CB242" s="190"/>
      <c r="CC242" s="190"/>
      <c r="CD242" s="190"/>
      <c r="CE242" s="190"/>
      <c r="CF242" s="190"/>
      <c r="CG242" s="190"/>
      <c r="CH242" s="190"/>
      <c r="CI242" s="190"/>
      <c r="CJ242" s="190"/>
    </row>
    <row r="243" spans="1:88" ht="26.1" customHeight="1">
      <c r="A243" s="174"/>
      <c r="B243" s="174"/>
      <c r="C243" s="174"/>
      <c r="D243" s="174"/>
      <c r="E243" s="174"/>
      <c r="F243" s="174"/>
      <c r="G243" s="174"/>
      <c r="H243" s="174"/>
      <c r="I243" s="174"/>
      <c r="J243" s="174"/>
      <c r="K243" s="174"/>
      <c r="L243" s="174"/>
      <c r="M243" s="174"/>
      <c r="N243" s="785"/>
      <c r="O243" s="785"/>
      <c r="P243" s="785"/>
      <c r="Q243" s="785"/>
      <c r="R243" s="785"/>
      <c r="S243" s="785"/>
      <c r="T243" s="785"/>
      <c r="U243" s="785"/>
      <c r="V243" s="785"/>
      <c r="W243" s="785"/>
      <c r="X243" s="785"/>
      <c r="Y243" s="785"/>
      <c r="Z243" s="785"/>
      <c r="AA243" s="785"/>
      <c r="AB243" s="785"/>
      <c r="AC243" s="190"/>
      <c r="AD243" s="190"/>
      <c r="AE243" s="190"/>
      <c r="AF243" s="190"/>
      <c r="AG243" s="190"/>
      <c r="AH243" s="190"/>
      <c r="AI243" s="190"/>
      <c r="AJ243" s="190"/>
      <c r="AK243" s="190"/>
      <c r="AL243" s="190"/>
      <c r="AM243" s="190"/>
      <c r="AN243" s="190"/>
      <c r="AO243" s="190"/>
      <c r="AP243" s="190"/>
      <c r="AQ243" s="298"/>
      <c r="AR243" s="299"/>
      <c r="AS243" s="174"/>
      <c r="AT243" s="174"/>
      <c r="AU243" s="174"/>
      <c r="AV243" s="174"/>
      <c r="AW243" s="174"/>
      <c r="AX243" s="174"/>
      <c r="AY243" s="174"/>
      <c r="AZ243" s="174"/>
      <c r="BA243" s="174"/>
      <c r="BB243" s="174"/>
      <c r="BC243" s="174"/>
      <c r="BD243" s="174"/>
      <c r="BE243" s="174"/>
      <c r="BF243" s="785"/>
      <c r="BG243" s="785"/>
      <c r="BH243" s="785"/>
      <c r="BI243" s="785"/>
      <c r="BJ243" s="785"/>
      <c r="BK243" s="785"/>
      <c r="BL243" s="785"/>
      <c r="BM243" s="785"/>
      <c r="BN243" s="785"/>
      <c r="BO243" s="785"/>
      <c r="BP243" s="785"/>
      <c r="BQ243" s="785"/>
      <c r="BR243" s="785"/>
      <c r="BS243" s="785"/>
      <c r="BT243" s="785"/>
      <c r="BU243" s="190"/>
      <c r="BV243" s="190"/>
      <c r="BW243" s="190"/>
      <c r="BX243" s="190"/>
      <c r="BY243" s="190"/>
      <c r="BZ243" s="190"/>
      <c r="CA243" s="190"/>
      <c r="CB243" s="190"/>
      <c r="CC243" s="190"/>
      <c r="CD243" s="190"/>
      <c r="CE243" s="190"/>
      <c r="CF243" s="190"/>
      <c r="CG243" s="190"/>
      <c r="CH243" s="190"/>
      <c r="CI243" s="190"/>
      <c r="CJ243" s="190"/>
    </row>
    <row r="244" spans="1:88" ht="26.1" customHeight="1">
      <c r="AQ244" s="289"/>
      <c r="AR244" s="290"/>
    </row>
    <row r="245" spans="1:88" ht="26.1" customHeight="1">
      <c r="B245" s="142" t="str">
        <f>$B$5</f>
        <v>第86回全国教育美術展応募作品の名札</v>
      </c>
      <c r="AQ245" s="289"/>
      <c r="AR245" s="290"/>
      <c r="AT245" s="142" t="str">
        <f>$B$5</f>
        <v>第86回全国教育美術展応募作品の名札</v>
      </c>
    </row>
    <row r="246" spans="1:88" ht="24.95" customHeight="1">
      <c r="A246" s="1353" t="s">
        <v>45</v>
      </c>
      <c r="B246" s="1354"/>
      <c r="C246" s="1354"/>
      <c r="D246" s="1354"/>
      <c r="E246" s="1354"/>
      <c r="F246" s="1354"/>
      <c r="G246" s="1354"/>
      <c r="H246" s="1354"/>
      <c r="I246" s="1354"/>
      <c r="J246" s="1354"/>
      <c r="K246" s="1354"/>
      <c r="L246" s="1354"/>
      <c r="M246" s="1355"/>
      <c r="N246" s="1356" t="s">
        <v>334</v>
      </c>
      <c r="O246" s="1356"/>
      <c r="P246" s="1344" t="s">
        <v>17</v>
      </c>
      <c r="Q246" s="562"/>
      <c r="R246" s="1305" t="str">
        <f>IF('⑨応募者名簿(印刷用)'!$BX$40="","",'⑨応募者名簿(印刷用)'!$BX$40)</f>
        <v>-</v>
      </c>
      <c r="S246" s="1305"/>
      <c r="T246" s="1305"/>
      <c r="U246" s="1305"/>
      <c r="V246" s="1305"/>
      <c r="W246" s="1305"/>
      <c r="X246" s="1305"/>
      <c r="Y246" s="1306" t="s">
        <v>282</v>
      </c>
      <c r="Z246" s="1306"/>
      <c r="AA246" s="1306"/>
      <c r="AB246" s="1305" t="str">
        <f>IF(⑧入力シート!$D$30=0,"",⑧入力シート!$D$30)</f>
        <v/>
      </c>
      <c r="AC246" s="1305"/>
      <c r="AD246" s="1305"/>
      <c r="AE246" s="1305"/>
      <c r="AF246" s="176" t="s">
        <v>84</v>
      </c>
      <c r="AG246" s="1305" t="str">
        <f>IF(⑧入力シート!$H$30=0,"",⑧入力シート!$H$30)</f>
        <v/>
      </c>
      <c r="AH246" s="1305"/>
      <c r="AI246" s="1305"/>
      <c r="AJ246" s="1305"/>
      <c r="AK246" s="176" t="s">
        <v>84</v>
      </c>
      <c r="AL246" s="1305" t="str">
        <f>IF(⑧入力シート!$L$30=0,"",⑧入力シート!$L$30)</f>
        <v/>
      </c>
      <c r="AM246" s="1305"/>
      <c r="AN246" s="1305"/>
      <c r="AO246" s="1305"/>
      <c r="AP246" s="177"/>
      <c r="AQ246" s="291"/>
      <c r="AR246" s="292"/>
      <c r="AS246" s="1353" t="s">
        <v>45</v>
      </c>
      <c r="AT246" s="1354"/>
      <c r="AU246" s="1354"/>
      <c r="AV246" s="1354"/>
      <c r="AW246" s="1354"/>
      <c r="AX246" s="1354"/>
      <c r="AY246" s="1354"/>
      <c r="AZ246" s="1354"/>
      <c r="BA246" s="1354"/>
      <c r="BB246" s="1354"/>
      <c r="BC246" s="1354"/>
      <c r="BD246" s="1354"/>
      <c r="BE246" s="1355"/>
      <c r="BF246" s="1356" t="s">
        <v>334</v>
      </c>
      <c r="BG246" s="1356"/>
      <c r="BH246" s="1344" t="s">
        <v>17</v>
      </c>
      <c r="BI246" s="562"/>
      <c r="BJ246" s="1305" t="str">
        <f>IF('⑨応募者名簿(印刷用)'!$BX$40="","",'⑨応募者名簿(印刷用)'!$BX$40)</f>
        <v>-</v>
      </c>
      <c r="BK246" s="1305"/>
      <c r="BL246" s="1305"/>
      <c r="BM246" s="1305"/>
      <c r="BN246" s="1305"/>
      <c r="BO246" s="1305"/>
      <c r="BP246" s="1305"/>
      <c r="BQ246" s="1306" t="s">
        <v>282</v>
      </c>
      <c r="BR246" s="1306"/>
      <c r="BS246" s="1306"/>
      <c r="BT246" s="1305" t="str">
        <f>IF(⑧入力シート!$D$30=0,"",⑧入力シート!$D$30)</f>
        <v/>
      </c>
      <c r="BU246" s="1305"/>
      <c r="BV246" s="1305"/>
      <c r="BW246" s="1305"/>
      <c r="BX246" s="176" t="s">
        <v>84</v>
      </c>
      <c r="BY246" s="1305" t="str">
        <f>IF(⑧入力シート!$H$30=0,"",⑧入力シート!$H$30)</f>
        <v/>
      </c>
      <c r="BZ246" s="1305"/>
      <c r="CA246" s="1305"/>
      <c r="CB246" s="1305"/>
      <c r="CC246" s="176" t="s">
        <v>84</v>
      </c>
      <c r="CD246" s="1305" t="str">
        <f>IF(⑧入力シート!$L$30=0,"",⑧入力シート!$L$30)</f>
        <v/>
      </c>
      <c r="CE246" s="1305"/>
      <c r="CF246" s="1305"/>
      <c r="CG246" s="1305"/>
      <c r="CH246" s="177"/>
    </row>
    <row r="247" spans="1:88" ht="24.95" customHeight="1">
      <c r="A247" s="1345"/>
      <c r="B247" s="1346"/>
      <c r="C247" s="1346"/>
      <c r="D247" s="1346"/>
      <c r="E247" s="1346"/>
      <c r="F247" s="1346"/>
      <c r="G247" s="1346"/>
      <c r="H247" s="1346"/>
      <c r="I247" s="178"/>
      <c r="J247" s="178"/>
      <c r="K247" s="178"/>
      <c r="L247" s="178"/>
      <c r="M247" s="179"/>
      <c r="N247" s="1356"/>
      <c r="O247" s="1356"/>
      <c r="P247" s="1347" t="str">
        <f>IF('⑨応募者名簿(印刷用)'!$BV$42="","",'⑨応募者名簿(印刷用)'!$BV$42)</f>
        <v xml:space="preserve"> </v>
      </c>
      <c r="Q247" s="1348"/>
      <c r="R247" s="1348"/>
      <c r="S247" s="1348"/>
      <c r="T247" s="1348"/>
      <c r="U247" s="1348"/>
      <c r="V247" s="1348"/>
      <c r="W247" s="1348"/>
      <c r="X247" s="1348"/>
      <c r="Y247" s="1348"/>
      <c r="Z247" s="1348"/>
      <c r="AA247" s="1348"/>
      <c r="AB247" s="1348"/>
      <c r="AC247" s="1348"/>
      <c r="AD247" s="1348"/>
      <c r="AE247" s="1348"/>
      <c r="AF247" s="1348"/>
      <c r="AG247" s="1348"/>
      <c r="AH247" s="1348"/>
      <c r="AI247" s="1348"/>
      <c r="AJ247" s="1348"/>
      <c r="AK247" s="1348"/>
      <c r="AL247" s="1348"/>
      <c r="AM247" s="1348"/>
      <c r="AN247" s="1348"/>
      <c r="AO247" s="1348"/>
      <c r="AP247" s="1349"/>
      <c r="AQ247" s="291"/>
      <c r="AR247" s="292"/>
      <c r="AS247" s="1345"/>
      <c r="AT247" s="1346"/>
      <c r="AU247" s="1346"/>
      <c r="AV247" s="1346"/>
      <c r="AW247" s="1346"/>
      <c r="AX247" s="1346"/>
      <c r="AY247" s="1346"/>
      <c r="AZ247" s="1346"/>
      <c r="BA247" s="178"/>
      <c r="BB247" s="178"/>
      <c r="BC247" s="178"/>
      <c r="BD247" s="178"/>
      <c r="BE247" s="179"/>
      <c r="BF247" s="1356"/>
      <c r="BG247" s="1356"/>
      <c r="BH247" s="1347" t="str">
        <f>IF('⑨応募者名簿(印刷用)'!$BV$42="","",'⑨応募者名簿(印刷用)'!$BV$42)</f>
        <v xml:space="preserve"> </v>
      </c>
      <c r="BI247" s="1348"/>
      <c r="BJ247" s="1348"/>
      <c r="BK247" s="1348"/>
      <c r="BL247" s="1348"/>
      <c r="BM247" s="1348"/>
      <c r="BN247" s="1348"/>
      <c r="BO247" s="1348"/>
      <c r="BP247" s="1348"/>
      <c r="BQ247" s="1348"/>
      <c r="BR247" s="1348"/>
      <c r="BS247" s="1348"/>
      <c r="BT247" s="1348"/>
      <c r="BU247" s="1348"/>
      <c r="BV247" s="1348"/>
      <c r="BW247" s="1348"/>
      <c r="BX247" s="1348"/>
      <c r="BY247" s="1348"/>
      <c r="BZ247" s="1348"/>
      <c r="CA247" s="1348"/>
      <c r="CB247" s="1348"/>
      <c r="CC247" s="1348"/>
      <c r="CD247" s="1348"/>
      <c r="CE247" s="1348"/>
      <c r="CF247" s="1348"/>
      <c r="CG247" s="1348"/>
      <c r="CH247" s="1349"/>
    </row>
    <row r="248" spans="1:88" ht="24.95" customHeight="1">
      <c r="A248" s="1345"/>
      <c r="B248" s="1346"/>
      <c r="C248" s="1346"/>
      <c r="D248" s="1346"/>
      <c r="E248" s="1346"/>
      <c r="F248" s="1346"/>
      <c r="G248" s="1346"/>
      <c r="H248" s="1346"/>
      <c r="I248" s="178"/>
      <c r="J248" s="178"/>
      <c r="K248" s="178"/>
      <c r="L248" s="178"/>
      <c r="M248" s="179"/>
      <c r="N248" s="1356"/>
      <c r="O248" s="1356"/>
      <c r="P248" s="1347" t="str">
        <f>IF('⑨応募者名簿(印刷用)'!$BV$43="","",'⑨応募者名簿(印刷用)'!$BV$43)</f>
        <v xml:space="preserve"> </v>
      </c>
      <c r="Q248" s="1348"/>
      <c r="R248" s="1348"/>
      <c r="S248" s="1348"/>
      <c r="T248" s="1348"/>
      <c r="U248" s="1348"/>
      <c r="V248" s="1348"/>
      <c r="W248" s="1348"/>
      <c r="X248" s="1348"/>
      <c r="Y248" s="1348"/>
      <c r="Z248" s="1348"/>
      <c r="AA248" s="1348"/>
      <c r="AB248" s="1348"/>
      <c r="AC248" s="1348"/>
      <c r="AD248" s="1348"/>
      <c r="AE248" s="1348"/>
      <c r="AF248" s="1348"/>
      <c r="AG248" s="1348"/>
      <c r="AH248" s="1348"/>
      <c r="AI248" s="1348"/>
      <c r="AJ248" s="1348"/>
      <c r="AK248" s="1348"/>
      <c r="AL248" s="1348"/>
      <c r="AM248" s="1348"/>
      <c r="AN248" s="1348"/>
      <c r="AO248" s="1348"/>
      <c r="AP248" s="1349"/>
      <c r="AQ248" s="291"/>
      <c r="AR248" s="292"/>
      <c r="AS248" s="1345"/>
      <c r="AT248" s="1346"/>
      <c r="AU248" s="1346"/>
      <c r="AV248" s="1346"/>
      <c r="AW248" s="1346"/>
      <c r="AX248" s="1346"/>
      <c r="AY248" s="1346"/>
      <c r="AZ248" s="1346"/>
      <c r="BA248" s="178"/>
      <c r="BB248" s="178"/>
      <c r="BC248" s="178"/>
      <c r="BD248" s="178"/>
      <c r="BE248" s="179"/>
      <c r="BF248" s="1356"/>
      <c r="BG248" s="1356"/>
      <c r="BH248" s="1347" t="str">
        <f>IF('⑨応募者名簿(印刷用)'!$BV$43="","",'⑨応募者名簿(印刷用)'!$BV$43)</f>
        <v xml:space="preserve"> </v>
      </c>
      <c r="BI248" s="1348"/>
      <c r="BJ248" s="1348"/>
      <c r="BK248" s="1348"/>
      <c r="BL248" s="1348"/>
      <c r="BM248" s="1348"/>
      <c r="BN248" s="1348"/>
      <c r="BO248" s="1348"/>
      <c r="BP248" s="1348"/>
      <c r="BQ248" s="1348"/>
      <c r="BR248" s="1348"/>
      <c r="BS248" s="1348"/>
      <c r="BT248" s="1348"/>
      <c r="BU248" s="1348"/>
      <c r="BV248" s="1348"/>
      <c r="BW248" s="1348"/>
      <c r="BX248" s="1348"/>
      <c r="BY248" s="1348"/>
      <c r="BZ248" s="1348"/>
      <c r="CA248" s="1348"/>
      <c r="CB248" s="1348"/>
      <c r="CC248" s="1348"/>
      <c r="CD248" s="1348"/>
      <c r="CE248" s="1348"/>
      <c r="CF248" s="1348"/>
      <c r="CG248" s="1348"/>
      <c r="CH248" s="1349"/>
    </row>
    <row r="249" spans="1:88" ht="24.95" customHeight="1">
      <c r="A249" s="1345"/>
      <c r="B249" s="1346"/>
      <c r="C249" s="1346"/>
      <c r="D249" s="1346"/>
      <c r="E249" s="1346"/>
      <c r="F249" s="1346"/>
      <c r="G249" s="1346"/>
      <c r="H249" s="1346"/>
      <c r="I249" s="178"/>
      <c r="J249" s="178"/>
      <c r="K249" s="178"/>
      <c r="L249" s="178"/>
      <c r="M249" s="179"/>
      <c r="N249" s="1356"/>
      <c r="O249" s="1356"/>
      <c r="P249" s="1350" t="str">
        <f>IF('⑨応募者名簿(印刷用)'!$BV$44="","",'⑨応募者名簿(印刷用)'!$BV$44)</f>
        <v xml:space="preserve"> </v>
      </c>
      <c r="Q249" s="1351"/>
      <c r="R249" s="1351"/>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2"/>
      <c r="AQ249" s="291"/>
      <c r="AR249" s="292"/>
      <c r="AS249" s="1345"/>
      <c r="AT249" s="1346"/>
      <c r="AU249" s="1346"/>
      <c r="AV249" s="1346"/>
      <c r="AW249" s="1346"/>
      <c r="AX249" s="1346"/>
      <c r="AY249" s="1346"/>
      <c r="AZ249" s="1346"/>
      <c r="BA249" s="178"/>
      <c r="BB249" s="178"/>
      <c r="BC249" s="178"/>
      <c r="BD249" s="178"/>
      <c r="BE249" s="179"/>
      <c r="BF249" s="1356"/>
      <c r="BG249" s="1356"/>
      <c r="BH249" s="1350" t="str">
        <f>IF('⑨応募者名簿(印刷用)'!$BV$44="","",'⑨応募者名簿(印刷用)'!$BV$44)</f>
        <v xml:space="preserve"> </v>
      </c>
      <c r="BI249" s="1351"/>
      <c r="BJ249" s="1351"/>
      <c r="BK249" s="1351"/>
      <c r="BL249" s="1351"/>
      <c r="BM249" s="1351"/>
      <c r="BN249" s="1351"/>
      <c r="BO249" s="1351"/>
      <c r="BP249" s="1351"/>
      <c r="BQ249" s="1351"/>
      <c r="BR249" s="1351"/>
      <c r="BS249" s="1351"/>
      <c r="BT249" s="1351"/>
      <c r="BU249" s="1351"/>
      <c r="BV249" s="1351"/>
      <c r="BW249" s="1351"/>
      <c r="BX249" s="1351"/>
      <c r="BY249" s="1351"/>
      <c r="BZ249" s="1351"/>
      <c r="CA249" s="1351"/>
      <c r="CB249" s="1351"/>
      <c r="CC249" s="1351"/>
      <c r="CD249" s="1351"/>
      <c r="CE249" s="1351"/>
      <c r="CF249" s="1351"/>
      <c r="CG249" s="1351"/>
      <c r="CH249" s="1352"/>
    </row>
    <row r="250" spans="1:88" ht="24.95" customHeight="1">
      <c r="A250" s="1345"/>
      <c r="B250" s="1346"/>
      <c r="C250" s="1346"/>
      <c r="D250" s="1346"/>
      <c r="E250" s="1346"/>
      <c r="F250" s="1346"/>
      <c r="G250" s="1346"/>
      <c r="H250" s="1346"/>
      <c r="I250" s="178"/>
      <c r="J250" s="178"/>
      <c r="K250" s="178"/>
      <c r="L250" s="178"/>
      <c r="M250" s="179"/>
      <c r="N250" s="722" t="s">
        <v>335</v>
      </c>
      <c r="O250" s="723"/>
      <c r="P250" s="603" t="s">
        <v>23</v>
      </c>
      <c r="Q250" s="571"/>
      <c r="R250" s="571"/>
      <c r="S250" s="571"/>
      <c r="T250" s="1336" t="str">
        <f>""&amp;⑧入力シート!$D$21</f>
        <v/>
      </c>
      <c r="U250" s="1336"/>
      <c r="V250" s="1336"/>
      <c r="W250" s="1336"/>
      <c r="X250" s="1336"/>
      <c r="Y250" s="1336"/>
      <c r="Z250" s="1336"/>
      <c r="AA250" s="1336"/>
      <c r="AB250" s="1336"/>
      <c r="AC250" s="1336"/>
      <c r="AD250" s="1336"/>
      <c r="AE250" s="1336"/>
      <c r="AF250" s="1336"/>
      <c r="AG250" s="1336"/>
      <c r="AH250" s="1336"/>
      <c r="AI250" s="1336"/>
      <c r="AJ250" s="1336"/>
      <c r="AK250" s="1336"/>
      <c r="AL250" s="1336"/>
      <c r="AM250" s="1336"/>
      <c r="AN250" s="1336"/>
      <c r="AO250" s="1336"/>
      <c r="AP250" s="1337"/>
      <c r="AQ250" s="291"/>
      <c r="AR250" s="292"/>
      <c r="AS250" s="1345"/>
      <c r="AT250" s="1346"/>
      <c r="AU250" s="1346"/>
      <c r="AV250" s="1346"/>
      <c r="AW250" s="1346"/>
      <c r="AX250" s="1346"/>
      <c r="AY250" s="1346"/>
      <c r="AZ250" s="1346"/>
      <c r="BA250" s="178"/>
      <c r="BB250" s="178"/>
      <c r="BC250" s="178"/>
      <c r="BD250" s="178"/>
      <c r="BE250" s="179"/>
      <c r="BF250" s="722" t="s">
        <v>335</v>
      </c>
      <c r="BG250" s="723"/>
      <c r="BH250" s="603" t="s">
        <v>23</v>
      </c>
      <c r="BI250" s="571"/>
      <c r="BJ250" s="571"/>
      <c r="BK250" s="571"/>
      <c r="BL250" s="1336" t="str">
        <f>""&amp;⑧入力シート!$D$21</f>
        <v/>
      </c>
      <c r="BM250" s="1336"/>
      <c r="BN250" s="1336"/>
      <c r="BO250" s="1336"/>
      <c r="BP250" s="1336"/>
      <c r="BQ250" s="1336"/>
      <c r="BR250" s="1336"/>
      <c r="BS250" s="1336"/>
      <c r="BT250" s="1336"/>
      <c r="BU250" s="1336"/>
      <c r="BV250" s="1336"/>
      <c r="BW250" s="1336"/>
      <c r="BX250" s="1336"/>
      <c r="BY250" s="1336"/>
      <c r="BZ250" s="1336"/>
      <c r="CA250" s="1336"/>
      <c r="CB250" s="1336"/>
      <c r="CC250" s="1336"/>
      <c r="CD250" s="1336"/>
      <c r="CE250" s="1336"/>
      <c r="CF250" s="1336"/>
      <c r="CG250" s="1336"/>
      <c r="CH250" s="1337"/>
    </row>
    <row r="251" spans="1:88" ht="24.95" customHeight="1">
      <c r="A251" s="180"/>
      <c r="B251" s="178"/>
      <c r="C251" s="178"/>
      <c r="D251" s="178"/>
      <c r="E251" s="178"/>
      <c r="F251" s="178"/>
      <c r="G251" s="178"/>
      <c r="H251" s="178"/>
      <c r="I251" s="178"/>
      <c r="J251" s="178"/>
      <c r="K251" s="178"/>
      <c r="L251" s="178"/>
      <c r="M251" s="179"/>
      <c r="N251" s="724"/>
      <c r="O251" s="725"/>
      <c r="P251" s="1338" t="str">
        <f>"　"&amp;⑧入力シート!$D$22</f>
        <v>　</v>
      </c>
      <c r="Q251" s="1339"/>
      <c r="R251" s="1339"/>
      <c r="S251" s="1339"/>
      <c r="T251" s="1339"/>
      <c r="U251" s="1339"/>
      <c r="V251" s="1339"/>
      <c r="W251" s="1339"/>
      <c r="X251" s="1339"/>
      <c r="Y251" s="1339"/>
      <c r="Z251" s="1339"/>
      <c r="AA251" s="1339"/>
      <c r="AB251" s="1339"/>
      <c r="AC251" s="1339"/>
      <c r="AD251" s="1339"/>
      <c r="AE251" s="1339"/>
      <c r="AF251" s="1339"/>
      <c r="AG251" s="1339"/>
      <c r="AH251" s="1339"/>
      <c r="AI251" s="1339"/>
      <c r="AJ251" s="1339"/>
      <c r="AK251" s="1339"/>
      <c r="AL251" s="1339"/>
      <c r="AM251" s="1339"/>
      <c r="AN251" s="1339"/>
      <c r="AO251" s="1339"/>
      <c r="AP251" s="1340"/>
      <c r="AQ251" s="291"/>
      <c r="AR251" s="292"/>
      <c r="AS251" s="180"/>
      <c r="AT251" s="178"/>
      <c r="AU251" s="178"/>
      <c r="AV251" s="178"/>
      <c r="AW251" s="178"/>
      <c r="AX251" s="178"/>
      <c r="AY251" s="178"/>
      <c r="AZ251" s="178"/>
      <c r="BA251" s="178"/>
      <c r="BB251" s="178"/>
      <c r="BC251" s="178"/>
      <c r="BD251" s="178"/>
      <c r="BE251" s="179"/>
      <c r="BF251" s="724"/>
      <c r="BG251" s="725"/>
      <c r="BH251" s="1338" t="str">
        <f>"　"&amp;⑧入力シート!$D$22</f>
        <v>　</v>
      </c>
      <c r="BI251" s="1339"/>
      <c r="BJ251" s="1339"/>
      <c r="BK251" s="1339"/>
      <c r="BL251" s="1339"/>
      <c r="BM251" s="1339"/>
      <c r="BN251" s="1339"/>
      <c r="BO251" s="1339"/>
      <c r="BP251" s="1339"/>
      <c r="BQ251" s="1339"/>
      <c r="BR251" s="1339"/>
      <c r="BS251" s="1339"/>
      <c r="BT251" s="1339"/>
      <c r="BU251" s="1339"/>
      <c r="BV251" s="1339"/>
      <c r="BW251" s="1339"/>
      <c r="BX251" s="1339"/>
      <c r="BY251" s="1339"/>
      <c r="BZ251" s="1339"/>
      <c r="CA251" s="1339"/>
      <c r="CB251" s="1339"/>
      <c r="CC251" s="1339"/>
      <c r="CD251" s="1339"/>
      <c r="CE251" s="1339"/>
      <c r="CF251" s="1339"/>
      <c r="CG251" s="1339"/>
      <c r="CH251" s="1340"/>
    </row>
    <row r="252" spans="1:88" ht="24.95" customHeight="1">
      <c r="A252" s="180"/>
      <c r="B252" s="178"/>
      <c r="C252" s="178"/>
      <c r="D252" s="178"/>
      <c r="E252" s="178"/>
      <c r="F252" s="178"/>
      <c r="G252" s="178"/>
      <c r="H252" s="178"/>
      <c r="I252" s="178"/>
      <c r="J252" s="178"/>
      <c r="K252" s="178"/>
      <c r="L252" s="178"/>
      <c r="M252" s="179"/>
      <c r="N252" s="724"/>
      <c r="O252" s="725"/>
      <c r="P252" s="1341" t="str">
        <f>"　"&amp;⑧入力シート!$D$23</f>
        <v>　</v>
      </c>
      <c r="Q252" s="1342"/>
      <c r="R252" s="1342"/>
      <c r="S252" s="1342"/>
      <c r="T252" s="1342"/>
      <c r="U252" s="1342"/>
      <c r="V252" s="1342"/>
      <c r="W252" s="1342"/>
      <c r="X252" s="1342"/>
      <c r="Y252" s="1342"/>
      <c r="Z252" s="1342"/>
      <c r="AA252" s="1342"/>
      <c r="AB252" s="1342"/>
      <c r="AC252" s="1342"/>
      <c r="AD252" s="1342"/>
      <c r="AE252" s="1342"/>
      <c r="AF252" s="1342"/>
      <c r="AG252" s="1342"/>
      <c r="AH252" s="1342"/>
      <c r="AI252" s="1342"/>
      <c r="AJ252" s="1342"/>
      <c r="AK252" s="1342"/>
      <c r="AL252" s="1342"/>
      <c r="AM252" s="1342"/>
      <c r="AN252" s="1342"/>
      <c r="AO252" s="1342"/>
      <c r="AP252" s="1343"/>
      <c r="AQ252" s="291"/>
      <c r="AR252" s="292"/>
      <c r="AS252" s="180"/>
      <c r="AT252" s="178"/>
      <c r="AU252" s="178"/>
      <c r="AV252" s="178"/>
      <c r="AW252" s="178"/>
      <c r="AX252" s="178"/>
      <c r="AY252" s="178"/>
      <c r="AZ252" s="178"/>
      <c r="BA252" s="178"/>
      <c r="BB252" s="178"/>
      <c r="BC252" s="178"/>
      <c r="BD252" s="178"/>
      <c r="BE252" s="179"/>
      <c r="BF252" s="724"/>
      <c r="BG252" s="725"/>
      <c r="BH252" s="1341" t="str">
        <f>"　"&amp;⑧入力シート!$D$23</f>
        <v>　</v>
      </c>
      <c r="BI252" s="1342"/>
      <c r="BJ252" s="1342"/>
      <c r="BK252" s="1342"/>
      <c r="BL252" s="1342"/>
      <c r="BM252" s="1342"/>
      <c r="BN252" s="1342"/>
      <c r="BO252" s="1342"/>
      <c r="BP252" s="1342"/>
      <c r="BQ252" s="1342"/>
      <c r="BR252" s="1342"/>
      <c r="BS252" s="1342"/>
      <c r="BT252" s="1342"/>
      <c r="BU252" s="1342"/>
      <c r="BV252" s="1342"/>
      <c r="BW252" s="1342"/>
      <c r="BX252" s="1342"/>
      <c r="BY252" s="1342"/>
      <c r="BZ252" s="1342"/>
      <c r="CA252" s="1342"/>
      <c r="CB252" s="1342"/>
      <c r="CC252" s="1342"/>
      <c r="CD252" s="1342"/>
      <c r="CE252" s="1342"/>
      <c r="CF252" s="1342"/>
      <c r="CG252" s="1342"/>
      <c r="CH252" s="1343"/>
    </row>
    <row r="253" spans="1:88" ht="24.95" customHeight="1">
      <c r="A253" s="181"/>
      <c r="B253" s="182"/>
      <c r="C253" s="182"/>
      <c r="D253" s="182"/>
      <c r="E253" s="182"/>
      <c r="F253" s="182"/>
      <c r="G253" s="182"/>
      <c r="H253" s="182"/>
      <c r="I253" s="182"/>
      <c r="J253" s="182"/>
      <c r="K253" s="182"/>
      <c r="L253" s="182"/>
      <c r="M253" s="183"/>
      <c r="N253" s="726"/>
      <c r="O253" s="727"/>
      <c r="P253" s="1341"/>
      <c r="Q253" s="1342"/>
      <c r="R253" s="1342"/>
      <c r="S253" s="1342"/>
      <c r="T253" s="1342"/>
      <c r="U253" s="1342"/>
      <c r="V253" s="1342"/>
      <c r="W253" s="1342"/>
      <c r="X253" s="1342"/>
      <c r="Y253" s="1342"/>
      <c r="Z253" s="1342"/>
      <c r="AA253" s="1342"/>
      <c r="AB253" s="1342"/>
      <c r="AC253" s="1342"/>
      <c r="AD253" s="1342"/>
      <c r="AE253" s="1342"/>
      <c r="AF253" s="1342"/>
      <c r="AG253" s="1342"/>
      <c r="AH253" s="1342"/>
      <c r="AI253" s="1342"/>
      <c r="AJ253" s="1342"/>
      <c r="AK253" s="1342"/>
      <c r="AL253" s="1342"/>
      <c r="AM253" s="1342"/>
      <c r="AN253" s="1342"/>
      <c r="AO253" s="1342"/>
      <c r="AP253" s="1343"/>
      <c r="AQ253" s="291"/>
      <c r="AR253" s="292"/>
      <c r="AS253" s="181"/>
      <c r="AT253" s="182"/>
      <c r="AU253" s="182"/>
      <c r="AV253" s="182"/>
      <c r="AW253" s="182"/>
      <c r="AX253" s="182"/>
      <c r="AY253" s="182"/>
      <c r="AZ253" s="182"/>
      <c r="BA253" s="182"/>
      <c r="BB253" s="182"/>
      <c r="BC253" s="182"/>
      <c r="BD253" s="182"/>
      <c r="BE253" s="183"/>
      <c r="BF253" s="726"/>
      <c r="BG253" s="727"/>
      <c r="BH253" s="1341"/>
      <c r="BI253" s="1342"/>
      <c r="BJ253" s="1342"/>
      <c r="BK253" s="1342"/>
      <c r="BL253" s="1342"/>
      <c r="BM253" s="1342"/>
      <c r="BN253" s="1342"/>
      <c r="BO253" s="1342"/>
      <c r="BP253" s="1342"/>
      <c r="BQ253" s="1342"/>
      <c r="BR253" s="1342"/>
      <c r="BS253" s="1342"/>
      <c r="BT253" s="1342"/>
      <c r="BU253" s="1342"/>
      <c r="BV253" s="1342"/>
      <c r="BW253" s="1342"/>
      <c r="BX253" s="1342"/>
      <c r="BY253" s="1342"/>
      <c r="BZ253" s="1342"/>
      <c r="CA253" s="1342"/>
      <c r="CB253" s="1342"/>
      <c r="CC253" s="1342"/>
      <c r="CD253" s="1342"/>
      <c r="CE253" s="1342"/>
      <c r="CF253" s="1342"/>
      <c r="CG253" s="1342"/>
      <c r="CH253" s="1343"/>
    </row>
    <row r="254" spans="1:88" ht="24.95" customHeight="1">
      <c r="A254" s="722" t="s">
        <v>337</v>
      </c>
      <c r="B254" s="723"/>
      <c r="C254" s="603" t="s">
        <v>31</v>
      </c>
      <c r="D254" s="571"/>
      <c r="E254" s="571"/>
      <c r="F254" s="571"/>
      <c r="G254" s="571"/>
      <c r="H254" s="571"/>
      <c r="I254" s="571"/>
      <c r="J254" s="571"/>
      <c r="K254" s="571"/>
      <c r="L254" s="571"/>
      <c r="M254" s="571"/>
      <c r="N254" s="722" t="s">
        <v>336</v>
      </c>
      <c r="O254" s="723"/>
      <c r="P254" s="1316" t="str">
        <f>""&amp;⑧入力シート!AD84</f>
        <v/>
      </c>
      <c r="Q254" s="1316"/>
      <c r="R254" s="1316"/>
      <c r="S254" s="1316"/>
      <c r="T254" s="1316"/>
      <c r="U254" s="1316"/>
      <c r="V254" s="1316"/>
      <c r="W254" s="1316"/>
      <c r="X254" s="1316"/>
      <c r="Y254" s="1316"/>
      <c r="Z254" s="1316"/>
      <c r="AA254" s="1316"/>
      <c r="AB254" s="1316"/>
      <c r="AC254" s="1316"/>
      <c r="AD254" s="1316"/>
      <c r="AE254" s="1316"/>
      <c r="AF254" s="1316"/>
      <c r="AG254" s="1316"/>
      <c r="AH254" s="1316"/>
      <c r="AI254" s="1316"/>
      <c r="AJ254" s="1316"/>
      <c r="AK254" s="1316"/>
      <c r="AL254" s="1316"/>
      <c r="AM254" s="1316"/>
      <c r="AN254" s="1316"/>
      <c r="AO254" s="1316"/>
      <c r="AP254" s="1316"/>
      <c r="AQ254" s="291"/>
      <c r="AR254" s="292"/>
      <c r="AS254" s="722" t="s">
        <v>337</v>
      </c>
      <c r="AT254" s="723"/>
      <c r="AU254" s="603" t="s">
        <v>31</v>
      </c>
      <c r="AV254" s="571"/>
      <c r="AW254" s="571"/>
      <c r="AX254" s="571"/>
      <c r="AY254" s="571"/>
      <c r="AZ254" s="571"/>
      <c r="BA254" s="571"/>
      <c r="BB254" s="571"/>
      <c r="BC254" s="571"/>
      <c r="BD254" s="571"/>
      <c r="BE254" s="571"/>
      <c r="BF254" s="722" t="s">
        <v>336</v>
      </c>
      <c r="BG254" s="723"/>
      <c r="BH254" s="1316" t="str">
        <f>""&amp;⑧入力シート!AD85</f>
        <v/>
      </c>
      <c r="BI254" s="1316"/>
      <c r="BJ254" s="1316"/>
      <c r="BK254" s="1316"/>
      <c r="BL254" s="1316"/>
      <c r="BM254" s="1316"/>
      <c r="BN254" s="1316"/>
      <c r="BO254" s="1316"/>
      <c r="BP254" s="1316"/>
      <c r="BQ254" s="1316"/>
      <c r="BR254" s="1316"/>
      <c r="BS254" s="1316"/>
      <c r="BT254" s="1316"/>
      <c r="BU254" s="1316"/>
      <c r="BV254" s="1316"/>
      <c r="BW254" s="1316"/>
      <c r="BX254" s="1316"/>
      <c r="BY254" s="1316"/>
      <c r="BZ254" s="1316"/>
      <c r="CA254" s="1316"/>
      <c r="CB254" s="1316"/>
      <c r="CC254" s="1316"/>
      <c r="CD254" s="1316"/>
      <c r="CE254" s="1316"/>
      <c r="CF254" s="1316"/>
      <c r="CG254" s="1316"/>
      <c r="CH254" s="1316"/>
    </row>
    <row r="255" spans="1:88" ht="24.95" customHeight="1">
      <c r="A255" s="724"/>
      <c r="B255" s="725"/>
      <c r="C255" s="1308">
        <f>⑧入力シート!Y84</f>
        <v>61</v>
      </c>
      <c r="D255" s="1309"/>
      <c r="E255" s="1309"/>
      <c r="F255" s="1309"/>
      <c r="G255" s="1309"/>
      <c r="H255" s="1309"/>
      <c r="I255" s="1309"/>
      <c r="J255" s="1309"/>
      <c r="K255" s="1309"/>
      <c r="L255" s="1309"/>
      <c r="M255" s="1310"/>
      <c r="N255" s="724"/>
      <c r="O255" s="725"/>
      <c r="P255" s="1317"/>
      <c r="Q255" s="1317"/>
      <c r="R255" s="1317"/>
      <c r="S255" s="1317"/>
      <c r="T255" s="1317"/>
      <c r="U255" s="1317"/>
      <c r="V255" s="1317"/>
      <c r="W255" s="1317"/>
      <c r="X255" s="1317"/>
      <c r="Y255" s="1317"/>
      <c r="Z255" s="1317"/>
      <c r="AA255" s="1317"/>
      <c r="AB255" s="1317"/>
      <c r="AC255" s="1317"/>
      <c r="AD255" s="1317"/>
      <c r="AE255" s="1317"/>
      <c r="AF255" s="1317"/>
      <c r="AG255" s="1317"/>
      <c r="AH255" s="1317"/>
      <c r="AI255" s="1317"/>
      <c r="AJ255" s="1317"/>
      <c r="AK255" s="1317"/>
      <c r="AL255" s="1317"/>
      <c r="AM255" s="1317"/>
      <c r="AN255" s="1317"/>
      <c r="AO255" s="1317"/>
      <c r="AP255" s="1317"/>
      <c r="AQ255" s="291"/>
      <c r="AR255" s="292"/>
      <c r="AS255" s="724"/>
      <c r="AT255" s="725"/>
      <c r="AU255" s="1308">
        <f>⑧入力シート!Y85</f>
        <v>62</v>
      </c>
      <c r="AV255" s="1309"/>
      <c r="AW255" s="1309"/>
      <c r="AX255" s="1309"/>
      <c r="AY255" s="1309"/>
      <c r="AZ255" s="1309"/>
      <c r="BA255" s="1309"/>
      <c r="BB255" s="1309"/>
      <c r="BC255" s="1309"/>
      <c r="BD255" s="1309"/>
      <c r="BE255" s="1309"/>
      <c r="BF255" s="724"/>
      <c r="BG255" s="725"/>
      <c r="BH255" s="1317"/>
      <c r="BI255" s="1317"/>
      <c r="BJ255" s="1317"/>
      <c r="BK255" s="1317"/>
      <c r="BL255" s="1317"/>
      <c r="BM255" s="1317"/>
      <c r="BN255" s="1317"/>
      <c r="BO255" s="1317"/>
      <c r="BP255" s="1317"/>
      <c r="BQ255" s="1317"/>
      <c r="BR255" s="1317"/>
      <c r="BS255" s="1317"/>
      <c r="BT255" s="1317"/>
      <c r="BU255" s="1317"/>
      <c r="BV255" s="1317"/>
      <c r="BW255" s="1317"/>
      <c r="BX255" s="1317"/>
      <c r="BY255" s="1317"/>
      <c r="BZ255" s="1317"/>
      <c r="CA255" s="1317"/>
      <c r="CB255" s="1317"/>
      <c r="CC255" s="1317"/>
      <c r="CD255" s="1317"/>
      <c r="CE255" s="1317"/>
      <c r="CF255" s="1317"/>
      <c r="CG255" s="1317"/>
      <c r="CH255" s="1317"/>
    </row>
    <row r="256" spans="1:88" ht="24.95" customHeight="1">
      <c r="A256" s="726"/>
      <c r="B256" s="727"/>
      <c r="C256" s="1319"/>
      <c r="D256" s="1320"/>
      <c r="E256" s="1320"/>
      <c r="F256" s="1320"/>
      <c r="G256" s="1320"/>
      <c r="H256" s="1320"/>
      <c r="I256" s="1320"/>
      <c r="J256" s="1320"/>
      <c r="K256" s="1320"/>
      <c r="L256" s="1320"/>
      <c r="M256" s="1321"/>
      <c r="N256" s="726"/>
      <c r="O256" s="727"/>
      <c r="P256" s="1318"/>
      <c r="Q256" s="1318"/>
      <c r="R256" s="1318"/>
      <c r="S256" s="1318"/>
      <c r="T256" s="1318"/>
      <c r="U256" s="1318"/>
      <c r="V256" s="1318"/>
      <c r="W256" s="1318"/>
      <c r="X256" s="1318"/>
      <c r="Y256" s="1318"/>
      <c r="Z256" s="1318"/>
      <c r="AA256" s="1318"/>
      <c r="AB256" s="1318"/>
      <c r="AC256" s="1318"/>
      <c r="AD256" s="1318"/>
      <c r="AE256" s="1318"/>
      <c r="AF256" s="1318"/>
      <c r="AG256" s="1318"/>
      <c r="AH256" s="1318"/>
      <c r="AI256" s="1318"/>
      <c r="AJ256" s="1318"/>
      <c r="AK256" s="1318"/>
      <c r="AL256" s="1318"/>
      <c r="AM256" s="1318"/>
      <c r="AN256" s="1318"/>
      <c r="AO256" s="1318"/>
      <c r="AP256" s="1318"/>
      <c r="AQ256" s="291"/>
      <c r="AR256" s="292"/>
      <c r="AS256" s="726"/>
      <c r="AT256" s="727"/>
      <c r="AU256" s="1308"/>
      <c r="AV256" s="1309"/>
      <c r="AW256" s="1309"/>
      <c r="AX256" s="1309"/>
      <c r="AY256" s="1309"/>
      <c r="AZ256" s="1309"/>
      <c r="BA256" s="1309"/>
      <c r="BB256" s="1309"/>
      <c r="BC256" s="1309"/>
      <c r="BD256" s="1309"/>
      <c r="BE256" s="1309"/>
      <c r="BF256" s="726"/>
      <c r="BG256" s="727"/>
      <c r="BH256" s="1318"/>
      <c r="BI256" s="1318"/>
      <c r="BJ256" s="1318"/>
      <c r="BK256" s="1318"/>
      <c r="BL256" s="1318"/>
      <c r="BM256" s="1318"/>
      <c r="BN256" s="1318"/>
      <c r="BO256" s="1318"/>
      <c r="BP256" s="1318"/>
      <c r="BQ256" s="1318"/>
      <c r="BR256" s="1318"/>
      <c r="BS256" s="1318"/>
      <c r="BT256" s="1318"/>
      <c r="BU256" s="1318"/>
      <c r="BV256" s="1318"/>
      <c r="BW256" s="1318"/>
      <c r="BX256" s="1318"/>
      <c r="BY256" s="1318"/>
      <c r="BZ256" s="1318"/>
      <c r="CA256" s="1318"/>
      <c r="CB256" s="1318"/>
      <c r="CC256" s="1318"/>
      <c r="CD256" s="1318"/>
      <c r="CE256" s="1318"/>
      <c r="CF256" s="1318"/>
      <c r="CG256" s="1318"/>
      <c r="CH256" s="1318"/>
    </row>
    <row r="257" spans="1:88" ht="24.95" customHeight="1">
      <c r="A257" s="722" t="s">
        <v>338</v>
      </c>
      <c r="B257" s="723"/>
      <c r="C257" s="1322" t="str">
        <f>""&amp;⑧入力シート!Z84</f>
        <v/>
      </c>
      <c r="D257" s="1323"/>
      <c r="E257" s="1323"/>
      <c r="F257" s="1323"/>
      <c r="G257" s="1323"/>
      <c r="H257" s="1323"/>
      <c r="I257" s="1323"/>
      <c r="J257" s="1323"/>
      <c r="K257" s="1323"/>
      <c r="L257" s="1323"/>
      <c r="M257" s="1324"/>
      <c r="N257" s="722" t="s">
        <v>339</v>
      </c>
      <c r="O257" s="723"/>
      <c r="P257" s="1307" t="s">
        <v>32</v>
      </c>
      <c r="Q257" s="573"/>
      <c r="R257" s="573"/>
      <c r="S257" s="573"/>
      <c r="T257" s="573"/>
      <c r="U257" s="573"/>
      <c r="V257" s="573"/>
      <c r="W257" s="573"/>
      <c r="X257" s="573"/>
      <c r="Y257" s="573"/>
      <c r="Z257" s="573"/>
      <c r="AA257" s="573"/>
      <c r="AB257" s="573"/>
      <c r="AC257" s="573"/>
      <c r="AD257" s="573"/>
      <c r="AE257" s="573"/>
      <c r="AF257" s="573"/>
      <c r="AG257" s="573"/>
      <c r="AH257" s="573"/>
      <c r="AI257" s="573"/>
      <c r="AJ257" s="573"/>
      <c r="AK257" s="573"/>
      <c r="AL257" s="573"/>
      <c r="AM257" s="573"/>
      <c r="AN257" s="573"/>
      <c r="AO257" s="573"/>
      <c r="AP257" s="574"/>
      <c r="AQ257" s="291"/>
      <c r="AR257" s="292"/>
      <c r="AS257" s="722" t="s">
        <v>338</v>
      </c>
      <c r="AT257" s="723"/>
      <c r="AU257" s="1322" t="str">
        <f>""&amp;⑧入力シート!Z85</f>
        <v/>
      </c>
      <c r="AV257" s="1323"/>
      <c r="AW257" s="1323"/>
      <c r="AX257" s="1323"/>
      <c r="AY257" s="1323"/>
      <c r="AZ257" s="1323"/>
      <c r="BA257" s="1323"/>
      <c r="BB257" s="1323"/>
      <c r="BC257" s="1323"/>
      <c r="BD257" s="1323"/>
      <c r="BE257" s="1324"/>
      <c r="BF257" s="722" t="s">
        <v>339</v>
      </c>
      <c r="BG257" s="723"/>
      <c r="BH257" s="1307" t="s">
        <v>32</v>
      </c>
      <c r="BI257" s="573"/>
      <c r="BJ257" s="573"/>
      <c r="BK257" s="573"/>
      <c r="BL257" s="573"/>
      <c r="BM257" s="573"/>
      <c r="BN257" s="573"/>
      <c r="BO257" s="573"/>
      <c r="BP257" s="573"/>
      <c r="BQ257" s="573"/>
      <c r="BR257" s="573"/>
      <c r="BS257" s="573"/>
      <c r="BT257" s="573"/>
      <c r="BU257" s="573"/>
      <c r="BV257" s="573"/>
      <c r="BW257" s="573"/>
      <c r="BX257" s="573"/>
      <c r="BY257" s="573"/>
      <c r="BZ257" s="573"/>
      <c r="CA257" s="573"/>
      <c r="CB257" s="573"/>
      <c r="CC257" s="573"/>
      <c r="CD257" s="573"/>
      <c r="CE257" s="573"/>
      <c r="CF257" s="573"/>
      <c r="CG257" s="573"/>
      <c r="CH257" s="574"/>
    </row>
    <row r="258" spans="1:88" ht="24.95" customHeight="1">
      <c r="A258" s="724"/>
      <c r="B258" s="725"/>
      <c r="C258" s="1308"/>
      <c r="D258" s="1309"/>
      <c r="E258" s="1309"/>
      <c r="F258" s="1309"/>
      <c r="G258" s="1309"/>
      <c r="H258" s="1309"/>
      <c r="I258" s="1309"/>
      <c r="J258" s="1309"/>
      <c r="K258" s="1309"/>
      <c r="L258" s="1309"/>
      <c r="M258" s="1310"/>
      <c r="N258" s="724"/>
      <c r="O258" s="725"/>
      <c r="P258" s="1308" t="str">
        <f>'⑨応募者名簿(印刷用)'!BV3</f>
        <v xml:space="preserve"> </v>
      </c>
      <c r="Q258" s="1309"/>
      <c r="R258" s="1309"/>
      <c r="S258" s="1309"/>
      <c r="T258" s="1309"/>
      <c r="U258" s="1309"/>
      <c r="V258" s="1309"/>
      <c r="W258" s="1309"/>
      <c r="X258" s="1309"/>
      <c r="Y258" s="1309"/>
      <c r="Z258" s="1309"/>
      <c r="AA258" s="1309"/>
      <c r="AB258" s="1309"/>
      <c r="AC258" s="1309"/>
      <c r="AD258" s="1309"/>
      <c r="AE258" s="1309"/>
      <c r="AF258" s="1309"/>
      <c r="AG258" s="1309"/>
      <c r="AH258" s="1309"/>
      <c r="AI258" s="1309"/>
      <c r="AJ258" s="1309"/>
      <c r="AK258" s="1309"/>
      <c r="AL258" s="1309"/>
      <c r="AM258" s="1309"/>
      <c r="AN258" s="1309"/>
      <c r="AO258" s="1309"/>
      <c r="AP258" s="1310"/>
      <c r="AQ258" s="291"/>
      <c r="AR258" s="292"/>
      <c r="AS258" s="724"/>
      <c r="AT258" s="725"/>
      <c r="AU258" s="1308"/>
      <c r="AV258" s="1309"/>
      <c r="AW258" s="1309"/>
      <c r="AX258" s="1309"/>
      <c r="AY258" s="1309"/>
      <c r="AZ258" s="1309"/>
      <c r="BA258" s="1309"/>
      <c r="BB258" s="1309"/>
      <c r="BC258" s="1309"/>
      <c r="BD258" s="1309"/>
      <c r="BE258" s="1310"/>
      <c r="BF258" s="724"/>
      <c r="BG258" s="725"/>
      <c r="BH258" s="1308" t="str">
        <f>'⑨応募者名簿(印刷用)'!BV4</f>
        <v xml:space="preserve"> </v>
      </c>
      <c r="BI258" s="1309"/>
      <c r="BJ258" s="1309"/>
      <c r="BK258" s="1309"/>
      <c r="BL258" s="1309"/>
      <c r="BM258" s="1309"/>
      <c r="BN258" s="1309"/>
      <c r="BO258" s="1309"/>
      <c r="BP258" s="1309"/>
      <c r="BQ258" s="1309"/>
      <c r="BR258" s="1309"/>
      <c r="BS258" s="1309"/>
      <c r="BT258" s="1309"/>
      <c r="BU258" s="1309"/>
      <c r="BV258" s="1309"/>
      <c r="BW258" s="1309"/>
      <c r="BX258" s="1309"/>
      <c r="BY258" s="1309"/>
      <c r="BZ258" s="1309"/>
      <c r="CA258" s="1309"/>
      <c r="CB258" s="1309"/>
      <c r="CC258" s="1309"/>
      <c r="CD258" s="1309"/>
      <c r="CE258" s="1309"/>
      <c r="CF258" s="1309"/>
      <c r="CG258" s="1309"/>
      <c r="CH258" s="1310"/>
    </row>
    <row r="259" spans="1:88" ht="24.95" customHeight="1">
      <c r="A259" s="726"/>
      <c r="B259" s="727"/>
      <c r="C259" s="1308"/>
      <c r="D259" s="1309"/>
      <c r="E259" s="1309"/>
      <c r="F259" s="1309"/>
      <c r="G259" s="1309"/>
      <c r="H259" s="1309"/>
      <c r="I259" s="1309"/>
      <c r="J259" s="1309"/>
      <c r="K259" s="1309"/>
      <c r="L259" s="1309"/>
      <c r="M259" s="1310"/>
      <c r="N259" s="726"/>
      <c r="O259" s="727"/>
      <c r="P259" s="1308"/>
      <c r="Q259" s="1309"/>
      <c r="R259" s="1309"/>
      <c r="S259" s="1309"/>
      <c r="T259" s="1309"/>
      <c r="U259" s="1309"/>
      <c r="V259" s="1309"/>
      <c r="W259" s="1309"/>
      <c r="X259" s="1309"/>
      <c r="Y259" s="1309"/>
      <c r="Z259" s="1309"/>
      <c r="AA259" s="1309"/>
      <c r="AB259" s="1309"/>
      <c r="AC259" s="1309"/>
      <c r="AD259" s="1309"/>
      <c r="AE259" s="1309"/>
      <c r="AF259" s="1309"/>
      <c r="AG259" s="1309"/>
      <c r="AH259" s="1309"/>
      <c r="AI259" s="1309"/>
      <c r="AJ259" s="1309"/>
      <c r="AK259" s="1309"/>
      <c r="AL259" s="1309"/>
      <c r="AM259" s="1309"/>
      <c r="AN259" s="1309"/>
      <c r="AO259" s="1309"/>
      <c r="AP259" s="1310"/>
      <c r="AQ259" s="291"/>
      <c r="AR259" s="292"/>
      <c r="AS259" s="726"/>
      <c r="AT259" s="727"/>
      <c r="AU259" s="1308"/>
      <c r="AV259" s="1309"/>
      <c r="AW259" s="1309"/>
      <c r="AX259" s="1309"/>
      <c r="AY259" s="1309"/>
      <c r="AZ259" s="1309"/>
      <c r="BA259" s="1309"/>
      <c r="BB259" s="1309"/>
      <c r="BC259" s="1309"/>
      <c r="BD259" s="1309"/>
      <c r="BE259" s="1310"/>
      <c r="BF259" s="726"/>
      <c r="BG259" s="727"/>
      <c r="BH259" s="1308"/>
      <c r="BI259" s="1309"/>
      <c r="BJ259" s="1309"/>
      <c r="BK259" s="1309"/>
      <c r="BL259" s="1309"/>
      <c r="BM259" s="1309"/>
      <c r="BN259" s="1309"/>
      <c r="BO259" s="1309"/>
      <c r="BP259" s="1309"/>
      <c r="BQ259" s="1309"/>
      <c r="BR259" s="1309"/>
      <c r="BS259" s="1309"/>
      <c r="BT259" s="1309"/>
      <c r="BU259" s="1309"/>
      <c r="BV259" s="1309"/>
      <c r="BW259" s="1309"/>
      <c r="BX259" s="1309"/>
      <c r="BY259" s="1309"/>
      <c r="BZ259" s="1309"/>
      <c r="CA259" s="1309"/>
      <c r="CB259" s="1309"/>
      <c r="CC259" s="1309"/>
      <c r="CD259" s="1309"/>
      <c r="CE259" s="1309"/>
      <c r="CF259" s="1309"/>
      <c r="CG259" s="1309"/>
      <c r="CH259" s="1310"/>
    </row>
    <row r="260" spans="1:88" ht="24.95" customHeight="1">
      <c r="A260" s="1311" t="s">
        <v>34</v>
      </c>
      <c r="B260" s="1312"/>
      <c r="C260" s="1315" t="str">
        <f>'⑨応募者名簿(印刷用)'!BT3</f>
        <v/>
      </c>
      <c r="D260" s="1315"/>
      <c r="E260" s="1315"/>
      <c r="F260" s="1315"/>
      <c r="G260" s="1315"/>
      <c r="H260" s="1315"/>
      <c r="I260" s="1315"/>
      <c r="J260" s="1315"/>
      <c r="K260" s="1315"/>
      <c r="L260" s="1315"/>
      <c r="M260" s="1315"/>
      <c r="N260" s="1325" t="s">
        <v>22</v>
      </c>
      <c r="O260" s="1326"/>
      <c r="P260" s="1329" t="str">
        <f>""&amp;⑧入力シート!AE84</f>
        <v/>
      </c>
      <c r="Q260" s="1329"/>
      <c r="R260" s="1329"/>
      <c r="S260" s="1329"/>
      <c r="T260" s="1329"/>
      <c r="U260" s="1329"/>
      <c r="V260" s="1329"/>
      <c r="W260" s="1329"/>
      <c r="X260" s="1329"/>
      <c r="Y260" s="1330" t="s">
        <v>57</v>
      </c>
      <c r="Z260" s="1331"/>
      <c r="AA260" s="1331"/>
      <c r="AB260" s="1331"/>
      <c r="AC260" s="1331"/>
      <c r="AD260" s="1331"/>
      <c r="AE260" s="1331"/>
      <c r="AF260" s="1331"/>
      <c r="AG260" s="1331"/>
      <c r="AH260" s="1331"/>
      <c r="AI260" s="1331"/>
      <c r="AJ260" s="1331"/>
      <c r="AK260" s="1331"/>
      <c r="AL260" s="1331"/>
      <c r="AM260" s="1331"/>
      <c r="AN260" s="1331"/>
      <c r="AO260" s="1331"/>
      <c r="AP260" s="1332"/>
      <c r="AQ260" s="289"/>
      <c r="AR260" s="290"/>
      <c r="AS260" s="1311" t="s">
        <v>34</v>
      </c>
      <c r="AT260" s="1312"/>
      <c r="AU260" s="1315" t="str">
        <f>'⑨応募者名簿(印刷用)'!BT4</f>
        <v/>
      </c>
      <c r="AV260" s="1315"/>
      <c r="AW260" s="1315"/>
      <c r="AX260" s="1315"/>
      <c r="AY260" s="1315"/>
      <c r="AZ260" s="1315"/>
      <c r="BA260" s="1315"/>
      <c r="BB260" s="1315"/>
      <c r="BC260" s="1315"/>
      <c r="BD260" s="1315"/>
      <c r="BE260" s="1315"/>
      <c r="BF260" s="1325" t="s">
        <v>22</v>
      </c>
      <c r="BG260" s="1326"/>
      <c r="BH260" s="1329" t="str">
        <f>""&amp;⑧入力シート!AE85</f>
        <v/>
      </c>
      <c r="BI260" s="1329"/>
      <c r="BJ260" s="1329"/>
      <c r="BK260" s="1329"/>
      <c r="BL260" s="1329"/>
      <c r="BM260" s="1329"/>
      <c r="BN260" s="1329"/>
      <c r="BO260" s="1329"/>
      <c r="BP260" s="1329"/>
      <c r="BQ260" s="1330" t="s">
        <v>57</v>
      </c>
      <c r="BR260" s="1331"/>
      <c r="BS260" s="1331"/>
      <c r="BT260" s="1331"/>
      <c r="BU260" s="1331"/>
      <c r="BV260" s="1331"/>
      <c r="BW260" s="1331"/>
      <c r="BX260" s="1331"/>
      <c r="BY260" s="1331"/>
      <c r="BZ260" s="1331"/>
      <c r="CA260" s="1331"/>
      <c r="CB260" s="1331"/>
      <c r="CC260" s="1331"/>
      <c r="CD260" s="1331"/>
      <c r="CE260" s="1331"/>
      <c r="CF260" s="1331"/>
      <c r="CG260" s="1331"/>
      <c r="CH260" s="1332"/>
    </row>
    <row r="261" spans="1:88" ht="24.95" customHeight="1">
      <c r="A261" s="1313"/>
      <c r="B261" s="1314"/>
      <c r="C261" s="1315"/>
      <c r="D261" s="1315"/>
      <c r="E261" s="1315"/>
      <c r="F261" s="1315"/>
      <c r="G261" s="1315"/>
      <c r="H261" s="1315"/>
      <c r="I261" s="1315"/>
      <c r="J261" s="1315"/>
      <c r="K261" s="1315"/>
      <c r="L261" s="1315"/>
      <c r="M261" s="1315"/>
      <c r="N261" s="1327"/>
      <c r="O261" s="1328"/>
      <c r="P261" s="1329"/>
      <c r="Q261" s="1329"/>
      <c r="R261" s="1329"/>
      <c r="S261" s="1329"/>
      <c r="T261" s="1329"/>
      <c r="U261" s="1329"/>
      <c r="V261" s="1329"/>
      <c r="W261" s="1329"/>
      <c r="X261" s="1329"/>
      <c r="Y261" s="1333"/>
      <c r="Z261" s="1334"/>
      <c r="AA261" s="1334"/>
      <c r="AB261" s="1334"/>
      <c r="AC261" s="1334"/>
      <c r="AD261" s="1334"/>
      <c r="AE261" s="1334"/>
      <c r="AF261" s="1334"/>
      <c r="AG261" s="1334"/>
      <c r="AH261" s="1334"/>
      <c r="AI261" s="1334"/>
      <c r="AJ261" s="1334"/>
      <c r="AK261" s="1334"/>
      <c r="AL261" s="1334"/>
      <c r="AM261" s="1334"/>
      <c r="AN261" s="1334"/>
      <c r="AO261" s="1334"/>
      <c r="AP261" s="1335"/>
      <c r="AQ261" s="289"/>
      <c r="AR261" s="290"/>
      <c r="AS261" s="1313"/>
      <c r="AT261" s="1314"/>
      <c r="AU261" s="1315"/>
      <c r="AV261" s="1315"/>
      <c r="AW261" s="1315"/>
      <c r="AX261" s="1315"/>
      <c r="AY261" s="1315"/>
      <c r="AZ261" s="1315"/>
      <c r="BA261" s="1315"/>
      <c r="BB261" s="1315"/>
      <c r="BC261" s="1315"/>
      <c r="BD261" s="1315"/>
      <c r="BE261" s="1315"/>
      <c r="BF261" s="1327"/>
      <c r="BG261" s="1328"/>
      <c r="BH261" s="1329"/>
      <c r="BI261" s="1329"/>
      <c r="BJ261" s="1329"/>
      <c r="BK261" s="1329"/>
      <c r="BL261" s="1329"/>
      <c r="BM261" s="1329"/>
      <c r="BN261" s="1329"/>
      <c r="BO261" s="1329"/>
      <c r="BP261" s="1329"/>
      <c r="BQ261" s="1333"/>
      <c r="BR261" s="1334"/>
      <c r="BS261" s="1334"/>
      <c r="BT261" s="1334"/>
      <c r="BU261" s="1334"/>
      <c r="BV261" s="1334"/>
      <c r="BW261" s="1334"/>
      <c r="BX261" s="1334"/>
      <c r="BY261" s="1334"/>
      <c r="BZ261" s="1334"/>
      <c r="CA261" s="1334"/>
      <c r="CB261" s="1334"/>
      <c r="CC261" s="1334"/>
      <c r="CD261" s="1334"/>
      <c r="CE261" s="1334"/>
      <c r="CF261" s="1334"/>
      <c r="CG261" s="1334"/>
      <c r="CH261" s="1335"/>
    </row>
    <row r="262" spans="1:88" ht="26.1" customHeight="1">
      <c r="AQ262" s="289"/>
      <c r="AR262" s="290"/>
    </row>
    <row r="263" spans="1:88" ht="26.1" customHeight="1">
      <c r="AQ263" s="289"/>
      <c r="AR263" s="290"/>
    </row>
    <row r="264" spans="1:88" ht="26.1" customHeight="1">
      <c r="A264" s="174"/>
      <c r="B264" s="174"/>
      <c r="C264" s="174"/>
      <c r="D264" s="174"/>
      <c r="E264" s="174"/>
      <c r="F264" s="174"/>
      <c r="G264" s="174"/>
      <c r="H264" s="174"/>
      <c r="I264" s="174"/>
      <c r="J264" s="174"/>
      <c r="K264" s="174"/>
      <c r="L264" s="174"/>
      <c r="M264" s="174"/>
      <c r="N264" s="785" t="s">
        <v>408</v>
      </c>
      <c r="O264" s="785"/>
      <c r="P264" s="785"/>
      <c r="Q264" s="785"/>
      <c r="R264" s="785"/>
      <c r="S264" s="785"/>
      <c r="T264" s="785"/>
      <c r="U264" s="785"/>
      <c r="V264" s="785"/>
      <c r="W264" s="785"/>
      <c r="X264" s="785"/>
      <c r="Y264" s="785"/>
      <c r="Z264" s="785"/>
      <c r="AA264" s="785"/>
      <c r="AB264" s="785"/>
      <c r="AC264" s="190"/>
      <c r="AD264" s="190"/>
      <c r="AE264" s="190"/>
      <c r="AF264" s="190"/>
      <c r="AG264" s="190"/>
      <c r="AH264" s="190"/>
      <c r="AI264" s="190"/>
      <c r="AJ264" s="190"/>
      <c r="AK264" s="190"/>
      <c r="AL264" s="190"/>
      <c r="AM264" s="190"/>
      <c r="AN264" s="190"/>
      <c r="AO264" s="190"/>
      <c r="AP264" s="190"/>
      <c r="AQ264" s="298"/>
      <c r="AR264" s="299"/>
      <c r="AS264" s="174"/>
      <c r="AT264" s="174"/>
      <c r="AU264" s="174"/>
      <c r="AV264" s="174"/>
      <c r="AW264" s="174"/>
      <c r="AX264" s="174"/>
      <c r="AY264" s="174"/>
      <c r="AZ264" s="174"/>
      <c r="BA264" s="174"/>
      <c r="BB264" s="174"/>
      <c r="BC264" s="174"/>
      <c r="BD264" s="174"/>
      <c r="BE264" s="174"/>
      <c r="BF264" s="785" t="s">
        <v>408</v>
      </c>
      <c r="BG264" s="785"/>
      <c r="BH264" s="785"/>
      <c r="BI264" s="785"/>
      <c r="BJ264" s="785"/>
      <c r="BK264" s="785"/>
      <c r="BL264" s="785"/>
      <c r="BM264" s="785"/>
      <c r="BN264" s="785"/>
      <c r="BO264" s="785"/>
      <c r="BP264" s="785"/>
      <c r="BQ264" s="785"/>
      <c r="BR264" s="785"/>
      <c r="BS264" s="785"/>
      <c r="BT264" s="785"/>
      <c r="BU264" s="190"/>
      <c r="BV264" s="190"/>
      <c r="BW264" s="190"/>
      <c r="BX264" s="190"/>
      <c r="BY264" s="190"/>
      <c r="BZ264" s="190"/>
      <c r="CA264" s="190"/>
      <c r="CB264" s="190"/>
      <c r="CC264" s="190"/>
      <c r="CD264" s="190"/>
      <c r="CE264" s="190"/>
      <c r="CF264" s="190"/>
      <c r="CG264" s="190"/>
      <c r="CH264" s="190"/>
      <c r="CI264" s="190"/>
      <c r="CJ264" s="190"/>
    </row>
    <row r="265" spans="1:88" ht="26.1" customHeight="1">
      <c r="A265" s="174"/>
      <c r="B265" s="174"/>
      <c r="C265" s="174"/>
      <c r="D265" s="174"/>
      <c r="E265" s="174"/>
      <c r="F265" s="174"/>
      <c r="G265" s="174"/>
      <c r="H265" s="174"/>
      <c r="I265" s="174"/>
      <c r="J265" s="174"/>
      <c r="K265" s="174"/>
      <c r="L265" s="174"/>
      <c r="M265" s="174"/>
      <c r="N265" s="785"/>
      <c r="O265" s="785"/>
      <c r="P265" s="785"/>
      <c r="Q265" s="785"/>
      <c r="R265" s="785"/>
      <c r="S265" s="785"/>
      <c r="T265" s="785"/>
      <c r="U265" s="785"/>
      <c r="V265" s="785"/>
      <c r="W265" s="785"/>
      <c r="X265" s="785"/>
      <c r="Y265" s="785"/>
      <c r="Z265" s="785"/>
      <c r="AA265" s="785"/>
      <c r="AB265" s="785"/>
      <c r="AC265" s="190"/>
      <c r="AD265" s="190"/>
      <c r="AE265" s="190"/>
      <c r="AF265" s="190"/>
      <c r="AG265" s="190"/>
      <c r="AH265" s="190"/>
      <c r="AI265" s="190"/>
      <c r="AJ265" s="190"/>
      <c r="AK265" s="190"/>
      <c r="AL265" s="190"/>
      <c r="AM265" s="190"/>
      <c r="AN265" s="190"/>
      <c r="AO265" s="190"/>
      <c r="AP265" s="190"/>
      <c r="AQ265" s="298"/>
      <c r="AR265" s="299"/>
      <c r="AS265" s="174"/>
      <c r="AT265" s="174"/>
      <c r="AU265" s="174"/>
      <c r="AV265" s="174"/>
      <c r="AW265" s="174"/>
      <c r="AX265" s="174"/>
      <c r="AY265" s="174"/>
      <c r="AZ265" s="174"/>
      <c r="BA265" s="174"/>
      <c r="BB265" s="174"/>
      <c r="BC265" s="174"/>
      <c r="BD265" s="174"/>
      <c r="BE265" s="174"/>
      <c r="BF265" s="785"/>
      <c r="BG265" s="785"/>
      <c r="BH265" s="785"/>
      <c r="BI265" s="785"/>
      <c r="BJ265" s="785"/>
      <c r="BK265" s="785"/>
      <c r="BL265" s="785"/>
      <c r="BM265" s="785"/>
      <c r="BN265" s="785"/>
      <c r="BO265" s="785"/>
      <c r="BP265" s="785"/>
      <c r="BQ265" s="785"/>
      <c r="BR265" s="785"/>
      <c r="BS265" s="785"/>
      <c r="BT265" s="785"/>
      <c r="BU265" s="190"/>
      <c r="BV265" s="190"/>
      <c r="BW265" s="190"/>
      <c r="BX265" s="190"/>
      <c r="BY265" s="190"/>
      <c r="BZ265" s="190"/>
      <c r="CA265" s="190"/>
      <c r="CB265" s="190"/>
      <c r="CC265" s="190"/>
      <c r="CD265" s="190"/>
      <c r="CE265" s="190"/>
      <c r="CF265" s="190"/>
      <c r="CG265" s="190"/>
      <c r="CH265" s="190"/>
      <c r="CI265" s="190"/>
      <c r="CJ265" s="190"/>
    </row>
    <row r="266" spans="1:88" ht="26.1" customHeight="1">
      <c r="A266" s="174"/>
      <c r="B266" s="174"/>
      <c r="C266" s="174"/>
      <c r="D266" s="174"/>
      <c r="E266" s="174"/>
      <c r="F266" s="174"/>
      <c r="G266" s="174"/>
      <c r="H266" s="174"/>
      <c r="I266" s="174"/>
      <c r="J266" s="174"/>
      <c r="K266" s="174"/>
      <c r="L266" s="174"/>
      <c r="M266" s="174"/>
      <c r="N266" s="785" t="s">
        <v>407</v>
      </c>
      <c r="O266" s="785"/>
      <c r="P266" s="785"/>
      <c r="Q266" s="785"/>
      <c r="R266" s="785"/>
      <c r="S266" s="785"/>
      <c r="T266" s="785"/>
      <c r="U266" s="785"/>
      <c r="V266" s="785"/>
      <c r="W266" s="785"/>
      <c r="X266" s="785"/>
      <c r="Y266" s="785"/>
      <c r="Z266" s="785"/>
      <c r="AA266" s="785"/>
      <c r="AB266" s="785"/>
      <c r="AC266" s="190"/>
      <c r="AD266" s="190"/>
      <c r="AE266" s="190"/>
      <c r="AF266" s="190"/>
      <c r="AG266" s="190"/>
      <c r="AH266" s="190"/>
      <c r="AI266" s="190"/>
      <c r="AJ266" s="190"/>
      <c r="AK266" s="190"/>
      <c r="AL266" s="190"/>
      <c r="AM266" s="190"/>
      <c r="AN266" s="190"/>
      <c r="AO266" s="190"/>
      <c r="AP266" s="190"/>
      <c r="AQ266" s="298"/>
      <c r="AR266" s="299"/>
      <c r="AS266" s="174"/>
      <c r="AT266" s="174"/>
      <c r="AU266" s="174"/>
      <c r="AV266" s="174"/>
      <c r="AW266" s="174"/>
      <c r="AX266" s="174"/>
      <c r="AY266" s="174"/>
      <c r="AZ266" s="174"/>
      <c r="BA266" s="174"/>
      <c r="BB266" s="174"/>
      <c r="BC266" s="174"/>
      <c r="BD266" s="174"/>
      <c r="BE266" s="174"/>
      <c r="BF266" s="785" t="s">
        <v>407</v>
      </c>
      <c r="BG266" s="785"/>
      <c r="BH266" s="785"/>
      <c r="BI266" s="785"/>
      <c r="BJ266" s="785"/>
      <c r="BK266" s="785"/>
      <c r="BL266" s="785"/>
      <c r="BM266" s="785"/>
      <c r="BN266" s="785"/>
      <c r="BO266" s="785"/>
      <c r="BP266" s="785"/>
      <c r="BQ266" s="785"/>
      <c r="BR266" s="785"/>
      <c r="BS266" s="785"/>
      <c r="BT266" s="785"/>
      <c r="BU266" s="190"/>
      <c r="BV266" s="190"/>
      <c r="BW266" s="190"/>
      <c r="BX266" s="190"/>
      <c r="BY266" s="190"/>
      <c r="BZ266" s="190"/>
      <c r="CA266" s="190"/>
      <c r="CB266" s="190"/>
      <c r="CC266" s="190"/>
      <c r="CD266" s="190"/>
      <c r="CE266" s="190"/>
      <c r="CF266" s="190"/>
      <c r="CG266" s="190"/>
      <c r="CH266" s="190"/>
      <c r="CI266" s="190"/>
      <c r="CJ266" s="190"/>
    </row>
    <row r="267" spans="1:88" ht="26.1" customHeight="1">
      <c r="A267" s="174"/>
      <c r="B267" s="174"/>
      <c r="C267" s="174"/>
      <c r="D267" s="174"/>
      <c r="E267" s="174"/>
      <c r="F267" s="174"/>
      <c r="G267" s="174"/>
      <c r="H267" s="174"/>
      <c r="I267" s="174"/>
      <c r="J267" s="174"/>
      <c r="K267" s="174"/>
      <c r="L267" s="174"/>
      <c r="M267" s="174"/>
      <c r="N267" s="785"/>
      <c r="O267" s="785"/>
      <c r="P267" s="785"/>
      <c r="Q267" s="785"/>
      <c r="R267" s="785"/>
      <c r="S267" s="785"/>
      <c r="T267" s="785"/>
      <c r="U267" s="785"/>
      <c r="V267" s="785"/>
      <c r="W267" s="785"/>
      <c r="X267" s="785"/>
      <c r="Y267" s="785"/>
      <c r="Z267" s="785"/>
      <c r="AA267" s="785"/>
      <c r="AB267" s="785"/>
      <c r="AC267" s="190"/>
      <c r="AD267" s="190"/>
      <c r="AE267" s="190"/>
      <c r="AF267" s="190"/>
      <c r="AG267" s="190"/>
      <c r="AH267" s="190"/>
      <c r="AI267" s="190"/>
      <c r="AJ267" s="190"/>
      <c r="AK267" s="190"/>
      <c r="AL267" s="190"/>
      <c r="AM267" s="190"/>
      <c r="AN267" s="190"/>
      <c r="AO267" s="190"/>
      <c r="AP267" s="190"/>
      <c r="AQ267" s="298"/>
      <c r="AR267" s="299"/>
      <c r="AS267" s="174"/>
      <c r="AT267" s="174"/>
      <c r="AU267" s="174"/>
      <c r="AV267" s="174"/>
      <c r="AW267" s="174"/>
      <c r="AX267" s="174"/>
      <c r="AY267" s="174"/>
      <c r="AZ267" s="174"/>
      <c r="BA267" s="174"/>
      <c r="BB267" s="174"/>
      <c r="BC267" s="174"/>
      <c r="BD267" s="174"/>
      <c r="BE267" s="174"/>
      <c r="BF267" s="785"/>
      <c r="BG267" s="785"/>
      <c r="BH267" s="785"/>
      <c r="BI267" s="785"/>
      <c r="BJ267" s="785"/>
      <c r="BK267" s="785"/>
      <c r="BL267" s="785"/>
      <c r="BM267" s="785"/>
      <c r="BN267" s="785"/>
      <c r="BO267" s="785"/>
      <c r="BP267" s="785"/>
      <c r="BQ267" s="785"/>
      <c r="BR267" s="785"/>
      <c r="BS267" s="785"/>
      <c r="BT267" s="785"/>
      <c r="BU267" s="190"/>
      <c r="BV267" s="190"/>
      <c r="BW267" s="190"/>
      <c r="BX267" s="190"/>
      <c r="BY267" s="190"/>
      <c r="BZ267" s="190"/>
      <c r="CA267" s="190"/>
      <c r="CB267" s="190"/>
      <c r="CC267" s="190"/>
      <c r="CD267" s="190"/>
      <c r="CE267" s="190"/>
      <c r="CF267" s="190"/>
      <c r="CG267" s="190"/>
      <c r="CH267" s="190"/>
      <c r="CI267" s="190"/>
      <c r="CJ267" s="190"/>
    </row>
    <row r="268" spans="1:88" ht="26.1" customHeight="1">
      <c r="AQ268" s="289"/>
      <c r="AR268" s="290"/>
    </row>
    <row r="269" spans="1:88" ht="26.1" customHeight="1">
      <c r="B269" s="142" t="str">
        <f>$B$5</f>
        <v>第86回全国教育美術展応募作品の名札</v>
      </c>
      <c r="AQ269" s="289"/>
      <c r="AR269" s="290"/>
      <c r="AT269" s="142" t="str">
        <f>$B$5</f>
        <v>第86回全国教育美術展応募作品の名札</v>
      </c>
    </row>
    <row r="270" spans="1:88" ht="24.95" customHeight="1">
      <c r="A270" s="1353" t="s">
        <v>45</v>
      </c>
      <c r="B270" s="1354"/>
      <c r="C270" s="1354"/>
      <c r="D270" s="1354"/>
      <c r="E270" s="1354"/>
      <c r="F270" s="1354"/>
      <c r="G270" s="1354"/>
      <c r="H270" s="1354"/>
      <c r="I270" s="1354"/>
      <c r="J270" s="1354"/>
      <c r="K270" s="1354"/>
      <c r="L270" s="1354"/>
      <c r="M270" s="1355"/>
      <c r="N270" s="1356" t="s">
        <v>334</v>
      </c>
      <c r="O270" s="1356"/>
      <c r="P270" s="1344" t="s">
        <v>17</v>
      </c>
      <c r="Q270" s="562"/>
      <c r="R270" s="1305" t="str">
        <f>IF('⑨応募者名簿(印刷用)'!$BX$40="","",'⑨応募者名簿(印刷用)'!$BX$40)</f>
        <v>-</v>
      </c>
      <c r="S270" s="1305"/>
      <c r="T270" s="1305"/>
      <c r="U270" s="1305"/>
      <c r="V270" s="1305"/>
      <c r="W270" s="1305"/>
      <c r="X270" s="1305"/>
      <c r="Y270" s="1306" t="s">
        <v>282</v>
      </c>
      <c r="Z270" s="1306"/>
      <c r="AA270" s="1306"/>
      <c r="AB270" s="1305" t="str">
        <f>IF(⑧入力シート!$D$30=0,"",⑧入力シート!$D$30)</f>
        <v/>
      </c>
      <c r="AC270" s="1305"/>
      <c r="AD270" s="1305"/>
      <c r="AE270" s="1305"/>
      <c r="AF270" s="176" t="s">
        <v>84</v>
      </c>
      <c r="AG270" s="1305" t="str">
        <f>IF(⑧入力シート!$H$30=0,"",⑧入力シート!$H$30)</f>
        <v/>
      </c>
      <c r="AH270" s="1305"/>
      <c r="AI270" s="1305"/>
      <c r="AJ270" s="1305"/>
      <c r="AK270" s="176" t="s">
        <v>84</v>
      </c>
      <c r="AL270" s="1305" t="str">
        <f>IF(⑧入力シート!$L$30=0,"",⑧入力シート!$L$30)</f>
        <v/>
      </c>
      <c r="AM270" s="1305"/>
      <c r="AN270" s="1305"/>
      <c r="AO270" s="1305"/>
      <c r="AP270" s="177"/>
      <c r="AQ270" s="291"/>
      <c r="AR270" s="292"/>
      <c r="AS270" s="1353" t="s">
        <v>45</v>
      </c>
      <c r="AT270" s="1354"/>
      <c r="AU270" s="1354"/>
      <c r="AV270" s="1354"/>
      <c r="AW270" s="1354"/>
      <c r="AX270" s="1354"/>
      <c r="AY270" s="1354"/>
      <c r="AZ270" s="1354"/>
      <c r="BA270" s="1354"/>
      <c r="BB270" s="1354"/>
      <c r="BC270" s="1354"/>
      <c r="BD270" s="1354"/>
      <c r="BE270" s="1355"/>
      <c r="BF270" s="1356" t="s">
        <v>334</v>
      </c>
      <c r="BG270" s="1356"/>
      <c r="BH270" s="1344" t="s">
        <v>17</v>
      </c>
      <c r="BI270" s="562"/>
      <c r="BJ270" s="1305" t="str">
        <f>IF('⑨応募者名簿(印刷用)'!$BX$40="","",'⑨応募者名簿(印刷用)'!$BX$40)</f>
        <v>-</v>
      </c>
      <c r="BK270" s="1305"/>
      <c r="BL270" s="1305"/>
      <c r="BM270" s="1305"/>
      <c r="BN270" s="1305"/>
      <c r="BO270" s="1305"/>
      <c r="BP270" s="1305"/>
      <c r="BQ270" s="1306" t="s">
        <v>282</v>
      </c>
      <c r="BR270" s="1306"/>
      <c r="BS270" s="1306"/>
      <c r="BT270" s="1305" t="str">
        <f>IF(⑧入力シート!$D$30=0,"",⑧入力シート!$D$30)</f>
        <v/>
      </c>
      <c r="BU270" s="1305"/>
      <c r="BV270" s="1305"/>
      <c r="BW270" s="1305"/>
      <c r="BX270" s="176" t="s">
        <v>84</v>
      </c>
      <c r="BY270" s="1305" t="str">
        <f>IF(⑧入力シート!$H$30=0,"",⑧入力シート!$H$30)</f>
        <v/>
      </c>
      <c r="BZ270" s="1305"/>
      <c r="CA270" s="1305"/>
      <c r="CB270" s="1305"/>
      <c r="CC270" s="176" t="s">
        <v>84</v>
      </c>
      <c r="CD270" s="1305" t="str">
        <f>IF(⑧入力シート!$L$30=0,"",⑧入力シート!$L$30)</f>
        <v/>
      </c>
      <c r="CE270" s="1305"/>
      <c r="CF270" s="1305"/>
      <c r="CG270" s="1305"/>
      <c r="CH270" s="177"/>
    </row>
    <row r="271" spans="1:88" ht="24.95" customHeight="1">
      <c r="A271" s="1345"/>
      <c r="B271" s="1346"/>
      <c r="C271" s="1346"/>
      <c r="D271" s="1346"/>
      <c r="E271" s="1346"/>
      <c r="F271" s="1346"/>
      <c r="G271" s="1346"/>
      <c r="H271" s="1346"/>
      <c r="I271" s="178"/>
      <c r="J271" s="178"/>
      <c r="K271" s="178"/>
      <c r="L271" s="178"/>
      <c r="M271" s="179"/>
      <c r="N271" s="1356"/>
      <c r="O271" s="1356"/>
      <c r="P271" s="1347" t="str">
        <f>IF('⑨応募者名簿(印刷用)'!$BV$42="","",'⑨応募者名簿(印刷用)'!$BV$42)</f>
        <v xml:space="preserve"> </v>
      </c>
      <c r="Q271" s="1348"/>
      <c r="R271" s="1348"/>
      <c r="S271" s="1348"/>
      <c r="T271" s="1348"/>
      <c r="U271" s="1348"/>
      <c r="V271" s="1348"/>
      <c r="W271" s="1348"/>
      <c r="X271" s="1348"/>
      <c r="Y271" s="1348"/>
      <c r="Z271" s="1348"/>
      <c r="AA271" s="1348"/>
      <c r="AB271" s="1348"/>
      <c r="AC271" s="1348"/>
      <c r="AD271" s="1348"/>
      <c r="AE271" s="1348"/>
      <c r="AF271" s="1348"/>
      <c r="AG271" s="1348"/>
      <c r="AH271" s="1348"/>
      <c r="AI271" s="1348"/>
      <c r="AJ271" s="1348"/>
      <c r="AK271" s="1348"/>
      <c r="AL271" s="1348"/>
      <c r="AM271" s="1348"/>
      <c r="AN271" s="1348"/>
      <c r="AO271" s="1348"/>
      <c r="AP271" s="1349"/>
      <c r="AQ271" s="291"/>
      <c r="AR271" s="292"/>
      <c r="AS271" s="1345"/>
      <c r="AT271" s="1346"/>
      <c r="AU271" s="1346"/>
      <c r="AV271" s="1346"/>
      <c r="AW271" s="1346"/>
      <c r="AX271" s="1346"/>
      <c r="AY271" s="1346"/>
      <c r="AZ271" s="1346"/>
      <c r="BA271" s="178"/>
      <c r="BB271" s="178"/>
      <c r="BC271" s="178"/>
      <c r="BD271" s="178"/>
      <c r="BE271" s="179"/>
      <c r="BF271" s="1356"/>
      <c r="BG271" s="1356"/>
      <c r="BH271" s="1347" t="str">
        <f>IF('⑨応募者名簿(印刷用)'!$BV$42="","",'⑨応募者名簿(印刷用)'!$BV$42)</f>
        <v xml:space="preserve"> </v>
      </c>
      <c r="BI271" s="1348"/>
      <c r="BJ271" s="1348"/>
      <c r="BK271" s="1348"/>
      <c r="BL271" s="1348"/>
      <c r="BM271" s="1348"/>
      <c r="BN271" s="1348"/>
      <c r="BO271" s="1348"/>
      <c r="BP271" s="1348"/>
      <c r="BQ271" s="1348"/>
      <c r="BR271" s="1348"/>
      <c r="BS271" s="1348"/>
      <c r="BT271" s="1348"/>
      <c r="BU271" s="1348"/>
      <c r="BV271" s="1348"/>
      <c r="BW271" s="1348"/>
      <c r="BX271" s="1348"/>
      <c r="BY271" s="1348"/>
      <c r="BZ271" s="1348"/>
      <c r="CA271" s="1348"/>
      <c r="CB271" s="1348"/>
      <c r="CC271" s="1348"/>
      <c r="CD271" s="1348"/>
      <c r="CE271" s="1348"/>
      <c r="CF271" s="1348"/>
      <c r="CG271" s="1348"/>
      <c r="CH271" s="1349"/>
    </row>
    <row r="272" spans="1:88" ht="24.95" customHeight="1">
      <c r="A272" s="1345"/>
      <c r="B272" s="1346"/>
      <c r="C272" s="1346"/>
      <c r="D272" s="1346"/>
      <c r="E272" s="1346"/>
      <c r="F272" s="1346"/>
      <c r="G272" s="1346"/>
      <c r="H272" s="1346"/>
      <c r="I272" s="178"/>
      <c r="J272" s="178"/>
      <c r="K272" s="178"/>
      <c r="L272" s="178"/>
      <c r="M272" s="179"/>
      <c r="N272" s="1356"/>
      <c r="O272" s="1356"/>
      <c r="P272" s="1347" t="str">
        <f>IF('⑨応募者名簿(印刷用)'!$BV$43="","",'⑨応募者名簿(印刷用)'!$BV$43)</f>
        <v xml:space="preserve"> </v>
      </c>
      <c r="Q272" s="1348"/>
      <c r="R272" s="1348"/>
      <c r="S272" s="1348"/>
      <c r="T272" s="1348"/>
      <c r="U272" s="1348"/>
      <c r="V272" s="1348"/>
      <c r="W272" s="1348"/>
      <c r="X272" s="1348"/>
      <c r="Y272" s="1348"/>
      <c r="Z272" s="1348"/>
      <c r="AA272" s="1348"/>
      <c r="AB272" s="1348"/>
      <c r="AC272" s="1348"/>
      <c r="AD272" s="1348"/>
      <c r="AE272" s="1348"/>
      <c r="AF272" s="1348"/>
      <c r="AG272" s="1348"/>
      <c r="AH272" s="1348"/>
      <c r="AI272" s="1348"/>
      <c r="AJ272" s="1348"/>
      <c r="AK272" s="1348"/>
      <c r="AL272" s="1348"/>
      <c r="AM272" s="1348"/>
      <c r="AN272" s="1348"/>
      <c r="AO272" s="1348"/>
      <c r="AP272" s="1349"/>
      <c r="AQ272" s="291"/>
      <c r="AR272" s="292"/>
      <c r="AS272" s="1345"/>
      <c r="AT272" s="1346"/>
      <c r="AU272" s="1346"/>
      <c r="AV272" s="1346"/>
      <c r="AW272" s="1346"/>
      <c r="AX272" s="1346"/>
      <c r="AY272" s="1346"/>
      <c r="AZ272" s="1346"/>
      <c r="BA272" s="178"/>
      <c r="BB272" s="178"/>
      <c r="BC272" s="178"/>
      <c r="BD272" s="178"/>
      <c r="BE272" s="179"/>
      <c r="BF272" s="1356"/>
      <c r="BG272" s="1356"/>
      <c r="BH272" s="1347" t="str">
        <f>IF('⑨応募者名簿(印刷用)'!$BV$43="","",'⑨応募者名簿(印刷用)'!$BV$43)</f>
        <v xml:space="preserve"> </v>
      </c>
      <c r="BI272" s="1348"/>
      <c r="BJ272" s="1348"/>
      <c r="BK272" s="1348"/>
      <c r="BL272" s="1348"/>
      <c r="BM272" s="1348"/>
      <c r="BN272" s="1348"/>
      <c r="BO272" s="1348"/>
      <c r="BP272" s="1348"/>
      <c r="BQ272" s="1348"/>
      <c r="BR272" s="1348"/>
      <c r="BS272" s="1348"/>
      <c r="BT272" s="1348"/>
      <c r="BU272" s="1348"/>
      <c r="BV272" s="1348"/>
      <c r="BW272" s="1348"/>
      <c r="BX272" s="1348"/>
      <c r="BY272" s="1348"/>
      <c r="BZ272" s="1348"/>
      <c r="CA272" s="1348"/>
      <c r="CB272" s="1348"/>
      <c r="CC272" s="1348"/>
      <c r="CD272" s="1348"/>
      <c r="CE272" s="1348"/>
      <c r="CF272" s="1348"/>
      <c r="CG272" s="1348"/>
      <c r="CH272" s="1349"/>
    </row>
    <row r="273" spans="1:88" ht="24.95" customHeight="1">
      <c r="A273" s="1345"/>
      <c r="B273" s="1346"/>
      <c r="C273" s="1346"/>
      <c r="D273" s="1346"/>
      <c r="E273" s="1346"/>
      <c r="F273" s="1346"/>
      <c r="G273" s="1346"/>
      <c r="H273" s="1346"/>
      <c r="I273" s="178"/>
      <c r="J273" s="178"/>
      <c r="K273" s="178"/>
      <c r="L273" s="178"/>
      <c r="M273" s="179"/>
      <c r="N273" s="1356"/>
      <c r="O273" s="1356"/>
      <c r="P273" s="1350" t="str">
        <f>IF('⑨応募者名簿(印刷用)'!$BV$44="","",'⑨応募者名簿(印刷用)'!$BV$44)</f>
        <v xml:space="preserve"> </v>
      </c>
      <c r="Q273" s="1351"/>
      <c r="R273" s="1351"/>
      <c r="S273" s="1351"/>
      <c r="T273" s="1351"/>
      <c r="U273" s="1351"/>
      <c r="V273" s="1351"/>
      <c r="W273" s="1351"/>
      <c r="X273" s="1351"/>
      <c r="Y273" s="1351"/>
      <c r="Z273" s="1351"/>
      <c r="AA273" s="1351"/>
      <c r="AB273" s="1351"/>
      <c r="AC273" s="1351"/>
      <c r="AD273" s="1351"/>
      <c r="AE273" s="1351"/>
      <c r="AF273" s="1351"/>
      <c r="AG273" s="1351"/>
      <c r="AH273" s="1351"/>
      <c r="AI273" s="1351"/>
      <c r="AJ273" s="1351"/>
      <c r="AK273" s="1351"/>
      <c r="AL273" s="1351"/>
      <c r="AM273" s="1351"/>
      <c r="AN273" s="1351"/>
      <c r="AO273" s="1351"/>
      <c r="AP273" s="1352"/>
      <c r="AQ273" s="291"/>
      <c r="AR273" s="292"/>
      <c r="AS273" s="1345"/>
      <c r="AT273" s="1346"/>
      <c r="AU273" s="1346"/>
      <c r="AV273" s="1346"/>
      <c r="AW273" s="1346"/>
      <c r="AX273" s="1346"/>
      <c r="AY273" s="1346"/>
      <c r="AZ273" s="1346"/>
      <c r="BA273" s="178"/>
      <c r="BB273" s="178"/>
      <c r="BC273" s="178"/>
      <c r="BD273" s="178"/>
      <c r="BE273" s="179"/>
      <c r="BF273" s="1356"/>
      <c r="BG273" s="1356"/>
      <c r="BH273" s="1350" t="str">
        <f>IF('⑨応募者名簿(印刷用)'!$BV$44="","",'⑨応募者名簿(印刷用)'!$BV$44)</f>
        <v xml:space="preserve"> </v>
      </c>
      <c r="BI273" s="1351"/>
      <c r="BJ273" s="1351"/>
      <c r="BK273" s="1351"/>
      <c r="BL273" s="1351"/>
      <c r="BM273" s="1351"/>
      <c r="BN273" s="1351"/>
      <c r="BO273" s="1351"/>
      <c r="BP273" s="1351"/>
      <c r="BQ273" s="1351"/>
      <c r="BR273" s="1351"/>
      <c r="BS273" s="1351"/>
      <c r="BT273" s="1351"/>
      <c r="BU273" s="1351"/>
      <c r="BV273" s="1351"/>
      <c r="BW273" s="1351"/>
      <c r="BX273" s="1351"/>
      <c r="BY273" s="1351"/>
      <c r="BZ273" s="1351"/>
      <c r="CA273" s="1351"/>
      <c r="CB273" s="1351"/>
      <c r="CC273" s="1351"/>
      <c r="CD273" s="1351"/>
      <c r="CE273" s="1351"/>
      <c r="CF273" s="1351"/>
      <c r="CG273" s="1351"/>
      <c r="CH273" s="1352"/>
    </row>
    <row r="274" spans="1:88" ht="24.95" customHeight="1">
      <c r="A274" s="1345"/>
      <c r="B274" s="1346"/>
      <c r="C274" s="1346"/>
      <c r="D274" s="1346"/>
      <c r="E274" s="1346"/>
      <c r="F274" s="1346"/>
      <c r="G274" s="1346"/>
      <c r="H274" s="1346"/>
      <c r="I274" s="178"/>
      <c r="J274" s="178"/>
      <c r="K274" s="178"/>
      <c r="L274" s="178"/>
      <c r="M274" s="179"/>
      <c r="N274" s="722" t="s">
        <v>335</v>
      </c>
      <c r="O274" s="723"/>
      <c r="P274" s="603" t="s">
        <v>23</v>
      </c>
      <c r="Q274" s="571"/>
      <c r="R274" s="571"/>
      <c r="S274" s="571"/>
      <c r="T274" s="1336" t="str">
        <f>""&amp;⑧入力シート!$D$21</f>
        <v/>
      </c>
      <c r="U274" s="1336"/>
      <c r="V274" s="1336"/>
      <c r="W274" s="1336"/>
      <c r="X274" s="1336"/>
      <c r="Y274" s="1336"/>
      <c r="Z274" s="1336"/>
      <c r="AA274" s="1336"/>
      <c r="AB274" s="1336"/>
      <c r="AC274" s="1336"/>
      <c r="AD274" s="1336"/>
      <c r="AE274" s="1336"/>
      <c r="AF274" s="1336"/>
      <c r="AG274" s="1336"/>
      <c r="AH274" s="1336"/>
      <c r="AI274" s="1336"/>
      <c r="AJ274" s="1336"/>
      <c r="AK274" s="1336"/>
      <c r="AL274" s="1336"/>
      <c r="AM274" s="1336"/>
      <c r="AN274" s="1336"/>
      <c r="AO274" s="1336"/>
      <c r="AP274" s="1337"/>
      <c r="AQ274" s="291"/>
      <c r="AR274" s="292"/>
      <c r="AS274" s="1345"/>
      <c r="AT274" s="1346"/>
      <c r="AU274" s="1346"/>
      <c r="AV274" s="1346"/>
      <c r="AW274" s="1346"/>
      <c r="AX274" s="1346"/>
      <c r="AY274" s="1346"/>
      <c r="AZ274" s="1346"/>
      <c r="BA274" s="178"/>
      <c r="BB274" s="178"/>
      <c r="BC274" s="178"/>
      <c r="BD274" s="178"/>
      <c r="BE274" s="179"/>
      <c r="BF274" s="722" t="s">
        <v>335</v>
      </c>
      <c r="BG274" s="723"/>
      <c r="BH274" s="603" t="s">
        <v>23</v>
      </c>
      <c r="BI274" s="571"/>
      <c r="BJ274" s="571"/>
      <c r="BK274" s="571"/>
      <c r="BL274" s="1336" t="str">
        <f>""&amp;⑧入力シート!$D$21</f>
        <v/>
      </c>
      <c r="BM274" s="1336"/>
      <c r="BN274" s="1336"/>
      <c r="BO274" s="1336"/>
      <c r="BP274" s="1336"/>
      <c r="BQ274" s="1336"/>
      <c r="BR274" s="1336"/>
      <c r="BS274" s="1336"/>
      <c r="BT274" s="1336"/>
      <c r="BU274" s="1336"/>
      <c r="BV274" s="1336"/>
      <c r="BW274" s="1336"/>
      <c r="BX274" s="1336"/>
      <c r="BY274" s="1336"/>
      <c r="BZ274" s="1336"/>
      <c r="CA274" s="1336"/>
      <c r="CB274" s="1336"/>
      <c r="CC274" s="1336"/>
      <c r="CD274" s="1336"/>
      <c r="CE274" s="1336"/>
      <c r="CF274" s="1336"/>
      <c r="CG274" s="1336"/>
      <c r="CH274" s="1337"/>
    </row>
    <row r="275" spans="1:88" ht="24.95" customHeight="1">
      <c r="A275" s="180"/>
      <c r="B275" s="178"/>
      <c r="C275" s="178"/>
      <c r="D275" s="178"/>
      <c r="E275" s="178"/>
      <c r="F275" s="178"/>
      <c r="G275" s="178"/>
      <c r="H275" s="178"/>
      <c r="I275" s="178"/>
      <c r="J275" s="178"/>
      <c r="K275" s="178"/>
      <c r="L275" s="178"/>
      <c r="M275" s="179"/>
      <c r="N275" s="724"/>
      <c r="O275" s="725"/>
      <c r="P275" s="1338" t="str">
        <f>"　"&amp;⑧入力シート!$D$22</f>
        <v>　</v>
      </c>
      <c r="Q275" s="1339"/>
      <c r="R275" s="1339"/>
      <c r="S275" s="1339"/>
      <c r="T275" s="1339"/>
      <c r="U275" s="1339"/>
      <c r="V275" s="1339"/>
      <c r="W275" s="1339"/>
      <c r="X275" s="1339"/>
      <c r="Y275" s="1339"/>
      <c r="Z275" s="1339"/>
      <c r="AA275" s="1339"/>
      <c r="AB275" s="1339"/>
      <c r="AC275" s="1339"/>
      <c r="AD275" s="1339"/>
      <c r="AE275" s="1339"/>
      <c r="AF275" s="1339"/>
      <c r="AG275" s="1339"/>
      <c r="AH275" s="1339"/>
      <c r="AI275" s="1339"/>
      <c r="AJ275" s="1339"/>
      <c r="AK275" s="1339"/>
      <c r="AL275" s="1339"/>
      <c r="AM275" s="1339"/>
      <c r="AN275" s="1339"/>
      <c r="AO275" s="1339"/>
      <c r="AP275" s="1340"/>
      <c r="AQ275" s="291"/>
      <c r="AR275" s="292"/>
      <c r="AS275" s="180"/>
      <c r="AT275" s="178"/>
      <c r="AU275" s="178"/>
      <c r="AV275" s="178"/>
      <c r="AW275" s="178"/>
      <c r="AX275" s="178"/>
      <c r="AY275" s="178"/>
      <c r="AZ275" s="178"/>
      <c r="BA275" s="178"/>
      <c r="BB275" s="178"/>
      <c r="BC275" s="178"/>
      <c r="BD275" s="178"/>
      <c r="BE275" s="179"/>
      <c r="BF275" s="724"/>
      <c r="BG275" s="725"/>
      <c r="BH275" s="1338" t="str">
        <f>"　"&amp;⑧入力シート!$D$22</f>
        <v>　</v>
      </c>
      <c r="BI275" s="1339"/>
      <c r="BJ275" s="1339"/>
      <c r="BK275" s="1339"/>
      <c r="BL275" s="1339"/>
      <c r="BM275" s="1339"/>
      <c r="BN275" s="1339"/>
      <c r="BO275" s="1339"/>
      <c r="BP275" s="1339"/>
      <c r="BQ275" s="1339"/>
      <c r="BR275" s="1339"/>
      <c r="BS275" s="1339"/>
      <c r="BT275" s="1339"/>
      <c r="BU275" s="1339"/>
      <c r="BV275" s="1339"/>
      <c r="BW275" s="1339"/>
      <c r="BX275" s="1339"/>
      <c r="BY275" s="1339"/>
      <c r="BZ275" s="1339"/>
      <c r="CA275" s="1339"/>
      <c r="CB275" s="1339"/>
      <c r="CC275" s="1339"/>
      <c r="CD275" s="1339"/>
      <c r="CE275" s="1339"/>
      <c r="CF275" s="1339"/>
      <c r="CG275" s="1339"/>
      <c r="CH275" s="1340"/>
    </row>
    <row r="276" spans="1:88" ht="24.95" customHeight="1">
      <c r="A276" s="180"/>
      <c r="B276" s="178"/>
      <c r="C276" s="178"/>
      <c r="D276" s="178"/>
      <c r="E276" s="178"/>
      <c r="F276" s="178"/>
      <c r="G276" s="178"/>
      <c r="H276" s="178"/>
      <c r="I276" s="178"/>
      <c r="J276" s="178"/>
      <c r="K276" s="178"/>
      <c r="L276" s="178"/>
      <c r="M276" s="179"/>
      <c r="N276" s="724"/>
      <c r="O276" s="725"/>
      <c r="P276" s="1341" t="str">
        <f>"　"&amp;⑧入力シート!$D$23</f>
        <v>　</v>
      </c>
      <c r="Q276" s="1342"/>
      <c r="R276" s="1342"/>
      <c r="S276" s="1342"/>
      <c r="T276" s="1342"/>
      <c r="U276" s="1342"/>
      <c r="V276" s="1342"/>
      <c r="W276" s="1342"/>
      <c r="X276" s="1342"/>
      <c r="Y276" s="1342"/>
      <c r="Z276" s="1342"/>
      <c r="AA276" s="1342"/>
      <c r="AB276" s="1342"/>
      <c r="AC276" s="1342"/>
      <c r="AD276" s="1342"/>
      <c r="AE276" s="1342"/>
      <c r="AF276" s="1342"/>
      <c r="AG276" s="1342"/>
      <c r="AH276" s="1342"/>
      <c r="AI276" s="1342"/>
      <c r="AJ276" s="1342"/>
      <c r="AK276" s="1342"/>
      <c r="AL276" s="1342"/>
      <c r="AM276" s="1342"/>
      <c r="AN276" s="1342"/>
      <c r="AO276" s="1342"/>
      <c r="AP276" s="1343"/>
      <c r="AQ276" s="291"/>
      <c r="AR276" s="292"/>
      <c r="AS276" s="180"/>
      <c r="AT276" s="178"/>
      <c r="AU276" s="178"/>
      <c r="AV276" s="178"/>
      <c r="AW276" s="178"/>
      <c r="AX276" s="178"/>
      <c r="AY276" s="178"/>
      <c r="AZ276" s="178"/>
      <c r="BA276" s="178"/>
      <c r="BB276" s="178"/>
      <c r="BC276" s="178"/>
      <c r="BD276" s="178"/>
      <c r="BE276" s="179"/>
      <c r="BF276" s="724"/>
      <c r="BG276" s="725"/>
      <c r="BH276" s="1341" t="str">
        <f>"　"&amp;⑧入力シート!$D$23</f>
        <v>　</v>
      </c>
      <c r="BI276" s="1342"/>
      <c r="BJ276" s="1342"/>
      <c r="BK276" s="1342"/>
      <c r="BL276" s="1342"/>
      <c r="BM276" s="1342"/>
      <c r="BN276" s="1342"/>
      <c r="BO276" s="1342"/>
      <c r="BP276" s="1342"/>
      <c r="BQ276" s="1342"/>
      <c r="BR276" s="1342"/>
      <c r="BS276" s="1342"/>
      <c r="BT276" s="1342"/>
      <c r="BU276" s="1342"/>
      <c r="BV276" s="1342"/>
      <c r="BW276" s="1342"/>
      <c r="BX276" s="1342"/>
      <c r="BY276" s="1342"/>
      <c r="BZ276" s="1342"/>
      <c r="CA276" s="1342"/>
      <c r="CB276" s="1342"/>
      <c r="CC276" s="1342"/>
      <c r="CD276" s="1342"/>
      <c r="CE276" s="1342"/>
      <c r="CF276" s="1342"/>
      <c r="CG276" s="1342"/>
      <c r="CH276" s="1343"/>
    </row>
    <row r="277" spans="1:88" ht="24.95" customHeight="1">
      <c r="A277" s="181"/>
      <c r="B277" s="182"/>
      <c r="C277" s="182"/>
      <c r="D277" s="182"/>
      <c r="E277" s="182"/>
      <c r="F277" s="182"/>
      <c r="G277" s="182"/>
      <c r="H277" s="182"/>
      <c r="I277" s="182"/>
      <c r="J277" s="182"/>
      <c r="K277" s="182"/>
      <c r="L277" s="182"/>
      <c r="M277" s="183"/>
      <c r="N277" s="726"/>
      <c r="O277" s="727"/>
      <c r="P277" s="1341"/>
      <c r="Q277" s="1342"/>
      <c r="R277" s="1342"/>
      <c r="S277" s="1342"/>
      <c r="T277" s="1342"/>
      <c r="U277" s="1342"/>
      <c r="V277" s="1342"/>
      <c r="W277" s="1342"/>
      <c r="X277" s="1342"/>
      <c r="Y277" s="1342"/>
      <c r="Z277" s="1342"/>
      <c r="AA277" s="1342"/>
      <c r="AB277" s="1342"/>
      <c r="AC277" s="1342"/>
      <c r="AD277" s="1342"/>
      <c r="AE277" s="1342"/>
      <c r="AF277" s="1342"/>
      <c r="AG277" s="1342"/>
      <c r="AH277" s="1342"/>
      <c r="AI277" s="1342"/>
      <c r="AJ277" s="1342"/>
      <c r="AK277" s="1342"/>
      <c r="AL277" s="1342"/>
      <c r="AM277" s="1342"/>
      <c r="AN277" s="1342"/>
      <c r="AO277" s="1342"/>
      <c r="AP277" s="1343"/>
      <c r="AQ277" s="291"/>
      <c r="AR277" s="292"/>
      <c r="AS277" s="181"/>
      <c r="AT277" s="182"/>
      <c r="AU277" s="182"/>
      <c r="AV277" s="182"/>
      <c r="AW277" s="182"/>
      <c r="AX277" s="182"/>
      <c r="AY277" s="182"/>
      <c r="AZ277" s="182"/>
      <c r="BA277" s="182"/>
      <c r="BB277" s="182"/>
      <c r="BC277" s="182"/>
      <c r="BD277" s="182"/>
      <c r="BE277" s="183"/>
      <c r="BF277" s="726"/>
      <c r="BG277" s="727"/>
      <c r="BH277" s="1341"/>
      <c r="BI277" s="1342"/>
      <c r="BJ277" s="1342"/>
      <c r="BK277" s="1342"/>
      <c r="BL277" s="1342"/>
      <c r="BM277" s="1342"/>
      <c r="BN277" s="1342"/>
      <c r="BO277" s="1342"/>
      <c r="BP277" s="1342"/>
      <c r="BQ277" s="1342"/>
      <c r="BR277" s="1342"/>
      <c r="BS277" s="1342"/>
      <c r="BT277" s="1342"/>
      <c r="BU277" s="1342"/>
      <c r="BV277" s="1342"/>
      <c r="BW277" s="1342"/>
      <c r="BX277" s="1342"/>
      <c r="BY277" s="1342"/>
      <c r="BZ277" s="1342"/>
      <c r="CA277" s="1342"/>
      <c r="CB277" s="1342"/>
      <c r="CC277" s="1342"/>
      <c r="CD277" s="1342"/>
      <c r="CE277" s="1342"/>
      <c r="CF277" s="1342"/>
      <c r="CG277" s="1342"/>
      <c r="CH277" s="1343"/>
    </row>
    <row r="278" spans="1:88" ht="24.95" customHeight="1">
      <c r="A278" s="722" t="s">
        <v>337</v>
      </c>
      <c r="B278" s="723"/>
      <c r="C278" s="603" t="s">
        <v>31</v>
      </c>
      <c r="D278" s="571"/>
      <c r="E278" s="571"/>
      <c r="F278" s="571"/>
      <c r="G278" s="571"/>
      <c r="H278" s="571"/>
      <c r="I278" s="571"/>
      <c r="J278" s="571"/>
      <c r="K278" s="571"/>
      <c r="L278" s="571"/>
      <c r="M278" s="571"/>
      <c r="N278" s="722" t="s">
        <v>336</v>
      </c>
      <c r="O278" s="723"/>
      <c r="P278" s="1316" t="str">
        <f>""&amp;⑧入力シート!AD86</f>
        <v/>
      </c>
      <c r="Q278" s="1316"/>
      <c r="R278" s="1316"/>
      <c r="S278" s="1316"/>
      <c r="T278" s="1316"/>
      <c r="U278" s="1316"/>
      <c r="V278" s="1316"/>
      <c r="W278" s="1316"/>
      <c r="X278" s="1316"/>
      <c r="Y278" s="1316"/>
      <c r="Z278" s="1316"/>
      <c r="AA278" s="1316"/>
      <c r="AB278" s="1316"/>
      <c r="AC278" s="1316"/>
      <c r="AD278" s="1316"/>
      <c r="AE278" s="1316"/>
      <c r="AF278" s="1316"/>
      <c r="AG278" s="1316"/>
      <c r="AH278" s="1316"/>
      <c r="AI278" s="1316"/>
      <c r="AJ278" s="1316"/>
      <c r="AK278" s="1316"/>
      <c r="AL278" s="1316"/>
      <c r="AM278" s="1316"/>
      <c r="AN278" s="1316"/>
      <c r="AO278" s="1316"/>
      <c r="AP278" s="1316"/>
      <c r="AQ278" s="291"/>
      <c r="AR278" s="292"/>
      <c r="AS278" s="722" t="s">
        <v>337</v>
      </c>
      <c r="AT278" s="723"/>
      <c r="AU278" s="603" t="s">
        <v>31</v>
      </c>
      <c r="AV278" s="571"/>
      <c r="AW278" s="571"/>
      <c r="AX278" s="571"/>
      <c r="AY278" s="571"/>
      <c r="AZ278" s="571"/>
      <c r="BA278" s="571"/>
      <c r="BB278" s="571"/>
      <c r="BC278" s="571"/>
      <c r="BD278" s="571"/>
      <c r="BE278" s="571"/>
      <c r="BF278" s="722" t="s">
        <v>336</v>
      </c>
      <c r="BG278" s="723"/>
      <c r="BH278" s="1316" t="str">
        <f>""&amp;⑧入力シート!AD87</f>
        <v/>
      </c>
      <c r="BI278" s="1316"/>
      <c r="BJ278" s="1316"/>
      <c r="BK278" s="1316"/>
      <c r="BL278" s="1316"/>
      <c r="BM278" s="1316"/>
      <c r="BN278" s="1316"/>
      <c r="BO278" s="1316"/>
      <c r="BP278" s="1316"/>
      <c r="BQ278" s="1316"/>
      <c r="BR278" s="1316"/>
      <c r="BS278" s="1316"/>
      <c r="BT278" s="1316"/>
      <c r="BU278" s="1316"/>
      <c r="BV278" s="1316"/>
      <c r="BW278" s="1316"/>
      <c r="BX278" s="1316"/>
      <c r="BY278" s="1316"/>
      <c r="BZ278" s="1316"/>
      <c r="CA278" s="1316"/>
      <c r="CB278" s="1316"/>
      <c r="CC278" s="1316"/>
      <c r="CD278" s="1316"/>
      <c r="CE278" s="1316"/>
      <c r="CF278" s="1316"/>
      <c r="CG278" s="1316"/>
      <c r="CH278" s="1316"/>
    </row>
    <row r="279" spans="1:88" ht="24.95" customHeight="1">
      <c r="A279" s="724"/>
      <c r="B279" s="725"/>
      <c r="C279" s="1308">
        <f>⑧入力シート!Y86</f>
        <v>63</v>
      </c>
      <c r="D279" s="1309"/>
      <c r="E279" s="1309"/>
      <c r="F279" s="1309"/>
      <c r="G279" s="1309"/>
      <c r="H279" s="1309"/>
      <c r="I279" s="1309"/>
      <c r="J279" s="1309"/>
      <c r="K279" s="1309"/>
      <c r="L279" s="1309"/>
      <c r="M279" s="1310"/>
      <c r="N279" s="724"/>
      <c r="O279" s="725"/>
      <c r="P279" s="1317"/>
      <c r="Q279" s="1317"/>
      <c r="R279" s="1317"/>
      <c r="S279" s="1317"/>
      <c r="T279" s="1317"/>
      <c r="U279" s="1317"/>
      <c r="V279" s="1317"/>
      <c r="W279" s="1317"/>
      <c r="X279" s="1317"/>
      <c r="Y279" s="1317"/>
      <c r="Z279" s="1317"/>
      <c r="AA279" s="1317"/>
      <c r="AB279" s="1317"/>
      <c r="AC279" s="1317"/>
      <c r="AD279" s="1317"/>
      <c r="AE279" s="1317"/>
      <c r="AF279" s="1317"/>
      <c r="AG279" s="1317"/>
      <c r="AH279" s="1317"/>
      <c r="AI279" s="1317"/>
      <c r="AJ279" s="1317"/>
      <c r="AK279" s="1317"/>
      <c r="AL279" s="1317"/>
      <c r="AM279" s="1317"/>
      <c r="AN279" s="1317"/>
      <c r="AO279" s="1317"/>
      <c r="AP279" s="1317"/>
      <c r="AQ279" s="291"/>
      <c r="AR279" s="292"/>
      <c r="AS279" s="724"/>
      <c r="AT279" s="725"/>
      <c r="AU279" s="1308">
        <f>⑧入力シート!Y87</f>
        <v>64</v>
      </c>
      <c r="AV279" s="1309"/>
      <c r="AW279" s="1309"/>
      <c r="AX279" s="1309"/>
      <c r="AY279" s="1309"/>
      <c r="AZ279" s="1309"/>
      <c r="BA279" s="1309"/>
      <c r="BB279" s="1309"/>
      <c r="BC279" s="1309"/>
      <c r="BD279" s="1309"/>
      <c r="BE279" s="1309"/>
      <c r="BF279" s="724"/>
      <c r="BG279" s="725"/>
      <c r="BH279" s="1317"/>
      <c r="BI279" s="1317"/>
      <c r="BJ279" s="1317"/>
      <c r="BK279" s="1317"/>
      <c r="BL279" s="1317"/>
      <c r="BM279" s="1317"/>
      <c r="BN279" s="1317"/>
      <c r="BO279" s="1317"/>
      <c r="BP279" s="1317"/>
      <c r="BQ279" s="1317"/>
      <c r="BR279" s="1317"/>
      <c r="BS279" s="1317"/>
      <c r="BT279" s="1317"/>
      <c r="BU279" s="1317"/>
      <c r="BV279" s="1317"/>
      <c r="BW279" s="1317"/>
      <c r="BX279" s="1317"/>
      <c r="BY279" s="1317"/>
      <c r="BZ279" s="1317"/>
      <c r="CA279" s="1317"/>
      <c r="CB279" s="1317"/>
      <c r="CC279" s="1317"/>
      <c r="CD279" s="1317"/>
      <c r="CE279" s="1317"/>
      <c r="CF279" s="1317"/>
      <c r="CG279" s="1317"/>
      <c r="CH279" s="1317"/>
    </row>
    <row r="280" spans="1:88" ht="24.95" customHeight="1">
      <c r="A280" s="726"/>
      <c r="B280" s="727"/>
      <c r="C280" s="1319"/>
      <c r="D280" s="1320"/>
      <c r="E280" s="1320"/>
      <c r="F280" s="1320"/>
      <c r="G280" s="1320"/>
      <c r="H280" s="1320"/>
      <c r="I280" s="1320"/>
      <c r="J280" s="1320"/>
      <c r="K280" s="1320"/>
      <c r="L280" s="1320"/>
      <c r="M280" s="1321"/>
      <c r="N280" s="726"/>
      <c r="O280" s="727"/>
      <c r="P280" s="1318"/>
      <c r="Q280" s="1318"/>
      <c r="R280" s="1318"/>
      <c r="S280" s="1318"/>
      <c r="T280" s="1318"/>
      <c r="U280" s="1318"/>
      <c r="V280" s="1318"/>
      <c r="W280" s="1318"/>
      <c r="X280" s="1318"/>
      <c r="Y280" s="1318"/>
      <c r="Z280" s="1318"/>
      <c r="AA280" s="1318"/>
      <c r="AB280" s="1318"/>
      <c r="AC280" s="1318"/>
      <c r="AD280" s="1318"/>
      <c r="AE280" s="1318"/>
      <c r="AF280" s="1318"/>
      <c r="AG280" s="1318"/>
      <c r="AH280" s="1318"/>
      <c r="AI280" s="1318"/>
      <c r="AJ280" s="1318"/>
      <c r="AK280" s="1318"/>
      <c r="AL280" s="1318"/>
      <c r="AM280" s="1318"/>
      <c r="AN280" s="1318"/>
      <c r="AO280" s="1318"/>
      <c r="AP280" s="1318"/>
      <c r="AQ280" s="291"/>
      <c r="AR280" s="292"/>
      <c r="AS280" s="726"/>
      <c r="AT280" s="727"/>
      <c r="AU280" s="1308"/>
      <c r="AV280" s="1309"/>
      <c r="AW280" s="1309"/>
      <c r="AX280" s="1309"/>
      <c r="AY280" s="1309"/>
      <c r="AZ280" s="1309"/>
      <c r="BA280" s="1309"/>
      <c r="BB280" s="1309"/>
      <c r="BC280" s="1309"/>
      <c r="BD280" s="1309"/>
      <c r="BE280" s="1309"/>
      <c r="BF280" s="726"/>
      <c r="BG280" s="727"/>
      <c r="BH280" s="1318"/>
      <c r="BI280" s="1318"/>
      <c r="BJ280" s="1318"/>
      <c r="BK280" s="1318"/>
      <c r="BL280" s="1318"/>
      <c r="BM280" s="1318"/>
      <c r="BN280" s="1318"/>
      <c r="BO280" s="1318"/>
      <c r="BP280" s="1318"/>
      <c r="BQ280" s="1318"/>
      <c r="BR280" s="1318"/>
      <c r="BS280" s="1318"/>
      <c r="BT280" s="1318"/>
      <c r="BU280" s="1318"/>
      <c r="BV280" s="1318"/>
      <c r="BW280" s="1318"/>
      <c r="BX280" s="1318"/>
      <c r="BY280" s="1318"/>
      <c r="BZ280" s="1318"/>
      <c r="CA280" s="1318"/>
      <c r="CB280" s="1318"/>
      <c r="CC280" s="1318"/>
      <c r="CD280" s="1318"/>
      <c r="CE280" s="1318"/>
      <c r="CF280" s="1318"/>
      <c r="CG280" s="1318"/>
      <c r="CH280" s="1318"/>
    </row>
    <row r="281" spans="1:88" ht="24.95" customHeight="1">
      <c r="A281" s="722" t="s">
        <v>338</v>
      </c>
      <c r="B281" s="723"/>
      <c r="C281" s="1322" t="str">
        <f>""&amp;⑧入力シート!Z86</f>
        <v/>
      </c>
      <c r="D281" s="1323"/>
      <c r="E281" s="1323"/>
      <c r="F281" s="1323"/>
      <c r="G281" s="1323"/>
      <c r="H281" s="1323"/>
      <c r="I281" s="1323"/>
      <c r="J281" s="1323"/>
      <c r="K281" s="1323"/>
      <c r="L281" s="1323"/>
      <c r="M281" s="1324"/>
      <c r="N281" s="722" t="s">
        <v>339</v>
      </c>
      <c r="O281" s="723"/>
      <c r="P281" s="1307" t="s">
        <v>32</v>
      </c>
      <c r="Q281" s="573"/>
      <c r="R281" s="573"/>
      <c r="S281" s="573"/>
      <c r="T281" s="573"/>
      <c r="U281" s="573"/>
      <c r="V281" s="573"/>
      <c r="W281" s="573"/>
      <c r="X281" s="573"/>
      <c r="Y281" s="573"/>
      <c r="Z281" s="573"/>
      <c r="AA281" s="573"/>
      <c r="AB281" s="573"/>
      <c r="AC281" s="573"/>
      <c r="AD281" s="573"/>
      <c r="AE281" s="573"/>
      <c r="AF281" s="573"/>
      <c r="AG281" s="573"/>
      <c r="AH281" s="573"/>
      <c r="AI281" s="573"/>
      <c r="AJ281" s="573"/>
      <c r="AK281" s="573"/>
      <c r="AL281" s="573"/>
      <c r="AM281" s="573"/>
      <c r="AN281" s="573"/>
      <c r="AO281" s="573"/>
      <c r="AP281" s="574"/>
      <c r="AQ281" s="291"/>
      <c r="AR281" s="292"/>
      <c r="AS281" s="722" t="s">
        <v>338</v>
      </c>
      <c r="AT281" s="723"/>
      <c r="AU281" s="1322" t="str">
        <f>""&amp;⑧入力シート!Z87</f>
        <v/>
      </c>
      <c r="AV281" s="1323"/>
      <c r="AW281" s="1323"/>
      <c r="AX281" s="1323"/>
      <c r="AY281" s="1323"/>
      <c r="AZ281" s="1323"/>
      <c r="BA281" s="1323"/>
      <c r="BB281" s="1323"/>
      <c r="BC281" s="1323"/>
      <c r="BD281" s="1323"/>
      <c r="BE281" s="1324"/>
      <c r="BF281" s="722" t="s">
        <v>339</v>
      </c>
      <c r="BG281" s="723"/>
      <c r="BH281" s="1307" t="s">
        <v>32</v>
      </c>
      <c r="BI281" s="573"/>
      <c r="BJ281" s="573"/>
      <c r="BK281" s="573"/>
      <c r="BL281" s="573"/>
      <c r="BM281" s="573"/>
      <c r="BN281" s="573"/>
      <c r="BO281" s="573"/>
      <c r="BP281" s="573"/>
      <c r="BQ281" s="573"/>
      <c r="BR281" s="573"/>
      <c r="BS281" s="573"/>
      <c r="BT281" s="573"/>
      <c r="BU281" s="573"/>
      <c r="BV281" s="573"/>
      <c r="BW281" s="573"/>
      <c r="BX281" s="573"/>
      <c r="BY281" s="573"/>
      <c r="BZ281" s="573"/>
      <c r="CA281" s="573"/>
      <c r="CB281" s="573"/>
      <c r="CC281" s="573"/>
      <c r="CD281" s="573"/>
      <c r="CE281" s="573"/>
      <c r="CF281" s="573"/>
      <c r="CG281" s="573"/>
      <c r="CH281" s="574"/>
    </row>
    <row r="282" spans="1:88" ht="24.95" customHeight="1">
      <c r="A282" s="724"/>
      <c r="B282" s="725"/>
      <c r="C282" s="1308"/>
      <c r="D282" s="1309"/>
      <c r="E282" s="1309"/>
      <c r="F282" s="1309"/>
      <c r="G282" s="1309"/>
      <c r="H282" s="1309"/>
      <c r="I282" s="1309"/>
      <c r="J282" s="1309"/>
      <c r="K282" s="1309"/>
      <c r="L282" s="1309"/>
      <c r="M282" s="1310"/>
      <c r="N282" s="724"/>
      <c r="O282" s="725"/>
      <c r="P282" s="1308" t="str">
        <f>'⑨応募者名簿(印刷用)'!BV5</f>
        <v xml:space="preserve"> </v>
      </c>
      <c r="Q282" s="1309"/>
      <c r="R282" s="1309"/>
      <c r="S282" s="1309"/>
      <c r="T282" s="1309"/>
      <c r="U282" s="1309"/>
      <c r="V282" s="1309"/>
      <c r="W282" s="1309"/>
      <c r="X282" s="1309"/>
      <c r="Y282" s="1309"/>
      <c r="Z282" s="1309"/>
      <c r="AA282" s="1309"/>
      <c r="AB282" s="1309"/>
      <c r="AC282" s="1309"/>
      <c r="AD282" s="1309"/>
      <c r="AE282" s="1309"/>
      <c r="AF282" s="1309"/>
      <c r="AG282" s="1309"/>
      <c r="AH282" s="1309"/>
      <c r="AI282" s="1309"/>
      <c r="AJ282" s="1309"/>
      <c r="AK282" s="1309"/>
      <c r="AL282" s="1309"/>
      <c r="AM282" s="1309"/>
      <c r="AN282" s="1309"/>
      <c r="AO282" s="1309"/>
      <c r="AP282" s="1310"/>
      <c r="AQ282" s="291"/>
      <c r="AR282" s="292"/>
      <c r="AS282" s="724"/>
      <c r="AT282" s="725"/>
      <c r="AU282" s="1308"/>
      <c r="AV282" s="1309"/>
      <c r="AW282" s="1309"/>
      <c r="AX282" s="1309"/>
      <c r="AY282" s="1309"/>
      <c r="AZ282" s="1309"/>
      <c r="BA282" s="1309"/>
      <c r="BB282" s="1309"/>
      <c r="BC282" s="1309"/>
      <c r="BD282" s="1309"/>
      <c r="BE282" s="1310"/>
      <c r="BF282" s="724"/>
      <c r="BG282" s="725"/>
      <c r="BH282" s="1308" t="str">
        <f>'⑨応募者名簿(印刷用)'!BV6</f>
        <v xml:space="preserve"> </v>
      </c>
      <c r="BI282" s="1309"/>
      <c r="BJ282" s="1309"/>
      <c r="BK282" s="1309"/>
      <c r="BL282" s="1309"/>
      <c r="BM282" s="1309"/>
      <c r="BN282" s="1309"/>
      <c r="BO282" s="1309"/>
      <c r="BP282" s="1309"/>
      <c r="BQ282" s="1309"/>
      <c r="BR282" s="1309"/>
      <c r="BS282" s="1309"/>
      <c r="BT282" s="1309"/>
      <c r="BU282" s="1309"/>
      <c r="BV282" s="1309"/>
      <c r="BW282" s="1309"/>
      <c r="BX282" s="1309"/>
      <c r="BY282" s="1309"/>
      <c r="BZ282" s="1309"/>
      <c r="CA282" s="1309"/>
      <c r="CB282" s="1309"/>
      <c r="CC282" s="1309"/>
      <c r="CD282" s="1309"/>
      <c r="CE282" s="1309"/>
      <c r="CF282" s="1309"/>
      <c r="CG282" s="1309"/>
      <c r="CH282" s="1310"/>
    </row>
    <row r="283" spans="1:88" ht="24.95" customHeight="1">
      <c r="A283" s="726"/>
      <c r="B283" s="727"/>
      <c r="C283" s="1308"/>
      <c r="D283" s="1309"/>
      <c r="E283" s="1309"/>
      <c r="F283" s="1309"/>
      <c r="G283" s="1309"/>
      <c r="H283" s="1309"/>
      <c r="I283" s="1309"/>
      <c r="J283" s="1309"/>
      <c r="K283" s="1309"/>
      <c r="L283" s="1309"/>
      <c r="M283" s="1310"/>
      <c r="N283" s="726"/>
      <c r="O283" s="727"/>
      <c r="P283" s="1308"/>
      <c r="Q283" s="1309"/>
      <c r="R283" s="1309"/>
      <c r="S283" s="1309"/>
      <c r="T283" s="1309"/>
      <c r="U283" s="1309"/>
      <c r="V283" s="1309"/>
      <c r="W283" s="1309"/>
      <c r="X283" s="1309"/>
      <c r="Y283" s="1309"/>
      <c r="Z283" s="1309"/>
      <c r="AA283" s="1309"/>
      <c r="AB283" s="1309"/>
      <c r="AC283" s="1309"/>
      <c r="AD283" s="1309"/>
      <c r="AE283" s="1309"/>
      <c r="AF283" s="1309"/>
      <c r="AG283" s="1309"/>
      <c r="AH283" s="1309"/>
      <c r="AI283" s="1309"/>
      <c r="AJ283" s="1309"/>
      <c r="AK283" s="1309"/>
      <c r="AL283" s="1309"/>
      <c r="AM283" s="1309"/>
      <c r="AN283" s="1309"/>
      <c r="AO283" s="1309"/>
      <c r="AP283" s="1310"/>
      <c r="AQ283" s="291"/>
      <c r="AR283" s="292"/>
      <c r="AS283" s="726"/>
      <c r="AT283" s="727"/>
      <c r="AU283" s="1308"/>
      <c r="AV283" s="1309"/>
      <c r="AW283" s="1309"/>
      <c r="AX283" s="1309"/>
      <c r="AY283" s="1309"/>
      <c r="AZ283" s="1309"/>
      <c r="BA283" s="1309"/>
      <c r="BB283" s="1309"/>
      <c r="BC283" s="1309"/>
      <c r="BD283" s="1309"/>
      <c r="BE283" s="1310"/>
      <c r="BF283" s="726"/>
      <c r="BG283" s="727"/>
      <c r="BH283" s="1308"/>
      <c r="BI283" s="1309"/>
      <c r="BJ283" s="1309"/>
      <c r="BK283" s="1309"/>
      <c r="BL283" s="1309"/>
      <c r="BM283" s="1309"/>
      <c r="BN283" s="1309"/>
      <c r="BO283" s="1309"/>
      <c r="BP283" s="1309"/>
      <c r="BQ283" s="1309"/>
      <c r="BR283" s="1309"/>
      <c r="BS283" s="1309"/>
      <c r="BT283" s="1309"/>
      <c r="BU283" s="1309"/>
      <c r="BV283" s="1309"/>
      <c r="BW283" s="1309"/>
      <c r="BX283" s="1309"/>
      <c r="BY283" s="1309"/>
      <c r="BZ283" s="1309"/>
      <c r="CA283" s="1309"/>
      <c r="CB283" s="1309"/>
      <c r="CC283" s="1309"/>
      <c r="CD283" s="1309"/>
      <c r="CE283" s="1309"/>
      <c r="CF283" s="1309"/>
      <c r="CG283" s="1309"/>
      <c r="CH283" s="1310"/>
    </row>
    <row r="284" spans="1:88" ht="24.95" customHeight="1">
      <c r="A284" s="1311" t="s">
        <v>34</v>
      </c>
      <c r="B284" s="1312"/>
      <c r="C284" s="1315" t="str">
        <f>'⑨応募者名簿(印刷用)'!BT5</f>
        <v/>
      </c>
      <c r="D284" s="1315"/>
      <c r="E284" s="1315"/>
      <c r="F284" s="1315"/>
      <c r="G284" s="1315"/>
      <c r="H284" s="1315"/>
      <c r="I284" s="1315"/>
      <c r="J284" s="1315"/>
      <c r="K284" s="1315"/>
      <c r="L284" s="1315"/>
      <c r="M284" s="1315"/>
      <c r="N284" s="1325" t="s">
        <v>22</v>
      </c>
      <c r="O284" s="1326"/>
      <c r="P284" s="1329" t="str">
        <f>""&amp;⑧入力シート!AE86</f>
        <v/>
      </c>
      <c r="Q284" s="1329"/>
      <c r="R284" s="1329"/>
      <c r="S284" s="1329"/>
      <c r="T284" s="1329"/>
      <c r="U284" s="1329"/>
      <c r="V284" s="1329"/>
      <c r="W284" s="1329"/>
      <c r="X284" s="1329"/>
      <c r="Y284" s="1330" t="s">
        <v>57</v>
      </c>
      <c r="Z284" s="1331"/>
      <c r="AA284" s="1331"/>
      <c r="AB284" s="1331"/>
      <c r="AC284" s="1331"/>
      <c r="AD284" s="1331"/>
      <c r="AE284" s="1331"/>
      <c r="AF284" s="1331"/>
      <c r="AG284" s="1331"/>
      <c r="AH284" s="1331"/>
      <c r="AI284" s="1331"/>
      <c r="AJ284" s="1331"/>
      <c r="AK284" s="1331"/>
      <c r="AL284" s="1331"/>
      <c r="AM284" s="1331"/>
      <c r="AN284" s="1331"/>
      <c r="AO284" s="1331"/>
      <c r="AP284" s="1332"/>
      <c r="AQ284" s="289"/>
      <c r="AR284" s="290"/>
      <c r="AS284" s="1311" t="s">
        <v>34</v>
      </c>
      <c r="AT284" s="1312"/>
      <c r="AU284" s="1315" t="str">
        <f>'⑨応募者名簿(印刷用)'!BT6</f>
        <v/>
      </c>
      <c r="AV284" s="1315"/>
      <c r="AW284" s="1315"/>
      <c r="AX284" s="1315"/>
      <c r="AY284" s="1315"/>
      <c r="AZ284" s="1315"/>
      <c r="BA284" s="1315"/>
      <c r="BB284" s="1315"/>
      <c r="BC284" s="1315"/>
      <c r="BD284" s="1315"/>
      <c r="BE284" s="1315"/>
      <c r="BF284" s="1325" t="s">
        <v>22</v>
      </c>
      <c r="BG284" s="1326"/>
      <c r="BH284" s="1329" t="str">
        <f>""&amp;⑧入力シート!AE87</f>
        <v/>
      </c>
      <c r="BI284" s="1329"/>
      <c r="BJ284" s="1329"/>
      <c r="BK284" s="1329"/>
      <c r="BL284" s="1329"/>
      <c r="BM284" s="1329"/>
      <c r="BN284" s="1329"/>
      <c r="BO284" s="1329"/>
      <c r="BP284" s="1329"/>
      <c r="BQ284" s="1330" t="s">
        <v>57</v>
      </c>
      <c r="BR284" s="1331"/>
      <c r="BS284" s="1331"/>
      <c r="BT284" s="1331"/>
      <c r="BU284" s="1331"/>
      <c r="BV284" s="1331"/>
      <c r="BW284" s="1331"/>
      <c r="BX284" s="1331"/>
      <c r="BY284" s="1331"/>
      <c r="BZ284" s="1331"/>
      <c r="CA284" s="1331"/>
      <c r="CB284" s="1331"/>
      <c r="CC284" s="1331"/>
      <c r="CD284" s="1331"/>
      <c r="CE284" s="1331"/>
      <c r="CF284" s="1331"/>
      <c r="CG284" s="1331"/>
      <c r="CH284" s="1332"/>
    </row>
    <row r="285" spans="1:88" ht="24.95" customHeight="1">
      <c r="A285" s="1313"/>
      <c r="B285" s="1314"/>
      <c r="C285" s="1315"/>
      <c r="D285" s="1315"/>
      <c r="E285" s="1315"/>
      <c r="F285" s="1315"/>
      <c r="G285" s="1315"/>
      <c r="H285" s="1315"/>
      <c r="I285" s="1315"/>
      <c r="J285" s="1315"/>
      <c r="K285" s="1315"/>
      <c r="L285" s="1315"/>
      <c r="M285" s="1315"/>
      <c r="N285" s="1327"/>
      <c r="O285" s="1328"/>
      <c r="P285" s="1329"/>
      <c r="Q285" s="1329"/>
      <c r="R285" s="1329"/>
      <c r="S285" s="1329"/>
      <c r="T285" s="1329"/>
      <c r="U285" s="1329"/>
      <c r="V285" s="1329"/>
      <c r="W285" s="1329"/>
      <c r="X285" s="1329"/>
      <c r="Y285" s="1333"/>
      <c r="Z285" s="1334"/>
      <c r="AA285" s="1334"/>
      <c r="AB285" s="1334"/>
      <c r="AC285" s="1334"/>
      <c r="AD285" s="1334"/>
      <c r="AE285" s="1334"/>
      <c r="AF285" s="1334"/>
      <c r="AG285" s="1334"/>
      <c r="AH285" s="1334"/>
      <c r="AI285" s="1334"/>
      <c r="AJ285" s="1334"/>
      <c r="AK285" s="1334"/>
      <c r="AL285" s="1334"/>
      <c r="AM285" s="1334"/>
      <c r="AN285" s="1334"/>
      <c r="AO285" s="1334"/>
      <c r="AP285" s="1335"/>
      <c r="AQ285" s="289"/>
      <c r="AR285" s="290"/>
      <c r="AS285" s="1313"/>
      <c r="AT285" s="1314"/>
      <c r="AU285" s="1315"/>
      <c r="AV285" s="1315"/>
      <c r="AW285" s="1315"/>
      <c r="AX285" s="1315"/>
      <c r="AY285" s="1315"/>
      <c r="AZ285" s="1315"/>
      <c r="BA285" s="1315"/>
      <c r="BB285" s="1315"/>
      <c r="BC285" s="1315"/>
      <c r="BD285" s="1315"/>
      <c r="BE285" s="1315"/>
      <c r="BF285" s="1327"/>
      <c r="BG285" s="1328"/>
      <c r="BH285" s="1329"/>
      <c r="BI285" s="1329"/>
      <c r="BJ285" s="1329"/>
      <c r="BK285" s="1329"/>
      <c r="BL285" s="1329"/>
      <c r="BM285" s="1329"/>
      <c r="BN285" s="1329"/>
      <c r="BO285" s="1329"/>
      <c r="BP285" s="1329"/>
      <c r="BQ285" s="1333"/>
      <c r="BR285" s="1334"/>
      <c r="BS285" s="1334"/>
      <c r="BT285" s="1334"/>
      <c r="BU285" s="1334"/>
      <c r="BV285" s="1334"/>
      <c r="BW285" s="1334"/>
      <c r="BX285" s="1334"/>
      <c r="BY285" s="1334"/>
      <c r="BZ285" s="1334"/>
      <c r="CA285" s="1334"/>
      <c r="CB285" s="1334"/>
      <c r="CC285" s="1334"/>
      <c r="CD285" s="1334"/>
      <c r="CE285" s="1334"/>
      <c r="CF285" s="1334"/>
      <c r="CG285" s="1334"/>
      <c r="CH285" s="1335"/>
    </row>
    <row r="286" spans="1:88" ht="26.1" customHeight="1">
      <c r="AQ286" s="289"/>
      <c r="AR286" s="290"/>
    </row>
    <row r="287" spans="1:88" ht="26.1" customHeight="1">
      <c r="AQ287" s="289"/>
      <c r="AR287" s="290"/>
    </row>
    <row r="288" spans="1:88" ht="26.1" customHeight="1">
      <c r="A288" s="174"/>
      <c r="B288" s="174"/>
      <c r="C288" s="174"/>
      <c r="D288" s="174"/>
      <c r="E288" s="174"/>
      <c r="F288" s="174"/>
      <c r="G288" s="174"/>
      <c r="H288" s="174"/>
      <c r="I288" s="174"/>
      <c r="J288" s="174"/>
      <c r="K288" s="174"/>
      <c r="L288" s="174"/>
      <c r="M288" s="174"/>
      <c r="N288" s="785" t="s">
        <v>408</v>
      </c>
      <c r="O288" s="785"/>
      <c r="P288" s="785"/>
      <c r="Q288" s="785"/>
      <c r="R288" s="785"/>
      <c r="S288" s="785"/>
      <c r="T288" s="785"/>
      <c r="U288" s="785"/>
      <c r="V288" s="785"/>
      <c r="W288" s="785"/>
      <c r="X288" s="785"/>
      <c r="Y288" s="785"/>
      <c r="Z288" s="785"/>
      <c r="AA288" s="785"/>
      <c r="AB288" s="785"/>
      <c r="AC288" s="190"/>
      <c r="AD288" s="190"/>
      <c r="AE288" s="190"/>
      <c r="AF288" s="190"/>
      <c r="AG288" s="190"/>
      <c r="AH288" s="190"/>
      <c r="AI288" s="190"/>
      <c r="AJ288" s="190"/>
      <c r="AK288" s="190"/>
      <c r="AL288" s="190"/>
      <c r="AM288" s="190"/>
      <c r="AN288" s="190"/>
      <c r="AO288" s="190"/>
      <c r="AP288" s="190"/>
      <c r="AQ288" s="298"/>
      <c r="AR288" s="299"/>
      <c r="AS288" s="174"/>
      <c r="AT288" s="174"/>
      <c r="AU288" s="174"/>
      <c r="AV288" s="174"/>
      <c r="AW288" s="174"/>
      <c r="AX288" s="174"/>
      <c r="AY288" s="174"/>
      <c r="AZ288" s="174"/>
      <c r="BA288" s="174"/>
      <c r="BB288" s="174"/>
      <c r="BC288" s="174"/>
      <c r="BD288" s="174"/>
      <c r="BE288" s="174"/>
      <c r="BF288" s="785" t="s">
        <v>408</v>
      </c>
      <c r="BG288" s="785"/>
      <c r="BH288" s="785"/>
      <c r="BI288" s="785"/>
      <c r="BJ288" s="785"/>
      <c r="BK288" s="785"/>
      <c r="BL288" s="785"/>
      <c r="BM288" s="785"/>
      <c r="BN288" s="785"/>
      <c r="BO288" s="785"/>
      <c r="BP288" s="785"/>
      <c r="BQ288" s="785"/>
      <c r="BR288" s="785"/>
      <c r="BS288" s="785"/>
      <c r="BT288" s="785"/>
      <c r="BU288" s="190"/>
      <c r="BV288" s="190"/>
      <c r="BW288" s="190"/>
      <c r="BX288" s="190"/>
      <c r="BY288" s="190"/>
      <c r="BZ288" s="190"/>
      <c r="CA288" s="190"/>
      <c r="CB288" s="190"/>
      <c r="CC288" s="190"/>
      <c r="CD288" s="190"/>
      <c r="CE288" s="190"/>
      <c r="CF288" s="190"/>
      <c r="CG288" s="190"/>
      <c r="CH288" s="190"/>
      <c r="CI288" s="190"/>
      <c r="CJ288" s="190"/>
    </row>
    <row r="289" spans="1:88" ht="26.1" customHeight="1">
      <c r="A289" s="174"/>
      <c r="B289" s="174"/>
      <c r="C289" s="174"/>
      <c r="D289" s="174"/>
      <c r="E289" s="174"/>
      <c r="F289" s="174"/>
      <c r="G289" s="174"/>
      <c r="H289" s="174"/>
      <c r="I289" s="174"/>
      <c r="J289" s="174"/>
      <c r="K289" s="174"/>
      <c r="L289" s="174"/>
      <c r="M289" s="174"/>
      <c r="N289" s="785"/>
      <c r="O289" s="785"/>
      <c r="P289" s="785"/>
      <c r="Q289" s="785"/>
      <c r="R289" s="785"/>
      <c r="S289" s="785"/>
      <c r="T289" s="785"/>
      <c r="U289" s="785"/>
      <c r="V289" s="785"/>
      <c r="W289" s="785"/>
      <c r="X289" s="785"/>
      <c r="Y289" s="785"/>
      <c r="Z289" s="785"/>
      <c r="AA289" s="785"/>
      <c r="AB289" s="785"/>
      <c r="AC289" s="190"/>
      <c r="AD289" s="190"/>
      <c r="AE289" s="190"/>
      <c r="AF289" s="190"/>
      <c r="AG289" s="190"/>
      <c r="AH289" s="190"/>
      <c r="AI289" s="190"/>
      <c r="AJ289" s="190"/>
      <c r="AK289" s="190"/>
      <c r="AL289" s="190"/>
      <c r="AM289" s="190"/>
      <c r="AN289" s="190"/>
      <c r="AO289" s="190"/>
      <c r="AP289" s="190"/>
      <c r="AQ289" s="298"/>
      <c r="AR289" s="299"/>
      <c r="AS289" s="174"/>
      <c r="AT289" s="174"/>
      <c r="AU289" s="174"/>
      <c r="AV289" s="174"/>
      <c r="AW289" s="174"/>
      <c r="AX289" s="174"/>
      <c r="AY289" s="174"/>
      <c r="AZ289" s="174"/>
      <c r="BA289" s="174"/>
      <c r="BB289" s="174"/>
      <c r="BC289" s="174"/>
      <c r="BD289" s="174"/>
      <c r="BE289" s="174"/>
      <c r="BF289" s="785"/>
      <c r="BG289" s="785"/>
      <c r="BH289" s="785"/>
      <c r="BI289" s="785"/>
      <c r="BJ289" s="785"/>
      <c r="BK289" s="785"/>
      <c r="BL289" s="785"/>
      <c r="BM289" s="785"/>
      <c r="BN289" s="785"/>
      <c r="BO289" s="785"/>
      <c r="BP289" s="785"/>
      <c r="BQ289" s="785"/>
      <c r="BR289" s="785"/>
      <c r="BS289" s="785"/>
      <c r="BT289" s="785"/>
      <c r="BU289" s="190"/>
      <c r="BV289" s="190"/>
      <c r="BW289" s="190"/>
      <c r="BX289" s="190"/>
      <c r="BY289" s="190"/>
      <c r="BZ289" s="190"/>
      <c r="CA289" s="190"/>
      <c r="CB289" s="190"/>
      <c r="CC289" s="190"/>
      <c r="CD289" s="190"/>
      <c r="CE289" s="190"/>
      <c r="CF289" s="190"/>
      <c r="CG289" s="190"/>
      <c r="CH289" s="190"/>
      <c r="CI289" s="190"/>
      <c r="CJ289" s="190"/>
    </row>
    <row r="290" spans="1:88" ht="26.1" customHeight="1">
      <c r="A290" s="174"/>
      <c r="B290" s="174"/>
      <c r="C290" s="174"/>
      <c r="D290" s="174"/>
      <c r="E290" s="174"/>
      <c r="F290" s="174"/>
      <c r="G290" s="174"/>
      <c r="H290" s="174"/>
      <c r="I290" s="174"/>
      <c r="J290" s="174"/>
      <c r="K290" s="174"/>
      <c r="L290" s="174"/>
      <c r="M290" s="174"/>
      <c r="N290" s="785" t="s">
        <v>407</v>
      </c>
      <c r="O290" s="785"/>
      <c r="P290" s="785"/>
      <c r="Q290" s="785"/>
      <c r="R290" s="785"/>
      <c r="S290" s="785"/>
      <c r="T290" s="785"/>
      <c r="U290" s="785"/>
      <c r="V290" s="785"/>
      <c r="W290" s="785"/>
      <c r="X290" s="785"/>
      <c r="Y290" s="785"/>
      <c r="Z290" s="785"/>
      <c r="AA290" s="785"/>
      <c r="AB290" s="785"/>
      <c r="AC290" s="190"/>
      <c r="AD290" s="190"/>
      <c r="AE290" s="190"/>
      <c r="AF290" s="190"/>
      <c r="AG290" s="190"/>
      <c r="AH290" s="190"/>
      <c r="AI290" s="190"/>
      <c r="AJ290" s="190"/>
      <c r="AK290" s="190"/>
      <c r="AL290" s="190"/>
      <c r="AM290" s="190"/>
      <c r="AN290" s="190"/>
      <c r="AO290" s="190"/>
      <c r="AP290" s="190"/>
      <c r="AQ290" s="298"/>
      <c r="AR290" s="299"/>
      <c r="AS290" s="174"/>
      <c r="AT290" s="174"/>
      <c r="AU290" s="174"/>
      <c r="AV290" s="174"/>
      <c r="AW290" s="174"/>
      <c r="AX290" s="174"/>
      <c r="AY290" s="174"/>
      <c r="AZ290" s="174"/>
      <c r="BA290" s="174"/>
      <c r="BB290" s="174"/>
      <c r="BC290" s="174"/>
      <c r="BD290" s="174"/>
      <c r="BE290" s="174"/>
      <c r="BF290" s="785" t="s">
        <v>407</v>
      </c>
      <c r="BG290" s="785"/>
      <c r="BH290" s="785"/>
      <c r="BI290" s="785"/>
      <c r="BJ290" s="785"/>
      <c r="BK290" s="785"/>
      <c r="BL290" s="785"/>
      <c r="BM290" s="785"/>
      <c r="BN290" s="785"/>
      <c r="BO290" s="785"/>
      <c r="BP290" s="785"/>
      <c r="BQ290" s="785"/>
      <c r="BR290" s="785"/>
      <c r="BS290" s="785"/>
      <c r="BT290" s="785"/>
      <c r="BU290" s="190"/>
      <c r="BV290" s="190"/>
      <c r="BW290" s="190"/>
      <c r="BX290" s="190"/>
      <c r="BY290" s="190"/>
      <c r="BZ290" s="190"/>
      <c r="CA290" s="190"/>
      <c r="CB290" s="190"/>
      <c r="CC290" s="190"/>
      <c r="CD290" s="190"/>
      <c r="CE290" s="190"/>
      <c r="CF290" s="190"/>
      <c r="CG290" s="190"/>
      <c r="CH290" s="190"/>
      <c r="CI290" s="190"/>
      <c r="CJ290" s="190"/>
    </row>
    <row r="291" spans="1:88" ht="26.1" customHeight="1">
      <c r="A291" s="174"/>
      <c r="B291" s="174"/>
      <c r="C291" s="174"/>
      <c r="D291" s="174"/>
      <c r="E291" s="174"/>
      <c r="F291" s="174"/>
      <c r="G291" s="174"/>
      <c r="H291" s="174"/>
      <c r="I291" s="174"/>
      <c r="J291" s="174"/>
      <c r="K291" s="174"/>
      <c r="L291" s="174"/>
      <c r="M291" s="174"/>
      <c r="N291" s="785"/>
      <c r="O291" s="785"/>
      <c r="P291" s="785"/>
      <c r="Q291" s="785"/>
      <c r="R291" s="785"/>
      <c r="S291" s="785"/>
      <c r="T291" s="785"/>
      <c r="U291" s="785"/>
      <c r="V291" s="785"/>
      <c r="W291" s="785"/>
      <c r="X291" s="785"/>
      <c r="Y291" s="785"/>
      <c r="Z291" s="785"/>
      <c r="AA291" s="785"/>
      <c r="AB291" s="785"/>
      <c r="AC291" s="190"/>
      <c r="AD291" s="190"/>
      <c r="AE291" s="190"/>
      <c r="AF291" s="190"/>
      <c r="AG291" s="190"/>
      <c r="AH291" s="190"/>
      <c r="AI291" s="190"/>
      <c r="AJ291" s="190"/>
      <c r="AK291" s="190"/>
      <c r="AL291" s="190"/>
      <c r="AM291" s="190"/>
      <c r="AN291" s="190"/>
      <c r="AO291" s="190"/>
      <c r="AP291" s="190"/>
      <c r="AQ291" s="298"/>
      <c r="AR291" s="299"/>
      <c r="AS291" s="174"/>
      <c r="AT291" s="174"/>
      <c r="AU291" s="174"/>
      <c r="AV291" s="174"/>
      <c r="AW291" s="174"/>
      <c r="AX291" s="174"/>
      <c r="AY291" s="174"/>
      <c r="AZ291" s="174"/>
      <c r="BA291" s="174"/>
      <c r="BB291" s="174"/>
      <c r="BC291" s="174"/>
      <c r="BD291" s="174"/>
      <c r="BE291" s="174"/>
      <c r="BF291" s="785"/>
      <c r="BG291" s="785"/>
      <c r="BH291" s="785"/>
      <c r="BI291" s="785"/>
      <c r="BJ291" s="785"/>
      <c r="BK291" s="785"/>
      <c r="BL291" s="785"/>
      <c r="BM291" s="785"/>
      <c r="BN291" s="785"/>
      <c r="BO291" s="785"/>
      <c r="BP291" s="785"/>
      <c r="BQ291" s="785"/>
      <c r="BR291" s="785"/>
      <c r="BS291" s="785"/>
      <c r="BT291" s="785"/>
      <c r="BU291" s="190"/>
      <c r="BV291" s="190"/>
      <c r="BW291" s="190"/>
      <c r="BX291" s="190"/>
      <c r="BY291" s="190"/>
      <c r="BZ291" s="190"/>
      <c r="CA291" s="190"/>
      <c r="CB291" s="190"/>
      <c r="CC291" s="190"/>
      <c r="CD291" s="190"/>
      <c r="CE291" s="190"/>
      <c r="CF291" s="190"/>
      <c r="CG291" s="190"/>
      <c r="CH291" s="190"/>
      <c r="CI291" s="190"/>
      <c r="CJ291" s="190"/>
    </row>
    <row r="292" spans="1:88" ht="26.1" customHeight="1">
      <c r="AQ292" s="289"/>
      <c r="AR292" s="290"/>
    </row>
    <row r="293" spans="1:88" ht="26.1" customHeight="1">
      <c r="B293" s="142" t="str">
        <f>$B$5</f>
        <v>第86回全国教育美術展応募作品の名札</v>
      </c>
      <c r="AQ293" s="289"/>
      <c r="AR293" s="290"/>
      <c r="AT293" s="142" t="str">
        <f>$B$5</f>
        <v>第86回全国教育美術展応募作品の名札</v>
      </c>
    </row>
    <row r="294" spans="1:88" ht="24.95" customHeight="1">
      <c r="A294" s="1353" t="s">
        <v>45</v>
      </c>
      <c r="B294" s="1354"/>
      <c r="C294" s="1354"/>
      <c r="D294" s="1354"/>
      <c r="E294" s="1354"/>
      <c r="F294" s="1354"/>
      <c r="G294" s="1354"/>
      <c r="H294" s="1354"/>
      <c r="I294" s="1354"/>
      <c r="J294" s="1354"/>
      <c r="K294" s="1354"/>
      <c r="L294" s="1354"/>
      <c r="M294" s="1355"/>
      <c r="N294" s="1356" t="s">
        <v>334</v>
      </c>
      <c r="O294" s="1356"/>
      <c r="P294" s="1344" t="s">
        <v>17</v>
      </c>
      <c r="Q294" s="562"/>
      <c r="R294" s="1305" t="str">
        <f>IF('⑨応募者名簿(印刷用)'!$BX$40="","",'⑨応募者名簿(印刷用)'!$BX$40)</f>
        <v>-</v>
      </c>
      <c r="S294" s="1305"/>
      <c r="T294" s="1305"/>
      <c r="U294" s="1305"/>
      <c r="V294" s="1305"/>
      <c r="W294" s="1305"/>
      <c r="X294" s="1305"/>
      <c r="Y294" s="1306" t="s">
        <v>282</v>
      </c>
      <c r="Z294" s="1306"/>
      <c r="AA294" s="1306"/>
      <c r="AB294" s="1305" t="str">
        <f>IF(⑧入力シート!$D$30=0,"",⑧入力シート!$D$30)</f>
        <v/>
      </c>
      <c r="AC294" s="1305"/>
      <c r="AD294" s="1305"/>
      <c r="AE294" s="1305"/>
      <c r="AF294" s="176" t="s">
        <v>84</v>
      </c>
      <c r="AG294" s="1305" t="str">
        <f>IF(⑧入力シート!$H$30=0,"",⑧入力シート!$H$30)</f>
        <v/>
      </c>
      <c r="AH294" s="1305"/>
      <c r="AI294" s="1305"/>
      <c r="AJ294" s="1305"/>
      <c r="AK294" s="176" t="s">
        <v>84</v>
      </c>
      <c r="AL294" s="1305" t="str">
        <f>IF(⑧入力シート!$L$30=0,"",⑧入力シート!$L$30)</f>
        <v/>
      </c>
      <c r="AM294" s="1305"/>
      <c r="AN294" s="1305"/>
      <c r="AO294" s="1305"/>
      <c r="AP294" s="177"/>
      <c r="AQ294" s="291"/>
      <c r="AR294" s="292"/>
      <c r="AS294" s="1353" t="s">
        <v>45</v>
      </c>
      <c r="AT294" s="1354"/>
      <c r="AU294" s="1354"/>
      <c r="AV294" s="1354"/>
      <c r="AW294" s="1354"/>
      <c r="AX294" s="1354"/>
      <c r="AY294" s="1354"/>
      <c r="AZ294" s="1354"/>
      <c r="BA294" s="1354"/>
      <c r="BB294" s="1354"/>
      <c r="BC294" s="1354"/>
      <c r="BD294" s="1354"/>
      <c r="BE294" s="1355"/>
      <c r="BF294" s="1356" t="s">
        <v>334</v>
      </c>
      <c r="BG294" s="1356"/>
      <c r="BH294" s="1344" t="s">
        <v>17</v>
      </c>
      <c r="BI294" s="562"/>
      <c r="BJ294" s="1305" t="str">
        <f>IF('⑨応募者名簿(印刷用)'!$BX$40="","",'⑨応募者名簿(印刷用)'!$BX$40)</f>
        <v>-</v>
      </c>
      <c r="BK294" s="1305"/>
      <c r="BL294" s="1305"/>
      <c r="BM294" s="1305"/>
      <c r="BN294" s="1305"/>
      <c r="BO294" s="1305"/>
      <c r="BP294" s="1305"/>
      <c r="BQ294" s="1306" t="s">
        <v>282</v>
      </c>
      <c r="BR294" s="1306"/>
      <c r="BS294" s="1306"/>
      <c r="BT294" s="1305" t="str">
        <f>IF(⑧入力シート!$D$30=0,"",⑧入力シート!$D$30)</f>
        <v/>
      </c>
      <c r="BU294" s="1305"/>
      <c r="BV294" s="1305"/>
      <c r="BW294" s="1305"/>
      <c r="BX294" s="176" t="s">
        <v>84</v>
      </c>
      <c r="BY294" s="1305" t="str">
        <f>IF(⑧入力シート!$H$30=0,"",⑧入力シート!$H$30)</f>
        <v/>
      </c>
      <c r="BZ294" s="1305"/>
      <c r="CA294" s="1305"/>
      <c r="CB294" s="1305"/>
      <c r="CC294" s="176" t="s">
        <v>84</v>
      </c>
      <c r="CD294" s="1305" t="str">
        <f>IF(⑧入力シート!$L$30=0,"",⑧入力シート!$L$30)</f>
        <v/>
      </c>
      <c r="CE294" s="1305"/>
      <c r="CF294" s="1305"/>
      <c r="CG294" s="1305"/>
      <c r="CH294" s="177"/>
    </row>
    <row r="295" spans="1:88" ht="24.95" customHeight="1">
      <c r="A295" s="1345"/>
      <c r="B295" s="1346"/>
      <c r="C295" s="1346"/>
      <c r="D295" s="1346"/>
      <c r="E295" s="1346"/>
      <c r="F295" s="1346"/>
      <c r="G295" s="1346"/>
      <c r="H295" s="1346"/>
      <c r="I295" s="178"/>
      <c r="J295" s="178"/>
      <c r="K295" s="178"/>
      <c r="L295" s="178"/>
      <c r="M295" s="179"/>
      <c r="N295" s="1356"/>
      <c r="O295" s="1356"/>
      <c r="P295" s="1347" t="str">
        <f>IF('⑨応募者名簿(印刷用)'!$BV$42="","",'⑨応募者名簿(印刷用)'!$BV$42)</f>
        <v xml:space="preserve"> </v>
      </c>
      <c r="Q295" s="1348"/>
      <c r="R295" s="1348"/>
      <c r="S295" s="1348"/>
      <c r="T295" s="1348"/>
      <c r="U295" s="1348"/>
      <c r="V295" s="1348"/>
      <c r="W295" s="1348"/>
      <c r="X295" s="1348"/>
      <c r="Y295" s="1348"/>
      <c r="Z295" s="1348"/>
      <c r="AA295" s="1348"/>
      <c r="AB295" s="1348"/>
      <c r="AC295" s="1348"/>
      <c r="AD295" s="1348"/>
      <c r="AE295" s="1348"/>
      <c r="AF295" s="1348"/>
      <c r="AG295" s="1348"/>
      <c r="AH295" s="1348"/>
      <c r="AI295" s="1348"/>
      <c r="AJ295" s="1348"/>
      <c r="AK295" s="1348"/>
      <c r="AL295" s="1348"/>
      <c r="AM295" s="1348"/>
      <c r="AN295" s="1348"/>
      <c r="AO295" s="1348"/>
      <c r="AP295" s="1349"/>
      <c r="AQ295" s="291"/>
      <c r="AR295" s="292"/>
      <c r="AS295" s="1345"/>
      <c r="AT295" s="1346"/>
      <c r="AU295" s="1346"/>
      <c r="AV295" s="1346"/>
      <c r="AW295" s="1346"/>
      <c r="AX295" s="1346"/>
      <c r="AY295" s="1346"/>
      <c r="AZ295" s="1346"/>
      <c r="BA295" s="178"/>
      <c r="BB295" s="178"/>
      <c r="BC295" s="178"/>
      <c r="BD295" s="178"/>
      <c r="BE295" s="179"/>
      <c r="BF295" s="1356"/>
      <c r="BG295" s="1356"/>
      <c r="BH295" s="1347" t="str">
        <f>IF('⑨応募者名簿(印刷用)'!$BV$42="","",'⑨応募者名簿(印刷用)'!$BV$42)</f>
        <v xml:space="preserve"> </v>
      </c>
      <c r="BI295" s="1348"/>
      <c r="BJ295" s="1348"/>
      <c r="BK295" s="1348"/>
      <c r="BL295" s="1348"/>
      <c r="BM295" s="1348"/>
      <c r="BN295" s="1348"/>
      <c r="BO295" s="1348"/>
      <c r="BP295" s="1348"/>
      <c r="BQ295" s="1348"/>
      <c r="BR295" s="1348"/>
      <c r="BS295" s="1348"/>
      <c r="BT295" s="1348"/>
      <c r="BU295" s="1348"/>
      <c r="BV295" s="1348"/>
      <c r="BW295" s="1348"/>
      <c r="BX295" s="1348"/>
      <c r="BY295" s="1348"/>
      <c r="BZ295" s="1348"/>
      <c r="CA295" s="1348"/>
      <c r="CB295" s="1348"/>
      <c r="CC295" s="1348"/>
      <c r="CD295" s="1348"/>
      <c r="CE295" s="1348"/>
      <c r="CF295" s="1348"/>
      <c r="CG295" s="1348"/>
      <c r="CH295" s="1349"/>
    </row>
    <row r="296" spans="1:88" ht="24.95" customHeight="1">
      <c r="A296" s="1345"/>
      <c r="B296" s="1346"/>
      <c r="C296" s="1346"/>
      <c r="D296" s="1346"/>
      <c r="E296" s="1346"/>
      <c r="F296" s="1346"/>
      <c r="G296" s="1346"/>
      <c r="H296" s="1346"/>
      <c r="I296" s="178"/>
      <c r="J296" s="178"/>
      <c r="K296" s="178"/>
      <c r="L296" s="178"/>
      <c r="M296" s="179"/>
      <c r="N296" s="1356"/>
      <c r="O296" s="1356"/>
      <c r="P296" s="1347" t="str">
        <f>IF('⑨応募者名簿(印刷用)'!$BV$43="","",'⑨応募者名簿(印刷用)'!$BV$43)</f>
        <v xml:space="preserve"> </v>
      </c>
      <c r="Q296" s="1348"/>
      <c r="R296" s="1348"/>
      <c r="S296" s="1348"/>
      <c r="T296" s="1348"/>
      <c r="U296" s="1348"/>
      <c r="V296" s="1348"/>
      <c r="W296" s="1348"/>
      <c r="X296" s="1348"/>
      <c r="Y296" s="1348"/>
      <c r="Z296" s="1348"/>
      <c r="AA296" s="1348"/>
      <c r="AB296" s="1348"/>
      <c r="AC296" s="1348"/>
      <c r="AD296" s="1348"/>
      <c r="AE296" s="1348"/>
      <c r="AF296" s="1348"/>
      <c r="AG296" s="1348"/>
      <c r="AH296" s="1348"/>
      <c r="AI296" s="1348"/>
      <c r="AJ296" s="1348"/>
      <c r="AK296" s="1348"/>
      <c r="AL296" s="1348"/>
      <c r="AM296" s="1348"/>
      <c r="AN296" s="1348"/>
      <c r="AO296" s="1348"/>
      <c r="AP296" s="1349"/>
      <c r="AQ296" s="291"/>
      <c r="AR296" s="292"/>
      <c r="AS296" s="1345"/>
      <c r="AT296" s="1346"/>
      <c r="AU296" s="1346"/>
      <c r="AV296" s="1346"/>
      <c r="AW296" s="1346"/>
      <c r="AX296" s="1346"/>
      <c r="AY296" s="1346"/>
      <c r="AZ296" s="1346"/>
      <c r="BA296" s="178"/>
      <c r="BB296" s="178"/>
      <c r="BC296" s="178"/>
      <c r="BD296" s="178"/>
      <c r="BE296" s="179"/>
      <c r="BF296" s="1356"/>
      <c r="BG296" s="1356"/>
      <c r="BH296" s="1347" t="str">
        <f>IF('⑨応募者名簿(印刷用)'!$BV$43="","",'⑨応募者名簿(印刷用)'!$BV$43)</f>
        <v xml:space="preserve"> </v>
      </c>
      <c r="BI296" s="1348"/>
      <c r="BJ296" s="1348"/>
      <c r="BK296" s="1348"/>
      <c r="BL296" s="1348"/>
      <c r="BM296" s="1348"/>
      <c r="BN296" s="1348"/>
      <c r="BO296" s="1348"/>
      <c r="BP296" s="1348"/>
      <c r="BQ296" s="1348"/>
      <c r="BR296" s="1348"/>
      <c r="BS296" s="1348"/>
      <c r="BT296" s="1348"/>
      <c r="BU296" s="1348"/>
      <c r="BV296" s="1348"/>
      <c r="BW296" s="1348"/>
      <c r="BX296" s="1348"/>
      <c r="BY296" s="1348"/>
      <c r="BZ296" s="1348"/>
      <c r="CA296" s="1348"/>
      <c r="CB296" s="1348"/>
      <c r="CC296" s="1348"/>
      <c r="CD296" s="1348"/>
      <c r="CE296" s="1348"/>
      <c r="CF296" s="1348"/>
      <c r="CG296" s="1348"/>
      <c r="CH296" s="1349"/>
    </row>
    <row r="297" spans="1:88" ht="24.95" customHeight="1">
      <c r="A297" s="1345"/>
      <c r="B297" s="1346"/>
      <c r="C297" s="1346"/>
      <c r="D297" s="1346"/>
      <c r="E297" s="1346"/>
      <c r="F297" s="1346"/>
      <c r="G297" s="1346"/>
      <c r="H297" s="1346"/>
      <c r="I297" s="178"/>
      <c r="J297" s="178"/>
      <c r="K297" s="178"/>
      <c r="L297" s="178"/>
      <c r="M297" s="179"/>
      <c r="N297" s="1356"/>
      <c r="O297" s="1356"/>
      <c r="P297" s="1350" t="str">
        <f>IF('⑨応募者名簿(印刷用)'!$BV$44="","",'⑨応募者名簿(印刷用)'!$BV$44)</f>
        <v xml:space="preserve"> </v>
      </c>
      <c r="Q297" s="1351"/>
      <c r="R297" s="1351"/>
      <c r="S297" s="1351"/>
      <c r="T297" s="1351"/>
      <c r="U297" s="1351"/>
      <c r="V297" s="1351"/>
      <c r="W297" s="1351"/>
      <c r="X297" s="1351"/>
      <c r="Y297" s="1351"/>
      <c r="Z297" s="1351"/>
      <c r="AA297" s="1351"/>
      <c r="AB297" s="1351"/>
      <c r="AC297" s="1351"/>
      <c r="AD297" s="1351"/>
      <c r="AE297" s="1351"/>
      <c r="AF297" s="1351"/>
      <c r="AG297" s="1351"/>
      <c r="AH297" s="1351"/>
      <c r="AI297" s="1351"/>
      <c r="AJ297" s="1351"/>
      <c r="AK297" s="1351"/>
      <c r="AL297" s="1351"/>
      <c r="AM297" s="1351"/>
      <c r="AN297" s="1351"/>
      <c r="AO297" s="1351"/>
      <c r="AP297" s="1352"/>
      <c r="AQ297" s="291"/>
      <c r="AR297" s="292"/>
      <c r="AS297" s="1345"/>
      <c r="AT297" s="1346"/>
      <c r="AU297" s="1346"/>
      <c r="AV297" s="1346"/>
      <c r="AW297" s="1346"/>
      <c r="AX297" s="1346"/>
      <c r="AY297" s="1346"/>
      <c r="AZ297" s="1346"/>
      <c r="BA297" s="178"/>
      <c r="BB297" s="178"/>
      <c r="BC297" s="178"/>
      <c r="BD297" s="178"/>
      <c r="BE297" s="179"/>
      <c r="BF297" s="1356"/>
      <c r="BG297" s="1356"/>
      <c r="BH297" s="1350" t="str">
        <f>IF('⑨応募者名簿(印刷用)'!$BV$44="","",'⑨応募者名簿(印刷用)'!$BV$44)</f>
        <v xml:space="preserve"> </v>
      </c>
      <c r="BI297" s="1351"/>
      <c r="BJ297" s="1351"/>
      <c r="BK297" s="1351"/>
      <c r="BL297" s="1351"/>
      <c r="BM297" s="1351"/>
      <c r="BN297" s="1351"/>
      <c r="BO297" s="1351"/>
      <c r="BP297" s="1351"/>
      <c r="BQ297" s="1351"/>
      <c r="BR297" s="1351"/>
      <c r="BS297" s="1351"/>
      <c r="BT297" s="1351"/>
      <c r="BU297" s="1351"/>
      <c r="BV297" s="1351"/>
      <c r="BW297" s="1351"/>
      <c r="BX297" s="1351"/>
      <c r="BY297" s="1351"/>
      <c r="BZ297" s="1351"/>
      <c r="CA297" s="1351"/>
      <c r="CB297" s="1351"/>
      <c r="CC297" s="1351"/>
      <c r="CD297" s="1351"/>
      <c r="CE297" s="1351"/>
      <c r="CF297" s="1351"/>
      <c r="CG297" s="1351"/>
      <c r="CH297" s="1352"/>
    </row>
    <row r="298" spans="1:88" ht="24.95" customHeight="1">
      <c r="A298" s="1345"/>
      <c r="B298" s="1346"/>
      <c r="C298" s="1346"/>
      <c r="D298" s="1346"/>
      <c r="E298" s="1346"/>
      <c r="F298" s="1346"/>
      <c r="G298" s="1346"/>
      <c r="H298" s="1346"/>
      <c r="I298" s="178"/>
      <c r="J298" s="178"/>
      <c r="K298" s="178"/>
      <c r="L298" s="178"/>
      <c r="M298" s="179"/>
      <c r="N298" s="722" t="s">
        <v>335</v>
      </c>
      <c r="O298" s="723"/>
      <c r="P298" s="603" t="s">
        <v>23</v>
      </c>
      <c r="Q298" s="571"/>
      <c r="R298" s="571"/>
      <c r="S298" s="571"/>
      <c r="T298" s="1336" t="str">
        <f>""&amp;⑧入力シート!$D$21</f>
        <v/>
      </c>
      <c r="U298" s="1336"/>
      <c r="V298" s="1336"/>
      <c r="W298" s="1336"/>
      <c r="X298" s="1336"/>
      <c r="Y298" s="1336"/>
      <c r="Z298" s="1336"/>
      <c r="AA298" s="1336"/>
      <c r="AB298" s="1336"/>
      <c r="AC298" s="1336"/>
      <c r="AD298" s="1336"/>
      <c r="AE298" s="1336"/>
      <c r="AF298" s="1336"/>
      <c r="AG298" s="1336"/>
      <c r="AH298" s="1336"/>
      <c r="AI298" s="1336"/>
      <c r="AJ298" s="1336"/>
      <c r="AK298" s="1336"/>
      <c r="AL298" s="1336"/>
      <c r="AM298" s="1336"/>
      <c r="AN298" s="1336"/>
      <c r="AO298" s="1336"/>
      <c r="AP298" s="1337"/>
      <c r="AQ298" s="291"/>
      <c r="AR298" s="292"/>
      <c r="AS298" s="1345"/>
      <c r="AT298" s="1346"/>
      <c r="AU298" s="1346"/>
      <c r="AV298" s="1346"/>
      <c r="AW298" s="1346"/>
      <c r="AX298" s="1346"/>
      <c r="AY298" s="1346"/>
      <c r="AZ298" s="1346"/>
      <c r="BA298" s="178"/>
      <c r="BB298" s="178"/>
      <c r="BC298" s="178"/>
      <c r="BD298" s="178"/>
      <c r="BE298" s="179"/>
      <c r="BF298" s="722" t="s">
        <v>335</v>
      </c>
      <c r="BG298" s="723"/>
      <c r="BH298" s="603" t="s">
        <v>23</v>
      </c>
      <c r="BI298" s="571"/>
      <c r="BJ298" s="571"/>
      <c r="BK298" s="571"/>
      <c r="BL298" s="1336" t="str">
        <f>""&amp;⑧入力シート!$D$21</f>
        <v/>
      </c>
      <c r="BM298" s="1336"/>
      <c r="BN298" s="1336"/>
      <c r="BO298" s="1336"/>
      <c r="BP298" s="1336"/>
      <c r="BQ298" s="1336"/>
      <c r="BR298" s="1336"/>
      <c r="BS298" s="1336"/>
      <c r="BT298" s="1336"/>
      <c r="BU298" s="1336"/>
      <c r="BV298" s="1336"/>
      <c r="BW298" s="1336"/>
      <c r="BX298" s="1336"/>
      <c r="BY298" s="1336"/>
      <c r="BZ298" s="1336"/>
      <c r="CA298" s="1336"/>
      <c r="CB298" s="1336"/>
      <c r="CC298" s="1336"/>
      <c r="CD298" s="1336"/>
      <c r="CE298" s="1336"/>
      <c r="CF298" s="1336"/>
      <c r="CG298" s="1336"/>
      <c r="CH298" s="1337"/>
    </row>
    <row r="299" spans="1:88" ht="24.95" customHeight="1">
      <c r="A299" s="180"/>
      <c r="B299" s="178"/>
      <c r="C299" s="178"/>
      <c r="D299" s="178"/>
      <c r="E299" s="178"/>
      <c r="F299" s="178"/>
      <c r="G299" s="178"/>
      <c r="H299" s="178"/>
      <c r="I299" s="178"/>
      <c r="J299" s="178"/>
      <c r="K299" s="178"/>
      <c r="L299" s="178"/>
      <c r="M299" s="179"/>
      <c r="N299" s="724"/>
      <c r="O299" s="725"/>
      <c r="P299" s="1338" t="str">
        <f>"　"&amp;⑧入力シート!$D$22</f>
        <v>　</v>
      </c>
      <c r="Q299" s="1339"/>
      <c r="R299" s="1339"/>
      <c r="S299" s="1339"/>
      <c r="T299" s="1339"/>
      <c r="U299" s="1339"/>
      <c r="V299" s="1339"/>
      <c r="W299" s="1339"/>
      <c r="X299" s="1339"/>
      <c r="Y299" s="1339"/>
      <c r="Z299" s="1339"/>
      <c r="AA299" s="1339"/>
      <c r="AB299" s="1339"/>
      <c r="AC299" s="1339"/>
      <c r="AD299" s="1339"/>
      <c r="AE299" s="1339"/>
      <c r="AF299" s="1339"/>
      <c r="AG299" s="1339"/>
      <c r="AH299" s="1339"/>
      <c r="AI299" s="1339"/>
      <c r="AJ299" s="1339"/>
      <c r="AK299" s="1339"/>
      <c r="AL299" s="1339"/>
      <c r="AM299" s="1339"/>
      <c r="AN299" s="1339"/>
      <c r="AO299" s="1339"/>
      <c r="AP299" s="1340"/>
      <c r="AQ299" s="291"/>
      <c r="AR299" s="292"/>
      <c r="AS299" s="180"/>
      <c r="AT299" s="178"/>
      <c r="AU299" s="178"/>
      <c r="AV299" s="178"/>
      <c r="AW299" s="178"/>
      <c r="AX299" s="178"/>
      <c r="AY299" s="178"/>
      <c r="AZ299" s="178"/>
      <c r="BA299" s="178"/>
      <c r="BB299" s="178"/>
      <c r="BC299" s="178"/>
      <c r="BD299" s="178"/>
      <c r="BE299" s="179"/>
      <c r="BF299" s="724"/>
      <c r="BG299" s="725"/>
      <c r="BH299" s="1338" t="str">
        <f>"　"&amp;⑧入力シート!$D$22</f>
        <v>　</v>
      </c>
      <c r="BI299" s="1339"/>
      <c r="BJ299" s="1339"/>
      <c r="BK299" s="1339"/>
      <c r="BL299" s="1339"/>
      <c r="BM299" s="1339"/>
      <c r="BN299" s="1339"/>
      <c r="BO299" s="1339"/>
      <c r="BP299" s="1339"/>
      <c r="BQ299" s="1339"/>
      <c r="BR299" s="1339"/>
      <c r="BS299" s="1339"/>
      <c r="BT299" s="1339"/>
      <c r="BU299" s="1339"/>
      <c r="BV299" s="1339"/>
      <c r="BW299" s="1339"/>
      <c r="BX299" s="1339"/>
      <c r="BY299" s="1339"/>
      <c r="BZ299" s="1339"/>
      <c r="CA299" s="1339"/>
      <c r="CB299" s="1339"/>
      <c r="CC299" s="1339"/>
      <c r="CD299" s="1339"/>
      <c r="CE299" s="1339"/>
      <c r="CF299" s="1339"/>
      <c r="CG299" s="1339"/>
      <c r="CH299" s="1340"/>
    </row>
    <row r="300" spans="1:88" ht="24.95" customHeight="1">
      <c r="A300" s="180"/>
      <c r="B300" s="178"/>
      <c r="C300" s="178"/>
      <c r="D300" s="178"/>
      <c r="E300" s="178"/>
      <c r="F300" s="178"/>
      <c r="G300" s="178"/>
      <c r="H300" s="178"/>
      <c r="I300" s="178"/>
      <c r="J300" s="178"/>
      <c r="K300" s="178"/>
      <c r="L300" s="178"/>
      <c r="M300" s="179"/>
      <c r="N300" s="724"/>
      <c r="O300" s="725"/>
      <c r="P300" s="1341" t="str">
        <f>"　"&amp;⑧入力シート!$D$23</f>
        <v>　</v>
      </c>
      <c r="Q300" s="1342"/>
      <c r="R300" s="1342"/>
      <c r="S300" s="1342"/>
      <c r="T300" s="1342"/>
      <c r="U300" s="1342"/>
      <c r="V300" s="1342"/>
      <c r="W300" s="1342"/>
      <c r="X300" s="1342"/>
      <c r="Y300" s="1342"/>
      <c r="Z300" s="1342"/>
      <c r="AA300" s="1342"/>
      <c r="AB300" s="1342"/>
      <c r="AC300" s="1342"/>
      <c r="AD300" s="1342"/>
      <c r="AE300" s="1342"/>
      <c r="AF300" s="1342"/>
      <c r="AG300" s="1342"/>
      <c r="AH300" s="1342"/>
      <c r="AI300" s="1342"/>
      <c r="AJ300" s="1342"/>
      <c r="AK300" s="1342"/>
      <c r="AL300" s="1342"/>
      <c r="AM300" s="1342"/>
      <c r="AN300" s="1342"/>
      <c r="AO300" s="1342"/>
      <c r="AP300" s="1343"/>
      <c r="AQ300" s="291"/>
      <c r="AR300" s="292"/>
      <c r="AS300" s="180"/>
      <c r="AT300" s="178"/>
      <c r="AU300" s="178"/>
      <c r="AV300" s="178"/>
      <c r="AW300" s="178"/>
      <c r="AX300" s="178"/>
      <c r="AY300" s="178"/>
      <c r="AZ300" s="178"/>
      <c r="BA300" s="178"/>
      <c r="BB300" s="178"/>
      <c r="BC300" s="178"/>
      <c r="BD300" s="178"/>
      <c r="BE300" s="179"/>
      <c r="BF300" s="724"/>
      <c r="BG300" s="725"/>
      <c r="BH300" s="1341" t="str">
        <f>"　"&amp;⑧入力シート!$D$23</f>
        <v>　</v>
      </c>
      <c r="BI300" s="1342"/>
      <c r="BJ300" s="1342"/>
      <c r="BK300" s="1342"/>
      <c r="BL300" s="1342"/>
      <c r="BM300" s="1342"/>
      <c r="BN300" s="1342"/>
      <c r="BO300" s="1342"/>
      <c r="BP300" s="1342"/>
      <c r="BQ300" s="1342"/>
      <c r="BR300" s="1342"/>
      <c r="BS300" s="1342"/>
      <c r="BT300" s="1342"/>
      <c r="BU300" s="1342"/>
      <c r="BV300" s="1342"/>
      <c r="BW300" s="1342"/>
      <c r="BX300" s="1342"/>
      <c r="BY300" s="1342"/>
      <c r="BZ300" s="1342"/>
      <c r="CA300" s="1342"/>
      <c r="CB300" s="1342"/>
      <c r="CC300" s="1342"/>
      <c r="CD300" s="1342"/>
      <c r="CE300" s="1342"/>
      <c r="CF300" s="1342"/>
      <c r="CG300" s="1342"/>
      <c r="CH300" s="1343"/>
    </row>
    <row r="301" spans="1:88" ht="24.95" customHeight="1">
      <c r="A301" s="181"/>
      <c r="B301" s="182"/>
      <c r="C301" s="182"/>
      <c r="D301" s="182"/>
      <c r="E301" s="182"/>
      <c r="F301" s="182"/>
      <c r="G301" s="182"/>
      <c r="H301" s="182"/>
      <c r="I301" s="182"/>
      <c r="J301" s="182"/>
      <c r="K301" s="182"/>
      <c r="L301" s="182"/>
      <c r="M301" s="183"/>
      <c r="N301" s="726"/>
      <c r="O301" s="727"/>
      <c r="P301" s="1341"/>
      <c r="Q301" s="1342"/>
      <c r="R301" s="1342"/>
      <c r="S301" s="1342"/>
      <c r="T301" s="1342"/>
      <c r="U301" s="1342"/>
      <c r="V301" s="1342"/>
      <c r="W301" s="1342"/>
      <c r="X301" s="1342"/>
      <c r="Y301" s="1342"/>
      <c r="Z301" s="1342"/>
      <c r="AA301" s="1342"/>
      <c r="AB301" s="1342"/>
      <c r="AC301" s="1342"/>
      <c r="AD301" s="1342"/>
      <c r="AE301" s="1342"/>
      <c r="AF301" s="1342"/>
      <c r="AG301" s="1342"/>
      <c r="AH301" s="1342"/>
      <c r="AI301" s="1342"/>
      <c r="AJ301" s="1342"/>
      <c r="AK301" s="1342"/>
      <c r="AL301" s="1342"/>
      <c r="AM301" s="1342"/>
      <c r="AN301" s="1342"/>
      <c r="AO301" s="1342"/>
      <c r="AP301" s="1343"/>
      <c r="AQ301" s="291"/>
      <c r="AR301" s="292"/>
      <c r="AS301" s="181"/>
      <c r="AT301" s="182"/>
      <c r="AU301" s="182"/>
      <c r="AV301" s="182"/>
      <c r="AW301" s="182"/>
      <c r="AX301" s="182"/>
      <c r="AY301" s="182"/>
      <c r="AZ301" s="182"/>
      <c r="BA301" s="182"/>
      <c r="BB301" s="182"/>
      <c r="BC301" s="182"/>
      <c r="BD301" s="182"/>
      <c r="BE301" s="183"/>
      <c r="BF301" s="726"/>
      <c r="BG301" s="727"/>
      <c r="BH301" s="1341"/>
      <c r="BI301" s="1342"/>
      <c r="BJ301" s="1342"/>
      <c r="BK301" s="1342"/>
      <c r="BL301" s="1342"/>
      <c r="BM301" s="1342"/>
      <c r="BN301" s="1342"/>
      <c r="BO301" s="1342"/>
      <c r="BP301" s="1342"/>
      <c r="BQ301" s="1342"/>
      <c r="BR301" s="1342"/>
      <c r="BS301" s="1342"/>
      <c r="BT301" s="1342"/>
      <c r="BU301" s="1342"/>
      <c r="BV301" s="1342"/>
      <c r="BW301" s="1342"/>
      <c r="BX301" s="1342"/>
      <c r="BY301" s="1342"/>
      <c r="BZ301" s="1342"/>
      <c r="CA301" s="1342"/>
      <c r="CB301" s="1342"/>
      <c r="CC301" s="1342"/>
      <c r="CD301" s="1342"/>
      <c r="CE301" s="1342"/>
      <c r="CF301" s="1342"/>
      <c r="CG301" s="1342"/>
      <c r="CH301" s="1343"/>
    </row>
    <row r="302" spans="1:88" ht="24.95" customHeight="1">
      <c r="A302" s="722" t="s">
        <v>337</v>
      </c>
      <c r="B302" s="723"/>
      <c r="C302" s="603" t="s">
        <v>31</v>
      </c>
      <c r="D302" s="571"/>
      <c r="E302" s="571"/>
      <c r="F302" s="571"/>
      <c r="G302" s="571"/>
      <c r="H302" s="571"/>
      <c r="I302" s="571"/>
      <c r="J302" s="571"/>
      <c r="K302" s="571"/>
      <c r="L302" s="571"/>
      <c r="M302" s="571"/>
      <c r="N302" s="722" t="s">
        <v>336</v>
      </c>
      <c r="O302" s="723"/>
      <c r="P302" s="1316" t="str">
        <f>""&amp;⑧入力シート!AD88</f>
        <v/>
      </c>
      <c r="Q302" s="1316"/>
      <c r="R302" s="1316"/>
      <c r="S302" s="1316"/>
      <c r="T302" s="1316"/>
      <c r="U302" s="1316"/>
      <c r="V302" s="1316"/>
      <c r="W302" s="1316"/>
      <c r="X302" s="1316"/>
      <c r="Y302" s="1316"/>
      <c r="Z302" s="1316"/>
      <c r="AA302" s="1316"/>
      <c r="AB302" s="1316"/>
      <c r="AC302" s="1316"/>
      <c r="AD302" s="1316"/>
      <c r="AE302" s="1316"/>
      <c r="AF302" s="1316"/>
      <c r="AG302" s="1316"/>
      <c r="AH302" s="1316"/>
      <c r="AI302" s="1316"/>
      <c r="AJ302" s="1316"/>
      <c r="AK302" s="1316"/>
      <c r="AL302" s="1316"/>
      <c r="AM302" s="1316"/>
      <c r="AN302" s="1316"/>
      <c r="AO302" s="1316"/>
      <c r="AP302" s="1316"/>
      <c r="AQ302" s="291"/>
      <c r="AR302" s="292"/>
      <c r="AS302" s="722" t="s">
        <v>337</v>
      </c>
      <c r="AT302" s="723"/>
      <c r="AU302" s="603" t="s">
        <v>31</v>
      </c>
      <c r="AV302" s="571"/>
      <c r="AW302" s="571"/>
      <c r="AX302" s="571"/>
      <c r="AY302" s="571"/>
      <c r="AZ302" s="571"/>
      <c r="BA302" s="571"/>
      <c r="BB302" s="571"/>
      <c r="BC302" s="571"/>
      <c r="BD302" s="571"/>
      <c r="BE302" s="571"/>
      <c r="BF302" s="722" t="s">
        <v>336</v>
      </c>
      <c r="BG302" s="723"/>
      <c r="BH302" s="1316" t="str">
        <f>""&amp;⑧入力シート!AD89</f>
        <v/>
      </c>
      <c r="BI302" s="1316"/>
      <c r="BJ302" s="1316"/>
      <c r="BK302" s="1316"/>
      <c r="BL302" s="1316"/>
      <c r="BM302" s="1316"/>
      <c r="BN302" s="1316"/>
      <c r="BO302" s="1316"/>
      <c r="BP302" s="1316"/>
      <c r="BQ302" s="1316"/>
      <c r="BR302" s="1316"/>
      <c r="BS302" s="1316"/>
      <c r="BT302" s="1316"/>
      <c r="BU302" s="1316"/>
      <c r="BV302" s="1316"/>
      <c r="BW302" s="1316"/>
      <c r="BX302" s="1316"/>
      <c r="BY302" s="1316"/>
      <c r="BZ302" s="1316"/>
      <c r="CA302" s="1316"/>
      <c r="CB302" s="1316"/>
      <c r="CC302" s="1316"/>
      <c r="CD302" s="1316"/>
      <c r="CE302" s="1316"/>
      <c r="CF302" s="1316"/>
      <c r="CG302" s="1316"/>
      <c r="CH302" s="1316"/>
    </row>
    <row r="303" spans="1:88" ht="24.95" customHeight="1">
      <c r="A303" s="724"/>
      <c r="B303" s="725"/>
      <c r="C303" s="1308">
        <f>⑧入力シート!Y88</f>
        <v>65</v>
      </c>
      <c r="D303" s="1309"/>
      <c r="E303" s="1309"/>
      <c r="F303" s="1309"/>
      <c r="G303" s="1309"/>
      <c r="H303" s="1309"/>
      <c r="I303" s="1309"/>
      <c r="J303" s="1309"/>
      <c r="K303" s="1309"/>
      <c r="L303" s="1309"/>
      <c r="M303" s="1310"/>
      <c r="N303" s="724"/>
      <c r="O303" s="725"/>
      <c r="P303" s="1317"/>
      <c r="Q303" s="1317"/>
      <c r="R303" s="1317"/>
      <c r="S303" s="1317"/>
      <c r="T303" s="1317"/>
      <c r="U303" s="1317"/>
      <c r="V303" s="1317"/>
      <c r="W303" s="1317"/>
      <c r="X303" s="1317"/>
      <c r="Y303" s="1317"/>
      <c r="Z303" s="1317"/>
      <c r="AA303" s="1317"/>
      <c r="AB303" s="1317"/>
      <c r="AC303" s="1317"/>
      <c r="AD303" s="1317"/>
      <c r="AE303" s="1317"/>
      <c r="AF303" s="1317"/>
      <c r="AG303" s="1317"/>
      <c r="AH303" s="1317"/>
      <c r="AI303" s="1317"/>
      <c r="AJ303" s="1317"/>
      <c r="AK303" s="1317"/>
      <c r="AL303" s="1317"/>
      <c r="AM303" s="1317"/>
      <c r="AN303" s="1317"/>
      <c r="AO303" s="1317"/>
      <c r="AP303" s="1317"/>
      <c r="AQ303" s="291"/>
      <c r="AR303" s="292"/>
      <c r="AS303" s="724"/>
      <c r="AT303" s="725"/>
      <c r="AU303" s="1308">
        <f>⑧入力シート!Y89</f>
        <v>66</v>
      </c>
      <c r="AV303" s="1309"/>
      <c r="AW303" s="1309"/>
      <c r="AX303" s="1309"/>
      <c r="AY303" s="1309"/>
      <c r="AZ303" s="1309"/>
      <c r="BA303" s="1309"/>
      <c r="BB303" s="1309"/>
      <c r="BC303" s="1309"/>
      <c r="BD303" s="1309"/>
      <c r="BE303" s="1309"/>
      <c r="BF303" s="724"/>
      <c r="BG303" s="725"/>
      <c r="BH303" s="1317"/>
      <c r="BI303" s="1317"/>
      <c r="BJ303" s="1317"/>
      <c r="BK303" s="1317"/>
      <c r="BL303" s="1317"/>
      <c r="BM303" s="1317"/>
      <c r="BN303" s="1317"/>
      <c r="BO303" s="1317"/>
      <c r="BP303" s="1317"/>
      <c r="BQ303" s="1317"/>
      <c r="BR303" s="1317"/>
      <c r="BS303" s="1317"/>
      <c r="BT303" s="1317"/>
      <c r="BU303" s="1317"/>
      <c r="BV303" s="1317"/>
      <c r="BW303" s="1317"/>
      <c r="BX303" s="1317"/>
      <c r="BY303" s="1317"/>
      <c r="BZ303" s="1317"/>
      <c r="CA303" s="1317"/>
      <c r="CB303" s="1317"/>
      <c r="CC303" s="1317"/>
      <c r="CD303" s="1317"/>
      <c r="CE303" s="1317"/>
      <c r="CF303" s="1317"/>
      <c r="CG303" s="1317"/>
      <c r="CH303" s="1317"/>
    </row>
    <row r="304" spans="1:88" ht="24.95" customHeight="1">
      <c r="A304" s="726"/>
      <c r="B304" s="727"/>
      <c r="C304" s="1319"/>
      <c r="D304" s="1320"/>
      <c r="E304" s="1320"/>
      <c r="F304" s="1320"/>
      <c r="G304" s="1320"/>
      <c r="H304" s="1320"/>
      <c r="I304" s="1320"/>
      <c r="J304" s="1320"/>
      <c r="K304" s="1320"/>
      <c r="L304" s="1320"/>
      <c r="M304" s="1321"/>
      <c r="N304" s="726"/>
      <c r="O304" s="727"/>
      <c r="P304" s="1318"/>
      <c r="Q304" s="1318"/>
      <c r="R304" s="1318"/>
      <c r="S304" s="1318"/>
      <c r="T304" s="1318"/>
      <c r="U304" s="1318"/>
      <c r="V304" s="1318"/>
      <c r="W304" s="1318"/>
      <c r="X304" s="1318"/>
      <c r="Y304" s="1318"/>
      <c r="Z304" s="1318"/>
      <c r="AA304" s="1318"/>
      <c r="AB304" s="1318"/>
      <c r="AC304" s="1318"/>
      <c r="AD304" s="1318"/>
      <c r="AE304" s="1318"/>
      <c r="AF304" s="1318"/>
      <c r="AG304" s="1318"/>
      <c r="AH304" s="1318"/>
      <c r="AI304" s="1318"/>
      <c r="AJ304" s="1318"/>
      <c r="AK304" s="1318"/>
      <c r="AL304" s="1318"/>
      <c r="AM304" s="1318"/>
      <c r="AN304" s="1318"/>
      <c r="AO304" s="1318"/>
      <c r="AP304" s="1318"/>
      <c r="AQ304" s="291"/>
      <c r="AR304" s="292"/>
      <c r="AS304" s="726"/>
      <c r="AT304" s="727"/>
      <c r="AU304" s="1308"/>
      <c r="AV304" s="1309"/>
      <c r="AW304" s="1309"/>
      <c r="AX304" s="1309"/>
      <c r="AY304" s="1309"/>
      <c r="AZ304" s="1309"/>
      <c r="BA304" s="1309"/>
      <c r="BB304" s="1309"/>
      <c r="BC304" s="1309"/>
      <c r="BD304" s="1309"/>
      <c r="BE304" s="1309"/>
      <c r="BF304" s="726"/>
      <c r="BG304" s="727"/>
      <c r="BH304" s="1318"/>
      <c r="BI304" s="1318"/>
      <c r="BJ304" s="1318"/>
      <c r="BK304" s="1318"/>
      <c r="BL304" s="1318"/>
      <c r="BM304" s="1318"/>
      <c r="BN304" s="1318"/>
      <c r="BO304" s="1318"/>
      <c r="BP304" s="1318"/>
      <c r="BQ304" s="1318"/>
      <c r="BR304" s="1318"/>
      <c r="BS304" s="1318"/>
      <c r="BT304" s="1318"/>
      <c r="BU304" s="1318"/>
      <c r="BV304" s="1318"/>
      <c r="BW304" s="1318"/>
      <c r="BX304" s="1318"/>
      <c r="BY304" s="1318"/>
      <c r="BZ304" s="1318"/>
      <c r="CA304" s="1318"/>
      <c r="CB304" s="1318"/>
      <c r="CC304" s="1318"/>
      <c r="CD304" s="1318"/>
      <c r="CE304" s="1318"/>
      <c r="CF304" s="1318"/>
      <c r="CG304" s="1318"/>
      <c r="CH304" s="1318"/>
    </row>
    <row r="305" spans="1:88" ht="24.95" customHeight="1">
      <c r="A305" s="722" t="s">
        <v>338</v>
      </c>
      <c r="B305" s="723"/>
      <c r="C305" s="1322" t="str">
        <f>""&amp;⑧入力シート!Z88</f>
        <v/>
      </c>
      <c r="D305" s="1323"/>
      <c r="E305" s="1323"/>
      <c r="F305" s="1323"/>
      <c r="G305" s="1323"/>
      <c r="H305" s="1323"/>
      <c r="I305" s="1323"/>
      <c r="J305" s="1323"/>
      <c r="K305" s="1323"/>
      <c r="L305" s="1323"/>
      <c r="M305" s="1324"/>
      <c r="N305" s="722" t="s">
        <v>339</v>
      </c>
      <c r="O305" s="723"/>
      <c r="P305" s="1307" t="s">
        <v>32</v>
      </c>
      <c r="Q305" s="573"/>
      <c r="R305" s="573"/>
      <c r="S305" s="573"/>
      <c r="T305" s="573"/>
      <c r="U305" s="573"/>
      <c r="V305" s="573"/>
      <c r="W305" s="573"/>
      <c r="X305" s="573"/>
      <c r="Y305" s="573"/>
      <c r="Z305" s="573"/>
      <c r="AA305" s="573"/>
      <c r="AB305" s="573"/>
      <c r="AC305" s="573"/>
      <c r="AD305" s="573"/>
      <c r="AE305" s="573"/>
      <c r="AF305" s="573"/>
      <c r="AG305" s="573"/>
      <c r="AH305" s="573"/>
      <c r="AI305" s="573"/>
      <c r="AJ305" s="573"/>
      <c r="AK305" s="573"/>
      <c r="AL305" s="573"/>
      <c r="AM305" s="573"/>
      <c r="AN305" s="573"/>
      <c r="AO305" s="573"/>
      <c r="AP305" s="574"/>
      <c r="AQ305" s="291"/>
      <c r="AR305" s="292"/>
      <c r="AS305" s="722" t="s">
        <v>338</v>
      </c>
      <c r="AT305" s="723"/>
      <c r="AU305" s="1322" t="str">
        <f>""&amp;⑧入力シート!Z89</f>
        <v/>
      </c>
      <c r="AV305" s="1323"/>
      <c r="AW305" s="1323"/>
      <c r="AX305" s="1323"/>
      <c r="AY305" s="1323"/>
      <c r="AZ305" s="1323"/>
      <c r="BA305" s="1323"/>
      <c r="BB305" s="1323"/>
      <c r="BC305" s="1323"/>
      <c r="BD305" s="1323"/>
      <c r="BE305" s="1324"/>
      <c r="BF305" s="722" t="s">
        <v>339</v>
      </c>
      <c r="BG305" s="723"/>
      <c r="BH305" s="1307" t="s">
        <v>32</v>
      </c>
      <c r="BI305" s="573"/>
      <c r="BJ305" s="573"/>
      <c r="BK305" s="573"/>
      <c r="BL305" s="573"/>
      <c r="BM305" s="573"/>
      <c r="BN305" s="573"/>
      <c r="BO305" s="573"/>
      <c r="BP305" s="573"/>
      <c r="BQ305" s="573"/>
      <c r="BR305" s="573"/>
      <c r="BS305" s="573"/>
      <c r="BT305" s="573"/>
      <c r="BU305" s="573"/>
      <c r="BV305" s="573"/>
      <c r="BW305" s="573"/>
      <c r="BX305" s="573"/>
      <c r="BY305" s="573"/>
      <c r="BZ305" s="573"/>
      <c r="CA305" s="573"/>
      <c r="CB305" s="573"/>
      <c r="CC305" s="573"/>
      <c r="CD305" s="573"/>
      <c r="CE305" s="573"/>
      <c r="CF305" s="573"/>
      <c r="CG305" s="573"/>
      <c r="CH305" s="574"/>
    </row>
    <row r="306" spans="1:88" ht="24.95" customHeight="1">
      <c r="A306" s="724"/>
      <c r="B306" s="725"/>
      <c r="C306" s="1308"/>
      <c r="D306" s="1309"/>
      <c r="E306" s="1309"/>
      <c r="F306" s="1309"/>
      <c r="G306" s="1309"/>
      <c r="H306" s="1309"/>
      <c r="I306" s="1309"/>
      <c r="J306" s="1309"/>
      <c r="K306" s="1309"/>
      <c r="L306" s="1309"/>
      <c r="M306" s="1310"/>
      <c r="N306" s="724"/>
      <c r="O306" s="725"/>
      <c r="P306" s="1308" t="str">
        <f>'⑨応募者名簿(印刷用)'!BV7</f>
        <v xml:space="preserve"> </v>
      </c>
      <c r="Q306" s="1309"/>
      <c r="R306" s="1309"/>
      <c r="S306" s="1309"/>
      <c r="T306" s="1309"/>
      <c r="U306" s="1309"/>
      <c r="V306" s="1309"/>
      <c r="W306" s="1309"/>
      <c r="X306" s="1309"/>
      <c r="Y306" s="1309"/>
      <c r="Z306" s="1309"/>
      <c r="AA306" s="1309"/>
      <c r="AB306" s="1309"/>
      <c r="AC306" s="1309"/>
      <c r="AD306" s="1309"/>
      <c r="AE306" s="1309"/>
      <c r="AF306" s="1309"/>
      <c r="AG306" s="1309"/>
      <c r="AH306" s="1309"/>
      <c r="AI306" s="1309"/>
      <c r="AJ306" s="1309"/>
      <c r="AK306" s="1309"/>
      <c r="AL306" s="1309"/>
      <c r="AM306" s="1309"/>
      <c r="AN306" s="1309"/>
      <c r="AO306" s="1309"/>
      <c r="AP306" s="1310"/>
      <c r="AQ306" s="291"/>
      <c r="AR306" s="292"/>
      <c r="AS306" s="724"/>
      <c r="AT306" s="725"/>
      <c r="AU306" s="1308"/>
      <c r="AV306" s="1309"/>
      <c r="AW306" s="1309"/>
      <c r="AX306" s="1309"/>
      <c r="AY306" s="1309"/>
      <c r="AZ306" s="1309"/>
      <c r="BA306" s="1309"/>
      <c r="BB306" s="1309"/>
      <c r="BC306" s="1309"/>
      <c r="BD306" s="1309"/>
      <c r="BE306" s="1310"/>
      <c r="BF306" s="724"/>
      <c r="BG306" s="725"/>
      <c r="BH306" s="1308" t="str">
        <f>'⑨応募者名簿(印刷用)'!BV8</f>
        <v xml:space="preserve"> </v>
      </c>
      <c r="BI306" s="1309"/>
      <c r="BJ306" s="1309"/>
      <c r="BK306" s="1309"/>
      <c r="BL306" s="1309"/>
      <c r="BM306" s="1309"/>
      <c r="BN306" s="1309"/>
      <c r="BO306" s="1309"/>
      <c r="BP306" s="1309"/>
      <c r="BQ306" s="1309"/>
      <c r="BR306" s="1309"/>
      <c r="BS306" s="1309"/>
      <c r="BT306" s="1309"/>
      <c r="BU306" s="1309"/>
      <c r="BV306" s="1309"/>
      <c r="BW306" s="1309"/>
      <c r="BX306" s="1309"/>
      <c r="BY306" s="1309"/>
      <c r="BZ306" s="1309"/>
      <c r="CA306" s="1309"/>
      <c r="CB306" s="1309"/>
      <c r="CC306" s="1309"/>
      <c r="CD306" s="1309"/>
      <c r="CE306" s="1309"/>
      <c r="CF306" s="1309"/>
      <c r="CG306" s="1309"/>
      <c r="CH306" s="1310"/>
    </row>
    <row r="307" spans="1:88" ht="24.95" customHeight="1">
      <c r="A307" s="726"/>
      <c r="B307" s="727"/>
      <c r="C307" s="1308"/>
      <c r="D307" s="1309"/>
      <c r="E307" s="1309"/>
      <c r="F307" s="1309"/>
      <c r="G307" s="1309"/>
      <c r="H307" s="1309"/>
      <c r="I307" s="1309"/>
      <c r="J307" s="1309"/>
      <c r="K307" s="1309"/>
      <c r="L307" s="1309"/>
      <c r="M307" s="1310"/>
      <c r="N307" s="726"/>
      <c r="O307" s="727"/>
      <c r="P307" s="1308"/>
      <c r="Q307" s="1309"/>
      <c r="R307" s="1309"/>
      <c r="S307" s="1309"/>
      <c r="T307" s="1309"/>
      <c r="U307" s="1309"/>
      <c r="V307" s="1309"/>
      <c r="W307" s="1309"/>
      <c r="X307" s="1309"/>
      <c r="Y307" s="1309"/>
      <c r="Z307" s="1309"/>
      <c r="AA307" s="1309"/>
      <c r="AB307" s="1309"/>
      <c r="AC307" s="1309"/>
      <c r="AD307" s="1309"/>
      <c r="AE307" s="1309"/>
      <c r="AF307" s="1309"/>
      <c r="AG307" s="1309"/>
      <c r="AH307" s="1309"/>
      <c r="AI307" s="1309"/>
      <c r="AJ307" s="1309"/>
      <c r="AK307" s="1309"/>
      <c r="AL307" s="1309"/>
      <c r="AM307" s="1309"/>
      <c r="AN307" s="1309"/>
      <c r="AO307" s="1309"/>
      <c r="AP307" s="1310"/>
      <c r="AQ307" s="291"/>
      <c r="AR307" s="292"/>
      <c r="AS307" s="726"/>
      <c r="AT307" s="727"/>
      <c r="AU307" s="1308"/>
      <c r="AV307" s="1309"/>
      <c r="AW307" s="1309"/>
      <c r="AX307" s="1309"/>
      <c r="AY307" s="1309"/>
      <c r="AZ307" s="1309"/>
      <c r="BA307" s="1309"/>
      <c r="BB307" s="1309"/>
      <c r="BC307" s="1309"/>
      <c r="BD307" s="1309"/>
      <c r="BE307" s="1310"/>
      <c r="BF307" s="726"/>
      <c r="BG307" s="727"/>
      <c r="BH307" s="1308"/>
      <c r="BI307" s="1309"/>
      <c r="BJ307" s="1309"/>
      <c r="BK307" s="1309"/>
      <c r="BL307" s="1309"/>
      <c r="BM307" s="1309"/>
      <c r="BN307" s="1309"/>
      <c r="BO307" s="1309"/>
      <c r="BP307" s="1309"/>
      <c r="BQ307" s="1309"/>
      <c r="BR307" s="1309"/>
      <c r="BS307" s="1309"/>
      <c r="BT307" s="1309"/>
      <c r="BU307" s="1309"/>
      <c r="BV307" s="1309"/>
      <c r="BW307" s="1309"/>
      <c r="BX307" s="1309"/>
      <c r="BY307" s="1309"/>
      <c r="BZ307" s="1309"/>
      <c r="CA307" s="1309"/>
      <c r="CB307" s="1309"/>
      <c r="CC307" s="1309"/>
      <c r="CD307" s="1309"/>
      <c r="CE307" s="1309"/>
      <c r="CF307" s="1309"/>
      <c r="CG307" s="1309"/>
      <c r="CH307" s="1310"/>
    </row>
    <row r="308" spans="1:88" ht="24.95" customHeight="1">
      <c r="A308" s="1311" t="s">
        <v>34</v>
      </c>
      <c r="B308" s="1312"/>
      <c r="C308" s="1315" t="str">
        <f>'⑨応募者名簿(印刷用)'!BT7</f>
        <v/>
      </c>
      <c r="D308" s="1315"/>
      <c r="E308" s="1315"/>
      <c r="F308" s="1315"/>
      <c r="G308" s="1315"/>
      <c r="H308" s="1315"/>
      <c r="I308" s="1315"/>
      <c r="J308" s="1315"/>
      <c r="K308" s="1315"/>
      <c r="L308" s="1315"/>
      <c r="M308" s="1315"/>
      <c r="N308" s="1325" t="s">
        <v>22</v>
      </c>
      <c r="O308" s="1326"/>
      <c r="P308" s="1329" t="str">
        <f>""&amp;⑧入力シート!AE88</f>
        <v/>
      </c>
      <c r="Q308" s="1329"/>
      <c r="R308" s="1329"/>
      <c r="S308" s="1329"/>
      <c r="T308" s="1329"/>
      <c r="U308" s="1329"/>
      <c r="V308" s="1329"/>
      <c r="W308" s="1329"/>
      <c r="X308" s="1329"/>
      <c r="Y308" s="1330" t="s">
        <v>57</v>
      </c>
      <c r="Z308" s="1331"/>
      <c r="AA308" s="1331"/>
      <c r="AB308" s="1331"/>
      <c r="AC308" s="1331"/>
      <c r="AD308" s="1331"/>
      <c r="AE308" s="1331"/>
      <c r="AF308" s="1331"/>
      <c r="AG308" s="1331"/>
      <c r="AH308" s="1331"/>
      <c r="AI308" s="1331"/>
      <c r="AJ308" s="1331"/>
      <c r="AK308" s="1331"/>
      <c r="AL308" s="1331"/>
      <c r="AM308" s="1331"/>
      <c r="AN308" s="1331"/>
      <c r="AO308" s="1331"/>
      <c r="AP308" s="1332"/>
      <c r="AQ308" s="289"/>
      <c r="AR308" s="290"/>
      <c r="AS308" s="1311" t="s">
        <v>34</v>
      </c>
      <c r="AT308" s="1312"/>
      <c r="AU308" s="1315" t="str">
        <f>'⑨応募者名簿(印刷用)'!BT8</f>
        <v/>
      </c>
      <c r="AV308" s="1315"/>
      <c r="AW308" s="1315"/>
      <c r="AX308" s="1315"/>
      <c r="AY308" s="1315"/>
      <c r="AZ308" s="1315"/>
      <c r="BA308" s="1315"/>
      <c r="BB308" s="1315"/>
      <c r="BC308" s="1315"/>
      <c r="BD308" s="1315"/>
      <c r="BE308" s="1315"/>
      <c r="BF308" s="1325" t="s">
        <v>22</v>
      </c>
      <c r="BG308" s="1326"/>
      <c r="BH308" s="1329" t="str">
        <f>""&amp;⑧入力シート!AE89</f>
        <v/>
      </c>
      <c r="BI308" s="1329"/>
      <c r="BJ308" s="1329"/>
      <c r="BK308" s="1329"/>
      <c r="BL308" s="1329"/>
      <c r="BM308" s="1329"/>
      <c r="BN308" s="1329"/>
      <c r="BO308" s="1329"/>
      <c r="BP308" s="1329"/>
      <c r="BQ308" s="1330" t="s">
        <v>57</v>
      </c>
      <c r="BR308" s="1331"/>
      <c r="BS308" s="1331"/>
      <c r="BT308" s="1331"/>
      <c r="BU308" s="1331"/>
      <c r="BV308" s="1331"/>
      <c r="BW308" s="1331"/>
      <c r="BX308" s="1331"/>
      <c r="BY308" s="1331"/>
      <c r="BZ308" s="1331"/>
      <c r="CA308" s="1331"/>
      <c r="CB308" s="1331"/>
      <c r="CC308" s="1331"/>
      <c r="CD308" s="1331"/>
      <c r="CE308" s="1331"/>
      <c r="CF308" s="1331"/>
      <c r="CG308" s="1331"/>
      <c r="CH308" s="1332"/>
    </row>
    <row r="309" spans="1:88" ht="24.95" customHeight="1">
      <c r="A309" s="1313"/>
      <c r="B309" s="1314"/>
      <c r="C309" s="1315"/>
      <c r="D309" s="1315"/>
      <c r="E309" s="1315"/>
      <c r="F309" s="1315"/>
      <c r="G309" s="1315"/>
      <c r="H309" s="1315"/>
      <c r="I309" s="1315"/>
      <c r="J309" s="1315"/>
      <c r="K309" s="1315"/>
      <c r="L309" s="1315"/>
      <c r="M309" s="1315"/>
      <c r="N309" s="1327"/>
      <c r="O309" s="1328"/>
      <c r="P309" s="1329"/>
      <c r="Q309" s="1329"/>
      <c r="R309" s="1329"/>
      <c r="S309" s="1329"/>
      <c r="T309" s="1329"/>
      <c r="U309" s="1329"/>
      <c r="V309" s="1329"/>
      <c r="W309" s="1329"/>
      <c r="X309" s="1329"/>
      <c r="Y309" s="1333"/>
      <c r="Z309" s="1334"/>
      <c r="AA309" s="1334"/>
      <c r="AB309" s="1334"/>
      <c r="AC309" s="1334"/>
      <c r="AD309" s="1334"/>
      <c r="AE309" s="1334"/>
      <c r="AF309" s="1334"/>
      <c r="AG309" s="1334"/>
      <c r="AH309" s="1334"/>
      <c r="AI309" s="1334"/>
      <c r="AJ309" s="1334"/>
      <c r="AK309" s="1334"/>
      <c r="AL309" s="1334"/>
      <c r="AM309" s="1334"/>
      <c r="AN309" s="1334"/>
      <c r="AO309" s="1334"/>
      <c r="AP309" s="1335"/>
      <c r="AQ309" s="289"/>
      <c r="AR309" s="290"/>
      <c r="AS309" s="1313"/>
      <c r="AT309" s="1314"/>
      <c r="AU309" s="1315"/>
      <c r="AV309" s="1315"/>
      <c r="AW309" s="1315"/>
      <c r="AX309" s="1315"/>
      <c r="AY309" s="1315"/>
      <c r="AZ309" s="1315"/>
      <c r="BA309" s="1315"/>
      <c r="BB309" s="1315"/>
      <c r="BC309" s="1315"/>
      <c r="BD309" s="1315"/>
      <c r="BE309" s="1315"/>
      <c r="BF309" s="1327"/>
      <c r="BG309" s="1328"/>
      <c r="BH309" s="1329"/>
      <c r="BI309" s="1329"/>
      <c r="BJ309" s="1329"/>
      <c r="BK309" s="1329"/>
      <c r="BL309" s="1329"/>
      <c r="BM309" s="1329"/>
      <c r="BN309" s="1329"/>
      <c r="BO309" s="1329"/>
      <c r="BP309" s="1329"/>
      <c r="BQ309" s="1333"/>
      <c r="BR309" s="1334"/>
      <c r="BS309" s="1334"/>
      <c r="BT309" s="1334"/>
      <c r="BU309" s="1334"/>
      <c r="BV309" s="1334"/>
      <c r="BW309" s="1334"/>
      <c r="BX309" s="1334"/>
      <c r="BY309" s="1334"/>
      <c r="BZ309" s="1334"/>
      <c r="CA309" s="1334"/>
      <c r="CB309" s="1334"/>
      <c r="CC309" s="1334"/>
      <c r="CD309" s="1334"/>
      <c r="CE309" s="1334"/>
      <c r="CF309" s="1334"/>
      <c r="CG309" s="1334"/>
      <c r="CH309" s="1335"/>
    </row>
    <row r="310" spans="1:88" ht="26.1" customHeight="1">
      <c r="AQ310" s="289"/>
      <c r="AR310" s="290"/>
    </row>
    <row r="311" spans="1:88" ht="26.1" customHeight="1">
      <c r="AQ311" s="289"/>
      <c r="AR311" s="290"/>
    </row>
    <row r="312" spans="1:88" ht="26.1" customHeight="1">
      <c r="A312" s="174"/>
      <c r="B312" s="174"/>
      <c r="C312" s="174"/>
      <c r="D312" s="174"/>
      <c r="E312" s="174"/>
      <c r="F312" s="174"/>
      <c r="G312" s="174"/>
      <c r="H312" s="174"/>
      <c r="I312" s="174"/>
      <c r="J312" s="174"/>
      <c r="K312" s="174"/>
      <c r="L312" s="174"/>
      <c r="M312" s="174"/>
      <c r="N312" s="785" t="s">
        <v>408</v>
      </c>
      <c r="O312" s="785"/>
      <c r="P312" s="785"/>
      <c r="Q312" s="785"/>
      <c r="R312" s="785"/>
      <c r="S312" s="785"/>
      <c r="T312" s="785"/>
      <c r="U312" s="785"/>
      <c r="V312" s="785"/>
      <c r="W312" s="785"/>
      <c r="X312" s="785"/>
      <c r="Y312" s="785"/>
      <c r="Z312" s="785"/>
      <c r="AA312" s="785"/>
      <c r="AB312" s="785"/>
      <c r="AC312" s="190"/>
      <c r="AD312" s="190"/>
      <c r="AE312" s="190"/>
      <c r="AF312" s="190"/>
      <c r="AG312" s="190"/>
      <c r="AH312" s="190"/>
      <c r="AI312" s="190"/>
      <c r="AJ312" s="190"/>
      <c r="AK312" s="190"/>
      <c r="AL312" s="190"/>
      <c r="AM312" s="190"/>
      <c r="AN312" s="190"/>
      <c r="AO312" s="190"/>
      <c r="AP312" s="190"/>
      <c r="AQ312" s="298"/>
      <c r="AR312" s="299"/>
      <c r="AS312" s="174"/>
      <c r="AT312" s="174"/>
      <c r="AU312" s="174"/>
      <c r="AV312" s="174"/>
      <c r="AW312" s="174"/>
      <c r="AX312" s="174"/>
      <c r="AY312" s="174"/>
      <c r="AZ312" s="174"/>
      <c r="BA312" s="174"/>
      <c r="BB312" s="174"/>
      <c r="BC312" s="174"/>
      <c r="BD312" s="174"/>
      <c r="BE312" s="174"/>
      <c r="BF312" s="785" t="s">
        <v>408</v>
      </c>
      <c r="BG312" s="785"/>
      <c r="BH312" s="785"/>
      <c r="BI312" s="785"/>
      <c r="BJ312" s="785"/>
      <c r="BK312" s="785"/>
      <c r="BL312" s="785"/>
      <c r="BM312" s="785"/>
      <c r="BN312" s="785"/>
      <c r="BO312" s="785"/>
      <c r="BP312" s="785"/>
      <c r="BQ312" s="785"/>
      <c r="BR312" s="785"/>
      <c r="BS312" s="785"/>
      <c r="BT312" s="785"/>
      <c r="BU312" s="190"/>
      <c r="BV312" s="190"/>
      <c r="BW312" s="190"/>
      <c r="BX312" s="190"/>
      <c r="BY312" s="190"/>
      <c r="BZ312" s="190"/>
      <c r="CA312" s="190"/>
      <c r="CB312" s="190"/>
      <c r="CC312" s="190"/>
      <c r="CD312" s="190"/>
      <c r="CE312" s="190"/>
      <c r="CF312" s="190"/>
      <c r="CG312" s="190"/>
      <c r="CH312" s="190"/>
      <c r="CI312" s="190"/>
      <c r="CJ312" s="190"/>
    </row>
    <row r="313" spans="1:88" ht="26.1" customHeight="1">
      <c r="A313" s="174"/>
      <c r="B313" s="174"/>
      <c r="C313" s="174"/>
      <c r="D313" s="174"/>
      <c r="E313" s="174"/>
      <c r="F313" s="174"/>
      <c r="G313" s="174"/>
      <c r="H313" s="174"/>
      <c r="I313" s="174"/>
      <c r="J313" s="174"/>
      <c r="K313" s="174"/>
      <c r="L313" s="174"/>
      <c r="M313" s="174"/>
      <c r="N313" s="785"/>
      <c r="O313" s="785"/>
      <c r="P313" s="785"/>
      <c r="Q313" s="785"/>
      <c r="R313" s="785"/>
      <c r="S313" s="785"/>
      <c r="T313" s="785"/>
      <c r="U313" s="785"/>
      <c r="V313" s="785"/>
      <c r="W313" s="785"/>
      <c r="X313" s="785"/>
      <c r="Y313" s="785"/>
      <c r="Z313" s="785"/>
      <c r="AA313" s="785"/>
      <c r="AB313" s="785"/>
      <c r="AC313" s="190"/>
      <c r="AD313" s="190"/>
      <c r="AE313" s="190"/>
      <c r="AF313" s="190"/>
      <c r="AG313" s="190"/>
      <c r="AH313" s="190"/>
      <c r="AI313" s="190"/>
      <c r="AJ313" s="190"/>
      <c r="AK313" s="190"/>
      <c r="AL313" s="190"/>
      <c r="AM313" s="190"/>
      <c r="AN313" s="190"/>
      <c r="AO313" s="190"/>
      <c r="AP313" s="190"/>
      <c r="AQ313" s="298"/>
      <c r="AR313" s="299"/>
      <c r="AS313" s="174"/>
      <c r="AT313" s="174"/>
      <c r="AU313" s="174"/>
      <c r="AV313" s="174"/>
      <c r="AW313" s="174"/>
      <c r="AX313" s="174"/>
      <c r="AY313" s="174"/>
      <c r="AZ313" s="174"/>
      <c r="BA313" s="174"/>
      <c r="BB313" s="174"/>
      <c r="BC313" s="174"/>
      <c r="BD313" s="174"/>
      <c r="BE313" s="174"/>
      <c r="BF313" s="785"/>
      <c r="BG313" s="785"/>
      <c r="BH313" s="785"/>
      <c r="BI313" s="785"/>
      <c r="BJ313" s="785"/>
      <c r="BK313" s="785"/>
      <c r="BL313" s="785"/>
      <c r="BM313" s="785"/>
      <c r="BN313" s="785"/>
      <c r="BO313" s="785"/>
      <c r="BP313" s="785"/>
      <c r="BQ313" s="785"/>
      <c r="BR313" s="785"/>
      <c r="BS313" s="785"/>
      <c r="BT313" s="785"/>
      <c r="BU313" s="190"/>
      <c r="BV313" s="190"/>
      <c r="BW313" s="190"/>
      <c r="BX313" s="190"/>
      <c r="BY313" s="190"/>
      <c r="BZ313" s="190"/>
      <c r="CA313" s="190"/>
      <c r="CB313" s="190"/>
      <c r="CC313" s="190"/>
      <c r="CD313" s="190"/>
      <c r="CE313" s="190"/>
      <c r="CF313" s="190"/>
      <c r="CG313" s="190"/>
      <c r="CH313" s="190"/>
      <c r="CI313" s="190"/>
      <c r="CJ313" s="190"/>
    </row>
    <row r="314" spans="1:88" ht="26.1" customHeight="1">
      <c r="A314" s="174"/>
      <c r="B314" s="174"/>
      <c r="C314" s="174"/>
      <c r="D314" s="174"/>
      <c r="E314" s="174"/>
      <c r="F314" s="174"/>
      <c r="G314" s="174"/>
      <c r="H314" s="174"/>
      <c r="I314" s="174"/>
      <c r="J314" s="174"/>
      <c r="K314" s="174"/>
      <c r="L314" s="174"/>
      <c r="M314" s="174"/>
      <c r="N314" s="785" t="s">
        <v>407</v>
      </c>
      <c r="O314" s="785"/>
      <c r="P314" s="785"/>
      <c r="Q314" s="785"/>
      <c r="R314" s="785"/>
      <c r="S314" s="785"/>
      <c r="T314" s="785"/>
      <c r="U314" s="785"/>
      <c r="V314" s="785"/>
      <c r="W314" s="785"/>
      <c r="X314" s="785"/>
      <c r="Y314" s="785"/>
      <c r="Z314" s="785"/>
      <c r="AA314" s="785"/>
      <c r="AB314" s="785"/>
      <c r="AC314" s="190"/>
      <c r="AD314" s="190"/>
      <c r="AE314" s="190"/>
      <c r="AF314" s="190"/>
      <c r="AG314" s="190"/>
      <c r="AH314" s="190"/>
      <c r="AI314" s="190"/>
      <c r="AJ314" s="190"/>
      <c r="AK314" s="190"/>
      <c r="AL314" s="190"/>
      <c r="AM314" s="190"/>
      <c r="AN314" s="190"/>
      <c r="AO314" s="190"/>
      <c r="AP314" s="190"/>
      <c r="AQ314" s="298"/>
      <c r="AR314" s="299"/>
      <c r="AS314" s="174"/>
      <c r="AT314" s="174"/>
      <c r="AU314" s="174"/>
      <c r="AV314" s="174"/>
      <c r="AW314" s="174"/>
      <c r="AX314" s="174"/>
      <c r="AY314" s="174"/>
      <c r="AZ314" s="174"/>
      <c r="BA314" s="174"/>
      <c r="BB314" s="174"/>
      <c r="BC314" s="174"/>
      <c r="BD314" s="174"/>
      <c r="BE314" s="174"/>
      <c r="BF314" s="785" t="s">
        <v>407</v>
      </c>
      <c r="BG314" s="785"/>
      <c r="BH314" s="785"/>
      <c r="BI314" s="785"/>
      <c r="BJ314" s="785"/>
      <c r="BK314" s="785"/>
      <c r="BL314" s="785"/>
      <c r="BM314" s="785"/>
      <c r="BN314" s="785"/>
      <c r="BO314" s="785"/>
      <c r="BP314" s="785"/>
      <c r="BQ314" s="785"/>
      <c r="BR314" s="785"/>
      <c r="BS314" s="785"/>
      <c r="BT314" s="785"/>
      <c r="BU314" s="190"/>
      <c r="BV314" s="190"/>
      <c r="BW314" s="190"/>
      <c r="BX314" s="190"/>
      <c r="BY314" s="190"/>
      <c r="BZ314" s="190"/>
      <c r="CA314" s="190"/>
      <c r="CB314" s="190"/>
      <c r="CC314" s="190"/>
      <c r="CD314" s="190"/>
      <c r="CE314" s="190"/>
      <c r="CF314" s="190"/>
      <c r="CG314" s="190"/>
      <c r="CH314" s="190"/>
      <c r="CI314" s="190"/>
      <c r="CJ314" s="190"/>
    </row>
    <row r="315" spans="1:88" ht="26.1" customHeight="1">
      <c r="A315" s="174"/>
      <c r="B315" s="174"/>
      <c r="C315" s="174"/>
      <c r="D315" s="174"/>
      <c r="E315" s="174"/>
      <c r="F315" s="174"/>
      <c r="G315" s="174"/>
      <c r="H315" s="174"/>
      <c r="I315" s="174"/>
      <c r="J315" s="174"/>
      <c r="K315" s="174"/>
      <c r="L315" s="174"/>
      <c r="M315" s="174"/>
      <c r="N315" s="785"/>
      <c r="O315" s="785"/>
      <c r="P315" s="785"/>
      <c r="Q315" s="785"/>
      <c r="R315" s="785"/>
      <c r="S315" s="785"/>
      <c r="T315" s="785"/>
      <c r="U315" s="785"/>
      <c r="V315" s="785"/>
      <c r="W315" s="785"/>
      <c r="X315" s="785"/>
      <c r="Y315" s="785"/>
      <c r="Z315" s="785"/>
      <c r="AA315" s="785"/>
      <c r="AB315" s="785"/>
      <c r="AC315" s="190"/>
      <c r="AD315" s="190"/>
      <c r="AE315" s="190"/>
      <c r="AF315" s="190"/>
      <c r="AG315" s="190"/>
      <c r="AH315" s="190"/>
      <c r="AI315" s="190"/>
      <c r="AJ315" s="190"/>
      <c r="AK315" s="190"/>
      <c r="AL315" s="190"/>
      <c r="AM315" s="190"/>
      <c r="AN315" s="190"/>
      <c r="AO315" s="190"/>
      <c r="AP315" s="190"/>
      <c r="AQ315" s="298"/>
      <c r="AR315" s="299"/>
      <c r="AS315" s="174"/>
      <c r="AT315" s="174"/>
      <c r="AU315" s="174"/>
      <c r="AV315" s="174"/>
      <c r="AW315" s="174"/>
      <c r="AX315" s="174"/>
      <c r="AY315" s="174"/>
      <c r="AZ315" s="174"/>
      <c r="BA315" s="174"/>
      <c r="BB315" s="174"/>
      <c r="BC315" s="174"/>
      <c r="BD315" s="174"/>
      <c r="BE315" s="174"/>
      <c r="BF315" s="785"/>
      <c r="BG315" s="785"/>
      <c r="BH315" s="785"/>
      <c r="BI315" s="785"/>
      <c r="BJ315" s="785"/>
      <c r="BK315" s="785"/>
      <c r="BL315" s="785"/>
      <c r="BM315" s="785"/>
      <c r="BN315" s="785"/>
      <c r="BO315" s="785"/>
      <c r="BP315" s="785"/>
      <c r="BQ315" s="785"/>
      <c r="BR315" s="785"/>
      <c r="BS315" s="785"/>
      <c r="BT315" s="785"/>
      <c r="BU315" s="190"/>
      <c r="BV315" s="190"/>
      <c r="BW315" s="190"/>
      <c r="BX315" s="190"/>
      <c r="BY315" s="190"/>
      <c r="BZ315" s="190"/>
      <c r="CA315" s="190"/>
      <c r="CB315" s="190"/>
      <c r="CC315" s="190"/>
      <c r="CD315" s="190"/>
      <c r="CE315" s="190"/>
      <c r="CF315" s="190"/>
      <c r="CG315" s="190"/>
      <c r="CH315" s="190"/>
      <c r="CI315" s="190"/>
      <c r="CJ315" s="190"/>
    </row>
    <row r="316" spans="1:88" ht="26.1" customHeight="1">
      <c r="AQ316" s="289"/>
      <c r="AR316" s="290"/>
    </row>
    <row r="317" spans="1:88" ht="26.1" customHeight="1">
      <c r="B317" s="142" t="str">
        <f>$B$5</f>
        <v>第86回全国教育美術展応募作品の名札</v>
      </c>
      <c r="AQ317" s="289"/>
      <c r="AR317" s="290"/>
      <c r="AT317" s="142" t="str">
        <f>$B$5</f>
        <v>第86回全国教育美術展応募作品の名札</v>
      </c>
    </row>
    <row r="318" spans="1:88" ht="24.95" customHeight="1">
      <c r="A318" s="1353" t="s">
        <v>45</v>
      </c>
      <c r="B318" s="1354"/>
      <c r="C318" s="1354"/>
      <c r="D318" s="1354"/>
      <c r="E318" s="1354"/>
      <c r="F318" s="1354"/>
      <c r="G318" s="1354"/>
      <c r="H318" s="1354"/>
      <c r="I318" s="1354"/>
      <c r="J318" s="1354"/>
      <c r="K318" s="1354"/>
      <c r="L318" s="1354"/>
      <c r="M318" s="1355"/>
      <c r="N318" s="1356" t="s">
        <v>334</v>
      </c>
      <c r="O318" s="1356"/>
      <c r="P318" s="1344" t="s">
        <v>17</v>
      </c>
      <c r="Q318" s="562"/>
      <c r="R318" s="1305" t="str">
        <f>IF('⑨応募者名簿(印刷用)'!$BX$40="","",'⑨応募者名簿(印刷用)'!$BX$40)</f>
        <v>-</v>
      </c>
      <c r="S318" s="1305"/>
      <c r="T318" s="1305"/>
      <c r="U318" s="1305"/>
      <c r="V318" s="1305"/>
      <c r="W318" s="1305"/>
      <c r="X318" s="1305"/>
      <c r="Y318" s="1306" t="s">
        <v>282</v>
      </c>
      <c r="Z318" s="1306"/>
      <c r="AA318" s="1306"/>
      <c r="AB318" s="1305" t="str">
        <f>IF(⑧入力シート!$D$30=0,"",⑧入力シート!$D$30)</f>
        <v/>
      </c>
      <c r="AC318" s="1305"/>
      <c r="AD318" s="1305"/>
      <c r="AE318" s="1305"/>
      <c r="AF318" s="176" t="s">
        <v>84</v>
      </c>
      <c r="AG318" s="1305" t="str">
        <f>IF(⑧入力シート!$H$30=0,"",⑧入力シート!$H$30)</f>
        <v/>
      </c>
      <c r="AH318" s="1305"/>
      <c r="AI318" s="1305"/>
      <c r="AJ318" s="1305"/>
      <c r="AK318" s="176" t="s">
        <v>84</v>
      </c>
      <c r="AL318" s="1305" t="str">
        <f>IF(⑧入力シート!$L$30=0,"",⑧入力シート!$L$30)</f>
        <v/>
      </c>
      <c r="AM318" s="1305"/>
      <c r="AN318" s="1305"/>
      <c r="AO318" s="1305"/>
      <c r="AP318" s="177"/>
      <c r="AQ318" s="291"/>
      <c r="AR318" s="292"/>
      <c r="AS318" s="1353" t="s">
        <v>45</v>
      </c>
      <c r="AT318" s="1354"/>
      <c r="AU318" s="1354"/>
      <c r="AV318" s="1354"/>
      <c r="AW318" s="1354"/>
      <c r="AX318" s="1354"/>
      <c r="AY318" s="1354"/>
      <c r="AZ318" s="1354"/>
      <c r="BA318" s="1354"/>
      <c r="BB318" s="1354"/>
      <c r="BC318" s="1354"/>
      <c r="BD318" s="1354"/>
      <c r="BE318" s="1355"/>
      <c r="BF318" s="1356" t="s">
        <v>334</v>
      </c>
      <c r="BG318" s="1356"/>
      <c r="BH318" s="1344" t="s">
        <v>17</v>
      </c>
      <c r="BI318" s="562"/>
      <c r="BJ318" s="1305" t="str">
        <f>IF('⑨応募者名簿(印刷用)'!$BX$40="","",'⑨応募者名簿(印刷用)'!$BX$40)</f>
        <v>-</v>
      </c>
      <c r="BK318" s="1305"/>
      <c r="BL318" s="1305"/>
      <c r="BM318" s="1305"/>
      <c r="BN318" s="1305"/>
      <c r="BO318" s="1305"/>
      <c r="BP318" s="1305"/>
      <c r="BQ318" s="1306" t="s">
        <v>282</v>
      </c>
      <c r="BR318" s="1306"/>
      <c r="BS318" s="1306"/>
      <c r="BT318" s="1305" t="str">
        <f>IF(⑧入力シート!$D$30=0,"",⑧入力シート!$D$30)</f>
        <v/>
      </c>
      <c r="BU318" s="1305"/>
      <c r="BV318" s="1305"/>
      <c r="BW318" s="1305"/>
      <c r="BX318" s="176" t="s">
        <v>84</v>
      </c>
      <c r="BY318" s="1305" t="str">
        <f>IF(⑧入力シート!$H$30=0,"",⑧入力シート!$H$30)</f>
        <v/>
      </c>
      <c r="BZ318" s="1305"/>
      <c r="CA318" s="1305"/>
      <c r="CB318" s="1305"/>
      <c r="CC318" s="176" t="s">
        <v>84</v>
      </c>
      <c r="CD318" s="1305" t="str">
        <f>IF(⑧入力シート!$L$30=0,"",⑧入力シート!$L$30)</f>
        <v/>
      </c>
      <c r="CE318" s="1305"/>
      <c r="CF318" s="1305"/>
      <c r="CG318" s="1305"/>
      <c r="CH318" s="177"/>
    </row>
    <row r="319" spans="1:88" ht="24.95" customHeight="1">
      <c r="A319" s="1345"/>
      <c r="B319" s="1346"/>
      <c r="C319" s="1346"/>
      <c r="D319" s="1346"/>
      <c r="E319" s="1346"/>
      <c r="F319" s="1346"/>
      <c r="G319" s="1346"/>
      <c r="H319" s="1346"/>
      <c r="I319" s="178"/>
      <c r="J319" s="178"/>
      <c r="K319" s="178"/>
      <c r="L319" s="178"/>
      <c r="M319" s="179"/>
      <c r="N319" s="1356"/>
      <c r="O319" s="1356"/>
      <c r="P319" s="1347" t="str">
        <f>IF('⑨応募者名簿(印刷用)'!$BV$42="","",'⑨応募者名簿(印刷用)'!$BV$42)</f>
        <v xml:space="preserve"> </v>
      </c>
      <c r="Q319" s="1348"/>
      <c r="R319" s="1348"/>
      <c r="S319" s="1348"/>
      <c r="T319" s="1348"/>
      <c r="U319" s="1348"/>
      <c r="V319" s="1348"/>
      <c r="W319" s="1348"/>
      <c r="X319" s="1348"/>
      <c r="Y319" s="1348"/>
      <c r="Z319" s="1348"/>
      <c r="AA319" s="1348"/>
      <c r="AB319" s="1348"/>
      <c r="AC319" s="1348"/>
      <c r="AD319" s="1348"/>
      <c r="AE319" s="1348"/>
      <c r="AF319" s="1348"/>
      <c r="AG319" s="1348"/>
      <c r="AH319" s="1348"/>
      <c r="AI319" s="1348"/>
      <c r="AJ319" s="1348"/>
      <c r="AK319" s="1348"/>
      <c r="AL319" s="1348"/>
      <c r="AM319" s="1348"/>
      <c r="AN319" s="1348"/>
      <c r="AO319" s="1348"/>
      <c r="AP319" s="1349"/>
      <c r="AQ319" s="291"/>
      <c r="AR319" s="292"/>
      <c r="AS319" s="1345"/>
      <c r="AT319" s="1346"/>
      <c r="AU319" s="1346"/>
      <c r="AV319" s="1346"/>
      <c r="AW319" s="1346"/>
      <c r="AX319" s="1346"/>
      <c r="AY319" s="1346"/>
      <c r="AZ319" s="1346"/>
      <c r="BA319" s="178"/>
      <c r="BB319" s="178"/>
      <c r="BC319" s="178"/>
      <c r="BD319" s="178"/>
      <c r="BE319" s="179"/>
      <c r="BF319" s="1356"/>
      <c r="BG319" s="1356"/>
      <c r="BH319" s="1347" t="str">
        <f>IF('⑨応募者名簿(印刷用)'!$BV$42="","",'⑨応募者名簿(印刷用)'!$BV$42)</f>
        <v xml:space="preserve"> </v>
      </c>
      <c r="BI319" s="1348"/>
      <c r="BJ319" s="1348"/>
      <c r="BK319" s="1348"/>
      <c r="BL319" s="1348"/>
      <c r="BM319" s="1348"/>
      <c r="BN319" s="1348"/>
      <c r="BO319" s="1348"/>
      <c r="BP319" s="1348"/>
      <c r="BQ319" s="1348"/>
      <c r="BR319" s="1348"/>
      <c r="BS319" s="1348"/>
      <c r="BT319" s="1348"/>
      <c r="BU319" s="1348"/>
      <c r="BV319" s="1348"/>
      <c r="BW319" s="1348"/>
      <c r="BX319" s="1348"/>
      <c r="BY319" s="1348"/>
      <c r="BZ319" s="1348"/>
      <c r="CA319" s="1348"/>
      <c r="CB319" s="1348"/>
      <c r="CC319" s="1348"/>
      <c r="CD319" s="1348"/>
      <c r="CE319" s="1348"/>
      <c r="CF319" s="1348"/>
      <c r="CG319" s="1348"/>
      <c r="CH319" s="1349"/>
    </row>
    <row r="320" spans="1:88" ht="24.95" customHeight="1">
      <c r="A320" s="1345"/>
      <c r="B320" s="1346"/>
      <c r="C320" s="1346"/>
      <c r="D320" s="1346"/>
      <c r="E320" s="1346"/>
      <c r="F320" s="1346"/>
      <c r="G320" s="1346"/>
      <c r="H320" s="1346"/>
      <c r="I320" s="178"/>
      <c r="J320" s="178"/>
      <c r="K320" s="178"/>
      <c r="L320" s="178"/>
      <c r="M320" s="179"/>
      <c r="N320" s="1356"/>
      <c r="O320" s="1356"/>
      <c r="P320" s="1347" t="str">
        <f>IF('⑨応募者名簿(印刷用)'!$BV$43="","",'⑨応募者名簿(印刷用)'!$BV$43)</f>
        <v xml:space="preserve"> </v>
      </c>
      <c r="Q320" s="1348"/>
      <c r="R320" s="1348"/>
      <c r="S320" s="1348"/>
      <c r="T320" s="1348"/>
      <c r="U320" s="1348"/>
      <c r="V320" s="1348"/>
      <c r="W320" s="1348"/>
      <c r="X320" s="1348"/>
      <c r="Y320" s="1348"/>
      <c r="Z320" s="1348"/>
      <c r="AA320" s="1348"/>
      <c r="AB320" s="1348"/>
      <c r="AC320" s="1348"/>
      <c r="AD320" s="1348"/>
      <c r="AE320" s="1348"/>
      <c r="AF320" s="1348"/>
      <c r="AG320" s="1348"/>
      <c r="AH320" s="1348"/>
      <c r="AI320" s="1348"/>
      <c r="AJ320" s="1348"/>
      <c r="AK320" s="1348"/>
      <c r="AL320" s="1348"/>
      <c r="AM320" s="1348"/>
      <c r="AN320" s="1348"/>
      <c r="AO320" s="1348"/>
      <c r="AP320" s="1349"/>
      <c r="AQ320" s="291"/>
      <c r="AR320" s="292"/>
      <c r="AS320" s="1345"/>
      <c r="AT320" s="1346"/>
      <c r="AU320" s="1346"/>
      <c r="AV320" s="1346"/>
      <c r="AW320" s="1346"/>
      <c r="AX320" s="1346"/>
      <c r="AY320" s="1346"/>
      <c r="AZ320" s="1346"/>
      <c r="BA320" s="178"/>
      <c r="BB320" s="178"/>
      <c r="BC320" s="178"/>
      <c r="BD320" s="178"/>
      <c r="BE320" s="179"/>
      <c r="BF320" s="1356"/>
      <c r="BG320" s="1356"/>
      <c r="BH320" s="1347" t="str">
        <f>IF('⑨応募者名簿(印刷用)'!$BV$43="","",'⑨応募者名簿(印刷用)'!$BV$43)</f>
        <v xml:space="preserve"> </v>
      </c>
      <c r="BI320" s="1348"/>
      <c r="BJ320" s="1348"/>
      <c r="BK320" s="1348"/>
      <c r="BL320" s="1348"/>
      <c r="BM320" s="1348"/>
      <c r="BN320" s="1348"/>
      <c r="BO320" s="1348"/>
      <c r="BP320" s="1348"/>
      <c r="BQ320" s="1348"/>
      <c r="BR320" s="1348"/>
      <c r="BS320" s="1348"/>
      <c r="BT320" s="1348"/>
      <c r="BU320" s="1348"/>
      <c r="BV320" s="1348"/>
      <c r="BW320" s="1348"/>
      <c r="BX320" s="1348"/>
      <c r="BY320" s="1348"/>
      <c r="BZ320" s="1348"/>
      <c r="CA320" s="1348"/>
      <c r="CB320" s="1348"/>
      <c r="CC320" s="1348"/>
      <c r="CD320" s="1348"/>
      <c r="CE320" s="1348"/>
      <c r="CF320" s="1348"/>
      <c r="CG320" s="1348"/>
      <c r="CH320" s="1349"/>
    </row>
    <row r="321" spans="1:88" ht="24.95" customHeight="1">
      <c r="A321" s="1345"/>
      <c r="B321" s="1346"/>
      <c r="C321" s="1346"/>
      <c r="D321" s="1346"/>
      <c r="E321" s="1346"/>
      <c r="F321" s="1346"/>
      <c r="G321" s="1346"/>
      <c r="H321" s="1346"/>
      <c r="I321" s="178"/>
      <c r="J321" s="178"/>
      <c r="K321" s="178"/>
      <c r="L321" s="178"/>
      <c r="M321" s="179"/>
      <c r="N321" s="1356"/>
      <c r="O321" s="1356"/>
      <c r="P321" s="1350" t="str">
        <f>IF('⑨応募者名簿(印刷用)'!$BV$44="","",'⑨応募者名簿(印刷用)'!$BV$44)</f>
        <v xml:space="preserve"> </v>
      </c>
      <c r="Q321" s="1351"/>
      <c r="R321" s="1351"/>
      <c r="S321" s="1351"/>
      <c r="T321" s="1351"/>
      <c r="U321" s="1351"/>
      <c r="V321" s="1351"/>
      <c r="W321" s="1351"/>
      <c r="X321" s="1351"/>
      <c r="Y321" s="1351"/>
      <c r="Z321" s="1351"/>
      <c r="AA321" s="1351"/>
      <c r="AB321" s="1351"/>
      <c r="AC321" s="1351"/>
      <c r="AD321" s="1351"/>
      <c r="AE321" s="1351"/>
      <c r="AF321" s="1351"/>
      <c r="AG321" s="1351"/>
      <c r="AH321" s="1351"/>
      <c r="AI321" s="1351"/>
      <c r="AJ321" s="1351"/>
      <c r="AK321" s="1351"/>
      <c r="AL321" s="1351"/>
      <c r="AM321" s="1351"/>
      <c r="AN321" s="1351"/>
      <c r="AO321" s="1351"/>
      <c r="AP321" s="1352"/>
      <c r="AQ321" s="291"/>
      <c r="AR321" s="292"/>
      <c r="AS321" s="1345"/>
      <c r="AT321" s="1346"/>
      <c r="AU321" s="1346"/>
      <c r="AV321" s="1346"/>
      <c r="AW321" s="1346"/>
      <c r="AX321" s="1346"/>
      <c r="AY321" s="1346"/>
      <c r="AZ321" s="1346"/>
      <c r="BA321" s="178"/>
      <c r="BB321" s="178"/>
      <c r="BC321" s="178"/>
      <c r="BD321" s="178"/>
      <c r="BE321" s="179"/>
      <c r="BF321" s="1356"/>
      <c r="BG321" s="1356"/>
      <c r="BH321" s="1350" t="str">
        <f>IF('⑨応募者名簿(印刷用)'!$BV$44="","",'⑨応募者名簿(印刷用)'!$BV$44)</f>
        <v xml:space="preserve"> </v>
      </c>
      <c r="BI321" s="1351"/>
      <c r="BJ321" s="1351"/>
      <c r="BK321" s="1351"/>
      <c r="BL321" s="1351"/>
      <c r="BM321" s="1351"/>
      <c r="BN321" s="1351"/>
      <c r="BO321" s="1351"/>
      <c r="BP321" s="1351"/>
      <c r="BQ321" s="1351"/>
      <c r="BR321" s="1351"/>
      <c r="BS321" s="1351"/>
      <c r="BT321" s="1351"/>
      <c r="BU321" s="1351"/>
      <c r="BV321" s="1351"/>
      <c r="BW321" s="1351"/>
      <c r="BX321" s="1351"/>
      <c r="BY321" s="1351"/>
      <c r="BZ321" s="1351"/>
      <c r="CA321" s="1351"/>
      <c r="CB321" s="1351"/>
      <c r="CC321" s="1351"/>
      <c r="CD321" s="1351"/>
      <c r="CE321" s="1351"/>
      <c r="CF321" s="1351"/>
      <c r="CG321" s="1351"/>
      <c r="CH321" s="1352"/>
    </row>
    <row r="322" spans="1:88" ht="24.95" customHeight="1">
      <c r="A322" s="1345"/>
      <c r="B322" s="1346"/>
      <c r="C322" s="1346"/>
      <c r="D322" s="1346"/>
      <c r="E322" s="1346"/>
      <c r="F322" s="1346"/>
      <c r="G322" s="1346"/>
      <c r="H322" s="1346"/>
      <c r="I322" s="178"/>
      <c r="J322" s="178"/>
      <c r="K322" s="178"/>
      <c r="L322" s="178"/>
      <c r="M322" s="179"/>
      <c r="N322" s="722" t="s">
        <v>335</v>
      </c>
      <c r="O322" s="723"/>
      <c r="P322" s="603" t="s">
        <v>23</v>
      </c>
      <c r="Q322" s="571"/>
      <c r="R322" s="571"/>
      <c r="S322" s="571"/>
      <c r="T322" s="1336" t="str">
        <f>""&amp;⑧入力シート!$D$21</f>
        <v/>
      </c>
      <c r="U322" s="1336"/>
      <c r="V322" s="1336"/>
      <c r="W322" s="1336"/>
      <c r="X322" s="1336"/>
      <c r="Y322" s="1336"/>
      <c r="Z322" s="1336"/>
      <c r="AA322" s="1336"/>
      <c r="AB322" s="1336"/>
      <c r="AC322" s="1336"/>
      <c r="AD322" s="1336"/>
      <c r="AE322" s="1336"/>
      <c r="AF322" s="1336"/>
      <c r="AG322" s="1336"/>
      <c r="AH322" s="1336"/>
      <c r="AI322" s="1336"/>
      <c r="AJ322" s="1336"/>
      <c r="AK322" s="1336"/>
      <c r="AL322" s="1336"/>
      <c r="AM322" s="1336"/>
      <c r="AN322" s="1336"/>
      <c r="AO322" s="1336"/>
      <c r="AP322" s="1337"/>
      <c r="AQ322" s="291"/>
      <c r="AR322" s="292"/>
      <c r="AS322" s="1345"/>
      <c r="AT322" s="1346"/>
      <c r="AU322" s="1346"/>
      <c r="AV322" s="1346"/>
      <c r="AW322" s="1346"/>
      <c r="AX322" s="1346"/>
      <c r="AY322" s="1346"/>
      <c r="AZ322" s="1346"/>
      <c r="BA322" s="178"/>
      <c r="BB322" s="178"/>
      <c r="BC322" s="178"/>
      <c r="BD322" s="178"/>
      <c r="BE322" s="179"/>
      <c r="BF322" s="722" t="s">
        <v>335</v>
      </c>
      <c r="BG322" s="723"/>
      <c r="BH322" s="603" t="s">
        <v>23</v>
      </c>
      <c r="BI322" s="571"/>
      <c r="BJ322" s="571"/>
      <c r="BK322" s="571"/>
      <c r="BL322" s="1336" t="str">
        <f>""&amp;⑧入力シート!$D$21</f>
        <v/>
      </c>
      <c r="BM322" s="1336"/>
      <c r="BN322" s="1336"/>
      <c r="BO322" s="1336"/>
      <c r="BP322" s="1336"/>
      <c r="BQ322" s="1336"/>
      <c r="BR322" s="1336"/>
      <c r="BS322" s="1336"/>
      <c r="BT322" s="1336"/>
      <c r="BU322" s="1336"/>
      <c r="BV322" s="1336"/>
      <c r="BW322" s="1336"/>
      <c r="BX322" s="1336"/>
      <c r="BY322" s="1336"/>
      <c r="BZ322" s="1336"/>
      <c r="CA322" s="1336"/>
      <c r="CB322" s="1336"/>
      <c r="CC322" s="1336"/>
      <c r="CD322" s="1336"/>
      <c r="CE322" s="1336"/>
      <c r="CF322" s="1336"/>
      <c r="CG322" s="1336"/>
      <c r="CH322" s="1337"/>
    </row>
    <row r="323" spans="1:88" ht="24.95" customHeight="1">
      <c r="A323" s="180"/>
      <c r="B323" s="178"/>
      <c r="C323" s="178"/>
      <c r="D323" s="178"/>
      <c r="E323" s="178"/>
      <c r="F323" s="178"/>
      <c r="G323" s="178"/>
      <c r="H323" s="178"/>
      <c r="I323" s="178"/>
      <c r="J323" s="178"/>
      <c r="K323" s="178"/>
      <c r="L323" s="178"/>
      <c r="M323" s="179"/>
      <c r="N323" s="724"/>
      <c r="O323" s="725"/>
      <c r="P323" s="1338" t="str">
        <f>"　"&amp;⑧入力シート!$D$22</f>
        <v>　</v>
      </c>
      <c r="Q323" s="1339"/>
      <c r="R323" s="1339"/>
      <c r="S323" s="1339"/>
      <c r="T323" s="1339"/>
      <c r="U323" s="1339"/>
      <c r="V323" s="1339"/>
      <c r="W323" s="1339"/>
      <c r="X323" s="1339"/>
      <c r="Y323" s="1339"/>
      <c r="Z323" s="1339"/>
      <c r="AA323" s="1339"/>
      <c r="AB323" s="1339"/>
      <c r="AC323" s="1339"/>
      <c r="AD323" s="1339"/>
      <c r="AE323" s="1339"/>
      <c r="AF323" s="1339"/>
      <c r="AG323" s="1339"/>
      <c r="AH323" s="1339"/>
      <c r="AI323" s="1339"/>
      <c r="AJ323" s="1339"/>
      <c r="AK323" s="1339"/>
      <c r="AL323" s="1339"/>
      <c r="AM323" s="1339"/>
      <c r="AN323" s="1339"/>
      <c r="AO323" s="1339"/>
      <c r="AP323" s="1340"/>
      <c r="AQ323" s="291"/>
      <c r="AR323" s="292"/>
      <c r="AS323" s="180"/>
      <c r="AT323" s="178"/>
      <c r="AU323" s="178"/>
      <c r="AV323" s="178"/>
      <c r="AW323" s="178"/>
      <c r="AX323" s="178"/>
      <c r="AY323" s="178"/>
      <c r="AZ323" s="178"/>
      <c r="BA323" s="178"/>
      <c r="BB323" s="178"/>
      <c r="BC323" s="178"/>
      <c r="BD323" s="178"/>
      <c r="BE323" s="179"/>
      <c r="BF323" s="724"/>
      <c r="BG323" s="725"/>
      <c r="BH323" s="1338" t="str">
        <f>"　"&amp;⑧入力シート!$D$22</f>
        <v>　</v>
      </c>
      <c r="BI323" s="1339"/>
      <c r="BJ323" s="1339"/>
      <c r="BK323" s="1339"/>
      <c r="BL323" s="1339"/>
      <c r="BM323" s="1339"/>
      <c r="BN323" s="1339"/>
      <c r="BO323" s="1339"/>
      <c r="BP323" s="1339"/>
      <c r="BQ323" s="1339"/>
      <c r="BR323" s="1339"/>
      <c r="BS323" s="1339"/>
      <c r="BT323" s="1339"/>
      <c r="BU323" s="1339"/>
      <c r="BV323" s="1339"/>
      <c r="BW323" s="1339"/>
      <c r="BX323" s="1339"/>
      <c r="BY323" s="1339"/>
      <c r="BZ323" s="1339"/>
      <c r="CA323" s="1339"/>
      <c r="CB323" s="1339"/>
      <c r="CC323" s="1339"/>
      <c r="CD323" s="1339"/>
      <c r="CE323" s="1339"/>
      <c r="CF323" s="1339"/>
      <c r="CG323" s="1339"/>
      <c r="CH323" s="1340"/>
    </row>
    <row r="324" spans="1:88" ht="24.95" customHeight="1">
      <c r="A324" s="180"/>
      <c r="B324" s="178"/>
      <c r="C324" s="178"/>
      <c r="D324" s="178"/>
      <c r="E324" s="178"/>
      <c r="F324" s="178"/>
      <c r="G324" s="178"/>
      <c r="H324" s="178"/>
      <c r="I324" s="178"/>
      <c r="J324" s="178"/>
      <c r="K324" s="178"/>
      <c r="L324" s="178"/>
      <c r="M324" s="179"/>
      <c r="N324" s="724"/>
      <c r="O324" s="725"/>
      <c r="P324" s="1341" t="str">
        <f>"　"&amp;⑧入力シート!$D$23</f>
        <v>　</v>
      </c>
      <c r="Q324" s="1342"/>
      <c r="R324" s="1342"/>
      <c r="S324" s="1342"/>
      <c r="T324" s="1342"/>
      <c r="U324" s="1342"/>
      <c r="V324" s="1342"/>
      <c r="W324" s="1342"/>
      <c r="X324" s="1342"/>
      <c r="Y324" s="1342"/>
      <c r="Z324" s="1342"/>
      <c r="AA324" s="1342"/>
      <c r="AB324" s="1342"/>
      <c r="AC324" s="1342"/>
      <c r="AD324" s="1342"/>
      <c r="AE324" s="1342"/>
      <c r="AF324" s="1342"/>
      <c r="AG324" s="1342"/>
      <c r="AH324" s="1342"/>
      <c r="AI324" s="1342"/>
      <c r="AJ324" s="1342"/>
      <c r="AK324" s="1342"/>
      <c r="AL324" s="1342"/>
      <c r="AM324" s="1342"/>
      <c r="AN324" s="1342"/>
      <c r="AO324" s="1342"/>
      <c r="AP324" s="1343"/>
      <c r="AQ324" s="291"/>
      <c r="AR324" s="292"/>
      <c r="AS324" s="180"/>
      <c r="AT324" s="178"/>
      <c r="AU324" s="178"/>
      <c r="AV324" s="178"/>
      <c r="AW324" s="178"/>
      <c r="AX324" s="178"/>
      <c r="AY324" s="178"/>
      <c r="AZ324" s="178"/>
      <c r="BA324" s="178"/>
      <c r="BB324" s="178"/>
      <c r="BC324" s="178"/>
      <c r="BD324" s="178"/>
      <c r="BE324" s="179"/>
      <c r="BF324" s="724"/>
      <c r="BG324" s="725"/>
      <c r="BH324" s="1341" t="str">
        <f>"　"&amp;⑧入力シート!$D$23</f>
        <v>　</v>
      </c>
      <c r="BI324" s="1342"/>
      <c r="BJ324" s="1342"/>
      <c r="BK324" s="1342"/>
      <c r="BL324" s="1342"/>
      <c r="BM324" s="1342"/>
      <c r="BN324" s="1342"/>
      <c r="BO324" s="1342"/>
      <c r="BP324" s="1342"/>
      <c r="BQ324" s="1342"/>
      <c r="BR324" s="1342"/>
      <c r="BS324" s="1342"/>
      <c r="BT324" s="1342"/>
      <c r="BU324" s="1342"/>
      <c r="BV324" s="1342"/>
      <c r="BW324" s="1342"/>
      <c r="BX324" s="1342"/>
      <c r="BY324" s="1342"/>
      <c r="BZ324" s="1342"/>
      <c r="CA324" s="1342"/>
      <c r="CB324" s="1342"/>
      <c r="CC324" s="1342"/>
      <c r="CD324" s="1342"/>
      <c r="CE324" s="1342"/>
      <c r="CF324" s="1342"/>
      <c r="CG324" s="1342"/>
      <c r="CH324" s="1343"/>
    </row>
    <row r="325" spans="1:88" ht="24.95" customHeight="1">
      <c r="A325" s="181"/>
      <c r="B325" s="182"/>
      <c r="C325" s="182"/>
      <c r="D325" s="182"/>
      <c r="E325" s="182"/>
      <c r="F325" s="182"/>
      <c r="G325" s="182"/>
      <c r="H325" s="182"/>
      <c r="I325" s="182"/>
      <c r="J325" s="182"/>
      <c r="K325" s="182"/>
      <c r="L325" s="182"/>
      <c r="M325" s="183"/>
      <c r="N325" s="726"/>
      <c r="O325" s="727"/>
      <c r="P325" s="1341"/>
      <c r="Q325" s="1342"/>
      <c r="R325" s="1342"/>
      <c r="S325" s="1342"/>
      <c r="T325" s="1342"/>
      <c r="U325" s="1342"/>
      <c r="V325" s="1342"/>
      <c r="W325" s="1342"/>
      <c r="X325" s="1342"/>
      <c r="Y325" s="1342"/>
      <c r="Z325" s="1342"/>
      <c r="AA325" s="1342"/>
      <c r="AB325" s="1342"/>
      <c r="AC325" s="1342"/>
      <c r="AD325" s="1342"/>
      <c r="AE325" s="1342"/>
      <c r="AF325" s="1342"/>
      <c r="AG325" s="1342"/>
      <c r="AH325" s="1342"/>
      <c r="AI325" s="1342"/>
      <c r="AJ325" s="1342"/>
      <c r="AK325" s="1342"/>
      <c r="AL325" s="1342"/>
      <c r="AM325" s="1342"/>
      <c r="AN325" s="1342"/>
      <c r="AO325" s="1342"/>
      <c r="AP325" s="1343"/>
      <c r="AQ325" s="291"/>
      <c r="AR325" s="292"/>
      <c r="AS325" s="181"/>
      <c r="AT325" s="182"/>
      <c r="AU325" s="182"/>
      <c r="AV325" s="182"/>
      <c r="AW325" s="182"/>
      <c r="AX325" s="182"/>
      <c r="AY325" s="182"/>
      <c r="AZ325" s="182"/>
      <c r="BA325" s="182"/>
      <c r="BB325" s="182"/>
      <c r="BC325" s="182"/>
      <c r="BD325" s="182"/>
      <c r="BE325" s="183"/>
      <c r="BF325" s="726"/>
      <c r="BG325" s="727"/>
      <c r="BH325" s="1341"/>
      <c r="BI325" s="1342"/>
      <c r="BJ325" s="1342"/>
      <c r="BK325" s="1342"/>
      <c r="BL325" s="1342"/>
      <c r="BM325" s="1342"/>
      <c r="BN325" s="1342"/>
      <c r="BO325" s="1342"/>
      <c r="BP325" s="1342"/>
      <c r="BQ325" s="1342"/>
      <c r="BR325" s="1342"/>
      <c r="BS325" s="1342"/>
      <c r="BT325" s="1342"/>
      <c r="BU325" s="1342"/>
      <c r="BV325" s="1342"/>
      <c r="BW325" s="1342"/>
      <c r="BX325" s="1342"/>
      <c r="BY325" s="1342"/>
      <c r="BZ325" s="1342"/>
      <c r="CA325" s="1342"/>
      <c r="CB325" s="1342"/>
      <c r="CC325" s="1342"/>
      <c r="CD325" s="1342"/>
      <c r="CE325" s="1342"/>
      <c r="CF325" s="1342"/>
      <c r="CG325" s="1342"/>
      <c r="CH325" s="1343"/>
    </row>
    <row r="326" spans="1:88" ht="24.95" customHeight="1">
      <c r="A326" s="722" t="s">
        <v>337</v>
      </c>
      <c r="B326" s="723"/>
      <c r="C326" s="603" t="s">
        <v>31</v>
      </c>
      <c r="D326" s="571"/>
      <c r="E326" s="571"/>
      <c r="F326" s="571"/>
      <c r="G326" s="571"/>
      <c r="H326" s="571"/>
      <c r="I326" s="571"/>
      <c r="J326" s="571"/>
      <c r="K326" s="571"/>
      <c r="L326" s="571"/>
      <c r="M326" s="571"/>
      <c r="N326" s="722" t="s">
        <v>336</v>
      </c>
      <c r="O326" s="723"/>
      <c r="P326" s="1316" t="str">
        <f>""&amp;⑧入力シート!AD90</f>
        <v/>
      </c>
      <c r="Q326" s="1316"/>
      <c r="R326" s="1316"/>
      <c r="S326" s="1316"/>
      <c r="T326" s="1316"/>
      <c r="U326" s="1316"/>
      <c r="V326" s="1316"/>
      <c r="W326" s="1316"/>
      <c r="X326" s="1316"/>
      <c r="Y326" s="1316"/>
      <c r="Z326" s="1316"/>
      <c r="AA326" s="1316"/>
      <c r="AB326" s="1316"/>
      <c r="AC326" s="1316"/>
      <c r="AD326" s="1316"/>
      <c r="AE326" s="1316"/>
      <c r="AF326" s="1316"/>
      <c r="AG326" s="1316"/>
      <c r="AH326" s="1316"/>
      <c r="AI326" s="1316"/>
      <c r="AJ326" s="1316"/>
      <c r="AK326" s="1316"/>
      <c r="AL326" s="1316"/>
      <c r="AM326" s="1316"/>
      <c r="AN326" s="1316"/>
      <c r="AO326" s="1316"/>
      <c r="AP326" s="1316"/>
      <c r="AQ326" s="291"/>
      <c r="AR326" s="292"/>
      <c r="AS326" s="722" t="s">
        <v>337</v>
      </c>
      <c r="AT326" s="723"/>
      <c r="AU326" s="603" t="s">
        <v>31</v>
      </c>
      <c r="AV326" s="571"/>
      <c r="AW326" s="571"/>
      <c r="AX326" s="571"/>
      <c r="AY326" s="571"/>
      <c r="AZ326" s="571"/>
      <c r="BA326" s="571"/>
      <c r="BB326" s="571"/>
      <c r="BC326" s="571"/>
      <c r="BD326" s="571"/>
      <c r="BE326" s="571"/>
      <c r="BF326" s="722" t="s">
        <v>336</v>
      </c>
      <c r="BG326" s="723"/>
      <c r="BH326" s="1316" t="str">
        <f>""&amp;⑧入力シート!AD91</f>
        <v/>
      </c>
      <c r="BI326" s="1316"/>
      <c r="BJ326" s="1316"/>
      <c r="BK326" s="1316"/>
      <c r="BL326" s="1316"/>
      <c r="BM326" s="1316"/>
      <c r="BN326" s="1316"/>
      <c r="BO326" s="1316"/>
      <c r="BP326" s="1316"/>
      <c r="BQ326" s="1316"/>
      <c r="BR326" s="1316"/>
      <c r="BS326" s="1316"/>
      <c r="BT326" s="1316"/>
      <c r="BU326" s="1316"/>
      <c r="BV326" s="1316"/>
      <c r="BW326" s="1316"/>
      <c r="BX326" s="1316"/>
      <c r="BY326" s="1316"/>
      <c r="BZ326" s="1316"/>
      <c r="CA326" s="1316"/>
      <c r="CB326" s="1316"/>
      <c r="CC326" s="1316"/>
      <c r="CD326" s="1316"/>
      <c r="CE326" s="1316"/>
      <c r="CF326" s="1316"/>
      <c r="CG326" s="1316"/>
      <c r="CH326" s="1316"/>
    </row>
    <row r="327" spans="1:88" ht="24.95" customHeight="1">
      <c r="A327" s="724"/>
      <c r="B327" s="725"/>
      <c r="C327" s="1308">
        <f>⑧入力シート!Y90</f>
        <v>67</v>
      </c>
      <c r="D327" s="1309"/>
      <c r="E327" s="1309"/>
      <c r="F327" s="1309"/>
      <c r="G327" s="1309"/>
      <c r="H327" s="1309"/>
      <c r="I327" s="1309"/>
      <c r="J327" s="1309"/>
      <c r="K327" s="1309"/>
      <c r="L327" s="1309"/>
      <c r="M327" s="1310"/>
      <c r="N327" s="724"/>
      <c r="O327" s="725"/>
      <c r="P327" s="1317"/>
      <c r="Q327" s="1317"/>
      <c r="R327" s="1317"/>
      <c r="S327" s="1317"/>
      <c r="T327" s="1317"/>
      <c r="U327" s="1317"/>
      <c r="V327" s="1317"/>
      <c r="W327" s="1317"/>
      <c r="X327" s="1317"/>
      <c r="Y327" s="1317"/>
      <c r="Z327" s="1317"/>
      <c r="AA327" s="1317"/>
      <c r="AB327" s="1317"/>
      <c r="AC327" s="1317"/>
      <c r="AD327" s="1317"/>
      <c r="AE327" s="1317"/>
      <c r="AF327" s="1317"/>
      <c r="AG327" s="1317"/>
      <c r="AH327" s="1317"/>
      <c r="AI327" s="1317"/>
      <c r="AJ327" s="1317"/>
      <c r="AK327" s="1317"/>
      <c r="AL327" s="1317"/>
      <c r="AM327" s="1317"/>
      <c r="AN327" s="1317"/>
      <c r="AO327" s="1317"/>
      <c r="AP327" s="1317"/>
      <c r="AQ327" s="291"/>
      <c r="AR327" s="292"/>
      <c r="AS327" s="724"/>
      <c r="AT327" s="725"/>
      <c r="AU327" s="1308">
        <f>⑧入力シート!Y91</f>
        <v>68</v>
      </c>
      <c r="AV327" s="1309"/>
      <c r="AW327" s="1309"/>
      <c r="AX327" s="1309"/>
      <c r="AY327" s="1309"/>
      <c r="AZ327" s="1309"/>
      <c r="BA327" s="1309"/>
      <c r="BB327" s="1309"/>
      <c r="BC327" s="1309"/>
      <c r="BD327" s="1309"/>
      <c r="BE327" s="1309"/>
      <c r="BF327" s="724"/>
      <c r="BG327" s="725"/>
      <c r="BH327" s="1317"/>
      <c r="BI327" s="1317"/>
      <c r="BJ327" s="1317"/>
      <c r="BK327" s="1317"/>
      <c r="BL327" s="1317"/>
      <c r="BM327" s="1317"/>
      <c r="BN327" s="1317"/>
      <c r="BO327" s="1317"/>
      <c r="BP327" s="1317"/>
      <c r="BQ327" s="1317"/>
      <c r="BR327" s="1317"/>
      <c r="BS327" s="1317"/>
      <c r="BT327" s="1317"/>
      <c r="BU327" s="1317"/>
      <c r="BV327" s="1317"/>
      <c r="BW327" s="1317"/>
      <c r="BX327" s="1317"/>
      <c r="BY327" s="1317"/>
      <c r="BZ327" s="1317"/>
      <c r="CA327" s="1317"/>
      <c r="CB327" s="1317"/>
      <c r="CC327" s="1317"/>
      <c r="CD327" s="1317"/>
      <c r="CE327" s="1317"/>
      <c r="CF327" s="1317"/>
      <c r="CG327" s="1317"/>
      <c r="CH327" s="1317"/>
    </row>
    <row r="328" spans="1:88" ht="24.95" customHeight="1">
      <c r="A328" s="726"/>
      <c r="B328" s="727"/>
      <c r="C328" s="1319"/>
      <c r="D328" s="1320"/>
      <c r="E328" s="1320"/>
      <c r="F328" s="1320"/>
      <c r="G328" s="1320"/>
      <c r="H328" s="1320"/>
      <c r="I328" s="1320"/>
      <c r="J328" s="1320"/>
      <c r="K328" s="1320"/>
      <c r="L328" s="1320"/>
      <c r="M328" s="1321"/>
      <c r="N328" s="726"/>
      <c r="O328" s="727"/>
      <c r="P328" s="1318"/>
      <c r="Q328" s="1318"/>
      <c r="R328" s="1318"/>
      <c r="S328" s="1318"/>
      <c r="T328" s="1318"/>
      <c r="U328" s="1318"/>
      <c r="V328" s="1318"/>
      <c r="W328" s="1318"/>
      <c r="X328" s="1318"/>
      <c r="Y328" s="1318"/>
      <c r="Z328" s="1318"/>
      <c r="AA328" s="1318"/>
      <c r="AB328" s="1318"/>
      <c r="AC328" s="1318"/>
      <c r="AD328" s="1318"/>
      <c r="AE328" s="1318"/>
      <c r="AF328" s="1318"/>
      <c r="AG328" s="1318"/>
      <c r="AH328" s="1318"/>
      <c r="AI328" s="1318"/>
      <c r="AJ328" s="1318"/>
      <c r="AK328" s="1318"/>
      <c r="AL328" s="1318"/>
      <c r="AM328" s="1318"/>
      <c r="AN328" s="1318"/>
      <c r="AO328" s="1318"/>
      <c r="AP328" s="1318"/>
      <c r="AQ328" s="291"/>
      <c r="AR328" s="292"/>
      <c r="AS328" s="726"/>
      <c r="AT328" s="727"/>
      <c r="AU328" s="1308"/>
      <c r="AV328" s="1309"/>
      <c r="AW328" s="1309"/>
      <c r="AX328" s="1309"/>
      <c r="AY328" s="1309"/>
      <c r="AZ328" s="1309"/>
      <c r="BA328" s="1309"/>
      <c r="BB328" s="1309"/>
      <c r="BC328" s="1309"/>
      <c r="BD328" s="1309"/>
      <c r="BE328" s="1309"/>
      <c r="BF328" s="726"/>
      <c r="BG328" s="727"/>
      <c r="BH328" s="1318"/>
      <c r="BI328" s="1318"/>
      <c r="BJ328" s="1318"/>
      <c r="BK328" s="1318"/>
      <c r="BL328" s="1318"/>
      <c r="BM328" s="1318"/>
      <c r="BN328" s="1318"/>
      <c r="BO328" s="1318"/>
      <c r="BP328" s="1318"/>
      <c r="BQ328" s="1318"/>
      <c r="BR328" s="1318"/>
      <c r="BS328" s="1318"/>
      <c r="BT328" s="1318"/>
      <c r="BU328" s="1318"/>
      <c r="BV328" s="1318"/>
      <c r="BW328" s="1318"/>
      <c r="BX328" s="1318"/>
      <c r="BY328" s="1318"/>
      <c r="BZ328" s="1318"/>
      <c r="CA328" s="1318"/>
      <c r="CB328" s="1318"/>
      <c r="CC328" s="1318"/>
      <c r="CD328" s="1318"/>
      <c r="CE328" s="1318"/>
      <c r="CF328" s="1318"/>
      <c r="CG328" s="1318"/>
      <c r="CH328" s="1318"/>
    </row>
    <row r="329" spans="1:88" ht="24.95" customHeight="1">
      <c r="A329" s="722" t="s">
        <v>338</v>
      </c>
      <c r="B329" s="723"/>
      <c r="C329" s="1322" t="str">
        <f>""&amp;⑧入力シート!Z90</f>
        <v/>
      </c>
      <c r="D329" s="1323"/>
      <c r="E329" s="1323"/>
      <c r="F329" s="1323"/>
      <c r="G329" s="1323"/>
      <c r="H329" s="1323"/>
      <c r="I329" s="1323"/>
      <c r="J329" s="1323"/>
      <c r="K329" s="1323"/>
      <c r="L329" s="1323"/>
      <c r="M329" s="1324"/>
      <c r="N329" s="722" t="s">
        <v>339</v>
      </c>
      <c r="O329" s="723"/>
      <c r="P329" s="1307" t="s">
        <v>32</v>
      </c>
      <c r="Q329" s="573"/>
      <c r="R329" s="573"/>
      <c r="S329" s="573"/>
      <c r="T329" s="573"/>
      <c r="U329" s="573"/>
      <c r="V329" s="573"/>
      <c r="W329" s="573"/>
      <c r="X329" s="573"/>
      <c r="Y329" s="573"/>
      <c r="Z329" s="573"/>
      <c r="AA329" s="573"/>
      <c r="AB329" s="573"/>
      <c r="AC329" s="573"/>
      <c r="AD329" s="573"/>
      <c r="AE329" s="573"/>
      <c r="AF329" s="573"/>
      <c r="AG329" s="573"/>
      <c r="AH329" s="573"/>
      <c r="AI329" s="573"/>
      <c r="AJ329" s="573"/>
      <c r="AK329" s="573"/>
      <c r="AL329" s="573"/>
      <c r="AM329" s="573"/>
      <c r="AN329" s="573"/>
      <c r="AO329" s="573"/>
      <c r="AP329" s="574"/>
      <c r="AQ329" s="291"/>
      <c r="AR329" s="292"/>
      <c r="AS329" s="722" t="s">
        <v>338</v>
      </c>
      <c r="AT329" s="723"/>
      <c r="AU329" s="1322" t="str">
        <f>""&amp;⑧入力シート!Z91</f>
        <v/>
      </c>
      <c r="AV329" s="1323"/>
      <c r="AW329" s="1323"/>
      <c r="AX329" s="1323"/>
      <c r="AY329" s="1323"/>
      <c r="AZ329" s="1323"/>
      <c r="BA329" s="1323"/>
      <c r="BB329" s="1323"/>
      <c r="BC329" s="1323"/>
      <c r="BD329" s="1323"/>
      <c r="BE329" s="1324"/>
      <c r="BF329" s="722" t="s">
        <v>339</v>
      </c>
      <c r="BG329" s="723"/>
      <c r="BH329" s="1307" t="s">
        <v>32</v>
      </c>
      <c r="BI329" s="573"/>
      <c r="BJ329" s="573"/>
      <c r="BK329" s="573"/>
      <c r="BL329" s="573"/>
      <c r="BM329" s="573"/>
      <c r="BN329" s="573"/>
      <c r="BO329" s="573"/>
      <c r="BP329" s="573"/>
      <c r="BQ329" s="573"/>
      <c r="BR329" s="573"/>
      <c r="BS329" s="573"/>
      <c r="BT329" s="573"/>
      <c r="BU329" s="573"/>
      <c r="BV329" s="573"/>
      <c r="BW329" s="573"/>
      <c r="BX329" s="573"/>
      <c r="BY329" s="573"/>
      <c r="BZ329" s="573"/>
      <c r="CA329" s="573"/>
      <c r="CB329" s="573"/>
      <c r="CC329" s="573"/>
      <c r="CD329" s="573"/>
      <c r="CE329" s="573"/>
      <c r="CF329" s="573"/>
      <c r="CG329" s="573"/>
      <c r="CH329" s="574"/>
    </row>
    <row r="330" spans="1:88" ht="24.95" customHeight="1">
      <c r="A330" s="724"/>
      <c r="B330" s="725"/>
      <c r="C330" s="1308"/>
      <c r="D330" s="1309"/>
      <c r="E330" s="1309"/>
      <c r="F330" s="1309"/>
      <c r="G330" s="1309"/>
      <c r="H330" s="1309"/>
      <c r="I330" s="1309"/>
      <c r="J330" s="1309"/>
      <c r="K330" s="1309"/>
      <c r="L330" s="1309"/>
      <c r="M330" s="1310"/>
      <c r="N330" s="724"/>
      <c r="O330" s="725"/>
      <c r="P330" s="1308" t="str">
        <f>'⑨応募者名簿(印刷用)'!BV9</f>
        <v xml:space="preserve"> </v>
      </c>
      <c r="Q330" s="1309"/>
      <c r="R330" s="1309"/>
      <c r="S330" s="1309"/>
      <c r="T330" s="1309"/>
      <c r="U330" s="1309"/>
      <c r="V330" s="1309"/>
      <c r="W330" s="1309"/>
      <c r="X330" s="1309"/>
      <c r="Y330" s="1309"/>
      <c r="Z330" s="1309"/>
      <c r="AA330" s="1309"/>
      <c r="AB330" s="1309"/>
      <c r="AC330" s="1309"/>
      <c r="AD330" s="1309"/>
      <c r="AE330" s="1309"/>
      <c r="AF330" s="1309"/>
      <c r="AG330" s="1309"/>
      <c r="AH330" s="1309"/>
      <c r="AI330" s="1309"/>
      <c r="AJ330" s="1309"/>
      <c r="AK330" s="1309"/>
      <c r="AL330" s="1309"/>
      <c r="AM330" s="1309"/>
      <c r="AN330" s="1309"/>
      <c r="AO330" s="1309"/>
      <c r="AP330" s="1310"/>
      <c r="AQ330" s="291"/>
      <c r="AR330" s="292"/>
      <c r="AS330" s="724"/>
      <c r="AT330" s="725"/>
      <c r="AU330" s="1308"/>
      <c r="AV330" s="1309"/>
      <c r="AW330" s="1309"/>
      <c r="AX330" s="1309"/>
      <c r="AY330" s="1309"/>
      <c r="AZ330" s="1309"/>
      <c r="BA330" s="1309"/>
      <c r="BB330" s="1309"/>
      <c r="BC330" s="1309"/>
      <c r="BD330" s="1309"/>
      <c r="BE330" s="1310"/>
      <c r="BF330" s="724"/>
      <c r="BG330" s="725"/>
      <c r="BH330" s="1308" t="str">
        <f>'⑨応募者名簿(印刷用)'!BV10</f>
        <v xml:space="preserve"> </v>
      </c>
      <c r="BI330" s="1309"/>
      <c r="BJ330" s="1309"/>
      <c r="BK330" s="1309"/>
      <c r="BL330" s="1309"/>
      <c r="BM330" s="1309"/>
      <c r="BN330" s="1309"/>
      <c r="BO330" s="1309"/>
      <c r="BP330" s="1309"/>
      <c r="BQ330" s="1309"/>
      <c r="BR330" s="1309"/>
      <c r="BS330" s="1309"/>
      <c r="BT330" s="1309"/>
      <c r="BU330" s="1309"/>
      <c r="BV330" s="1309"/>
      <c r="BW330" s="1309"/>
      <c r="BX330" s="1309"/>
      <c r="BY330" s="1309"/>
      <c r="BZ330" s="1309"/>
      <c r="CA330" s="1309"/>
      <c r="CB330" s="1309"/>
      <c r="CC330" s="1309"/>
      <c r="CD330" s="1309"/>
      <c r="CE330" s="1309"/>
      <c r="CF330" s="1309"/>
      <c r="CG330" s="1309"/>
      <c r="CH330" s="1310"/>
    </row>
    <row r="331" spans="1:88" ht="24.95" customHeight="1">
      <c r="A331" s="726"/>
      <c r="B331" s="727"/>
      <c r="C331" s="1308"/>
      <c r="D331" s="1309"/>
      <c r="E331" s="1309"/>
      <c r="F331" s="1309"/>
      <c r="G331" s="1309"/>
      <c r="H331" s="1309"/>
      <c r="I331" s="1309"/>
      <c r="J331" s="1309"/>
      <c r="K331" s="1309"/>
      <c r="L331" s="1309"/>
      <c r="M331" s="1310"/>
      <c r="N331" s="726"/>
      <c r="O331" s="727"/>
      <c r="P331" s="1308"/>
      <c r="Q331" s="1309"/>
      <c r="R331" s="1309"/>
      <c r="S331" s="1309"/>
      <c r="T331" s="1309"/>
      <c r="U331" s="1309"/>
      <c r="V331" s="1309"/>
      <c r="W331" s="1309"/>
      <c r="X331" s="1309"/>
      <c r="Y331" s="1309"/>
      <c r="Z331" s="1309"/>
      <c r="AA331" s="1309"/>
      <c r="AB331" s="1309"/>
      <c r="AC331" s="1309"/>
      <c r="AD331" s="1309"/>
      <c r="AE331" s="1309"/>
      <c r="AF331" s="1309"/>
      <c r="AG331" s="1309"/>
      <c r="AH331" s="1309"/>
      <c r="AI331" s="1309"/>
      <c r="AJ331" s="1309"/>
      <c r="AK331" s="1309"/>
      <c r="AL331" s="1309"/>
      <c r="AM331" s="1309"/>
      <c r="AN331" s="1309"/>
      <c r="AO331" s="1309"/>
      <c r="AP331" s="1310"/>
      <c r="AQ331" s="291"/>
      <c r="AR331" s="292"/>
      <c r="AS331" s="726"/>
      <c r="AT331" s="727"/>
      <c r="AU331" s="1308"/>
      <c r="AV331" s="1309"/>
      <c r="AW331" s="1309"/>
      <c r="AX331" s="1309"/>
      <c r="AY331" s="1309"/>
      <c r="AZ331" s="1309"/>
      <c r="BA331" s="1309"/>
      <c r="BB331" s="1309"/>
      <c r="BC331" s="1309"/>
      <c r="BD331" s="1309"/>
      <c r="BE331" s="1310"/>
      <c r="BF331" s="726"/>
      <c r="BG331" s="727"/>
      <c r="BH331" s="1308"/>
      <c r="BI331" s="1309"/>
      <c r="BJ331" s="1309"/>
      <c r="BK331" s="1309"/>
      <c r="BL331" s="1309"/>
      <c r="BM331" s="1309"/>
      <c r="BN331" s="1309"/>
      <c r="BO331" s="1309"/>
      <c r="BP331" s="1309"/>
      <c r="BQ331" s="1309"/>
      <c r="BR331" s="1309"/>
      <c r="BS331" s="1309"/>
      <c r="BT331" s="1309"/>
      <c r="BU331" s="1309"/>
      <c r="BV331" s="1309"/>
      <c r="BW331" s="1309"/>
      <c r="BX331" s="1309"/>
      <c r="BY331" s="1309"/>
      <c r="BZ331" s="1309"/>
      <c r="CA331" s="1309"/>
      <c r="CB331" s="1309"/>
      <c r="CC331" s="1309"/>
      <c r="CD331" s="1309"/>
      <c r="CE331" s="1309"/>
      <c r="CF331" s="1309"/>
      <c r="CG331" s="1309"/>
      <c r="CH331" s="1310"/>
    </row>
    <row r="332" spans="1:88" ht="24.95" customHeight="1">
      <c r="A332" s="1311" t="s">
        <v>34</v>
      </c>
      <c r="B332" s="1312"/>
      <c r="C332" s="1315" t="str">
        <f>'⑨応募者名簿(印刷用)'!BT9</f>
        <v/>
      </c>
      <c r="D332" s="1315"/>
      <c r="E332" s="1315"/>
      <c r="F332" s="1315"/>
      <c r="G332" s="1315"/>
      <c r="H332" s="1315"/>
      <c r="I332" s="1315"/>
      <c r="J332" s="1315"/>
      <c r="K332" s="1315"/>
      <c r="L332" s="1315"/>
      <c r="M332" s="1315"/>
      <c r="N332" s="1325" t="s">
        <v>22</v>
      </c>
      <c r="O332" s="1326"/>
      <c r="P332" s="1329" t="str">
        <f>""&amp;⑧入力シート!AE90</f>
        <v/>
      </c>
      <c r="Q332" s="1329"/>
      <c r="R332" s="1329"/>
      <c r="S332" s="1329"/>
      <c r="T332" s="1329"/>
      <c r="U332" s="1329"/>
      <c r="V332" s="1329"/>
      <c r="W332" s="1329"/>
      <c r="X332" s="1329"/>
      <c r="Y332" s="1330" t="s">
        <v>57</v>
      </c>
      <c r="Z332" s="1331"/>
      <c r="AA332" s="1331"/>
      <c r="AB332" s="1331"/>
      <c r="AC332" s="1331"/>
      <c r="AD332" s="1331"/>
      <c r="AE332" s="1331"/>
      <c r="AF332" s="1331"/>
      <c r="AG332" s="1331"/>
      <c r="AH332" s="1331"/>
      <c r="AI332" s="1331"/>
      <c r="AJ332" s="1331"/>
      <c r="AK332" s="1331"/>
      <c r="AL332" s="1331"/>
      <c r="AM332" s="1331"/>
      <c r="AN332" s="1331"/>
      <c r="AO332" s="1331"/>
      <c r="AP332" s="1332"/>
      <c r="AQ332" s="289"/>
      <c r="AR332" s="290"/>
      <c r="AS332" s="1311" t="s">
        <v>34</v>
      </c>
      <c r="AT332" s="1312"/>
      <c r="AU332" s="1315" t="str">
        <f>'⑨応募者名簿(印刷用)'!BT10</f>
        <v/>
      </c>
      <c r="AV332" s="1315"/>
      <c r="AW332" s="1315"/>
      <c r="AX332" s="1315"/>
      <c r="AY332" s="1315"/>
      <c r="AZ332" s="1315"/>
      <c r="BA332" s="1315"/>
      <c r="BB332" s="1315"/>
      <c r="BC332" s="1315"/>
      <c r="BD332" s="1315"/>
      <c r="BE332" s="1315"/>
      <c r="BF332" s="1325" t="s">
        <v>22</v>
      </c>
      <c r="BG332" s="1326"/>
      <c r="BH332" s="1329" t="str">
        <f>""&amp;⑧入力シート!AE91</f>
        <v/>
      </c>
      <c r="BI332" s="1329"/>
      <c r="BJ332" s="1329"/>
      <c r="BK332" s="1329"/>
      <c r="BL332" s="1329"/>
      <c r="BM332" s="1329"/>
      <c r="BN332" s="1329"/>
      <c r="BO332" s="1329"/>
      <c r="BP332" s="1329"/>
      <c r="BQ332" s="1330" t="s">
        <v>57</v>
      </c>
      <c r="BR332" s="1331"/>
      <c r="BS332" s="1331"/>
      <c r="BT332" s="1331"/>
      <c r="BU332" s="1331"/>
      <c r="BV332" s="1331"/>
      <c r="BW332" s="1331"/>
      <c r="BX332" s="1331"/>
      <c r="BY332" s="1331"/>
      <c r="BZ332" s="1331"/>
      <c r="CA332" s="1331"/>
      <c r="CB332" s="1331"/>
      <c r="CC332" s="1331"/>
      <c r="CD332" s="1331"/>
      <c r="CE332" s="1331"/>
      <c r="CF332" s="1331"/>
      <c r="CG332" s="1331"/>
      <c r="CH332" s="1332"/>
    </row>
    <row r="333" spans="1:88" ht="24.95" customHeight="1">
      <c r="A333" s="1313"/>
      <c r="B333" s="1314"/>
      <c r="C333" s="1315"/>
      <c r="D333" s="1315"/>
      <c r="E333" s="1315"/>
      <c r="F333" s="1315"/>
      <c r="G333" s="1315"/>
      <c r="H333" s="1315"/>
      <c r="I333" s="1315"/>
      <c r="J333" s="1315"/>
      <c r="K333" s="1315"/>
      <c r="L333" s="1315"/>
      <c r="M333" s="1315"/>
      <c r="N333" s="1327"/>
      <c r="O333" s="1328"/>
      <c r="P333" s="1329"/>
      <c r="Q333" s="1329"/>
      <c r="R333" s="1329"/>
      <c r="S333" s="1329"/>
      <c r="T333" s="1329"/>
      <c r="U333" s="1329"/>
      <c r="V333" s="1329"/>
      <c r="W333" s="1329"/>
      <c r="X333" s="1329"/>
      <c r="Y333" s="1333"/>
      <c r="Z333" s="1334"/>
      <c r="AA333" s="1334"/>
      <c r="AB333" s="1334"/>
      <c r="AC333" s="1334"/>
      <c r="AD333" s="1334"/>
      <c r="AE333" s="1334"/>
      <c r="AF333" s="1334"/>
      <c r="AG333" s="1334"/>
      <c r="AH333" s="1334"/>
      <c r="AI333" s="1334"/>
      <c r="AJ333" s="1334"/>
      <c r="AK333" s="1334"/>
      <c r="AL333" s="1334"/>
      <c r="AM333" s="1334"/>
      <c r="AN333" s="1334"/>
      <c r="AO333" s="1334"/>
      <c r="AP333" s="1335"/>
      <c r="AQ333" s="289"/>
      <c r="AR333" s="290"/>
      <c r="AS333" s="1313"/>
      <c r="AT333" s="1314"/>
      <c r="AU333" s="1315"/>
      <c r="AV333" s="1315"/>
      <c r="AW333" s="1315"/>
      <c r="AX333" s="1315"/>
      <c r="AY333" s="1315"/>
      <c r="AZ333" s="1315"/>
      <c r="BA333" s="1315"/>
      <c r="BB333" s="1315"/>
      <c r="BC333" s="1315"/>
      <c r="BD333" s="1315"/>
      <c r="BE333" s="1315"/>
      <c r="BF333" s="1327"/>
      <c r="BG333" s="1328"/>
      <c r="BH333" s="1329"/>
      <c r="BI333" s="1329"/>
      <c r="BJ333" s="1329"/>
      <c r="BK333" s="1329"/>
      <c r="BL333" s="1329"/>
      <c r="BM333" s="1329"/>
      <c r="BN333" s="1329"/>
      <c r="BO333" s="1329"/>
      <c r="BP333" s="1329"/>
      <c r="BQ333" s="1333"/>
      <c r="BR333" s="1334"/>
      <c r="BS333" s="1334"/>
      <c r="BT333" s="1334"/>
      <c r="BU333" s="1334"/>
      <c r="BV333" s="1334"/>
      <c r="BW333" s="1334"/>
      <c r="BX333" s="1334"/>
      <c r="BY333" s="1334"/>
      <c r="BZ333" s="1334"/>
      <c r="CA333" s="1334"/>
      <c r="CB333" s="1334"/>
      <c r="CC333" s="1334"/>
      <c r="CD333" s="1334"/>
      <c r="CE333" s="1334"/>
      <c r="CF333" s="1334"/>
      <c r="CG333" s="1334"/>
      <c r="CH333" s="1335"/>
    </row>
    <row r="334" spans="1:88" ht="26.1" customHeight="1">
      <c r="AQ334" s="289"/>
      <c r="AR334" s="290"/>
    </row>
    <row r="335" spans="1:88" ht="26.1" customHeight="1">
      <c r="AQ335" s="289"/>
      <c r="AR335" s="290"/>
    </row>
    <row r="336" spans="1:88" ht="26.1" customHeight="1">
      <c r="A336" s="174"/>
      <c r="B336" s="174"/>
      <c r="C336" s="174"/>
      <c r="D336" s="174"/>
      <c r="E336" s="174"/>
      <c r="F336" s="174"/>
      <c r="G336" s="174"/>
      <c r="H336" s="174"/>
      <c r="I336" s="174"/>
      <c r="J336" s="174"/>
      <c r="K336" s="174"/>
      <c r="L336" s="174"/>
      <c r="M336" s="174"/>
      <c r="N336" s="785" t="s">
        <v>408</v>
      </c>
      <c r="O336" s="785"/>
      <c r="P336" s="785"/>
      <c r="Q336" s="785"/>
      <c r="R336" s="785"/>
      <c r="S336" s="785"/>
      <c r="T336" s="785"/>
      <c r="U336" s="785"/>
      <c r="V336" s="785"/>
      <c r="W336" s="785"/>
      <c r="X336" s="785"/>
      <c r="Y336" s="785"/>
      <c r="Z336" s="785"/>
      <c r="AA336" s="785"/>
      <c r="AB336" s="785"/>
      <c r="AC336" s="190"/>
      <c r="AD336" s="190"/>
      <c r="AE336" s="190"/>
      <c r="AF336" s="190"/>
      <c r="AG336" s="190"/>
      <c r="AH336" s="190"/>
      <c r="AI336" s="190"/>
      <c r="AJ336" s="190"/>
      <c r="AK336" s="190"/>
      <c r="AL336" s="190"/>
      <c r="AM336" s="190"/>
      <c r="AN336" s="190"/>
      <c r="AO336" s="190"/>
      <c r="AP336" s="190"/>
      <c r="AQ336" s="298"/>
      <c r="AR336" s="299"/>
      <c r="AS336" s="174"/>
      <c r="AT336" s="174"/>
      <c r="AU336" s="174"/>
      <c r="AV336" s="174"/>
      <c r="AW336" s="174"/>
      <c r="AX336" s="174"/>
      <c r="AY336" s="174"/>
      <c r="AZ336" s="174"/>
      <c r="BA336" s="174"/>
      <c r="BB336" s="174"/>
      <c r="BC336" s="174"/>
      <c r="BD336" s="174"/>
      <c r="BE336" s="174"/>
      <c r="BF336" s="785" t="s">
        <v>408</v>
      </c>
      <c r="BG336" s="785"/>
      <c r="BH336" s="785"/>
      <c r="BI336" s="785"/>
      <c r="BJ336" s="785"/>
      <c r="BK336" s="785"/>
      <c r="BL336" s="785"/>
      <c r="BM336" s="785"/>
      <c r="BN336" s="785"/>
      <c r="BO336" s="785"/>
      <c r="BP336" s="785"/>
      <c r="BQ336" s="785"/>
      <c r="BR336" s="785"/>
      <c r="BS336" s="785"/>
      <c r="BT336" s="785"/>
      <c r="BU336" s="190"/>
      <c r="BV336" s="190"/>
      <c r="BW336" s="190"/>
      <c r="BX336" s="190"/>
      <c r="BY336" s="190"/>
      <c r="BZ336" s="190"/>
      <c r="CA336" s="190"/>
      <c r="CB336" s="190"/>
      <c r="CC336" s="190"/>
      <c r="CD336" s="190"/>
      <c r="CE336" s="190"/>
      <c r="CF336" s="190"/>
      <c r="CG336" s="190"/>
      <c r="CH336" s="190"/>
      <c r="CI336" s="190"/>
      <c r="CJ336" s="190"/>
    </row>
    <row r="337" spans="1:88" ht="26.1" customHeight="1">
      <c r="A337" s="174"/>
      <c r="B337" s="174"/>
      <c r="C337" s="174"/>
      <c r="D337" s="174"/>
      <c r="E337" s="174"/>
      <c r="F337" s="174"/>
      <c r="G337" s="174"/>
      <c r="H337" s="174"/>
      <c r="I337" s="174"/>
      <c r="J337" s="174"/>
      <c r="K337" s="174"/>
      <c r="L337" s="174"/>
      <c r="M337" s="174"/>
      <c r="N337" s="785"/>
      <c r="O337" s="785"/>
      <c r="P337" s="785"/>
      <c r="Q337" s="785"/>
      <c r="R337" s="785"/>
      <c r="S337" s="785"/>
      <c r="T337" s="785"/>
      <c r="U337" s="785"/>
      <c r="V337" s="785"/>
      <c r="W337" s="785"/>
      <c r="X337" s="785"/>
      <c r="Y337" s="785"/>
      <c r="Z337" s="785"/>
      <c r="AA337" s="785"/>
      <c r="AB337" s="785"/>
      <c r="AC337" s="190"/>
      <c r="AD337" s="190"/>
      <c r="AE337" s="190"/>
      <c r="AF337" s="190"/>
      <c r="AG337" s="190"/>
      <c r="AH337" s="190"/>
      <c r="AI337" s="190"/>
      <c r="AJ337" s="190"/>
      <c r="AK337" s="190"/>
      <c r="AL337" s="190"/>
      <c r="AM337" s="190"/>
      <c r="AN337" s="190"/>
      <c r="AO337" s="190"/>
      <c r="AP337" s="190"/>
      <c r="AQ337" s="298"/>
      <c r="AR337" s="299"/>
      <c r="AS337" s="174"/>
      <c r="AT337" s="174"/>
      <c r="AU337" s="174"/>
      <c r="AV337" s="174"/>
      <c r="AW337" s="174"/>
      <c r="AX337" s="174"/>
      <c r="AY337" s="174"/>
      <c r="AZ337" s="174"/>
      <c r="BA337" s="174"/>
      <c r="BB337" s="174"/>
      <c r="BC337" s="174"/>
      <c r="BD337" s="174"/>
      <c r="BE337" s="174"/>
      <c r="BF337" s="785"/>
      <c r="BG337" s="785"/>
      <c r="BH337" s="785"/>
      <c r="BI337" s="785"/>
      <c r="BJ337" s="785"/>
      <c r="BK337" s="785"/>
      <c r="BL337" s="785"/>
      <c r="BM337" s="785"/>
      <c r="BN337" s="785"/>
      <c r="BO337" s="785"/>
      <c r="BP337" s="785"/>
      <c r="BQ337" s="785"/>
      <c r="BR337" s="785"/>
      <c r="BS337" s="785"/>
      <c r="BT337" s="785"/>
      <c r="BU337" s="190"/>
      <c r="BV337" s="190"/>
      <c r="BW337" s="190"/>
      <c r="BX337" s="190"/>
      <c r="BY337" s="190"/>
      <c r="BZ337" s="190"/>
      <c r="CA337" s="190"/>
      <c r="CB337" s="190"/>
      <c r="CC337" s="190"/>
      <c r="CD337" s="190"/>
      <c r="CE337" s="190"/>
      <c r="CF337" s="190"/>
      <c r="CG337" s="190"/>
      <c r="CH337" s="190"/>
      <c r="CI337" s="190"/>
      <c r="CJ337" s="190"/>
    </row>
    <row r="338" spans="1:88" ht="26.1" customHeight="1">
      <c r="A338" s="174"/>
      <c r="B338" s="174"/>
      <c r="C338" s="174"/>
      <c r="D338" s="174"/>
      <c r="E338" s="174"/>
      <c r="F338" s="174"/>
      <c r="G338" s="174"/>
      <c r="H338" s="174"/>
      <c r="I338" s="174"/>
      <c r="J338" s="174"/>
      <c r="K338" s="174"/>
      <c r="L338" s="174"/>
      <c r="M338" s="174"/>
      <c r="N338" s="785" t="s">
        <v>407</v>
      </c>
      <c r="O338" s="785"/>
      <c r="P338" s="785"/>
      <c r="Q338" s="785"/>
      <c r="R338" s="785"/>
      <c r="S338" s="785"/>
      <c r="T338" s="785"/>
      <c r="U338" s="785"/>
      <c r="V338" s="785"/>
      <c r="W338" s="785"/>
      <c r="X338" s="785"/>
      <c r="Y338" s="785"/>
      <c r="Z338" s="785"/>
      <c r="AA338" s="785"/>
      <c r="AB338" s="785"/>
      <c r="AC338" s="190"/>
      <c r="AD338" s="190"/>
      <c r="AE338" s="190"/>
      <c r="AF338" s="190"/>
      <c r="AG338" s="190"/>
      <c r="AH338" s="190"/>
      <c r="AI338" s="190"/>
      <c r="AJ338" s="190"/>
      <c r="AK338" s="190"/>
      <c r="AL338" s="190"/>
      <c r="AM338" s="190"/>
      <c r="AN338" s="190"/>
      <c r="AO338" s="190"/>
      <c r="AP338" s="190"/>
      <c r="AQ338" s="298"/>
      <c r="AR338" s="299"/>
      <c r="AS338" s="174"/>
      <c r="AT338" s="174"/>
      <c r="AU338" s="174"/>
      <c r="AV338" s="174"/>
      <c r="AW338" s="174"/>
      <c r="AX338" s="174"/>
      <c r="AY338" s="174"/>
      <c r="AZ338" s="174"/>
      <c r="BA338" s="174"/>
      <c r="BB338" s="174"/>
      <c r="BC338" s="174"/>
      <c r="BD338" s="174"/>
      <c r="BE338" s="174"/>
      <c r="BF338" s="785" t="s">
        <v>407</v>
      </c>
      <c r="BG338" s="785"/>
      <c r="BH338" s="785"/>
      <c r="BI338" s="785"/>
      <c r="BJ338" s="785"/>
      <c r="BK338" s="785"/>
      <c r="BL338" s="785"/>
      <c r="BM338" s="785"/>
      <c r="BN338" s="785"/>
      <c r="BO338" s="785"/>
      <c r="BP338" s="785"/>
      <c r="BQ338" s="785"/>
      <c r="BR338" s="785"/>
      <c r="BS338" s="785"/>
      <c r="BT338" s="785"/>
      <c r="BU338" s="190"/>
      <c r="BV338" s="190"/>
      <c r="BW338" s="190"/>
      <c r="BX338" s="190"/>
      <c r="BY338" s="190"/>
      <c r="BZ338" s="190"/>
      <c r="CA338" s="190"/>
      <c r="CB338" s="190"/>
      <c r="CC338" s="190"/>
      <c r="CD338" s="190"/>
      <c r="CE338" s="190"/>
      <c r="CF338" s="190"/>
      <c r="CG338" s="190"/>
      <c r="CH338" s="190"/>
      <c r="CI338" s="190"/>
      <c r="CJ338" s="190"/>
    </row>
    <row r="339" spans="1:88" ht="26.1" customHeight="1">
      <c r="A339" s="174"/>
      <c r="B339" s="174"/>
      <c r="C339" s="174"/>
      <c r="D339" s="174"/>
      <c r="E339" s="174"/>
      <c r="F339" s="174"/>
      <c r="G339" s="174"/>
      <c r="H339" s="174"/>
      <c r="I339" s="174"/>
      <c r="J339" s="174"/>
      <c r="K339" s="174"/>
      <c r="L339" s="174"/>
      <c r="M339" s="174"/>
      <c r="N339" s="785"/>
      <c r="O339" s="785"/>
      <c r="P339" s="785"/>
      <c r="Q339" s="785"/>
      <c r="R339" s="785"/>
      <c r="S339" s="785"/>
      <c r="T339" s="785"/>
      <c r="U339" s="785"/>
      <c r="V339" s="785"/>
      <c r="W339" s="785"/>
      <c r="X339" s="785"/>
      <c r="Y339" s="785"/>
      <c r="Z339" s="785"/>
      <c r="AA339" s="785"/>
      <c r="AB339" s="785"/>
      <c r="AC339" s="190"/>
      <c r="AD339" s="190"/>
      <c r="AE339" s="190"/>
      <c r="AF339" s="190"/>
      <c r="AG339" s="190"/>
      <c r="AH339" s="190"/>
      <c r="AI339" s="190"/>
      <c r="AJ339" s="190"/>
      <c r="AK339" s="190"/>
      <c r="AL339" s="190"/>
      <c r="AM339" s="190"/>
      <c r="AN339" s="190"/>
      <c r="AO339" s="190"/>
      <c r="AP339" s="190"/>
      <c r="AQ339" s="298"/>
      <c r="AR339" s="299"/>
      <c r="AS339" s="174"/>
      <c r="AT339" s="174"/>
      <c r="AU339" s="174"/>
      <c r="AV339" s="174"/>
      <c r="AW339" s="174"/>
      <c r="AX339" s="174"/>
      <c r="AY339" s="174"/>
      <c r="AZ339" s="174"/>
      <c r="BA339" s="174"/>
      <c r="BB339" s="174"/>
      <c r="BC339" s="174"/>
      <c r="BD339" s="174"/>
      <c r="BE339" s="174"/>
      <c r="BF339" s="785"/>
      <c r="BG339" s="785"/>
      <c r="BH339" s="785"/>
      <c r="BI339" s="785"/>
      <c r="BJ339" s="785"/>
      <c r="BK339" s="785"/>
      <c r="BL339" s="785"/>
      <c r="BM339" s="785"/>
      <c r="BN339" s="785"/>
      <c r="BO339" s="785"/>
      <c r="BP339" s="785"/>
      <c r="BQ339" s="785"/>
      <c r="BR339" s="785"/>
      <c r="BS339" s="785"/>
      <c r="BT339" s="785"/>
      <c r="BU339" s="190"/>
      <c r="BV339" s="190"/>
      <c r="BW339" s="190"/>
      <c r="BX339" s="190"/>
      <c r="BY339" s="190"/>
      <c r="BZ339" s="190"/>
      <c r="CA339" s="190"/>
      <c r="CB339" s="190"/>
      <c r="CC339" s="190"/>
      <c r="CD339" s="190"/>
      <c r="CE339" s="190"/>
      <c r="CF339" s="190"/>
      <c r="CG339" s="190"/>
      <c r="CH339" s="190"/>
      <c r="CI339" s="190"/>
      <c r="CJ339" s="190"/>
    </row>
    <row r="340" spans="1:88" ht="26.1" customHeight="1">
      <c r="AQ340" s="289"/>
      <c r="AR340" s="290"/>
    </row>
    <row r="341" spans="1:88" ht="26.1" customHeight="1">
      <c r="B341" s="142" t="str">
        <f>$B$5</f>
        <v>第86回全国教育美術展応募作品の名札</v>
      </c>
      <c r="AQ341" s="289"/>
      <c r="AR341" s="290"/>
      <c r="AT341" s="142" t="str">
        <f>$B$5</f>
        <v>第86回全国教育美術展応募作品の名札</v>
      </c>
    </row>
    <row r="342" spans="1:88" ht="24.95" customHeight="1">
      <c r="A342" s="1353" t="s">
        <v>45</v>
      </c>
      <c r="B342" s="1354"/>
      <c r="C342" s="1354"/>
      <c r="D342" s="1354"/>
      <c r="E342" s="1354"/>
      <c r="F342" s="1354"/>
      <c r="G342" s="1354"/>
      <c r="H342" s="1354"/>
      <c r="I342" s="1354"/>
      <c r="J342" s="1354"/>
      <c r="K342" s="1354"/>
      <c r="L342" s="1354"/>
      <c r="M342" s="1355"/>
      <c r="N342" s="1356" t="s">
        <v>334</v>
      </c>
      <c r="O342" s="1356"/>
      <c r="P342" s="1344" t="s">
        <v>17</v>
      </c>
      <c r="Q342" s="562"/>
      <c r="R342" s="1305" t="str">
        <f>IF('⑨応募者名簿(印刷用)'!$BX$40="","",'⑨応募者名簿(印刷用)'!$BX$40)</f>
        <v>-</v>
      </c>
      <c r="S342" s="1305"/>
      <c r="T342" s="1305"/>
      <c r="U342" s="1305"/>
      <c r="V342" s="1305"/>
      <c r="W342" s="1305"/>
      <c r="X342" s="1305"/>
      <c r="Y342" s="1306" t="s">
        <v>282</v>
      </c>
      <c r="Z342" s="1306"/>
      <c r="AA342" s="1306"/>
      <c r="AB342" s="1305" t="str">
        <f>IF(⑧入力シート!$D$30=0,"",⑧入力シート!$D$30)</f>
        <v/>
      </c>
      <c r="AC342" s="1305"/>
      <c r="AD342" s="1305"/>
      <c r="AE342" s="1305"/>
      <c r="AF342" s="176" t="s">
        <v>84</v>
      </c>
      <c r="AG342" s="1305" t="str">
        <f>IF(⑧入力シート!$H$30=0,"",⑧入力シート!$H$30)</f>
        <v/>
      </c>
      <c r="AH342" s="1305"/>
      <c r="AI342" s="1305"/>
      <c r="AJ342" s="1305"/>
      <c r="AK342" s="176" t="s">
        <v>84</v>
      </c>
      <c r="AL342" s="1305" t="str">
        <f>IF(⑧入力シート!$L$30=0,"",⑧入力シート!$L$30)</f>
        <v/>
      </c>
      <c r="AM342" s="1305"/>
      <c r="AN342" s="1305"/>
      <c r="AO342" s="1305"/>
      <c r="AP342" s="177"/>
      <c r="AQ342" s="291"/>
      <c r="AR342" s="292"/>
      <c r="AS342" s="1353" t="s">
        <v>45</v>
      </c>
      <c r="AT342" s="1354"/>
      <c r="AU342" s="1354"/>
      <c r="AV342" s="1354"/>
      <c r="AW342" s="1354"/>
      <c r="AX342" s="1354"/>
      <c r="AY342" s="1354"/>
      <c r="AZ342" s="1354"/>
      <c r="BA342" s="1354"/>
      <c r="BB342" s="1354"/>
      <c r="BC342" s="1354"/>
      <c r="BD342" s="1354"/>
      <c r="BE342" s="1355"/>
      <c r="BF342" s="1356" t="s">
        <v>334</v>
      </c>
      <c r="BG342" s="1356"/>
      <c r="BH342" s="1344" t="s">
        <v>17</v>
      </c>
      <c r="BI342" s="562"/>
      <c r="BJ342" s="1305" t="str">
        <f>IF('⑨応募者名簿(印刷用)'!$BX$40="","",'⑨応募者名簿(印刷用)'!$BX$40)</f>
        <v>-</v>
      </c>
      <c r="BK342" s="1305"/>
      <c r="BL342" s="1305"/>
      <c r="BM342" s="1305"/>
      <c r="BN342" s="1305"/>
      <c r="BO342" s="1305"/>
      <c r="BP342" s="1305"/>
      <c r="BQ342" s="1306" t="s">
        <v>282</v>
      </c>
      <c r="BR342" s="1306"/>
      <c r="BS342" s="1306"/>
      <c r="BT342" s="1305" t="str">
        <f>IF(⑧入力シート!$D$30=0,"",⑧入力シート!$D$30)</f>
        <v/>
      </c>
      <c r="BU342" s="1305"/>
      <c r="BV342" s="1305"/>
      <c r="BW342" s="1305"/>
      <c r="BX342" s="176" t="s">
        <v>84</v>
      </c>
      <c r="BY342" s="1305" t="str">
        <f>IF(⑧入力シート!$H$30=0,"",⑧入力シート!$H$30)</f>
        <v/>
      </c>
      <c r="BZ342" s="1305"/>
      <c r="CA342" s="1305"/>
      <c r="CB342" s="1305"/>
      <c r="CC342" s="176" t="s">
        <v>84</v>
      </c>
      <c r="CD342" s="1305" t="str">
        <f>IF(⑧入力シート!$L$30=0,"",⑧入力シート!$L$30)</f>
        <v/>
      </c>
      <c r="CE342" s="1305"/>
      <c r="CF342" s="1305"/>
      <c r="CG342" s="1305"/>
      <c r="CH342" s="177"/>
    </row>
    <row r="343" spans="1:88" ht="24.95" customHeight="1">
      <c r="A343" s="1345"/>
      <c r="B343" s="1346"/>
      <c r="C343" s="1346"/>
      <c r="D343" s="1346"/>
      <c r="E343" s="1346"/>
      <c r="F343" s="1346"/>
      <c r="G343" s="1346"/>
      <c r="H343" s="1346"/>
      <c r="I343" s="178"/>
      <c r="J343" s="178"/>
      <c r="K343" s="178"/>
      <c r="L343" s="178"/>
      <c r="M343" s="179"/>
      <c r="N343" s="1356"/>
      <c r="O343" s="1356"/>
      <c r="P343" s="1347" t="str">
        <f>IF('⑨応募者名簿(印刷用)'!$BV$42="","",'⑨応募者名簿(印刷用)'!$BV$42)</f>
        <v xml:space="preserve"> </v>
      </c>
      <c r="Q343" s="1348"/>
      <c r="R343" s="1348"/>
      <c r="S343" s="1348"/>
      <c r="T343" s="1348"/>
      <c r="U343" s="1348"/>
      <c r="V343" s="1348"/>
      <c r="W343" s="1348"/>
      <c r="X343" s="1348"/>
      <c r="Y343" s="1348"/>
      <c r="Z343" s="1348"/>
      <c r="AA343" s="1348"/>
      <c r="AB343" s="1348"/>
      <c r="AC343" s="1348"/>
      <c r="AD343" s="1348"/>
      <c r="AE343" s="1348"/>
      <c r="AF343" s="1348"/>
      <c r="AG343" s="1348"/>
      <c r="AH343" s="1348"/>
      <c r="AI343" s="1348"/>
      <c r="AJ343" s="1348"/>
      <c r="AK343" s="1348"/>
      <c r="AL343" s="1348"/>
      <c r="AM343" s="1348"/>
      <c r="AN343" s="1348"/>
      <c r="AO343" s="1348"/>
      <c r="AP343" s="1349"/>
      <c r="AQ343" s="291"/>
      <c r="AR343" s="292"/>
      <c r="AS343" s="1345"/>
      <c r="AT343" s="1346"/>
      <c r="AU343" s="1346"/>
      <c r="AV343" s="1346"/>
      <c r="AW343" s="1346"/>
      <c r="AX343" s="1346"/>
      <c r="AY343" s="1346"/>
      <c r="AZ343" s="1346"/>
      <c r="BA343" s="178"/>
      <c r="BB343" s="178"/>
      <c r="BC343" s="178"/>
      <c r="BD343" s="178"/>
      <c r="BE343" s="179"/>
      <c r="BF343" s="1356"/>
      <c r="BG343" s="1356"/>
      <c r="BH343" s="1347" t="str">
        <f>IF('⑨応募者名簿(印刷用)'!$BV$42="","",'⑨応募者名簿(印刷用)'!$BV$42)</f>
        <v xml:space="preserve"> </v>
      </c>
      <c r="BI343" s="1348"/>
      <c r="BJ343" s="1348"/>
      <c r="BK343" s="1348"/>
      <c r="BL343" s="1348"/>
      <c r="BM343" s="1348"/>
      <c r="BN343" s="1348"/>
      <c r="BO343" s="1348"/>
      <c r="BP343" s="1348"/>
      <c r="BQ343" s="1348"/>
      <c r="BR343" s="1348"/>
      <c r="BS343" s="1348"/>
      <c r="BT343" s="1348"/>
      <c r="BU343" s="1348"/>
      <c r="BV343" s="1348"/>
      <c r="BW343" s="1348"/>
      <c r="BX343" s="1348"/>
      <c r="BY343" s="1348"/>
      <c r="BZ343" s="1348"/>
      <c r="CA343" s="1348"/>
      <c r="CB343" s="1348"/>
      <c r="CC343" s="1348"/>
      <c r="CD343" s="1348"/>
      <c r="CE343" s="1348"/>
      <c r="CF343" s="1348"/>
      <c r="CG343" s="1348"/>
      <c r="CH343" s="1349"/>
    </row>
    <row r="344" spans="1:88" ht="24.95" customHeight="1">
      <c r="A344" s="1345"/>
      <c r="B344" s="1346"/>
      <c r="C344" s="1346"/>
      <c r="D344" s="1346"/>
      <c r="E344" s="1346"/>
      <c r="F344" s="1346"/>
      <c r="G344" s="1346"/>
      <c r="H344" s="1346"/>
      <c r="I344" s="178"/>
      <c r="J344" s="178"/>
      <c r="K344" s="178"/>
      <c r="L344" s="178"/>
      <c r="M344" s="179"/>
      <c r="N344" s="1356"/>
      <c r="O344" s="1356"/>
      <c r="P344" s="1347" t="str">
        <f>IF('⑨応募者名簿(印刷用)'!$BV$43="","",'⑨応募者名簿(印刷用)'!$BV$43)</f>
        <v xml:space="preserve"> </v>
      </c>
      <c r="Q344" s="1348"/>
      <c r="R344" s="1348"/>
      <c r="S344" s="1348"/>
      <c r="T344" s="1348"/>
      <c r="U344" s="1348"/>
      <c r="V344" s="1348"/>
      <c r="W344" s="1348"/>
      <c r="X344" s="1348"/>
      <c r="Y344" s="1348"/>
      <c r="Z344" s="1348"/>
      <c r="AA344" s="1348"/>
      <c r="AB344" s="1348"/>
      <c r="AC344" s="1348"/>
      <c r="AD344" s="1348"/>
      <c r="AE344" s="1348"/>
      <c r="AF344" s="1348"/>
      <c r="AG344" s="1348"/>
      <c r="AH344" s="1348"/>
      <c r="AI344" s="1348"/>
      <c r="AJ344" s="1348"/>
      <c r="AK344" s="1348"/>
      <c r="AL344" s="1348"/>
      <c r="AM344" s="1348"/>
      <c r="AN344" s="1348"/>
      <c r="AO344" s="1348"/>
      <c r="AP344" s="1349"/>
      <c r="AQ344" s="291"/>
      <c r="AR344" s="292"/>
      <c r="AS344" s="1345"/>
      <c r="AT344" s="1346"/>
      <c r="AU344" s="1346"/>
      <c r="AV344" s="1346"/>
      <c r="AW344" s="1346"/>
      <c r="AX344" s="1346"/>
      <c r="AY344" s="1346"/>
      <c r="AZ344" s="1346"/>
      <c r="BA344" s="178"/>
      <c r="BB344" s="178"/>
      <c r="BC344" s="178"/>
      <c r="BD344" s="178"/>
      <c r="BE344" s="179"/>
      <c r="BF344" s="1356"/>
      <c r="BG344" s="1356"/>
      <c r="BH344" s="1347" t="str">
        <f>IF('⑨応募者名簿(印刷用)'!$BV$43="","",'⑨応募者名簿(印刷用)'!$BV$43)</f>
        <v xml:space="preserve"> </v>
      </c>
      <c r="BI344" s="1348"/>
      <c r="BJ344" s="1348"/>
      <c r="BK344" s="1348"/>
      <c r="BL344" s="1348"/>
      <c r="BM344" s="1348"/>
      <c r="BN344" s="1348"/>
      <c r="BO344" s="1348"/>
      <c r="BP344" s="1348"/>
      <c r="BQ344" s="1348"/>
      <c r="BR344" s="1348"/>
      <c r="BS344" s="1348"/>
      <c r="BT344" s="1348"/>
      <c r="BU344" s="1348"/>
      <c r="BV344" s="1348"/>
      <c r="BW344" s="1348"/>
      <c r="BX344" s="1348"/>
      <c r="BY344" s="1348"/>
      <c r="BZ344" s="1348"/>
      <c r="CA344" s="1348"/>
      <c r="CB344" s="1348"/>
      <c r="CC344" s="1348"/>
      <c r="CD344" s="1348"/>
      <c r="CE344" s="1348"/>
      <c r="CF344" s="1348"/>
      <c r="CG344" s="1348"/>
      <c r="CH344" s="1349"/>
    </row>
    <row r="345" spans="1:88" ht="24.95" customHeight="1">
      <c r="A345" s="1345"/>
      <c r="B345" s="1346"/>
      <c r="C345" s="1346"/>
      <c r="D345" s="1346"/>
      <c r="E345" s="1346"/>
      <c r="F345" s="1346"/>
      <c r="G345" s="1346"/>
      <c r="H345" s="1346"/>
      <c r="I345" s="178"/>
      <c r="J345" s="178"/>
      <c r="K345" s="178"/>
      <c r="L345" s="178"/>
      <c r="M345" s="179"/>
      <c r="N345" s="1356"/>
      <c r="O345" s="1356"/>
      <c r="P345" s="1350" t="str">
        <f>IF('⑨応募者名簿(印刷用)'!$BV$44="","",'⑨応募者名簿(印刷用)'!$BV$44)</f>
        <v xml:space="preserve"> </v>
      </c>
      <c r="Q345" s="1351"/>
      <c r="R345" s="1351"/>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2"/>
      <c r="AQ345" s="291"/>
      <c r="AR345" s="292"/>
      <c r="AS345" s="1345"/>
      <c r="AT345" s="1346"/>
      <c r="AU345" s="1346"/>
      <c r="AV345" s="1346"/>
      <c r="AW345" s="1346"/>
      <c r="AX345" s="1346"/>
      <c r="AY345" s="1346"/>
      <c r="AZ345" s="1346"/>
      <c r="BA345" s="178"/>
      <c r="BB345" s="178"/>
      <c r="BC345" s="178"/>
      <c r="BD345" s="178"/>
      <c r="BE345" s="179"/>
      <c r="BF345" s="1356"/>
      <c r="BG345" s="1356"/>
      <c r="BH345" s="1350" t="str">
        <f>IF('⑨応募者名簿(印刷用)'!$BV$44="","",'⑨応募者名簿(印刷用)'!$BV$44)</f>
        <v xml:space="preserve"> </v>
      </c>
      <c r="BI345" s="1351"/>
      <c r="BJ345" s="1351"/>
      <c r="BK345" s="1351"/>
      <c r="BL345" s="1351"/>
      <c r="BM345" s="1351"/>
      <c r="BN345" s="1351"/>
      <c r="BO345" s="1351"/>
      <c r="BP345" s="1351"/>
      <c r="BQ345" s="1351"/>
      <c r="BR345" s="1351"/>
      <c r="BS345" s="1351"/>
      <c r="BT345" s="1351"/>
      <c r="BU345" s="1351"/>
      <c r="BV345" s="1351"/>
      <c r="BW345" s="1351"/>
      <c r="BX345" s="1351"/>
      <c r="BY345" s="1351"/>
      <c r="BZ345" s="1351"/>
      <c r="CA345" s="1351"/>
      <c r="CB345" s="1351"/>
      <c r="CC345" s="1351"/>
      <c r="CD345" s="1351"/>
      <c r="CE345" s="1351"/>
      <c r="CF345" s="1351"/>
      <c r="CG345" s="1351"/>
      <c r="CH345" s="1352"/>
    </row>
    <row r="346" spans="1:88" ht="24.95" customHeight="1">
      <c r="A346" s="1345"/>
      <c r="B346" s="1346"/>
      <c r="C346" s="1346"/>
      <c r="D346" s="1346"/>
      <c r="E346" s="1346"/>
      <c r="F346" s="1346"/>
      <c r="G346" s="1346"/>
      <c r="H346" s="1346"/>
      <c r="I346" s="178"/>
      <c r="J346" s="178"/>
      <c r="K346" s="178"/>
      <c r="L346" s="178"/>
      <c r="M346" s="179"/>
      <c r="N346" s="722" t="s">
        <v>335</v>
      </c>
      <c r="O346" s="723"/>
      <c r="P346" s="603" t="s">
        <v>23</v>
      </c>
      <c r="Q346" s="571"/>
      <c r="R346" s="571"/>
      <c r="S346" s="571"/>
      <c r="T346" s="1336" t="str">
        <f>""&amp;⑧入力シート!$D$21</f>
        <v/>
      </c>
      <c r="U346" s="1336"/>
      <c r="V346" s="1336"/>
      <c r="W346" s="1336"/>
      <c r="X346" s="1336"/>
      <c r="Y346" s="1336"/>
      <c r="Z346" s="1336"/>
      <c r="AA346" s="1336"/>
      <c r="AB346" s="1336"/>
      <c r="AC346" s="1336"/>
      <c r="AD346" s="1336"/>
      <c r="AE346" s="1336"/>
      <c r="AF346" s="1336"/>
      <c r="AG346" s="1336"/>
      <c r="AH346" s="1336"/>
      <c r="AI346" s="1336"/>
      <c r="AJ346" s="1336"/>
      <c r="AK346" s="1336"/>
      <c r="AL346" s="1336"/>
      <c r="AM346" s="1336"/>
      <c r="AN346" s="1336"/>
      <c r="AO346" s="1336"/>
      <c r="AP346" s="1337"/>
      <c r="AQ346" s="291"/>
      <c r="AR346" s="292"/>
      <c r="AS346" s="1345"/>
      <c r="AT346" s="1346"/>
      <c r="AU346" s="1346"/>
      <c r="AV346" s="1346"/>
      <c r="AW346" s="1346"/>
      <c r="AX346" s="1346"/>
      <c r="AY346" s="1346"/>
      <c r="AZ346" s="1346"/>
      <c r="BA346" s="178"/>
      <c r="BB346" s="178"/>
      <c r="BC346" s="178"/>
      <c r="BD346" s="178"/>
      <c r="BE346" s="179"/>
      <c r="BF346" s="722" t="s">
        <v>335</v>
      </c>
      <c r="BG346" s="723"/>
      <c r="BH346" s="603" t="s">
        <v>23</v>
      </c>
      <c r="BI346" s="571"/>
      <c r="BJ346" s="571"/>
      <c r="BK346" s="571"/>
      <c r="BL346" s="1336" t="str">
        <f>""&amp;⑧入力シート!$D$21</f>
        <v/>
      </c>
      <c r="BM346" s="1336"/>
      <c r="BN346" s="1336"/>
      <c r="BO346" s="1336"/>
      <c r="BP346" s="1336"/>
      <c r="BQ346" s="1336"/>
      <c r="BR346" s="1336"/>
      <c r="BS346" s="1336"/>
      <c r="BT346" s="1336"/>
      <c r="BU346" s="1336"/>
      <c r="BV346" s="1336"/>
      <c r="BW346" s="1336"/>
      <c r="BX346" s="1336"/>
      <c r="BY346" s="1336"/>
      <c r="BZ346" s="1336"/>
      <c r="CA346" s="1336"/>
      <c r="CB346" s="1336"/>
      <c r="CC346" s="1336"/>
      <c r="CD346" s="1336"/>
      <c r="CE346" s="1336"/>
      <c r="CF346" s="1336"/>
      <c r="CG346" s="1336"/>
      <c r="CH346" s="1337"/>
    </row>
    <row r="347" spans="1:88" ht="24.95" customHeight="1">
      <c r="A347" s="180"/>
      <c r="B347" s="178"/>
      <c r="C347" s="178"/>
      <c r="D347" s="178"/>
      <c r="E347" s="178"/>
      <c r="F347" s="178"/>
      <c r="G347" s="178"/>
      <c r="H347" s="178"/>
      <c r="I347" s="178"/>
      <c r="J347" s="178"/>
      <c r="K347" s="178"/>
      <c r="L347" s="178"/>
      <c r="M347" s="179"/>
      <c r="N347" s="724"/>
      <c r="O347" s="725"/>
      <c r="P347" s="1338" t="str">
        <f>"　"&amp;⑧入力シート!$D$22</f>
        <v>　</v>
      </c>
      <c r="Q347" s="1339"/>
      <c r="R347" s="1339"/>
      <c r="S347" s="1339"/>
      <c r="T347" s="1339"/>
      <c r="U347" s="1339"/>
      <c r="V347" s="1339"/>
      <c r="W347" s="1339"/>
      <c r="X347" s="1339"/>
      <c r="Y347" s="1339"/>
      <c r="Z347" s="1339"/>
      <c r="AA347" s="1339"/>
      <c r="AB347" s="1339"/>
      <c r="AC347" s="1339"/>
      <c r="AD347" s="1339"/>
      <c r="AE347" s="1339"/>
      <c r="AF347" s="1339"/>
      <c r="AG347" s="1339"/>
      <c r="AH347" s="1339"/>
      <c r="AI347" s="1339"/>
      <c r="AJ347" s="1339"/>
      <c r="AK347" s="1339"/>
      <c r="AL347" s="1339"/>
      <c r="AM347" s="1339"/>
      <c r="AN347" s="1339"/>
      <c r="AO347" s="1339"/>
      <c r="AP347" s="1340"/>
      <c r="AQ347" s="291"/>
      <c r="AR347" s="292"/>
      <c r="AS347" s="180"/>
      <c r="AT347" s="178"/>
      <c r="AU347" s="178"/>
      <c r="AV347" s="178"/>
      <c r="AW347" s="178"/>
      <c r="AX347" s="178"/>
      <c r="AY347" s="178"/>
      <c r="AZ347" s="178"/>
      <c r="BA347" s="178"/>
      <c r="BB347" s="178"/>
      <c r="BC347" s="178"/>
      <c r="BD347" s="178"/>
      <c r="BE347" s="179"/>
      <c r="BF347" s="724"/>
      <c r="BG347" s="725"/>
      <c r="BH347" s="1338" t="str">
        <f>"　"&amp;⑧入力シート!$D$22</f>
        <v>　</v>
      </c>
      <c r="BI347" s="1339"/>
      <c r="BJ347" s="1339"/>
      <c r="BK347" s="1339"/>
      <c r="BL347" s="1339"/>
      <c r="BM347" s="1339"/>
      <c r="BN347" s="1339"/>
      <c r="BO347" s="1339"/>
      <c r="BP347" s="1339"/>
      <c r="BQ347" s="1339"/>
      <c r="BR347" s="1339"/>
      <c r="BS347" s="1339"/>
      <c r="BT347" s="1339"/>
      <c r="BU347" s="1339"/>
      <c r="BV347" s="1339"/>
      <c r="BW347" s="1339"/>
      <c r="BX347" s="1339"/>
      <c r="BY347" s="1339"/>
      <c r="BZ347" s="1339"/>
      <c r="CA347" s="1339"/>
      <c r="CB347" s="1339"/>
      <c r="CC347" s="1339"/>
      <c r="CD347" s="1339"/>
      <c r="CE347" s="1339"/>
      <c r="CF347" s="1339"/>
      <c r="CG347" s="1339"/>
      <c r="CH347" s="1340"/>
    </row>
    <row r="348" spans="1:88" ht="24.95" customHeight="1">
      <c r="A348" s="180"/>
      <c r="B348" s="178"/>
      <c r="C348" s="178"/>
      <c r="D348" s="178"/>
      <c r="E348" s="178"/>
      <c r="F348" s="178"/>
      <c r="G348" s="178"/>
      <c r="H348" s="178"/>
      <c r="I348" s="178"/>
      <c r="J348" s="178"/>
      <c r="K348" s="178"/>
      <c r="L348" s="178"/>
      <c r="M348" s="179"/>
      <c r="N348" s="724"/>
      <c r="O348" s="725"/>
      <c r="P348" s="1341" t="str">
        <f>"　"&amp;⑧入力シート!$D$23</f>
        <v>　</v>
      </c>
      <c r="Q348" s="1342"/>
      <c r="R348" s="1342"/>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3"/>
      <c r="AQ348" s="291"/>
      <c r="AR348" s="292"/>
      <c r="AS348" s="180"/>
      <c r="AT348" s="178"/>
      <c r="AU348" s="178"/>
      <c r="AV348" s="178"/>
      <c r="AW348" s="178"/>
      <c r="AX348" s="178"/>
      <c r="AY348" s="178"/>
      <c r="AZ348" s="178"/>
      <c r="BA348" s="178"/>
      <c r="BB348" s="178"/>
      <c r="BC348" s="178"/>
      <c r="BD348" s="178"/>
      <c r="BE348" s="179"/>
      <c r="BF348" s="724"/>
      <c r="BG348" s="725"/>
      <c r="BH348" s="1341" t="str">
        <f>"　"&amp;⑧入力シート!$D$23</f>
        <v>　</v>
      </c>
      <c r="BI348" s="1342"/>
      <c r="BJ348" s="1342"/>
      <c r="BK348" s="1342"/>
      <c r="BL348" s="1342"/>
      <c r="BM348" s="1342"/>
      <c r="BN348" s="1342"/>
      <c r="BO348" s="1342"/>
      <c r="BP348" s="1342"/>
      <c r="BQ348" s="1342"/>
      <c r="BR348" s="1342"/>
      <c r="BS348" s="1342"/>
      <c r="BT348" s="1342"/>
      <c r="BU348" s="1342"/>
      <c r="BV348" s="1342"/>
      <c r="BW348" s="1342"/>
      <c r="BX348" s="1342"/>
      <c r="BY348" s="1342"/>
      <c r="BZ348" s="1342"/>
      <c r="CA348" s="1342"/>
      <c r="CB348" s="1342"/>
      <c r="CC348" s="1342"/>
      <c r="CD348" s="1342"/>
      <c r="CE348" s="1342"/>
      <c r="CF348" s="1342"/>
      <c r="CG348" s="1342"/>
      <c r="CH348" s="1343"/>
    </row>
    <row r="349" spans="1:88" ht="24.95" customHeight="1">
      <c r="A349" s="181"/>
      <c r="B349" s="182"/>
      <c r="C349" s="182"/>
      <c r="D349" s="182"/>
      <c r="E349" s="182"/>
      <c r="F349" s="182"/>
      <c r="G349" s="182"/>
      <c r="H349" s="182"/>
      <c r="I349" s="182"/>
      <c r="J349" s="182"/>
      <c r="K349" s="182"/>
      <c r="L349" s="182"/>
      <c r="M349" s="183"/>
      <c r="N349" s="726"/>
      <c r="O349" s="727"/>
      <c r="P349" s="1341"/>
      <c r="Q349" s="1342"/>
      <c r="R349" s="1342"/>
      <c r="S349" s="1342"/>
      <c r="T349" s="1342"/>
      <c r="U349" s="1342"/>
      <c r="V349" s="1342"/>
      <c r="W349" s="1342"/>
      <c r="X349" s="1342"/>
      <c r="Y349" s="1342"/>
      <c r="Z349" s="1342"/>
      <c r="AA349" s="1342"/>
      <c r="AB349" s="1342"/>
      <c r="AC349" s="1342"/>
      <c r="AD349" s="1342"/>
      <c r="AE349" s="1342"/>
      <c r="AF349" s="1342"/>
      <c r="AG349" s="1342"/>
      <c r="AH349" s="1342"/>
      <c r="AI349" s="1342"/>
      <c r="AJ349" s="1342"/>
      <c r="AK349" s="1342"/>
      <c r="AL349" s="1342"/>
      <c r="AM349" s="1342"/>
      <c r="AN349" s="1342"/>
      <c r="AO349" s="1342"/>
      <c r="AP349" s="1343"/>
      <c r="AQ349" s="291"/>
      <c r="AR349" s="292"/>
      <c r="AS349" s="181"/>
      <c r="AT349" s="182"/>
      <c r="AU349" s="182"/>
      <c r="AV349" s="182"/>
      <c r="AW349" s="182"/>
      <c r="AX349" s="182"/>
      <c r="AY349" s="182"/>
      <c r="AZ349" s="182"/>
      <c r="BA349" s="182"/>
      <c r="BB349" s="182"/>
      <c r="BC349" s="182"/>
      <c r="BD349" s="182"/>
      <c r="BE349" s="183"/>
      <c r="BF349" s="726"/>
      <c r="BG349" s="727"/>
      <c r="BH349" s="1341"/>
      <c r="BI349" s="1342"/>
      <c r="BJ349" s="1342"/>
      <c r="BK349" s="1342"/>
      <c r="BL349" s="1342"/>
      <c r="BM349" s="1342"/>
      <c r="BN349" s="1342"/>
      <c r="BO349" s="1342"/>
      <c r="BP349" s="1342"/>
      <c r="BQ349" s="1342"/>
      <c r="BR349" s="1342"/>
      <c r="BS349" s="1342"/>
      <c r="BT349" s="1342"/>
      <c r="BU349" s="1342"/>
      <c r="BV349" s="1342"/>
      <c r="BW349" s="1342"/>
      <c r="BX349" s="1342"/>
      <c r="BY349" s="1342"/>
      <c r="BZ349" s="1342"/>
      <c r="CA349" s="1342"/>
      <c r="CB349" s="1342"/>
      <c r="CC349" s="1342"/>
      <c r="CD349" s="1342"/>
      <c r="CE349" s="1342"/>
      <c r="CF349" s="1342"/>
      <c r="CG349" s="1342"/>
      <c r="CH349" s="1343"/>
    </row>
    <row r="350" spans="1:88" ht="24.95" customHeight="1">
      <c r="A350" s="722" t="s">
        <v>337</v>
      </c>
      <c r="B350" s="723"/>
      <c r="C350" s="603" t="s">
        <v>31</v>
      </c>
      <c r="D350" s="571"/>
      <c r="E350" s="571"/>
      <c r="F350" s="571"/>
      <c r="G350" s="571"/>
      <c r="H350" s="571"/>
      <c r="I350" s="571"/>
      <c r="J350" s="571"/>
      <c r="K350" s="571"/>
      <c r="L350" s="571"/>
      <c r="M350" s="571"/>
      <c r="N350" s="722" t="s">
        <v>336</v>
      </c>
      <c r="O350" s="723"/>
      <c r="P350" s="1316" t="str">
        <f>""&amp;⑧入力シート!AD92</f>
        <v/>
      </c>
      <c r="Q350" s="1316"/>
      <c r="R350" s="1316"/>
      <c r="S350" s="1316"/>
      <c r="T350" s="1316"/>
      <c r="U350" s="1316"/>
      <c r="V350" s="1316"/>
      <c r="W350" s="1316"/>
      <c r="X350" s="1316"/>
      <c r="Y350" s="1316"/>
      <c r="Z350" s="1316"/>
      <c r="AA350" s="1316"/>
      <c r="AB350" s="1316"/>
      <c r="AC350" s="1316"/>
      <c r="AD350" s="1316"/>
      <c r="AE350" s="1316"/>
      <c r="AF350" s="1316"/>
      <c r="AG350" s="1316"/>
      <c r="AH350" s="1316"/>
      <c r="AI350" s="1316"/>
      <c r="AJ350" s="1316"/>
      <c r="AK350" s="1316"/>
      <c r="AL350" s="1316"/>
      <c r="AM350" s="1316"/>
      <c r="AN350" s="1316"/>
      <c r="AO350" s="1316"/>
      <c r="AP350" s="1316"/>
      <c r="AQ350" s="291"/>
      <c r="AR350" s="292"/>
      <c r="AS350" s="722" t="s">
        <v>337</v>
      </c>
      <c r="AT350" s="723"/>
      <c r="AU350" s="603" t="s">
        <v>31</v>
      </c>
      <c r="AV350" s="571"/>
      <c r="AW350" s="571"/>
      <c r="AX350" s="571"/>
      <c r="AY350" s="571"/>
      <c r="AZ350" s="571"/>
      <c r="BA350" s="571"/>
      <c r="BB350" s="571"/>
      <c r="BC350" s="571"/>
      <c r="BD350" s="571"/>
      <c r="BE350" s="571"/>
      <c r="BF350" s="722" t="s">
        <v>336</v>
      </c>
      <c r="BG350" s="723"/>
      <c r="BH350" s="1316" t="str">
        <f>""&amp;⑧入力シート!AD93</f>
        <v/>
      </c>
      <c r="BI350" s="1316"/>
      <c r="BJ350" s="1316"/>
      <c r="BK350" s="1316"/>
      <c r="BL350" s="1316"/>
      <c r="BM350" s="1316"/>
      <c r="BN350" s="1316"/>
      <c r="BO350" s="1316"/>
      <c r="BP350" s="1316"/>
      <c r="BQ350" s="1316"/>
      <c r="BR350" s="1316"/>
      <c r="BS350" s="1316"/>
      <c r="BT350" s="1316"/>
      <c r="BU350" s="1316"/>
      <c r="BV350" s="1316"/>
      <c r="BW350" s="1316"/>
      <c r="BX350" s="1316"/>
      <c r="BY350" s="1316"/>
      <c r="BZ350" s="1316"/>
      <c r="CA350" s="1316"/>
      <c r="CB350" s="1316"/>
      <c r="CC350" s="1316"/>
      <c r="CD350" s="1316"/>
      <c r="CE350" s="1316"/>
      <c r="CF350" s="1316"/>
      <c r="CG350" s="1316"/>
      <c r="CH350" s="1316"/>
    </row>
    <row r="351" spans="1:88" ht="24.95" customHeight="1">
      <c r="A351" s="724"/>
      <c r="B351" s="725"/>
      <c r="C351" s="1308">
        <f>⑧入力シート!Y92</f>
        <v>69</v>
      </c>
      <c r="D351" s="1309"/>
      <c r="E351" s="1309"/>
      <c r="F351" s="1309"/>
      <c r="G351" s="1309"/>
      <c r="H351" s="1309"/>
      <c r="I351" s="1309"/>
      <c r="J351" s="1309"/>
      <c r="K351" s="1309"/>
      <c r="L351" s="1309"/>
      <c r="M351" s="1310"/>
      <c r="N351" s="724"/>
      <c r="O351" s="725"/>
      <c r="P351" s="1317"/>
      <c r="Q351" s="1317"/>
      <c r="R351" s="1317"/>
      <c r="S351" s="1317"/>
      <c r="T351" s="1317"/>
      <c r="U351" s="1317"/>
      <c r="V351" s="1317"/>
      <c r="W351" s="1317"/>
      <c r="X351" s="1317"/>
      <c r="Y351" s="1317"/>
      <c r="Z351" s="1317"/>
      <c r="AA351" s="1317"/>
      <c r="AB351" s="1317"/>
      <c r="AC351" s="1317"/>
      <c r="AD351" s="1317"/>
      <c r="AE351" s="1317"/>
      <c r="AF351" s="1317"/>
      <c r="AG351" s="1317"/>
      <c r="AH351" s="1317"/>
      <c r="AI351" s="1317"/>
      <c r="AJ351" s="1317"/>
      <c r="AK351" s="1317"/>
      <c r="AL351" s="1317"/>
      <c r="AM351" s="1317"/>
      <c r="AN351" s="1317"/>
      <c r="AO351" s="1317"/>
      <c r="AP351" s="1317"/>
      <c r="AQ351" s="291"/>
      <c r="AR351" s="292"/>
      <c r="AS351" s="724"/>
      <c r="AT351" s="725"/>
      <c r="AU351" s="1308">
        <f>⑧入力シート!Y93</f>
        <v>70</v>
      </c>
      <c r="AV351" s="1309"/>
      <c r="AW351" s="1309"/>
      <c r="AX351" s="1309"/>
      <c r="AY351" s="1309"/>
      <c r="AZ351" s="1309"/>
      <c r="BA351" s="1309"/>
      <c r="BB351" s="1309"/>
      <c r="BC351" s="1309"/>
      <c r="BD351" s="1309"/>
      <c r="BE351" s="1309"/>
      <c r="BF351" s="724"/>
      <c r="BG351" s="725"/>
      <c r="BH351" s="1317"/>
      <c r="BI351" s="1317"/>
      <c r="BJ351" s="1317"/>
      <c r="BK351" s="1317"/>
      <c r="BL351" s="1317"/>
      <c r="BM351" s="1317"/>
      <c r="BN351" s="1317"/>
      <c r="BO351" s="1317"/>
      <c r="BP351" s="1317"/>
      <c r="BQ351" s="1317"/>
      <c r="BR351" s="1317"/>
      <c r="BS351" s="1317"/>
      <c r="BT351" s="1317"/>
      <c r="BU351" s="1317"/>
      <c r="BV351" s="1317"/>
      <c r="BW351" s="1317"/>
      <c r="BX351" s="1317"/>
      <c r="BY351" s="1317"/>
      <c r="BZ351" s="1317"/>
      <c r="CA351" s="1317"/>
      <c r="CB351" s="1317"/>
      <c r="CC351" s="1317"/>
      <c r="CD351" s="1317"/>
      <c r="CE351" s="1317"/>
      <c r="CF351" s="1317"/>
      <c r="CG351" s="1317"/>
      <c r="CH351" s="1317"/>
    </row>
    <row r="352" spans="1:88" ht="24.95" customHeight="1">
      <c r="A352" s="726"/>
      <c r="B352" s="727"/>
      <c r="C352" s="1319"/>
      <c r="D352" s="1320"/>
      <c r="E352" s="1320"/>
      <c r="F352" s="1320"/>
      <c r="G352" s="1320"/>
      <c r="H352" s="1320"/>
      <c r="I352" s="1320"/>
      <c r="J352" s="1320"/>
      <c r="K352" s="1320"/>
      <c r="L352" s="1320"/>
      <c r="M352" s="1321"/>
      <c r="N352" s="726"/>
      <c r="O352" s="727"/>
      <c r="P352" s="1318"/>
      <c r="Q352" s="1318"/>
      <c r="R352" s="1318"/>
      <c r="S352" s="1318"/>
      <c r="T352" s="1318"/>
      <c r="U352" s="1318"/>
      <c r="V352" s="1318"/>
      <c r="W352" s="1318"/>
      <c r="X352" s="1318"/>
      <c r="Y352" s="1318"/>
      <c r="Z352" s="1318"/>
      <c r="AA352" s="1318"/>
      <c r="AB352" s="1318"/>
      <c r="AC352" s="1318"/>
      <c r="AD352" s="1318"/>
      <c r="AE352" s="1318"/>
      <c r="AF352" s="1318"/>
      <c r="AG352" s="1318"/>
      <c r="AH352" s="1318"/>
      <c r="AI352" s="1318"/>
      <c r="AJ352" s="1318"/>
      <c r="AK352" s="1318"/>
      <c r="AL352" s="1318"/>
      <c r="AM352" s="1318"/>
      <c r="AN352" s="1318"/>
      <c r="AO352" s="1318"/>
      <c r="AP352" s="1318"/>
      <c r="AQ352" s="291"/>
      <c r="AR352" s="292"/>
      <c r="AS352" s="726"/>
      <c r="AT352" s="727"/>
      <c r="AU352" s="1308"/>
      <c r="AV352" s="1309"/>
      <c r="AW352" s="1309"/>
      <c r="AX352" s="1309"/>
      <c r="AY352" s="1309"/>
      <c r="AZ352" s="1309"/>
      <c r="BA352" s="1309"/>
      <c r="BB352" s="1309"/>
      <c r="BC352" s="1309"/>
      <c r="BD352" s="1309"/>
      <c r="BE352" s="1309"/>
      <c r="BF352" s="726"/>
      <c r="BG352" s="727"/>
      <c r="BH352" s="1318"/>
      <c r="BI352" s="1318"/>
      <c r="BJ352" s="1318"/>
      <c r="BK352" s="1318"/>
      <c r="BL352" s="1318"/>
      <c r="BM352" s="1318"/>
      <c r="BN352" s="1318"/>
      <c r="BO352" s="1318"/>
      <c r="BP352" s="1318"/>
      <c r="BQ352" s="1318"/>
      <c r="BR352" s="1318"/>
      <c r="BS352" s="1318"/>
      <c r="BT352" s="1318"/>
      <c r="BU352" s="1318"/>
      <c r="BV352" s="1318"/>
      <c r="BW352" s="1318"/>
      <c r="BX352" s="1318"/>
      <c r="BY352" s="1318"/>
      <c r="BZ352" s="1318"/>
      <c r="CA352" s="1318"/>
      <c r="CB352" s="1318"/>
      <c r="CC352" s="1318"/>
      <c r="CD352" s="1318"/>
      <c r="CE352" s="1318"/>
      <c r="CF352" s="1318"/>
      <c r="CG352" s="1318"/>
      <c r="CH352" s="1318"/>
    </row>
    <row r="353" spans="1:88" ht="24.95" customHeight="1">
      <c r="A353" s="722" t="s">
        <v>338</v>
      </c>
      <c r="B353" s="723"/>
      <c r="C353" s="1322" t="str">
        <f>""&amp;⑧入力シート!Z92</f>
        <v/>
      </c>
      <c r="D353" s="1323"/>
      <c r="E353" s="1323"/>
      <c r="F353" s="1323"/>
      <c r="G353" s="1323"/>
      <c r="H353" s="1323"/>
      <c r="I353" s="1323"/>
      <c r="J353" s="1323"/>
      <c r="K353" s="1323"/>
      <c r="L353" s="1323"/>
      <c r="M353" s="1324"/>
      <c r="N353" s="722" t="s">
        <v>339</v>
      </c>
      <c r="O353" s="723"/>
      <c r="P353" s="1307" t="s">
        <v>32</v>
      </c>
      <c r="Q353" s="573"/>
      <c r="R353" s="573"/>
      <c r="S353" s="573"/>
      <c r="T353" s="573"/>
      <c r="U353" s="573"/>
      <c r="V353" s="573"/>
      <c r="W353" s="573"/>
      <c r="X353" s="573"/>
      <c r="Y353" s="573"/>
      <c r="Z353" s="573"/>
      <c r="AA353" s="573"/>
      <c r="AB353" s="573"/>
      <c r="AC353" s="573"/>
      <c r="AD353" s="573"/>
      <c r="AE353" s="573"/>
      <c r="AF353" s="573"/>
      <c r="AG353" s="573"/>
      <c r="AH353" s="573"/>
      <c r="AI353" s="573"/>
      <c r="AJ353" s="573"/>
      <c r="AK353" s="573"/>
      <c r="AL353" s="573"/>
      <c r="AM353" s="573"/>
      <c r="AN353" s="573"/>
      <c r="AO353" s="573"/>
      <c r="AP353" s="574"/>
      <c r="AQ353" s="291"/>
      <c r="AR353" s="292"/>
      <c r="AS353" s="722" t="s">
        <v>338</v>
      </c>
      <c r="AT353" s="723"/>
      <c r="AU353" s="1322" t="str">
        <f>""&amp;⑧入力シート!Z93</f>
        <v/>
      </c>
      <c r="AV353" s="1323"/>
      <c r="AW353" s="1323"/>
      <c r="AX353" s="1323"/>
      <c r="AY353" s="1323"/>
      <c r="AZ353" s="1323"/>
      <c r="BA353" s="1323"/>
      <c r="BB353" s="1323"/>
      <c r="BC353" s="1323"/>
      <c r="BD353" s="1323"/>
      <c r="BE353" s="1324"/>
      <c r="BF353" s="722" t="s">
        <v>339</v>
      </c>
      <c r="BG353" s="723"/>
      <c r="BH353" s="1307" t="s">
        <v>32</v>
      </c>
      <c r="BI353" s="573"/>
      <c r="BJ353" s="573"/>
      <c r="BK353" s="573"/>
      <c r="BL353" s="573"/>
      <c r="BM353" s="573"/>
      <c r="BN353" s="573"/>
      <c r="BO353" s="573"/>
      <c r="BP353" s="573"/>
      <c r="BQ353" s="573"/>
      <c r="BR353" s="573"/>
      <c r="BS353" s="573"/>
      <c r="BT353" s="573"/>
      <c r="BU353" s="573"/>
      <c r="BV353" s="573"/>
      <c r="BW353" s="573"/>
      <c r="BX353" s="573"/>
      <c r="BY353" s="573"/>
      <c r="BZ353" s="573"/>
      <c r="CA353" s="573"/>
      <c r="CB353" s="573"/>
      <c r="CC353" s="573"/>
      <c r="CD353" s="573"/>
      <c r="CE353" s="573"/>
      <c r="CF353" s="573"/>
      <c r="CG353" s="573"/>
      <c r="CH353" s="574"/>
    </row>
    <row r="354" spans="1:88" ht="24.95" customHeight="1">
      <c r="A354" s="724"/>
      <c r="B354" s="725"/>
      <c r="C354" s="1308"/>
      <c r="D354" s="1309"/>
      <c r="E354" s="1309"/>
      <c r="F354" s="1309"/>
      <c r="G354" s="1309"/>
      <c r="H354" s="1309"/>
      <c r="I354" s="1309"/>
      <c r="J354" s="1309"/>
      <c r="K354" s="1309"/>
      <c r="L354" s="1309"/>
      <c r="M354" s="1310"/>
      <c r="N354" s="724"/>
      <c r="O354" s="725"/>
      <c r="P354" s="1308" t="str">
        <f>'⑨応募者名簿(印刷用)'!BV11</f>
        <v xml:space="preserve"> </v>
      </c>
      <c r="Q354" s="1309"/>
      <c r="R354" s="1309"/>
      <c r="S354" s="1309"/>
      <c r="T354" s="1309"/>
      <c r="U354" s="1309"/>
      <c r="V354" s="1309"/>
      <c r="W354" s="1309"/>
      <c r="X354" s="1309"/>
      <c r="Y354" s="1309"/>
      <c r="Z354" s="1309"/>
      <c r="AA354" s="1309"/>
      <c r="AB354" s="1309"/>
      <c r="AC354" s="1309"/>
      <c r="AD354" s="1309"/>
      <c r="AE354" s="1309"/>
      <c r="AF354" s="1309"/>
      <c r="AG354" s="1309"/>
      <c r="AH354" s="1309"/>
      <c r="AI354" s="1309"/>
      <c r="AJ354" s="1309"/>
      <c r="AK354" s="1309"/>
      <c r="AL354" s="1309"/>
      <c r="AM354" s="1309"/>
      <c r="AN354" s="1309"/>
      <c r="AO354" s="1309"/>
      <c r="AP354" s="1310"/>
      <c r="AQ354" s="291"/>
      <c r="AR354" s="292"/>
      <c r="AS354" s="724"/>
      <c r="AT354" s="725"/>
      <c r="AU354" s="1308"/>
      <c r="AV354" s="1309"/>
      <c r="AW354" s="1309"/>
      <c r="AX354" s="1309"/>
      <c r="AY354" s="1309"/>
      <c r="AZ354" s="1309"/>
      <c r="BA354" s="1309"/>
      <c r="BB354" s="1309"/>
      <c r="BC354" s="1309"/>
      <c r="BD354" s="1309"/>
      <c r="BE354" s="1310"/>
      <c r="BF354" s="724"/>
      <c r="BG354" s="725"/>
      <c r="BH354" s="1308" t="str">
        <f>'⑨応募者名簿(印刷用)'!BV12</f>
        <v xml:space="preserve"> </v>
      </c>
      <c r="BI354" s="1309"/>
      <c r="BJ354" s="1309"/>
      <c r="BK354" s="1309"/>
      <c r="BL354" s="1309"/>
      <c r="BM354" s="1309"/>
      <c r="BN354" s="1309"/>
      <c r="BO354" s="1309"/>
      <c r="BP354" s="1309"/>
      <c r="BQ354" s="1309"/>
      <c r="BR354" s="1309"/>
      <c r="BS354" s="1309"/>
      <c r="BT354" s="1309"/>
      <c r="BU354" s="1309"/>
      <c r="BV354" s="1309"/>
      <c r="BW354" s="1309"/>
      <c r="BX354" s="1309"/>
      <c r="BY354" s="1309"/>
      <c r="BZ354" s="1309"/>
      <c r="CA354" s="1309"/>
      <c r="CB354" s="1309"/>
      <c r="CC354" s="1309"/>
      <c r="CD354" s="1309"/>
      <c r="CE354" s="1309"/>
      <c r="CF354" s="1309"/>
      <c r="CG354" s="1309"/>
      <c r="CH354" s="1310"/>
    </row>
    <row r="355" spans="1:88" ht="24.95" customHeight="1">
      <c r="A355" s="726"/>
      <c r="B355" s="727"/>
      <c r="C355" s="1308"/>
      <c r="D355" s="1309"/>
      <c r="E355" s="1309"/>
      <c r="F355" s="1309"/>
      <c r="G355" s="1309"/>
      <c r="H355" s="1309"/>
      <c r="I355" s="1309"/>
      <c r="J355" s="1309"/>
      <c r="K355" s="1309"/>
      <c r="L355" s="1309"/>
      <c r="M355" s="1310"/>
      <c r="N355" s="726"/>
      <c r="O355" s="727"/>
      <c r="P355" s="1308"/>
      <c r="Q355" s="1309"/>
      <c r="R355" s="1309"/>
      <c r="S355" s="1309"/>
      <c r="T355" s="1309"/>
      <c r="U355" s="1309"/>
      <c r="V355" s="1309"/>
      <c r="W355" s="1309"/>
      <c r="X355" s="1309"/>
      <c r="Y355" s="1309"/>
      <c r="Z355" s="1309"/>
      <c r="AA355" s="1309"/>
      <c r="AB355" s="1309"/>
      <c r="AC355" s="1309"/>
      <c r="AD355" s="1309"/>
      <c r="AE355" s="1309"/>
      <c r="AF355" s="1309"/>
      <c r="AG355" s="1309"/>
      <c r="AH355" s="1309"/>
      <c r="AI355" s="1309"/>
      <c r="AJ355" s="1309"/>
      <c r="AK355" s="1309"/>
      <c r="AL355" s="1309"/>
      <c r="AM355" s="1309"/>
      <c r="AN355" s="1309"/>
      <c r="AO355" s="1309"/>
      <c r="AP355" s="1310"/>
      <c r="AQ355" s="291"/>
      <c r="AR355" s="292"/>
      <c r="AS355" s="726"/>
      <c r="AT355" s="727"/>
      <c r="AU355" s="1308"/>
      <c r="AV355" s="1309"/>
      <c r="AW355" s="1309"/>
      <c r="AX355" s="1309"/>
      <c r="AY355" s="1309"/>
      <c r="AZ355" s="1309"/>
      <c r="BA355" s="1309"/>
      <c r="BB355" s="1309"/>
      <c r="BC355" s="1309"/>
      <c r="BD355" s="1309"/>
      <c r="BE355" s="1310"/>
      <c r="BF355" s="726"/>
      <c r="BG355" s="727"/>
      <c r="BH355" s="1308"/>
      <c r="BI355" s="1309"/>
      <c r="BJ355" s="1309"/>
      <c r="BK355" s="1309"/>
      <c r="BL355" s="1309"/>
      <c r="BM355" s="1309"/>
      <c r="BN355" s="1309"/>
      <c r="BO355" s="1309"/>
      <c r="BP355" s="1309"/>
      <c r="BQ355" s="1309"/>
      <c r="BR355" s="1309"/>
      <c r="BS355" s="1309"/>
      <c r="BT355" s="1309"/>
      <c r="BU355" s="1309"/>
      <c r="BV355" s="1309"/>
      <c r="BW355" s="1309"/>
      <c r="BX355" s="1309"/>
      <c r="BY355" s="1309"/>
      <c r="BZ355" s="1309"/>
      <c r="CA355" s="1309"/>
      <c r="CB355" s="1309"/>
      <c r="CC355" s="1309"/>
      <c r="CD355" s="1309"/>
      <c r="CE355" s="1309"/>
      <c r="CF355" s="1309"/>
      <c r="CG355" s="1309"/>
      <c r="CH355" s="1310"/>
    </row>
    <row r="356" spans="1:88" ht="24.95" customHeight="1">
      <c r="A356" s="1311" t="s">
        <v>34</v>
      </c>
      <c r="B356" s="1312"/>
      <c r="C356" s="1315" t="str">
        <f>'⑨応募者名簿(印刷用)'!BT11</f>
        <v/>
      </c>
      <c r="D356" s="1315"/>
      <c r="E356" s="1315"/>
      <c r="F356" s="1315"/>
      <c r="G356" s="1315"/>
      <c r="H356" s="1315"/>
      <c r="I356" s="1315"/>
      <c r="J356" s="1315"/>
      <c r="K356" s="1315"/>
      <c r="L356" s="1315"/>
      <c r="M356" s="1315"/>
      <c r="N356" s="1325" t="s">
        <v>22</v>
      </c>
      <c r="O356" s="1326"/>
      <c r="P356" s="1329" t="str">
        <f>""&amp;⑧入力シート!AE92</f>
        <v/>
      </c>
      <c r="Q356" s="1329"/>
      <c r="R356" s="1329"/>
      <c r="S356" s="1329"/>
      <c r="T356" s="1329"/>
      <c r="U356" s="1329"/>
      <c r="V356" s="1329"/>
      <c r="W356" s="1329"/>
      <c r="X356" s="1329"/>
      <c r="Y356" s="1330" t="s">
        <v>57</v>
      </c>
      <c r="Z356" s="1331"/>
      <c r="AA356" s="1331"/>
      <c r="AB356" s="1331"/>
      <c r="AC356" s="1331"/>
      <c r="AD356" s="1331"/>
      <c r="AE356" s="1331"/>
      <c r="AF356" s="1331"/>
      <c r="AG356" s="1331"/>
      <c r="AH356" s="1331"/>
      <c r="AI356" s="1331"/>
      <c r="AJ356" s="1331"/>
      <c r="AK356" s="1331"/>
      <c r="AL356" s="1331"/>
      <c r="AM356" s="1331"/>
      <c r="AN356" s="1331"/>
      <c r="AO356" s="1331"/>
      <c r="AP356" s="1332"/>
      <c r="AQ356" s="289"/>
      <c r="AR356" s="290"/>
      <c r="AS356" s="1311" t="s">
        <v>34</v>
      </c>
      <c r="AT356" s="1312"/>
      <c r="AU356" s="1315" t="str">
        <f>'⑨応募者名簿(印刷用)'!BT12</f>
        <v/>
      </c>
      <c r="AV356" s="1315"/>
      <c r="AW356" s="1315"/>
      <c r="AX356" s="1315"/>
      <c r="AY356" s="1315"/>
      <c r="AZ356" s="1315"/>
      <c r="BA356" s="1315"/>
      <c r="BB356" s="1315"/>
      <c r="BC356" s="1315"/>
      <c r="BD356" s="1315"/>
      <c r="BE356" s="1315"/>
      <c r="BF356" s="1325" t="s">
        <v>22</v>
      </c>
      <c r="BG356" s="1326"/>
      <c r="BH356" s="1329" t="str">
        <f>""&amp;⑧入力シート!AE93</f>
        <v/>
      </c>
      <c r="BI356" s="1329"/>
      <c r="BJ356" s="1329"/>
      <c r="BK356" s="1329"/>
      <c r="BL356" s="1329"/>
      <c r="BM356" s="1329"/>
      <c r="BN356" s="1329"/>
      <c r="BO356" s="1329"/>
      <c r="BP356" s="1329"/>
      <c r="BQ356" s="1330" t="s">
        <v>57</v>
      </c>
      <c r="BR356" s="1331"/>
      <c r="BS356" s="1331"/>
      <c r="BT356" s="1331"/>
      <c r="BU356" s="1331"/>
      <c r="BV356" s="1331"/>
      <c r="BW356" s="1331"/>
      <c r="BX356" s="1331"/>
      <c r="BY356" s="1331"/>
      <c r="BZ356" s="1331"/>
      <c r="CA356" s="1331"/>
      <c r="CB356" s="1331"/>
      <c r="CC356" s="1331"/>
      <c r="CD356" s="1331"/>
      <c r="CE356" s="1331"/>
      <c r="CF356" s="1331"/>
      <c r="CG356" s="1331"/>
      <c r="CH356" s="1332"/>
    </row>
    <row r="357" spans="1:88" ht="24.95" customHeight="1">
      <c r="A357" s="1313"/>
      <c r="B357" s="1314"/>
      <c r="C357" s="1315"/>
      <c r="D357" s="1315"/>
      <c r="E357" s="1315"/>
      <c r="F357" s="1315"/>
      <c r="G357" s="1315"/>
      <c r="H357" s="1315"/>
      <c r="I357" s="1315"/>
      <c r="J357" s="1315"/>
      <c r="K357" s="1315"/>
      <c r="L357" s="1315"/>
      <c r="M357" s="1315"/>
      <c r="N357" s="1327"/>
      <c r="O357" s="1328"/>
      <c r="P357" s="1329"/>
      <c r="Q357" s="1329"/>
      <c r="R357" s="1329"/>
      <c r="S357" s="1329"/>
      <c r="T357" s="1329"/>
      <c r="U357" s="1329"/>
      <c r="V357" s="1329"/>
      <c r="W357" s="1329"/>
      <c r="X357" s="1329"/>
      <c r="Y357" s="1333"/>
      <c r="Z357" s="1334"/>
      <c r="AA357" s="1334"/>
      <c r="AB357" s="1334"/>
      <c r="AC357" s="1334"/>
      <c r="AD357" s="1334"/>
      <c r="AE357" s="1334"/>
      <c r="AF357" s="1334"/>
      <c r="AG357" s="1334"/>
      <c r="AH357" s="1334"/>
      <c r="AI357" s="1334"/>
      <c r="AJ357" s="1334"/>
      <c r="AK357" s="1334"/>
      <c r="AL357" s="1334"/>
      <c r="AM357" s="1334"/>
      <c r="AN357" s="1334"/>
      <c r="AO357" s="1334"/>
      <c r="AP357" s="1335"/>
      <c r="AQ357" s="289"/>
      <c r="AR357" s="290"/>
      <c r="AS357" s="1313"/>
      <c r="AT357" s="1314"/>
      <c r="AU357" s="1315"/>
      <c r="AV357" s="1315"/>
      <c r="AW357" s="1315"/>
      <c r="AX357" s="1315"/>
      <c r="AY357" s="1315"/>
      <c r="AZ357" s="1315"/>
      <c r="BA357" s="1315"/>
      <c r="BB357" s="1315"/>
      <c r="BC357" s="1315"/>
      <c r="BD357" s="1315"/>
      <c r="BE357" s="1315"/>
      <c r="BF357" s="1327"/>
      <c r="BG357" s="1328"/>
      <c r="BH357" s="1329"/>
      <c r="BI357" s="1329"/>
      <c r="BJ357" s="1329"/>
      <c r="BK357" s="1329"/>
      <c r="BL357" s="1329"/>
      <c r="BM357" s="1329"/>
      <c r="BN357" s="1329"/>
      <c r="BO357" s="1329"/>
      <c r="BP357" s="1329"/>
      <c r="BQ357" s="1333"/>
      <c r="BR357" s="1334"/>
      <c r="BS357" s="1334"/>
      <c r="BT357" s="1334"/>
      <c r="BU357" s="1334"/>
      <c r="BV357" s="1334"/>
      <c r="BW357" s="1334"/>
      <c r="BX357" s="1334"/>
      <c r="BY357" s="1334"/>
      <c r="BZ357" s="1334"/>
      <c r="CA357" s="1334"/>
      <c r="CB357" s="1334"/>
      <c r="CC357" s="1334"/>
      <c r="CD357" s="1334"/>
      <c r="CE357" s="1334"/>
      <c r="CF357" s="1334"/>
      <c r="CG357" s="1334"/>
      <c r="CH357" s="1335"/>
    </row>
    <row r="358" spans="1:88" ht="26.1" customHeight="1">
      <c r="AQ358" s="289"/>
      <c r="AR358" s="290"/>
    </row>
    <row r="359" spans="1:88" ht="26.1" customHeight="1">
      <c r="AQ359" s="289"/>
      <c r="AR359" s="290"/>
    </row>
    <row r="360" spans="1:88" ht="26.1" customHeight="1">
      <c r="A360" s="174"/>
      <c r="B360" s="174"/>
      <c r="C360" s="174"/>
      <c r="D360" s="174"/>
      <c r="E360" s="174"/>
      <c r="F360" s="174"/>
      <c r="G360" s="174"/>
      <c r="H360" s="174"/>
      <c r="I360" s="174"/>
      <c r="J360" s="174"/>
      <c r="K360" s="174"/>
      <c r="L360" s="174"/>
      <c r="M360" s="174"/>
      <c r="N360" s="785" t="s">
        <v>408</v>
      </c>
      <c r="O360" s="785"/>
      <c r="P360" s="785"/>
      <c r="Q360" s="785"/>
      <c r="R360" s="785"/>
      <c r="S360" s="785"/>
      <c r="T360" s="785"/>
      <c r="U360" s="785"/>
      <c r="V360" s="785"/>
      <c r="W360" s="785"/>
      <c r="X360" s="785"/>
      <c r="Y360" s="785"/>
      <c r="Z360" s="785"/>
      <c r="AA360" s="785"/>
      <c r="AB360" s="785"/>
      <c r="AC360" s="190"/>
      <c r="AD360" s="190"/>
      <c r="AE360" s="190"/>
      <c r="AF360" s="190"/>
      <c r="AG360" s="190"/>
      <c r="AH360" s="190"/>
      <c r="AI360" s="190"/>
      <c r="AJ360" s="190"/>
      <c r="AK360" s="190"/>
      <c r="AL360" s="190"/>
      <c r="AM360" s="190"/>
      <c r="AN360" s="190"/>
      <c r="AO360" s="190"/>
      <c r="AP360" s="190"/>
      <c r="AQ360" s="298"/>
      <c r="AR360" s="299"/>
      <c r="AS360" s="174"/>
      <c r="AT360" s="174"/>
      <c r="AU360" s="174"/>
      <c r="AV360" s="174"/>
      <c r="AW360" s="174"/>
      <c r="AX360" s="174"/>
      <c r="AY360" s="174"/>
      <c r="AZ360" s="174"/>
      <c r="BA360" s="174"/>
      <c r="BB360" s="174"/>
      <c r="BC360" s="174"/>
      <c r="BD360" s="174"/>
      <c r="BE360" s="174"/>
      <c r="BF360" s="785" t="s">
        <v>408</v>
      </c>
      <c r="BG360" s="785"/>
      <c r="BH360" s="785"/>
      <c r="BI360" s="785"/>
      <c r="BJ360" s="785"/>
      <c r="BK360" s="785"/>
      <c r="BL360" s="785"/>
      <c r="BM360" s="785"/>
      <c r="BN360" s="785"/>
      <c r="BO360" s="785"/>
      <c r="BP360" s="785"/>
      <c r="BQ360" s="785"/>
      <c r="BR360" s="785"/>
      <c r="BS360" s="785"/>
      <c r="BT360" s="785"/>
      <c r="BU360" s="190"/>
      <c r="BV360" s="190"/>
      <c r="BW360" s="190"/>
      <c r="BX360" s="190"/>
      <c r="BY360" s="190"/>
      <c r="BZ360" s="190"/>
      <c r="CA360" s="190"/>
      <c r="CB360" s="190"/>
      <c r="CC360" s="190"/>
      <c r="CD360" s="190"/>
      <c r="CE360" s="190"/>
      <c r="CF360" s="190"/>
      <c r="CG360" s="190"/>
      <c r="CH360" s="190"/>
      <c r="CI360" s="190"/>
      <c r="CJ360" s="190"/>
    </row>
    <row r="361" spans="1:88" ht="26.1" customHeight="1">
      <c r="A361" s="174"/>
      <c r="B361" s="174"/>
      <c r="C361" s="174"/>
      <c r="D361" s="174"/>
      <c r="E361" s="174"/>
      <c r="F361" s="174"/>
      <c r="G361" s="174"/>
      <c r="H361" s="174"/>
      <c r="I361" s="174"/>
      <c r="J361" s="174"/>
      <c r="K361" s="174"/>
      <c r="L361" s="174"/>
      <c r="M361" s="174"/>
      <c r="N361" s="785"/>
      <c r="O361" s="785"/>
      <c r="P361" s="785"/>
      <c r="Q361" s="785"/>
      <c r="R361" s="785"/>
      <c r="S361" s="785"/>
      <c r="T361" s="785"/>
      <c r="U361" s="785"/>
      <c r="V361" s="785"/>
      <c r="W361" s="785"/>
      <c r="X361" s="785"/>
      <c r="Y361" s="785"/>
      <c r="Z361" s="785"/>
      <c r="AA361" s="785"/>
      <c r="AB361" s="785"/>
      <c r="AC361" s="190"/>
      <c r="AD361" s="190"/>
      <c r="AE361" s="190"/>
      <c r="AF361" s="190"/>
      <c r="AG361" s="190"/>
      <c r="AH361" s="190"/>
      <c r="AI361" s="190"/>
      <c r="AJ361" s="190"/>
      <c r="AK361" s="190"/>
      <c r="AL361" s="190"/>
      <c r="AM361" s="190"/>
      <c r="AN361" s="190"/>
      <c r="AO361" s="190"/>
      <c r="AP361" s="190"/>
      <c r="AQ361" s="298"/>
      <c r="AR361" s="299"/>
      <c r="AS361" s="174"/>
      <c r="AT361" s="174"/>
      <c r="AU361" s="174"/>
      <c r="AV361" s="174"/>
      <c r="AW361" s="174"/>
      <c r="AX361" s="174"/>
      <c r="AY361" s="174"/>
      <c r="AZ361" s="174"/>
      <c r="BA361" s="174"/>
      <c r="BB361" s="174"/>
      <c r="BC361" s="174"/>
      <c r="BD361" s="174"/>
      <c r="BE361" s="174"/>
      <c r="BF361" s="785"/>
      <c r="BG361" s="785"/>
      <c r="BH361" s="785"/>
      <c r="BI361" s="785"/>
      <c r="BJ361" s="785"/>
      <c r="BK361" s="785"/>
      <c r="BL361" s="785"/>
      <c r="BM361" s="785"/>
      <c r="BN361" s="785"/>
      <c r="BO361" s="785"/>
      <c r="BP361" s="785"/>
      <c r="BQ361" s="785"/>
      <c r="BR361" s="785"/>
      <c r="BS361" s="785"/>
      <c r="BT361" s="785"/>
      <c r="BU361" s="190"/>
      <c r="BV361" s="190"/>
      <c r="BW361" s="190"/>
      <c r="BX361" s="190"/>
      <c r="BY361" s="190"/>
      <c r="BZ361" s="190"/>
      <c r="CA361" s="190"/>
      <c r="CB361" s="190"/>
      <c r="CC361" s="190"/>
      <c r="CD361" s="190"/>
      <c r="CE361" s="190"/>
      <c r="CF361" s="190"/>
      <c r="CG361" s="190"/>
      <c r="CH361" s="190"/>
      <c r="CI361" s="190"/>
      <c r="CJ361" s="190"/>
    </row>
    <row r="362" spans="1:88" ht="26.1" customHeight="1">
      <c r="A362" s="174"/>
      <c r="B362" s="174"/>
      <c r="C362" s="174"/>
      <c r="D362" s="174"/>
      <c r="E362" s="174"/>
      <c r="F362" s="174"/>
      <c r="G362" s="174"/>
      <c r="H362" s="174"/>
      <c r="I362" s="174"/>
      <c r="J362" s="174"/>
      <c r="K362" s="174"/>
      <c r="L362" s="174"/>
      <c r="M362" s="174"/>
      <c r="N362" s="785" t="s">
        <v>407</v>
      </c>
      <c r="O362" s="785"/>
      <c r="P362" s="785"/>
      <c r="Q362" s="785"/>
      <c r="R362" s="785"/>
      <c r="S362" s="785"/>
      <c r="T362" s="785"/>
      <c r="U362" s="785"/>
      <c r="V362" s="785"/>
      <c r="W362" s="785"/>
      <c r="X362" s="785"/>
      <c r="Y362" s="785"/>
      <c r="Z362" s="785"/>
      <c r="AA362" s="785"/>
      <c r="AB362" s="785"/>
      <c r="AC362" s="190"/>
      <c r="AD362" s="190"/>
      <c r="AE362" s="190"/>
      <c r="AF362" s="190"/>
      <c r="AG362" s="190"/>
      <c r="AH362" s="190"/>
      <c r="AI362" s="190"/>
      <c r="AJ362" s="190"/>
      <c r="AK362" s="190"/>
      <c r="AL362" s="190"/>
      <c r="AM362" s="190"/>
      <c r="AN362" s="190"/>
      <c r="AO362" s="190"/>
      <c r="AP362" s="190"/>
      <c r="AQ362" s="298"/>
      <c r="AR362" s="299"/>
      <c r="AS362" s="174"/>
      <c r="AT362" s="174"/>
      <c r="AU362" s="174"/>
      <c r="AV362" s="174"/>
      <c r="AW362" s="174"/>
      <c r="AX362" s="174"/>
      <c r="AY362" s="174"/>
      <c r="AZ362" s="174"/>
      <c r="BA362" s="174"/>
      <c r="BB362" s="174"/>
      <c r="BC362" s="174"/>
      <c r="BD362" s="174"/>
      <c r="BE362" s="174"/>
      <c r="BF362" s="785" t="s">
        <v>407</v>
      </c>
      <c r="BG362" s="785"/>
      <c r="BH362" s="785"/>
      <c r="BI362" s="785"/>
      <c r="BJ362" s="785"/>
      <c r="BK362" s="785"/>
      <c r="BL362" s="785"/>
      <c r="BM362" s="785"/>
      <c r="BN362" s="785"/>
      <c r="BO362" s="785"/>
      <c r="BP362" s="785"/>
      <c r="BQ362" s="785"/>
      <c r="BR362" s="785"/>
      <c r="BS362" s="785"/>
      <c r="BT362" s="785"/>
      <c r="BU362" s="190"/>
      <c r="BV362" s="190"/>
      <c r="BW362" s="190"/>
      <c r="BX362" s="190"/>
      <c r="BY362" s="190"/>
      <c r="BZ362" s="190"/>
      <c r="CA362" s="190"/>
      <c r="CB362" s="190"/>
      <c r="CC362" s="190"/>
      <c r="CD362" s="190"/>
      <c r="CE362" s="190"/>
      <c r="CF362" s="190"/>
      <c r="CG362" s="190"/>
      <c r="CH362" s="190"/>
      <c r="CI362" s="190"/>
      <c r="CJ362" s="190"/>
    </row>
    <row r="363" spans="1:88" ht="26.1" customHeight="1">
      <c r="A363" s="174"/>
      <c r="B363" s="174"/>
      <c r="C363" s="174"/>
      <c r="D363" s="174"/>
      <c r="E363" s="174"/>
      <c r="F363" s="174"/>
      <c r="G363" s="174"/>
      <c r="H363" s="174"/>
      <c r="I363" s="174"/>
      <c r="J363" s="174"/>
      <c r="K363" s="174"/>
      <c r="L363" s="174"/>
      <c r="M363" s="174"/>
      <c r="N363" s="785"/>
      <c r="O363" s="785"/>
      <c r="P363" s="785"/>
      <c r="Q363" s="785"/>
      <c r="R363" s="785"/>
      <c r="S363" s="785"/>
      <c r="T363" s="785"/>
      <c r="U363" s="785"/>
      <c r="V363" s="785"/>
      <c r="W363" s="785"/>
      <c r="X363" s="785"/>
      <c r="Y363" s="785"/>
      <c r="Z363" s="785"/>
      <c r="AA363" s="785"/>
      <c r="AB363" s="785"/>
      <c r="AC363" s="190"/>
      <c r="AD363" s="190"/>
      <c r="AE363" s="190"/>
      <c r="AF363" s="190"/>
      <c r="AG363" s="190"/>
      <c r="AH363" s="190"/>
      <c r="AI363" s="190"/>
      <c r="AJ363" s="190"/>
      <c r="AK363" s="190"/>
      <c r="AL363" s="190"/>
      <c r="AM363" s="190"/>
      <c r="AN363" s="190"/>
      <c r="AO363" s="190"/>
      <c r="AP363" s="190"/>
      <c r="AQ363" s="298"/>
      <c r="AR363" s="299"/>
      <c r="AS363" s="174"/>
      <c r="AT363" s="174"/>
      <c r="AU363" s="174"/>
      <c r="AV363" s="174"/>
      <c r="AW363" s="174"/>
      <c r="AX363" s="174"/>
      <c r="AY363" s="174"/>
      <c r="AZ363" s="174"/>
      <c r="BA363" s="174"/>
      <c r="BB363" s="174"/>
      <c r="BC363" s="174"/>
      <c r="BD363" s="174"/>
      <c r="BE363" s="174"/>
      <c r="BF363" s="785"/>
      <c r="BG363" s="785"/>
      <c r="BH363" s="785"/>
      <c r="BI363" s="785"/>
      <c r="BJ363" s="785"/>
      <c r="BK363" s="785"/>
      <c r="BL363" s="785"/>
      <c r="BM363" s="785"/>
      <c r="BN363" s="785"/>
      <c r="BO363" s="785"/>
      <c r="BP363" s="785"/>
      <c r="BQ363" s="785"/>
      <c r="BR363" s="785"/>
      <c r="BS363" s="785"/>
      <c r="BT363" s="785"/>
      <c r="BU363" s="190"/>
      <c r="BV363" s="190"/>
      <c r="BW363" s="190"/>
      <c r="BX363" s="190"/>
      <c r="BY363" s="190"/>
      <c r="BZ363" s="190"/>
      <c r="CA363" s="190"/>
      <c r="CB363" s="190"/>
      <c r="CC363" s="190"/>
      <c r="CD363" s="190"/>
      <c r="CE363" s="190"/>
      <c r="CF363" s="190"/>
      <c r="CG363" s="190"/>
      <c r="CH363" s="190"/>
      <c r="CI363" s="190"/>
      <c r="CJ363" s="190"/>
    </row>
    <row r="364" spans="1:88" ht="26.1" customHeight="1">
      <c r="AQ364" s="289"/>
      <c r="AR364" s="290"/>
    </row>
    <row r="365" spans="1:88" ht="26.1" customHeight="1">
      <c r="B365" s="142" t="str">
        <f>$B$5</f>
        <v>第86回全国教育美術展応募作品の名札</v>
      </c>
      <c r="AQ365" s="289"/>
      <c r="AR365" s="290"/>
      <c r="AT365" s="142" t="str">
        <f>$B$5</f>
        <v>第86回全国教育美術展応募作品の名札</v>
      </c>
    </row>
    <row r="366" spans="1:88" ht="24.95" customHeight="1">
      <c r="A366" s="1353" t="s">
        <v>45</v>
      </c>
      <c r="B366" s="1354"/>
      <c r="C366" s="1354"/>
      <c r="D366" s="1354"/>
      <c r="E366" s="1354"/>
      <c r="F366" s="1354"/>
      <c r="G366" s="1354"/>
      <c r="H366" s="1354"/>
      <c r="I366" s="1354"/>
      <c r="J366" s="1354"/>
      <c r="K366" s="1354"/>
      <c r="L366" s="1354"/>
      <c r="M366" s="1355"/>
      <c r="N366" s="1356" t="s">
        <v>334</v>
      </c>
      <c r="O366" s="1356"/>
      <c r="P366" s="1344" t="s">
        <v>17</v>
      </c>
      <c r="Q366" s="562"/>
      <c r="R366" s="1305" t="str">
        <f>IF('⑨応募者名簿(印刷用)'!$BX$40="","",'⑨応募者名簿(印刷用)'!$BX$40)</f>
        <v>-</v>
      </c>
      <c r="S366" s="1305"/>
      <c r="T366" s="1305"/>
      <c r="U366" s="1305"/>
      <c r="V366" s="1305"/>
      <c r="W366" s="1305"/>
      <c r="X366" s="1305"/>
      <c r="Y366" s="1306" t="s">
        <v>282</v>
      </c>
      <c r="Z366" s="1306"/>
      <c r="AA366" s="1306"/>
      <c r="AB366" s="1305" t="str">
        <f>IF(⑧入力シート!$D$30=0,"",⑧入力シート!$D$30)</f>
        <v/>
      </c>
      <c r="AC366" s="1305"/>
      <c r="AD366" s="1305"/>
      <c r="AE366" s="1305"/>
      <c r="AF366" s="176" t="s">
        <v>84</v>
      </c>
      <c r="AG366" s="1305" t="str">
        <f>IF(⑧入力シート!$H$30=0,"",⑧入力シート!$H$30)</f>
        <v/>
      </c>
      <c r="AH366" s="1305"/>
      <c r="AI366" s="1305"/>
      <c r="AJ366" s="1305"/>
      <c r="AK366" s="176" t="s">
        <v>84</v>
      </c>
      <c r="AL366" s="1305" t="str">
        <f>IF(⑧入力シート!$L$30=0,"",⑧入力シート!$L$30)</f>
        <v/>
      </c>
      <c r="AM366" s="1305"/>
      <c r="AN366" s="1305"/>
      <c r="AO366" s="1305"/>
      <c r="AP366" s="177"/>
      <c r="AQ366" s="291"/>
      <c r="AR366" s="292"/>
      <c r="AS366" s="1353" t="s">
        <v>45</v>
      </c>
      <c r="AT366" s="1354"/>
      <c r="AU366" s="1354"/>
      <c r="AV366" s="1354"/>
      <c r="AW366" s="1354"/>
      <c r="AX366" s="1354"/>
      <c r="AY366" s="1354"/>
      <c r="AZ366" s="1354"/>
      <c r="BA366" s="1354"/>
      <c r="BB366" s="1354"/>
      <c r="BC366" s="1354"/>
      <c r="BD366" s="1354"/>
      <c r="BE366" s="1355"/>
      <c r="BF366" s="1356" t="s">
        <v>334</v>
      </c>
      <c r="BG366" s="1356"/>
      <c r="BH366" s="1344" t="s">
        <v>17</v>
      </c>
      <c r="BI366" s="562"/>
      <c r="BJ366" s="1305" t="str">
        <f>IF('⑨応募者名簿(印刷用)'!$BX$40="","",'⑨応募者名簿(印刷用)'!$BX$40)</f>
        <v>-</v>
      </c>
      <c r="BK366" s="1305"/>
      <c r="BL366" s="1305"/>
      <c r="BM366" s="1305"/>
      <c r="BN366" s="1305"/>
      <c r="BO366" s="1305"/>
      <c r="BP366" s="1305"/>
      <c r="BQ366" s="1306" t="s">
        <v>282</v>
      </c>
      <c r="BR366" s="1306"/>
      <c r="BS366" s="1306"/>
      <c r="BT366" s="1305" t="str">
        <f>IF(⑧入力シート!$D$30=0,"",⑧入力シート!$D$30)</f>
        <v/>
      </c>
      <c r="BU366" s="1305"/>
      <c r="BV366" s="1305"/>
      <c r="BW366" s="1305"/>
      <c r="BX366" s="176" t="s">
        <v>84</v>
      </c>
      <c r="BY366" s="1305" t="str">
        <f>IF(⑧入力シート!$H$30=0,"",⑧入力シート!$H$30)</f>
        <v/>
      </c>
      <c r="BZ366" s="1305"/>
      <c r="CA366" s="1305"/>
      <c r="CB366" s="1305"/>
      <c r="CC366" s="176" t="s">
        <v>84</v>
      </c>
      <c r="CD366" s="1305" t="str">
        <f>IF(⑧入力シート!$L$30=0,"",⑧入力シート!$L$30)</f>
        <v/>
      </c>
      <c r="CE366" s="1305"/>
      <c r="CF366" s="1305"/>
      <c r="CG366" s="1305"/>
      <c r="CH366" s="177"/>
    </row>
    <row r="367" spans="1:88" ht="24.95" customHeight="1">
      <c r="A367" s="1345"/>
      <c r="B367" s="1346"/>
      <c r="C367" s="1346"/>
      <c r="D367" s="1346"/>
      <c r="E367" s="1346"/>
      <c r="F367" s="1346"/>
      <c r="G367" s="1346"/>
      <c r="H367" s="1346"/>
      <c r="I367" s="178"/>
      <c r="J367" s="178"/>
      <c r="K367" s="178"/>
      <c r="L367" s="178"/>
      <c r="M367" s="179"/>
      <c r="N367" s="1356"/>
      <c r="O367" s="1356"/>
      <c r="P367" s="1347" t="str">
        <f>IF('⑨応募者名簿(印刷用)'!$BV$42="","",'⑨応募者名簿(印刷用)'!$BV$42)</f>
        <v xml:space="preserve"> </v>
      </c>
      <c r="Q367" s="1348"/>
      <c r="R367" s="1348"/>
      <c r="S367" s="1348"/>
      <c r="T367" s="1348"/>
      <c r="U367" s="1348"/>
      <c r="V367" s="1348"/>
      <c r="W367" s="1348"/>
      <c r="X367" s="1348"/>
      <c r="Y367" s="1348"/>
      <c r="Z367" s="1348"/>
      <c r="AA367" s="1348"/>
      <c r="AB367" s="1348"/>
      <c r="AC367" s="1348"/>
      <c r="AD367" s="1348"/>
      <c r="AE367" s="1348"/>
      <c r="AF367" s="1348"/>
      <c r="AG367" s="1348"/>
      <c r="AH367" s="1348"/>
      <c r="AI367" s="1348"/>
      <c r="AJ367" s="1348"/>
      <c r="AK367" s="1348"/>
      <c r="AL367" s="1348"/>
      <c r="AM367" s="1348"/>
      <c r="AN367" s="1348"/>
      <c r="AO367" s="1348"/>
      <c r="AP367" s="1349"/>
      <c r="AQ367" s="291"/>
      <c r="AR367" s="292"/>
      <c r="AS367" s="1345"/>
      <c r="AT367" s="1346"/>
      <c r="AU367" s="1346"/>
      <c r="AV367" s="1346"/>
      <c r="AW367" s="1346"/>
      <c r="AX367" s="1346"/>
      <c r="AY367" s="1346"/>
      <c r="AZ367" s="1346"/>
      <c r="BA367" s="178"/>
      <c r="BB367" s="178"/>
      <c r="BC367" s="178"/>
      <c r="BD367" s="178"/>
      <c r="BE367" s="179"/>
      <c r="BF367" s="1356"/>
      <c r="BG367" s="1356"/>
      <c r="BH367" s="1347" t="str">
        <f>IF('⑨応募者名簿(印刷用)'!$BV$42="","",'⑨応募者名簿(印刷用)'!$BV$42)</f>
        <v xml:space="preserve"> </v>
      </c>
      <c r="BI367" s="1348"/>
      <c r="BJ367" s="1348"/>
      <c r="BK367" s="1348"/>
      <c r="BL367" s="1348"/>
      <c r="BM367" s="1348"/>
      <c r="BN367" s="1348"/>
      <c r="BO367" s="1348"/>
      <c r="BP367" s="1348"/>
      <c r="BQ367" s="1348"/>
      <c r="BR367" s="1348"/>
      <c r="BS367" s="1348"/>
      <c r="BT367" s="1348"/>
      <c r="BU367" s="1348"/>
      <c r="BV367" s="1348"/>
      <c r="BW367" s="1348"/>
      <c r="BX367" s="1348"/>
      <c r="BY367" s="1348"/>
      <c r="BZ367" s="1348"/>
      <c r="CA367" s="1348"/>
      <c r="CB367" s="1348"/>
      <c r="CC367" s="1348"/>
      <c r="CD367" s="1348"/>
      <c r="CE367" s="1348"/>
      <c r="CF367" s="1348"/>
      <c r="CG367" s="1348"/>
      <c r="CH367" s="1349"/>
    </row>
    <row r="368" spans="1:88" ht="24.95" customHeight="1">
      <c r="A368" s="1345"/>
      <c r="B368" s="1346"/>
      <c r="C368" s="1346"/>
      <c r="D368" s="1346"/>
      <c r="E368" s="1346"/>
      <c r="F368" s="1346"/>
      <c r="G368" s="1346"/>
      <c r="H368" s="1346"/>
      <c r="I368" s="178"/>
      <c r="J368" s="178"/>
      <c r="K368" s="178"/>
      <c r="L368" s="178"/>
      <c r="M368" s="179"/>
      <c r="N368" s="1356"/>
      <c r="O368" s="1356"/>
      <c r="P368" s="1347" t="str">
        <f>IF('⑨応募者名簿(印刷用)'!$BV$43="","",'⑨応募者名簿(印刷用)'!$BV$43)</f>
        <v xml:space="preserve"> </v>
      </c>
      <c r="Q368" s="1348"/>
      <c r="R368" s="1348"/>
      <c r="S368" s="1348"/>
      <c r="T368" s="1348"/>
      <c r="U368" s="1348"/>
      <c r="V368" s="1348"/>
      <c r="W368" s="1348"/>
      <c r="X368" s="1348"/>
      <c r="Y368" s="1348"/>
      <c r="Z368" s="1348"/>
      <c r="AA368" s="1348"/>
      <c r="AB368" s="1348"/>
      <c r="AC368" s="1348"/>
      <c r="AD368" s="1348"/>
      <c r="AE368" s="1348"/>
      <c r="AF368" s="1348"/>
      <c r="AG368" s="1348"/>
      <c r="AH368" s="1348"/>
      <c r="AI368" s="1348"/>
      <c r="AJ368" s="1348"/>
      <c r="AK368" s="1348"/>
      <c r="AL368" s="1348"/>
      <c r="AM368" s="1348"/>
      <c r="AN368" s="1348"/>
      <c r="AO368" s="1348"/>
      <c r="AP368" s="1349"/>
      <c r="AQ368" s="291"/>
      <c r="AR368" s="292"/>
      <c r="AS368" s="1345"/>
      <c r="AT368" s="1346"/>
      <c r="AU368" s="1346"/>
      <c r="AV368" s="1346"/>
      <c r="AW368" s="1346"/>
      <c r="AX368" s="1346"/>
      <c r="AY368" s="1346"/>
      <c r="AZ368" s="1346"/>
      <c r="BA368" s="178"/>
      <c r="BB368" s="178"/>
      <c r="BC368" s="178"/>
      <c r="BD368" s="178"/>
      <c r="BE368" s="179"/>
      <c r="BF368" s="1356"/>
      <c r="BG368" s="1356"/>
      <c r="BH368" s="1347" t="str">
        <f>IF('⑨応募者名簿(印刷用)'!$BV$43="","",'⑨応募者名簿(印刷用)'!$BV$43)</f>
        <v xml:space="preserve"> </v>
      </c>
      <c r="BI368" s="1348"/>
      <c r="BJ368" s="1348"/>
      <c r="BK368" s="1348"/>
      <c r="BL368" s="1348"/>
      <c r="BM368" s="1348"/>
      <c r="BN368" s="1348"/>
      <c r="BO368" s="1348"/>
      <c r="BP368" s="1348"/>
      <c r="BQ368" s="1348"/>
      <c r="BR368" s="1348"/>
      <c r="BS368" s="1348"/>
      <c r="BT368" s="1348"/>
      <c r="BU368" s="1348"/>
      <c r="BV368" s="1348"/>
      <c r="BW368" s="1348"/>
      <c r="BX368" s="1348"/>
      <c r="BY368" s="1348"/>
      <c r="BZ368" s="1348"/>
      <c r="CA368" s="1348"/>
      <c r="CB368" s="1348"/>
      <c r="CC368" s="1348"/>
      <c r="CD368" s="1348"/>
      <c r="CE368" s="1348"/>
      <c r="CF368" s="1348"/>
      <c r="CG368" s="1348"/>
      <c r="CH368" s="1349"/>
    </row>
    <row r="369" spans="1:88" ht="24.95" customHeight="1">
      <c r="A369" s="1345"/>
      <c r="B369" s="1346"/>
      <c r="C369" s="1346"/>
      <c r="D369" s="1346"/>
      <c r="E369" s="1346"/>
      <c r="F369" s="1346"/>
      <c r="G369" s="1346"/>
      <c r="H369" s="1346"/>
      <c r="I369" s="178"/>
      <c r="J369" s="178"/>
      <c r="K369" s="178"/>
      <c r="L369" s="178"/>
      <c r="M369" s="179"/>
      <c r="N369" s="1356"/>
      <c r="O369" s="1356"/>
      <c r="P369" s="1350" t="str">
        <f>IF('⑨応募者名簿(印刷用)'!$BV$44="","",'⑨応募者名簿(印刷用)'!$BV$44)</f>
        <v xml:space="preserve"> </v>
      </c>
      <c r="Q369" s="1351"/>
      <c r="R369" s="1351"/>
      <c r="S369" s="1351"/>
      <c r="T369" s="1351"/>
      <c r="U369" s="1351"/>
      <c r="V369" s="1351"/>
      <c r="W369" s="1351"/>
      <c r="X369" s="1351"/>
      <c r="Y369" s="1351"/>
      <c r="Z369" s="1351"/>
      <c r="AA369" s="1351"/>
      <c r="AB369" s="1351"/>
      <c r="AC369" s="1351"/>
      <c r="AD369" s="1351"/>
      <c r="AE369" s="1351"/>
      <c r="AF369" s="1351"/>
      <c r="AG369" s="1351"/>
      <c r="AH369" s="1351"/>
      <c r="AI369" s="1351"/>
      <c r="AJ369" s="1351"/>
      <c r="AK369" s="1351"/>
      <c r="AL369" s="1351"/>
      <c r="AM369" s="1351"/>
      <c r="AN369" s="1351"/>
      <c r="AO369" s="1351"/>
      <c r="AP369" s="1352"/>
      <c r="AQ369" s="291"/>
      <c r="AR369" s="292"/>
      <c r="AS369" s="1345"/>
      <c r="AT369" s="1346"/>
      <c r="AU369" s="1346"/>
      <c r="AV369" s="1346"/>
      <c r="AW369" s="1346"/>
      <c r="AX369" s="1346"/>
      <c r="AY369" s="1346"/>
      <c r="AZ369" s="1346"/>
      <c r="BA369" s="178"/>
      <c r="BB369" s="178"/>
      <c r="BC369" s="178"/>
      <c r="BD369" s="178"/>
      <c r="BE369" s="179"/>
      <c r="BF369" s="1356"/>
      <c r="BG369" s="1356"/>
      <c r="BH369" s="1350" t="str">
        <f>IF('⑨応募者名簿(印刷用)'!$BV$44="","",'⑨応募者名簿(印刷用)'!$BV$44)</f>
        <v xml:space="preserve"> </v>
      </c>
      <c r="BI369" s="1351"/>
      <c r="BJ369" s="1351"/>
      <c r="BK369" s="1351"/>
      <c r="BL369" s="1351"/>
      <c r="BM369" s="1351"/>
      <c r="BN369" s="1351"/>
      <c r="BO369" s="1351"/>
      <c r="BP369" s="1351"/>
      <c r="BQ369" s="1351"/>
      <c r="BR369" s="1351"/>
      <c r="BS369" s="1351"/>
      <c r="BT369" s="1351"/>
      <c r="BU369" s="1351"/>
      <c r="BV369" s="1351"/>
      <c r="BW369" s="1351"/>
      <c r="BX369" s="1351"/>
      <c r="BY369" s="1351"/>
      <c r="BZ369" s="1351"/>
      <c r="CA369" s="1351"/>
      <c r="CB369" s="1351"/>
      <c r="CC369" s="1351"/>
      <c r="CD369" s="1351"/>
      <c r="CE369" s="1351"/>
      <c r="CF369" s="1351"/>
      <c r="CG369" s="1351"/>
      <c r="CH369" s="1352"/>
    </row>
    <row r="370" spans="1:88" ht="24.95" customHeight="1">
      <c r="A370" s="1345"/>
      <c r="B370" s="1346"/>
      <c r="C370" s="1346"/>
      <c r="D370" s="1346"/>
      <c r="E370" s="1346"/>
      <c r="F370" s="1346"/>
      <c r="G370" s="1346"/>
      <c r="H370" s="1346"/>
      <c r="I370" s="178"/>
      <c r="J370" s="178"/>
      <c r="K370" s="178"/>
      <c r="L370" s="178"/>
      <c r="M370" s="179"/>
      <c r="N370" s="722" t="s">
        <v>335</v>
      </c>
      <c r="O370" s="723"/>
      <c r="P370" s="603" t="s">
        <v>23</v>
      </c>
      <c r="Q370" s="571"/>
      <c r="R370" s="571"/>
      <c r="S370" s="571"/>
      <c r="T370" s="1336" t="str">
        <f>""&amp;⑧入力シート!$D$21</f>
        <v/>
      </c>
      <c r="U370" s="1336"/>
      <c r="V370" s="1336"/>
      <c r="W370" s="1336"/>
      <c r="X370" s="1336"/>
      <c r="Y370" s="1336"/>
      <c r="Z370" s="1336"/>
      <c r="AA370" s="1336"/>
      <c r="AB370" s="1336"/>
      <c r="AC370" s="1336"/>
      <c r="AD370" s="1336"/>
      <c r="AE370" s="1336"/>
      <c r="AF370" s="1336"/>
      <c r="AG370" s="1336"/>
      <c r="AH370" s="1336"/>
      <c r="AI370" s="1336"/>
      <c r="AJ370" s="1336"/>
      <c r="AK370" s="1336"/>
      <c r="AL370" s="1336"/>
      <c r="AM370" s="1336"/>
      <c r="AN370" s="1336"/>
      <c r="AO370" s="1336"/>
      <c r="AP370" s="1337"/>
      <c r="AQ370" s="291"/>
      <c r="AR370" s="292"/>
      <c r="AS370" s="1345"/>
      <c r="AT370" s="1346"/>
      <c r="AU370" s="1346"/>
      <c r="AV370" s="1346"/>
      <c r="AW370" s="1346"/>
      <c r="AX370" s="1346"/>
      <c r="AY370" s="1346"/>
      <c r="AZ370" s="1346"/>
      <c r="BA370" s="178"/>
      <c r="BB370" s="178"/>
      <c r="BC370" s="178"/>
      <c r="BD370" s="178"/>
      <c r="BE370" s="179"/>
      <c r="BF370" s="722" t="s">
        <v>335</v>
      </c>
      <c r="BG370" s="723"/>
      <c r="BH370" s="603" t="s">
        <v>23</v>
      </c>
      <c r="BI370" s="571"/>
      <c r="BJ370" s="571"/>
      <c r="BK370" s="571"/>
      <c r="BL370" s="1336" t="str">
        <f>""&amp;⑧入力シート!$D$21</f>
        <v/>
      </c>
      <c r="BM370" s="1336"/>
      <c r="BN370" s="1336"/>
      <c r="BO370" s="1336"/>
      <c r="BP370" s="1336"/>
      <c r="BQ370" s="1336"/>
      <c r="BR370" s="1336"/>
      <c r="BS370" s="1336"/>
      <c r="BT370" s="1336"/>
      <c r="BU370" s="1336"/>
      <c r="BV370" s="1336"/>
      <c r="BW370" s="1336"/>
      <c r="BX370" s="1336"/>
      <c r="BY370" s="1336"/>
      <c r="BZ370" s="1336"/>
      <c r="CA370" s="1336"/>
      <c r="CB370" s="1336"/>
      <c r="CC370" s="1336"/>
      <c r="CD370" s="1336"/>
      <c r="CE370" s="1336"/>
      <c r="CF370" s="1336"/>
      <c r="CG370" s="1336"/>
      <c r="CH370" s="1337"/>
    </row>
    <row r="371" spans="1:88" ht="24.95" customHeight="1">
      <c r="A371" s="180"/>
      <c r="B371" s="178"/>
      <c r="C371" s="178"/>
      <c r="D371" s="178"/>
      <c r="E371" s="178"/>
      <c r="F371" s="178"/>
      <c r="G371" s="178"/>
      <c r="H371" s="178"/>
      <c r="I371" s="178"/>
      <c r="J371" s="178"/>
      <c r="K371" s="178"/>
      <c r="L371" s="178"/>
      <c r="M371" s="179"/>
      <c r="N371" s="724"/>
      <c r="O371" s="725"/>
      <c r="P371" s="1338" t="str">
        <f>"　"&amp;⑧入力シート!$D$22</f>
        <v>　</v>
      </c>
      <c r="Q371" s="1339"/>
      <c r="R371" s="1339"/>
      <c r="S371" s="1339"/>
      <c r="T371" s="1339"/>
      <c r="U371" s="1339"/>
      <c r="V371" s="1339"/>
      <c r="W371" s="1339"/>
      <c r="X371" s="1339"/>
      <c r="Y371" s="1339"/>
      <c r="Z371" s="1339"/>
      <c r="AA371" s="1339"/>
      <c r="AB371" s="1339"/>
      <c r="AC371" s="1339"/>
      <c r="AD371" s="1339"/>
      <c r="AE371" s="1339"/>
      <c r="AF371" s="1339"/>
      <c r="AG371" s="1339"/>
      <c r="AH371" s="1339"/>
      <c r="AI371" s="1339"/>
      <c r="AJ371" s="1339"/>
      <c r="AK371" s="1339"/>
      <c r="AL371" s="1339"/>
      <c r="AM371" s="1339"/>
      <c r="AN371" s="1339"/>
      <c r="AO371" s="1339"/>
      <c r="AP371" s="1340"/>
      <c r="AQ371" s="291"/>
      <c r="AR371" s="292"/>
      <c r="AS371" s="180"/>
      <c r="AT371" s="178"/>
      <c r="AU371" s="178"/>
      <c r="AV371" s="178"/>
      <c r="AW371" s="178"/>
      <c r="AX371" s="178"/>
      <c r="AY371" s="178"/>
      <c r="AZ371" s="178"/>
      <c r="BA371" s="178"/>
      <c r="BB371" s="178"/>
      <c r="BC371" s="178"/>
      <c r="BD371" s="178"/>
      <c r="BE371" s="179"/>
      <c r="BF371" s="724"/>
      <c r="BG371" s="725"/>
      <c r="BH371" s="1338" t="str">
        <f>"　"&amp;⑧入力シート!$D$22</f>
        <v>　</v>
      </c>
      <c r="BI371" s="1339"/>
      <c r="BJ371" s="1339"/>
      <c r="BK371" s="1339"/>
      <c r="BL371" s="1339"/>
      <c r="BM371" s="1339"/>
      <c r="BN371" s="1339"/>
      <c r="BO371" s="1339"/>
      <c r="BP371" s="1339"/>
      <c r="BQ371" s="1339"/>
      <c r="BR371" s="1339"/>
      <c r="BS371" s="1339"/>
      <c r="BT371" s="1339"/>
      <c r="BU371" s="1339"/>
      <c r="BV371" s="1339"/>
      <c r="BW371" s="1339"/>
      <c r="BX371" s="1339"/>
      <c r="BY371" s="1339"/>
      <c r="BZ371" s="1339"/>
      <c r="CA371" s="1339"/>
      <c r="CB371" s="1339"/>
      <c r="CC371" s="1339"/>
      <c r="CD371" s="1339"/>
      <c r="CE371" s="1339"/>
      <c r="CF371" s="1339"/>
      <c r="CG371" s="1339"/>
      <c r="CH371" s="1340"/>
    </row>
    <row r="372" spans="1:88" ht="24.95" customHeight="1">
      <c r="A372" s="180"/>
      <c r="B372" s="178"/>
      <c r="C372" s="178"/>
      <c r="D372" s="178"/>
      <c r="E372" s="178"/>
      <c r="F372" s="178"/>
      <c r="G372" s="178"/>
      <c r="H372" s="178"/>
      <c r="I372" s="178"/>
      <c r="J372" s="178"/>
      <c r="K372" s="178"/>
      <c r="L372" s="178"/>
      <c r="M372" s="179"/>
      <c r="N372" s="724"/>
      <c r="O372" s="725"/>
      <c r="P372" s="1341" t="str">
        <f>"　"&amp;⑧入力シート!$D$23</f>
        <v>　</v>
      </c>
      <c r="Q372" s="1342"/>
      <c r="R372" s="1342"/>
      <c r="S372" s="1342"/>
      <c r="T372" s="1342"/>
      <c r="U372" s="1342"/>
      <c r="V372" s="1342"/>
      <c r="W372" s="1342"/>
      <c r="X372" s="1342"/>
      <c r="Y372" s="1342"/>
      <c r="Z372" s="1342"/>
      <c r="AA372" s="1342"/>
      <c r="AB372" s="1342"/>
      <c r="AC372" s="1342"/>
      <c r="AD372" s="1342"/>
      <c r="AE372" s="1342"/>
      <c r="AF372" s="1342"/>
      <c r="AG372" s="1342"/>
      <c r="AH372" s="1342"/>
      <c r="AI372" s="1342"/>
      <c r="AJ372" s="1342"/>
      <c r="AK372" s="1342"/>
      <c r="AL372" s="1342"/>
      <c r="AM372" s="1342"/>
      <c r="AN372" s="1342"/>
      <c r="AO372" s="1342"/>
      <c r="AP372" s="1343"/>
      <c r="AQ372" s="291"/>
      <c r="AR372" s="292"/>
      <c r="AS372" s="180"/>
      <c r="AT372" s="178"/>
      <c r="AU372" s="178"/>
      <c r="AV372" s="178"/>
      <c r="AW372" s="178"/>
      <c r="AX372" s="178"/>
      <c r="AY372" s="178"/>
      <c r="AZ372" s="178"/>
      <c r="BA372" s="178"/>
      <c r="BB372" s="178"/>
      <c r="BC372" s="178"/>
      <c r="BD372" s="178"/>
      <c r="BE372" s="179"/>
      <c r="BF372" s="724"/>
      <c r="BG372" s="725"/>
      <c r="BH372" s="1341" t="str">
        <f>"　"&amp;⑧入力シート!$D$23</f>
        <v>　</v>
      </c>
      <c r="BI372" s="1342"/>
      <c r="BJ372" s="1342"/>
      <c r="BK372" s="1342"/>
      <c r="BL372" s="1342"/>
      <c r="BM372" s="1342"/>
      <c r="BN372" s="1342"/>
      <c r="BO372" s="1342"/>
      <c r="BP372" s="1342"/>
      <c r="BQ372" s="1342"/>
      <c r="BR372" s="1342"/>
      <c r="BS372" s="1342"/>
      <c r="BT372" s="1342"/>
      <c r="BU372" s="1342"/>
      <c r="BV372" s="1342"/>
      <c r="BW372" s="1342"/>
      <c r="BX372" s="1342"/>
      <c r="BY372" s="1342"/>
      <c r="BZ372" s="1342"/>
      <c r="CA372" s="1342"/>
      <c r="CB372" s="1342"/>
      <c r="CC372" s="1342"/>
      <c r="CD372" s="1342"/>
      <c r="CE372" s="1342"/>
      <c r="CF372" s="1342"/>
      <c r="CG372" s="1342"/>
      <c r="CH372" s="1343"/>
    </row>
    <row r="373" spans="1:88" ht="24.95" customHeight="1">
      <c r="A373" s="181"/>
      <c r="B373" s="182"/>
      <c r="C373" s="182"/>
      <c r="D373" s="182"/>
      <c r="E373" s="182"/>
      <c r="F373" s="182"/>
      <c r="G373" s="182"/>
      <c r="H373" s="182"/>
      <c r="I373" s="182"/>
      <c r="J373" s="182"/>
      <c r="K373" s="182"/>
      <c r="L373" s="182"/>
      <c r="M373" s="183"/>
      <c r="N373" s="726"/>
      <c r="O373" s="727"/>
      <c r="P373" s="1341"/>
      <c r="Q373" s="1342"/>
      <c r="R373" s="1342"/>
      <c r="S373" s="1342"/>
      <c r="T373" s="1342"/>
      <c r="U373" s="1342"/>
      <c r="V373" s="1342"/>
      <c r="W373" s="1342"/>
      <c r="X373" s="1342"/>
      <c r="Y373" s="1342"/>
      <c r="Z373" s="1342"/>
      <c r="AA373" s="1342"/>
      <c r="AB373" s="1342"/>
      <c r="AC373" s="1342"/>
      <c r="AD373" s="1342"/>
      <c r="AE373" s="1342"/>
      <c r="AF373" s="1342"/>
      <c r="AG373" s="1342"/>
      <c r="AH373" s="1342"/>
      <c r="AI373" s="1342"/>
      <c r="AJ373" s="1342"/>
      <c r="AK373" s="1342"/>
      <c r="AL373" s="1342"/>
      <c r="AM373" s="1342"/>
      <c r="AN373" s="1342"/>
      <c r="AO373" s="1342"/>
      <c r="AP373" s="1343"/>
      <c r="AQ373" s="291"/>
      <c r="AR373" s="292"/>
      <c r="AS373" s="181"/>
      <c r="AT373" s="182"/>
      <c r="AU373" s="182"/>
      <c r="AV373" s="182"/>
      <c r="AW373" s="182"/>
      <c r="AX373" s="182"/>
      <c r="AY373" s="182"/>
      <c r="AZ373" s="182"/>
      <c r="BA373" s="182"/>
      <c r="BB373" s="182"/>
      <c r="BC373" s="182"/>
      <c r="BD373" s="182"/>
      <c r="BE373" s="183"/>
      <c r="BF373" s="726"/>
      <c r="BG373" s="727"/>
      <c r="BH373" s="1341"/>
      <c r="BI373" s="1342"/>
      <c r="BJ373" s="1342"/>
      <c r="BK373" s="1342"/>
      <c r="BL373" s="1342"/>
      <c r="BM373" s="1342"/>
      <c r="BN373" s="1342"/>
      <c r="BO373" s="1342"/>
      <c r="BP373" s="1342"/>
      <c r="BQ373" s="1342"/>
      <c r="BR373" s="1342"/>
      <c r="BS373" s="1342"/>
      <c r="BT373" s="1342"/>
      <c r="BU373" s="1342"/>
      <c r="BV373" s="1342"/>
      <c r="BW373" s="1342"/>
      <c r="BX373" s="1342"/>
      <c r="BY373" s="1342"/>
      <c r="BZ373" s="1342"/>
      <c r="CA373" s="1342"/>
      <c r="CB373" s="1342"/>
      <c r="CC373" s="1342"/>
      <c r="CD373" s="1342"/>
      <c r="CE373" s="1342"/>
      <c r="CF373" s="1342"/>
      <c r="CG373" s="1342"/>
      <c r="CH373" s="1343"/>
    </row>
    <row r="374" spans="1:88" ht="24.95" customHeight="1">
      <c r="A374" s="722" t="s">
        <v>337</v>
      </c>
      <c r="B374" s="723"/>
      <c r="C374" s="603" t="s">
        <v>31</v>
      </c>
      <c r="D374" s="571"/>
      <c r="E374" s="571"/>
      <c r="F374" s="571"/>
      <c r="G374" s="571"/>
      <c r="H374" s="571"/>
      <c r="I374" s="571"/>
      <c r="J374" s="571"/>
      <c r="K374" s="571"/>
      <c r="L374" s="571"/>
      <c r="M374" s="571"/>
      <c r="N374" s="722" t="s">
        <v>336</v>
      </c>
      <c r="O374" s="723"/>
      <c r="P374" s="1316" t="str">
        <f>""&amp;⑧入力シート!AD94</f>
        <v/>
      </c>
      <c r="Q374" s="1316"/>
      <c r="R374" s="1316"/>
      <c r="S374" s="1316"/>
      <c r="T374" s="1316"/>
      <c r="U374" s="1316"/>
      <c r="V374" s="1316"/>
      <c r="W374" s="1316"/>
      <c r="X374" s="1316"/>
      <c r="Y374" s="1316"/>
      <c r="Z374" s="1316"/>
      <c r="AA374" s="1316"/>
      <c r="AB374" s="1316"/>
      <c r="AC374" s="1316"/>
      <c r="AD374" s="1316"/>
      <c r="AE374" s="1316"/>
      <c r="AF374" s="1316"/>
      <c r="AG374" s="1316"/>
      <c r="AH374" s="1316"/>
      <c r="AI374" s="1316"/>
      <c r="AJ374" s="1316"/>
      <c r="AK374" s="1316"/>
      <c r="AL374" s="1316"/>
      <c r="AM374" s="1316"/>
      <c r="AN374" s="1316"/>
      <c r="AO374" s="1316"/>
      <c r="AP374" s="1316"/>
      <c r="AQ374" s="291"/>
      <c r="AR374" s="292"/>
      <c r="AS374" s="722" t="s">
        <v>337</v>
      </c>
      <c r="AT374" s="723"/>
      <c r="AU374" s="603" t="s">
        <v>31</v>
      </c>
      <c r="AV374" s="571"/>
      <c r="AW374" s="571"/>
      <c r="AX374" s="571"/>
      <c r="AY374" s="571"/>
      <c r="AZ374" s="571"/>
      <c r="BA374" s="571"/>
      <c r="BB374" s="571"/>
      <c r="BC374" s="571"/>
      <c r="BD374" s="571"/>
      <c r="BE374" s="571"/>
      <c r="BF374" s="722" t="s">
        <v>336</v>
      </c>
      <c r="BG374" s="723"/>
      <c r="BH374" s="1316" t="str">
        <f>""&amp;⑧入力シート!AD95</f>
        <v/>
      </c>
      <c r="BI374" s="1316"/>
      <c r="BJ374" s="1316"/>
      <c r="BK374" s="1316"/>
      <c r="BL374" s="1316"/>
      <c r="BM374" s="1316"/>
      <c r="BN374" s="1316"/>
      <c r="BO374" s="1316"/>
      <c r="BP374" s="1316"/>
      <c r="BQ374" s="1316"/>
      <c r="BR374" s="1316"/>
      <c r="BS374" s="1316"/>
      <c r="BT374" s="1316"/>
      <c r="BU374" s="1316"/>
      <c r="BV374" s="1316"/>
      <c r="BW374" s="1316"/>
      <c r="BX374" s="1316"/>
      <c r="BY374" s="1316"/>
      <c r="BZ374" s="1316"/>
      <c r="CA374" s="1316"/>
      <c r="CB374" s="1316"/>
      <c r="CC374" s="1316"/>
      <c r="CD374" s="1316"/>
      <c r="CE374" s="1316"/>
      <c r="CF374" s="1316"/>
      <c r="CG374" s="1316"/>
      <c r="CH374" s="1316"/>
    </row>
    <row r="375" spans="1:88" ht="24.95" customHeight="1">
      <c r="A375" s="724"/>
      <c r="B375" s="725"/>
      <c r="C375" s="1308">
        <f>⑧入力シート!Y94</f>
        <v>71</v>
      </c>
      <c r="D375" s="1309"/>
      <c r="E375" s="1309"/>
      <c r="F375" s="1309"/>
      <c r="G375" s="1309"/>
      <c r="H375" s="1309"/>
      <c r="I375" s="1309"/>
      <c r="J375" s="1309"/>
      <c r="K375" s="1309"/>
      <c r="L375" s="1309"/>
      <c r="M375" s="1310"/>
      <c r="N375" s="724"/>
      <c r="O375" s="725"/>
      <c r="P375" s="1317"/>
      <c r="Q375" s="1317"/>
      <c r="R375" s="1317"/>
      <c r="S375" s="1317"/>
      <c r="T375" s="1317"/>
      <c r="U375" s="1317"/>
      <c r="V375" s="1317"/>
      <c r="W375" s="1317"/>
      <c r="X375" s="1317"/>
      <c r="Y375" s="1317"/>
      <c r="Z375" s="1317"/>
      <c r="AA375" s="1317"/>
      <c r="AB375" s="1317"/>
      <c r="AC375" s="1317"/>
      <c r="AD375" s="1317"/>
      <c r="AE375" s="1317"/>
      <c r="AF375" s="1317"/>
      <c r="AG375" s="1317"/>
      <c r="AH375" s="1317"/>
      <c r="AI375" s="1317"/>
      <c r="AJ375" s="1317"/>
      <c r="AK375" s="1317"/>
      <c r="AL375" s="1317"/>
      <c r="AM375" s="1317"/>
      <c r="AN375" s="1317"/>
      <c r="AO375" s="1317"/>
      <c r="AP375" s="1317"/>
      <c r="AQ375" s="291"/>
      <c r="AR375" s="292"/>
      <c r="AS375" s="724"/>
      <c r="AT375" s="725"/>
      <c r="AU375" s="1308">
        <f>⑧入力シート!Y95</f>
        <v>72</v>
      </c>
      <c r="AV375" s="1309"/>
      <c r="AW375" s="1309"/>
      <c r="AX375" s="1309"/>
      <c r="AY375" s="1309"/>
      <c r="AZ375" s="1309"/>
      <c r="BA375" s="1309"/>
      <c r="BB375" s="1309"/>
      <c r="BC375" s="1309"/>
      <c r="BD375" s="1309"/>
      <c r="BE375" s="1309"/>
      <c r="BF375" s="724"/>
      <c r="BG375" s="725"/>
      <c r="BH375" s="1317"/>
      <c r="BI375" s="1317"/>
      <c r="BJ375" s="1317"/>
      <c r="BK375" s="1317"/>
      <c r="BL375" s="1317"/>
      <c r="BM375" s="1317"/>
      <c r="BN375" s="1317"/>
      <c r="BO375" s="1317"/>
      <c r="BP375" s="1317"/>
      <c r="BQ375" s="1317"/>
      <c r="BR375" s="1317"/>
      <c r="BS375" s="1317"/>
      <c r="BT375" s="1317"/>
      <c r="BU375" s="1317"/>
      <c r="BV375" s="1317"/>
      <c r="BW375" s="1317"/>
      <c r="BX375" s="1317"/>
      <c r="BY375" s="1317"/>
      <c r="BZ375" s="1317"/>
      <c r="CA375" s="1317"/>
      <c r="CB375" s="1317"/>
      <c r="CC375" s="1317"/>
      <c r="CD375" s="1317"/>
      <c r="CE375" s="1317"/>
      <c r="CF375" s="1317"/>
      <c r="CG375" s="1317"/>
      <c r="CH375" s="1317"/>
    </row>
    <row r="376" spans="1:88" ht="24.95" customHeight="1">
      <c r="A376" s="726"/>
      <c r="B376" s="727"/>
      <c r="C376" s="1319"/>
      <c r="D376" s="1320"/>
      <c r="E376" s="1320"/>
      <c r="F376" s="1320"/>
      <c r="G376" s="1320"/>
      <c r="H376" s="1320"/>
      <c r="I376" s="1320"/>
      <c r="J376" s="1320"/>
      <c r="K376" s="1320"/>
      <c r="L376" s="1320"/>
      <c r="M376" s="1321"/>
      <c r="N376" s="726"/>
      <c r="O376" s="727"/>
      <c r="P376" s="1318"/>
      <c r="Q376" s="1318"/>
      <c r="R376" s="1318"/>
      <c r="S376" s="1318"/>
      <c r="T376" s="1318"/>
      <c r="U376" s="1318"/>
      <c r="V376" s="1318"/>
      <c r="W376" s="1318"/>
      <c r="X376" s="1318"/>
      <c r="Y376" s="1318"/>
      <c r="Z376" s="1318"/>
      <c r="AA376" s="1318"/>
      <c r="AB376" s="1318"/>
      <c r="AC376" s="1318"/>
      <c r="AD376" s="1318"/>
      <c r="AE376" s="1318"/>
      <c r="AF376" s="1318"/>
      <c r="AG376" s="1318"/>
      <c r="AH376" s="1318"/>
      <c r="AI376" s="1318"/>
      <c r="AJ376" s="1318"/>
      <c r="AK376" s="1318"/>
      <c r="AL376" s="1318"/>
      <c r="AM376" s="1318"/>
      <c r="AN376" s="1318"/>
      <c r="AO376" s="1318"/>
      <c r="AP376" s="1318"/>
      <c r="AQ376" s="291"/>
      <c r="AR376" s="292"/>
      <c r="AS376" s="726"/>
      <c r="AT376" s="727"/>
      <c r="AU376" s="1308"/>
      <c r="AV376" s="1309"/>
      <c r="AW376" s="1309"/>
      <c r="AX376" s="1309"/>
      <c r="AY376" s="1309"/>
      <c r="AZ376" s="1309"/>
      <c r="BA376" s="1309"/>
      <c r="BB376" s="1309"/>
      <c r="BC376" s="1309"/>
      <c r="BD376" s="1309"/>
      <c r="BE376" s="1309"/>
      <c r="BF376" s="726"/>
      <c r="BG376" s="727"/>
      <c r="BH376" s="1318"/>
      <c r="BI376" s="1318"/>
      <c r="BJ376" s="1318"/>
      <c r="BK376" s="1318"/>
      <c r="BL376" s="1318"/>
      <c r="BM376" s="1318"/>
      <c r="BN376" s="1318"/>
      <c r="BO376" s="1318"/>
      <c r="BP376" s="1318"/>
      <c r="BQ376" s="1318"/>
      <c r="BR376" s="1318"/>
      <c r="BS376" s="1318"/>
      <c r="BT376" s="1318"/>
      <c r="BU376" s="1318"/>
      <c r="BV376" s="1318"/>
      <c r="BW376" s="1318"/>
      <c r="BX376" s="1318"/>
      <c r="BY376" s="1318"/>
      <c r="BZ376" s="1318"/>
      <c r="CA376" s="1318"/>
      <c r="CB376" s="1318"/>
      <c r="CC376" s="1318"/>
      <c r="CD376" s="1318"/>
      <c r="CE376" s="1318"/>
      <c r="CF376" s="1318"/>
      <c r="CG376" s="1318"/>
      <c r="CH376" s="1318"/>
    </row>
    <row r="377" spans="1:88" ht="24.95" customHeight="1">
      <c r="A377" s="722" t="s">
        <v>338</v>
      </c>
      <c r="B377" s="723"/>
      <c r="C377" s="1322" t="str">
        <f>""&amp;⑧入力シート!Z94</f>
        <v/>
      </c>
      <c r="D377" s="1323"/>
      <c r="E377" s="1323"/>
      <c r="F377" s="1323"/>
      <c r="G377" s="1323"/>
      <c r="H377" s="1323"/>
      <c r="I377" s="1323"/>
      <c r="J377" s="1323"/>
      <c r="K377" s="1323"/>
      <c r="L377" s="1323"/>
      <c r="M377" s="1324"/>
      <c r="N377" s="722" t="s">
        <v>339</v>
      </c>
      <c r="O377" s="723"/>
      <c r="P377" s="1307" t="s">
        <v>32</v>
      </c>
      <c r="Q377" s="573"/>
      <c r="R377" s="573"/>
      <c r="S377" s="573"/>
      <c r="T377" s="573"/>
      <c r="U377" s="573"/>
      <c r="V377" s="573"/>
      <c r="W377" s="573"/>
      <c r="X377" s="573"/>
      <c r="Y377" s="573"/>
      <c r="Z377" s="573"/>
      <c r="AA377" s="573"/>
      <c r="AB377" s="573"/>
      <c r="AC377" s="573"/>
      <c r="AD377" s="573"/>
      <c r="AE377" s="573"/>
      <c r="AF377" s="573"/>
      <c r="AG377" s="573"/>
      <c r="AH377" s="573"/>
      <c r="AI377" s="573"/>
      <c r="AJ377" s="573"/>
      <c r="AK377" s="573"/>
      <c r="AL377" s="573"/>
      <c r="AM377" s="573"/>
      <c r="AN377" s="573"/>
      <c r="AO377" s="573"/>
      <c r="AP377" s="574"/>
      <c r="AQ377" s="291"/>
      <c r="AR377" s="292"/>
      <c r="AS377" s="722" t="s">
        <v>338</v>
      </c>
      <c r="AT377" s="723"/>
      <c r="AU377" s="1322" t="str">
        <f>""&amp;⑧入力シート!Z95</f>
        <v/>
      </c>
      <c r="AV377" s="1323"/>
      <c r="AW377" s="1323"/>
      <c r="AX377" s="1323"/>
      <c r="AY377" s="1323"/>
      <c r="AZ377" s="1323"/>
      <c r="BA377" s="1323"/>
      <c r="BB377" s="1323"/>
      <c r="BC377" s="1323"/>
      <c r="BD377" s="1323"/>
      <c r="BE377" s="1324"/>
      <c r="BF377" s="722" t="s">
        <v>339</v>
      </c>
      <c r="BG377" s="723"/>
      <c r="BH377" s="1307" t="s">
        <v>32</v>
      </c>
      <c r="BI377" s="573"/>
      <c r="BJ377" s="573"/>
      <c r="BK377" s="573"/>
      <c r="BL377" s="573"/>
      <c r="BM377" s="573"/>
      <c r="BN377" s="573"/>
      <c r="BO377" s="573"/>
      <c r="BP377" s="573"/>
      <c r="BQ377" s="573"/>
      <c r="BR377" s="573"/>
      <c r="BS377" s="573"/>
      <c r="BT377" s="573"/>
      <c r="BU377" s="573"/>
      <c r="BV377" s="573"/>
      <c r="BW377" s="573"/>
      <c r="BX377" s="573"/>
      <c r="BY377" s="573"/>
      <c r="BZ377" s="573"/>
      <c r="CA377" s="573"/>
      <c r="CB377" s="573"/>
      <c r="CC377" s="573"/>
      <c r="CD377" s="573"/>
      <c r="CE377" s="573"/>
      <c r="CF377" s="573"/>
      <c r="CG377" s="573"/>
      <c r="CH377" s="574"/>
    </row>
    <row r="378" spans="1:88" ht="24.95" customHeight="1">
      <c r="A378" s="724"/>
      <c r="B378" s="725"/>
      <c r="C378" s="1308"/>
      <c r="D378" s="1309"/>
      <c r="E378" s="1309"/>
      <c r="F378" s="1309"/>
      <c r="G378" s="1309"/>
      <c r="H378" s="1309"/>
      <c r="I378" s="1309"/>
      <c r="J378" s="1309"/>
      <c r="K378" s="1309"/>
      <c r="L378" s="1309"/>
      <c r="M378" s="1310"/>
      <c r="N378" s="724"/>
      <c r="O378" s="725"/>
      <c r="P378" s="1308" t="str">
        <f>'⑨応募者名簿(印刷用)'!BV13</f>
        <v xml:space="preserve"> </v>
      </c>
      <c r="Q378" s="1309"/>
      <c r="R378" s="1309"/>
      <c r="S378" s="1309"/>
      <c r="T378" s="1309"/>
      <c r="U378" s="1309"/>
      <c r="V378" s="1309"/>
      <c r="W378" s="1309"/>
      <c r="X378" s="1309"/>
      <c r="Y378" s="1309"/>
      <c r="Z378" s="1309"/>
      <c r="AA378" s="1309"/>
      <c r="AB378" s="1309"/>
      <c r="AC378" s="1309"/>
      <c r="AD378" s="1309"/>
      <c r="AE378" s="1309"/>
      <c r="AF378" s="1309"/>
      <c r="AG378" s="1309"/>
      <c r="AH378" s="1309"/>
      <c r="AI378" s="1309"/>
      <c r="AJ378" s="1309"/>
      <c r="AK378" s="1309"/>
      <c r="AL378" s="1309"/>
      <c r="AM378" s="1309"/>
      <c r="AN378" s="1309"/>
      <c r="AO378" s="1309"/>
      <c r="AP378" s="1310"/>
      <c r="AQ378" s="291"/>
      <c r="AR378" s="292"/>
      <c r="AS378" s="724"/>
      <c r="AT378" s="725"/>
      <c r="AU378" s="1308"/>
      <c r="AV378" s="1309"/>
      <c r="AW378" s="1309"/>
      <c r="AX378" s="1309"/>
      <c r="AY378" s="1309"/>
      <c r="AZ378" s="1309"/>
      <c r="BA378" s="1309"/>
      <c r="BB378" s="1309"/>
      <c r="BC378" s="1309"/>
      <c r="BD378" s="1309"/>
      <c r="BE378" s="1310"/>
      <c r="BF378" s="724"/>
      <c r="BG378" s="725"/>
      <c r="BH378" s="1308" t="str">
        <f>'⑨応募者名簿(印刷用)'!BV14</f>
        <v xml:space="preserve"> </v>
      </c>
      <c r="BI378" s="1309"/>
      <c r="BJ378" s="1309"/>
      <c r="BK378" s="1309"/>
      <c r="BL378" s="1309"/>
      <c r="BM378" s="1309"/>
      <c r="BN378" s="1309"/>
      <c r="BO378" s="1309"/>
      <c r="BP378" s="1309"/>
      <c r="BQ378" s="1309"/>
      <c r="BR378" s="1309"/>
      <c r="BS378" s="1309"/>
      <c r="BT378" s="1309"/>
      <c r="BU378" s="1309"/>
      <c r="BV378" s="1309"/>
      <c r="BW378" s="1309"/>
      <c r="BX378" s="1309"/>
      <c r="BY378" s="1309"/>
      <c r="BZ378" s="1309"/>
      <c r="CA378" s="1309"/>
      <c r="CB378" s="1309"/>
      <c r="CC378" s="1309"/>
      <c r="CD378" s="1309"/>
      <c r="CE378" s="1309"/>
      <c r="CF378" s="1309"/>
      <c r="CG378" s="1309"/>
      <c r="CH378" s="1310"/>
    </row>
    <row r="379" spans="1:88" ht="24.95" customHeight="1">
      <c r="A379" s="726"/>
      <c r="B379" s="727"/>
      <c r="C379" s="1308"/>
      <c r="D379" s="1309"/>
      <c r="E379" s="1309"/>
      <c r="F379" s="1309"/>
      <c r="G379" s="1309"/>
      <c r="H379" s="1309"/>
      <c r="I379" s="1309"/>
      <c r="J379" s="1309"/>
      <c r="K379" s="1309"/>
      <c r="L379" s="1309"/>
      <c r="M379" s="1310"/>
      <c r="N379" s="726"/>
      <c r="O379" s="727"/>
      <c r="P379" s="1308"/>
      <c r="Q379" s="1309"/>
      <c r="R379" s="1309"/>
      <c r="S379" s="1309"/>
      <c r="T379" s="1309"/>
      <c r="U379" s="1309"/>
      <c r="V379" s="1309"/>
      <c r="W379" s="1309"/>
      <c r="X379" s="1309"/>
      <c r="Y379" s="1309"/>
      <c r="Z379" s="1309"/>
      <c r="AA379" s="1309"/>
      <c r="AB379" s="1309"/>
      <c r="AC379" s="1309"/>
      <c r="AD379" s="1309"/>
      <c r="AE379" s="1309"/>
      <c r="AF379" s="1309"/>
      <c r="AG379" s="1309"/>
      <c r="AH379" s="1309"/>
      <c r="AI379" s="1309"/>
      <c r="AJ379" s="1309"/>
      <c r="AK379" s="1309"/>
      <c r="AL379" s="1309"/>
      <c r="AM379" s="1309"/>
      <c r="AN379" s="1309"/>
      <c r="AO379" s="1309"/>
      <c r="AP379" s="1310"/>
      <c r="AQ379" s="291"/>
      <c r="AR379" s="292"/>
      <c r="AS379" s="726"/>
      <c r="AT379" s="727"/>
      <c r="AU379" s="1308"/>
      <c r="AV379" s="1309"/>
      <c r="AW379" s="1309"/>
      <c r="AX379" s="1309"/>
      <c r="AY379" s="1309"/>
      <c r="AZ379" s="1309"/>
      <c r="BA379" s="1309"/>
      <c r="BB379" s="1309"/>
      <c r="BC379" s="1309"/>
      <c r="BD379" s="1309"/>
      <c r="BE379" s="1310"/>
      <c r="BF379" s="726"/>
      <c r="BG379" s="727"/>
      <c r="BH379" s="1308"/>
      <c r="BI379" s="1309"/>
      <c r="BJ379" s="1309"/>
      <c r="BK379" s="1309"/>
      <c r="BL379" s="1309"/>
      <c r="BM379" s="1309"/>
      <c r="BN379" s="1309"/>
      <c r="BO379" s="1309"/>
      <c r="BP379" s="1309"/>
      <c r="BQ379" s="1309"/>
      <c r="BR379" s="1309"/>
      <c r="BS379" s="1309"/>
      <c r="BT379" s="1309"/>
      <c r="BU379" s="1309"/>
      <c r="BV379" s="1309"/>
      <c r="BW379" s="1309"/>
      <c r="BX379" s="1309"/>
      <c r="BY379" s="1309"/>
      <c r="BZ379" s="1309"/>
      <c r="CA379" s="1309"/>
      <c r="CB379" s="1309"/>
      <c r="CC379" s="1309"/>
      <c r="CD379" s="1309"/>
      <c r="CE379" s="1309"/>
      <c r="CF379" s="1309"/>
      <c r="CG379" s="1309"/>
      <c r="CH379" s="1310"/>
    </row>
    <row r="380" spans="1:88" ht="24.95" customHeight="1">
      <c r="A380" s="1311" t="s">
        <v>34</v>
      </c>
      <c r="B380" s="1312"/>
      <c r="C380" s="1315" t="str">
        <f>'⑨応募者名簿(印刷用)'!BT13</f>
        <v/>
      </c>
      <c r="D380" s="1315"/>
      <c r="E380" s="1315"/>
      <c r="F380" s="1315"/>
      <c r="G380" s="1315"/>
      <c r="H380" s="1315"/>
      <c r="I380" s="1315"/>
      <c r="J380" s="1315"/>
      <c r="K380" s="1315"/>
      <c r="L380" s="1315"/>
      <c r="M380" s="1315"/>
      <c r="N380" s="1325" t="s">
        <v>22</v>
      </c>
      <c r="O380" s="1326"/>
      <c r="P380" s="1329" t="str">
        <f>""&amp;⑧入力シート!AE94</f>
        <v/>
      </c>
      <c r="Q380" s="1329"/>
      <c r="R380" s="1329"/>
      <c r="S380" s="1329"/>
      <c r="T380" s="1329"/>
      <c r="U380" s="1329"/>
      <c r="V380" s="1329"/>
      <c r="W380" s="1329"/>
      <c r="X380" s="1329"/>
      <c r="Y380" s="1330" t="s">
        <v>57</v>
      </c>
      <c r="Z380" s="1331"/>
      <c r="AA380" s="1331"/>
      <c r="AB380" s="1331"/>
      <c r="AC380" s="1331"/>
      <c r="AD380" s="1331"/>
      <c r="AE380" s="1331"/>
      <c r="AF380" s="1331"/>
      <c r="AG380" s="1331"/>
      <c r="AH380" s="1331"/>
      <c r="AI380" s="1331"/>
      <c r="AJ380" s="1331"/>
      <c r="AK380" s="1331"/>
      <c r="AL380" s="1331"/>
      <c r="AM380" s="1331"/>
      <c r="AN380" s="1331"/>
      <c r="AO380" s="1331"/>
      <c r="AP380" s="1332"/>
      <c r="AQ380" s="289"/>
      <c r="AR380" s="290"/>
      <c r="AS380" s="1311" t="s">
        <v>34</v>
      </c>
      <c r="AT380" s="1312"/>
      <c r="AU380" s="1315" t="str">
        <f>'⑨応募者名簿(印刷用)'!BT14</f>
        <v/>
      </c>
      <c r="AV380" s="1315"/>
      <c r="AW380" s="1315"/>
      <c r="AX380" s="1315"/>
      <c r="AY380" s="1315"/>
      <c r="AZ380" s="1315"/>
      <c r="BA380" s="1315"/>
      <c r="BB380" s="1315"/>
      <c r="BC380" s="1315"/>
      <c r="BD380" s="1315"/>
      <c r="BE380" s="1315"/>
      <c r="BF380" s="1325" t="s">
        <v>22</v>
      </c>
      <c r="BG380" s="1326"/>
      <c r="BH380" s="1329" t="str">
        <f>""&amp;⑧入力シート!AE95</f>
        <v/>
      </c>
      <c r="BI380" s="1329"/>
      <c r="BJ380" s="1329"/>
      <c r="BK380" s="1329"/>
      <c r="BL380" s="1329"/>
      <c r="BM380" s="1329"/>
      <c r="BN380" s="1329"/>
      <c r="BO380" s="1329"/>
      <c r="BP380" s="1329"/>
      <c r="BQ380" s="1330" t="s">
        <v>57</v>
      </c>
      <c r="BR380" s="1331"/>
      <c r="BS380" s="1331"/>
      <c r="BT380" s="1331"/>
      <c r="BU380" s="1331"/>
      <c r="BV380" s="1331"/>
      <c r="BW380" s="1331"/>
      <c r="BX380" s="1331"/>
      <c r="BY380" s="1331"/>
      <c r="BZ380" s="1331"/>
      <c r="CA380" s="1331"/>
      <c r="CB380" s="1331"/>
      <c r="CC380" s="1331"/>
      <c r="CD380" s="1331"/>
      <c r="CE380" s="1331"/>
      <c r="CF380" s="1331"/>
      <c r="CG380" s="1331"/>
      <c r="CH380" s="1332"/>
    </row>
    <row r="381" spans="1:88" ht="24.95" customHeight="1">
      <c r="A381" s="1313"/>
      <c r="B381" s="1314"/>
      <c r="C381" s="1315"/>
      <c r="D381" s="1315"/>
      <c r="E381" s="1315"/>
      <c r="F381" s="1315"/>
      <c r="G381" s="1315"/>
      <c r="H381" s="1315"/>
      <c r="I381" s="1315"/>
      <c r="J381" s="1315"/>
      <c r="K381" s="1315"/>
      <c r="L381" s="1315"/>
      <c r="M381" s="1315"/>
      <c r="N381" s="1327"/>
      <c r="O381" s="1328"/>
      <c r="P381" s="1329"/>
      <c r="Q381" s="1329"/>
      <c r="R381" s="1329"/>
      <c r="S381" s="1329"/>
      <c r="T381" s="1329"/>
      <c r="U381" s="1329"/>
      <c r="V381" s="1329"/>
      <c r="W381" s="1329"/>
      <c r="X381" s="1329"/>
      <c r="Y381" s="1333"/>
      <c r="Z381" s="1334"/>
      <c r="AA381" s="1334"/>
      <c r="AB381" s="1334"/>
      <c r="AC381" s="1334"/>
      <c r="AD381" s="1334"/>
      <c r="AE381" s="1334"/>
      <c r="AF381" s="1334"/>
      <c r="AG381" s="1334"/>
      <c r="AH381" s="1334"/>
      <c r="AI381" s="1334"/>
      <c r="AJ381" s="1334"/>
      <c r="AK381" s="1334"/>
      <c r="AL381" s="1334"/>
      <c r="AM381" s="1334"/>
      <c r="AN381" s="1334"/>
      <c r="AO381" s="1334"/>
      <c r="AP381" s="1335"/>
      <c r="AQ381" s="289"/>
      <c r="AR381" s="290"/>
      <c r="AS381" s="1313"/>
      <c r="AT381" s="1314"/>
      <c r="AU381" s="1315"/>
      <c r="AV381" s="1315"/>
      <c r="AW381" s="1315"/>
      <c r="AX381" s="1315"/>
      <c r="AY381" s="1315"/>
      <c r="AZ381" s="1315"/>
      <c r="BA381" s="1315"/>
      <c r="BB381" s="1315"/>
      <c r="BC381" s="1315"/>
      <c r="BD381" s="1315"/>
      <c r="BE381" s="1315"/>
      <c r="BF381" s="1327"/>
      <c r="BG381" s="1328"/>
      <c r="BH381" s="1329"/>
      <c r="BI381" s="1329"/>
      <c r="BJ381" s="1329"/>
      <c r="BK381" s="1329"/>
      <c r="BL381" s="1329"/>
      <c r="BM381" s="1329"/>
      <c r="BN381" s="1329"/>
      <c r="BO381" s="1329"/>
      <c r="BP381" s="1329"/>
      <c r="BQ381" s="1333"/>
      <c r="BR381" s="1334"/>
      <c r="BS381" s="1334"/>
      <c r="BT381" s="1334"/>
      <c r="BU381" s="1334"/>
      <c r="BV381" s="1334"/>
      <c r="BW381" s="1334"/>
      <c r="BX381" s="1334"/>
      <c r="BY381" s="1334"/>
      <c r="BZ381" s="1334"/>
      <c r="CA381" s="1334"/>
      <c r="CB381" s="1334"/>
      <c r="CC381" s="1334"/>
      <c r="CD381" s="1334"/>
      <c r="CE381" s="1334"/>
      <c r="CF381" s="1334"/>
      <c r="CG381" s="1334"/>
      <c r="CH381" s="1335"/>
    </row>
    <row r="382" spans="1:88" ht="26.1" customHeight="1">
      <c r="AQ382" s="289"/>
      <c r="AR382" s="290"/>
    </row>
    <row r="383" spans="1:88" ht="26.1" customHeight="1">
      <c r="AQ383" s="289"/>
      <c r="AR383" s="290"/>
    </row>
    <row r="384" spans="1:88" ht="26.1" customHeight="1">
      <c r="A384" s="174"/>
      <c r="B384" s="174"/>
      <c r="C384" s="174"/>
      <c r="D384" s="174"/>
      <c r="E384" s="174"/>
      <c r="F384" s="174"/>
      <c r="G384" s="174"/>
      <c r="H384" s="174"/>
      <c r="I384" s="174"/>
      <c r="J384" s="174"/>
      <c r="K384" s="174"/>
      <c r="L384" s="174"/>
      <c r="M384" s="174"/>
      <c r="N384" s="785" t="s">
        <v>408</v>
      </c>
      <c r="O384" s="785"/>
      <c r="P384" s="785"/>
      <c r="Q384" s="785"/>
      <c r="R384" s="785"/>
      <c r="S384" s="785"/>
      <c r="T384" s="785"/>
      <c r="U384" s="785"/>
      <c r="V384" s="785"/>
      <c r="W384" s="785"/>
      <c r="X384" s="785"/>
      <c r="Y384" s="785"/>
      <c r="Z384" s="785"/>
      <c r="AA384" s="785"/>
      <c r="AB384" s="785"/>
      <c r="AC384" s="190"/>
      <c r="AD384" s="190"/>
      <c r="AE384" s="190"/>
      <c r="AF384" s="190"/>
      <c r="AG384" s="190"/>
      <c r="AH384" s="190"/>
      <c r="AI384" s="190"/>
      <c r="AJ384" s="190"/>
      <c r="AK384" s="190"/>
      <c r="AL384" s="190"/>
      <c r="AM384" s="190"/>
      <c r="AN384" s="190"/>
      <c r="AO384" s="190"/>
      <c r="AP384" s="190"/>
      <c r="AQ384" s="298"/>
      <c r="AR384" s="299"/>
      <c r="AS384" s="174"/>
      <c r="AT384" s="174"/>
      <c r="AU384" s="174"/>
      <c r="AV384" s="174"/>
      <c r="AW384" s="174"/>
      <c r="AX384" s="174"/>
      <c r="AY384" s="174"/>
      <c r="AZ384" s="174"/>
      <c r="BA384" s="174"/>
      <c r="BB384" s="174"/>
      <c r="BC384" s="174"/>
      <c r="BD384" s="174"/>
      <c r="BE384" s="174"/>
      <c r="BF384" s="785" t="s">
        <v>408</v>
      </c>
      <c r="BG384" s="785"/>
      <c r="BH384" s="785"/>
      <c r="BI384" s="785"/>
      <c r="BJ384" s="785"/>
      <c r="BK384" s="785"/>
      <c r="BL384" s="785"/>
      <c r="BM384" s="785"/>
      <c r="BN384" s="785"/>
      <c r="BO384" s="785"/>
      <c r="BP384" s="785"/>
      <c r="BQ384" s="785"/>
      <c r="BR384" s="785"/>
      <c r="BS384" s="785"/>
      <c r="BT384" s="785"/>
      <c r="BU384" s="190"/>
      <c r="BV384" s="190"/>
      <c r="BW384" s="190"/>
      <c r="BX384" s="190"/>
      <c r="BY384" s="190"/>
      <c r="BZ384" s="190"/>
      <c r="CA384" s="190"/>
      <c r="CB384" s="190"/>
      <c r="CC384" s="190"/>
      <c r="CD384" s="190"/>
      <c r="CE384" s="190"/>
      <c r="CF384" s="190"/>
      <c r="CG384" s="190"/>
      <c r="CH384" s="190"/>
      <c r="CI384" s="190"/>
      <c r="CJ384" s="190"/>
    </row>
    <row r="385" spans="1:88" ht="26.1" customHeight="1">
      <c r="A385" s="174"/>
      <c r="B385" s="174"/>
      <c r="C385" s="174"/>
      <c r="D385" s="174"/>
      <c r="E385" s="174"/>
      <c r="F385" s="174"/>
      <c r="G385" s="174"/>
      <c r="H385" s="174"/>
      <c r="I385" s="174"/>
      <c r="J385" s="174"/>
      <c r="K385" s="174"/>
      <c r="L385" s="174"/>
      <c r="M385" s="174"/>
      <c r="N385" s="785"/>
      <c r="O385" s="785"/>
      <c r="P385" s="785"/>
      <c r="Q385" s="785"/>
      <c r="R385" s="785"/>
      <c r="S385" s="785"/>
      <c r="T385" s="785"/>
      <c r="U385" s="785"/>
      <c r="V385" s="785"/>
      <c r="W385" s="785"/>
      <c r="X385" s="785"/>
      <c r="Y385" s="785"/>
      <c r="Z385" s="785"/>
      <c r="AA385" s="785"/>
      <c r="AB385" s="785"/>
      <c r="AC385" s="190"/>
      <c r="AD385" s="190"/>
      <c r="AE385" s="190"/>
      <c r="AF385" s="190"/>
      <c r="AG385" s="190"/>
      <c r="AH385" s="190"/>
      <c r="AI385" s="190"/>
      <c r="AJ385" s="190"/>
      <c r="AK385" s="190"/>
      <c r="AL385" s="190"/>
      <c r="AM385" s="190"/>
      <c r="AN385" s="190"/>
      <c r="AO385" s="190"/>
      <c r="AP385" s="190"/>
      <c r="AQ385" s="298"/>
      <c r="AR385" s="299"/>
      <c r="AS385" s="174"/>
      <c r="AT385" s="174"/>
      <c r="AU385" s="174"/>
      <c r="AV385" s="174"/>
      <c r="AW385" s="174"/>
      <c r="AX385" s="174"/>
      <c r="AY385" s="174"/>
      <c r="AZ385" s="174"/>
      <c r="BA385" s="174"/>
      <c r="BB385" s="174"/>
      <c r="BC385" s="174"/>
      <c r="BD385" s="174"/>
      <c r="BE385" s="174"/>
      <c r="BF385" s="785"/>
      <c r="BG385" s="785"/>
      <c r="BH385" s="785"/>
      <c r="BI385" s="785"/>
      <c r="BJ385" s="785"/>
      <c r="BK385" s="785"/>
      <c r="BL385" s="785"/>
      <c r="BM385" s="785"/>
      <c r="BN385" s="785"/>
      <c r="BO385" s="785"/>
      <c r="BP385" s="785"/>
      <c r="BQ385" s="785"/>
      <c r="BR385" s="785"/>
      <c r="BS385" s="785"/>
      <c r="BT385" s="785"/>
      <c r="BU385" s="190"/>
      <c r="BV385" s="190"/>
      <c r="BW385" s="190"/>
      <c r="BX385" s="190"/>
      <c r="BY385" s="190"/>
      <c r="BZ385" s="190"/>
      <c r="CA385" s="190"/>
      <c r="CB385" s="190"/>
      <c r="CC385" s="190"/>
      <c r="CD385" s="190"/>
      <c r="CE385" s="190"/>
      <c r="CF385" s="190"/>
      <c r="CG385" s="190"/>
      <c r="CH385" s="190"/>
      <c r="CI385" s="190"/>
      <c r="CJ385" s="190"/>
    </row>
    <row r="386" spans="1:88" ht="26.1" customHeight="1">
      <c r="A386" s="174"/>
      <c r="B386" s="174"/>
      <c r="C386" s="174"/>
      <c r="D386" s="174"/>
      <c r="E386" s="174"/>
      <c r="F386" s="174"/>
      <c r="G386" s="174"/>
      <c r="H386" s="174"/>
      <c r="I386" s="174"/>
      <c r="J386" s="174"/>
      <c r="K386" s="174"/>
      <c r="L386" s="174"/>
      <c r="M386" s="174"/>
      <c r="N386" s="785" t="s">
        <v>407</v>
      </c>
      <c r="O386" s="785"/>
      <c r="P386" s="785"/>
      <c r="Q386" s="785"/>
      <c r="R386" s="785"/>
      <c r="S386" s="785"/>
      <c r="T386" s="785"/>
      <c r="U386" s="785"/>
      <c r="V386" s="785"/>
      <c r="W386" s="785"/>
      <c r="X386" s="785"/>
      <c r="Y386" s="785"/>
      <c r="Z386" s="785"/>
      <c r="AA386" s="785"/>
      <c r="AB386" s="785"/>
      <c r="AC386" s="190"/>
      <c r="AD386" s="190"/>
      <c r="AE386" s="190"/>
      <c r="AF386" s="190"/>
      <c r="AG386" s="190"/>
      <c r="AH386" s="190"/>
      <c r="AI386" s="190"/>
      <c r="AJ386" s="190"/>
      <c r="AK386" s="190"/>
      <c r="AL386" s="190"/>
      <c r="AM386" s="190"/>
      <c r="AN386" s="190"/>
      <c r="AO386" s="190"/>
      <c r="AP386" s="190"/>
      <c r="AQ386" s="298"/>
      <c r="AR386" s="299"/>
      <c r="AS386" s="174"/>
      <c r="AT386" s="174"/>
      <c r="AU386" s="174"/>
      <c r="AV386" s="174"/>
      <c r="AW386" s="174"/>
      <c r="AX386" s="174"/>
      <c r="AY386" s="174"/>
      <c r="AZ386" s="174"/>
      <c r="BA386" s="174"/>
      <c r="BB386" s="174"/>
      <c r="BC386" s="174"/>
      <c r="BD386" s="174"/>
      <c r="BE386" s="174"/>
      <c r="BF386" s="785" t="s">
        <v>407</v>
      </c>
      <c r="BG386" s="785"/>
      <c r="BH386" s="785"/>
      <c r="BI386" s="785"/>
      <c r="BJ386" s="785"/>
      <c r="BK386" s="785"/>
      <c r="BL386" s="785"/>
      <c r="BM386" s="785"/>
      <c r="BN386" s="785"/>
      <c r="BO386" s="785"/>
      <c r="BP386" s="785"/>
      <c r="BQ386" s="785"/>
      <c r="BR386" s="785"/>
      <c r="BS386" s="785"/>
      <c r="BT386" s="785"/>
      <c r="BU386" s="190"/>
      <c r="BV386" s="190"/>
      <c r="BW386" s="190"/>
      <c r="BX386" s="190"/>
      <c r="BY386" s="190"/>
      <c r="BZ386" s="190"/>
      <c r="CA386" s="190"/>
      <c r="CB386" s="190"/>
      <c r="CC386" s="190"/>
      <c r="CD386" s="190"/>
      <c r="CE386" s="190"/>
      <c r="CF386" s="190"/>
      <c r="CG386" s="190"/>
      <c r="CH386" s="190"/>
      <c r="CI386" s="190"/>
      <c r="CJ386" s="190"/>
    </row>
    <row r="387" spans="1:88" ht="26.1" customHeight="1">
      <c r="A387" s="174"/>
      <c r="B387" s="174"/>
      <c r="C387" s="174"/>
      <c r="D387" s="174"/>
      <c r="E387" s="174"/>
      <c r="F387" s="174"/>
      <c r="G387" s="174"/>
      <c r="H387" s="174"/>
      <c r="I387" s="174"/>
      <c r="J387" s="174"/>
      <c r="K387" s="174"/>
      <c r="L387" s="174"/>
      <c r="M387" s="174"/>
      <c r="N387" s="785"/>
      <c r="O387" s="785"/>
      <c r="P387" s="785"/>
      <c r="Q387" s="785"/>
      <c r="R387" s="785"/>
      <c r="S387" s="785"/>
      <c r="T387" s="785"/>
      <c r="U387" s="785"/>
      <c r="V387" s="785"/>
      <c r="W387" s="785"/>
      <c r="X387" s="785"/>
      <c r="Y387" s="785"/>
      <c r="Z387" s="785"/>
      <c r="AA387" s="785"/>
      <c r="AB387" s="785"/>
      <c r="AC387" s="190"/>
      <c r="AD387" s="190"/>
      <c r="AE387" s="190"/>
      <c r="AF387" s="190"/>
      <c r="AG387" s="190"/>
      <c r="AH387" s="190"/>
      <c r="AI387" s="190"/>
      <c r="AJ387" s="190"/>
      <c r="AK387" s="190"/>
      <c r="AL387" s="190"/>
      <c r="AM387" s="190"/>
      <c r="AN387" s="190"/>
      <c r="AO387" s="190"/>
      <c r="AP387" s="190"/>
      <c r="AQ387" s="298"/>
      <c r="AR387" s="299"/>
      <c r="AS387" s="174"/>
      <c r="AT387" s="174"/>
      <c r="AU387" s="174"/>
      <c r="AV387" s="174"/>
      <c r="AW387" s="174"/>
      <c r="AX387" s="174"/>
      <c r="AY387" s="174"/>
      <c r="AZ387" s="174"/>
      <c r="BA387" s="174"/>
      <c r="BB387" s="174"/>
      <c r="BC387" s="174"/>
      <c r="BD387" s="174"/>
      <c r="BE387" s="174"/>
      <c r="BF387" s="785"/>
      <c r="BG387" s="785"/>
      <c r="BH387" s="785"/>
      <c r="BI387" s="785"/>
      <c r="BJ387" s="785"/>
      <c r="BK387" s="785"/>
      <c r="BL387" s="785"/>
      <c r="BM387" s="785"/>
      <c r="BN387" s="785"/>
      <c r="BO387" s="785"/>
      <c r="BP387" s="785"/>
      <c r="BQ387" s="785"/>
      <c r="BR387" s="785"/>
      <c r="BS387" s="785"/>
      <c r="BT387" s="785"/>
      <c r="BU387" s="190"/>
      <c r="BV387" s="190"/>
      <c r="BW387" s="190"/>
      <c r="BX387" s="190"/>
      <c r="BY387" s="190"/>
      <c r="BZ387" s="190"/>
      <c r="CA387" s="190"/>
      <c r="CB387" s="190"/>
      <c r="CC387" s="190"/>
      <c r="CD387" s="190"/>
      <c r="CE387" s="190"/>
      <c r="CF387" s="190"/>
      <c r="CG387" s="190"/>
      <c r="CH387" s="190"/>
      <c r="CI387" s="190"/>
      <c r="CJ387" s="190"/>
    </row>
    <row r="388" spans="1:88" ht="26.1" customHeight="1">
      <c r="AQ388" s="289"/>
      <c r="AR388" s="290"/>
    </row>
    <row r="389" spans="1:88" ht="26.1" customHeight="1">
      <c r="B389" s="142" t="str">
        <f>$B$5</f>
        <v>第86回全国教育美術展応募作品の名札</v>
      </c>
      <c r="AQ389" s="289"/>
      <c r="AR389" s="290"/>
      <c r="AT389" s="142" t="str">
        <f>$B$5</f>
        <v>第86回全国教育美術展応募作品の名札</v>
      </c>
    </row>
    <row r="390" spans="1:88" ht="24.95" customHeight="1">
      <c r="A390" s="1353" t="s">
        <v>45</v>
      </c>
      <c r="B390" s="1354"/>
      <c r="C390" s="1354"/>
      <c r="D390" s="1354"/>
      <c r="E390" s="1354"/>
      <c r="F390" s="1354"/>
      <c r="G390" s="1354"/>
      <c r="H390" s="1354"/>
      <c r="I390" s="1354"/>
      <c r="J390" s="1354"/>
      <c r="K390" s="1354"/>
      <c r="L390" s="1354"/>
      <c r="M390" s="1355"/>
      <c r="N390" s="1356" t="s">
        <v>334</v>
      </c>
      <c r="O390" s="1356"/>
      <c r="P390" s="1344" t="s">
        <v>17</v>
      </c>
      <c r="Q390" s="562"/>
      <c r="R390" s="1305" t="str">
        <f>IF('⑨応募者名簿(印刷用)'!$BX$40="","",'⑨応募者名簿(印刷用)'!$BX$40)</f>
        <v>-</v>
      </c>
      <c r="S390" s="1305"/>
      <c r="T390" s="1305"/>
      <c r="U390" s="1305"/>
      <c r="V390" s="1305"/>
      <c r="W390" s="1305"/>
      <c r="X390" s="1305"/>
      <c r="Y390" s="1306" t="s">
        <v>282</v>
      </c>
      <c r="Z390" s="1306"/>
      <c r="AA390" s="1306"/>
      <c r="AB390" s="1305" t="str">
        <f>IF(⑧入力シート!$D$30=0,"",⑧入力シート!$D$30)</f>
        <v/>
      </c>
      <c r="AC390" s="1305"/>
      <c r="AD390" s="1305"/>
      <c r="AE390" s="1305"/>
      <c r="AF390" s="176" t="s">
        <v>84</v>
      </c>
      <c r="AG390" s="1305" t="str">
        <f>IF(⑧入力シート!$H$30=0,"",⑧入力シート!$H$30)</f>
        <v/>
      </c>
      <c r="AH390" s="1305"/>
      <c r="AI390" s="1305"/>
      <c r="AJ390" s="1305"/>
      <c r="AK390" s="176" t="s">
        <v>84</v>
      </c>
      <c r="AL390" s="1305" t="str">
        <f>IF(⑧入力シート!$L$30=0,"",⑧入力シート!$L$30)</f>
        <v/>
      </c>
      <c r="AM390" s="1305"/>
      <c r="AN390" s="1305"/>
      <c r="AO390" s="1305"/>
      <c r="AP390" s="177"/>
      <c r="AQ390" s="291"/>
      <c r="AR390" s="292"/>
      <c r="AS390" s="1353" t="s">
        <v>45</v>
      </c>
      <c r="AT390" s="1354"/>
      <c r="AU390" s="1354"/>
      <c r="AV390" s="1354"/>
      <c r="AW390" s="1354"/>
      <c r="AX390" s="1354"/>
      <c r="AY390" s="1354"/>
      <c r="AZ390" s="1354"/>
      <c r="BA390" s="1354"/>
      <c r="BB390" s="1354"/>
      <c r="BC390" s="1354"/>
      <c r="BD390" s="1354"/>
      <c r="BE390" s="1355"/>
      <c r="BF390" s="1356" t="s">
        <v>334</v>
      </c>
      <c r="BG390" s="1356"/>
      <c r="BH390" s="1344" t="s">
        <v>17</v>
      </c>
      <c r="BI390" s="562"/>
      <c r="BJ390" s="1305" t="str">
        <f>IF('⑨応募者名簿(印刷用)'!$BX$40="","",'⑨応募者名簿(印刷用)'!$BX$40)</f>
        <v>-</v>
      </c>
      <c r="BK390" s="1305"/>
      <c r="BL390" s="1305"/>
      <c r="BM390" s="1305"/>
      <c r="BN390" s="1305"/>
      <c r="BO390" s="1305"/>
      <c r="BP390" s="1305"/>
      <c r="BQ390" s="1306" t="s">
        <v>282</v>
      </c>
      <c r="BR390" s="1306"/>
      <c r="BS390" s="1306"/>
      <c r="BT390" s="1305" t="str">
        <f>IF(⑧入力シート!$D$30=0,"",⑧入力シート!$D$30)</f>
        <v/>
      </c>
      <c r="BU390" s="1305"/>
      <c r="BV390" s="1305"/>
      <c r="BW390" s="1305"/>
      <c r="BX390" s="176" t="s">
        <v>84</v>
      </c>
      <c r="BY390" s="1305" t="str">
        <f>IF(⑧入力シート!$H$30=0,"",⑧入力シート!$H$30)</f>
        <v/>
      </c>
      <c r="BZ390" s="1305"/>
      <c r="CA390" s="1305"/>
      <c r="CB390" s="1305"/>
      <c r="CC390" s="176" t="s">
        <v>84</v>
      </c>
      <c r="CD390" s="1305" t="str">
        <f>IF(⑧入力シート!$L$30=0,"",⑧入力シート!$L$30)</f>
        <v/>
      </c>
      <c r="CE390" s="1305"/>
      <c r="CF390" s="1305"/>
      <c r="CG390" s="1305"/>
      <c r="CH390" s="177"/>
    </row>
    <row r="391" spans="1:88" ht="24.95" customHeight="1">
      <c r="A391" s="1345"/>
      <c r="B391" s="1346"/>
      <c r="C391" s="1346"/>
      <c r="D391" s="1346"/>
      <c r="E391" s="1346"/>
      <c r="F391" s="1346"/>
      <c r="G391" s="1346"/>
      <c r="H391" s="1346"/>
      <c r="I391" s="178"/>
      <c r="J391" s="178"/>
      <c r="K391" s="178"/>
      <c r="L391" s="178"/>
      <c r="M391" s="179"/>
      <c r="N391" s="1356"/>
      <c r="O391" s="1356"/>
      <c r="P391" s="1347" t="str">
        <f>IF('⑨応募者名簿(印刷用)'!$BV$42="","",'⑨応募者名簿(印刷用)'!$BV$42)</f>
        <v xml:space="preserve"> </v>
      </c>
      <c r="Q391" s="1348"/>
      <c r="R391" s="1348"/>
      <c r="S391" s="1348"/>
      <c r="T391" s="1348"/>
      <c r="U391" s="1348"/>
      <c r="V391" s="1348"/>
      <c r="W391" s="1348"/>
      <c r="X391" s="1348"/>
      <c r="Y391" s="1348"/>
      <c r="Z391" s="1348"/>
      <c r="AA391" s="1348"/>
      <c r="AB391" s="1348"/>
      <c r="AC391" s="1348"/>
      <c r="AD391" s="1348"/>
      <c r="AE391" s="1348"/>
      <c r="AF391" s="1348"/>
      <c r="AG391" s="1348"/>
      <c r="AH391" s="1348"/>
      <c r="AI391" s="1348"/>
      <c r="AJ391" s="1348"/>
      <c r="AK391" s="1348"/>
      <c r="AL391" s="1348"/>
      <c r="AM391" s="1348"/>
      <c r="AN391" s="1348"/>
      <c r="AO391" s="1348"/>
      <c r="AP391" s="1349"/>
      <c r="AQ391" s="291"/>
      <c r="AR391" s="292"/>
      <c r="AS391" s="1345"/>
      <c r="AT391" s="1346"/>
      <c r="AU391" s="1346"/>
      <c r="AV391" s="1346"/>
      <c r="AW391" s="1346"/>
      <c r="AX391" s="1346"/>
      <c r="AY391" s="1346"/>
      <c r="AZ391" s="1346"/>
      <c r="BA391" s="178"/>
      <c r="BB391" s="178"/>
      <c r="BC391" s="178"/>
      <c r="BD391" s="178"/>
      <c r="BE391" s="179"/>
      <c r="BF391" s="1356"/>
      <c r="BG391" s="1356"/>
      <c r="BH391" s="1347" t="str">
        <f>IF('⑨応募者名簿(印刷用)'!$BV$42="","",'⑨応募者名簿(印刷用)'!$BV$42)</f>
        <v xml:space="preserve"> </v>
      </c>
      <c r="BI391" s="1348"/>
      <c r="BJ391" s="1348"/>
      <c r="BK391" s="1348"/>
      <c r="BL391" s="1348"/>
      <c r="BM391" s="1348"/>
      <c r="BN391" s="1348"/>
      <c r="BO391" s="1348"/>
      <c r="BP391" s="1348"/>
      <c r="BQ391" s="1348"/>
      <c r="BR391" s="1348"/>
      <c r="BS391" s="1348"/>
      <c r="BT391" s="1348"/>
      <c r="BU391" s="1348"/>
      <c r="BV391" s="1348"/>
      <c r="BW391" s="1348"/>
      <c r="BX391" s="1348"/>
      <c r="BY391" s="1348"/>
      <c r="BZ391" s="1348"/>
      <c r="CA391" s="1348"/>
      <c r="CB391" s="1348"/>
      <c r="CC391" s="1348"/>
      <c r="CD391" s="1348"/>
      <c r="CE391" s="1348"/>
      <c r="CF391" s="1348"/>
      <c r="CG391" s="1348"/>
      <c r="CH391" s="1349"/>
    </row>
    <row r="392" spans="1:88" ht="24.95" customHeight="1">
      <c r="A392" s="1345"/>
      <c r="B392" s="1346"/>
      <c r="C392" s="1346"/>
      <c r="D392" s="1346"/>
      <c r="E392" s="1346"/>
      <c r="F392" s="1346"/>
      <c r="G392" s="1346"/>
      <c r="H392" s="1346"/>
      <c r="I392" s="178"/>
      <c r="J392" s="178"/>
      <c r="K392" s="178"/>
      <c r="L392" s="178"/>
      <c r="M392" s="179"/>
      <c r="N392" s="1356"/>
      <c r="O392" s="1356"/>
      <c r="P392" s="1347" t="str">
        <f>IF('⑨応募者名簿(印刷用)'!$BV$43="","",'⑨応募者名簿(印刷用)'!$BV$43)</f>
        <v xml:space="preserve"> </v>
      </c>
      <c r="Q392" s="1348"/>
      <c r="R392" s="1348"/>
      <c r="S392" s="1348"/>
      <c r="T392" s="1348"/>
      <c r="U392" s="1348"/>
      <c r="V392" s="1348"/>
      <c r="W392" s="1348"/>
      <c r="X392" s="1348"/>
      <c r="Y392" s="1348"/>
      <c r="Z392" s="1348"/>
      <c r="AA392" s="1348"/>
      <c r="AB392" s="1348"/>
      <c r="AC392" s="1348"/>
      <c r="AD392" s="1348"/>
      <c r="AE392" s="1348"/>
      <c r="AF392" s="1348"/>
      <c r="AG392" s="1348"/>
      <c r="AH392" s="1348"/>
      <c r="AI392" s="1348"/>
      <c r="AJ392" s="1348"/>
      <c r="AK392" s="1348"/>
      <c r="AL392" s="1348"/>
      <c r="AM392" s="1348"/>
      <c r="AN392" s="1348"/>
      <c r="AO392" s="1348"/>
      <c r="AP392" s="1349"/>
      <c r="AQ392" s="291"/>
      <c r="AR392" s="292"/>
      <c r="AS392" s="1345"/>
      <c r="AT392" s="1346"/>
      <c r="AU392" s="1346"/>
      <c r="AV392" s="1346"/>
      <c r="AW392" s="1346"/>
      <c r="AX392" s="1346"/>
      <c r="AY392" s="1346"/>
      <c r="AZ392" s="1346"/>
      <c r="BA392" s="178"/>
      <c r="BB392" s="178"/>
      <c r="BC392" s="178"/>
      <c r="BD392" s="178"/>
      <c r="BE392" s="179"/>
      <c r="BF392" s="1356"/>
      <c r="BG392" s="1356"/>
      <c r="BH392" s="1347" t="str">
        <f>IF('⑨応募者名簿(印刷用)'!$BV$43="","",'⑨応募者名簿(印刷用)'!$BV$43)</f>
        <v xml:space="preserve"> </v>
      </c>
      <c r="BI392" s="1348"/>
      <c r="BJ392" s="1348"/>
      <c r="BK392" s="1348"/>
      <c r="BL392" s="1348"/>
      <c r="BM392" s="1348"/>
      <c r="BN392" s="1348"/>
      <c r="BO392" s="1348"/>
      <c r="BP392" s="1348"/>
      <c r="BQ392" s="1348"/>
      <c r="BR392" s="1348"/>
      <c r="BS392" s="1348"/>
      <c r="BT392" s="1348"/>
      <c r="BU392" s="1348"/>
      <c r="BV392" s="1348"/>
      <c r="BW392" s="1348"/>
      <c r="BX392" s="1348"/>
      <c r="BY392" s="1348"/>
      <c r="BZ392" s="1348"/>
      <c r="CA392" s="1348"/>
      <c r="CB392" s="1348"/>
      <c r="CC392" s="1348"/>
      <c r="CD392" s="1348"/>
      <c r="CE392" s="1348"/>
      <c r="CF392" s="1348"/>
      <c r="CG392" s="1348"/>
      <c r="CH392" s="1349"/>
    </row>
    <row r="393" spans="1:88" ht="24.95" customHeight="1">
      <c r="A393" s="1345"/>
      <c r="B393" s="1346"/>
      <c r="C393" s="1346"/>
      <c r="D393" s="1346"/>
      <c r="E393" s="1346"/>
      <c r="F393" s="1346"/>
      <c r="G393" s="1346"/>
      <c r="H393" s="1346"/>
      <c r="I393" s="178"/>
      <c r="J393" s="178"/>
      <c r="K393" s="178"/>
      <c r="L393" s="178"/>
      <c r="M393" s="179"/>
      <c r="N393" s="1356"/>
      <c r="O393" s="1356"/>
      <c r="P393" s="1350" t="str">
        <f>IF('⑨応募者名簿(印刷用)'!$BV$44="","",'⑨応募者名簿(印刷用)'!$BV$44)</f>
        <v xml:space="preserve"> </v>
      </c>
      <c r="Q393" s="1351"/>
      <c r="R393" s="1351"/>
      <c r="S393" s="1351"/>
      <c r="T393" s="1351"/>
      <c r="U393" s="1351"/>
      <c r="V393" s="1351"/>
      <c r="W393" s="1351"/>
      <c r="X393" s="1351"/>
      <c r="Y393" s="1351"/>
      <c r="Z393" s="1351"/>
      <c r="AA393" s="1351"/>
      <c r="AB393" s="1351"/>
      <c r="AC393" s="1351"/>
      <c r="AD393" s="1351"/>
      <c r="AE393" s="1351"/>
      <c r="AF393" s="1351"/>
      <c r="AG393" s="1351"/>
      <c r="AH393" s="1351"/>
      <c r="AI393" s="1351"/>
      <c r="AJ393" s="1351"/>
      <c r="AK393" s="1351"/>
      <c r="AL393" s="1351"/>
      <c r="AM393" s="1351"/>
      <c r="AN393" s="1351"/>
      <c r="AO393" s="1351"/>
      <c r="AP393" s="1352"/>
      <c r="AQ393" s="291"/>
      <c r="AR393" s="292"/>
      <c r="AS393" s="1345"/>
      <c r="AT393" s="1346"/>
      <c r="AU393" s="1346"/>
      <c r="AV393" s="1346"/>
      <c r="AW393" s="1346"/>
      <c r="AX393" s="1346"/>
      <c r="AY393" s="1346"/>
      <c r="AZ393" s="1346"/>
      <c r="BA393" s="178"/>
      <c r="BB393" s="178"/>
      <c r="BC393" s="178"/>
      <c r="BD393" s="178"/>
      <c r="BE393" s="179"/>
      <c r="BF393" s="1356"/>
      <c r="BG393" s="1356"/>
      <c r="BH393" s="1350" t="str">
        <f>IF('⑨応募者名簿(印刷用)'!$BV$44="","",'⑨応募者名簿(印刷用)'!$BV$44)</f>
        <v xml:space="preserve"> </v>
      </c>
      <c r="BI393" s="1351"/>
      <c r="BJ393" s="1351"/>
      <c r="BK393" s="1351"/>
      <c r="BL393" s="1351"/>
      <c r="BM393" s="1351"/>
      <c r="BN393" s="1351"/>
      <c r="BO393" s="1351"/>
      <c r="BP393" s="1351"/>
      <c r="BQ393" s="1351"/>
      <c r="BR393" s="1351"/>
      <c r="BS393" s="1351"/>
      <c r="BT393" s="1351"/>
      <c r="BU393" s="1351"/>
      <c r="BV393" s="1351"/>
      <c r="BW393" s="1351"/>
      <c r="BX393" s="1351"/>
      <c r="BY393" s="1351"/>
      <c r="BZ393" s="1351"/>
      <c r="CA393" s="1351"/>
      <c r="CB393" s="1351"/>
      <c r="CC393" s="1351"/>
      <c r="CD393" s="1351"/>
      <c r="CE393" s="1351"/>
      <c r="CF393" s="1351"/>
      <c r="CG393" s="1351"/>
      <c r="CH393" s="1352"/>
    </row>
    <row r="394" spans="1:88" ht="24.95" customHeight="1">
      <c r="A394" s="1345"/>
      <c r="B394" s="1346"/>
      <c r="C394" s="1346"/>
      <c r="D394" s="1346"/>
      <c r="E394" s="1346"/>
      <c r="F394" s="1346"/>
      <c r="G394" s="1346"/>
      <c r="H394" s="1346"/>
      <c r="I394" s="178"/>
      <c r="J394" s="178"/>
      <c r="K394" s="178"/>
      <c r="L394" s="178"/>
      <c r="M394" s="179"/>
      <c r="N394" s="722" t="s">
        <v>335</v>
      </c>
      <c r="O394" s="723"/>
      <c r="P394" s="603" t="s">
        <v>23</v>
      </c>
      <c r="Q394" s="571"/>
      <c r="R394" s="571"/>
      <c r="S394" s="571"/>
      <c r="T394" s="1336" t="str">
        <f>""&amp;⑧入力シート!$D$21</f>
        <v/>
      </c>
      <c r="U394" s="1336"/>
      <c r="V394" s="1336"/>
      <c r="W394" s="1336"/>
      <c r="X394" s="1336"/>
      <c r="Y394" s="1336"/>
      <c r="Z394" s="1336"/>
      <c r="AA394" s="1336"/>
      <c r="AB394" s="1336"/>
      <c r="AC394" s="1336"/>
      <c r="AD394" s="1336"/>
      <c r="AE394" s="1336"/>
      <c r="AF394" s="1336"/>
      <c r="AG394" s="1336"/>
      <c r="AH394" s="1336"/>
      <c r="AI394" s="1336"/>
      <c r="AJ394" s="1336"/>
      <c r="AK394" s="1336"/>
      <c r="AL394" s="1336"/>
      <c r="AM394" s="1336"/>
      <c r="AN394" s="1336"/>
      <c r="AO394" s="1336"/>
      <c r="AP394" s="1337"/>
      <c r="AQ394" s="291"/>
      <c r="AR394" s="292"/>
      <c r="AS394" s="1345"/>
      <c r="AT394" s="1346"/>
      <c r="AU394" s="1346"/>
      <c r="AV394" s="1346"/>
      <c r="AW394" s="1346"/>
      <c r="AX394" s="1346"/>
      <c r="AY394" s="1346"/>
      <c r="AZ394" s="1346"/>
      <c r="BA394" s="178"/>
      <c r="BB394" s="178"/>
      <c r="BC394" s="178"/>
      <c r="BD394" s="178"/>
      <c r="BE394" s="179"/>
      <c r="BF394" s="722" t="s">
        <v>335</v>
      </c>
      <c r="BG394" s="723"/>
      <c r="BH394" s="603" t="s">
        <v>23</v>
      </c>
      <c r="BI394" s="571"/>
      <c r="BJ394" s="571"/>
      <c r="BK394" s="571"/>
      <c r="BL394" s="1336" t="str">
        <f>""&amp;⑧入力シート!$D$21</f>
        <v/>
      </c>
      <c r="BM394" s="1336"/>
      <c r="BN394" s="1336"/>
      <c r="BO394" s="1336"/>
      <c r="BP394" s="1336"/>
      <c r="BQ394" s="1336"/>
      <c r="BR394" s="1336"/>
      <c r="BS394" s="1336"/>
      <c r="BT394" s="1336"/>
      <c r="BU394" s="1336"/>
      <c r="BV394" s="1336"/>
      <c r="BW394" s="1336"/>
      <c r="BX394" s="1336"/>
      <c r="BY394" s="1336"/>
      <c r="BZ394" s="1336"/>
      <c r="CA394" s="1336"/>
      <c r="CB394" s="1336"/>
      <c r="CC394" s="1336"/>
      <c r="CD394" s="1336"/>
      <c r="CE394" s="1336"/>
      <c r="CF394" s="1336"/>
      <c r="CG394" s="1336"/>
      <c r="CH394" s="1337"/>
    </row>
    <row r="395" spans="1:88" ht="24.95" customHeight="1">
      <c r="A395" s="180"/>
      <c r="B395" s="178"/>
      <c r="C395" s="178"/>
      <c r="D395" s="178"/>
      <c r="E395" s="178"/>
      <c r="F395" s="178"/>
      <c r="G395" s="178"/>
      <c r="H395" s="178"/>
      <c r="I395" s="178"/>
      <c r="J395" s="178"/>
      <c r="K395" s="178"/>
      <c r="L395" s="178"/>
      <c r="M395" s="179"/>
      <c r="N395" s="724"/>
      <c r="O395" s="725"/>
      <c r="P395" s="1338" t="str">
        <f>"　"&amp;⑧入力シート!$D$22</f>
        <v>　</v>
      </c>
      <c r="Q395" s="1339"/>
      <c r="R395" s="1339"/>
      <c r="S395" s="1339"/>
      <c r="T395" s="1339"/>
      <c r="U395" s="1339"/>
      <c r="V395" s="1339"/>
      <c r="W395" s="1339"/>
      <c r="X395" s="1339"/>
      <c r="Y395" s="1339"/>
      <c r="Z395" s="1339"/>
      <c r="AA395" s="1339"/>
      <c r="AB395" s="1339"/>
      <c r="AC395" s="1339"/>
      <c r="AD395" s="1339"/>
      <c r="AE395" s="1339"/>
      <c r="AF395" s="1339"/>
      <c r="AG395" s="1339"/>
      <c r="AH395" s="1339"/>
      <c r="AI395" s="1339"/>
      <c r="AJ395" s="1339"/>
      <c r="AK395" s="1339"/>
      <c r="AL395" s="1339"/>
      <c r="AM395" s="1339"/>
      <c r="AN395" s="1339"/>
      <c r="AO395" s="1339"/>
      <c r="AP395" s="1340"/>
      <c r="AQ395" s="291"/>
      <c r="AR395" s="292"/>
      <c r="AS395" s="180"/>
      <c r="AT395" s="178"/>
      <c r="AU395" s="178"/>
      <c r="AV395" s="178"/>
      <c r="AW395" s="178"/>
      <c r="AX395" s="178"/>
      <c r="AY395" s="178"/>
      <c r="AZ395" s="178"/>
      <c r="BA395" s="178"/>
      <c r="BB395" s="178"/>
      <c r="BC395" s="178"/>
      <c r="BD395" s="178"/>
      <c r="BE395" s="179"/>
      <c r="BF395" s="724"/>
      <c r="BG395" s="725"/>
      <c r="BH395" s="1338" t="str">
        <f>"　"&amp;⑧入力シート!$D$22</f>
        <v>　</v>
      </c>
      <c r="BI395" s="1339"/>
      <c r="BJ395" s="1339"/>
      <c r="BK395" s="1339"/>
      <c r="BL395" s="1339"/>
      <c r="BM395" s="1339"/>
      <c r="BN395" s="1339"/>
      <c r="BO395" s="1339"/>
      <c r="BP395" s="1339"/>
      <c r="BQ395" s="1339"/>
      <c r="BR395" s="1339"/>
      <c r="BS395" s="1339"/>
      <c r="BT395" s="1339"/>
      <c r="BU395" s="1339"/>
      <c r="BV395" s="1339"/>
      <c r="BW395" s="1339"/>
      <c r="BX395" s="1339"/>
      <c r="BY395" s="1339"/>
      <c r="BZ395" s="1339"/>
      <c r="CA395" s="1339"/>
      <c r="CB395" s="1339"/>
      <c r="CC395" s="1339"/>
      <c r="CD395" s="1339"/>
      <c r="CE395" s="1339"/>
      <c r="CF395" s="1339"/>
      <c r="CG395" s="1339"/>
      <c r="CH395" s="1340"/>
    </row>
    <row r="396" spans="1:88" ht="24.95" customHeight="1">
      <c r="A396" s="180"/>
      <c r="B396" s="178"/>
      <c r="C396" s="178"/>
      <c r="D396" s="178"/>
      <c r="E396" s="178"/>
      <c r="F396" s="178"/>
      <c r="G396" s="178"/>
      <c r="H396" s="178"/>
      <c r="I396" s="178"/>
      <c r="J396" s="178"/>
      <c r="K396" s="178"/>
      <c r="L396" s="178"/>
      <c r="M396" s="179"/>
      <c r="N396" s="724"/>
      <c r="O396" s="725"/>
      <c r="P396" s="1341" t="str">
        <f>"　"&amp;⑧入力シート!$D$23</f>
        <v>　</v>
      </c>
      <c r="Q396" s="1342"/>
      <c r="R396" s="1342"/>
      <c r="S396" s="1342"/>
      <c r="T396" s="1342"/>
      <c r="U396" s="1342"/>
      <c r="V396" s="1342"/>
      <c r="W396" s="1342"/>
      <c r="X396" s="1342"/>
      <c r="Y396" s="1342"/>
      <c r="Z396" s="1342"/>
      <c r="AA396" s="1342"/>
      <c r="AB396" s="1342"/>
      <c r="AC396" s="1342"/>
      <c r="AD396" s="1342"/>
      <c r="AE396" s="1342"/>
      <c r="AF396" s="1342"/>
      <c r="AG396" s="1342"/>
      <c r="AH396" s="1342"/>
      <c r="AI396" s="1342"/>
      <c r="AJ396" s="1342"/>
      <c r="AK396" s="1342"/>
      <c r="AL396" s="1342"/>
      <c r="AM396" s="1342"/>
      <c r="AN396" s="1342"/>
      <c r="AO396" s="1342"/>
      <c r="AP396" s="1343"/>
      <c r="AQ396" s="291"/>
      <c r="AR396" s="292"/>
      <c r="AS396" s="180"/>
      <c r="AT396" s="178"/>
      <c r="AU396" s="178"/>
      <c r="AV396" s="178"/>
      <c r="AW396" s="178"/>
      <c r="AX396" s="178"/>
      <c r="AY396" s="178"/>
      <c r="AZ396" s="178"/>
      <c r="BA396" s="178"/>
      <c r="BB396" s="178"/>
      <c r="BC396" s="178"/>
      <c r="BD396" s="178"/>
      <c r="BE396" s="179"/>
      <c r="BF396" s="724"/>
      <c r="BG396" s="725"/>
      <c r="BH396" s="1341" t="str">
        <f>"　"&amp;⑧入力シート!$D$23</f>
        <v>　</v>
      </c>
      <c r="BI396" s="1342"/>
      <c r="BJ396" s="1342"/>
      <c r="BK396" s="1342"/>
      <c r="BL396" s="1342"/>
      <c r="BM396" s="1342"/>
      <c r="BN396" s="1342"/>
      <c r="BO396" s="1342"/>
      <c r="BP396" s="1342"/>
      <c r="BQ396" s="1342"/>
      <c r="BR396" s="1342"/>
      <c r="BS396" s="1342"/>
      <c r="BT396" s="1342"/>
      <c r="BU396" s="1342"/>
      <c r="BV396" s="1342"/>
      <c r="BW396" s="1342"/>
      <c r="BX396" s="1342"/>
      <c r="BY396" s="1342"/>
      <c r="BZ396" s="1342"/>
      <c r="CA396" s="1342"/>
      <c r="CB396" s="1342"/>
      <c r="CC396" s="1342"/>
      <c r="CD396" s="1342"/>
      <c r="CE396" s="1342"/>
      <c r="CF396" s="1342"/>
      <c r="CG396" s="1342"/>
      <c r="CH396" s="1343"/>
    </row>
    <row r="397" spans="1:88" ht="24.95" customHeight="1">
      <c r="A397" s="181"/>
      <c r="B397" s="182"/>
      <c r="C397" s="182"/>
      <c r="D397" s="182"/>
      <c r="E397" s="182"/>
      <c r="F397" s="182"/>
      <c r="G397" s="182"/>
      <c r="H397" s="182"/>
      <c r="I397" s="182"/>
      <c r="J397" s="182"/>
      <c r="K397" s="182"/>
      <c r="L397" s="182"/>
      <c r="M397" s="183"/>
      <c r="N397" s="726"/>
      <c r="O397" s="727"/>
      <c r="P397" s="1341"/>
      <c r="Q397" s="1342"/>
      <c r="R397" s="1342"/>
      <c r="S397" s="1342"/>
      <c r="T397" s="1342"/>
      <c r="U397" s="1342"/>
      <c r="V397" s="1342"/>
      <c r="W397" s="1342"/>
      <c r="X397" s="1342"/>
      <c r="Y397" s="1342"/>
      <c r="Z397" s="1342"/>
      <c r="AA397" s="1342"/>
      <c r="AB397" s="1342"/>
      <c r="AC397" s="1342"/>
      <c r="AD397" s="1342"/>
      <c r="AE397" s="1342"/>
      <c r="AF397" s="1342"/>
      <c r="AG397" s="1342"/>
      <c r="AH397" s="1342"/>
      <c r="AI397" s="1342"/>
      <c r="AJ397" s="1342"/>
      <c r="AK397" s="1342"/>
      <c r="AL397" s="1342"/>
      <c r="AM397" s="1342"/>
      <c r="AN397" s="1342"/>
      <c r="AO397" s="1342"/>
      <c r="AP397" s="1343"/>
      <c r="AQ397" s="291"/>
      <c r="AR397" s="292"/>
      <c r="AS397" s="181"/>
      <c r="AT397" s="182"/>
      <c r="AU397" s="182"/>
      <c r="AV397" s="182"/>
      <c r="AW397" s="182"/>
      <c r="AX397" s="182"/>
      <c r="AY397" s="182"/>
      <c r="AZ397" s="182"/>
      <c r="BA397" s="182"/>
      <c r="BB397" s="182"/>
      <c r="BC397" s="182"/>
      <c r="BD397" s="182"/>
      <c r="BE397" s="183"/>
      <c r="BF397" s="726"/>
      <c r="BG397" s="727"/>
      <c r="BH397" s="1341"/>
      <c r="BI397" s="1342"/>
      <c r="BJ397" s="1342"/>
      <c r="BK397" s="1342"/>
      <c r="BL397" s="1342"/>
      <c r="BM397" s="1342"/>
      <c r="BN397" s="1342"/>
      <c r="BO397" s="1342"/>
      <c r="BP397" s="1342"/>
      <c r="BQ397" s="1342"/>
      <c r="BR397" s="1342"/>
      <c r="BS397" s="1342"/>
      <c r="BT397" s="1342"/>
      <c r="BU397" s="1342"/>
      <c r="BV397" s="1342"/>
      <c r="BW397" s="1342"/>
      <c r="BX397" s="1342"/>
      <c r="BY397" s="1342"/>
      <c r="BZ397" s="1342"/>
      <c r="CA397" s="1342"/>
      <c r="CB397" s="1342"/>
      <c r="CC397" s="1342"/>
      <c r="CD397" s="1342"/>
      <c r="CE397" s="1342"/>
      <c r="CF397" s="1342"/>
      <c r="CG397" s="1342"/>
      <c r="CH397" s="1343"/>
    </row>
    <row r="398" spans="1:88" ht="24.95" customHeight="1">
      <c r="A398" s="722" t="s">
        <v>337</v>
      </c>
      <c r="B398" s="723"/>
      <c r="C398" s="603" t="s">
        <v>31</v>
      </c>
      <c r="D398" s="571"/>
      <c r="E398" s="571"/>
      <c r="F398" s="571"/>
      <c r="G398" s="571"/>
      <c r="H398" s="571"/>
      <c r="I398" s="571"/>
      <c r="J398" s="571"/>
      <c r="K398" s="571"/>
      <c r="L398" s="571"/>
      <c r="M398" s="571"/>
      <c r="N398" s="722" t="s">
        <v>336</v>
      </c>
      <c r="O398" s="723"/>
      <c r="P398" s="1316" t="str">
        <f>""&amp;⑧入力シート!AD96</f>
        <v/>
      </c>
      <c r="Q398" s="1316"/>
      <c r="R398" s="1316"/>
      <c r="S398" s="1316"/>
      <c r="T398" s="1316"/>
      <c r="U398" s="1316"/>
      <c r="V398" s="1316"/>
      <c r="W398" s="1316"/>
      <c r="X398" s="1316"/>
      <c r="Y398" s="1316"/>
      <c r="Z398" s="1316"/>
      <c r="AA398" s="1316"/>
      <c r="AB398" s="1316"/>
      <c r="AC398" s="1316"/>
      <c r="AD398" s="1316"/>
      <c r="AE398" s="1316"/>
      <c r="AF398" s="1316"/>
      <c r="AG398" s="1316"/>
      <c r="AH398" s="1316"/>
      <c r="AI398" s="1316"/>
      <c r="AJ398" s="1316"/>
      <c r="AK398" s="1316"/>
      <c r="AL398" s="1316"/>
      <c r="AM398" s="1316"/>
      <c r="AN398" s="1316"/>
      <c r="AO398" s="1316"/>
      <c r="AP398" s="1316"/>
      <c r="AQ398" s="291"/>
      <c r="AR398" s="292"/>
      <c r="AS398" s="722" t="s">
        <v>337</v>
      </c>
      <c r="AT398" s="723"/>
      <c r="AU398" s="603" t="s">
        <v>31</v>
      </c>
      <c r="AV398" s="571"/>
      <c r="AW398" s="571"/>
      <c r="AX398" s="571"/>
      <c r="AY398" s="571"/>
      <c r="AZ398" s="571"/>
      <c r="BA398" s="571"/>
      <c r="BB398" s="571"/>
      <c r="BC398" s="571"/>
      <c r="BD398" s="571"/>
      <c r="BE398" s="571"/>
      <c r="BF398" s="722" t="s">
        <v>336</v>
      </c>
      <c r="BG398" s="723"/>
      <c r="BH398" s="1316" t="str">
        <f>""&amp;⑧入力シート!AD97</f>
        <v/>
      </c>
      <c r="BI398" s="1316"/>
      <c r="BJ398" s="1316"/>
      <c r="BK398" s="1316"/>
      <c r="BL398" s="1316"/>
      <c r="BM398" s="1316"/>
      <c r="BN398" s="1316"/>
      <c r="BO398" s="1316"/>
      <c r="BP398" s="1316"/>
      <c r="BQ398" s="1316"/>
      <c r="BR398" s="1316"/>
      <c r="BS398" s="1316"/>
      <c r="BT398" s="1316"/>
      <c r="BU398" s="1316"/>
      <c r="BV398" s="1316"/>
      <c r="BW398" s="1316"/>
      <c r="BX398" s="1316"/>
      <c r="BY398" s="1316"/>
      <c r="BZ398" s="1316"/>
      <c r="CA398" s="1316"/>
      <c r="CB398" s="1316"/>
      <c r="CC398" s="1316"/>
      <c r="CD398" s="1316"/>
      <c r="CE398" s="1316"/>
      <c r="CF398" s="1316"/>
      <c r="CG398" s="1316"/>
      <c r="CH398" s="1316"/>
    </row>
    <row r="399" spans="1:88" ht="24.95" customHeight="1">
      <c r="A399" s="724"/>
      <c r="B399" s="725"/>
      <c r="C399" s="1308">
        <f>⑧入力シート!Y96</f>
        <v>73</v>
      </c>
      <c r="D399" s="1309"/>
      <c r="E399" s="1309"/>
      <c r="F399" s="1309"/>
      <c r="G399" s="1309"/>
      <c r="H399" s="1309"/>
      <c r="I399" s="1309"/>
      <c r="J399" s="1309"/>
      <c r="K399" s="1309"/>
      <c r="L399" s="1309"/>
      <c r="M399" s="1310"/>
      <c r="N399" s="724"/>
      <c r="O399" s="725"/>
      <c r="P399" s="1317"/>
      <c r="Q399" s="1317"/>
      <c r="R399" s="1317"/>
      <c r="S399" s="1317"/>
      <c r="T399" s="1317"/>
      <c r="U399" s="1317"/>
      <c r="V399" s="1317"/>
      <c r="W399" s="1317"/>
      <c r="X399" s="1317"/>
      <c r="Y399" s="1317"/>
      <c r="Z399" s="1317"/>
      <c r="AA399" s="1317"/>
      <c r="AB399" s="1317"/>
      <c r="AC399" s="1317"/>
      <c r="AD399" s="1317"/>
      <c r="AE399" s="1317"/>
      <c r="AF399" s="1317"/>
      <c r="AG399" s="1317"/>
      <c r="AH399" s="1317"/>
      <c r="AI399" s="1317"/>
      <c r="AJ399" s="1317"/>
      <c r="AK399" s="1317"/>
      <c r="AL399" s="1317"/>
      <c r="AM399" s="1317"/>
      <c r="AN399" s="1317"/>
      <c r="AO399" s="1317"/>
      <c r="AP399" s="1317"/>
      <c r="AQ399" s="291"/>
      <c r="AR399" s="292"/>
      <c r="AS399" s="724"/>
      <c r="AT399" s="725"/>
      <c r="AU399" s="1308">
        <f>⑧入力シート!Y97</f>
        <v>74</v>
      </c>
      <c r="AV399" s="1309"/>
      <c r="AW399" s="1309"/>
      <c r="AX399" s="1309"/>
      <c r="AY399" s="1309"/>
      <c r="AZ399" s="1309"/>
      <c r="BA399" s="1309"/>
      <c r="BB399" s="1309"/>
      <c r="BC399" s="1309"/>
      <c r="BD399" s="1309"/>
      <c r="BE399" s="1309"/>
      <c r="BF399" s="724"/>
      <c r="BG399" s="725"/>
      <c r="BH399" s="1317"/>
      <c r="BI399" s="1317"/>
      <c r="BJ399" s="1317"/>
      <c r="BK399" s="1317"/>
      <c r="BL399" s="1317"/>
      <c r="BM399" s="1317"/>
      <c r="BN399" s="1317"/>
      <c r="BO399" s="1317"/>
      <c r="BP399" s="1317"/>
      <c r="BQ399" s="1317"/>
      <c r="BR399" s="1317"/>
      <c r="BS399" s="1317"/>
      <c r="BT399" s="1317"/>
      <c r="BU399" s="1317"/>
      <c r="BV399" s="1317"/>
      <c r="BW399" s="1317"/>
      <c r="BX399" s="1317"/>
      <c r="BY399" s="1317"/>
      <c r="BZ399" s="1317"/>
      <c r="CA399" s="1317"/>
      <c r="CB399" s="1317"/>
      <c r="CC399" s="1317"/>
      <c r="CD399" s="1317"/>
      <c r="CE399" s="1317"/>
      <c r="CF399" s="1317"/>
      <c r="CG399" s="1317"/>
      <c r="CH399" s="1317"/>
    </row>
    <row r="400" spans="1:88" ht="24.95" customHeight="1">
      <c r="A400" s="726"/>
      <c r="B400" s="727"/>
      <c r="C400" s="1319"/>
      <c r="D400" s="1320"/>
      <c r="E400" s="1320"/>
      <c r="F400" s="1320"/>
      <c r="G400" s="1320"/>
      <c r="H400" s="1320"/>
      <c r="I400" s="1320"/>
      <c r="J400" s="1320"/>
      <c r="K400" s="1320"/>
      <c r="L400" s="1320"/>
      <c r="M400" s="1321"/>
      <c r="N400" s="726"/>
      <c r="O400" s="727"/>
      <c r="P400" s="1318"/>
      <c r="Q400" s="1318"/>
      <c r="R400" s="1318"/>
      <c r="S400" s="1318"/>
      <c r="T400" s="1318"/>
      <c r="U400" s="1318"/>
      <c r="V400" s="1318"/>
      <c r="W400" s="1318"/>
      <c r="X400" s="1318"/>
      <c r="Y400" s="1318"/>
      <c r="Z400" s="1318"/>
      <c r="AA400" s="1318"/>
      <c r="AB400" s="1318"/>
      <c r="AC400" s="1318"/>
      <c r="AD400" s="1318"/>
      <c r="AE400" s="1318"/>
      <c r="AF400" s="1318"/>
      <c r="AG400" s="1318"/>
      <c r="AH400" s="1318"/>
      <c r="AI400" s="1318"/>
      <c r="AJ400" s="1318"/>
      <c r="AK400" s="1318"/>
      <c r="AL400" s="1318"/>
      <c r="AM400" s="1318"/>
      <c r="AN400" s="1318"/>
      <c r="AO400" s="1318"/>
      <c r="AP400" s="1318"/>
      <c r="AQ400" s="291"/>
      <c r="AR400" s="292"/>
      <c r="AS400" s="726"/>
      <c r="AT400" s="727"/>
      <c r="AU400" s="1308"/>
      <c r="AV400" s="1309"/>
      <c r="AW400" s="1309"/>
      <c r="AX400" s="1309"/>
      <c r="AY400" s="1309"/>
      <c r="AZ400" s="1309"/>
      <c r="BA400" s="1309"/>
      <c r="BB400" s="1309"/>
      <c r="BC400" s="1309"/>
      <c r="BD400" s="1309"/>
      <c r="BE400" s="1309"/>
      <c r="BF400" s="726"/>
      <c r="BG400" s="727"/>
      <c r="BH400" s="1318"/>
      <c r="BI400" s="1318"/>
      <c r="BJ400" s="1318"/>
      <c r="BK400" s="1318"/>
      <c r="BL400" s="1318"/>
      <c r="BM400" s="1318"/>
      <c r="BN400" s="1318"/>
      <c r="BO400" s="1318"/>
      <c r="BP400" s="1318"/>
      <c r="BQ400" s="1318"/>
      <c r="BR400" s="1318"/>
      <c r="BS400" s="1318"/>
      <c r="BT400" s="1318"/>
      <c r="BU400" s="1318"/>
      <c r="BV400" s="1318"/>
      <c r="BW400" s="1318"/>
      <c r="BX400" s="1318"/>
      <c r="BY400" s="1318"/>
      <c r="BZ400" s="1318"/>
      <c r="CA400" s="1318"/>
      <c r="CB400" s="1318"/>
      <c r="CC400" s="1318"/>
      <c r="CD400" s="1318"/>
      <c r="CE400" s="1318"/>
      <c r="CF400" s="1318"/>
      <c r="CG400" s="1318"/>
      <c r="CH400" s="1318"/>
    </row>
    <row r="401" spans="1:88" ht="24.95" customHeight="1">
      <c r="A401" s="722" t="s">
        <v>338</v>
      </c>
      <c r="B401" s="723"/>
      <c r="C401" s="1322" t="str">
        <f>""&amp;⑧入力シート!Z96</f>
        <v/>
      </c>
      <c r="D401" s="1323"/>
      <c r="E401" s="1323"/>
      <c r="F401" s="1323"/>
      <c r="G401" s="1323"/>
      <c r="H401" s="1323"/>
      <c r="I401" s="1323"/>
      <c r="J401" s="1323"/>
      <c r="K401" s="1323"/>
      <c r="L401" s="1323"/>
      <c r="M401" s="1324"/>
      <c r="N401" s="722" t="s">
        <v>339</v>
      </c>
      <c r="O401" s="723"/>
      <c r="P401" s="1307" t="s">
        <v>32</v>
      </c>
      <c r="Q401" s="573"/>
      <c r="R401" s="573"/>
      <c r="S401" s="573"/>
      <c r="T401" s="573"/>
      <c r="U401" s="573"/>
      <c r="V401" s="573"/>
      <c r="W401" s="573"/>
      <c r="X401" s="573"/>
      <c r="Y401" s="573"/>
      <c r="Z401" s="573"/>
      <c r="AA401" s="573"/>
      <c r="AB401" s="573"/>
      <c r="AC401" s="573"/>
      <c r="AD401" s="573"/>
      <c r="AE401" s="573"/>
      <c r="AF401" s="573"/>
      <c r="AG401" s="573"/>
      <c r="AH401" s="573"/>
      <c r="AI401" s="573"/>
      <c r="AJ401" s="573"/>
      <c r="AK401" s="573"/>
      <c r="AL401" s="573"/>
      <c r="AM401" s="573"/>
      <c r="AN401" s="573"/>
      <c r="AO401" s="573"/>
      <c r="AP401" s="574"/>
      <c r="AQ401" s="291"/>
      <c r="AR401" s="292"/>
      <c r="AS401" s="722" t="s">
        <v>338</v>
      </c>
      <c r="AT401" s="723"/>
      <c r="AU401" s="1322" t="str">
        <f>""&amp;⑧入力シート!Z97</f>
        <v/>
      </c>
      <c r="AV401" s="1323"/>
      <c r="AW401" s="1323"/>
      <c r="AX401" s="1323"/>
      <c r="AY401" s="1323"/>
      <c r="AZ401" s="1323"/>
      <c r="BA401" s="1323"/>
      <c r="BB401" s="1323"/>
      <c r="BC401" s="1323"/>
      <c r="BD401" s="1323"/>
      <c r="BE401" s="1324"/>
      <c r="BF401" s="722" t="s">
        <v>339</v>
      </c>
      <c r="BG401" s="723"/>
      <c r="BH401" s="1307" t="s">
        <v>32</v>
      </c>
      <c r="BI401" s="573"/>
      <c r="BJ401" s="573"/>
      <c r="BK401" s="573"/>
      <c r="BL401" s="573"/>
      <c r="BM401" s="573"/>
      <c r="BN401" s="573"/>
      <c r="BO401" s="573"/>
      <c r="BP401" s="573"/>
      <c r="BQ401" s="573"/>
      <c r="BR401" s="573"/>
      <c r="BS401" s="573"/>
      <c r="BT401" s="573"/>
      <c r="BU401" s="573"/>
      <c r="BV401" s="573"/>
      <c r="BW401" s="573"/>
      <c r="BX401" s="573"/>
      <c r="BY401" s="573"/>
      <c r="BZ401" s="573"/>
      <c r="CA401" s="573"/>
      <c r="CB401" s="573"/>
      <c r="CC401" s="573"/>
      <c r="CD401" s="573"/>
      <c r="CE401" s="573"/>
      <c r="CF401" s="573"/>
      <c r="CG401" s="573"/>
      <c r="CH401" s="574"/>
    </row>
    <row r="402" spans="1:88" ht="24.95" customHeight="1">
      <c r="A402" s="724"/>
      <c r="B402" s="725"/>
      <c r="C402" s="1308"/>
      <c r="D402" s="1309"/>
      <c r="E402" s="1309"/>
      <c r="F402" s="1309"/>
      <c r="G402" s="1309"/>
      <c r="H402" s="1309"/>
      <c r="I402" s="1309"/>
      <c r="J402" s="1309"/>
      <c r="K402" s="1309"/>
      <c r="L402" s="1309"/>
      <c r="M402" s="1310"/>
      <c r="N402" s="724"/>
      <c r="O402" s="725"/>
      <c r="P402" s="1308" t="str">
        <f>'⑨応募者名簿(印刷用)'!BV15</f>
        <v xml:space="preserve"> </v>
      </c>
      <c r="Q402" s="1309"/>
      <c r="R402" s="1309"/>
      <c r="S402" s="1309"/>
      <c r="T402" s="1309"/>
      <c r="U402" s="1309"/>
      <c r="V402" s="1309"/>
      <c r="W402" s="1309"/>
      <c r="X402" s="1309"/>
      <c r="Y402" s="1309"/>
      <c r="Z402" s="1309"/>
      <c r="AA402" s="1309"/>
      <c r="AB402" s="1309"/>
      <c r="AC402" s="1309"/>
      <c r="AD402" s="1309"/>
      <c r="AE402" s="1309"/>
      <c r="AF402" s="1309"/>
      <c r="AG402" s="1309"/>
      <c r="AH402" s="1309"/>
      <c r="AI402" s="1309"/>
      <c r="AJ402" s="1309"/>
      <c r="AK402" s="1309"/>
      <c r="AL402" s="1309"/>
      <c r="AM402" s="1309"/>
      <c r="AN402" s="1309"/>
      <c r="AO402" s="1309"/>
      <c r="AP402" s="1310"/>
      <c r="AQ402" s="291"/>
      <c r="AR402" s="292"/>
      <c r="AS402" s="724"/>
      <c r="AT402" s="725"/>
      <c r="AU402" s="1308"/>
      <c r="AV402" s="1309"/>
      <c r="AW402" s="1309"/>
      <c r="AX402" s="1309"/>
      <c r="AY402" s="1309"/>
      <c r="AZ402" s="1309"/>
      <c r="BA402" s="1309"/>
      <c r="BB402" s="1309"/>
      <c r="BC402" s="1309"/>
      <c r="BD402" s="1309"/>
      <c r="BE402" s="1310"/>
      <c r="BF402" s="724"/>
      <c r="BG402" s="725"/>
      <c r="BH402" s="1308" t="str">
        <f>'⑨応募者名簿(印刷用)'!BV16</f>
        <v xml:space="preserve"> </v>
      </c>
      <c r="BI402" s="1309"/>
      <c r="BJ402" s="1309"/>
      <c r="BK402" s="1309"/>
      <c r="BL402" s="1309"/>
      <c r="BM402" s="1309"/>
      <c r="BN402" s="1309"/>
      <c r="BO402" s="1309"/>
      <c r="BP402" s="1309"/>
      <c r="BQ402" s="1309"/>
      <c r="BR402" s="1309"/>
      <c r="BS402" s="1309"/>
      <c r="BT402" s="1309"/>
      <c r="BU402" s="1309"/>
      <c r="BV402" s="1309"/>
      <c r="BW402" s="1309"/>
      <c r="BX402" s="1309"/>
      <c r="BY402" s="1309"/>
      <c r="BZ402" s="1309"/>
      <c r="CA402" s="1309"/>
      <c r="CB402" s="1309"/>
      <c r="CC402" s="1309"/>
      <c r="CD402" s="1309"/>
      <c r="CE402" s="1309"/>
      <c r="CF402" s="1309"/>
      <c r="CG402" s="1309"/>
      <c r="CH402" s="1310"/>
    </row>
    <row r="403" spans="1:88" ht="24.95" customHeight="1">
      <c r="A403" s="726"/>
      <c r="B403" s="727"/>
      <c r="C403" s="1308"/>
      <c r="D403" s="1309"/>
      <c r="E403" s="1309"/>
      <c r="F403" s="1309"/>
      <c r="G403" s="1309"/>
      <c r="H403" s="1309"/>
      <c r="I403" s="1309"/>
      <c r="J403" s="1309"/>
      <c r="K403" s="1309"/>
      <c r="L403" s="1309"/>
      <c r="M403" s="1310"/>
      <c r="N403" s="726"/>
      <c r="O403" s="727"/>
      <c r="P403" s="1308"/>
      <c r="Q403" s="1309"/>
      <c r="R403" s="1309"/>
      <c r="S403" s="1309"/>
      <c r="T403" s="1309"/>
      <c r="U403" s="1309"/>
      <c r="V403" s="1309"/>
      <c r="W403" s="1309"/>
      <c r="X403" s="1309"/>
      <c r="Y403" s="1309"/>
      <c r="Z403" s="1309"/>
      <c r="AA403" s="1309"/>
      <c r="AB403" s="1309"/>
      <c r="AC403" s="1309"/>
      <c r="AD403" s="1309"/>
      <c r="AE403" s="1309"/>
      <c r="AF403" s="1309"/>
      <c r="AG403" s="1309"/>
      <c r="AH403" s="1309"/>
      <c r="AI403" s="1309"/>
      <c r="AJ403" s="1309"/>
      <c r="AK403" s="1309"/>
      <c r="AL403" s="1309"/>
      <c r="AM403" s="1309"/>
      <c r="AN403" s="1309"/>
      <c r="AO403" s="1309"/>
      <c r="AP403" s="1310"/>
      <c r="AQ403" s="291"/>
      <c r="AR403" s="292"/>
      <c r="AS403" s="726"/>
      <c r="AT403" s="727"/>
      <c r="AU403" s="1308"/>
      <c r="AV403" s="1309"/>
      <c r="AW403" s="1309"/>
      <c r="AX403" s="1309"/>
      <c r="AY403" s="1309"/>
      <c r="AZ403" s="1309"/>
      <c r="BA403" s="1309"/>
      <c r="BB403" s="1309"/>
      <c r="BC403" s="1309"/>
      <c r="BD403" s="1309"/>
      <c r="BE403" s="1310"/>
      <c r="BF403" s="726"/>
      <c r="BG403" s="727"/>
      <c r="BH403" s="1308"/>
      <c r="BI403" s="1309"/>
      <c r="BJ403" s="1309"/>
      <c r="BK403" s="1309"/>
      <c r="BL403" s="1309"/>
      <c r="BM403" s="1309"/>
      <c r="BN403" s="1309"/>
      <c r="BO403" s="1309"/>
      <c r="BP403" s="1309"/>
      <c r="BQ403" s="1309"/>
      <c r="BR403" s="1309"/>
      <c r="BS403" s="1309"/>
      <c r="BT403" s="1309"/>
      <c r="BU403" s="1309"/>
      <c r="BV403" s="1309"/>
      <c r="BW403" s="1309"/>
      <c r="BX403" s="1309"/>
      <c r="BY403" s="1309"/>
      <c r="BZ403" s="1309"/>
      <c r="CA403" s="1309"/>
      <c r="CB403" s="1309"/>
      <c r="CC403" s="1309"/>
      <c r="CD403" s="1309"/>
      <c r="CE403" s="1309"/>
      <c r="CF403" s="1309"/>
      <c r="CG403" s="1309"/>
      <c r="CH403" s="1310"/>
    </row>
    <row r="404" spans="1:88" ht="24.95" customHeight="1">
      <c r="A404" s="1311" t="s">
        <v>34</v>
      </c>
      <c r="B404" s="1312"/>
      <c r="C404" s="1315" t="str">
        <f>'⑨応募者名簿(印刷用)'!BT15</f>
        <v/>
      </c>
      <c r="D404" s="1315"/>
      <c r="E404" s="1315"/>
      <c r="F404" s="1315"/>
      <c r="G404" s="1315"/>
      <c r="H404" s="1315"/>
      <c r="I404" s="1315"/>
      <c r="J404" s="1315"/>
      <c r="K404" s="1315"/>
      <c r="L404" s="1315"/>
      <c r="M404" s="1315"/>
      <c r="N404" s="1325" t="s">
        <v>22</v>
      </c>
      <c r="O404" s="1326"/>
      <c r="P404" s="1329" t="str">
        <f>""&amp;⑧入力シート!AE96</f>
        <v/>
      </c>
      <c r="Q404" s="1329"/>
      <c r="R404" s="1329"/>
      <c r="S404" s="1329"/>
      <c r="T404" s="1329"/>
      <c r="U404" s="1329"/>
      <c r="V404" s="1329"/>
      <c r="W404" s="1329"/>
      <c r="X404" s="1329"/>
      <c r="Y404" s="1330" t="s">
        <v>57</v>
      </c>
      <c r="Z404" s="1331"/>
      <c r="AA404" s="1331"/>
      <c r="AB404" s="1331"/>
      <c r="AC404" s="1331"/>
      <c r="AD404" s="1331"/>
      <c r="AE404" s="1331"/>
      <c r="AF404" s="1331"/>
      <c r="AG404" s="1331"/>
      <c r="AH404" s="1331"/>
      <c r="AI404" s="1331"/>
      <c r="AJ404" s="1331"/>
      <c r="AK404" s="1331"/>
      <c r="AL404" s="1331"/>
      <c r="AM404" s="1331"/>
      <c r="AN404" s="1331"/>
      <c r="AO404" s="1331"/>
      <c r="AP404" s="1332"/>
      <c r="AQ404" s="289"/>
      <c r="AR404" s="290"/>
      <c r="AS404" s="1311" t="s">
        <v>34</v>
      </c>
      <c r="AT404" s="1312"/>
      <c r="AU404" s="1315" t="str">
        <f>'⑨応募者名簿(印刷用)'!BT16</f>
        <v/>
      </c>
      <c r="AV404" s="1315"/>
      <c r="AW404" s="1315"/>
      <c r="AX404" s="1315"/>
      <c r="AY404" s="1315"/>
      <c r="AZ404" s="1315"/>
      <c r="BA404" s="1315"/>
      <c r="BB404" s="1315"/>
      <c r="BC404" s="1315"/>
      <c r="BD404" s="1315"/>
      <c r="BE404" s="1315"/>
      <c r="BF404" s="1325" t="s">
        <v>22</v>
      </c>
      <c r="BG404" s="1326"/>
      <c r="BH404" s="1329" t="str">
        <f>""&amp;⑧入力シート!AE97</f>
        <v/>
      </c>
      <c r="BI404" s="1329"/>
      <c r="BJ404" s="1329"/>
      <c r="BK404" s="1329"/>
      <c r="BL404" s="1329"/>
      <c r="BM404" s="1329"/>
      <c r="BN404" s="1329"/>
      <c r="BO404" s="1329"/>
      <c r="BP404" s="1329"/>
      <c r="BQ404" s="1330" t="s">
        <v>57</v>
      </c>
      <c r="BR404" s="1331"/>
      <c r="BS404" s="1331"/>
      <c r="BT404" s="1331"/>
      <c r="BU404" s="1331"/>
      <c r="BV404" s="1331"/>
      <c r="BW404" s="1331"/>
      <c r="BX404" s="1331"/>
      <c r="BY404" s="1331"/>
      <c r="BZ404" s="1331"/>
      <c r="CA404" s="1331"/>
      <c r="CB404" s="1331"/>
      <c r="CC404" s="1331"/>
      <c r="CD404" s="1331"/>
      <c r="CE404" s="1331"/>
      <c r="CF404" s="1331"/>
      <c r="CG404" s="1331"/>
      <c r="CH404" s="1332"/>
    </row>
    <row r="405" spans="1:88" ht="24.95" customHeight="1">
      <c r="A405" s="1313"/>
      <c r="B405" s="1314"/>
      <c r="C405" s="1315"/>
      <c r="D405" s="1315"/>
      <c r="E405" s="1315"/>
      <c r="F405" s="1315"/>
      <c r="G405" s="1315"/>
      <c r="H405" s="1315"/>
      <c r="I405" s="1315"/>
      <c r="J405" s="1315"/>
      <c r="K405" s="1315"/>
      <c r="L405" s="1315"/>
      <c r="M405" s="1315"/>
      <c r="N405" s="1327"/>
      <c r="O405" s="1328"/>
      <c r="P405" s="1329"/>
      <c r="Q405" s="1329"/>
      <c r="R405" s="1329"/>
      <c r="S405" s="1329"/>
      <c r="T405" s="1329"/>
      <c r="U405" s="1329"/>
      <c r="V405" s="1329"/>
      <c r="W405" s="1329"/>
      <c r="X405" s="1329"/>
      <c r="Y405" s="1333"/>
      <c r="Z405" s="1334"/>
      <c r="AA405" s="1334"/>
      <c r="AB405" s="1334"/>
      <c r="AC405" s="1334"/>
      <c r="AD405" s="1334"/>
      <c r="AE405" s="1334"/>
      <c r="AF405" s="1334"/>
      <c r="AG405" s="1334"/>
      <c r="AH405" s="1334"/>
      <c r="AI405" s="1334"/>
      <c r="AJ405" s="1334"/>
      <c r="AK405" s="1334"/>
      <c r="AL405" s="1334"/>
      <c r="AM405" s="1334"/>
      <c r="AN405" s="1334"/>
      <c r="AO405" s="1334"/>
      <c r="AP405" s="1335"/>
      <c r="AQ405" s="289"/>
      <c r="AR405" s="290"/>
      <c r="AS405" s="1313"/>
      <c r="AT405" s="1314"/>
      <c r="AU405" s="1315"/>
      <c r="AV405" s="1315"/>
      <c r="AW405" s="1315"/>
      <c r="AX405" s="1315"/>
      <c r="AY405" s="1315"/>
      <c r="AZ405" s="1315"/>
      <c r="BA405" s="1315"/>
      <c r="BB405" s="1315"/>
      <c r="BC405" s="1315"/>
      <c r="BD405" s="1315"/>
      <c r="BE405" s="1315"/>
      <c r="BF405" s="1327"/>
      <c r="BG405" s="1328"/>
      <c r="BH405" s="1329"/>
      <c r="BI405" s="1329"/>
      <c r="BJ405" s="1329"/>
      <c r="BK405" s="1329"/>
      <c r="BL405" s="1329"/>
      <c r="BM405" s="1329"/>
      <c r="BN405" s="1329"/>
      <c r="BO405" s="1329"/>
      <c r="BP405" s="1329"/>
      <c r="BQ405" s="1333"/>
      <c r="BR405" s="1334"/>
      <c r="BS405" s="1334"/>
      <c r="BT405" s="1334"/>
      <c r="BU405" s="1334"/>
      <c r="BV405" s="1334"/>
      <c r="BW405" s="1334"/>
      <c r="BX405" s="1334"/>
      <c r="BY405" s="1334"/>
      <c r="BZ405" s="1334"/>
      <c r="CA405" s="1334"/>
      <c r="CB405" s="1334"/>
      <c r="CC405" s="1334"/>
      <c r="CD405" s="1334"/>
      <c r="CE405" s="1334"/>
      <c r="CF405" s="1334"/>
      <c r="CG405" s="1334"/>
      <c r="CH405" s="1335"/>
    </row>
    <row r="406" spans="1:88" ht="26.1" customHeight="1">
      <c r="AQ406" s="289"/>
      <c r="AR406" s="290"/>
    </row>
    <row r="407" spans="1:88" ht="26.1" customHeight="1">
      <c r="AQ407" s="289"/>
      <c r="AR407" s="290"/>
    </row>
    <row r="408" spans="1:88" ht="26.1" customHeight="1">
      <c r="A408" s="174"/>
      <c r="B408" s="174"/>
      <c r="C408" s="174"/>
      <c r="D408" s="174"/>
      <c r="E408" s="174"/>
      <c r="F408" s="174"/>
      <c r="G408" s="174"/>
      <c r="H408" s="174"/>
      <c r="I408" s="174"/>
      <c r="J408" s="174"/>
      <c r="K408" s="174"/>
      <c r="L408" s="174"/>
      <c r="M408" s="174"/>
      <c r="N408" s="785" t="s">
        <v>408</v>
      </c>
      <c r="O408" s="785"/>
      <c r="P408" s="785"/>
      <c r="Q408" s="785"/>
      <c r="R408" s="785"/>
      <c r="S408" s="785"/>
      <c r="T408" s="785"/>
      <c r="U408" s="785"/>
      <c r="V408" s="785"/>
      <c r="W408" s="785"/>
      <c r="X408" s="785"/>
      <c r="Y408" s="785"/>
      <c r="Z408" s="785"/>
      <c r="AA408" s="785"/>
      <c r="AB408" s="785"/>
      <c r="AC408" s="190"/>
      <c r="AD408" s="190"/>
      <c r="AE408" s="190"/>
      <c r="AF408" s="190"/>
      <c r="AG408" s="190"/>
      <c r="AH408" s="190"/>
      <c r="AI408" s="190"/>
      <c r="AJ408" s="190"/>
      <c r="AK408" s="190"/>
      <c r="AL408" s="190"/>
      <c r="AM408" s="190"/>
      <c r="AN408" s="190"/>
      <c r="AO408" s="190"/>
      <c r="AP408" s="190"/>
      <c r="AQ408" s="298"/>
      <c r="AR408" s="299"/>
      <c r="AS408" s="174"/>
      <c r="AT408" s="174"/>
      <c r="AU408" s="174"/>
      <c r="AV408" s="174"/>
      <c r="AW408" s="174"/>
      <c r="AX408" s="174"/>
      <c r="AY408" s="174"/>
      <c r="AZ408" s="174"/>
      <c r="BA408" s="174"/>
      <c r="BB408" s="174"/>
      <c r="BC408" s="174"/>
      <c r="BD408" s="174"/>
      <c r="BE408" s="174"/>
      <c r="BF408" s="785" t="s">
        <v>408</v>
      </c>
      <c r="BG408" s="785"/>
      <c r="BH408" s="785"/>
      <c r="BI408" s="785"/>
      <c r="BJ408" s="785"/>
      <c r="BK408" s="785"/>
      <c r="BL408" s="785"/>
      <c r="BM408" s="785"/>
      <c r="BN408" s="785"/>
      <c r="BO408" s="785"/>
      <c r="BP408" s="785"/>
      <c r="BQ408" s="785"/>
      <c r="BR408" s="785"/>
      <c r="BS408" s="785"/>
      <c r="BT408" s="785"/>
      <c r="BU408" s="190"/>
      <c r="BV408" s="190"/>
      <c r="BW408" s="190"/>
      <c r="BX408" s="190"/>
      <c r="BY408" s="190"/>
      <c r="BZ408" s="190"/>
      <c r="CA408" s="190"/>
      <c r="CB408" s="190"/>
      <c r="CC408" s="190"/>
      <c r="CD408" s="190"/>
      <c r="CE408" s="190"/>
      <c r="CF408" s="190"/>
      <c r="CG408" s="190"/>
      <c r="CH408" s="190"/>
      <c r="CI408" s="190"/>
      <c r="CJ408" s="190"/>
    </row>
    <row r="409" spans="1:88" ht="26.1" customHeight="1">
      <c r="A409" s="174"/>
      <c r="B409" s="174"/>
      <c r="C409" s="174"/>
      <c r="D409" s="174"/>
      <c r="E409" s="174"/>
      <c r="F409" s="174"/>
      <c r="G409" s="174"/>
      <c r="H409" s="174"/>
      <c r="I409" s="174"/>
      <c r="J409" s="174"/>
      <c r="K409" s="174"/>
      <c r="L409" s="174"/>
      <c r="M409" s="174"/>
      <c r="N409" s="785"/>
      <c r="O409" s="785"/>
      <c r="P409" s="785"/>
      <c r="Q409" s="785"/>
      <c r="R409" s="785"/>
      <c r="S409" s="785"/>
      <c r="T409" s="785"/>
      <c r="U409" s="785"/>
      <c r="V409" s="785"/>
      <c r="W409" s="785"/>
      <c r="X409" s="785"/>
      <c r="Y409" s="785"/>
      <c r="Z409" s="785"/>
      <c r="AA409" s="785"/>
      <c r="AB409" s="785"/>
      <c r="AC409" s="190"/>
      <c r="AD409" s="190"/>
      <c r="AE409" s="190"/>
      <c r="AF409" s="190"/>
      <c r="AG409" s="190"/>
      <c r="AH409" s="190"/>
      <c r="AI409" s="190"/>
      <c r="AJ409" s="190"/>
      <c r="AK409" s="190"/>
      <c r="AL409" s="190"/>
      <c r="AM409" s="190"/>
      <c r="AN409" s="190"/>
      <c r="AO409" s="190"/>
      <c r="AP409" s="190"/>
      <c r="AQ409" s="298"/>
      <c r="AR409" s="299"/>
      <c r="AS409" s="174"/>
      <c r="AT409" s="174"/>
      <c r="AU409" s="174"/>
      <c r="AV409" s="174"/>
      <c r="AW409" s="174"/>
      <c r="AX409" s="174"/>
      <c r="AY409" s="174"/>
      <c r="AZ409" s="174"/>
      <c r="BA409" s="174"/>
      <c r="BB409" s="174"/>
      <c r="BC409" s="174"/>
      <c r="BD409" s="174"/>
      <c r="BE409" s="174"/>
      <c r="BF409" s="785"/>
      <c r="BG409" s="785"/>
      <c r="BH409" s="785"/>
      <c r="BI409" s="785"/>
      <c r="BJ409" s="785"/>
      <c r="BK409" s="785"/>
      <c r="BL409" s="785"/>
      <c r="BM409" s="785"/>
      <c r="BN409" s="785"/>
      <c r="BO409" s="785"/>
      <c r="BP409" s="785"/>
      <c r="BQ409" s="785"/>
      <c r="BR409" s="785"/>
      <c r="BS409" s="785"/>
      <c r="BT409" s="785"/>
      <c r="BU409" s="190"/>
      <c r="BV409" s="190"/>
      <c r="BW409" s="190"/>
      <c r="BX409" s="190"/>
      <c r="BY409" s="190"/>
      <c r="BZ409" s="190"/>
      <c r="CA409" s="190"/>
      <c r="CB409" s="190"/>
      <c r="CC409" s="190"/>
      <c r="CD409" s="190"/>
      <c r="CE409" s="190"/>
      <c r="CF409" s="190"/>
      <c r="CG409" s="190"/>
      <c r="CH409" s="190"/>
      <c r="CI409" s="190"/>
      <c r="CJ409" s="190"/>
    </row>
    <row r="410" spans="1:88" ht="26.1" customHeight="1">
      <c r="A410" s="174"/>
      <c r="B410" s="174"/>
      <c r="C410" s="174"/>
      <c r="D410" s="174"/>
      <c r="E410" s="174"/>
      <c r="F410" s="174"/>
      <c r="G410" s="174"/>
      <c r="H410" s="174"/>
      <c r="I410" s="174"/>
      <c r="J410" s="174"/>
      <c r="K410" s="174"/>
      <c r="L410" s="174"/>
      <c r="M410" s="174"/>
      <c r="N410" s="785" t="s">
        <v>407</v>
      </c>
      <c r="O410" s="785"/>
      <c r="P410" s="785"/>
      <c r="Q410" s="785"/>
      <c r="R410" s="785"/>
      <c r="S410" s="785"/>
      <c r="T410" s="785"/>
      <c r="U410" s="785"/>
      <c r="V410" s="785"/>
      <c r="W410" s="785"/>
      <c r="X410" s="785"/>
      <c r="Y410" s="785"/>
      <c r="Z410" s="785"/>
      <c r="AA410" s="785"/>
      <c r="AB410" s="785"/>
      <c r="AC410" s="190"/>
      <c r="AD410" s="190"/>
      <c r="AE410" s="190"/>
      <c r="AF410" s="190"/>
      <c r="AG410" s="190"/>
      <c r="AH410" s="190"/>
      <c r="AI410" s="190"/>
      <c r="AJ410" s="190"/>
      <c r="AK410" s="190"/>
      <c r="AL410" s="190"/>
      <c r="AM410" s="190"/>
      <c r="AN410" s="190"/>
      <c r="AO410" s="190"/>
      <c r="AP410" s="190"/>
      <c r="AQ410" s="298"/>
      <c r="AR410" s="299"/>
      <c r="AS410" s="174"/>
      <c r="AT410" s="174"/>
      <c r="AU410" s="174"/>
      <c r="AV410" s="174"/>
      <c r="AW410" s="174"/>
      <c r="AX410" s="174"/>
      <c r="AY410" s="174"/>
      <c r="AZ410" s="174"/>
      <c r="BA410" s="174"/>
      <c r="BB410" s="174"/>
      <c r="BC410" s="174"/>
      <c r="BD410" s="174"/>
      <c r="BE410" s="174"/>
      <c r="BF410" s="785" t="s">
        <v>407</v>
      </c>
      <c r="BG410" s="785"/>
      <c r="BH410" s="785"/>
      <c r="BI410" s="785"/>
      <c r="BJ410" s="785"/>
      <c r="BK410" s="785"/>
      <c r="BL410" s="785"/>
      <c r="BM410" s="785"/>
      <c r="BN410" s="785"/>
      <c r="BO410" s="785"/>
      <c r="BP410" s="785"/>
      <c r="BQ410" s="785"/>
      <c r="BR410" s="785"/>
      <c r="BS410" s="785"/>
      <c r="BT410" s="785"/>
      <c r="BU410" s="190"/>
      <c r="BV410" s="190"/>
      <c r="BW410" s="190"/>
      <c r="BX410" s="190"/>
      <c r="BY410" s="190"/>
      <c r="BZ410" s="190"/>
      <c r="CA410" s="190"/>
      <c r="CB410" s="190"/>
      <c r="CC410" s="190"/>
      <c r="CD410" s="190"/>
      <c r="CE410" s="190"/>
      <c r="CF410" s="190"/>
      <c r="CG410" s="190"/>
      <c r="CH410" s="190"/>
      <c r="CI410" s="190"/>
      <c r="CJ410" s="190"/>
    </row>
    <row r="411" spans="1:88" ht="26.1" customHeight="1">
      <c r="A411" s="174"/>
      <c r="B411" s="174"/>
      <c r="C411" s="174"/>
      <c r="D411" s="174"/>
      <c r="E411" s="174"/>
      <c r="F411" s="174"/>
      <c r="G411" s="174"/>
      <c r="H411" s="174"/>
      <c r="I411" s="174"/>
      <c r="J411" s="174"/>
      <c r="K411" s="174"/>
      <c r="L411" s="174"/>
      <c r="M411" s="174"/>
      <c r="N411" s="785"/>
      <c r="O411" s="785"/>
      <c r="P411" s="785"/>
      <c r="Q411" s="785"/>
      <c r="R411" s="785"/>
      <c r="S411" s="785"/>
      <c r="T411" s="785"/>
      <c r="U411" s="785"/>
      <c r="V411" s="785"/>
      <c r="W411" s="785"/>
      <c r="X411" s="785"/>
      <c r="Y411" s="785"/>
      <c r="Z411" s="785"/>
      <c r="AA411" s="785"/>
      <c r="AB411" s="785"/>
      <c r="AC411" s="190"/>
      <c r="AD411" s="190"/>
      <c r="AE411" s="190"/>
      <c r="AF411" s="190"/>
      <c r="AG411" s="190"/>
      <c r="AH411" s="190"/>
      <c r="AI411" s="190"/>
      <c r="AJ411" s="190"/>
      <c r="AK411" s="190"/>
      <c r="AL411" s="190"/>
      <c r="AM411" s="190"/>
      <c r="AN411" s="190"/>
      <c r="AO411" s="190"/>
      <c r="AP411" s="190"/>
      <c r="AQ411" s="298"/>
      <c r="AR411" s="299"/>
      <c r="AS411" s="174"/>
      <c r="AT411" s="174"/>
      <c r="AU411" s="174"/>
      <c r="AV411" s="174"/>
      <c r="AW411" s="174"/>
      <c r="AX411" s="174"/>
      <c r="AY411" s="174"/>
      <c r="AZ411" s="174"/>
      <c r="BA411" s="174"/>
      <c r="BB411" s="174"/>
      <c r="BC411" s="174"/>
      <c r="BD411" s="174"/>
      <c r="BE411" s="174"/>
      <c r="BF411" s="785"/>
      <c r="BG411" s="785"/>
      <c r="BH411" s="785"/>
      <c r="BI411" s="785"/>
      <c r="BJ411" s="785"/>
      <c r="BK411" s="785"/>
      <c r="BL411" s="785"/>
      <c r="BM411" s="785"/>
      <c r="BN411" s="785"/>
      <c r="BO411" s="785"/>
      <c r="BP411" s="785"/>
      <c r="BQ411" s="785"/>
      <c r="BR411" s="785"/>
      <c r="BS411" s="785"/>
      <c r="BT411" s="785"/>
      <c r="BU411" s="190"/>
      <c r="BV411" s="190"/>
      <c r="BW411" s="190"/>
      <c r="BX411" s="190"/>
      <c r="BY411" s="190"/>
      <c r="BZ411" s="190"/>
      <c r="CA411" s="190"/>
      <c r="CB411" s="190"/>
      <c r="CC411" s="190"/>
      <c r="CD411" s="190"/>
      <c r="CE411" s="190"/>
      <c r="CF411" s="190"/>
      <c r="CG411" s="190"/>
      <c r="CH411" s="190"/>
      <c r="CI411" s="190"/>
      <c r="CJ411" s="190"/>
    </row>
    <row r="412" spans="1:88" ht="26.1" customHeight="1">
      <c r="AQ412" s="289"/>
      <c r="AR412" s="290"/>
    </row>
    <row r="413" spans="1:88" ht="26.1" customHeight="1">
      <c r="B413" s="142" t="str">
        <f>$B$5</f>
        <v>第86回全国教育美術展応募作品の名札</v>
      </c>
      <c r="AQ413" s="289"/>
      <c r="AR413" s="290"/>
      <c r="AT413" s="142" t="str">
        <f>$B$5</f>
        <v>第86回全国教育美術展応募作品の名札</v>
      </c>
    </row>
    <row r="414" spans="1:88" ht="24.95" customHeight="1">
      <c r="A414" s="1353" t="s">
        <v>45</v>
      </c>
      <c r="B414" s="1354"/>
      <c r="C414" s="1354"/>
      <c r="D414" s="1354"/>
      <c r="E414" s="1354"/>
      <c r="F414" s="1354"/>
      <c r="G414" s="1354"/>
      <c r="H414" s="1354"/>
      <c r="I414" s="1354"/>
      <c r="J414" s="1354"/>
      <c r="K414" s="1354"/>
      <c r="L414" s="1354"/>
      <c r="M414" s="1355"/>
      <c r="N414" s="1356" t="s">
        <v>334</v>
      </c>
      <c r="O414" s="1356"/>
      <c r="P414" s="1344" t="s">
        <v>17</v>
      </c>
      <c r="Q414" s="562"/>
      <c r="R414" s="1305" t="str">
        <f>IF('⑨応募者名簿(印刷用)'!$BX$40="","",'⑨応募者名簿(印刷用)'!$BX$40)</f>
        <v>-</v>
      </c>
      <c r="S414" s="1305"/>
      <c r="T414" s="1305"/>
      <c r="U414" s="1305"/>
      <c r="V414" s="1305"/>
      <c r="W414" s="1305"/>
      <c r="X414" s="1305"/>
      <c r="Y414" s="1306" t="s">
        <v>282</v>
      </c>
      <c r="Z414" s="1306"/>
      <c r="AA414" s="1306"/>
      <c r="AB414" s="1305" t="str">
        <f>IF(⑧入力シート!$D$30=0,"",⑧入力シート!$D$30)</f>
        <v/>
      </c>
      <c r="AC414" s="1305"/>
      <c r="AD414" s="1305"/>
      <c r="AE414" s="1305"/>
      <c r="AF414" s="176" t="s">
        <v>84</v>
      </c>
      <c r="AG414" s="1305" t="str">
        <f>IF(⑧入力シート!$H$30=0,"",⑧入力シート!$H$30)</f>
        <v/>
      </c>
      <c r="AH414" s="1305"/>
      <c r="AI414" s="1305"/>
      <c r="AJ414" s="1305"/>
      <c r="AK414" s="176" t="s">
        <v>84</v>
      </c>
      <c r="AL414" s="1305" t="str">
        <f>IF(⑧入力シート!$L$30=0,"",⑧入力シート!$L$30)</f>
        <v/>
      </c>
      <c r="AM414" s="1305"/>
      <c r="AN414" s="1305"/>
      <c r="AO414" s="1305"/>
      <c r="AP414" s="177"/>
      <c r="AQ414" s="291"/>
      <c r="AR414" s="292"/>
      <c r="AS414" s="1353" t="s">
        <v>45</v>
      </c>
      <c r="AT414" s="1354"/>
      <c r="AU414" s="1354"/>
      <c r="AV414" s="1354"/>
      <c r="AW414" s="1354"/>
      <c r="AX414" s="1354"/>
      <c r="AY414" s="1354"/>
      <c r="AZ414" s="1354"/>
      <c r="BA414" s="1354"/>
      <c r="BB414" s="1354"/>
      <c r="BC414" s="1354"/>
      <c r="BD414" s="1354"/>
      <c r="BE414" s="1355"/>
      <c r="BF414" s="1356" t="s">
        <v>334</v>
      </c>
      <c r="BG414" s="1356"/>
      <c r="BH414" s="1344" t="s">
        <v>17</v>
      </c>
      <c r="BI414" s="562"/>
      <c r="BJ414" s="1305" t="str">
        <f>IF('⑨応募者名簿(印刷用)'!$BX$40="","",'⑨応募者名簿(印刷用)'!$BX$40)</f>
        <v>-</v>
      </c>
      <c r="BK414" s="1305"/>
      <c r="BL414" s="1305"/>
      <c r="BM414" s="1305"/>
      <c r="BN414" s="1305"/>
      <c r="BO414" s="1305"/>
      <c r="BP414" s="1305"/>
      <c r="BQ414" s="1306" t="s">
        <v>282</v>
      </c>
      <c r="BR414" s="1306"/>
      <c r="BS414" s="1306"/>
      <c r="BT414" s="1305" t="str">
        <f>IF(⑧入力シート!$D$30=0,"",⑧入力シート!$D$30)</f>
        <v/>
      </c>
      <c r="BU414" s="1305"/>
      <c r="BV414" s="1305"/>
      <c r="BW414" s="1305"/>
      <c r="BX414" s="176" t="s">
        <v>84</v>
      </c>
      <c r="BY414" s="1305" t="str">
        <f>IF(⑧入力シート!$H$30=0,"",⑧入力シート!$H$30)</f>
        <v/>
      </c>
      <c r="BZ414" s="1305"/>
      <c r="CA414" s="1305"/>
      <c r="CB414" s="1305"/>
      <c r="CC414" s="176" t="s">
        <v>84</v>
      </c>
      <c r="CD414" s="1305" t="str">
        <f>IF(⑧入力シート!$L$30=0,"",⑧入力シート!$L$30)</f>
        <v/>
      </c>
      <c r="CE414" s="1305"/>
      <c r="CF414" s="1305"/>
      <c r="CG414" s="1305"/>
      <c r="CH414" s="177"/>
    </row>
    <row r="415" spans="1:88" ht="24.95" customHeight="1">
      <c r="A415" s="1345"/>
      <c r="B415" s="1346"/>
      <c r="C415" s="1346"/>
      <c r="D415" s="1346"/>
      <c r="E415" s="1346"/>
      <c r="F415" s="1346"/>
      <c r="G415" s="1346"/>
      <c r="H415" s="1346"/>
      <c r="I415" s="178"/>
      <c r="J415" s="178"/>
      <c r="K415" s="178"/>
      <c r="L415" s="178"/>
      <c r="M415" s="179"/>
      <c r="N415" s="1356"/>
      <c r="O415" s="1356"/>
      <c r="P415" s="1347" t="str">
        <f>IF('⑨応募者名簿(印刷用)'!$BV$42="","",'⑨応募者名簿(印刷用)'!$BV$42)</f>
        <v xml:space="preserve"> </v>
      </c>
      <c r="Q415" s="1348"/>
      <c r="R415" s="1348"/>
      <c r="S415" s="1348"/>
      <c r="T415" s="1348"/>
      <c r="U415" s="1348"/>
      <c r="V415" s="1348"/>
      <c r="W415" s="1348"/>
      <c r="X415" s="1348"/>
      <c r="Y415" s="1348"/>
      <c r="Z415" s="1348"/>
      <c r="AA415" s="1348"/>
      <c r="AB415" s="1348"/>
      <c r="AC415" s="1348"/>
      <c r="AD415" s="1348"/>
      <c r="AE415" s="1348"/>
      <c r="AF415" s="1348"/>
      <c r="AG415" s="1348"/>
      <c r="AH415" s="1348"/>
      <c r="AI415" s="1348"/>
      <c r="AJ415" s="1348"/>
      <c r="AK415" s="1348"/>
      <c r="AL415" s="1348"/>
      <c r="AM415" s="1348"/>
      <c r="AN415" s="1348"/>
      <c r="AO415" s="1348"/>
      <c r="AP415" s="1349"/>
      <c r="AQ415" s="291"/>
      <c r="AR415" s="292"/>
      <c r="AS415" s="1345"/>
      <c r="AT415" s="1346"/>
      <c r="AU415" s="1346"/>
      <c r="AV415" s="1346"/>
      <c r="AW415" s="1346"/>
      <c r="AX415" s="1346"/>
      <c r="AY415" s="1346"/>
      <c r="AZ415" s="1346"/>
      <c r="BA415" s="178"/>
      <c r="BB415" s="178"/>
      <c r="BC415" s="178"/>
      <c r="BD415" s="178"/>
      <c r="BE415" s="179"/>
      <c r="BF415" s="1356"/>
      <c r="BG415" s="1356"/>
      <c r="BH415" s="1347" t="str">
        <f>IF('⑨応募者名簿(印刷用)'!$BV$42="","",'⑨応募者名簿(印刷用)'!$BV$42)</f>
        <v xml:space="preserve"> </v>
      </c>
      <c r="BI415" s="1348"/>
      <c r="BJ415" s="1348"/>
      <c r="BK415" s="1348"/>
      <c r="BL415" s="1348"/>
      <c r="BM415" s="1348"/>
      <c r="BN415" s="1348"/>
      <c r="BO415" s="1348"/>
      <c r="BP415" s="1348"/>
      <c r="BQ415" s="1348"/>
      <c r="BR415" s="1348"/>
      <c r="BS415" s="1348"/>
      <c r="BT415" s="1348"/>
      <c r="BU415" s="1348"/>
      <c r="BV415" s="1348"/>
      <c r="BW415" s="1348"/>
      <c r="BX415" s="1348"/>
      <c r="BY415" s="1348"/>
      <c r="BZ415" s="1348"/>
      <c r="CA415" s="1348"/>
      <c r="CB415" s="1348"/>
      <c r="CC415" s="1348"/>
      <c r="CD415" s="1348"/>
      <c r="CE415" s="1348"/>
      <c r="CF415" s="1348"/>
      <c r="CG415" s="1348"/>
      <c r="CH415" s="1349"/>
    </row>
    <row r="416" spans="1:88" ht="24.95" customHeight="1">
      <c r="A416" s="1345"/>
      <c r="B416" s="1346"/>
      <c r="C416" s="1346"/>
      <c r="D416" s="1346"/>
      <c r="E416" s="1346"/>
      <c r="F416" s="1346"/>
      <c r="G416" s="1346"/>
      <c r="H416" s="1346"/>
      <c r="I416" s="178"/>
      <c r="J416" s="178"/>
      <c r="K416" s="178"/>
      <c r="L416" s="178"/>
      <c r="M416" s="179"/>
      <c r="N416" s="1356"/>
      <c r="O416" s="1356"/>
      <c r="P416" s="1347" t="str">
        <f>IF('⑨応募者名簿(印刷用)'!$BV$43="","",'⑨応募者名簿(印刷用)'!$BV$43)</f>
        <v xml:space="preserve"> </v>
      </c>
      <c r="Q416" s="1348"/>
      <c r="R416" s="1348"/>
      <c r="S416" s="1348"/>
      <c r="T416" s="1348"/>
      <c r="U416" s="1348"/>
      <c r="V416" s="1348"/>
      <c r="W416" s="1348"/>
      <c r="X416" s="1348"/>
      <c r="Y416" s="1348"/>
      <c r="Z416" s="1348"/>
      <c r="AA416" s="1348"/>
      <c r="AB416" s="1348"/>
      <c r="AC416" s="1348"/>
      <c r="AD416" s="1348"/>
      <c r="AE416" s="1348"/>
      <c r="AF416" s="1348"/>
      <c r="AG416" s="1348"/>
      <c r="AH416" s="1348"/>
      <c r="AI416" s="1348"/>
      <c r="AJ416" s="1348"/>
      <c r="AK416" s="1348"/>
      <c r="AL416" s="1348"/>
      <c r="AM416" s="1348"/>
      <c r="AN416" s="1348"/>
      <c r="AO416" s="1348"/>
      <c r="AP416" s="1349"/>
      <c r="AQ416" s="291"/>
      <c r="AR416" s="292"/>
      <c r="AS416" s="1345"/>
      <c r="AT416" s="1346"/>
      <c r="AU416" s="1346"/>
      <c r="AV416" s="1346"/>
      <c r="AW416" s="1346"/>
      <c r="AX416" s="1346"/>
      <c r="AY416" s="1346"/>
      <c r="AZ416" s="1346"/>
      <c r="BA416" s="178"/>
      <c r="BB416" s="178"/>
      <c r="BC416" s="178"/>
      <c r="BD416" s="178"/>
      <c r="BE416" s="179"/>
      <c r="BF416" s="1356"/>
      <c r="BG416" s="1356"/>
      <c r="BH416" s="1347" t="str">
        <f>IF('⑨応募者名簿(印刷用)'!$BV$43="","",'⑨応募者名簿(印刷用)'!$BV$43)</f>
        <v xml:space="preserve"> </v>
      </c>
      <c r="BI416" s="1348"/>
      <c r="BJ416" s="1348"/>
      <c r="BK416" s="1348"/>
      <c r="BL416" s="1348"/>
      <c r="BM416" s="1348"/>
      <c r="BN416" s="1348"/>
      <c r="BO416" s="1348"/>
      <c r="BP416" s="1348"/>
      <c r="BQ416" s="1348"/>
      <c r="BR416" s="1348"/>
      <c r="BS416" s="1348"/>
      <c r="BT416" s="1348"/>
      <c r="BU416" s="1348"/>
      <c r="BV416" s="1348"/>
      <c r="BW416" s="1348"/>
      <c r="BX416" s="1348"/>
      <c r="BY416" s="1348"/>
      <c r="BZ416" s="1348"/>
      <c r="CA416" s="1348"/>
      <c r="CB416" s="1348"/>
      <c r="CC416" s="1348"/>
      <c r="CD416" s="1348"/>
      <c r="CE416" s="1348"/>
      <c r="CF416" s="1348"/>
      <c r="CG416" s="1348"/>
      <c r="CH416" s="1349"/>
    </row>
    <row r="417" spans="1:88" ht="24.95" customHeight="1">
      <c r="A417" s="1345"/>
      <c r="B417" s="1346"/>
      <c r="C417" s="1346"/>
      <c r="D417" s="1346"/>
      <c r="E417" s="1346"/>
      <c r="F417" s="1346"/>
      <c r="G417" s="1346"/>
      <c r="H417" s="1346"/>
      <c r="I417" s="178"/>
      <c r="J417" s="178"/>
      <c r="K417" s="178"/>
      <c r="L417" s="178"/>
      <c r="M417" s="179"/>
      <c r="N417" s="1356"/>
      <c r="O417" s="1356"/>
      <c r="P417" s="1350" t="str">
        <f>IF('⑨応募者名簿(印刷用)'!$BV$44="","",'⑨応募者名簿(印刷用)'!$BV$44)</f>
        <v xml:space="preserve"> </v>
      </c>
      <c r="Q417" s="1351"/>
      <c r="R417" s="1351"/>
      <c r="S417" s="1351"/>
      <c r="T417" s="1351"/>
      <c r="U417" s="1351"/>
      <c r="V417" s="1351"/>
      <c r="W417" s="1351"/>
      <c r="X417" s="1351"/>
      <c r="Y417" s="1351"/>
      <c r="Z417" s="1351"/>
      <c r="AA417" s="1351"/>
      <c r="AB417" s="1351"/>
      <c r="AC417" s="1351"/>
      <c r="AD417" s="1351"/>
      <c r="AE417" s="1351"/>
      <c r="AF417" s="1351"/>
      <c r="AG417" s="1351"/>
      <c r="AH417" s="1351"/>
      <c r="AI417" s="1351"/>
      <c r="AJ417" s="1351"/>
      <c r="AK417" s="1351"/>
      <c r="AL417" s="1351"/>
      <c r="AM417" s="1351"/>
      <c r="AN417" s="1351"/>
      <c r="AO417" s="1351"/>
      <c r="AP417" s="1352"/>
      <c r="AQ417" s="291"/>
      <c r="AR417" s="292"/>
      <c r="AS417" s="1345"/>
      <c r="AT417" s="1346"/>
      <c r="AU417" s="1346"/>
      <c r="AV417" s="1346"/>
      <c r="AW417" s="1346"/>
      <c r="AX417" s="1346"/>
      <c r="AY417" s="1346"/>
      <c r="AZ417" s="1346"/>
      <c r="BA417" s="178"/>
      <c r="BB417" s="178"/>
      <c r="BC417" s="178"/>
      <c r="BD417" s="178"/>
      <c r="BE417" s="179"/>
      <c r="BF417" s="1356"/>
      <c r="BG417" s="1356"/>
      <c r="BH417" s="1350" t="str">
        <f>IF('⑨応募者名簿(印刷用)'!$BV$44="","",'⑨応募者名簿(印刷用)'!$BV$44)</f>
        <v xml:space="preserve"> </v>
      </c>
      <c r="BI417" s="1351"/>
      <c r="BJ417" s="1351"/>
      <c r="BK417" s="1351"/>
      <c r="BL417" s="1351"/>
      <c r="BM417" s="1351"/>
      <c r="BN417" s="1351"/>
      <c r="BO417" s="1351"/>
      <c r="BP417" s="1351"/>
      <c r="BQ417" s="1351"/>
      <c r="BR417" s="1351"/>
      <c r="BS417" s="1351"/>
      <c r="BT417" s="1351"/>
      <c r="BU417" s="1351"/>
      <c r="BV417" s="1351"/>
      <c r="BW417" s="1351"/>
      <c r="BX417" s="1351"/>
      <c r="BY417" s="1351"/>
      <c r="BZ417" s="1351"/>
      <c r="CA417" s="1351"/>
      <c r="CB417" s="1351"/>
      <c r="CC417" s="1351"/>
      <c r="CD417" s="1351"/>
      <c r="CE417" s="1351"/>
      <c r="CF417" s="1351"/>
      <c r="CG417" s="1351"/>
      <c r="CH417" s="1352"/>
    </row>
    <row r="418" spans="1:88" ht="24.95" customHeight="1">
      <c r="A418" s="1345"/>
      <c r="B418" s="1346"/>
      <c r="C418" s="1346"/>
      <c r="D418" s="1346"/>
      <c r="E418" s="1346"/>
      <c r="F418" s="1346"/>
      <c r="G418" s="1346"/>
      <c r="H418" s="1346"/>
      <c r="I418" s="178"/>
      <c r="J418" s="178"/>
      <c r="K418" s="178"/>
      <c r="L418" s="178"/>
      <c r="M418" s="179"/>
      <c r="N418" s="722" t="s">
        <v>335</v>
      </c>
      <c r="O418" s="723"/>
      <c r="P418" s="603" t="s">
        <v>23</v>
      </c>
      <c r="Q418" s="571"/>
      <c r="R418" s="571"/>
      <c r="S418" s="571"/>
      <c r="T418" s="1336" t="str">
        <f>""&amp;⑧入力シート!$D$21</f>
        <v/>
      </c>
      <c r="U418" s="1336"/>
      <c r="V418" s="1336"/>
      <c r="W418" s="1336"/>
      <c r="X418" s="1336"/>
      <c r="Y418" s="1336"/>
      <c r="Z418" s="1336"/>
      <c r="AA418" s="1336"/>
      <c r="AB418" s="1336"/>
      <c r="AC418" s="1336"/>
      <c r="AD418" s="1336"/>
      <c r="AE418" s="1336"/>
      <c r="AF418" s="1336"/>
      <c r="AG418" s="1336"/>
      <c r="AH418" s="1336"/>
      <c r="AI418" s="1336"/>
      <c r="AJ418" s="1336"/>
      <c r="AK418" s="1336"/>
      <c r="AL418" s="1336"/>
      <c r="AM418" s="1336"/>
      <c r="AN418" s="1336"/>
      <c r="AO418" s="1336"/>
      <c r="AP418" s="1337"/>
      <c r="AQ418" s="291"/>
      <c r="AR418" s="292"/>
      <c r="AS418" s="1345"/>
      <c r="AT418" s="1346"/>
      <c r="AU418" s="1346"/>
      <c r="AV418" s="1346"/>
      <c r="AW418" s="1346"/>
      <c r="AX418" s="1346"/>
      <c r="AY418" s="1346"/>
      <c r="AZ418" s="1346"/>
      <c r="BA418" s="178"/>
      <c r="BB418" s="178"/>
      <c r="BC418" s="178"/>
      <c r="BD418" s="178"/>
      <c r="BE418" s="179"/>
      <c r="BF418" s="722" t="s">
        <v>335</v>
      </c>
      <c r="BG418" s="723"/>
      <c r="BH418" s="603" t="s">
        <v>23</v>
      </c>
      <c r="BI418" s="571"/>
      <c r="BJ418" s="571"/>
      <c r="BK418" s="571"/>
      <c r="BL418" s="1336" t="str">
        <f>""&amp;⑧入力シート!$D$21</f>
        <v/>
      </c>
      <c r="BM418" s="1336"/>
      <c r="BN418" s="1336"/>
      <c r="BO418" s="1336"/>
      <c r="BP418" s="1336"/>
      <c r="BQ418" s="1336"/>
      <c r="BR418" s="1336"/>
      <c r="BS418" s="1336"/>
      <c r="BT418" s="1336"/>
      <c r="BU418" s="1336"/>
      <c r="BV418" s="1336"/>
      <c r="BW418" s="1336"/>
      <c r="BX418" s="1336"/>
      <c r="BY418" s="1336"/>
      <c r="BZ418" s="1336"/>
      <c r="CA418" s="1336"/>
      <c r="CB418" s="1336"/>
      <c r="CC418" s="1336"/>
      <c r="CD418" s="1336"/>
      <c r="CE418" s="1336"/>
      <c r="CF418" s="1336"/>
      <c r="CG418" s="1336"/>
      <c r="CH418" s="1337"/>
    </row>
    <row r="419" spans="1:88" ht="24.95" customHeight="1">
      <c r="A419" s="180"/>
      <c r="B419" s="178"/>
      <c r="C419" s="178"/>
      <c r="D419" s="178"/>
      <c r="E419" s="178"/>
      <c r="F419" s="178"/>
      <c r="G419" s="178"/>
      <c r="H419" s="178"/>
      <c r="I419" s="178"/>
      <c r="J419" s="178"/>
      <c r="K419" s="178"/>
      <c r="L419" s="178"/>
      <c r="M419" s="179"/>
      <c r="N419" s="724"/>
      <c r="O419" s="725"/>
      <c r="P419" s="1338" t="str">
        <f>"　"&amp;⑧入力シート!$D$22</f>
        <v>　</v>
      </c>
      <c r="Q419" s="1339"/>
      <c r="R419" s="1339"/>
      <c r="S419" s="1339"/>
      <c r="T419" s="1339"/>
      <c r="U419" s="1339"/>
      <c r="V419" s="1339"/>
      <c r="W419" s="1339"/>
      <c r="X419" s="1339"/>
      <c r="Y419" s="1339"/>
      <c r="Z419" s="1339"/>
      <c r="AA419" s="1339"/>
      <c r="AB419" s="1339"/>
      <c r="AC419" s="1339"/>
      <c r="AD419" s="1339"/>
      <c r="AE419" s="1339"/>
      <c r="AF419" s="1339"/>
      <c r="AG419" s="1339"/>
      <c r="AH419" s="1339"/>
      <c r="AI419" s="1339"/>
      <c r="AJ419" s="1339"/>
      <c r="AK419" s="1339"/>
      <c r="AL419" s="1339"/>
      <c r="AM419" s="1339"/>
      <c r="AN419" s="1339"/>
      <c r="AO419" s="1339"/>
      <c r="AP419" s="1340"/>
      <c r="AQ419" s="291"/>
      <c r="AR419" s="292"/>
      <c r="AS419" s="180"/>
      <c r="AT419" s="178"/>
      <c r="AU419" s="178"/>
      <c r="AV419" s="178"/>
      <c r="AW419" s="178"/>
      <c r="AX419" s="178"/>
      <c r="AY419" s="178"/>
      <c r="AZ419" s="178"/>
      <c r="BA419" s="178"/>
      <c r="BB419" s="178"/>
      <c r="BC419" s="178"/>
      <c r="BD419" s="178"/>
      <c r="BE419" s="179"/>
      <c r="BF419" s="724"/>
      <c r="BG419" s="725"/>
      <c r="BH419" s="1338" t="str">
        <f>"　"&amp;⑧入力シート!$D$22</f>
        <v>　</v>
      </c>
      <c r="BI419" s="1339"/>
      <c r="BJ419" s="1339"/>
      <c r="BK419" s="1339"/>
      <c r="BL419" s="1339"/>
      <c r="BM419" s="1339"/>
      <c r="BN419" s="1339"/>
      <c r="BO419" s="1339"/>
      <c r="BP419" s="1339"/>
      <c r="BQ419" s="1339"/>
      <c r="BR419" s="1339"/>
      <c r="BS419" s="1339"/>
      <c r="BT419" s="1339"/>
      <c r="BU419" s="1339"/>
      <c r="BV419" s="1339"/>
      <c r="BW419" s="1339"/>
      <c r="BX419" s="1339"/>
      <c r="BY419" s="1339"/>
      <c r="BZ419" s="1339"/>
      <c r="CA419" s="1339"/>
      <c r="CB419" s="1339"/>
      <c r="CC419" s="1339"/>
      <c r="CD419" s="1339"/>
      <c r="CE419" s="1339"/>
      <c r="CF419" s="1339"/>
      <c r="CG419" s="1339"/>
      <c r="CH419" s="1340"/>
    </row>
    <row r="420" spans="1:88" ht="24.95" customHeight="1">
      <c r="A420" s="180"/>
      <c r="B420" s="178"/>
      <c r="C420" s="178"/>
      <c r="D420" s="178"/>
      <c r="E420" s="178"/>
      <c r="F420" s="178"/>
      <c r="G420" s="178"/>
      <c r="H420" s="178"/>
      <c r="I420" s="178"/>
      <c r="J420" s="178"/>
      <c r="K420" s="178"/>
      <c r="L420" s="178"/>
      <c r="M420" s="179"/>
      <c r="N420" s="724"/>
      <c r="O420" s="725"/>
      <c r="P420" s="1341" t="str">
        <f>"　"&amp;⑧入力シート!$D$23</f>
        <v>　</v>
      </c>
      <c r="Q420" s="1342"/>
      <c r="R420" s="1342"/>
      <c r="S420" s="1342"/>
      <c r="T420" s="1342"/>
      <c r="U420" s="1342"/>
      <c r="V420" s="1342"/>
      <c r="W420" s="1342"/>
      <c r="X420" s="1342"/>
      <c r="Y420" s="1342"/>
      <c r="Z420" s="1342"/>
      <c r="AA420" s="1342"/>
      <c r="AB420" s="1342"/>
      <c r="AC420" s="1342"/>
      <c r="AD420" s="1342"/>
      <c r="AE420" s="1342"/>
      <c r="AF420" s="1342"/>
      <c r="AG420" s="1342"/>
      <c r="AH420" s="1342"/>
      <c r="AI420" s="1342"/>
      <c r="AJ420" s="1342"/>
      <c r="AK420" s="1342"/>
      <c r="AL420" s="1342"/>
      <c r="AM420" s="1342"/>
      <c r="AN420" s="1342"/>
      <c r="AO420" s="1342"/>
      <c r="AP420" s="1343"/>
      <c r="AQ420" s="291"/>
      <c r="AR420" s="292"/>
      <c r="AS420" s="180"/>
      <c r="AT420" s="178"/>
      <c r="AU420" s="178"/>
      <c r="AV420" s="178"/>
      <c r="AW420" s="178"/>
      <c r="AX420" s="178"/>
      <c r="AY420" s="178"/>
      <c r="AZ420" s="178"/>
      <c r="BA420" s="178"/>
      <c r="BB420" s="178"/>
      <c r="BC420" s="178"/>
      <c r="BD420" s="178"/>
      <c r="BE420" s="179"/>
      <c r="BF420" s="724"/>
      <c r="BG420" s="725"/>
      <c r="BH420" s="1341" t="str">
        <f>"　"&amp;⑧入力シート!$D$23</f>
        <v>　</v>
      </c>
      <c r="BI420" s="1342"/>
      <c r="BJ420" s="1342"/>
      <c r="BK420" s="1342"/>
      <c r="BL420" s="1342"/>
      <c r="BM420" s="1342"/>
      <c r="BN420" s="1342"/>
      <c r="BO420" s="1342"/>
      <c r="BP420" s="1342"/>
      <c r="BQ420" s="1342"/>
      <c r="BR420" s="1342"/>
      <c r="BS420" s="1342"/>
      <c r="BT420" s="1342"/>
      <c r="BU420" s="1342"/>
      <c r="BV420" s="1342"/>
      <c r="BW420" s="1342"/>
      <c r="BX420" s="1342"/>
      <c r="BY420" s="1342"/>
      <c r="BZ420" s="1342"/>
      <c r="CA420" s="1342"/>
      <c r="CB420" s="1342"/>
      <c r="CC420" s="1342"/>
      <c r="CD420" s="1342"/>
      <c r="CE420" s="1342"/>
      <c r="CF420" s="1342"/>
      <c r="CG420" s="1342"/>
      <c r="CH420" s="1343"/>
    </row>
    <row r="421" spans="1:88" ht="24.95" customHeight="1">
      <c r="A421" s="181"/>
      <c r="B421" s="182"/>
      <c r="C421" s="182"/>
      <c r="D421" s="182"/>
      <c r="E421" s="182"/>
      <c r="F421" s="182"/>
      <c r="G421" s="182"/>
      <c r="H421" s="182"/>
      <c r="I421" s="182"/>
      <c r="J421" s="182"/>
      <c r="K421" s="182"/>
      <c r="L421" s="182"/>
      <c r="M421" s="183"/>
      <c r="N421" s="726"/>
      <c r="O421" s="727"/>
      <c r="P421" s="1341"/>
      <c r="Q421" s="1342"/>
      <c r="R421" s="1342"/>
      <c r="S421" s="1342"/>
      <c r="T421" s="1342"/>
      <c r="U421" s="1342"/>
      <c r="V421" s="1342"/>
      <c r="W421" s="1342"/>
      <c r="X421" s="1342"/>
      <c r="Y421" s="1342"/>
      <c r="Z421" s="1342"/>
      <c r="AA421" s="1342"/>
      <c r="AB421" s="1342"/>
      <c r="AC421" s="1342"/>
      <c r="AD421" s="1342"/>
      <c r="AE421" s="1342"/>
      <c r="AF421" s="1342"/>
      <c r="AG421" s="1342"/>
      <c r="AH421" s="1342"/>
      <c r="AI421" s="1342"/>
      <c r="AJ421" s="1342"/>
      <c r="AK421" s="1342"/>
      <c r="AL421" s="1342"/>
      <c r="AM421" s="1342"/>
      <c r="AN421" s="1342"/>
      <c r="AO421" s="1342"/>
      <c r="AP421" s="1343"/>
      <c r="AQ421" s="291"/>
      <c r="AR421" s="292"/>
      <c r="AS421" s="181"/>
      <c r="AT421" s="182"/>
      <c r="AU421" s="182"/>
      <c r="AV421" s="182"/>
      <c r="AW421" s="182"/>
      <c r="AX421" s="182"/>
      <c r="AY421" s="182"/>
      <c r="AZ421" s="182"/>
      <c r="BA421" s="182"/>
      <c r="BB421" s="182"/>
      <c r="BC421" s="182"/>
      <c r="BD421" s="182"/>
      <c r="BE421" s="183"/>
      <c r="BF421" s="726"/>
      <c r="BG421" s="727"/>
      <c r="BH421" s="1341"/>
      <c r="BI421" s="1342"/>
      <c r="BJ421" s="1342"/>
      <c r="BK421" s="1342"/>
      <c r="BL421" s="1342"/>
      <c r="BM421" s="1342"/>
      <c r="BN421" s="1342"/>
      <c r="BO421" s="1342"/>
      <c r="BP421" s="1342"/>
      <c r="BQ421" s="1342"/>
      <c r="BR421" s="1342"/>
      <c r="BS421" s="1342"/>
      <c r="BT421" s="1342"/>
      <c r="BU421" s="1342"/>
      <c r="BV421" s="1342"/>
      <c r="BW421" s="1342"/>
      <c r="BX421" s="1342"/>
      <c r="BY421" s="1342"/>
      <c r="BZ421" s="1342"/>
      <c r="CA421" s="1342"/>
      <c r="CB421" s="1342"/>
      <c r="CC421" s="1342"/>
      <c r="CD421" s="1342"/>
      <c r="CE421" s="1342"/>
      <c r="CF421" s="1342"/>
      <c r="CG421" s="1342"/>
      <c r="CH421" s="1343"/>
    </row>
    <row r="422" spans="1:88" ht="24.95" customHeight="1">
      <c r="A422" s="722" t="s">
        <v>337</v>
      </c>
      <c r="B422" s="723"/>
      <c r="C422" s="603" t="s">
        <v>31</v>
      </c>
      <c r="D422" s="571"/>
      <c r="E422" s="571"/>
      <c r="F422" s="571"/>
      <c r="G422" s="571"/>
      <c r="H422" s="571"/>
      <c r="I422" s="571"/>
      <c r="J422" s="571"/>
      <c r="K422" s="571"/>
      <c r="L422" s="571"/>
      <c r="M422" s="571"/>
      <c r="N422" s="722" t="s">
        <v>336</v>
      </c>
      <c r="O422" s="723"/>
      <c r="P422" s="1316" t="str">
        <f>""&amp;⑧入力シート!AD98</f>
        <v/>
      </c>
      <c r="Q422" s="1316"/>
      <c r="R422" s="1316"/>
      <c r="S422" s="1316"/>
      <c r="T422" s="1316"/>
      <c r="U422" s="1316"/>
      <c r="V422" s="1316"/>
      <c r="W422" s="1316"/>
      <c r="X422" s="1316"/>
      <c r="Y422" s="1316"/>
      <c r="Z422" s="1316"/>
      <c r="AA422" s="1316"/>
      <c r="AB422" s="1316"/>
      <c r="AC422" s="1316"/>
      <c r="AD422" s="1316"/>
      <c r="AE422" s="1316"/>
      <c r="AF422" s="1316"/>
      <c r="AG422" s="1316"/>
      <c r="AH422" s="1316"/>
      <c r="AI422" s="1316"/>
      <c r="AJ422" s="1316"/>
      <c r="AK422" s="1316"/>
      <c r="AL422" s="1316"/>
      <c r="AM422" s="1316"/>
      <c r="AN422" s="1316"/>
      <c r="AO422" s="1316"/>
      <c r="AP422" s="1316"/>
      <c r="AQ422" s="291"/>
      <c r="AR422" s="292"/>
      <c r="AS422" s="722" t="s">
        <v>337</v>
      </c>
      <c r="AT422" s="723"/>
      <c r="AU422" s="603" t="s">
        <v>31</v>
      </c>
      <c r="AV422" s="571"/>
      <c r="AW422" s="571"/>
      <c r="AX422" s="571"/>
      <c r="AY422" s="571"/>
      <c r="AZ422" s="571"/>
      <c r="BA422" s="571"/>
      <c r="BB422" s="571"/>
      <c r="BC422" s="571"/>
      <c r="BD422" s="571"/>
      <c r="BE422" s="571"/>
      <c r="BF422" s="722" t="s">
        <v>336</v>
      </c>
      <c r="BG422" s="723"/>
      <c r="BH422" s="1316" t="str">
        <f>""&amp;⑧入力シート!AD99</f>
        <v/>
      </c>
      <c r="BI422" s="1316"/>
      <c r="BJ422" s="1316"/>
      <c r="BK422" s="1316"/>
      <c r="BL422" s="1316"/>
      <c r="BM422" s="1316"/>
      <c r="BN422" s="1316"/>
      <c r="BO422" s="1316"/>
      <c r="BP422" s="1316"/>
      <c r="BQ422" s="1316"/>
      <c r="BR422" s="1316"/>
      <c r="BS422" s="1316"/>
      <c r="BT422" s="1316"/>
      <c r="BU422" s="1316"/>
      <c r="BV422" s="1316"/>
      <c r="BW422" s="1316"/>
      <c r="BX422" s="1316"/>
      <c r="BY422" s="1316"/>
      <c r="BZ422" s="1316"/>
      <c r="CA422" s="1316"/>
      <c r="CB422" s="1316"/>
      <c r="CC422" s="1316"/>
      <c r="CD422" s="1316"/>
      <c r="CE422" s="1316"/>
      <c r="CF422" s="1316"/>
      <c r="CG422" s="1316"/>
      <c r="CH422" s="1316"/>
    </row>
    <row r="423" spans="1:88" ht="24.95" customHeight="1">
      <c r="A423" s="724"/>
      <c r="B423" s="725"/>
      <c r="C423" s="1308">
        <f>⑧入力シート!Y98</f>
        <v>75</v>
      </c>
      <c r="D423" s="1309"/>
      <c r="E423" s="1309"/>
      <c r="F423" s="1309"/>
      <c r="G423" s="1309"/>
      <c r="H423" s="1309"/>
      <c r="I423" s="1309"/>
      <c r="J423" s="1309"/>
      <c r="K423" s="1309"/>
      <c r="L423" s="1309"/>
      <c r="M423" s="1310"/>
      <c r="N423" s="724"/>
      <c r="O423" s="725"/>
      <c r="P423" s="1317"/>
      <c r="Q423" s="1317"/>
      <c r="R423" s="1317"/>
      <c r="S423" s="1317"/>
      <c r="T423" s="1317"/>
      <c r="U423" s="1317"/>
      <c r="V423" s="1317"/>
      <c r="W423" s="1317"/>
      <c r="X423" s="1317"/>
      <c r="Y423" s="1317"/>
      <c r="Z423" s="1317"/>
      <c r="AA423" s="1317"/>
      <c r="AB423" s="1317"/>
      <c r="AC423" s="1317"/>
      <c r="AD423" s="1317"/>
      <c r="AE423" s="1317"/>
      <c r="AF423" s="1317"/>
      <c r="AG423" s="1317"/>
      <c r="AH423" s="1317"/>
      <c r="AI423" s="1317"/>
      <c r="AJ423" s="1317"/>
      <c r="AK423" s="1317"/>
      <c r="AL423" s="1317"/>
      <c r="AM423" s="1317"/>
      <c r="AN423" s="1317"/>
      <c r="AO423" s="1317"/>
      <c r="AP423" s="1317"/>
      <c r="AQ423" s="291"/>
      <c r="AR423" s="292"/>
      <c r="AS423" s="724"/>
      <c r="AT423" s="725"/>
      <c r="AU423" s="1308">
        <f>⑧入力シート!Y99</f>
        <v>76</v>
      </c>
      <c r="AV423" s="1309"/>
      <c r="AW423" s="1309"/>
      <c r="AX423" s="1309"/>
      <c r="AY423" s="1309"/>
      <c r="AZ423" s="1309"/>
      <c r="BA423" s="1309"/>
      <c r="BB423" s="1309"/>
      <c r="BC423" s="1309"/>
      <c r="BD423" s="1309"/>
      <c r="BE423" s="1309"/>
      <c r="BF423" s="724"/>
      <c r="BG423" s="725"/>
      <c r="BH423" s="1317"/>
      <c r="BI423" s="1317"/>
      <c r="BJ423" s="1317"/>
      <c r="BK423" s="1317"/>
      <c r="BL423" s="1317"/>
      <c r="BM423" s="1317"/>
      <c r="BN423" s="1317"/>
      <c r="BO423" s="1317"/>
      <c r="BP423" s="1317"/>
      <c r="BQ423" s="1317"/>
      <c r="BR423" s="1317"/>
      <c r="BS423" s="1317"/>
      <c r="BT423" s="1317"/>
      <c r="BU423" s="1317"/>
      <c r="BV423" s="1317"/>
      <c r="BW423" s="1317"/>
      <c r="BX423" s="1317"/>
      <c r="BY423" s="1317"/>
      <c r="BZ423" s="1317"/>
      <c r="CA423" s="1317"/>
      <c r="CB423" s="1317"/>
      <c r="CC423" s="1317"/>
      <c r="CD423" s="1317"/>
      <c r="CE423" s="1317"/>
      <c r="CF423" s="1317"/>
      <c r="CG423" s="1317"/>
      <c r="CH423" s="1317"/>
    </row>
    <row r="424" spans="1:88" ht="24.95" customHeight="1">
      <c r="A424" s="726"/>
      <c r="B424" s="727"/>
      <c r="C424" s="1319"/>
      <c r="D424" s="1320"/>
      <c r="E424" s="1320"/>
      <c r="F424" s="1320"/>
      <c r="G424" s="1320"/>
      <c r="H424" s="1320"/>
      <c r="I424" s="1320"/>
      <c r="J424" s="1320"/>
      <c r="K424" s="1320"/>
      <c r="L424" s="1320"/>
      <c r="M424" s="1321"/>
      <c r="N424" s="726"/>
      <c r="O424" s="727"/>
      <c r="P424" s="1318"/>
      <c r="Q424" s="1318"/>
      <c r="R424" s="1318"/>
      <c r="S424" s="1318"/>
      <c r="T424" s="1318"/>
      <c r="U424" s="1318"/>
      <c r="V424" s="1318"/>
      <c r="W424" s="1318"/>
      <c r="X424" s="1318"/>
      <c r="Y424" s="1318"/>
      <c r="Z424" s="1318"/>
      <c r="AA424" s="1318"/>
      <c r="AB424" s="1318"/>
      <c r="AC424" s="1318"/>
      <c r="AD424" s="1318"/>
      <c r="AE424" s="1318"/>
      <c r="AF424" s="1318"/>
      <c r="AG424" s="1318"/>
      <c r="AH424" s="1318"/>
      <c r="AI424" s="1318"/>
      <c r="AJ424" s="1318"/>
      <c r="AK424" s="1318"/>
      <c r="AL424" s="1318"/>
      <c r="AM424" s="1318"/>
      <c r="AN424" s="1318"/>
      <c r="AO424" s="1318"/>
      <c r="AP424" s="1318"/>
      <c r="AQ424" s="291"/>
      <c r="AR424" s="292"/>
      <c r="AS424" s="726"/>
      <c r="AT424" s="727"/>
      <c r="AU424" s="1308"/>
      <c r="AV424" s="1309"/>
      <c r="AW424" s="1309"/>
      <c r="AX424" s="1309"/>
      <c r="AY424" s="1309"/>
      <c r="AZ424" s="1309"/>
      <c r="BA424" s="1309"/>
      <c r="BB424" s="1309"/>
      <c r="BC424" s="1309"/>
      <c r="BD424" s="1309"/>
      <c r="BE424" s="1309"/>
      <c r="BF424" s="726"/>
      <c r="BG424" s="727"/>
      <c r="BH424" s="1318"/>
      <c r="BI424" s="1318"/>
      <c r="BJ424" s="1318"/>
      <c r="BK424" s="1318"/>
      <c r="BL424" s="1318"/>
      <c r="BM424" s="1318"/>
      <c r="BN424" s="1318"/>
      <c r="BO424" s="1318"/>
      <c r="BP424" s="1318"/>
      <c r="BQ424" s="1318"/>
      <c r="BR424" s="1318"/>
      <c r="BS424" s="1318"/>
      <c r="BT424" s="1318"/>
      <c r="BU424" s="1318"/>
      <c r="BV424" s="1318"/>
      <c r="BW424" s="1318"/>
      <c r="BX424" s="1318"/>
      <c r="BY424" s="1318"/>
      <c r="BZ424" s="1318"/>
      <c r="CA424" s="1318"/>
      <c r="CB424" s="1318"/>
      <c r="CC424" s="1318"/>
      <c r="CD424" s="1318"/>
      <c r="CE424" s="1318"/>
      <c r="CF424" s="1318"/>
      <c r="CG424" s="1318"/>
      <c r="CH424" s="1318"/>
    </row>
    <row r="425" spans="1:88" ht="24.95" customHeight="1">
      <c r="A425" s="722" t="s">
        <v>338</v>
      </c>
      <c r="B425" s="723"/>
      <c r="C425" s="1322" t="str">
        <f>""&amp;⑧入力シート!Z98</f>
        <v/>
      </c>
      <c r="D425" s="1323"/>
      <c r="E425" s="1323"/>
      <c r="F425" s="1323"/>
      <c r="G425" s="1323"/>
      <c r="H425" s="1323"/>
      <c r="I425" s="1323"/>
      <c r="J425" s="1323"/>
      <c r="K425" s="1323"/>
      <c r="L425" s="1323"/>
      <c r="M425" s="1324"/>
      <c r="N425" s="722" t="s">
        <v>339</v>
      </c>
      <c r="O425" s="723"/>
      <c r="P425" s="1307" t="s">
        <v>32</v>
      </c>
      <c r="Q425" s="573"/>
      <c r="R425" s="573"/>
      <c r="S425" s="573"/>
      <c r="T425" s="573"/>
      <c r="U425" s="573"/>
      <c r="V425" s="573"/>
      <c r="W425" s="573"/>
      <c r="X425" s="573"/>
      <c r="Y425" s="573"/>
      <c r="Z425" s="573"/>
      <c r="AA425" s="573"/>
      <c r="AB425" s="573"/>
      <c r="AC425" s="573"/>
      <c r="AD425" s="573"/>
      <c r="AE425" s="573"/>
      <c r="AF425" s="573"/>
      <c r="AG425" s="573"/>
      <c r="AH425" s="573"/>
      <c r="AI425" s="573"/>
      <c r="AJ425" s="573"/>
      <c r="AK425" s="573"/>
      <c r="AL425" s="573"/>
      <c r="AM425" s="573"/>
      <c r="AN425" s="573"/>
      <c r="AO425" s="573"/>
      <c r="AP425" s="574"/>
      <c r="AQ425" s="291"/>
      <c r="AR425" s="292"/>
      <c r="AS425" s="722" t="s">
        <v>338</v>
      </c>
      <c r="AT425" s="723"/>
      <c r="AU425" s="1322" t="str">
        <f>""&amp;⑧入力シート!Z99</f>
        <v/>
      </c>
      <c r="AV425" s="1323"/>
      <c r="AW425" s="1323"/>
      <c r="AX425" s="1323"/>
      <c r="AY425" s="1323"/>
      <c r="AZ425" s="1323"/>
      <c r="BA425" s="1323"/>
      <c r="BB425" s="1323"/>
      <c r="BC425" s="1323"/>
      <c r="BD425" s="1323"/>
      <c r="BE425" s="1324"/>
      <c r="BF425" s="722" t="s">
        <v>339</v>
      </c>
      <c r="BG425" s="723"/>
      <c r="BH425" s="1307" t="s">
        <v>32</v>
      </c>
      <c r="BI425" s="573"/>
      <c r="BJ425" s="573"/>
      <c r="BK425" s="573"/>
      <c r="BL425" s="573"/>
      <c r="BM425" s="573"/>
      <c r="BN425" s="573"/>
      <c r="BO425" s="573"/>
      <c r="BP425" s="573"/>
      <c r="BQ425" s="573"/>
      <c r="BR425" s="573"/>
      <c r="BS425" s="573"/>
      <c r="BT425" s="573"/>
      <c r="BU425" s="573"/>
      <c r="BV425" s="573"/>
      <c r="BW425" s="573"/>
      <c r="BX425" s="573"/>
      <c r="BY425" s="573"/>
      <c r="BZ425" s="573"/>
      <c r="CA425" s="573"/>
      <c r="CB425" s="573"/>
      <c r="CC425" s="573"/>
      <c r="CD425" s="573"/>
      <c r="CE425" s="573"/>
      <c r="CF425" s="573"/>
      <c r="CG425" s="573"/>
      <c r="CH425" s="574"/>
    </row>
    <row r="426" spans="1:88" ht="24.95" customHeight="1">
      <c r="A426" s="724"/>
      <c r="B426" s="725"/>
      <c r="C426" s="1308"/>
      <c r="D426" s="1309"/>
      <c r="E426" s="1309"/>
      <c r="F426" s="1309"/>
      <c r="G426" s="1309"/>
      <c r="H426" s="1309"/>
      <c r="I426" s="1309"/>
      <c r="J426" s="1309"/>
      <c r="K426" s="1309"/>
      <c r="L426" s="1309"/>
      <c r="M426" s="1310"/>
      <c r="N426" s="724"/>
      <c r="O426" s="725"/>
      <c r="P426" s="1308" t="str">
        <f>'⑨応募者名簿(印刷用)'!BV17</f>
        <v xml:space="preserve"> </v>
      </c>
      <c r="Q426" s="1309"/>
      <c r="R426" s="1309"/>
      <c r="S426" s="1309"/>
      <c r="T426" s="1309"/>
      <c r="U426" s="1309"/>
      <c r="V426" s="1309"/>
      <c r="W426" s="1309"/>
      <c r="X426" s="1309"/>
      <c r="Y426" s="1309"/>
      <c r="Z426" s="1309"/>
      <c r="AA426" s="1309"/>
      <c r="AB426" s="1309"/>
      <c r="AC426" s="1309"/>
      <c r="AD426" s="1309"/>
      <c r="AE426" s="1309"/>
      <c r="AF426" s="1309"/>
      <c r="AG426" s="1309"/>
      <c r="AH426" s="1309"/>
      <c r="AI426" s="1309"/>
      <c r="AJ426" s="1309"/>
      <c r="AK426" s="1309"/>
      <c r="AL426" s="1309"/>
      <c r="AM426" s="1309"/>
      <c r="AN426" s="1309"/>
      <c r="AO426" s="1309"/>
      <c r="AP426" s="1310"/>
      <c r="AQ426" s="291"/>
      <c r="AR426" s="292"/>
      <c r="AS426" s="724"/>
      <c r="AT426" s="725"/>
      <c r="AU426" s="1308"/>
      <c r="AV426" s="1309"/>
      <c r="AW426" s="1309"/>
      <c r="AX426" s="1309"/>
      <c r="AY426" s="1309"/>
      <c r="AZ426" s="1309"/>
      <c r="BA426" s="1309"/>
      <c r="BB426" s="1309"/>
      <c r="BC426" s="1309"/>
      <c r="BD426" s="1309"/>
      <c r="BE426" s="1310"/>
      <c r="BF426" s="724"/>
      <c r="BG426" s="725"/>
      <c r="BH426" s="1308" t="str">
        <f>'⑨応募者名簿(印刷用)'!BV18</f>
        <v xml:space="preserve"> </v>
      </c>
      <c r="BI426" s="1309"/>
      <c r="BJ426" s="1309"/>
      <c r="BK426" s="1309"/>
      <c r="BL426" s="1309"/>
      <c r="BM426" s="1309"/>
      <c r="BN426" s="1309"/>
      <c r="BO426" s="1309"/>
      <c r="BP426" s="1309"/>
      <c r="BQ426" s="1309"/>
      <c r="BR426" s="1309"/>
      <c r="BS426" s="1309"/>
      <c r="BT426" s="1309"/>
      <c r="BU426" s="1309"/>
      <c r="BV426" s="1309"/>
      <c r="BW426" s="1309"/>
      <c r="BX426" s="1309"/>
      <c r="BY426" s="1309"/>
      <c r="BZ426" s="1309"/>
      <c r="CA426" s="1309"/>
      <c r="CB426" s="1309"/>
      <c r="CC426" s="1309"/>
      <c r="CD426" s="1309"/>
      <c r="CE426" s="1309"/>
      <c r="CF426" s="1309"/>
      <c r="CG426" s="1309"/>
      <c r="CH426" s="1310"/>
    </row>
    <row r="427" spans="1:88" ht="24.95" customHeight="1">
      <c r="A427" s="726"/>
      <c r="B427" s="727"/>
      <c r="C427" s="1308"/>
      <c r="D427" s="1309"/>
      <c r="E427" s="1309"/>
      <c r="F427" s="1309"/>
      <c r="G427" s="1309"/>
      <c r="H427" s="1309"/>
      <c r="I427" s="1309"/>
      <c r="J427" s="1309"/>
      <c r="K427" s="1309"/>
      <c r="L427" s="1309"/>
      <c r="M427" s="1310"/>
      <c r="N427" s="726"/>
      <c r="O427" s="727"/>
      <c r="P427" s="1308"/>
      <c r="Q427" s="1309"/>
      <c r="R427" s="1309"/>
      <c r="S427" s="1309"/>
      <c r="T427" s="1309"/>
      <c r="U427" s="1309"/>
      <c r="V427" s="1309"/>
      <c r="W427" s="1309"/>
      <c r="X427" s="1309"/>
      <c r="Y427" s="1309"/>
      <c r="Z427" s="1309"/>
      <c r="AA427" s="1309"/>
      <c r="AB427" s="1309"/>
      <c r="AC427" s="1309"/>
      <c r="AD427" s="1309"/>
      <c r="AE427" s="1309"/>
      <c r="AF427" s="1309"/>
      <c r="AG427" s="1309"/>
      <c r="AH427" s="1309"/>
      <c r="AI427" s="1309"/>
      <c r="AJ427" s="1309"/>
      <c r="AK427" s="1309"/>
      <c r="AL427" s="1309"/>
      <c r="AM427" s="1309"/>
      <c r="AN427" s="1309"/>
      <c r="AO427" s="1309"/>
      <c r="AP427" s="1310"/>
      <c r="AQ427" s="291"/>
      <c r="AR427" s="292"/>
      <c r="AS427" s="726"/>
      <c r="AT427" s="727"/>
      <c r="AU427" s="1308"/>
      <c r="AV427" s="1309"/>
      <c r="AW427" s="1309"/>
      <c r="AX427" s="1309"/>
      <c r="AY427" s="1309"/>
      <c r="AZ427" s="1309"/>
      <c r="BA427" s="1309"/>
      <c r="BB427" s="1309"/>
      <c r="BC427" s="1309"/>
      <c r="BD427" s="1309"/>
      <c r="BE427" s="1310"/>
      <c r="BF427" s="726"/>
      <c r="BG427" s="727"/>
      <c r="BH427" s="1308"/>
      <c r="BI427" s="1309"/>
      <c r="BJ427" s="1309"/>
      <c r="BK427" s="1309"/>
      <c r="BL427" s="1309"/>
      <c r="BM427" s="1309"/>
      <c r="BN427" s="1309"/>
      <c r="BO427" s="1309"/>
      <c r="BP427" s="1309"/>
      <c r="BQ427" s="1309"/>
      <c r="BR427" s="1309"/>
      <c r="BS427" s="1309"/>
      <c r="BT427" s="1309"/>
      <c r="BU427" s="1309"/>
      <c r="BV427" s="1309"/>
      <c r="BW427" s="1309"/>
      <c r="BX427" s="1309"/>
      <c r="BY427" s="1309"/>
      <c r="BZ427" s="1309"/>
      <c r="CA427" s="1309"/>
      <c r="CB427" s="1309"/>
      <c r="CC427" s="1309"/>
      <c r="CD427" s="1309"/>
      <c r="CE427" s="1309"/>
      <c r="CF427" s="1309"/>
      <c r="CG427" s="1309"/>
      <c r="CH427" s="1310"/>
    </row>
    <row r="428" spans="1:88" ht="24.95" customHeight="1">
      <c r="A428" s="1311" t="s">
        <v>34</v>
      </c>
      <c r="B428" s="1312"/>
      <c r="C428" s="1315" t="str">
        <f>'⑨応募者名簿(印刷用)'!BT17</f>
        <v/>
      </c>
      <c r="D428" s="1315"/>
      <c r="E428" s="1315"/>
      <c r="F428" s="1315"/>
      <c r="G428" s="1315"/>
      <c r="H428" s="1315"/>
      <c r="I428" s="1315"/>
      <c r="J428" s="1315"/>
      <c r="K428" s="1315"/>
      <c r="L428" s="1315"/>
      <c r="M428" s="1315"/>
      <c r="N428" s="1325" t="s">
        <v>22</v>
      </c>
      <c r="O428" s="1326"/>
      <c r="P428" s="1329" t="str">
        <f>""&amp;⑧入力シート!AE98</f>
        <v/>
      </c>
      <c r="Q428" s="1329"/>
      <c r="R428" s="1329"/>
      <c r="S428" s="1329"/>
      <c r="T428" s="1329"/>
      <c r="U428" s="1329"/>
      <c r="V428" s="1329"/>
      <c r="W428" s="1329"/>
      <c r="X428" s="1329"/>
      <c r="Y428" s="1330" t="s">
        <v>57</v>
      </c>
      <c r="Z428" s="1331"/>
      <c r="AA428" s="1331"/>
      <c r="AB428" s="1331"/>
      <c r="AC428" s="1331"/>
      <c r="AD428" s="1331"/>
      <c r="AE428" s="1331"/>
      <c r="AF428" s="1331"/>
      <c r="AG428" s="1331"/>
      <c r="AH428" s="1331"/>
      <c r="AI428" s="1331"/>
      <c r="AJ428" s="1331"/>
      <c r="AK428" s="1331"/>
      <c r="AL428" s="1331"/>
      <c r="AM428" s="1331"/>
      <c r="AN428" s="1331"/>
      <c r="AO428" s="1331"/>
      <c r="AP428" s="1332"/>
      <c r="AQ428" s="289"/>
      <c r="AR428" s="290"/>
      <c r="AS428" s="1311" t="s">
        <v>34</v>
      </c>
      <c r="AT428" s="1312"/>
      <c r="AU428" s="1315" t="str">
        <f>'⑨応募者名簿(印刷用)'!BT18</f>
        <v/>
      </c>
      <c r="AV428" s="1315"/>
      <c r="AW428" s="1315"/>
      <c r="AX428" s="1315"/>
      <c r="AY428" s="1315"/>
      <c r="AZ428" s="1315"/>
      <c r="BA428" s="1315"/>
      <c r="BB428" s="1315"/>
      <c r="BC428" s="1315"/>
      <c r="BD428" s="1315"/>
      <c r="BE428" s="1315"/>
      <c r="BF428" s="1325" t="s">
        <v>22</v>
      </c>
      <c r="BG428" s="1326"/>
      <c r="BH428" s="1329" t="str">
        <f>""&amp;⑧入力シート!AE99</f>
        <v/>
      </c>
      <c r="BI428" s="1329"/>
      <c r="BJ428" s="1329"/>
      <c r="BK428" s="1329"/>
      <c r="BL428" s="1329"/>
      <c r="BM428" s="1329"/>
      <c r="BN428" s="1329"/>
      <c r="BO428" s="1329"/>
      <c r="BP428" s="1329"/>
      <c r="BQ428" s="1330" t="s">
        <v>57</v>
      </c>
      <c r="BR428" s="1331"/>
      <c r="BS428" s="1331"/>
      <c r="BT428" s="1331"/>
      <c r="BU428" s="1331"/>
      <c r="BV428" s="1331"/>
      <c r="BW428" s="1331"/>
      <c r="BX428" s="1331"/>
      <c r="BY428" s="1331"/>
      <c r="BZ428" s="1331"/>
      <c r="CA428" s="1331"/>
      <c r="CB428" s="1331"/>
      <c r="CC428" s="1331"/>
      <c r="CD428" s="1331"/>
      <c r="CE428" s="1331"/>
      <c r="CF428" s="1331"/>
      <c r="CG428" s="1331"/>
      <c r="CH428" s="1332"/>
    </row>
    <row r="429" spans="1:88" ht="24.95" customHeight="1">
      <c r="A429" s="1313"/>
      <c r="B429" s="1314"/>
      <c r="C429" s="1315"/>
      <c r="D429" s="1315"/>
      <c r="E429" s="1315"/>
      <c r="F429" s="1315"/>
      <c r="G429" s="1315"/>
      <c r="H429" s="1315"/>
      <c r="I429" s="1315"/>
      <c r="J429" s="1315"/>
      <c r="K429" s="1315"/>
      <c r="L429" s="1315"/>
      <c r="M429" s="1315"/>
      <c r="N429" s="1327"/>
      <c r="O429" s="1328"/>
      <c r="P429" s="1329"/>
      <c r="Q429" s="1329"/>
      <c r="R429" s="1329"/>
      <c r="S429" s="1329"/>
      <c r="T429" s="1329"/>
      <c r="U429" s="1329"/>
      <c r="V429" s="1329"/>
      <c r="W429" s="1329"/>
      <c r="X429" s="1329"/>
      <c r="Y429" s="1333"/>
      <c r="Z429" s="1334"/>
      <c r="AA429" s="1334"/>
      <c r="AB429" s="1334"/>
      <c r="AC429" s="1334"/>
      <c r="AD429" s="1334"/>
      <c r="AE429" s="1334"/>
      <c r="AF429" s="1334"/>
      <c r="AG429" s="1334"/>
      <c r="AH429" s="1334"/>
      <c r="AI429" s="1334"/>
      <c r="AJ429" s="1334"/>
      <c r="AK429" s="1334"/>
      <c r="AL429" s="1334"/>
      <c r="AM429" s="1334"/>
      <c r="AN429" s="1334"/>
      <c r="AO429" s="1334"/>
      <c r="AP429" s="1335"/>
      <c r="AQ429" s="289"/>
      <c r="AR429" s="290"/>
      <c r="AS429" s="1313"/>
      <c r="AT429" s="1314"/>
      <c r="AU429" s="1315"/>
      <c r="AV429" s="1315"/>
      <c r="AW429" s="1315"/>
      <c r="AX429" s="1315"/>
      <c r="AY429" s="1315"/>
      <c r="AZ429" s="1315"/>
      <c r="BA429" s="1315"/>
      <c r="BB429" s="1315"/>
      <c r="BC429" s="1315"/>
      <c r="BD429" s="1315"/>
      <c r="BE429" s="1315"/>
      <c r="BF429" s="1327"/>
      <c r="BG429" s="1328"/>
      <c r="BH429" s="1329"/>
      <c r="BI429" s="1329"/>
      <c r="BJ429" s="1329"/>
      <c r="BK429" s="1329"/>
      <c r="BL429" s="1329"/>
      <c r="BM429" s="1329"/>
      <c r="BN429" s="1329"/>
      <c r="BO429" s="1329"/>
      <c r="BP429" s="1329"/>
      <c r="BQ429" s="1333"/>
      <c r="BR429" s="1334"/>
      <c r="BS429" s="1334"/>
      <c r="BT429" s="1334"/>
      <c r="BU429" s="1334"/>
      <c r="BV429" s="1334"/>
      <c r="BW429" s="1334"/>
      <c r="BX429" s="1334"/>
      <c r="BY429" s="1334"/>
      <c r="BZ429" s="1334"/>
      <c r="CA429" s="1334"/>
      <c r="CB429" s="1334"/>
      <c r="CC429" s="1334"/>
      <c r="CD429" s="1334"/>
      <c r="CE429" s="1334"/>
      <c r="CF429" s="1334"/>
      <c r="CG429" s="1334"/>
      <c r="CH429" s="1335"/>
    </row>
    <row r="430" spans="1:88" ht="26.1" customHeight="1">
      <c r="AQ430" s="289"/>
      <c r="AR430" s="290"/>
    </row>
    <row r="431" spans="1:88" ht="26.1" customHeight="1">
      <c r="AQ431" s="289"/>
      <c r="AR431" s="290"/>
    </row>
    <row r="432" spans="1:88" ht="26.1" customHeight="1">
      <c r="A432" s="174"/>
      <c r="B432" s="174"/>
      <c r="C432" s="174"/>
      <c r="D432" s="174"/>
      <c r="E432" s="174"/>
      <c r="F432" s="174"/>
      <c r="G432" s="174"/>
      <c r="H432" s="174"/>
      <c r="I432" s="174"/>
      <c r="J432" s="174"/>
      <c r="K432" s="174"/>
      <c r="L432" s="174"/>
      <c r="M432" s="174"/>
      <c r="N432" s="785" t="s">
        <v>408</v>
      </c>
      <c r="O432" s="785"/>
      <c r="P432" s="785"/>
      <c r="Q432" s="785"/>
      <c r="R432" s="785"/>
      <c r="S432" s="785"/>
      <c r="T432" s="785"/>
      <c r="U432" s="785"/>
      <c r="V432" s="785"/>
      <c r="W432" s="785"/>
      <c r="X432" s="785"/>
      <c r="Y432" s="785"/>
      <c r="Z432" s="785"/>
      <c r="AA432" s="785"/>
      <c r="AB432" s="785"/>
      <c r="AC432" s="190"/>
      <c r="AD432" s="190"/>
      <c r="AE432" s="190"/>
      <c r="AF432" s="190"/>
      <c r="AG432" s="190"/>
      <c r="AH432" s="190"/>
      <c r="AI432" s="190"/>
      <c r="AJ432" s="190"/>
      <c r="AK432" s="190"/>
      <c r="AL432" s="190"/>
      <c r="AM432" s="190"/>
      <c r="AN432" s="190"/>
      <c r="AO432" s="190"/>
      <c r="AP432" s="190"/>
      <c r="AQ432" s="298"/>
      <c r="AR432" s="299"/>
      <c r="AS432" s="174"/>
      <c r="AT432" s="174"/>
      <c r="AU432" s="174"/>
      <c r="AV432" s="174"/>
      <c r="AW432" s="174"/>
      <c r="AX432" s="174"/>
      <c r="AY432" s="174"/>
      <c r="AZ432" s="174"/>
      <c r="BA432" s="174"/>
      <c r="BB432" s="174"/>
      <c r="BC432" s="174"/>
      <c r="BD432" s="174"/>
      <c r="BE432" s="174"/>
      <c r="BF432" s="785" t="s">
        <v>408</v>
      </c>
      <c r="BG432" s="785"/>
      <c r="BH432" s="785"/>
      <c r="BI432" s="785"/>
      <c r="BJ432" s="785"/>
      <c r="BK432" s="785"/>
      <c r="BL432" s="785"/>
      <c r="BM432" s="785"/>
      <c r="BN432" s="785"/>
      <c r="BO432" s="785"/>
      <c r="BP432" s="785"/>
      <c r="BQ432" s="785"/>
      <c r="BR432" s="785"/>
      <c r="BS432" s="785"/>
      <c r="BT432" s="785"/>
      <c r="BU432" s="190"/>
      <c r="BV432" s="190"/>
      <c r="BW432" s="190"/>
      <c r="BX432" s="190"/>
      <c r="BY432" s="190"/>
      <c r="BZ432" s="190"/>
      <c r="CA432" s="190"/>
      <c r="CB432" s="190"/>
      <c r="CC432" s="190"/>
      <c r="CD432" s="190"/>
      <c r="CE432" s="190"/>
      <c r="CF432" s="190"/>
      <c r="CG432" s="190"/>
      <c r="CH432" s="190"/>
      <c r="CI432" s="190"/>
      <c r="CJ432" s="190"/>
    </row>
    <row r="433" spans="1:88" ht="26.1" customHeight="1">
      <c r="A433" s="174"/>
      <c r="B433" s="174"/>
      <c r="C433" s="174"/>
      <c r="D433" s="174"/>
      <c r="E433" s="174"/>
      <c r="F433" s="174"/>
      <c r="G433" s="174"/>
      <c r="H433" s="174"/>
      <c r="I433" s="174"/>
      <c r="J433" s="174"/>
      <c r="K433" s="174"/>
      <c r="L433" s="174"/>
      <c r="M433" s="174"/>
      <c r="N433" s="785"/>
      <c r="O433" s="785"/>
      <c r="P433" s="785"/>
      <c r="Q433" s="785"/>
      <c r="R433" s="785"/>
      <c r="S433" s="785"/>
      <c r="T433" s="785"/>
      <c r="U433" s="785"/>
      <c r="V433" s="785"/>
      <c r="W433" s="785"/>
      <c r="X433" s="785"/>
      <c r="Y433" s="785"/>
      <c r="Z433" s="785"/>
      <c r="AA433" s="785"/>
      <c r="AB433" s="785"/>
      <c r="AC433" s="190"/>
      <c r="AD433" s="190"/>
      <c r="AE433" s="190"/>
      <c r="AF433" s="190"/>
      <c r="AG433" s="190"/>
      <c r="AH433" s="190"/>
      <c r="AI433" s="190"/>
      <c r="AJ433" s="190"/>
      <c r="AK433" s="190"/>
      <c r="AL433" s="190"/>
      <c r="AM433" s="190"/>
      <c r="AN433" s="190"/>
      <c r="AO433" s="190"/>
      <c r="AP433" s="190"/>
      <c r="AQ433" s="298"/>
      <c r="AR433" s="299"/>
      <c r="AS433" s="174"/>
      <c r="AT433" s="174"/>
      <c r="AU433" s="174"/>
      <c r="AV433" s="174"/>
      <c r="AW433" s="174"/>
      <c r="AX433" s="174"/>
      <c r="AY433" s="174"/>
      <c r="AZ433" s="174"/>
      <c r="BA433" s="174"/>
      <c r="BB433" s="174"/>
      <c r="BC433" s="174"/>
      <c r="BD433" s="174"/>
      <c r="BE433" s="174"/>
      <c r="BF433" s="785"/>
      <c r="BG433" s="785"/>
      <c r="BH433" s="785"/>
      <c r="BI433" s="785"/>
      <c r="BJ433" s="785"/>
      <c r="BK433" s="785"/>
      <c r="BL433" s="785"/>
      <c r="BM433" s="785"/>
      <c r="BN433" s="785"/>
      <c r="BO433" s="785"/>
      <c r="BP433" s="785"/>
      <c r="BQ433" s="785"/>
      <c r="BR433" s="785"/>
      <c r="BS433" s="785"/>
      <c r="BT433" s="785"/>
      <c r="BU433" s="190"/>
      <c r="BV433" s="190"/>
      <c r="BW433" s="190"/>
      <c r="BX433" s="190"/>
      <c r="BY433" s="190"/>
      <c r="BZ433" s="190"/>
      <c r="CA433" s="190"/>
      <c r="CB433" s="190"/>
      <c r="CC433" s="190"/>
      <c r="CD433" s="190"/>
      <c r="CE433" s="190"/>
      <c r="CF433" s="190"/>
      <c r="CG433" s="190"/>
      <c r="CH433" s="190"/>
      <c r="CI433" s="190"/>
      <c r="CJ433" s="190"/>
    </row>
    <row r="434" spans="1:88" ht="26.1" customHeight="1">
      <c r="A434" s="174"/>
      <c r="B434" s="174"/>
      <c r="C434" s="174"/>
      <c r="D434" s="174"/>
      <c r="E434" s="174"/>
      <c r="F434" s="174"/>
      <c r="G434" s="174"/>
      <c r="H434" s="174"/>
      <c r="I434" s="174"/>
      <c r="J434" s="174"/>
      <c r="K434" s="174"/>
      <c r="L434" s="174"/>
      <c r="M434" s="174"/>
      <c r="N434" s="785" t="s">
        <v>407</v>
      </c>
      <c r="O434" s="785"/>
      <c r="P434" s="785"/>
      <c r="Q434" s="785"/>
      <c r="R434" s="785"/>
      <c r="S434" s="785"/>
      <c r="T434" s="785"/>
      <c r="U434" s="785"/>
      <c r="V434" s="785"/>
      <c r="W434" s="785"/>
      <c r="X434" s="785"/>
      <c r="Y434" s="785"/>
      <c r="Z434" s="785"/>
      <c r="AA434" s="785"/>
      <c r="AB434" s="785"/>
      <c r="AC434" s="190"/>
      <c r="AD434" s="190"/>
      <c r="AE434" s="190"/>
      <c r="AF434" s="190"/>
      <c r="AG434" s="190"/>
      <c r="AH434" s="190"/>
      <c r="AI434" s="190"/>
      <c r="AJ434" s="190"/>
      <c r="AK434" s="190"/>
      <c r="AL434" s="190"/>
      <c r="AM434" s="190"/>
      <c r="AN434" s="190"/>
      <c r="AO434" s="190"/>
      <c r="AP434" s="190"/>
      <c r="AQ434" s="298"/>
      <c r="AR434" s="299"/>
      <c r="AS434" s="174"/>
      <c r="AT434" s="174"/>
      <c r="AU434" s="174"/>
      <c r="AV434" s="174"/>
      <c r="AW434" s="174"/>
      <c r="AX434" s="174"/>
      <c r="AY434" s="174"/>
      <c r="AZ434" s="174"/>
      <c r="BA434" s="174"/>
      <c r="BB434" s="174"/>
      <c r="BC434" s="174"/>
      <c r="BD434" s="174"/>
      <c r="BE434" s="174"/>
      <c r="BF434" s="785" t="s">
        <v>407</v>
      </c>
      <c r="BG434" s="785"/>
      <c r="BH434" s="785"/>
      <c r="BI434" s="785"/>
      <c r="BJ434" s="785"/>
      <c r="BK434" s="785"/>
      <c r="BL434" s="785"/>
      <c r="BM434" s="785"/>
      <c r="BN434" s="785"/>
      <c r="BO434" s="785"/>
      <c r="BP434" s="785"/>
      <c r="BQ434" s="785"/>
      <c r="BR434" s="785"/>
      <c r="BS434" s="785"/>
      <c r="BT434" s="785"/>
      <c r="BU434" s="190"/>
      <c r="BV434" s="190"/>
      <c r="BW434" s="190"/>
      <c r="BX434" s="190"/>
      <c r="BY434" s="190"/>
      <c r="BZ434" s="190"/>
      <c r="CA434" s="190"/>
      <c r="CB434" s="190"/>
      <c r="CC434" s="190"/>
      <c r="CD434" s="190"/>
      <c r="CE434" s="190"/>
      <c r="CF434" s="190"/>
      <c r="CG434" s="190"/>
      <c r="CH434" s="190"/>
      <c r="CI434" s="190"/>
      <c r="CJ434" s="190"/>
    </row>
    <row r="435" spans="1:88" ht="26.1" customHeight="1">
      <c r="A435" s="174"/>
      <c r="B435" s="174"/>
      <c r="C435" s="174"/>
      <c r="D435" s="174"/>
      <c r="E435" s="174"/>
      <c r="F435" s="174"/>
      <c r="G435" s="174"/>
      <c r="H435" s="174"/>
      <c r="I435" s="174"/>
      <c r="J435" s="174"/>
      <c r="K435" s="174"/>
      <c r="L435" s="174"/>
      <c r="M435" s="174"/>
      <c r="N435" s="785"/>
      <c r="O435" s="785"/>
      <c r="P435" s="785"/>
      <c r="Q435" s="785"/>
      <c r="R435" s="785"/>
      <c r="S435" s="785"/>
      <c r="T435" s="785"/>
      <c r="U435" s="785"/>
      <c r="V435" s="785"/>
      <c r="W435" s="785"/>
      <c r="X435" s="785"/>
      <c r="Y435" s="785"/>
      <c r="Z435" s="785"/>
      <c r="AA435" s="785"/>
      <c r="AB435" s="785"/>
      <c r="AC435" s="190"/>
      <c r="AD435" s="190"/>
      <c r="AE435" s="190"/>
      <c r="AF435" s="190"/>
      <c r="AG435" s="190"/>
      <c r="AH435" s="190"/>
      <c r="AI435" s="190"/>
      <c r="AJ435" s="190"/>
      <c r="AK435" s="190"/>
      <c r="AL435" s="190"/>
      <c r="AM435" s="190"/>
      <c r="AN435" s="190"/>
      <c r="AO435" s="190"/>
      <c r="AP435" s="190"/>
      <c r="AQ435" s="298"/>
      <c r="AR435" s="299"/>
      <c r="AS435" s="174"/>
      <c r="AT435" s="174"/>
      <c r="AU435" s="174"/>
      <c r="AV435" s="174"/>
      <c r="AW435" s="174"/>
      <c r="AX435" s="174"/>
      <c r="AY435" s="174"/>
      <c r="AZ435" s="174"/>
      <c r="BA435" s="174"/>
      <c r="BB435" s="174"/>
      <c r="BC435" s="174"/>
      <c r="BD435" s="174"/>
      <c r="BE435" s="174"/>
      <c r="BF435" s="785"/>
      <c r="BG435" s="785"/>
      <c r="BH435" s="785"/>
      <c r="BI435" s="785"/>
      <c r="BJ435" s="785"/>
      <c r="BK435" s="785"/>
      <c r="BL435" s="785"/>
      <c r="BM435" s="785"/>
      <c r="BN435" s="785"/>
      <c r="BO435" s="785"/>
      <c r="BP435" s="785"/>
      <c r="BQ435" s="785"/>
      <c r="BR435" s="785"/>
      <c r="BS435" s="785"/>
      <c r="BT435" s="785"/>
      <c r="BU435" s="190"/>
      <c r="BV435" s="190"/>
      <c r="BW435" s="190"/>
      <c r="BX435" s="190"/>
      <c r="BY435" s="190"/>
      <c r="BZ435" s="190"/>
      <c r="CA435" s="190"/>
      <c r="CB435" s="190"/>
      <c r="CC435" s="190"/>
      <c r="CD435" s="190"/>
      <c r="CE435" s="190"/>
      <c r="CF435" s="190"/>
      <c r="CG435" s="190"/>
      <c r="CH435" s="190"/>
      <c r="CI435" s="190"/>
      <c r="CJ435" s="190"/>
    </row>
    <row r="436" spans="1:88" ht="26.1" customHeight="1">
      <c r="AQ436" s="289"/>
      <c r="AR436" s="290"/>
    </row>
    <row r="437" spans="1:88" ht="26.1" customHeight="1">
      <c r="B437" s="142" t="str">
        <f>$B$5</f>
        <v>第86回全国教育美術展応募作品の名札</v>
      </c>
      <c r="AQ437" s="289"/>
      <c r="AR437" s="290"/>
      <c r="AT437" s="142" t="str">
        <f>$B$5</f>
        <v>第86回全国教育美術展応募作品の名札</v>
      </c>
    </row>
    <row r="438" spans="1:88" ht="24.95" customHeight="1">
      <c r="A438" s="1353" t="s">
        <v>45</v>
      </c>
      <c r="B438" s="1354"/>
      <c r="C438" s="1354"/>
      <c r="D438" s="1354"/>
      <c r="E438" s="1354"/>
      <c r="F438" s="1354"/>
      <c r="G438" s="1354"/>
      <c r="H438" s="1354"/>
      <c r="I438" s="1354"/>
      <c r="J438" s="1354"/>
      <c r="K438" s="1354"/>
      <c r="L438" s="1354"/>
      <c r="M438" s="1355"/>
      <c r="N438" s="1356" t="s">
        <v>334</v>
      </c>
      <c r="O438" s="1356"/>
      <c r="P438" s="1344" t="s">
        <v>17</v>
      </c>
      <c r="Q438" s="562"/>
      <c r="R438" s="1305" t="str">
        <f>IF('⑨応募者名簿(印刷用)'!$BX$40="","",'⑨応募者名簿(印刷用)'!$BX$40)</f>
        <v>-</v>
      </c>
      <c r="S438" s="1305"/>
      <c r="T438" s="1305"/>
      <c r="U438" s="1305"/>
      <c r="V438" s="1305"/>
      <c r="W438" s="1305"/>
      <c r="X438" s="1305"/>
      <c r="Y438" s="1306" t="s">
        <v>282</v>
      </c>
      <c r="Z438" s="1306"/>
      <c r="AA438" s="1306"/>
      <c r="AB438" s="1305" t="str">
        <f>IF(⑧入力シート!$D$30=0,"",⑧入力シート!$D$30)</f>
        <v/>
      </c>
      <c r="AC438" s="1305"/>
      <c r="AD438" s="1305"/>
      <c r="AE438" s="1305"/>
      <c r="AF438" s="176" t="s">
        <v>84</v>
      </c>
      <c r="AG438" s="1305" t="str">
        <f>IF(⑧入力シート!$H$30=0,"",⑧入力シート!$H$30)</f>
        <v/>
      </c>
      <c r="AH438" s="1305"/>
      <c r="AI438" s="1305"/>
      <c r="AJ438" s="1305"/>
      <c r="AK438" s="176" t="s">
        <v>84</v>
      </c>
      <c r="AL438" s="1305" t="str">
        <f>IF(⑧入力シート!$L$30=0,"",⑧入力シート!$L$30)</f>
        <v/>
      </c>
      <c r="AM438" s="1305"/>
      <c r="AN438" s="1305"/>
      <c r="AO438" s="1305"/>
      <c r="AP438" s="177"/>
      <c r="AQ438" s="291"/>
      <c r="AR438" s="292"/>
      <c r="AS438" s="1353" t="s">
        <v>45</v>
      </c>
      <c r="AT438" s="1354"/>
      <c r="AU438" s="1354"/>
      <c r="AV438" s="1354"/>
      <c r="AW438" s="1354"/>
      <c r="AX438" s="1354"/>
      <c r="AY438" s="1354"/>
      <c r="AZ438" s="1354"/>
      <c r="BA438" s="1354"/>
      <c r="BB438" s="1354"/>
      <c r="BC438" s="1354"/>
      <c r="BD438" s="1354"/>
      <c r="BE438" s="1355"/>
      <c r="BF438" s="1356" t="s">
        <v>334</v>
      </c>
      <c r="BG438" s="1356"/>
      <c r="BH438" s="1344" t="s">
        <v>17</v>
      </c>
      <c r="BI438" s="562"/>
      <c r="BJ438" s="1305" t="str">
        <f>IF('⑨応募者名簿(印刷用)'!$BX$40="","",'⑨応募者名簿(印刷用)'!$BX$40)</f>
        <v>-</v>
      </c>
      <c r="BK438" s="1305"/>
      <c r="BL438" s="1305"/>
      <c r="BM438" s="1305"/>
      <c r="BN438" s="1305"/>
      <c r="BO438" s="1305"/>
      <c r="BP438" s="1305"/>
      <c r="BQ438" s="1306" t="s">
        <v>282</v>
      </c>
      <c r="BR438" s="1306"/>
      <c r="BS438" s="1306"/>
      <c r="BT438" s="1305" t="str">
        <f>IF(⑧入力シート!$D$30=0,"",⑧入力シート!$D$30)</f>
        <v/>
      </c>
      <c r="BU438" s="1305"/>
      <c r="BV438" s="1305"/>
      <c r="BW438" s="1305"/>
      <c r="BX438" s="176" t="s">
        <v>84</v>
      </c>
      <c r="BY438" s="1305" t="str">
        <f>IF(⑧入力シート!$H$30=0,"",⑧入力シート!$H$30)</f>
        <v/>
      </c>
      <c r="BZ438" s="1305"/>
      <c r="CA438" s="1305"/>
      <c r="CB438" s="1305"/>
      <c r="CC438" s="176" t="s">
        <v>84</v>
      </c>
      <c r="CD438" s="1305" t="str">
        <f>IF(⑧入力シート!$L$30=0,"",⑧入力シート!$L$30)</f>
        <v/>
      </c>
      <c r="CE438" s="1305"/>
      <c r="CF438" s="1305"/>
      <c r="CG438" s="1305"/>
      <c r="CH438" s="177"/>
    </row>
    <row r="439" spans="1:88" ht="24.95" customHeight="1">
      <c r="A439" s="1345"/>
      <c r="B439" s="1346"/>
      <c r="C439" s="1346"/>
      <c r="D439" s="1346"/>
      <c r="E439" s="1346"/>
      <c r="F439" s="1346"/>
      <c r="G439" s="1346"/>
      <c r="H439" s="1346"/>
      <c r="I439" s="178"/>
      <c r="J439" s="178"/>
      <c r="K439" s="178"/>
      <c r="L439" s="178"/>
      <c r="M439" s="179"/>
      <c r="N439" s="1356"/>
      <c r="O439" s="1356"/>
      <c r="P439" s="1347" t="str">
        <f>IF('⑨応募者名簿(印刷用)'!$BV$42="","",'⑨応募者名簿(印刷用)'!$BV$42)</f>
        <v xml:space="preserve"> </v>
      </c>
      <c r="Q439" s="1348"/>
      <c r="R439" s="1348"/>
      <c r="S439" s="1348"/>
      <c r="T439" s="1348"/>
      <c r="U439" s="1348"/>
      <c r="V439" s="1348"/>
      <c r="W439" s="1348"/>
      <c r="X439" s="1348"/>
      <c r="Y439" s="1348"/>
      <c r="Z439" s="1348"/>
      <c r="AA439" s="1348"/>
      <c r="AB439" s="1348"/>
      <c r="AC439" s="1348"/>
      <c r="AD439" s="1348"/>
      <c r="AE439" s="1348"/>
      <c r="AF439" s="1348"/>
      <c r="AG439" s="1348"/>
      <c r="AH439" s="1348"/>
      <c r="AI439" s="1348"/>
      <c r="AJ439" s="1348"/>
      <c r="AK439" s="1348"/>
      <c r="AL439" s="1348"/>
      <c r="AM439" s="1348"/>
      <c r="AN439" s="1348"/>
      <c r="AO439" s="1348"/>
      <c r="AP439" s="1349"/>
      <c r="AQ439" s="291"/>
      <c r="AR439" s="292"/>
      <c r="AS439" s="1345"/>
      <c r="AT439" s="1346"/>
      <c r="AU439" s="1346"/>
      <c r="AV439" s="1346"/>
      <c r="AW439" s="1346"/>
      <c r="AX439" s="1346"/>
      <c r="AY439" s="1346"/>
      <c r="AZ439" s="1346"/>
      <c r="BA439" s="178"/>
      <c r="BB439" s="178"/>
      <c r="BC439" s="178"/>
      <c r="BD439" s="178"/>
      <c r="BE439" s="179"/>
      <c r="BF439" s="1356"/>
      <c r="BG439" s="1356"/>
      <c r="BH439" s="1347" t="str">
        <f>IF('⑨応募者名簿(印刷用)'!$BV$42="","",'⑨応募者名簿(印刷用)'!$BV$42)</f>
        <v xml:space="preserve"> </v>
      </c>
      <c r="BI439" s="1348"/>
      <c r="BJ439" s="1348"/>
      <c r="BK439" s="1348"/>
      <c r="BL439" s="1348"/>
      <c r="BM439" s="1348"/>
      <c r="BN439" s="1348"/>
      <c r="BO439" s="1348"/>
      <c r="BP439" s="1348"/>
      <c r="BQ439" s="1348"/>
      <c r="BR439" s="1348"/>
      <c r="BS439" s="1348"/>
      <c r="BT439" s="1348"/>
      <c r="BU439" s="1348"/>
      <c r="BV439" s="1348"/>
      <c r="BW439" s="1348"/>
      <c r="BX439" s="1348"/>
      <c r="BY439" s="1348"/>
      <c r="BZ439" s="1348"/>
      <c r="CA439" s="1348"/>
      <c r="CB439" s="1348"/>
      <c r="CC439" s="1348"/>
      <c r="CD439" s="1348"/>
      <c r="CE439" s="1348"/>
      <c r="CF439" s="1348"/>
      <c r="CG439" s="1348"/>
      <c r="CH439" s="1349"/>
    </row>
    <row r="440" spans="1:88" ht="24.95" customHeight="1">
      <c r="A440" s="1345"/>
      <c r="B440" s="1346"/>
      <c r="C440" s="1346"/>
      <c r="D440" s="1346"/>
      <c r="E440" s="1346"/>
      <c r="F440" s="1346"/>
      <c r="G440" s="1346"/>
      <c r="H440" s="1346"/>
      <c r="I440" s="178"/>
      <c r="J440" s="178"/>
      <c r="K440" s="178"/>
      <c r="L440" s="178"/>
      <c r="M440" s="179"/>
      <c r="N440" s="1356"/>
      <c r="O440" s="1356"/>
      <c r="P440" s="1347" t="str">
        <f>IF('⑨応募者名簿(印刷用)'!$BV$43="","",'⑨応募者名簿(印刷用)'!$BV$43)</f>
        <v xml:space="preserve"> </v>
      </c>
      <c r="Q440" s="1348"/>
      <c r="R440" s="1348"/>
      <c r="S440" s="1348"/>
      <c r="T440" s="1348"/>
      <c r="U440" s="1348"/>
      <c r="V440" s="1348"/>
      <c r="W440" s="1348"/>
      <c r="X440" s="1348"/>
      <c r="Y440" s="1348"/>
      <c r="Z440" s="1348"/>
      <c r="AA440" s="1348"/>
      <c r="AB440" s="1348"/>
      <c r="AC440" s="1348"/>
      <c r="AD440" s="1348"/>
      <c r="AE440" s="1348"/>
      <c r="AF440" s="1348"/>
      <c r="AG440" s="1348"/>
      <c r="AH440" s="1348"/>
      <c r="AI440" s="1348"/>
      <c r="AJ440" s="1348"/>
      <c r="AK440" s="1348"/>
      <c r="AL440" s="1348"/>
      <c r="AM440" s="1348"/>
      <c r="AN440" s="1348"/>
      <c r="AO440" s="1348"/>
      <c r="AP440" s="1349"/>
      <c r="AQ440" s="291"/>
      <c r="AR440" s="292"/>
      <c r="AS440" s="1345"/>
      <c r="AT440" s="1346"/>
      <c r="AU440" s="1346"/>
      <c r="AV440" s="1346"/>
      <c r="AW440" s="1346"/>
      <c r="AX440" s="1346"/>
      <c r="AY440" s="1346"/>
      <c r="AZ440" s="1346"/>
      <c r="BA440" s="178"/>
      <c r="BB440" s="178"/>
      <c r="BC440" s="178"/>
      <c r="BD440" s="178"/>
      <c r="BE440" s="179"/>
      <c r="BF440" s="1356"/>
      <c r="BG440" s="1356"/>
      <c r="BH440" s="1347" t="str">
        <f>IF('⑨応募者名簿(印刷用)'!$BV$43="","",'⑨応募者名簿(印刷用)'!$BV$43)</f>
        <v xml:space="preserve"> </v>
      </c>
      <c r="BI440" s="1348"/>
      <c r="BJ440" s="1348"/>
      <c r="BK440" s="1348"/>
      <c r="BL440" s="1348"/>
      <c r="BM440" s="1348"/>
      <c r="BN440" s="1348"/>
      <c r="BO440" s="1348"/>
      <c r="BP440" s="1348"/>
      <c r="BQ440" s="1348"/>
      <c r="BR440" s="1348"/>
      <c r="BS440" s="1348"/>
      <c r="BT440" s="1348"/>
      <c r="BU440" s="1348"/>
      <c r="BV440" s="1348"/>
      <c r="BW440" s="1348"/>
      <c r="BX440" s="1348"/>
      <c r="BY440" s="1348"/>
      <c r="BZ440" s="1348"/>
      <c r="CA440" s="1348"/>
      <c r="CB440" s="1348"/>
      <c r="CC440" s="1348"/>
      <c r="CD440" s="1348"/>
      <c r="CE440" s="1348"/>
      <c r="CF440" s="1348"/>
      <c r="CG440" s="1348"/>
      <c r="CH440" s="1349"/>
    </row>
    <row r="441" spans="1:88" ht="24.95" customHeight="1">
      <c r="A441" s="1345"/>
      <c r="B441" s="1346"/>
      <c r="C441" s="1346"/>
      <c r="D441" s="1346"/>
      <c r="E441" s="1346"/>
      <c r="F441" s="1346"/>
      <c r="G441" s="1346"/>
      <c r="H441" s="1346"/>
      <c r="I441" s="178"/>
      <c r="J441" s="178"/>
      <c r="K441" s="178"/>
      <c r="L441" s="178"/>
      <c r="M441" s="179"/>
      <c r="N441" s="1356"/>
      <c r="O441" s="1356"/>
      <c r="P441" s="1350" t="str">
        <f>IF('⑨応募者名簿(印刷用)'!$BV$44="","",'⑨応募者名簿(印刷用)'!$BV$44)</f>
        <v xml:space="preserve"> </v>
      </c>
      <c r="Q441" s="1351"/>
      <c r="R441" s="1351"/>
      <c r="S441" s="1351"/>
      <c r="T441" s="1351"/>
      <c r="U441" s="1351"/>
      <c r="V441" s="1351"/>
      <c r="W441" s="1351"/>
      <c r="X441" s="1351"/>
      <c r="Y441" s="1351"/>
      <c r="Z441" s="1351"/>
      <c r="AA441" s="1351"/>
      <c r="AB441" s="1351"/>
      <c r="AC441" s="1351"/>
      <c r="AD441" s="1351"/>
      <c r="AE441" s="1351"/>
      <c r="AF441" s="1351"/>
      <c r="AG441" s="1351"/>
      <c r="AH441" s="1351"/>
      <c r="AI441" s="1351"/>
      <c r="AJ441" s="1351"/>
      <c r="AK441" s="1351"/>
      <c r="AL441" s="1351"/>
      <c r="AM441" s="1351"/>
      <c r="AN441" s="1351"/>
      <c r="AO441" s="1351"/>
      <c r="AP441" s="1352"/>
      <c r="AQ441" s="291"/>
      <c r="AR441" s="292"/>
      <c r="AS441" s="1345"/>
      <c r="AT441" s="1346"/>
      <c r="AU441" s="1346"/>
      <c r="AV441" s="1346"/>
      <c r="AW441" s="1346"/>
      <c r="AX441" s="1346"/>
      <c r="AY441" s="1346"/>
      <c r="AZ441" s="1346"/>
      <c r="BA441" s="178"/>
      <c r="BB441" s="178"/>
      <c r="BC441" s="178"/>
      <c r="BD441" s="178"/>
      <c r="BE441" s="179"/>
      <c r="BF441" s="1356"/>
      <c r="BG441" s="1356"/>
      <c r="BH441" s="1350" t="str">
        <f>IF('⑨応募者名簿(印刷用)'!$BV$44="","",'⑨応募者名簿(印刷用)'!$BV$44)</f>
        <v xml:space="preserve"> </v>
      </c>
      <c r="BI441" s="1351"/>
      <c r="BJ441" s="1351"/>
      <c r="BK441" s="1351"/>
      <c r="BL441" s="1351"/>
      <c r="BM441" s="1351"/>
      <c r="BN441" s="1351"/>
      <c r="BO441" s="1351"/>
      <c r="BP441" s="1351"/>
      <c r="BQ441" s="1351"/>
      <c r="BR441" s="1351"/>
      <c r="BS441" s="1351"/>
      <c r="BT441" s="1351"/>
      <c r="BU441" s="1351"/>
      <c r="BV441" s="1351"/>
      <c r="BW441" s="1351"/>
      <c r="BX441" s="1351"/>
      <c r="BY441" s="1351"/>
      <c r="BZ441" s="1351"/>
      <c r="CA441" s="1351"/>
      <c r="CB441" s="1351"/>
      <c r="CC441" s="1351"/>
      <c r="CD441" s="1351"/>
      <c r="CE441" s="1351"/>
      <c r="CF441" s="1351"/>
      <c r="CG441" s="1351"/>
      <c r="CH441" s="1352"/>
    </row>
    <row r="442" spans="1:88" ht="24.95" customHeight="1">
      <c r="A442" s="1345"/>
      <c r="B442" s="1346"/>
      <c r="C442" s="1346"/>
      <c r="D442" s="1346"/>
      <c r="E442" s="1346"/>
      <c r="F442" s="1346"/>
      <c r="G442" s="1346"/>
      <c r="H442" s="1346"/>
      <c r="I442" s="178"/>
      <c r="J442" s="178"/>
      <c r="K442" s="178"/>
      <c r="L442" s="178"/>
      <c r="M442" s="179"/>
      <c r="N442" s="722" t="s">
        <v>335</v>
      </c>
      <c r="O442" s="723"/>
      <c r="P442" s="603" t="s">
        <v>23</v>
      </c>
      <c r="Q442" s="571"/>
      <c r="R442" s="571"/>
      <c r="S442" s="571"/>
      <c r="T442" s="1336" t="str">
        <f>""&amp;⑧入力シート!$D$21</f>
        <v/>
      </c>
      <c r="U442" s="1336"/>
      <c r="V442" s="1336"/>
      <c r="W442" s="1336"/>
      <c r="X442" s="1336"/>
      <c r="Y442" s="1336"/>
      <c r="Z442" s="1336"/>
      <c r="AA442" s="1336"/>
      <c r="AB442" s="1336"/>
      <c r="AC442" s="1336"/>
      <c r="AD442" s="1336"/>
      <c r="AE442" s="1336"/>
      <c r="AF442" s="1336"/>
      <c r="AG442" s="1336"/>
      <c r="AH442" s="1336"/>
      <c r="AI442" s="1336"/>
      <c r="AJ442" s="1336"/>
      <c r="AK442" s="1336"/>
      <c r="AL442" s="1336"/>
      <c r="AM442" s="1336"/>
      <c r="AN442" s="1336"/>
      <c r="AO442" s="1336"/>
      <c r="AP442" s="1337"/>
      <c r="AQ442" s="291"/>
      <c r="AR442" s="292"/>
      <c r="AS442" s="1345"/>
      <c r="AT442" s="1346"/>
      <c r="AU442" s="1346"/>
      <c r="AV442" s="1346"/>
      <c r="AW442" s="1346"/>
      <c r="AX442" s="1346"/>
      <c r="AY442" s="1346"/>
      <c r="AZ442" s="1346"/>
      <c r="BA442" s="178"/>
      <c r="BB442" s="178"/>
      <c r="BC442" s="178"/>
      <c r="BD442" s="178"/>
      <c r="BE442" s="179"/>
      <c r="BF442" s="722" t="s">
        <v>335</v>
      </c>
      <c r="BG442" s="723"/>
      <c r="BH442" s="603" t="s">
        <v>23</v>
      </c>
      <c r="BI442" s="571"/>
      <c r="BJ442" s="571"/>
      <c r="BK442" s="571"/>
      <c r="BL442" s="1336" t="str">
        <f>""&amp;⑧入力シート!$D$21</f>
        <v/>
      </c>
      <c r="BM442" s="1336"/>
      <c r="BN442" s="1336"/>
      <c r="BO442" s="1336"/>
      <c r="BP442" s="1336"/>
      <c r="BQ442" s="1336"/>
      <c r="BR442" s="1336"/>
      <c r="BS442" s="1336"/>
      <c r="BT442" s="1336"/>
      <c r="BU442" s="1336"/>
      <c r="BV442" s="1336"/>
      <c r="BW442" s="1336"/>
      <c r="BX442" s="1336"/>
      <c r="BY442" s="1336"/>
      <c r="BZ442" s="1336"/>
      <c r="CA442" s="1336"/>
      <c r="CB442" s="1336"/>
      <c r="CC442" s="1336"/>
      <c r="CD442" s="1336"/>
      <c r="CE442" s="1336"/>
      <c r="CF442" s="1336"/>
      <c r="CG442" s="1336"/>
      <c r="CH442" s="1337"/>
    </row>
    <row r="443" spans="1:88" ht="24.95" customHeight="1">
      <c r="A443" s="180"/>
      <c r="B443" s="178"/>
      <c r="C443" s="178"/>
      <c r="D443" s="178"/>
      <c r="E443" s="178"/>
      <c r="F443" s="178"/>
      <c r="G443" s="178"/>
      <c r="H443" s="178"/>
      <c r="I443" s="178"/>
      <c r="J443" s="178"/>
      <c r="K443" s="178"/>
      <c r="L443" s="178"/>
      <c r="M443" s="179"/>
      <c r="N443" s="724"/>
      <c r="O443" s="725"/>
      <c r="P443" s="1338" t="str">
        <f>"　"&amp;⑧入力シート!$D$22</f>
        <v>　</v>
      </c>
      <c r="Q443" s="1339"/>
      <c r="R443" s="1339"/>
      <c r="S443" s="1339"/>
      <c r="T443" s="1339"/>
      <c r="U443" s="1339"/>
      <c r="V443" s="1339"/>
      <c r="W443" s="1339"/>
      <c r="X443" s="1339"/>
      <c r="Y443" s="1339"/>
      <c r="Z443" s="1339"/>
      <c r="AA443" s="1339"/>
      <c r="AB443" s="1339"/>
      <c r="AC443" s="1339"/>
      <c r="AD443" s="1339"/>
      <c r="AE443" s="1339"/>
      <c r="AF443" s="1339"/>
      <c r="AG443" s="1339"/>
      <c r="AH443" s="1339"/>
      <c r="AI443" s="1339"/>
      <c r="AJ443" s="1339"/>
      <c r="AK443" s="1339"/>
      <c r="AL443" s="1339"/>
      <c r="AM443" s="1339"/>
      <c r="AN443" s="1339"/>
      <c r="AO443" s="1339"/>
      <c r="AP443" s="1340"/>
      <c r="AQ443" s="291"/>
      <c r="AR443" s="292"/>
      <c r="AS443" s="180"/>
      <c r="AT443" s="178"/>
      <c r="AU443" s="178"/>
      <c r="AV443" s="178"/>
      <c r="AW443" s="178"/>
      <c r="AX443" s="178"/>
      <c r="AY443" s="178"/>
      <c r="AZ443" s="178"/>
      <c r="BA443" s="178"/>
      <c r="BB443" s="178"/>
      <c r="BC443" s="178"/>
      <c r="BD443" s="178"/>
      <c r="BE443" s="179"/>
      <c r="BF443" s="724"/>
      <c r="BG443" s="725"/>
      <c r="BH443" s="1338" t="str">
        <f>"　"&amp;⑧入力シート!$D$22</f>
        <v>　</v>
      </c>
      <c r="BI443" s="1339"/>
      <c r="BJ443" s="1339"/>
      <c r="BK443" s="1339"/>
      <c r="BL443" s="1339"/>
      <c r="BM443" s="1339"/>
      <c r="BN443" s="1339"/>
      <c r="BO443" s="1339"/>
      <c r="BP443" s="1339"/>
      <c r="BQ443" s="1339"/>
      <c r="BR443" s="1339"/>
      <c r="BS443" s="1339"/>
      <c r="BT443" s="1339"/>
      <c r="BU443" s="1339"/>
      <c r="BV443" s="1339"/>
      <c r="BW443" s="1339"/>
      <c r="BX443" s="1339"/>
      <c r="BY443" s="1339"/>
      <c r="BZ443" s="1339"/>
      <c r="CA443" s="1339"/>
      <c r="CB443" s="1339"/>
      <c r="CC443" s="1339"/>
      <c r="CD443" s="1339"/>
      <c r="CE443" s="1339"/>
      <c r="CF443" s="1339"/>
      <c r="CG443" s="1339"/>
      <c r="CH443" s="1340"/>
    </row>
    <row r="444" spans="1:88" ht="24.95" customHeight="1">
      <c r="A444" s="180"/>
      <c r="B444" s="178"/>
      <c r="C444" s="178"/>
      <c r="D444" s="178"/>
      <c r="E444" s="178"/>
      <c r="F444" s="178"/>
      <c r="G444" s="178"/>
      <c r="H444" s="178"/>
      <c r="I444" s="178"/>
      <c r="J444" s="178"/>
      <c r="K444" s="178"/>
      <c r="L444" s="178"/>
      <c r="M444" s="179"/>
      <c r="N444" s="724"/>
      <c r="O444" s="725"/>
      <c r="P444" s="1341" t="str">
        <f>"　"&amp;⑧入力シート!$D$23</f>
        <v>　</v>
      </c>
      <c r="Q444" s="1342"/>
      <c r="R444" s="1342"/>
      <c r="S444" s="1342"/>
      <c r="T444" s="1342"/>
      <c r="U444" s="1342"/>
      <c r="V444" s="1342"/>
      <c r="W444" s="1342"/>
      <c r="X444" s="1342"/>
      <c r="Y444" s="1342"/>
      <c r="Z444" s="1342"/>
      <c r="AA444" s="1342"/>
      <c r="AB444" s="1342"/>
      <c r="AC444" s="1342"/>
      <c r="AD444" s="1342"/>
      <c r="AE444" s="1342"/>
      <c r="AF444" s="1342"/>
      <c r="AG444" s="1342"/>
      <c r="AH444" s="1342"/>
      <c r="AI444" s="1342"/>
      <c r="AJ444" s="1342"/>
      <c r="AK444" s="1342"/>
      <c r="AL444" s="1342"/>
      <c r="AM444" s="1342"/>
      <c r="AN444" s="1342"/>
      <c r="AO444" s="1342"/>
      <c r="AP444" s="1343"/>
      <c r="AQ444" s="291"/>
      <c r="AR444" s="292"/>
      <c r="AS444" s="180"/>
      <c r="AT444" s="178"/>
      <c r="AU444" s="178"/>
      <c r="AV444" s="178"/>
      <c r="AW444" s="178"/>
      <c r="AX444" s="178"/>
      <c r="AY444" s="178"/>
      <c r="AZ444" s="178"/>
      <c r="BA444" s="178"/>
      <c r="BB444" s="178"/>
      <c r="BC444" s="178"/>
      <c r="BD444" s="178"/>
      <c r="BE444" s="179"/>
      <c r="BF444" s="724"/>
      <c r="BG444" s="725"/>
      <c r="BH444" s="1341" t="str">
        <f>"　"&amp;⑧入力シート!$D$23</f>
        <v>　</v>
      </c>
      <c r="BI444" s="1342"/>
      <c r="BJ444" s="1342"/>
      <c r="BK444" s="1342"/>
      <c r="BL444" s="1342"/>
      <c r="BM444" s="1342"/>
      <c r="BN444" s="1342"/>
      <c r="BO444" s="1342"/>
      <c r="BP444" s="1342"/>
      <c r="BQ444" s="1342"/>
      <c r="BR444" s="1342"/>
      <c r="BS444" s="1342"/>
      <c r="BT444" s="1342"/>
      <c r="BU444" s="1342"/>
      <c r="BV444" s="1342"/>
      <c r="BW444" s="1342"/>
      <c r="BX444" s="1342"/>
      <c r="BY444" s="1342"/>
      <c r="BZ444" s="1342"/>
      <c r="CA444" s="1342"/>
      <c r="CB444" s="1342"/>
      <c r="CC444" s="1342"/>
      <c r="CD444" s="1342"/>
      <c r="CE444" s="1342"/>
      <c r="CF444" s="1342"/>
      <c r="CG444" s="1342"/>
      <c r="CH444" s="1343"/>
    </row>
    <row r="445" spans="1:88" ht="24.95" customHeight="1">
      <c r="A445" s="181"/>
      <c r="B445" s="182"/>
      <c r="C445" s="182"/>
      <c r="D445" s="182"/>
      <c r="E445" s="182"/>
      <c r="F445" s="182"/>
      <c r="G445" s="182"/>
      <c r="H445" s="182"/>
      <c r="I445" s="182"/>
      <c r="J445" s="182"/>
      <c r="K445" s="182"/>
      <c r="L445" s="182"/>
      <c r="M445" s="183"/>
      <c r="N445" s="726"/>
      <c r="O445" s="727"/>
      <c r="P445" s="1341"/>
      <c r="Q445" s="1342"/>
      <c r="R445" s="1342"/>
      <c r="S445" s="1342"/>
      <c r="T445" s="1342"/>
      <c r="U445" s="1342"/>
      <c r="V445" s="1342"/>
      <c r="W445" s="1342"/>
      <c r="X445" s="1342"/>
      <c r="Y445" s="1342"/>
      <c r="Z445" s="1342"/>
      <c r="AA445" s="1342"/>
      <c r="AB445" s="1342"/>
      <c r="AC445" s="1342"/>
      <c r="AD445" s="1342"/>
      <c r="AE445" s="1342"/>
      <c r="AF445" s="1342"/>
      <c r="AG445" s="1342"/>
      <c r="AH445" s="1342"/>
      <c r="AI445" s="1342"/>
      <c r="AJ445" s="1342"/>
      <c r="AK445" s="1342"/>
      <c r="AL445" s="1342"/>
      <c r="AM445" s="1342"/>
      <c r="AN445" s="1342"/>
      <c r="AO445" s="1342"/>
      <c r="AP445" s="1343"/>
      <c r="AQ445" s="291"/>
      <c r="AR445" s="292"/>
      <c r="AS445" s="181"/>
      <c r="AT445" s="182"/>
      <c r="AU445" s="182"/>
      <c r="AV445" s="182"/>
      <c r="AW445" s="182"/>
      <c r="AX445" s="182"/>
      <c r="AY445" s="182"/>
      <c r="AZ445" s="182"/>
      <c r="BA445" s="182"/>
      <c r="BB445" s="182"/>
      <c r="BC445" s="182"/>
      <c r="BD445" s="182"/>
      <c r="BE445" s="183"/>
      <c r="BF445" s="726"/>
      <c r="BG445" s="727"/>
      <c r="BH445" s="1341"/>
      <c r="BI445" s="1342"/>
      <c r="BJ445" s="1342"/>
      <c r="BK445" s="1342"/>
      <c r="BL445" s="1342"/>
      <c r="BM445" s="1342"/>
      <c r="BN445" s="1342"/>
      <c r="BO445" s="1342"/>
      <c r="BP445" s="1342"/>
      <c r="BQ445" s="1342"/>
      <c r="BR445" s="1342"/>
      <c r="BS445" s="1342"/>
      <c r="BT445" s="1342"/>
      <c r="BU445" s="1342"/>
      <c r="BV445" s="1342"/>
      <c r="BW445" s="1342"/>
      <c r="BX445" s="1342"/>
      <c r="BY445" s="1342"/>
      <c r="BZ445" s="1342"/>
      <c r="CA445" s="1342"/>
      <c r="CB445" s="1342"/>
      <c r="CC445" s="1342"/>
      <c r="CD445" s="1342"/>
      <c r="CE445" s="1342"/>
      <c r="CF445" s="1342"/>
      <c r="CG445" s="1342"/>
      <c r="CH445" s="1343"/>
    </row>
    <row r="446" spans="1:88" ht="24.95" customHeight="1">
      <c r="A446" s="722" t="s">
        <v>337</v>
      </c>
      <c r="B446" s="723"/>
      <c r="C446" s="603" t="s">
        <v>31</v>
      </c>
      <c r="D446" s="571"/>
      <c r="E446" s="571"/>
      <c r="F446" s="571"/>
      <c r="G446" s="571"/>
      <c r="H446" s="571"/>
      <c r="I446" s="571"/>
      <c r="J446" s="571"/>
      <c r="K446" s="571"/>
      <c r="L446" s="571"/>
      <c r="M446" s="571"/>
      <c r="N446" s="722" t="s">
        <v>336</v>
      </c>
      <c r="O446" s="723"/>
      <c r="P446" s="1316" t="str">
        <f>""&amp;⑧入力シート!AD100</f>
        <v/>
      </c>
      <c r="Q446" s="1316"/>
      <c r="R446" s="1316"/>
      <c r="S446" s="1316"/>
      <c r="T446" s="1316"/>
      <c r="U446" s="1316"/>
      <c r="V446" s="1316"/>
      <c r="W446" s="1316"/>
      <c r="X446" s="1316"/>
      <c r="Y446" s="1316"/>
      <c r="Z446" s="1316"/>
      <c r="AA446" s="1316"/>
      <c r="AB446" s="1316"/>
      <c r="AC446" s="1316"/>
      <c r="AD446" s="1316"/>
      <c r="AE446" s="1316"/>
      <c r="AF446" s="1316"/>
      <c r="AG446" s="1316"/>
      <c r="AH446" s="1316"/>
      <c r="AI446" s="1316"/>
      <c r="AJ446" s="1316"/>
      <c r="AK446" s="1316"/>
      <c r="AL446" s="1316"/>
      <c r="AM446" s="1316"/>
      <c r="AN446" s="1316"/>
      <c r="AO446" s="1316"/>
      <c r="AP446" s="1316"/>
      <c r="AQ446" s="291"/>
      <c r="AR446" s="292"/>
      <c r="AS446" s="722" t="s">
        <v>337</v>
      </c>
      <c r="AT446" s="723"/>
      <c r="AU446" s="603" t="s">
        <v>31</v>
      </c>
      <c r="AV446" s="571"/>
      <c r="AW446" s="571"/>
      <c r="AX446" s="571"/>
      <c r="AY446" s="571"/>
      <c r="AZ446" s="571"/>
      <c r="BA446" s="571"/>
      <c r="BB446" s="571"/>
      <c r="BC446" s="571"/>
      <c r="BD446" s="571"/>
      <c r="BE446" s="571"/>
      <c r="BF446" s="722" t="s">
        <v>336</v>
      </c>
      <c r="BG446" s="723"/>
      <c r="BH446" s="1316" t="str">
        <f>""&amp;⑧入力シート!AD101</f>
        <v/>
      </c>
      <c r="BI446" s="1316"/>
      <c r="BJ446" s="1316"/>
      <c r="BK446" s="1316"/>
      <c r="BL446" s="1316"/>
      <c r="BM446" s="1316"/>
      <c r="BN446" s="1316"/>
      <c r="BO446" s="1316"/>
      <c r="BP446" s="1316"/>
      <c r="BQ446" s="1316"/>
      <c r="BR446" s="1316"/>
      <c r="BS446" s="1316"/>
      <c r="BT446" s="1316"/>
      <c r="BU446" s="1316"/>
      <c r="BV446" s="1316"/>
      <c r="BW446" s="1316"/>
      <c r="BX446" s="1316"/>
      <c r="BY446" s="1316"/>
      <c r="BZ446" s="1316"/>
      <c r="CA446" s="1316"/>
      <c r="CB446" s="1316"/>
      <c r="CC446" s="1316"/>
      <c r="CD446" s="1316"/>
      <c r="CE446" s="1316"/>
      <c r="CF446" s="1316"/>
      <c r="CG446" s="1316"/>
      <c r="CH446" s="1316"/>
    </row>
    <row r="447" spans="1:88" ht="24.95" customHeight="1">
      <c r="A447" s="724"/>
      <c r="B447" s="725"/>
      <c r="C447" s="1308">
        <f>⑧入力シート!Y100</f>
        <v>77</v>
      </c>
      <c r="D447" s="1309"/>
      <c r="E447" s="1309"/>
      <c r="F447" s="1309"/>
      <c r="G447" s="1309"/>
      <c r="H447" s="1309"/>
      <c r="I447" s="1309"/>
      <c r="J447" s="1309"/>
      <c r="K447" s="1309"/>
      <c r="L447" s="1309"/>
      <c r="M447" s="1310"/>
      <c r="N447" s="724"/>
      <c r="O447" s="725"/>
      <c r="P447" s="1317"/>
      <c r="Q447" s="1317"/>
      <c r="R447" s="1317"/>
      <c r="S447" s="1317"/>
      <c r="T447" s="1317"/>
      <c r="U447" s="1317"/>
      <c r="V447" s="1317"/>
      <c r="W447" s="1317"/>
      <c r="X447" s="1317"/>
      <c r="Y447" s="1317"/>
      <c r="Z447" s="1317"/>
      <c r="AA447" s="1317"/>
      <c r="AB447" s="1317"/>
      <c r="AC447" s="1317"/>
      <c r="AD447" s="1317"/>
      <c r="AE447" s="1317"/>
      <c r="AF447" s="1317"/>
      <c r="AG447" s="1317"/>
      <c r="AH447" s="1317"/>
      <c r="AI447" s="1317"/>
      <c r="AJ447" s="1317"/>
      <c r="AK447" s="1317"/>
      <c r="AL447" s="1317"/>
      <c r="AM447" s="1317"/>
      <c r="AN447" s="1317"/>
      <c r="AO447" s="1317"/>
      <c r="AP447" s="1317"/>
      <c r="AQ447" s="291"/>
      <c r="AR447" s="292"/>
      <c r="AS447" s="724"/>
      <c r="AT447" s="725"/>
      <c r="AU447" s="1308">
        <f>⑧入力シート!Y101</f>
        <v>78</v>
      </c>
      <c r="AV447" s="1309"/>
      <c r="AW447" s="1309"/>
      <c r="AX447" s="1309"/>
      <c r="AY447" s="1309"/>
      <c r="AZ447" s="1309"/>
      <c r="BA447" s="1309"/>
      <c r="BB447" s="1309"/>
      <c r="BC447" s="1309"/>
      <c r="BD447" s="1309"/>
      <c r="BE447" s="1309"/>
      <c r="BF447" s="724"/>
      <c r="BG447" s="725"/>
      <c r="BH447" s="1317"/>
      <c r="BI447" s="1317"/>
      <c r="BJ447" s="1317"/>
      <c r="BK447" s="1317"/>
      <c r="BL447" s="1317"/>
      <c r="BM447" s="1317"/>
      <c r="BN447" s="1317"/>
      <c r="BO447" s="1317"/>
      <c r="BP447" s="1317"/>
      <c r="BQ447" s="1317"/>
      <c r="BR447" s="1317"/>
      <c r="BS447" s="1317"/>
      <c r="BT447" s="1317"/>
      <c r="BU447" s="1317"/>
      <c r="BV447" s="1317"/>
      <c r="BW447" s="1317"/>
      <c r="BX447" s="1317"/>
      <c r="BY447" s="1317"/>
      <c r="BZ447" s="1317"/>
      <c r="CA447" s="1317"/>
      <c r="CB447" s="1317"/>
      <c r="CC447" s="1317"/>
      <c r="CD447" s="1317"/>
      <c r="CE447" s="1317"/>
      <c r="CF447" s="1317"/>
      <c r="CG447" s="1317"/>
      <c r="CH447" s="1317"/>
    </row>
    <row r="448" spans="1:88" ht="24.95" customHeight="1">
      <c r="A448" s="726"/>
      <c r="B448" s="727"/>
      <c r="C448" s="1319"/>
      <c r="D448" s="1320"/>
      <c r="E448" s="1320"/>
      <c r="F448" s="1320"/>
      <c r="G448" s="1320"/>
      <c r="H448" s="1320"/>
      <c r="I448" s="1320"/>
      <c r="J448" s="1320"/>
      <c r="K448" s="1320"/>
      <c r="L448" s="1320"/>
      <c r="M448" s="1321"/>
      <c r="N448" s="726"/>
      <c r="O448" s="727"/>
      <c r="P448" s="1318"/>
      <c r="Q448" s="1318"/>
      <c r="R448" s="1318"/>
      <c r="S448" s="1318"/>
      <c r="T448" s="1318"/>
      <c r="U448" s="1318"/>
      <c r="V448" s="1318"/>
      <c r="W448" s="1318"/>
      <c r="X448" s="1318"/>
      <c r="Y448" s="1318"/>
      <c r="Z448" s="1318"/>
      <c r="AA448" s="1318"/>
      <c r="AB448" s="1318"/>
      <c r="AC448" s="1318"/>
      <c r="AD448" s="1318"/>
      <c r="AE448" s="1318"/>
      <c r="AF448" s="1318"/>
      <c r="AG448" s="1318"/>
      <c r="AH448" s="1318"/>
      <c r="AI448" s="1318"/>
      <c r="AJ448" s="1318"/>
      <c r="AK448" s="1318"/>
      <c r="AL448" s="1318"/>
      <c r="AM448" s="1318"/>
      <c r="AN448" s="1318"/>
      <c r="AO448" s="1318"/>
      <c r="AP448" s="1318"/>
      <c r="AQ448" s="291"/>
      <c r="AR448" s="292"/>
      <c r="AS448" s="726"/>
      <c r="AT448" s="727"/>
      <c r="AU448" s="1308"/>
      <c r="AV448" s="1309"/>
      <c r="AW448" s="1309"/>
      <c r="AX448" s="1309"/>
      <c r="AY448" s="1309"/>
      <c r="AZ448" s="1309"/>
      <c r="BA448" s="1309"/>
      <c r="BB448" s="1309"/>
      <c r="BC448" s="1309"/>
      <c r="BD448" s="1309"/>
      <c r="BE448" s="1309"/>
      <c r="BF448" s="726"/>
      <c r="BG448" s="727"/>
      <c r="BH448" s="1318"/>
      <c r="BI448" s="1318"/>
      <c r="BJ448" s="1318"/>
      <c r="BK448" s="1318"/>
      <c r="BL448" s="1318"/>
      <c r="BM448" s="1318"/>
      <c r="BN448" s="1318"/>
      <c r="BO448" s="1318"/>
      <c r="BP448" s="1318"/>
      <c r="BQ448" s="1318"/>
      <c r="BR448" s="1318"/>
      <c r="BS448" s="1318"/>
      <c r="BT448" s="1318"/>
      <c r="BU448" s="1318"/>
      <c r="BV448" s="1318"/>
      <c r="BW448" s="1318"/>
      <c r="BX448" s="1318"/>
      <c r="BY448" s="1318"/>
      <c r="BZ448" s="1318"/>
      <c r="CA448" s="1318"/>
      <c r="CB448" s="1318"/>
      <c r="CC448" s="1318"/>
      <c r="CD448" s="1318"/>
      <c r="CE448" s="1318"/>
      <c r="CF448" s="1318"/>
      <c r="CG448" s="1318"/>
      <c r="CH448" s="1318"/>
    </row>
    <row r="449" spans="1:88" ht="24.95" customHeight="1">
      <c r="A449" s="722" t="s">
        <v>338</v>
      </c>
      <c r="B449" s="723"/>
      <c r="C449" s="1322" t="str">
        <f>""&amp;⑧入力シート!Z100</f>
        <v/>
      </c>
      <c r="D449" s="1323"/>
      <c r="E449" s="1323"/>
      <c r="F449" s="1323"/>
      <c r="G449" s="1323"/>
      <c r="H449" s="1323"/>
      <c r="I449" s="1323"/>
      <c r="J449" s="1323"/>
      <c r="K449" s="1323"/>
      <c r="L449" s="1323"/>
      <c r="M449" s="1324"/>
      <c r="N449" s="722" t="s">
        <v>339</v>
      </c>
      <c r="O449" s="723"/>
      <c r="P449" s="1307" t="s">
        <v>32</v>
      </c>
      <c r="Q449" s="573"/>
      <c r="R449" s="573"/>
      <c r="S449" s="573"/>
      <c r="T449" s="573"/>
      <c r="U449" s="573"/>
      <c r="V449" s="573"/>
      <c r="W449" s="573"/>
      <c r="X449" s="573"/>
      <c r="Y449" s="573"/>
      <c r="Z449" s="573"/>
      <c r="AA449" s="573"/>
      <c r="AB449" s="573"/>
      <c r="AC449" s="573"/>
      <c r="AD449" s="573"/>
      <c r="AE449" s="573"/>
      <c r="AF449" s="573"/>
      <c r="AG449" s="573"/>
      <c r="AH449" s="573"/>
      <c r="AI449" s="573"/>
      <c r="AJ449" s="573"/>
      <c r="AK449" s="573"/>
      <c r="AL449" s="573"/>
      <c r="AM449" s="573"/>
      <c r="AN449" s="573"/>
      <c r="AO449" s="573"/>
      <c r="AP449" s="574"/>
      <c r="AQ449" s="291"/>
      <c r="AR449" s="292"/>
      <c r="AS449" s="722" t="s">
        <v>338</v>
      </c>
      <c r="AT449" s="723"/>
      <c r="AU449" s="1322" t="str">
        <f>""&amp;⑧入力シート!Z101</f>
        <v/>
      </c>
      <c r="AV449" s="1323"/>
      <c r="AW449" s="1323"/>
      <c r="AX449" s="1323"/>
      <c r="AY449" s="1323"/>
      <c r="AZ449" s="1323"/>
      <c r="BA449" s="1323"/>
      <c r="BB449" s="1323"/>
      <c r="BC449" s="1323"/>
      <c r="BD449" s="1323"/>
      <c r="BE449" s="1324"/>
      <c r="BF449" s="722" t="s">
        <v>339</v>
      </c>
      <c r="BG449" s="723"/>
      <c r="BH449" s="1307" t="s">
        <v>32</v>
      </c>
      <c r="BI449" s="573"/>
      <c r="BJ449" s="573"/>
      <c r="BK449" s="573"/>
      <c r="BL449" s="573"/>
      <c r="BM449" s="573"/>
      <c r="BN449" s="573"/>
      <c r="BO449" s="573"/>
      <c r="BP449" s="573"/>
      <c r="BQ449" s="573"/>
      <c r="BR449" s="573"/>
      <c r="BS449" s="573"/>
      <c r="BT449" s="573"/>
      <c r="BU449" s="573"/>
      <c r="BV449" s="573"/>
      <c r="BW449" s="573"/>
      <c r="BX449" s="573"/>
      <c r="BY449" s="573"/>
      <c r="BZ449" s="573"/>
      <c r="CA449" s="573"/>
      <c r="CB449" s="573"/>
      <c r="CC449" s="573"/>
      <c r="CD449" s="573"/>
      <c r="CE449" s="573"/>
      <c r="CF449" s="573"/>
      <c r="CG449" s="573"/>
      <c r="CH449" s="574"/>
    </row>
    <row r="450" spans="1:88" ht="24.95" customHeight="1">
      <c r="A450" s="724"/>
      <c r="B450" s="725"/>
      <c r="C450" s="1308"/>
      <c r="D450" s="1309"/>
      <c r="E450" s="1309"/>
      <c r="F450" s="1309"/>
      <c r="G450" s="1309"/>
      <c r="H450" s="1309"/>
      <c r="I450" s="1309"/>
      <c r="J450" s="1309"/>
      <c r="K450" s="1309"/>
      <c r="L450" s="1309"/>
      <c r="M450" s="1310"/>
      <c r="N450" s="724"/>
      <c r="O450" s="725"/>
      <c r="P450" s="1308" t="str">
        <f>'⑨応募者名簿(印刷用)'!BV19</f>
        <v xml:space="preserve"> </v>
      </c>
      <c r="Q450" s="1309"/>
      <c r="R450" s="1309"/>
      <c r="S450" s="1309"/>
      <c r="T450" s="1309"/>
      <c r="U450" s="1309"/>
      <c r="V450" s="1309"/>
      <c r="W450" s="1309"/>
      <c r="X450" s="1309"/>
      <c r="Y450" s="1309"/>
      <c r="Z450" s="1309"/>
      <c r="AA450" s="1309"/>
      <c r="AB450" s="1309"/>
      <c r="AC450" s="1309"/>
      <c r="AD450" s="1309"/>
      <c r="AE450" s="1309"/>
      <c r="AF450" s="1309"/>
      <c r="AG450" s="1309"/>
      <c r="AH450" s="1309"/>
      <c r="AI450" s="1309"/>
      <c r="AJ450" s="1309"/>
      <c r="AK450" s="1309"/>
      <c r="AL450" s="1309"/>
      <c r="AM450" s="1309"/>
      <c r="AN450" s="1309"/>
      <c r="AO450" s="1309"/>
      <c r="AP450" s="1310"/>
      <c r="AQ450" s="291"/>
      <c r="AR450" s="292"/>
      <c r="AS450" s="724"/>
      <c r="AT450" s="725"/>
      <c r="AU450" s="1308"/>
      <c r="AV450" s="1309"/>
      <c r="AW450" s="1309"/>
      <c r="AX450" s="1309"/>
      <c r="AY450" s="1309"/>
      <c r="AZ450" s="1309"/>
      <c r="BA450" s="1309"/>
      <c r="BB450" s="1309"/>
      <c r="BC450" s="1309"/>
      <c r="BD450" s="1309"/>
      <c r="BE450" s="1310"/>
      <c r="BF450" s="724"/>
      <c r="BG450" s="725"/>
      <c r="BH450" s="1308" t="str">
        <f>'⑨応募者名簿(印刷用)'!BV20</f>
        <v xml:space="preserve"> </v>
      </c>
      <c r="BI450" s="1309"/>
      <c r="BJ450" s="1309"/>
      <c r="BK450" s="1309"/>
      <c r="BL450" s="1309"/>
      <c r="BM450" s="1309"/>
      <c r="BN450" s="1309"/>
      <c r="BO450" s="1309"/>
      <c r="BP450" s="1309"/>
      <c r="BQ450" s="1309"/>
      <c r="BR450" s="1309"/>
      <c r="BS450" s="1309"/>
      <c r="BT450" s="1309"/>
      <c r="BU450" s="1309"/>
      <c r="BV450" s="1309"/>
      <c r="BW450" s="1309"/>
      <c r="BX450" s="1309"/>
      <c r="BY450" s="1309"/>
      <c r="BZ450" s="1309"/>
      <c r="CA450" s="1309"/>
      <c r="CB450" s="1309"/>
      <c r="CC450" s="1309"/>
      <c r="CD450" s="1309"/>
      <c r="CE450" s="1309"/>
      <c r="CF450" s="1309"/>
      <c r="CG450" s="1309"/>
      <c r="CH450" s="1310"/>
    </row>
    <row r="451" spans="1:88" ht="24.95" customHeight="1">
      <c r="A451" s="726"/>
      <c r="B451" s="727"/>
      <c r="C451" s="1308"/>
      <c r="D451" s="1309"/>
      <c r="E451" s="1309"/>
      <c r="F451" s="1309"/>
      <c r="G451" s="1309"/>
      <c r="H451" s="1309"/>
      <c r="I451" s="1309"/>
      <c r="J451" s="1309"/>
      <c r="K451" s="1309"/>
      <c r="L451" s="1309"/>
      <c r="M451" s="1310"/>
      <c r="N451" s="726"/>
      <c r="O451" s="727"/>
      <c r="P451" s="1308"/>
      <c r="Q451" s="1309"/>
      <c r="R451" s="1309"/>
      <c r="S451" s="1309"/>
      <c r="T451" s="1309"/>
      <c r="U451" s="1309"/>
      <c r="V451" s="1309"/>
      <c r="W451" s="1309"/>
      <c r="X451" s="1309"/>
      <c r="Y451" s="1309"/>
      <c r="Z451" s="1309"/>
      <c r="AA451" s="1309"/>
      <c r="AB451" s="1309"/>
      <c r="AC451" s="1309"/>
      <c r="AD451" s="1309"/>
      <c r="AE451" s="1309"/>
      <c r="AF451" s="1309"/>
      <c r="AG451" s="1309"/>
      <c r="AH451" s="1309"/>
      <c r="AI451" s="1309"/>
      <c r="AJ451" s="1309"/>
      <c r="AK451" s="1309"/>
      <c r="AL451" s="1309"/>
      <c r="AM451" s="1309"/>
      <c r="AN451" s="1309"/>
      <c r="AO451" s="1309"/>
      <c r="AP451" s="1310"/>
      <c r="AQ451" s="291"/>
      <c r="AR451" s="292"/>
      <c r="AS451" s="726"/>
      <c r="AT451" s="727"/>
      <c r="AU451" s="1308"/>
      <c r="AV451" s="1309"/>
      <c r="AW451" s="1309"/>
      <c r="AX451" s="1309"/>
      <c r="AY451" s="1309"/>
      <c r="AZ451" s="1309"/>
      <c r="BA451" s="1309"/>
      <c r="BB451" s="1309"/>
      <c r="BC451" s="1309"/>
      <c r="BD451" s="1309"/>
      <c r="BE451" s="1310"/>
      <c r="BF451" s="726"/>
      <c r="BG451" s="727"/>
      <c r="BH451" s="1308"/>
      <c r="BI451" s="1309"/>
      <c r="BJ451" s="1309"/>
      <c r="BK451" s="1309"/>
      <c r="BL451" s="1309"/>
      <c r="BM451" s="1309"/>
      <c r="BN451" s="1309"/>
      <c r="BO451" s="1309"/>
      <c r="BP451" s="1309"/>
      <c r="BQ451" s="1309"/>
      <c r="BR451" s="1309"/>
      <c r="BS451" s="1309"/>
      <c r="BT451" s="1309"/>
      <c r="BU451" s="1309"/>
      <c r="BV451" s="1309"/>
      <c r="BW451" s="1309"/>
      <c r="BX451" s="1309"/>
      <c r="BY451" s="1309"/>
      <c r="BZ451" s="1309"/>
      <c r="CA451" s="1309"/>
      <c r="CB451" s="1309"/>
      <c r="CC451" s="1309"/>
      <c r="CD451" s="1309"/>
      <c r="CE451" s="1309"/>
      <c r="CF451" s="1309"/>
      <c r="CG451" s="1309"/>
      <c r="CH451" s="1310"/>
    </row>
    <row r="452" spans="1:88" ht="24.95" customHeight="1">
      <c r="A452" s="1311" t="s">
        <v>34</v>
      </c>
      <c r="B452" s="1312"/>
      <c r="C452" s="1315" t="str">
        <f>'⑨応募者名簿(印刷用)'!BT19</f>
        <v/>
      </c>
      <c r="D452" s="1315"/>
      <c r="E452" s="1315"/>
      <c r="F452" s="1315"/>
      <c r="G452" s="1315"/>
      <c r="H452" s="1315"/>
      <c r="I452" s="1315"/>
      <c r="J452" s="1315"/>
      <c r="K452" s="1315"/>
      <c r="L452" s="1315"/>
      <c r="M452" s="1315"/>
      <c r="N452" s="1325" t="s">
        <v>22</v>
      </c>
      <c r="O452" s="1326"/>
      <c r="P452" s="1329">
        <f>⑧入力シート!AE100</f>
        <v>0</v>
      </c>
      <c r="Q452" s="1329"/>
      <c r="R452" s="1329"/>
      <c r="S452" s="1329"/>
      <c r="T452" s="1329"/>
      <c r="U452" s="1329"/>
      <c r="V452" s="1329"/>
      <c r="W452" s="1329"/>
      <c r="X452" s="1329"/>
      <c r="Y452" s="1330" t="s">
        <v>57</v>
      </c>
      <c r="Z452" s="1331"/>
      <c r="AA452" s="1331"/>
      <c r="AB452" s="1331"/>
      <c r="AC452" s="1331"/>
      <c r="AD452" s="1331"/>
      <c r="AE452" s="1331"/>
      <c r="AF452" s="1331"/>
      <c r="AG452" s="1331"/>
      <c r="AH452" s="1331"/>
      <c r="AI452" s="1331"/>
      <c r="AJ452" s="1331"/>
      <c r="AK452" s="1331"/>
      <c r="AL452" s="1331"/>
      <c r="AM452" s="1331"/>
      <c r="AN452" s="1331"/>
      <c r="AO452" s="1331"/>
      <c r="AP452" s="1332"/>
      <c r="AQ452" s="289"/>
      <c r="AR452" s="290"/>
      <c r="AS452" s="1311" t="s">
        <v>34</v>
      </c>
      <c r="AT452" s="1312"/>
      <c r="AU452" s="1315" t="str">
        <f>'⑨応募者名簿(印刷用)'!BT20</f>
        <v/>
      </c>
      <c r="AV452" s="1315"/>
      <c r="AW452" s="1315"/>
      <c r="AX452" s="1315"/>
      <c r="AY452" s="1315"/>
      <c r="AZ452" s="1315"/>
      <c r="BA452" s="1315"/>
      <c r="BB452" s="1315"/>
      <c r="BC452" s="1315"/>
      <c r="BD452" s="1315"/>
      <c r="BE452" s="1315"/>
      <c r="BF452" s="1325" t="s">
        <v>22</v>
      </c>
      <c r="BG452" s="1326"/>
      <c r="BH452" s="1329" t="str">
        <f>""&amp;⑧入力シート!AE101</f>
        <v/>
      </c>
      <c r="BI452" s="1329"/>
      <c r="BJ452" s="1329"/>
      <c r="BK452" s="1329"/>
      <c r="BL452" s="1329"/>
      <c r="BM452" s="1329"/>
      <c r="BN452" s="1329"/>
      <c r="BO452" s="1329"/>
      <c r="BP452" s="1329"/>
      <c r="BQ452" s="1330" t="s">
        <v>57</v>
      </c>
      <c r="BR452" s="1331"/>
      <c r="BS452" s="1331"/>
      <c r="BT452" s="1331"/>
      <c r="BU452" s="1331"/>
      <c r="BV452" s="1331"/>
      <c r="BW452" s="1331"/>
      <c r="BX452" s="1331"/>
      <c r="BY452" s="1331"/>
      <c r="BZ452" s="1331"/>
      <c r="CA452" s="1331"/>
      <c r="CB452" s="1331"/>
      <c r="CC452" s="1331"/>
      <c r="CD452" s="1331"/>
      <c r="CE452" s="1331"/>
      <c r="CF452" s="1331"/>
      <c r="CG452" s="1331"/>
      <c r="CH452" s="1332"/>
    </row>
    <row r="453" spans="1:88" ht="24.95" customHeight="1">
      <c r="A453" s="1313"/>
      <c r="B453" s="1314"/>
      <c r="C453" s="1315"/>
      <c r="D453" s="1315"/>
      <c r="E453" s="1315"/>
      <c r="F453" s="1315"/>
      <c r="G453" s="1315"/>
      <c r="H453" s="1315"/>
      <c r="I453" s="1315"/>
      <c r="J453" s="1315"/>
      <c r="K453" s="1315"/>
      <c r="L453" s="1315"/>
      <c r="M453" s="1315"/>
      <c r="N453" s="1327"/>
      <c r="O453" s="1328"/>
      <c r="P453" s="1329"/>
      <c r="Q453" s="1329"/>
      <c r="R453" s="1329"/>
      <c r="S453" s="1329"/>
      <c r="T453" s="1329"/>
      <c r="U453" s="1329"/>
      <c r="V453" s="1329"/>
      <c r="W453" s="1329"/>
      <c r="X453" s="1329"/>
      <c r="Y453" s="1333"/>
      <c r="Z453" s="1334"/>
      <c r="AA453" s="1334"/>
      <c r="AB453" s="1334"/>
      <c r="AC453" s="1334"/>
      <c r="AD453" s="1334"/>
      <c r="AE453" s="1334"/>
      <c r="AF453" s="1334"/>
      <c r="AG453" s="1334"/>
      <c r="AH453" s="1334"/>
      <c r="AI453" s="1334"/>
      <c r="AJ453" s="1334"/>
      <c r="AK453" s="1334"/>
      <c r="AL453" s="1334"/>
      <c r="AM453" s="1334"/>
      <c r="AN453" s="1334"/>
      <c r="AO453" s="1334"/>
      <c r="AP453" s="1335"/>
      <c r="AQ453" s="289"/>
      <c r="AR453" s="290"/>
      <c r="AS453" s="1313"/>
      <c r="AT453" s="1314"/>
      <c r="AU453" s="1315"/>
      <c r="AV453" s="1315"/>
      <c r="AW453" s="1315"/>
      <c r="AX453" s="1315"/>
      <c r="AY453" s="1315"/>
      <c r="AZ453" s="1315"/>
      <c r="BA453" s="1315"/>
      <c r="BB453" s="1315"/>
      <c r="BC453" s="1315"/>
      <c r="BD453" s="1315"/>
      <c r="BE453" s="1315"/>
      <c r="BF453" s="1327"/>
      <c r="BG453" s="1328"/>
      <c r="BH453" s="1329"/>
      <c r="BI453" s="1329"/>
      <c r="BJ453" s="1329"/>
      <c r="BK453" s="1329"/>
      <c r="BL453" s="1329"/>
      <c r="BM453" s="1329"/>
      <c r="BN453" s="1329"/>
      <c r="BO453" s="1329"/>
      <c r="BP453" s="1329"/>
      <c r="BQ453" s="1333"/>
      <c r="BR453" s="1334"/>
      <c r="BS453" s="1334"/>
      <c r="BT453" s="1334"/>
      <c r="BU453" s="1334"/>
      <c r="BV453" s="1334"/>
      <c r="BW453" s="1334"/>
      <c r="BX453" s="1334"/>
      <c r="BY453" s="1334"/>
      <c r="BZ453" s="1334"/>
      <c r="CA453" s="1334"/>
      <c r="CB453" s="1334"/>
      <c r="CC453" s="1334"/>
      <c r="CD453" s="1334"/>
      <c r="CE453" s="1334"/>
      <c r="CF453" s="1334"/>
      <c r="CG453" s="1334"/>
      <c r="CH453" s="1335"/>
    </row>
    <row r="454" spans="1:88" ht="26.1" customHeight="1">
      <c r="AQ454" s="289"/>
      <c r="AR454" s="290"/>
    </row>
    <row r="455" spans="1:88" ht="26.1" customHeight="1">
      <c r="AQ455" s="289"/>
      <c r="AR455" s="290"/>
    </row>
    <row r="456" spans="1:88" ht="26.1" customHeight="1">
      <c r="A456" s="174"/>
      <c r="B456" s="174"/>
      <c r="C456" s="174"/>
      <c r="D456" s="174"/>
      <c r="E456" s="174"/>
      <c r="F456" s="174"/>
      <c r="G456" s="174"/>
      <c r="H456" s="174"/>
      <c r="I456" s="174"/>
      <c r="J456" s="174"/>
      <c r="K456" s="174"/>
      <c r="L456" s="174"/>
      <c r="M456" s="174"/>
      <c r="N456" s="785" t="s">
        <v>408</v>
      </c>
      <c r="O456" s="785"/>
      <c r="P456" s="785"/>
      <c r="Q456" s="785"/>
      <c r="R456" s="785"/>
      <c r="S456" s="785"/>
      <c r="T456" s="785"/>
      <c r="U456" s="785"/>
      <c r="V456" s="785"/>
      <c r="W456" s="785"/>
      <c r="X456" s="785"/>
      <c r="Y456" s="785"/>
      <c r="Z456" s="785"/>
      <c r="AA456" s="785"/>
      <c r="AB456" s="785"/>
      <c r="AC456" s="190"/>
      <c r="AD456" s="190"/>
      <c r="AE456" s="190"/>
      <c r="AF456" s="190"/>
      <c r="AG456" s="190"/>
      <c r="AH456" s="190"/>
      <c r="AI456" s="190"/>
      <c r="AJ456" s="190"/>
      <c r="AK456" s="190"/>
      <c r="AL456" s="190"/>
      <c r="AM456" s="190"/>
      <c r="AN456" s="190"/>
      <c r="AO456" s="190"/>
      <c r="AP456" s="190"/>
      <c r="AQ456" s="298"/>
      <c r="AR456" s="299"/>
      <c r="AS456" s="174"/>
      <c r="AT456" s="174"/>
      <c r="AU456" s="174"/>
      <c r="AV456" s="174"/>
      <c r="AW456" s="174"/>
      <c r="AX456" s="174"/>
      <c r="AY456" s="174"/>
      <c r="AZ456" s="174"/>
      <c r="BA456" s="174"/>
      <c r="BB456" s="174"/>
      <c r="BC456" s="174"/>
      <c r="BD456" s="174"/>
      <c r="BE456" s="174"/>
      <c r="BF456" s="785" t="s">
        <v>408</v>
      </c>
      <c r="BG456" s="785"/>
      <c r="BH456" s="785"/>
      <c r="BI456" s="785"/>
      <c r="BJ456" s="785"/>
      <c r="BK456" s="785"/>
      <c r="BL456" s="785"/>
      <c r="BM456" s="785"/>
      <c r="BN456" s="785"/>
      <c r="BO456" s="785"/>
      <c r="BP456" s="785"/>
      <c r="BQ456" s="785"/>
      <c r="BR456" s="785"/>
      <c r="BS456" s="785"/>
      <c r="BT456" s="785"/>
      <c r="BU456" s="190"/>
      <c r="BV456" s="190"/>
      <c r="BW456" s="190"/>
      <c r="BX456" s="190"/>
      <c r="BY456" s="190"/>
      <c r="BZ456" s="190"/>
      <c r="CA456" s="190"/>
      <c r="CB456" s="190"/>
      <c r="CC456" s="190"/>
      <c r="CD456" s="190"/>
      <c r="CE456" s="190"/>
      <c r="CF456" s="190"/>
      <c r="CG456" s="190"/>
      <c r="CH456" s="190"/>
      <c r="CI456" s="190"/>
      <c r="CJ456" s="190"/>
    </row>
    <row r="457" spans="1:88" ht="26.1" customHeight="1">
      <c r="A457" s="174"/>
      <c r="B457" s="174"/>
      <c r="C457" s="174"/>
      <c r="D457" s="174"/>
      <c r="E457" s="174"/>
      <c r="F457" s="174"/>
      <c r="G457" s="174"/>
      <c r="H457" s="174"/>
      <c r="I457" s="174"/>
      <c r="J457" s="174"/>
      <c r="K457" s="174"/>
      <c r="L457" s="174"/>
      <c r="M457" s="174"/>
      <c r="N457" s="785"/>
      <c r="O457" s="785"/>
      <c r="P457" s="785"/>
      <c r="Q457" s="785"/>
      <c r="R457" s="785"/>
      <c r="S457" s="785"/>
      <c r="T457" s="785"/>
      <c r="U457" s="785"/>
      <c r="V457" s="785"/>
      <c r="W457" s="785"/>
      <c r="X457" s="785"/>
      <c r="Y457" s="785"/>
      <c r="Z457" s="785"/>
      <c r="AA457" s="785"/>
      <c r="AB457" s="785"/>
      <c r="AC457" s="190"/>
      <c r="AD457" s="190"/>
      <c r="AE457" s="190"/>
      <c r="AF457" s="190"/>
      <c r="AG457" s="190"/>
      <c r="AH457" s="190"/>
      <c r="AI457" s="190"/>
      <c r="AJ457" s="190"/>
      <c r="AK457" s="190"/>
      <c r="AL457" s="190"/>
      <c r="AM457" s="190"/>
      <c r="AN457" s="190"/>
      <c r="AO457" s="190"/>
      <c r="AP457" s="190"/>
      <c r="AQ457" s="298"/>
      <c r="AR457" s="299"/>
      <c r="AS457" s="174"/>
      <c r="AT457" s="174"/>
      <c r="AU457" s="174"/>
      <c r="AV457" s="174"/>
      <c r="AW457" s="174"/>
      <c r="AX457" s="174"/>
      <c r="AY457" s="174"/>
      <c r="AZ457" s="174"/>
      <c r="BA457" s="174"/>
      <c r="BB457" s="174"/>
      <c r="BC457" s="174"/>
      <c r="BD457" s="174"/>
      <c r="BE457" s="174"/>
      <c r="BF457" s="785"/>
      <c r="BG457" s="785"/>
      <c r="BH457" s="785"/>
      <c r="BI457" s="785"/>
      <c r="BJ457" s="785"/>
      <c r="BK457" s="785"/>
      <c r="BL457" s="785"/>
      <c r="BM457" s="785"/>
      <c r="BN457" s="785"/>
      <c r="BO457" s="785"/>
      <c r="BP457" s="785"/>
      <c r="BQ457" s="785"/>
      <c r="BR457" s="785"/>
      <c r="BS457" s="785"/>
      <c r="BT457" s="785"/>
      <c r="BU457" s="190"/>
      <c r="BV457" s="190"/>
      <c r="BW457" s="190"/>
      <c r="BX457" s="190"/>
      <c r="BY457" s="190"/>
      <c r="BZ457" s="190"/>
      <c r="CA457" s="190"/>
      <c r="CB457" s="190"/>
      <c r="CC457" s="190"/>
      <c r="CD457" s="190"/>
      <c r="CE457" s="190"/>
      <c r="CF457" s="190"/>
      <c r="CG457" s="190"/>
      <c r="CH457" s="190"/>
      <c r="CI457" s="190"/>
      <c r="CJ457" s="190"/>
    </row>
    <row r="458" spans="1:88" ht="26.1" customHeight="1">
      <c r="A458" s="174"/>
      <c r="B458" s="174"/>
      <c r="C458" s="174"/>
      <c r="D458" s="174"/>
      <c r="E458" s="174"/>
      <c r="F458" s="174"/>
      <c r="G458" s="174"/>
      <c r="H458" s="174"/>
      <c r="I458" s="174"/>
      <c r="J458" s="174"/>
      <c r="K458" s="174"/>
      <c r="L458" s="174"/>
      <c r="M458" s="174"/>
      <c r="N458" s="785" t="s">
        <v>407</v>
      </c>
      <c r="O458" s="785"/>
      <c r="P458" s="785"/>
      <c r="Q458" s="785"/>
      <c r="R458" s="785"/>
      <c r="S458" s="785"/>
      <c r="T458" s="785"/>
      <c r="U458" s="785"/>
      <c r="V458" s="785"/>
      <c r="W458" s="785"/>
      <c r="X458" s="785"/>
      <c r="Y458" s="785"/>
      <c r="Z458" s="785"/>
      <c r="AA458" s="785"/>
      <c r="AB458" s="785"/>
      <c r="AC458" s="190"/>
      <c r="AD458" s="190"/>
      <c r="AE458" s="190"/>
      <c r="AF458" s="190"/>
      <c r="AG458" s="190"/>
      <c r="AH458" s="190"/>
      <c r="AI458" s="190"/>
      <c r="AJ458" s="190"/>
      <c r="AK458" s="190"/>
      <c r="AL458" s="190"/>
      <c r="AM458" s="190"/>
      <c r="AN458" s="190"/>
      <c r="AO458" s="190"/>
      <c r="AP458" s="190"/>
      <c r="AQ458" s="298"/>
      <c r="AR458" s="299"/>
      <c r="AS458" s="174"/>
      <c r="AT458" s="174"/>
      <c r="AU458" s="174"/>
      <c r="AV458" s="174"/>
      <c r="AW458" s="174"/>
      <c r="AX458" s="174"/>
      <c r="AY458" s="174"/>
      <c r="AZ458" s="174"/>
      <c r="BA458" s="174"/>
      <c r="BB458" s="174"/>
      <c r="BC458" s="174"/>
      <c r="BD458" s="174"/>
      <c r="BE458" s="174"/>
      <c r="BF458" s="785" t="s">
        <v>407</v>
      </c>
      <c r="BG458" s="785"/>
      <c r="BH458" s="785"/>
      <c r="BI458" s="785"/>
      <c r="BJ458" s="785"/>
      <c r="BK458" s="785"/>
      <c r="BL458" s="785"/>
      <c r="BM458" s="785"/>
      <c r="BN458" s="785"/>
      <c r="BO458" s="785"/>
      <c r="BP458" s="785"/>
      <c r="BQ458" s="785"/>
      <c r="BR458" s="785"/>
      <c r="BS458" s="785"/>
      <c r="BT458" s="785"/>
      <c r="BU458" s="190"/>
      <c r="BV458" s="190"/>
      <c r="BW458" s="190"/>
      <c r="BX458" s="190"/>
      <c r="BY458" s="190"/>
      <c r="BZ458" s="190"/>
      <c r="CA458" s="190"/>
      <c r="CB458" s="190"/>
      <c r="CC458" s="190"/>
      <c r="CD458" s="190"/>
      <c r="CE458" s="190"/>
      <c r="CF458" s="190"/>
      <c r="CG458" s="190"/>
      <c r="CH458" s="190"/>
      <c r="CI458" s="190"/>
      <c r="CJ458" s="190"/>
    </row>
    <row r="459" spans="1:88" ht="26.1" customHeight="1">
      <c r="A459" s="174"/>
      <c r="B459" s="174"/>
      <c r="C459" s="174"/>
      <c r="D459" s="174"/>
      <c r="E459" s="174"/>
      <c r="F459" s="174"/>
      <c r="G459" s="174"/>
      <c r="H459" s="174"/>
      <c r="I459" s="174"/>
      <c r="J459" s="174"/>
      <c r="K459" s="174"/>
      <c r="L459" s="174"/>
      <c r="M459" s="174"/>
      <c r="N459" s="785"/>
      <c r="O459" s="785"/>
      <c r="P459" s="785"/>
      <c r="Q459" s="785"/>
      <c r="R459" s="785"/>
      <c r="S459" s="785"/>
      <c r="T459" s="785"/>
      <c r="U459" s="785"/>
      <c r="V459" s="785"/>
      <c r="W459" s="785"/>
      <c r="X459" s="785"/>
      <c r="Y459" s="785"/>
      <c r="Z459" s="785"/>
      <c r="AA459" s="785"/>
      <c r="AB459" s="785"/>
      <c r="AC459" s="190"/>
      <c r="AD459" s="190"/>
      <c r="AE459" s="190"/>
      <c r="AF459" s="190"/>
      <c r="AG459" s="190"/>
      <c r="AH459" s="190"/>
      <c r="AI459" s="190"/>
      <c r="AJ459" s="190"/>
      <c r="AK459" s="190"/>
      <c r="AL459" s="190"/>
      <c r="AM459" s="190"/>
      <c r="AN459" s="190"/>
      <c r="AO459" s="190"/>
      <c r="AP459" s="190"/>
      <c r="AQ459" s="298"/>
      <c r="AR459" s="299"/>
      <c r="AS459" s="174"/>
      <c r="AT459" s="174"/>
      <c r="AU459" s="174"/>
      <c r="AV459" s="174"/>
      <c r="AW459" s="174"/>
      <c r="AX459" s="174"/>
      <c r="AY459" s="174"/>
      <c r="AZ459" s="174"/>
      <c r="BA459" s="174"/>
      <c r="BB459" s="174"/>
      <c r="BC459" s="174"/>
      <c r="BD459" s="174"/>
      <c r="BE459" s="174"/>
      <c r="BF459" s="785"/>
      <c r="BG459" s="785"/>
      <c r="BH459" s="785"/>
      <c r="BI459" s="785"/>
      <c r="BJ459" s="785"/>
      <c r="BK459" s="785"/>
      <c r="BL459" s="785"/>
      <c r="BM459" s="785"/>
      <c r="BN459" s="785"/>
      <c r="BO459" s="785"/>
      <c r="BP459" s="785"/>
      <c r="BQ459" s="785"/>
      <c r="BR459" s="785"/>
      <c r="BS459" s="785"/>
      <c r="BT459" s="785"/>
      <c r="BU459" s="190"/>
      <c r="BV459" s="190"/>
      <c r="BW459" s="190"/>
      <c r="BX459" s="190"/>
      <c r="BY459" s="190"/>
      <c r="BZ459" s="190"/>
      <c r="CA459" s="190"/>
      <c r="CB459" s="190"/>
      <c r="CC459" s="190"/>
      <c r="CD459" s="190"/>
      <c r="CE459" s="190"/>
      <c r="CF459" s="190"/>
      <c r="CG459" s="190"/>
      <c r="CH459" s="190"/>
      <c r="CI459" s="190"/>
      <c r="CJ459" s="190"/>
    </row>
    <row r="460" spans="1:88" ht="26.1" customHeight="1">
      <c r="AQ460" s="289"/>
      <c r="AR460" s="290"/>
    </row>
    <row r="461" spans="1:88" ht="26.1" customHeight="1">
      <c r="B461" s="142" t="str">
        <f>$B$5</f>
        <v>第86回全国教育美術展応募作品の名札</v>
      </c>
      <c r="AQ461" s="289"/>
      <c r="AR461" s="290"/>
      <c r="AT461" s="142" t="str">
        <f>$B$5</f>
        <v>第86回全国教育美術展応募作品の名札</v>
      </c>
    </row>
    <row r="462" spans="1:88" ht="24.95" customHeight="1">
      <c r="A462" s="1353" t="s">
        <v>45</v>
      </c>
      <c r="B462" s="1354"/>
      <c r="C462" s="1354"/>
      <c r="D462" s="1354"/>
      <c r="E462" s="1354"/>
      <c r="F462" s="1354"/>
      <c r="G462" s="1354"/>
      <c r="H462" s="1354"/>
      <c r="I462" s="1354"/>
      <c r="J462" s="1354"/>
      <c r="K462" s="1354"/>
      <c r="L462" s="1354"/>
      <c r="M462" s="1355"/>
      <c r="N462" s="1356" t="s">
        <v>334</v>
      </c>
      <c r="O462" s="1356"/>
      <c r="P462" s="1344" t="s">
        <v>17</v>
      </c>
      <c r="Q462" s="562"/>
      <c r="R462" s="1305" t="str">
        <f>IF('⑨応募者名簿(印刷用)'!$BX$40="","",'⑨応募者名簿(印刷用)'!$BX$40)</f>
        <v>-</v>
      </c>
      <c r="S462" s="1305"/>
      <c r="T462" s="1305"/>
      <c r="U462" s="1305"/>
      <c r="V462" s="1305"/>
      <c r="W462" s="1305"/>
      <c r="X462" s="1305"/>
      <c r="Y462" s="1306" t="s">
        <v>282</v>
      </c>
      <c r="Z462" s="1306"/>
      <c r="AA462" s="1306"/>
      <c r="AB462" s="1305" t="str">
        <f>IF(⑧入力シート!$D$30=0,"",⑧入力シート!$D$30)</f>
        <v/>
      </c>
      <c r="AC462" s="1305"/>
      <c r="AD462" s="1305"/>
      <c r="AE462" s="1305"/>
      <c r="AF462" s="176" t="s">
        <v>84</v>
      </c>
      <c r="AG462" s="1305" t="str">
        <f>IF(⑧入力シート!$H$30=0,"",⑧入力シート!$H$30)</f>
        <v/>
      </c>
      <c r="AH462" s="1305"/>
      <c r="AI462" s="1305"/>
      <c r="AJ462" s="1305"/>
      <c r="AK462" s="176" t="s">
        <v>84</v>
      </c>
      <c r="AL462" s="1305" t="str">
        <f>IF(⑧入力シート!$L$30=0,"",⑧入力シート!$L$30)</f>
        <v/>
      </c>
      <c r="AM462" s="1305"/>
      <c r="AN462" s="1305"/>
      <c r="AO462" s="1305"/>
      <c r="AP462" s="177"/>
      <c r="AQ462" s="291"/>
      <c r="AR462" s="292"/>
      <c r="AS462" s="1353" t="s">
        <v>45</v>
      </c>
      <c r="AT462" s="1354"/>
      <c r="AU462" s="1354"/>
      <c r="AV462" s="1354"/>
      <c r="AW462" s="1354"/>
      <c r="AX462" s="1354"/>
      <c r="AY462" s="1354"/>
      <c r="AZ462" s="1354"/>
      <c r="BA462" s="1354"/>
      <c r="BB462" s="1354"/>
      <c r="BC462" s="1354"/>
      <c r="BD462" s="1354"/>
      <c r="BE462" s="1355"/>
      <c r="BF462" s="1356" t="s">
        <v>334</v>
      </c>
      <c r="BG462" s="1356"/>
      <c r="BH462" s="1344" t="s">
        <v>17</v>
      </c>
      <c r="BI462" s="562"/>
      <c r="BJ462" s="1305" t="str">
        <f>IF('⑨応募者名簿(印刷用)'!$BX$40="","",'⑨応募者名簿(印刷用)'!$BX$40)</f>
        <v>-</v>
      </c>
      <c r="BK462" s="1305"/>
      <c r="BL462" s="1305"/>
      <c r="BM462" s="1305"/>
      <c r="BN462" s="1305"/>
      <c r="BO462" s="1305"/>
      <c r="BP462" s="1305"/>
      <c r="BQ462" s="1306" t="s">
        <v>282</v>
      </c>
      <c r="BR462" s="1306"/>
      <c r="BS462" s="1306"/>
      <c r="BT462" s="1305" t="str">
        <f>IF(⑧入力シート!$D$30=0,"",⑧入力シート!$D$30)</f>
        <v/>
      </c>
      <c r="BU462" s="1305"/>
      <c r="BV462" s="1305"/>
      <c r="BW462" s="1305"/>
      <c r="BX462" s="176" t="s">
        <v>84</v>
      </c>
      <c r="BY462" s="1305" t="str">
        <f>IF(⑧入力シート!$H$30=0,"",⑧入力シート!$H$30)</f>
        <v/>
      </c>
      <c r="BZ462" s="1305"/>
      <c r="CA462" s="1305"/>
      <c r="CB462" s="1305"/>
      <c r="CC462" s="176" t="s">
        <v>84</v>
      </c>
      <c r="CD462" s="1305" t="str">
        <f>IF(⑧入力シート!$L$30=0,"",⑧入力シート!$L$30)</f>
        <v/>
      </c>
      <c r="CE462" s="1305"/>
      <c r="CF462" s="1305"/>
      <c r="CG462" s="1305"/>
      <c r="CH462" s="177"/>
    </row>
    <row r="463" spans="1:88" ht="24.95" customHeight="1">
      <c r="A463" s="1345"/>
      <c r="B463" s="1346"/>
      <c r="C463" s="1346"/>
      <c r="D463" s="1346"/>
      <c r="E463" s="1346"/>
      <c r="F463" s="1346"/>
      <c r="G463" s="1346"/>
      <c r="H463" s="1346"/>
      <c r="I463" s="178"/>
      <c r="J463" s="178"/>
      <c r="K463" s="178"/>
      <c r="L463" s="178"/>
      <c r="M463" s="179"/>
      <c r="N463" s="1356"/>
      <c r="O463" s="1356"/>
      <c r="P463" s="1347" t="str">
        <f>IF('⑨応募者名簿(印刷用)'!$BV$42="","",'⑨応募者名簿(印刷用)'!$BV$42)</f>
        <v xml:space="preserve"> </v>
      </c>
      <c r="Q463" s="1348"/>
      <c r="R463" s="1348"/>
      <c r="S463" s="1348"/>
      <c r="T463" s="1348"/>
      <c r="U463" s="1348"/>
      <c r="V463" s="1348"/>
      <c r="W463" s="1348"/>
      <c r="X463" s="1348"/>
      <c r="Y463" s="1348"/>
      <c r="Z463" s="1348"/>
      <c r="AA463" s="1348"/>
      <c r="AB463" s="1348"/>
      <c r="AC463" s="1348"/>
      <c r="AD463" s="1348"/>
      <c r="AE463" s="1348"/>
      <c r="AF463" s="1348"/>
      <c r="AG463" s="1348"/>
      <c r="AH463" s="1348"/>
      <c r="AI463" s="1348"/>
      <c r="AJ463" s="1348"/>
      <c r="AK463" s="1348"/>
      <c r="AL463" s="1348"/>
      <c r="AM463" s="1348"/>
      <c r="AN463" s="1348"/>
      <c r="AO463" s="1348"/>
      <c r="AP463" s="1349"/>
      <c r="AQ463" s="291"/>
      <c r="AR463" s="292"/>
      <c r="AS463" s="1345"/>
      <c r="AT463" s="1346"/>
      <c r="AU463" s="1346"/>
      <c r="AV463" s="1346"/>
      <c r="AW463" s="1346"/>
      <c r="AX463" s="1346"/>
      <c r="AY463" s="1346"/>
      <c r="AZ463" s="1346"/>
      <c r="BA463" s="178"/>
      <c r="BB463" s="178"/>
      <c r="BC463" s="178"/>
      <c r="BD463" s="178"/>
      <c r="BE463" s="179"/>
      <c r="BF463" s="1356"/>
      <c r="BG463" s="1356"/>
      <c r="BH463" s="1347" t="str">
        <f>IF('⑨応募者名簿(印刷用)'!$BV$42="","",'⑨応募者名簿(印刷用)'!$BV$42)</f>
        <v xml:space="preserve"> </v>
      </c>
      <c r="BI463" s="1348"/>
      <c r="BJ463" s="1348"/>
      <c r="BK463" s="1348"/>
      <c r="BL463" s="1348"/>
      <c r="BM463" s="1348"/>
      <c r="BN463" s="1348"/>
      <c r="BO463" s="1348"/>
      <c r="BP463" s="1348"/>
      <c r="BQ463" s="1348"/>
      <c r="BR463" s="1348"/>
      <c r="BS463" s="1348"/>
      <c r="BT463" s="1348"/>
      <c r="BU463" s="1348"/>
      <c r="BV463" s="1348"/>
      <c r="BW463" s="1348"/>
      <c r="BX463" s="1348"/>
      <c r="BY463" s="1348"/>
      <c r="BZ463" s="1348"/>
      <c r="CA463" s="1348"/>
      <c r="CB463" s="1348"/>
      <c r="CC463" s="1348"/>
      <c r="CD463" s="1348"/>
      <c r="CE463" s="1348"/>
      <c r="CF463" s="1348"/>
      <c r="CG463" s="1348"/>
      <c r="CH463" s="1349"/>
    </row>
    <row r="464" spans="1:88" ht="24.95" customHeight="1">
      <c r="A464" s="1345"/>
      <c r="B464" s="1346"/>
      <c r="C464" s="1346"/>
      <c r="D464" s="1346"/>
      <c r="E464" s="1346"/>
      <c r="F464" s="1346"/>
      <c r="G464" s="1346"/>
      <c r="H464" s="1346"/>
      <c r="I464" s="178"/>
      <c r="J464" s="178"/>
      <c r="K464" s="178"/>
      <c r="L464" s="178"/>
      <c r="M464" s="179"/>
      <c r="N464" s="1356"/>
      <c r="O464" s="1356"/>
      <c r="P464" s="1347" t="str">
        <f>IF('⑨応募者名簿(印刷用)'!$BV$43="","",'⑨応募者名簿(印刷用)'!$BV$43)</f>
        <v xml:space="preserve"> </v>
      </c>
      <c r="Q464" s="1348"/>
      <c r="R464" s="1348"/>
      <c r="S464" s="1348"/>
      <c r="T464" s="1348"/>
      <c r="U464" s="1348"/>
      <c r="V464" s="1348"/>
      <c r="W464" s="1348"/>
      <c r="X464" s="1348"/>
      <c r="Y464" s="1348"/>
      <c r="Z464" s="1348"/>
      <c r="AA464" s="1348"/>
      <c r="AB464" s="1348"/>
      <c r="AC464" s="1348"/>
      <c r="AD464" s="1348"/>
      <c r="AE464" s="1348"/>
      <c r="AF464" s="1348"/>
      <c r="AG464" s="1348"/>
      <c r="AH464" s="1348"/>
      <c r="AI464" s="1348"/>
      <c r="AJ464" s="1348"/>
      <c r="AK464" s="1348"/>
      <c r="AL464" s="1348"/>
      <c r="AM464" s="1348"/>
      <c r="AN464" s="1348"/>
      <c r="AO464" s="1348"/>
      <c r="AP464" s="1349"/>
      <c r="AQ464" s="291"/>
      <c r="AR464" s="292"/>
      <c r="AS464" s="1345"/>
      <c r="AT464" s="1346"/>
      <c r="AU464" s="1346"/>
      <c r="AV464" s="1346"/>
      <c r="AW464" s="1346"/>
      <c r="AX464" s="1346"/>
      <c r="AY464" s="1346"/>
      <c r="AZ464" s="1346"/>
      <c r="BA464" s="178"/>
      <c r="BB464" s="178"/>
      <c r="BC464" s="178"/>
      <c r="BD464" s="178"/>
      <c r="BE464" s="179"/>
      <c r="BF464" s="1356"/>
      <c r="BG464" s="1356"/>
      <c r="BH464" s="1347" t="str">
        <f>IF('⑨応募者名簿(印刷用)'!$BV$43="","",'⑨応募者名簿(印刷用)'!$BV$43)</f>
        <v xml:space="preserve"> </v>
      </c>
      <c r="BI464" s="1348"/>
      <c r="BJ464" s="1348"/>
      <c r="BK464" s="1348"/>
      <c r="BL464" s="1348"/>
      <c r="BM464" s="1348"/>
      <c r="BN464" s="1348"/>
      <c r="BO464" s="1348"/>
      <c r="BP464" s="1348"/>
      <c r="BQ464" s="1348"/>
      <c r="BR464" s="1348"/>
      <c r="BS464" s="1348"/>
      <c r="BT464" s="1348"/>
      <c r="BU464" s="1348"/>
      <c r="BV464" s="1348"/>
      <c r="BW464" s="1348"/>
      <c r="BX464" s="1348"/>
      <c r="BY464" s="1348"/>
      <c r="BZ464" s="1348"/>
      <c r="CA464" s="1348"/>
      <c r="CB464" s="1348"/>
      <c r="CC464" s="1348"/>
      <c r="CD464" s="1348"/>
      <c r="CE464" s="1348"/>
      <c r="CF464" s="1348"/>
      <c r="CG464" s="1348"/>
      <c r="CH464" s="1349"/>
    </row>
    <row r="465" spans="1:88" ht="24.95" customHeight="1">
      <c r="A465" s="1345"/>
      <c r="B465" s="1346"/>
      <c r="C465" s="1346"/>
      <c r="D465" s="1346"/>
      <c r="E465" s="1346"/>
      <c r="F465" s="1346"/>
      <c r="G465" s="1346"/>
      <c r="H465" s="1346"/>
      <c r="I465" s="178"/>
      <c r="J465" s="178"/>
      <c r="K465" s="178"/>
      <c r="L465" s="178"/>
      <c r="M465" s="179"/>
      <c r="N465" s="1356"/>
      <c r="O465" s="1356"/>
      <c r="P465" s="1350" t="str">
        <f>IF('⑨応募者名簿(印刷用)'!$BV$44="","",'⑨応募者名簿(印刷用)'!$BV$44)</f>
        <v xml:space="preserve"> </v>
      </c>
      <c r="Q465" s="1351"/>
      <c r="R465" s="1351"/>
      <c r="S465" s="1351"/>
      <c r="T465" s="1351"/>
      <c r="U465" s="1351"/>
      <c r="V465" s="1351"/>
      <c r="W465" s="1351"/>
      <c r="X465" s="1351"/>
      <c r="Y465" s="1351"/>
      <c r="Z465" s="1351"/>
      <c r="AA465" s="1351"/>
      <c r="AB465" s="1351"/>
      <c r="AC465" s="1351"/>
      <c r="AD465" s="1351"/>
      <c r="AE465" s="1351"/>
      <c r="AF465" s="1351"/>
      <c r="AG465" s="1351"/>
      <c r="AH465" s="1351"/>
      <c r="AI465" s="1351"/>
      <c r="AJ465" s="1351"/>
      <c r="AK465" s="1351"/>
      <c r="AL465" s="1351"/>
      <c r="AM465" s="1351"/>
      <c r="AN465" s="1351"/>
      <c r="AO465" s="1351"/>
      <c r="AP465" s="1352"/>
      <c r="AQ465" s="291"/>
      <c r="AR465" s="292"/>
      <c r="AS465" s="1345"/>
      <c r="AT465" s="1346"/>
      <c r="AU465" s="1346"/>
      <c r="AV465" s="1346"/>
      <c r="AW465" s="1346"/>
      <c r="AX465" s="1346"/>
      <c r="AY465" s="1346"/>
      <c r="AZ465" s="1346"/>
      <c r="BA465" s="178"/>
      <c r="BB465" s="178"/>
      <c r="BC465" s="178"/>
      <c r="BD465" s="178"/>
      <c r="BE465" s="179"/>
      <c r="BF465" s="1356"/>
      <c r="BG465" s="1356"/>
      <c r="BH465" s="1350" t="str">
        <f>IF('⑨応募者名簿(印刷用)'!$BV$44="","",'⑨応募者名簿(印刷用)'!$BV$44)</f>
        <v xml:space="preserve"> </v>
      </c>
      <c r="BI465" s="1351"/>
      <c r="BJ465" s="1351"/>
      <c r="BK465" s="1351"/>
      <c r="BL465" s="1351"/>
      <c r="BM465" s="1351"/>
      <c r="BN465" s="1351"/>
      <c r="BO465" s="1351"/>
      <c r="BP465" s="1351"/>
      <c r="BQ465" s="1351"/>
      <c r="BR465" s="1351"/>
      <c r="BS465" s="1351"/>
      <c r="BT465" s="1351"/>
      <c r="BU465" s="1351"/>
      <c r="BV465" s="1351"/>
      <c r="BW465" s="1351"/>
      <c r="BX465" s="1351"/>
      <c r="BY465" s="1351"/>
      <c r="BZ465" s="1351"/>
      <c r="CA465" s="1351"/>
      <c r="CB465" s="1351"/>
      <c r="CC465" s="1351"/>
      <c r="CD465" s="1351"/>
      <c r="CE465" s="1351"/>
      <c r="CF465" s="1351"/>
      <c r="CG465" s="1351"/>
      <c r="CH465" s="1352"/>
    </row>
    <row r="466" spans="1:88" ht="24.95" customHeight="1">
      <c r="A466" s="1345"/>
      <c r="B466" s="1346"/>
      <c r="C466" s="1346"/>
      <c r="D466" s="1346"/>
      <c r="E466" s="1346"/>
      <c r="F466" s="1346"/>
      <c r="G466" s="1346"/>
      <c r="H466" s="1346"/>
      <c r="I466" s="178"/>
      <c r="J466" s="178"/>
      <c r="K466" s="178"/>
      <c r="L466" s="178"/>
      <c r="M466" s="179"/>
      <c r="N466" s="722" t="s">
        <v>335</v>
      </c>
      <c r="O466" s="723"/>
      <c r="P466" s="603" t="s">
        <v>23</v>
      </c>
      <c r="Q466" s="571"/>
      <c r="R466" s="571"/>
      <c r="S466" s="571"/>
      <c r="T466" s="1336" t="str">
        <f>""&amp;⑧入力シート!$D$21</f>
        <v/>
      </c>
      <c r="U466" s="1336"/>
      <c r="V466" s="1336"/>
      <c r="W466" s="1336"/>
      <c r="X466" s="1336"/>
      <c r="Y466" s="1336"/>
      <c r="Z466" s="1336"/>
      <c r="AA466" s="1336"/>
      <c r="AB466" s="1336"/>
      <c r="AC466" s="1336"/>
      <c r="AD466" s="1336"/>
      <c r="AE466" s="1336"/>
      <c r="AF466" s="1336"/>
      <c r="AG466" s="1336"/>
      <c r="AH466" s="1336"/>
      <c r="AI466" s="1336"/>
      <c r="AJ466" s="1336"/>
      <c r="AK466" s="1336"/>
      <c r="AL466" s="1336"/>
      <c r="AM466" s="1336"/>
      <c r="AN466" s="1336"/>
      <c r="AO466" s="1336"/>
      <c r="AP466" s="1337"/>
      <c r="AQ466" s="291"/>
      <c r="AR466" s="292"/>
      <c r="AS466" s="1345"/>
      <c r="AT466" s="1346"/>
      <c r="AU466" s="1346"/>
      <c r="AV466" s="1346"/>
      <c r="AW466" s="1346"/>
      <c r="AX466" s="1346"/>
      <c r="AY466" s="1346"/>
      <c r="AZ466" s="1346"/>
      <c r="BA466" s="178"/>
      <c r="BB466" s="178"/>
      <c r="BC466" s="178"/>
      <c r="BD466" s="178"/>
      <c r="BE466" s="179"/>
      <c r="BF466" s="722" t="s">
        <v>335</v>
      </c>
      <c r="BG466" s="723"/>
      <c r="BH466" s="603" t="s">
        <v>23</v>
      </c>
      <c r="BI466" s="571"/>
      <c r="BJ466" s="571"/>
      <c r="BK466" s="571"/>
      <c r="BL466" s="1336" t="str">
        <f>""&amp;⑧入力シート!$D$21</f>
        <v/>
      </c>
      <c r="BM466" s="1336"/>
      <c r="BN466" s="1336"/>
      <c r="BO466" s="1336"/>
      <c r="BP466" s="1336"/>
      <c r="BQ466" s="1336"/>
      <c r="BR466" s="1336"/>
      <c r="BS466" s="1336"/>
      <c r="BT466" s="1336"/>
      <c r="BU466" s="1336"/>
      <c r="BV466" s="1336"/>
      <c r="BW466" s="1336"/>
      <c r="BX466" s="1336"/>
      <c r="BY466" s="1336"/>
      <c r="BZ466" s="1336"/>
      <c r="CA466" s="1336"/>
      <c r="CB466" s="1336"/>
      <c r="CC466" s="1336"/>
      <c r="CD466" s="1336"/>
      <c r="CE466" s="1336"/>
      <c r="CF466" s="1336"/>
      <c r="CG466" s="1336"/>
      <c r="CH466" s="1337"/>
    </row>
    <row r="467" spans="1:88" ht="24.95" customHeight="1">
      <c r="A467" s="180"/>
      <c r="B467" s="178"/>
      <c r="C467" s="178"/>
      <c r="D467" s="178"/>
      <c r="E467" s="178"/>
      <c r="F467" s="178"/>
      <c r="G467" s="178"/>
      <c r="H467" s="178"/>
      <c r="I467" s="178"/>
      <c r="J467" s="178"/>
      <c r="K467" s="178"/>
      <c r="L467" s="178"/>
      <c r="M467" s="179"/>
      <c r="N467" s="724"/>
      <c r="O467" s="725"/>
      <c r="P467" s="1338" t="str">
        <f>"　"&amp;⑧入力シート!$D$22</f>
        <v>　</v>
      </c>
      <c r="Q467" s="1339"/>
      <c r="R467" s="1339"/>
      <c r="S467" s="1339"/>
      <c r="T467" s="1339"/>
      <c r="U467" s="1339"/>
      <c r="V467" s="1339"/>
      <c r="W467" s="1339"/>
      <c r="X467" s="1339"/>
      <c r="Y467" s="1339"/>
      <c r="Z467" s="1339"/>
      <c r="AA467" s="1339"/>
      <c r="AB467" s="1339"/>
      <c r="AC467" s="1339"/>
      <c r="AD467" s="1339"/>
      <c r="AE467" s="1339"/>
      <c r="AF467" s="1339"/>
      <c r="AG467" s="1339"/>
      <c r="AH467" s="1339"/>
      <c r="AI467" s="1339"/>
      <c r="AJ467" s="1339"/>
      <c r="AK467" s="1339"/>
      <c r="AL467" s="1339"/>
      <c r="AM467" s="1339"/>
      <c r="AN467" s="1339"/>
      <c r="AO467" s="1339"/>
      <c r="AP467" s="1340"/>
      <c r="AQ467" s="291"/>
      <c r="AR467" s="292"/>
      <c r="AS467" s="180"/>
      <c r="AT467" s="178"/>
      <c r="AU467" s="178"/>
      <c r="AV467" s="178"/>
      <c r="AW467" s="178"/>
      <c r="AX467" s="178"/>
      <c r="AY467" s="178"/>
      <c r="AZ467" s="178"/>
      <c r="BA467" s="178"/>
      <c r="BB467" s="178"/>
      <c r="BC467" s="178"/>
      <c r="BD467" s="178"/>
      <c r="BE467" s="179"/>
      <c r="BF467" s="724"/>
      <c r="BG467" s="725"/>
      <c r="BH467" s="1338" t="str">
        <f>"　"&amp;⑧入力シート!$D$22</f>
        <v>　</v>
      </c>
      <c r="BI467" s="1339"/>
      <c r="BJ467" s="1339"/>
      <c r="BK467" s="1339"/>
      <c r="BL467" s="1339"/>
      <c r="BM467" s="1339"/>
      <c r="BN467" s="1339"/>
      <c r="BO467" s="1339"/>
      <c r="BP467" s="1339"/>
      <c r="BQ467" s="1339"/>
      <c r="BR467" s="1339"/>
      <c r="BS467" s="1339"/>
      <c r="BT467" s="1339"/>
      <c r="BU467" s="1339"/>
      <c r="BV467" s="1339"/>
      <c r="BW467" s="1339"/>
      <c r="BX467" s="1339"/>
      <c r="BY467" s="1339"/>
      <c r="BZ467" s="1339"/>
      <c r="CA467" s="1339"/>
      <c r="CB467" s="1339"/>
      <c r="CC467" s="1339"/>
      <c r="CD467" s="1339"/>
      <c r="CE467" s="1339"/>
      <c r="CF467" s="1339"/>
      <c r="CG467" s="1339"/>
      <c r="CH467" s="1340"/>
    </row>
    <row r="468" spans="1:88" ht="24.95" customHeight="1">
      <c r="A468" s="180"/>
      <c r="B468" s="178"/>
      <c r="C468" s="178"/>
      <c r="D468" s="178"/>
      <c r="E468" s="178"/>
      <c r="F468" s="178"/>
      <c r="G468" s="178"/>
      <c r="H468" s="178"/>
      <c r="I468" s="178"/>
      <c r="J468" s="178"/>
      <c r="K468" s="178"/>
      <c r="L468" s="178"/>
      <c r="M468" s="179"/>
      <c r="N468" s="724"/>
      <c r="O468" s="725"/>
      <c r="P468" s="1341" t="str">
        <f>"　"&amp;⑧入力シート!$D$23</f>
        <v>　</v>
      </c>
      <c r="Q468" s="1342"/>
      <c r="R468" s="1342"/>
      <c r="S468" s="1342"/>
      <c r="T468" s="1342"/>
      <c r="U468" s="1342"/>
      <c r="V468" s="1342"/>
      <c r="W468" s="1342"/>
      <c r="X468" s="1342"/>
      <c r="Y468" s="1342"/>
      <c r="Z468" s="1342"/>
      <c r="AA468" s="1342"/>
      <c r="AB468" s="1342"/>
      <c r="AC468" s="1342"/>
      <c r="AD468" s="1342"/>
      <c r="AE468" s="1342"/>
      <c r="AF468" s="1342"/>
      <c r="AG468" s="1342"/>
      <c r="AH468" s="1342"/>
      <c r="AI468" s="1342"/>
      <c r="AJ468" s="1342"/>
      <c r="AK468" s="1342"/>
      <c r="AL468" s="1342"/>
      <c r="AM468" s="1342"/>
      <c r="AN468" s="1342"/>
      <c r="AO468" s="1342"/>
      <c r="AP468" s="1343"/>
      <c r="AQ468" s="291"/>
      <c r="AR468" s="292"/>
      <c r="AS468" s="180"/>
      <c r="AT468" s="178"/>
      <c r="AU468" s="178"/>
      <c r="AV468" s="178"/>
      <c r="AW468" s="178"/>
      <c r="AX468" s="178"/>
      <c r="AY468" s="178"/>
      <c r="AZ468" s="178"/>
      <c r="BA468" s="178"/>
      <c r="BB468" s="178"/>
      <c r="BC468" s="178"/>
      <c r="BD468" s="178"/>
      <c r="BE468" s="179"/>
      <c r="BF468" s="724"/>
      <c r="BG468" s="725"/>
      <c r="BH468" s="1341" t="str">
        <f>"　"&amp;⑧入力シート!$D$23</f>
        <v>　</v>
      </c>
      <c r="BI468" s="1342"/>
      <c r="BJ468" s="1342"/>
      <c r="BK468" s="1342"/>
      <c r="BL468" s="1342"/>
      <c r="BM468" s="1342"/>
      <c r="BN468" s="1342"/>
      <c r="BO468" s="1342"/>
      <c r="BP468" s="1342"/>
      <c r="BQ468" s="1342"/>
      <c r="BR468" s="1342"/>
      <c r="BS468" s="1342"/>
      <c r="BT468" s="1342"/>
      <c r="BU468" s="1342"/>
      <c r="BV468" s="1342"/>
      <c r="BW468" s="1342"/>
      <c r="BX468" s="1342"/>
      <c r="BY468" s="1342"/>
      <c r="BZ468" s="1342"/>
      <c r="CA468" s="1342"/>
      <c r="CB468" s="1342"/>
      <c r="CC468" s="1342"/>
      <c r="CD468" s="1342"/>
      <c r="CE468" s="1342"/>
      <c r="CF468" s="1342"/>
      <c r="CG468" s="1342"/>
      <c r="CH468" s="1343"/>
    </row>
    <row r="469" spans="1:88" ht="24.95" customHeight="1">
      <c r="A469" s="181"/>
      <c r="B469" s="182"/>
      <c r="C469" s="182"/>
      <c r="D469" s="182"/>
      <c r="E469" s="182"/>
      <c r="F469" s="182"/>
      <c r="G469" s="182"/>
      <c r="H469" s="182"/>
      <c r="I469" s="182"/>
      <c r="J469" s="182"/>
      <c r="K469" s="182"/>
      <c r="L469" s="182"/>
      <c r="M469" s="183"/>
      <c r="N469" s="726"/>
      <c r="O469" s="727"/>
      <c r="P469" s="1341"/>
      <c r="Q469" s="1342"/>
      <c r="R469" s="1342"/>
      <c r="S469" s="1342"/>
      <c r="T469" s="1342"/>
      <c r="U469" s="1342"/>
      <c r="V469" s="1342"/>
      <c r="W469" s="1342"/>
      <c r="X469" s="1342"/>
      <c r="Y469" s="1342"/>
      <c r="Z469" s="1342"/>
      <c r="AA469" s="1342"/>
      <c r="AB469" s="1342"/>
      <c r="AC469" s="1342"/>
      <c r="AD469" s="1342"/>
      <c r="AE469" s="1342"/>
      <c r="AF469" s="1342"/>
      <c r="AG469" s="1342"/>
      <c r="AH469" s="1342"/>
      <c r="AI469" s="1342"/>
      <c r="AJ469" s="1342"/>
      <c r="AK469" s="1342"/>
      <c r="AL469" s="1342"/>
      <c r="AM469" s="1342"/>
      <c r="AN469" s="1342"/>
      <c r="AO469" s="1342"/>
      <c r="AP469" s="1343"/>
      <c r="AQ469" s="291"/>
      <c r="AR469" s="292"/>
      <c r="AS469" s="181"/>
      <c r="AT469" s="182"/>
      <c r="AU469" s="182"/>
      <c r="AV469" s="182"/>
      <c r="AW469" s="182"/>
      <c r="AX469" s="182"/>
      <c r="AY469" s="182"/>
      <c r="AZ469" s="182"/>
      <c r="BA469" s="182"/>
      <c r="BB469" s="182"/>
      <c r="BC469" s="182"/>
      <c r="BD469" s="182"/>
      <c r="BE469" s="183"/>
      <c r="BF469" s="726"/>
      <c r="BG469" s="727"/>
      <c r="BH469" s="1341"/>
      <c r="BI469" s="1342"/>
      <c r="BJ469" s="1342"/>
      <c r="BK469" s="1342"/>
      <c r="BL469" s="1342"/>
      <c r="BM469" s="1342"/>
      <c r="BN469" s="1342"/>
      <c r="BO469" s="1342"/>
      <c r="BP469" s="1342"/>
      <c r="BQ469" s="1342"/>
      <c r="BR469" s="1342"/>
      <c r="BS469" s="1342"/>
      <c r="BT469" s="1342"/>
      <c r="BU469" s="1342"/>
      <c r="BV469" s="1342"/>
      <c r="BW469" s="1342"/>
      <c r="BX469" s="1342"/>
      <c r="BY469" s="1342"/>
      <c r="BZ469" s="1342"/>
      <c r="CA469" s="1342"/>
      <c r="CB469" s="1342"/>
      <c r="CC469" s="1342"/>
      <c r="CD469" s="1342"/>
      <c r="CE469" s="1342"/>
      <c r="CF469" s="1342"/>
      <c r="CG469" s="1342"/>
      <c r="CH469" s="1343"/>
    </row>
    <row r="470" spans="1:88" ht="24.95" customHeight="1">
      <c r="A470" s="722" t="s">
        <v>337</v>
      </c>
      <c r="B470" s="723"/>
      <c r="C470" s="603" t="s">
        <v>31</v>
      </c>
      <c r="D470" s="571"/>
      <c r="E470" s="571"/>
      <c r="F470" s="571"/>
      <c r="G470" s="571"/>
      <c r="H470" s="571"/>
      <c r="I470" s="571"/>
      <c r="J470" s="571"/>
      <c r="K470" s="571"/>
      <c r="L470" s="571"/>
      <c r="M470" s="571"/>
      <c r="N470" s="722" t="s">
        <v>336</v>
      </c>
      <c r="O470" s="723"/>
      <c r="P470" s="1316" t="str">
        <f>""&amp;⑧入力シート!AD102</f>
        <v/>
      </c>
      <c r="Q470" s="1316"/>
      <c r="R470" s="1316"/>
      <c r="S470" s="1316"/>
      <c r="T470" s="1316"/>
      <c r="U470" s="1316"/>
      <c r="V470" s="1316"/>
      <c r="W470" s="1316"/>
      <c r="X470" s="1316"/>
      <c r="Y470" s="1316"/>
      <c r="Z470" s="1316"/>
      <c r="AA470" s="1316"/>
      <c r="AB470" s="1316"/>
      <c r="AC470" s="1316"/>
      <c r="AD470" s="1316"/>
      <c r="AE470" s="1316"/>
      <c r="AF470" s="1316"/>
      <c r="AG470" s="1316"/>
      <c r="AH470" s="1316"/>
      <c r="AI470" s="1316"/>
      <c r="AJ470" s="1316"/>
      <c r="AK470" s="1316"/>
      <c r="AL470" s="1316"/>
      <c r="AM470" s="1316"/>
      <c r="AN470" s="1316"/>
      <c r="AO470" s="1316"/>
      <c r="AP470" s="1316"/>
      <c r="AQ470" s="291"/>
      <c r="AR470" s="292"/>
      <c r="AS470" s="722" t="s">
        <v>337</v>
      </c>
      <c r="AT470" s="723"/>
      <c r="AU470" s="603" t="s">
        <v>31</v>
      </c>
      <c r="AV470" s="571"/>
      <c r="AW470" s="571"/>
      <c r="AX470" s="571"/>
      <c r="AY470" s="571"/>
      <c r="AZ470" s="571"/>
      <c r="BA470" s="571"/>
      <c r="BB470" s="571"/>
      <c r="BC470" s="571"/>
      <c r="BD470" s="571"/>
      <c r="BE470" s="571"/>
      <c r="BF470" s="722" t="s">
        <v>336</v>
      </c>
      <c r="BG470" s="723"/>
      <c r="BH470" s="1316" t="str">
        <f>""&amp;⑧入力シート!AD103</f>
        <v/>
      </c>
      <c r="BI470" s="1316"/>
      <c r="BJ470" s="1316"/>
      <c r="BK470" s="1316"/>
      <c r="BL470" s="1316"/>
      <c r="BM470" s="1316"/>
      <c r="BN470" s="1316"/>
      <c r="BO470" s="1316"/>
      <c r="BP470" s="1316"/>
      <c r="BQ470" s="1316"/>
      <c r="BR470" s="1316"/>
      <c r="BS470" s="1316"/>
      <c r="BT470" s="1316"/>
      <c r="BU470" s="1316"/>
      <c r="BV470" s="1316"/>
      <c r="BW470" s="1316"/>
      <c r="BX470" s="1316"/>
      <c r="BY470" s="1316"/>
      <c r="BZ470" s="1316"/>
      <c r="CA470" s="1316"/>
      <c r="CB470" s="1316"/>
      <c r="CC470" s="1316"/>
      <c r="CD470" s="1316"/>
      <c r="CE470" s="1316"/>
      <c r="CF470" s="1316"/>
      <c r="CG470" s="1316"/>
      <c r="CH470" s="1316"/>
    </row>
    <row r="471" spans="1:88" ht="24.95" customHeight="1">
      <c r="A471" s="724"/>
      <c r="B471" s="725"/>
      <c r="C471" s="1308">
        <f>⑧入力シート!Y102</f>
        <v>79</v>
      </c>
      <c r="D471" s="1309"/>
      <c r="E471" s="1309"/>
      <c r="F471" s="1309"/>
      <c r="G471" s="1309"/>
      <c r="H471" s="1309"/>
      <c r="I471" s="1309"/>
      <c r="J471" s="1309"/>
      <c r="K471" s="1309"/>
      <c r="L471" s="1309"/>
      <c r="M471" s="1310"/>
      <c r="N471" s="724"/>
      <c r="O471" s="725"/>
      <c r="P471" s="1317"/>
      <c r="Q471" s="1317"/>
      <c r="R471" s="1317"/>
      <c r="S471" s="1317"/>
      <c r="T471" s="1317"/>
      <c r="U471" s="1317"/>
      <c r="V471" s="1317"/>
      <c r="W471" s="1317"/>
      <c r="X471" s="1317"/>
      <c r="Y471" s="1317"/>
      <c r="Z471" s="1317"/>
      <c r="AA471" s="1317"/>
      <c r="AB471" s="1317"/>
      <c r="AC471" s="1317"/>
      <c r="AD471" s="1317"/>
      <c r="AE471" s="1317"/>
      <c r="AF471" s="1317"/>
      <c r="AG471" s="1317"/>
      <c r="AH471" s="1317"/>
      <c r="AI471" s="1317"/>
      <c r="AJ471" s="1317"/>
      <c r="AK471" s="1317"/>
      <c r="AL471" s="1317"/>
      <c r="AM471" s="1317"/>
      <c r="AN471" s="1317"/>
      <c r="AO471" s="1317"/>
      <c r="AP471" s="1317"/>
      <c r="AQ471" s="291"/>
      <c r="AR471" s="292"/>
      <c r="AS471" s="724"/>
      <c r="AT471" s="725"/>
      <c r="AU471" s="1308">
        <f>⑧入力シート!Y103</f>
        <v>80</v>
      </c>
      <c r="AV471" s="1309"/>
      <c r="AW471" s="1309"/>
      <c r="AX471" s="1309"/>
      <c r="AY471" s="1309"/>
      <c r="AZ471" s="1309"/>
      <c r="BA471" s="1309"/>
      <c r="BB471" s="1309"/>
      <c r="BC471" s="1309"/>
      <c r="BD471" s="1309"/>
      <c r="BE471" s="1309"/>
      <c r="BF471" s="724"/>
      <c r="BG471" s="725"/>
      <c r="BH471" s="1317"/>
      <c r="BI471" s="1317"/>
      <c r="BJ471" s="1317"/>
      <c r="BK471" s="1317"/>
      <c r="BL471" s="1317"/>
      <c r="BM471" s="1317"/>
      <c r="BN471" s="1317"/>
      <c r="BO471" s="1317"/>
      <c r="BP471" s="1317"/>
      <c r="BQ471" s="1317"/>
      <c r="BR471" s="1317"/>
      <c r="BS471" s="1317"/>
      <c r="BT471" s="1317"/>
      <c r="BU471" s="1317"/>
      <c r="BV471" s="1317"/>
      <c r="BW471" s="1317"/>
      <c r="BX471" s="1317"/>
      <c r="BY471" s="1317"/>
      <c r="BZ471" s="1317"/>
      <c r="CA471" s="1317"/>
      <c r="CB471" s="1317"/>
      <c r="CC471" s="1317"/>
      <c r="CD471" s="1317"/>
      <c r="CE471" s="1317"/>
      <c r="CF471" s="1317"/>
      <c r="CG471" s="1317"/>
      <c r="CH471" s="1317"/>
    </row>
    <row r="472" spans="1:88" ht="24.95" customHeight="1">
      <c r="A472" s="726"/>
      <c r="B472" s="727"/>
      <c r="C472" s="1319"/>
      <c r="D472" s="1320"/>
      <c r="E472" s="1320"/>
      <c r="F472" s="1320"/>
      <c r="G472" s="1320"/>
      <c r="H472" s="1320"/>
      <c r="I472" s="1320"/>
      <c r="J472" s="1320"/>
      <c r="K472" s="1320"/>
      <c r="L472" s="1320"/>
      <c r="M472" s="1321"/>
      <c r="N472" s="726"/>
      <c r="O472" s="727"/>
      <c r="P472" s="1318"/>
      <c r="Q472" s="1318"/>
      <c r="R472" s="1318"/>
      <c r="S472" s="1318"/>
      <c r="T472" s="1318"/>
      <c r="U472" s="1318"/>
      <c r="V472" s="1318"/>
      <c r="W472" s="1318"/>
      <c r="X472" s="1318"/>
      <c r="Y472" s="1318"/>
      <c r="Z472" s="1318"/>
      <c r="AA472" s="1318"/>
      <c r="AB472" s="1318"/>
      <c r="AC472" s="1318"/>
      <c r="AD472" s="1318"/>
      <c r="AE472" s="1318"/>
      <c r="AF472" s="1318"/>
      <c r="AG472" s="1318"/>
      <c r="AH472" s="1318"/>
      <c r="AI472" s="1318"/>
      <c r="AJ472" s="1318"/>
      <c r="AK472" s="1318"/>
      <c r="AL472" s="1318"/>
      <c r="AM472" s="1318"/>
      <c r="AN472" s="1318"/>
      <c r="AO472" s="1318"/>
      <c r="AP472" s="1318"/>
      <c r="AQ472" s="291"/>
      <c r="AR472" s="292"/>
      <c r="AS472" s="726"/>
      <c r="AT472" s="727"/>
      <c r="AU472" s="1308"/>
      <c r="AV472" s="1309"/>
      <c r="AW472" s="1309"/>
      <c r="AX472" s="1309"/>
      <c r="AY472" s="1309"/>
      <c r="AZ472" s="1309"/>
      <c r="BA472" s="1309"/>
      <c r="BB472" s="1309"/>
      <c r="BC472" s="1309"/>
      <c r="BD472" s="1309"/>
      <c r="BE472" s="1309"/>
      <c r="BF472" s="726"/>
      <c r="BG472" s="727"/>
      <c r="BH472" s="1318"/>
      <c r="BI472" s="1318"/>
      <c r="BJ472" s="1318"/>
      <c r="BK472" s="1318"/>
      <c r="BL472" s="1318"/>
      <c r="BM472" s="1318"/>
      <c r="BN472" s="1318"/>
      <c r="BO472" s="1318"/>
      <c r="BP472" s="1318"/>
      <c r="BQ472" s="1318"/>
      <c r="BR472" s="1318"/>
      <c r="BS472" s="1318"/>
      <c r="BT472" s="1318"/>
      <c r="BU472" s="1318"/>
      <c r="BV472" s="1318"/>
      <c r="BW472" s="1318"/>
      <c r="BX472" s="1318"/>
      <c r="BY472" s="1318"/>
      <c r="BZ472" s="1318"/>
      <c r="CA472" s="1318"/>
      <c r="CB472" s="1318"/>
      <c r="CC472" s="1318"/>
      <c r="CD472" s="1318"/>
      <c r="CE472" s="1318"/>
      <c r="CF472" s="1318"/>
      <c r="CG472" s="1318"/>
      <c r="CH472" s="1318"/>
    </row>
    <row r="473" spans="1:88" ht="24.95" customHeight="1">
      <c r="A473" s="722" t="s">
        <v>338</v>
      </c>
      <c r="B473" s="723"/>
      <c r="C473" s="1322" t="str">
        <f>""&amp;⑧入力シート!Z102</f>
        <v/>
      </c>
      <c r="D473" s="1323"/>
      <c r="E473" s="1323"/>
      <c r="F473" s="1323"/>
      <c r="G473" s="1323"/>
      <c r="H473" s="1323"/>
      <c r="I473" s="1323"/>
      <c r="J473" s="1323"/>
      <c r="K473" s="1323"/>
      <c r="L473" s="1323"/>
      <c r="M473" s="1324"/>
      <c r="N473" s="722" t="s">
        <v>339</v>
      </c>
      <c r="O473" s="723"/>
      <c r="P473" s="1307" t="s">
        <v>32</v>
      </c>
      <c r="Q473" s="573"/>
      <c r="R473" s="573"/>
      <c r="S473" s="573"/>
      <c r="T473" s="573"/>
      <c r="U473" s="573"/>
      <c r="V473" s="573"/>
      <c r="W473" s="573"/>
      <c r="X473" s="573"/>
      <c r="Y473" s="573"/>
      <c r="Z473" s="573"/>
      <c r="AA473" s="573"/>
      <c r="AB473" s="573"/>
      <c r="AC473" s="573"/>
      <c r="AD473" s="573"/>
      <c r="AE473" s="573"/>
      <c r="AF473" s="573"/>
      <c r="AG473" s="573"/>
      <c r="AH473" s="573"/>
      <c r="AI473" s="573"/>
      <c r="AJ473" s="573"/>
      <c r="AK473" s="573"/>
      <c r="AL473" s="573"/>
      <c r="AM473" s="573"/>
      <c r="AN473" s="573"/>
      <c r="AO473" s="573"/>
      <c r="AP473" s="574"/>
      <c r="AQ473" s="291"/>
      <c r="AR473" s="292"/>
      <c r="AS473" s="722" t="s">
        <v>338</v>
      </c>
      <c r="AT473" s="723"/>
      <c r="AU473" s="1322" t="str">
        <f>""&amp;⑧入力シート!Z103</f>
        <v/>
      </c>
      <c r="AV473" s="1323"/>
      <c r="AW473" s="1323"/>
      <c r="AX473" s="1323"/>
      <c r="AY473" s="1323"/>
      <c r="AZ473" s="1323"/>
      <c r="BA473" s="1323"/>
      <c r="BB473" s="1323"/>
      <c r="BC473" s="1323"/>
      <c r="BD473" s="1323"/>
      <c r="BE473" s="1324"/>
      <c r="BF473" s="722" t="s">
        <v>339</v>
      </c>
      <c r="BG473" s="723"/>
      <c r="BH473" s="1307" t="s">
        <v>32</v>
      </c>
      <c r="BI473" s="573"/>
      <c r="BJ473" s="573"/>
      <c r="BK473" s="573"/>
      <c r="BL473" s="573"/>
      <c r="BM473" s="573"/>
      <c r="BN473" s="573"/>
      <c r="BO473" s="573"/>
      <c r="BP473" s="573"/>
      <c r="BQ473" s="573"/>
      <c r="BR473" s="573"/>
      <c r="BS473" s="573"/>
      <c r="BT473" s="573"/>
      <c r="BU473" s="573"/>
      <c r="BV473" s="573"/>
      <c r="BW473" s="573"/>
      <c r="BX473" s="573"/>
      <c r="BY473" s="573"/>
      <c r="BZ473" s="573"/>
      <c r="CA473" s="573"/>
      <c r="CB473" s="573"/>
      <c r="CC473" s="573"/>
      <c r="CD473" s="573"/>
      <c r="CE473" s="573"/>
      <c r="CF473" s="573"/>
      <c r="CG473" s="573"/>
      <c r="CH473" s="574"/>
    </row>
    <row r="474" spans="1:88" ht="24.95" customHeight="1">
      <c r="A474" s="724"/>
      <c r="B474" s="725"/>
      <c r="C474" s="1308"/>
      <c r="D474" s="1309"/>
      <c r="E474" s="1309"/>
      <c r="F474" s="1309"/>
      <c r="G474" s="1309"/>
      <c r="H474" s="1309"/>
      <c r="I474" s="1309"/>
      <c r="J474" s="1309"/>
      <c r="K474" s="1309"/>
      <c r="L474" s="1309"/>
      <c r="M474" s="1310"/>
      <c r="N474" s="724"/>
      <c r="O474" s="725"/>
      <c r="P474" s="1308" t="str">
        <f>'⑨応募者名簿(印刷用)'!BV21</f>
        <v xml:space="preserve"> </v>
      </c>
      <c r="Q474" s="1309"/>
      <c r="R474" s="1309"/>
      <c r="S474" s="1309"/>
      <c r="T474" s="1309"/>
      <c r="U474" s="1309"/>
      <c r="V474" s="1309"/>
      <c r="W474" s="1309"/>
      <c r="X474" s="1309"/>
      <c r="Y474" s="1309"/>
      <c r="Z474" s="1309"/>
      <c r="AA474" s="1309"/>
      <c r="AB474" s="1309"/>
      <c r="AC474" s="1309"/>
      <c r="AD474" s="1309"/>
      <c r="AE474" s="1309"/>
      <c r="AF474" s="1309"/>
      <c r="AG474" s="1309"/>
      <c r="AH474" s="1309"/>
      <c r="AI474" s="1309"/>
      <c r="AJ474" s="1309"/>
      <c r="AK474" s="1309"/>
      <c r="AL474" s="1309"/>
      <c r="AM474" s="1309"/>
      <c r="AN474" s="1309"/>
      <c r="AO474" s="1309"/>
      <c r="AP474" s="1310"/>
      <c r="AQ474" s="291"/>
      <c r="AR474" s="292"/>
      <c r="AS474" s="724"/>
      <c r="AT474" s="725"/>
      <c r="AU474" s="1308"/>
      <c r="AV474" s="1309"/>
      <c r="AW474" s="1309"/>
      <c r="AX474" s="1309"/>
      <c r="AY474" s="1309"/>
      <c r="AZ474" s="1309"/>
      <c r="BA474" s="1309"/>
      <c r="BB474" s="1309"/>
      <c r="BC474" s="1309"/>
      <c r="BD474" s="1309"/>
      <c r="BE474" s="1310"/>
      <c r="BF474" s="724"/>
      <c r="BG474" s="725"/>
      <c r="BH474" s="1308" t="str">
        <f>'⑨応募者名簿(印刷用)'!BV22</f>
        <v xml:space="preserve"> </v>
      </c>
      <c r="BI474" s="1309"/>
      <c r="BJ474" s="1309"/>
      <c r="BK474" s="1309"/>
      <c r="BL474" s="1309"/>
      <c r="BM474" s="1309"/>
      <c r="BN474" s="1309"/>
      <c r="BO474" s="1309"/>
      <c r="BP474" s="1309"/>
      <c r="BQ474" s="1309"/>
      <c r="BR474" s="1309"/>
      <c r="BS474" s="1309"/>
      <c r="BT474" s="1309"/>
      <c r="BU474" s="1309"/>
      <c r="BV474" s="1309"/>
      <c r="BW474" s="1309"/>
      <c r="BX474" s="1309"/>
      <c r="BY474" s="1309"/>
      <c r="BZ474" s="1309"/>
      <c r="CA474" s="1309"/>
      <c r="CB474" s="1309"/>
      <c r="CC474" s="1309"/>
      <c r="CD474" s="1309"/>
      <c r="CE474" s="1309"/>
      <c r="CF474" s="1309"/>
      <c r="CG474" s="1309"/>
      <c r="CH474" s="1310"/>
    </row>
    <row r="475" spans="1:88" ht="24.95" customHeight="1">
      <c r="A475" s="726"/>
      <c r="B475" s="727"/>
      <c r="C475" s="1308"/>
      <c r="D475" s="1309"/>
      <c r="E475" s="1309"/>
      <c r="F475" s="1309"/>
      <c r="G475" s="1309"/>
      <c r="H475" s="1309"/>
      <c r="I475" s="1309"/>
      <c r="J475" s="1309"/>
      <c r="K475" s="1309"/>
      <c r="L475" s="1309"/>
      <c r="M475" s="1310"/>
      <c r="N475" s="726"/>
      <c r="O475" s="727"/>
      <c r="P475" s="1308"/>
      <c r="Q475" s="1309"/>
      <c r="R475" s="1309"/>
      <c r="S475" s="1309"/>
      <c r="T475" s="1309"/>
      <c r="U475" s="1309"/>
      <c r="V475" s="1309"/>
      <c r="W475" s="1309"/>
      <c r="X475" s="1309"/>
      <c r="Y475" s="1309"/>
      <c r="Z475" s="1309"/>
      <c r="AA475" s="1309"/>
      <c r="AB475" s="1309"/>
      <c r="AC475" s="1309"/>
      <c r="AD475" s="1309"/>
      <c r="AE475" s="1309"/>
      <c r="AF475" s="1309"/>
      <c r="AG475" s="1309"/>
      <c r="AH475" s="1309"/>
      <c r="AI475" s="1309"/>
      <c r="AJ475" s="1309"/>
      <c r="AK475" s="1309"/>
      <c r="AL475" s="1309"/>
      <c r="AM475" s="1309"/>
      <c r="AN475" s="1309"/>
      <c r="AO475" s="1309"/>
      <c r="AP475" s="1310"/>
      <c r="AQ475" s="291"/>
      <c r="AR475" s="292"/>
      <c r="AS475" s="726"/>
      <c r="AT475" s="727"/>
      <c r="AU475" s="1308"/>
      <c r="AV475" s="1309"/>
      <c r="AW475" s="1309"/>
      <c r="AX475" s="1309"/>
      <c r="AY475" s="1309"/>
      <c r="AZ475" s="1309"/>
      <c r="BA475" s="1309"/>
      <c r="BB475" s="1309"/>
      <c r="BC475" s="1309"/>
      <c r="BD475" s="1309"/>
      <c r="BE475" s="1310"/>
      <c r="BF475" s="726"/>
      <c r="BG475" s="727"/>
      <c r="BH475" s="1308"/>
      <c r="BI475" s="1309"/>
      <c r="BJ475" s="1309"/>
      <c r="BK475" s="1309"/>
      <c r="BL475" s="1309"/>
      <c r="BM475" s="1309"/>
      <c r="BN475" s="1309"/>
      <c r="BO475" s="1309"/>
      <c r="BP475" s="1309"/>
      <c r="BQ475" s="1309"/>
      <c r="BR475" s="1309"/>
      <c r="BS475" s="1309"/>
      <c r="BT475" s="1309"/>
      <c r="BU475" s="1309"/>
      <c r="BV475" s="1309"/>
      <c r="BW475" s="1309"/>
      <c r="BX475" s="1309"/>
      <c r="BY475" s="1309"/>
      <c r="BZ475" s="1309"/>
      <c r="CA475" s="1309"/>
      <c r="CB475" s="1309"/>
      <c r="CC475" s="1309"/>
      <c r="CD475" s="1309"/>
      <c r="CE475" s="1309"/>
      <c r="CF475" s="1309"/>
      <c r="CG475" s="1309"/>
      <c r="CH475" s="1310"/>
    </row>
    <row r="476" spans="1:88" ht="24.95" customHeight="1">
      <c r="A476" s="1311" t="s">
        <v>34</v>
      </c>
      <c r="B476" s="1312"/>
      <c r="C476" s="1315" t="str">
        <f>'⑨応募者名簿(印刷用)'!BT21</f>
        <v/>
      </c>
      <c r="D476" s="1315"/>
      <c r="E476" s="1315"/>
      <c r="F476" s="1315"/>
      <c r="G476" s="1315"/>
      <c r="H476" s="1315"/>
      <c r="I476" s="1315"/>
      <c r="J476" s="1315"/>
      <c r="K476" s="1315"/>
      <c r="L476" s="1315"/>
      <c r="M476" s="1315"/>
      <c r="N476" s="1325" t="s">
        <v>22</v>
      </c>
      <c r="O476" s="1326"/>
      <c r="P476" s="1329" t="str">
        <f>""&amp;⑧入力シート!AE102</f>
        <v/>
      </c>
      <c r="Q476" s="1329"/>
      <c r="R476" s="1329"/>
      <c r="S476" s="1329"/>
      <c r="T476" s="1329"/>
      <c r="U476" s="1329"/>
      <c r="V476" s="1329"/>
      <c r="W476" s="1329"/>
      <c r="X476" s="1329"/>
      <c r="Y476" s="1330" t="s">
        <v>57</v>
      </c>
      <c r="Z476" s="1331"/>
      <c r="AA476" s="1331"/>
      <c r="AB476" s="1331"/>
      <c r="AC476" s="1331"/>
      <c r="AD476" s="1331"/>
      <c r="AE476" s="1331"/>
      <c r="AF476" s="1331"/>
      <c r="AG476" s="1331"/>
      <c r="AH476" s="1331"/>
      <c r="AI476" s="1331"/>
      <c r="AJ476" s="1331"/>
      <c r="AK476" s="1331"/>
      <c r="AL476" s="1331"/>
      <c r="AM476" s="1331"/>
      <c r="AN476" s="1331"/>
      <c r="AO476" s="1331"/>
      <c r="AP476" s="1332"/>
      <c r="AQ476" s="289"/>
      <c r="AR476" s="290"/>
      <c r="AS476" s="1311" t="s">
        <v>34</v>
      </c>
      <c r="AT476" s="1312"/>
      <c r="AU476" s="1315" t="str">
        <f>'⑨応募者名簿(印刷用)'!BT22</f>
        <v/>
      </c>
      <c r="AV476" s="1315"/>
      <c r="AW476" s="1315"/>
      <c r="AX476" s="1315"/>
      <c r="AY476" s="1315"/>
      <c r="AZ476" s="1315"/>
      <c r="BA476" s="1315"/>
      <c r="BB476" s="1315"/>
      <c r="BC476" s="1315"/>
      <c r="BD476" s="1315"/>
      <c r="BE476" s="1315"/>
      <c r="BF476" s="1325" t="s">
        <v>22</v>
      </c>
      <c r="BG476" s="1326"/>
      <c r="BH476" s="1329" t="str">
        <f>""&amp;⑧入力シート!AE103</f>
        <v/>
      </c>
      <c r="BI476" s="1329"/>
      <c r="BJ476" s="1329"/>
      <c r="BK476" s="1329"/>
      <c r="BL476" s="1329"/>
      <c r="BM476" s="1329"/>
      <c r="BN476" s="1329"/>
      <c r="BO476" s="1329"/>
      <c r="BP476" s="1329"/>
      <c r="BQ476" s="1330" t="s">
        <v>57</v>
      </c>
      <c r="BR476" s="1331"/>
      <c r="BS476" s="1331"/>
      <c r="BT476" s="1331"/>
      <c r="BU476" s="1331"/>
      <c r="BV476" s="1331"/>
      <c r="BW476" s="1331"/>
      <c r="BX476" s="1331"/>
      <c r="BY476" s="1331"/>
      <c r="BZ476" s="1331"/>
      <c r="CA476" s="1331"/>
      <c r="CB476" s="1331"/>
      <c r="CC476" s="1331"/>
      <c r="CD476" s="1331"/>
      <c r="CE476" s="1331"/>
      <c r="CF476" s="1331"/>
      <c r="CG476" s="1331"/>
      <c r="CH476" s="1332"/>
    </row>
    <row r="477" spans="1:88" ht="24.95" customHeight="1">
      <c r="A477" s="1313"/>
      <c r="B477" s="1314"/>
      <c r="C477" s="1315"/>
      <c r="D477" s="1315"/>
      <c r="E477" s="1315"/>
      <c r="F477" s="1315"/>
      <c r="G477" s="1315"/>
      <c r="H477" s="1315"/>
      <c r="I477" s="1315"/>
      <c r="J477" s="1315"/>
      <c r="K477" s="1315"/>
      <c r="L477" s="1315"/>
      <c r="M477" s="1315"/>
      <c r="N477" s="1327"/>
      <c r="O477" s="1328"/>
      <c r="P477" s="1329"/>
      <c r="Q477" s="1329"/>
      <c r="R477" s="1329"/>
      <c r="S477" s="1329"/>
      <c r="T477" s="1329"/>
      <c r="U477" s="1329"/>
      <c r="V477" s="1329"/>
      <c r="W477" s="1329"/>
      <c r="X477" s="1329"/>
      <c r="Y477" s="1333"/>
      <c r="Z477" s="1334"/>
      <c r="AA477" s="1334"/>
      <c r="AB477" s="1334"/>
      <c r="AC477" s="1334"/>
      <c r="AD477" s="1334"/>
      <c r="AE477" s="1334"/>
      <c r="AF477" s="1334"/>
      <c r="AG477" s="1334"/>
      <c r="AH477" s="1334"/>
      <c r="AI477" s="1334"/>
      <c r="AJ477" s="1334"/>
      <c r="AK477" s="1334"/>
      <c r="AL477" s="1334"/>
      <c r="AM477" s="1334"/>
      <c r="AN477" s="1334"/>
      <c r="AO477" s="1334"/>
      <c r="AP477" s="1335"/>
      <c r="AQ477" s="289"/>
      <c r="AR477" s="290"/>
      <c r="AS477" s="1313"/>
      <c r="AT477" s="1314"/>
      <c r="AU477" s="1315"/>
      <c r="AV477" s="1315"/>
      <c r="AW477" s="1315"/>
      <c r="AX477" s="1315"/>
      <c r="AY477" s="1315"/>
      <c r="AZ477" s="1315"/>
      <c r="BA477" s="1315"/>
      <c r="BB477" s="1315"/>
      <c r="BC477" s="1315"/>
      <c r="BD477" s="1315"/>
      <c r="BE477" s="1315"/>
      <c r="BF477" s="1327"/>
      <c r="BG477" s="1328"/>
      <c r="BH477" s="1329"/>
      <c r="BI477" s="1329"/>
      <c r="BJ477" s="1329"/>
      <c r="BK477" s="1329"/>
      <c r="BL477" s="1329"/>
      <c r="BM477" s="1329"/>
      <c r="BN477" s="1329"/>
      <c r="BO477" s="1329"/>
      <c r="BP477" s="1329"/>
      <c r="BQ477" s="1333"/>
      <c r="BR477" s="1334"/>
      <c r="BS477" s="1334"/>
      <c r="BT477" s="1334"/>
      <c r="BU477" s="1334"/>
      <c r="BV477" s="1334"/>
      <c r="BW477" s="1334"/>
      <c r="BX477" s="1334"/>
      <c r="BY477" s="1334"/>
      <c r="BZ477" s="1334"/>
      <c r="CA477" s="1334"/>
      <c r="CB477" s="1334"/>
      <c r="CC477" s="1334"/>
      <c r="CD477" s="1334"/>
      <c r="CE477" s="1334"/>
      <c r="CF477" s="1334"/>
      <c r="CG477" s="1334"/>
      <c r="CH477" s="1335"/>
    </row>
    <row r="478" spans="1:88" ht="26.1" customHeight="1">
      <c r="AQ478" s="289"/>
      <c r="AR478" s="290"/>
    </row>
    <row r="479" spans="1:88" ht="26.1" customHeight="1">
      <c r="AQ479" s="289"/>
      <c r="AR479" s="290"/>
    </row>
    <row r="480" spans="1:88" ht="26.1" customHeight="1">
      <c r="A480" s="174"/>
      <c r="B480" s="174"/>
      <c r="C480" s="174"/>
      <c r="D480" s="174"/>
      <c r="E480" s="174"/>
      <c r="F480" s="174"/>
      <c r="G480" s="174"/>
      <c r="H480" s="174"/>
      <c r="I480" s="174"/>
      <c r="J480" s="174"/>
      <c r="K480" s="174"/>
      <c r="L480" s="174"/>
      <c r="M480" s="174"/>
      <c r="N480" s="785" t="s">
        <v>408</v>
      </c>
      <c r="O480" s="785"/>
      <c r="P480" s="785"/>
      <c r="Q480" s="785"/>
      <c r="R480" s="785"/>
      <c r="S480" s="785"/>
      <c r="T480" s="785"/>
      <c r="U480" s="785"/>
      <c r="V480" s="785"/>
      <c r="W480" s="785"/>
      <c r="X480" s="785"/>
      <c r="Y480" s="785"/>
      <c r="Z480" s="785"/>
      <c r="AA480" s="785"/>
      <c r="AB480" s="785"/>
      <c r="AC480" s="190"/>
      <c r="AD480" s="190"/>
      <c r="AE480" s="190"/>
      <c r="AF480" s="190"/>
      <c r="AG480" s="190"/>
      <c r="AH480" s="190"/>
      <c r="AI480" s="190"/>
      <c r="AJ480" s="190"/>
      <c r="AK480" s="190"/>
      <c r="AL480" s="190"/>
      <c r="AM480" s="190"/>
      <c r="AN480" s="190"/>
      <c r="AO480" s="190"/>
      <c r="AP480" s="190"/>
      <c r="AQ480" s="298"/>
      <c r="AR480" s="299"/>
      <c r="AS480" s="174"/>
      <c r="AT480" s="174"/>
      <c r="AU480" s="174"/>
      <c r="AV480" s="174"/>
      <c r="AW480" s="174"/>
      <c r="AX480" s="174"/>
      <c r="AY480" s="174"/>
      <c r="AZ480" s="174"/>
      <c r="BA480" s="174"/>
      <c r="BB480" s="174"/>
      <c r="BC480" s="174"/>
      <c r="BD480" s="174"/>
      <c r="BE480" s="174"/>
      <c r="BF480" s="785" t="s">
        <v>408</v>
      </c>
      <c r="BG480" s="785"/>
      <c r="BH480" s="785"/>
      <c r="BI480" s="785"/>
      <c r="BJ480" s="785"/>
      <c r="BK480" s="785"/>
      <c r="BL480" s="785"/>
      <c r="BM480" s="785"/>
      <c r="BN480" s="785"/>
      <c r="BO480" s="785"/>
      <c r="BP480" s="785"/>
      <c r="BQ480" s="785"/>
      <c r="BR480" s="785"/>
      <c r="BS480" s="785"/>
      <c r="BT480" s="785"/>
      <c r="BU480" s="190"/>
      <c r="BV480" s="190"/>
      <c r="BW480" s="190"/>
      <c r="BX480" s="190"/>
      <c r="BY480" s="190"/>
      <c r="BZ480" s="190"/>
      <c r="CA480" s="190"/>
      <c r="CB480" s="190"/>
      <c r="CC480" s="190"/>
      <c r="CD480" s="190"/>
      <c r="CE480" s="190"/>
      <c r="CF480" s="190"/>
      <c r="CG480" s="190"/>
      <c r="CH480" s="190"/>
      <c r="CI480" s="190"/>
      <c r="CJ480" s="190"/>
    </row>
    <row r="481" spans="1:88" ht="26.1" customHeight="1">
      <c r="A481" s="174"/>
      <c r="B481" s="174"/>
      <c r="C481" s="174"/>
      <c r="D481" s="174"/>
      <c r="E481" s="174"/>
      <c r="F481" s="174"/>
      <c r="G481" s="174"/>
      <c r="H481" s="174"/>
      <c r="I481" s="174"/>
      <c r="J481" s="174"/>
      <c r="K481" s="174"/>
      <c r="L481" s="174"/>
      <c r="M481" s="174"/>
      <c r="N481" s="785"/>
      <c r="O481" s="785"/>
      <c r="P481" s="785"/>
      <c r="Q481" s="785"/>
      <c r="R481" s="785"/>
      <c r="S481" s="785"/>
      <c r="T481" s="785"/>
      <c r="U481" s="785"/>
      <c r="V481" s="785"/>
      <c r="W481" s="785"/>
      <c r="X481" s="785"/>
      <c r="Y481" s="785"/>
      <c r="Z481" s="785"/>
      <c r="AA481" s="785"/>
      <c r="AB481" s="785"/>
      <c r="AC481" s="190"/>
      <c r="AD481" s="190"/>
      <c r="AE481" s="190"/>
      <c r="AF481" s="190"/>
      <c r="AG481" s="190"/>
      <c r="AH481" s="190"/>
      <c r="AI481" s="190"/>
      <c r="AJ481" s="190"/>
      <c r="AK481" s="190"/>
      <c r="AL481" s="190"/>
      <c r="AM481" s="190"/>
      <c r="AN481" s="190"/>
      <c r="AO481" s="190"/>
      <c r="AP481" s="190"/>
      <c r="AQ481" s="298"/>
      <c r="AR481" s="299"/>
      <c r="AS481" s="174"/>
      <c r="AT481" s="174"/>
      <c r="AU481" s="174"/>
      <c r="AV481" s="174"/>
      <c r="AW481" s="174"/>
      <c r="AX481" s="174"/>
      <c r="AY481" s="174"/>
      <c r="AZ481" s="174"/>
      <c r="BA481" s="174"/>
      <c r="BB481" s="174"/>
      <c r="BC481" s="174"/>
      <c r="BD481" s="174"/>
      <c r="BE481" s="174"/>
      <c r="BF481" s="785"/>
      <c r="BG481" s="785"/>
      <c r="BH481" s="785"/>
      <c r="BI481" s="785"/>
      <c r="BJ481" s="785"/>
      <c r="BK481" s="785"/>
      <c r="BL481" s="785"/>
      <c r="BM481" s="785"/>
      <c r="BN481" s="785"/>
      <c r="BO481" s="785"/>
      <c r="BP481" s="785"/>
      <c r="BQ481" s="785"/>
      <c r="BR481" s="785"/>
      <c r="BS481" s="785"/>
      <c r="BT481" s="785"/>
      <c r="BU481" s="190"/>
      <c r="BV481" s="190"/>
      <c r="BW481" s="190"/>
      <c r="BX481" s="190"/>
      <c r="BY481" s="190"/>
      <c r="BZ481" s="190"/>
      <c r="CA481" s="190"/>
      <c r="CB481" s="190"/>
      <c r="CC481" s="190"/>
      <c r="CD481" s="190"/>
      <c r="CE481" s="190"/>
      <c r="CF481" s="190"/>
      <c r="CG481" s="190"/>
      <c r="CH481" s="190"/>
      <c r="CI481" s="190"/>
      <c r="CJ481" s="190"/>
    </row>
  </sheetData>
  <sheetProtection sheet="1" selectLockedCells="1"/>
  <mergeCells count="1360">
    <mergeCell ref="N480:AB481"/>
    <mergeCell ref="BF480:BT481"/>
    <mergeCell ref="N24:AB25"/>
    <mergeCell ref="BF24:BT25"/>
    <mergeCell ref="N26:AB27"/>
    <mergeCell ref="BF26:BT27"/>
    <mergeCell ref="N2:AB3"/>
    <mergeCell ref="BF2:BT3"/>
    <mergeCell ref="N48:AB49"/>
    <mergeCell ref="BF48:BT49"/>
    <mergeCell ref="N50:AB51"/>
    <mergeCell ref="BF50:BT51"/>
    <mergeCell ref="N72:AB73"/>
    <mergeCell ref="BF72:BT73"/>
    <mergeCell ref="N74:AB75"/>
    <mergeCell ref="BF74:BT75"/>
    <mergeCell ref="N96:AB97"/>
    <mergeCell ref="BF96:BT97"/>
    <mergeCell ref="N98:AB99"/>
    <mergeCell ref="BF98:BT99"/>
    <mergeCell ref="N20:O21"/>
    <mergeCell ref="P20:X21"/>
    <mergeCell ref="Y20:AP21"/>
    <mergeCell ref="AS20:AT21"/>
    <mergeCell ref="BH32:CH32"/>
    <mergeCell ref="P33:AP33"/>
    <mergeCell ref="BH33:CH33"/>
    <mergeCell ref="BQ20:CH21"/>
    <mergeCell ref="N38:O40"/>
    <mergeCell ref="P38:AP40"/>
    <mergeCell ref="AS38:AT40"/>
    <mergeCell ref="AU38:BE38"/>
    <mergeCell ref="BH6:BI6"/>
    <mergeCell ref="A7:H10"/>
    <mergeCell ref="P7:AP7"/>
    <mergeCell ref="AS7:AZ10"/>
    <mergeCell ref="BH7:CH7"/>
    <mergeCell ref="P8:AP8"/>
    <mergeCell ref="BH8:CH8"/>
    <mergeCell ref="P9:AP9"/>
    <mergeCell ref="BH9:CH9"/>
    <mergeCell ref="A6:M6"/>
    <mergeCell ref="N6:O9"/>
    <mergeCell ref="P6:Q6"/>
    <mergeCell ref="AS6:BE6"/>
    <mergeCell ref="BF6:BG9"/>
    <mergeCell ref="BL10:CH10"/>
    <mergeCell ref="R6:X6"/>
    <mergeCell ref="Y6:AA6"/>
    <mergeCell ref="AB6:AE6"/>
    <mergeCell ref="AG6:AJ6"/>
    <mergeCell ref="AL6:AO6"/>
    <mergeCell ref="BJ6:BP6"/>
    <mergeCell ref="BQ6:BS6"/>
    <mergeCell ref="BT6:BW6"/>
    <mergeCell ref="BY6:CB6"/>
    <mergeCell ref="CD6:CG6"/>
    <mergeCell ref="AS30:BE30"/>
    <mergeCell ref="A14:B16"/>
    <mergeCell ref="C14:M14"/>
    <mergeCell ref="N14:O16"/>
    <mergeCell ref="P14:AP16"/>
    <mergeCell ref="AS14:AT16"/>
    <mergeCell ref="AU14:BE14"/>
    <mergeCell ref="N10:O13"/>
    <mergeCell ref="P10:S10"/>
    <mergeCell ref="T10:AP10"/>
    <mergeCell ref="BF10:BG13"/>
    <mergeCell ref="BH10:BK10"/>
    <mergeCell ref="AU20:BE21"/>
    <mergeCell ref="BF20:BG21"/>
    <mergeCell ref="BH20:BP21"/>
    <mergeCell ref="P11:AP11"/>
    <mergeCell ref="BH11:CH11"/>
    <mergeCell ref="P12:AP13"/>
    <mergeCell ref="BH12:CH13"/>
    <mergeCell ref="BF17:BG19"/>
    <mergeCell ref="BH17:CH17"/>
    <mergeCell ref="P18:AP19"/>
    <mergeCell ref="BH18:CH19"/>
    <mergeCell ref="A20:B21"/>
    <mergeCell ref="C20:M21"/>
    <mergeCell ref="R30:X30"/>
    <mergeCell ref="Y30:AA30"/>
    <mergeCell ref="AB30:AE30"/>
    <mergeCell ref="AG30:AJ30"/>
    <mergeCell ref="A17:B19"/>
    <mergeCell ref="C17:M19"/>
    <mergeCell ref="N17:O19"/>
    <mergeCell ref="AL30:AO30"/>
    <mergeCell ref="P17:AP17"/>
    <mergeCell ref="AS17:AT19"/>
    <mergeCell ref="AU17:BE19"/>
    <mergeCell ref="BF14:BG16"/>
    <mergeCell ref="BH14:CH16"/>
    <mergeCell ref="C15:M16"/>
    <mergeCell ref="AU15:BE16"/>
    <mergeCell ref="N34:O37"/>
    <mergeCell ref="P34:S34"/>
    <mergeCell ref="T34:AP34"/>
    <mergeCell ref="BF34:BG37"/>
    <mergeCell ref="BH34:BK34"/>
    <mergeCell ref="BL34:CH34"/>
    <mergeCell ref="P35:AP35"/>
    <mergeCell ref="BH35:CH35"/>
    <mergeCell ref="P36:AP37"/>
    <mergeCell ref="BH36:CH37"/>
    <mergeCell ref="BH30:BI30"/>
    <mergeCell ref="A31:H34"/>
    <mergeCell ref="P31:AP31"/>
    <mergeCell ref="AS31:AZ34"/>
    <mergeCell ref="BH31:CH31"/>
    <mergeCell ref="P32:AP32"/>
    <mergeCell ref="BJ30:BP30"/>
    <mergeCell ref="BQ30:BS30"/>
    <mergeCell ref="BT30:BW30"/>
    <mergeCell ref="BY30:CB30"/>
    <mergeCell ref="CD30:CG30"/>
    <mergeCell ref="A30:M30"/>
    <mergeCell ref="N30:O33"/>
    <mergeCell ref="P30:Q30"/>
    <mergeCell ref="AU44:BE45"/>
    <mergeCell ref="BF44:BG45"/>
    <mergeCell ref="BH44:BP45"/>
    <mergeCell ref="BQ44:CH45"/>
    <mergeCell ref="A54:M54"/>
    <mergeCell ref="N54:O57"/>
    <mergeCell ref="P54:Q54"/>
    <mergeCell ref="AS54:BE54"/>
    <mergeCell ref="BF54:BG57"/>
    <mergeCell ref="BF30:BG33"/>
    <mergeCell ref="BF41:BG43"/>
    <mergeCell ref="BH41:CH41"/>
    <mergeCell ref="P42:AP43"/>
    <mergeCell ref="BH42:CH43"/>
    <mergeCell ref="A44:B45"/>
    <mergeCell ref="C44:M45"/>
    <mergeCell ref="N44:O45"/>
    <mergeCell ref="P44:X45"/>
    <mergeCell ref="Y44:AP45"/>
    <mergeCell ref="AS44:AT45"/>
    <mergeCell ref="BF38:BG40"/>
    <mergeCell ref="BH38:CH40"/>
    <mergeCell ref="C39:M40"/>
    <mergeCell ref="AU39:BE40"/>
    <mergeCell ref="A41:B43"/>
    <mergeCell ref="C41:M43"/>
    <mergeCell ref="N41:O43"/>
    <mergeCell ref="P41:AP41"/>
    <mergeCell ref="AS41:AT43"/>
    <mergeCell ref="AU41:BE43"/>
    <mergeCell ref="A38:B40"/>
    <mergeCell ref="C38:M38"/>
    <mergeCell ref="N58:O61"/>
    <mergeCell ref="P58:S58"/>
    <mergeCell ref="T58:AP58"/>
    <mergeCell ref="BF58:BG61"/>
    <mergeCell ref="BH58:BK58"/>
    <mergeCell ref="BL58:CH58"/>
    <mergeCell ref="P59:AP59"/>
    <mergeCell ref="BH59:CH59"/>
    <mergeCell ref="P60:AP61"/>
    <mergeCell ref="BH60:CH61"/>
    <mergeCell ref="BH54:BI54"/>
    <mergeCell ref="A55:H58"/>
    <mergeCell ref="P55:AP55"/>
    <mergeCell ref="AS55:AZ58"/>
    <mergeCell ref="BH55:CH55"/>
    <mergeCell ref="P56:AP56"/>
    <mergeCell ref="BH56:CH56"/>
    <mergeCell ref="P57:AP57"/>
    <mergeCell ref="BH57:CH57"/>
    <mergeCell ref="R54:X54"/>
    <mergeCell ref="Y54:AA54"/>
    <mergeCell ref="AB54:AE54"/>
    <mergeCell ref="AG54:AJ54"/>
    <mergeCell ref="AL54:AO54"/>
    <mergeCell ref="BJ54:BP54"/>
    <mergeCell ref="BQ54:BS54"/>
    <mergeCell ref="BT54:BW54"/>
    <mergeCell ref="BY54:CB54"/>
    <mergeCell ref="CD54:CG54"/>
    <mergeCell ref="BH66:CH67"/>
    <mergeCell ref="A68:B69"/>
    <mergeCell ref="C68:M69"/>
    <mergeCell ref="N68:O69"/>
    <mergeCell ref="P68:X69"/>
    <mergeCell ref="Y68:AP69"/>
    <mergeCell ref="AS68:AT69"/>
    <mergeCell ref="BF62:BG64"/>
    <mergeCell ref="BH62:CH64"/>
    <mergeCell ref="C63:M64"/>
    <mergeCell ref="AU63:BE64"/>
    <mergeCell ref="A65:B67"/>
    <mergeCell ref="C65:M67"/>
    <mergeCell ref="N65:O67"/>
    <mergeCell ref="P65:AP65"/>
    <mergeCell ref="AS65:AT67"/>
    <mergeCell ref="AU65:BE67"/>
    <mergeCell ref="A62:B64"/>
    <mergeCell ref="C62:M62"/>
    <mergeCell ref="N62:O64"/>
    <mergeCell ref="P62:AP64"/>
    <mergeCell ref="AS62:AT64"/>
    <mergeCell ref="AU62:BE62"/>
    <mergeCell ref="N82:O85"/>
    <mergeCell ref="P82:S82"/>
    <mergeCell ref="T82:AP82"/>
    <mergeCell ref="BF82:BG85"/>
    <mergeCell ref="BH82:BK82"/>
    <mergeCell ref="BL82:CH82"/>
    <mergeCell ref="P83:AP83"/>
    <mergeCell ref="BH83:CH83"/>
    <mergeCell ref="P84:AP85"/>
    <mergeCell ref="BH84:CH85"/>
    <mergeCell ref="BH78:BI78"/>
    <mergeCell ref="A79:H82"/>
    <mergeCell ref="P79:AP79"/>
    <mergeCell ref="AS79:AZ82"/>
    <mergeCell ref="BH79:CH79"/>
    <mergeCell ref="P80:AP80"/>
    <mergeCell ref="BH80:CH80"/>
    <mergeCell ref="P81:AP81"/>
    <mergeCell ref="BH81:CH81"/>
    <mergeCell ref="A78:M78"/>
    <mergeCell ref="N78:O81"/>
    <mergeCell ref="P78:Q78"/>
    <mergeCell ref="AS78:BE78"/>
    <mergeCell ref="BF78:BG81"/>
    <mergeCell ref="R78:X78"/>
    <mergeCell ref="Y78:AA78"/>
    <mergeCell ref="AB78:AE78"/>
    <mergeCell ref="AG78:AJ78"/>
    <mergeCell ref="AL78:AO78"/>
    <mergeCell ref="BJ78:BP78"/>
    <mergeCell ref="BQ78:BS78"/>
    <mergeCell ref="BT78:BW78"/>
    <mergeCell ref="BF89:BG91"/>
    <mergeCell ref="BH89:CH89"/>
    <mergeCell ref="P90:AP91"/>
    <mergeCell ref="BH90:CH91"/>
    <mergeCell ref="A92:B93"/>
    <mergeCell ref="C92:M93"/>
    <mergeCell ref="N92:O93"/>
    <mergeCell ref="P92:X93"/>
    <mergeCell ref="Y92:AP93"/>
    <mergeCell ref="AS92:AT93"/>
    <mergeCell ref="BF86:BG88"/>
    <mergeCell ref="BH86:CH88"/>
    <mergeCell ref="C87:M88"/>
    <mergeCell ref="AU87:BE88"/>
    <mergeCell ref="A89:B91"/>
    <mergeCell ref="C89:M91"/>
    <mergeCell ref="N89:O91"/>
    <mergeCell ref="P89:AP89"/>
    <mergeCell ref="AS89:AT91"/>
    <mergeCell ref="AU89:BE91"/>
    <mergeCell ref="A86:B88"/>
    <mergeCell ref="C86:M86"/>
    <mergeCell ref="N86:O88"/>
    <mergeCell ref="P86:AP88"/>
    <mergeCell ref="AS86:AT88"/>
    <mergeCell ref="AU86:BE86"/>
    <mergeCell ref="BH102:BI102"/>
    <mergeCell ref="A103:H106"/>
    <mergeCell ref="P103:AP103"/>
    <mergeCell ref="AS103:AZ106"/>
    <mergeCell ref="BH103:CH103"/>
    <mergeCell ref="P104:AP104"/>
    <mergeCell ref="BH104:CH104"/>
    <mergeCell ref="P105:AP105"/>
    <mergeCell ref="BH105:CH105"/>
    <mergeCell ref="AU92:BE93"/>
    <mergeCell ref="BF92:BG93"/>
    <mergeCell ref="BH92:BP93"/>
    <mergeCell ref="BQ92:CH93"/>
    <mergeCell ref="A102:M102"/>
    <mergeCell ref="N102:O105"/>
    <mergeCell ref="P102:Q102"/>
    <mergeCell ref="AS102:BE102"/>
    <mergeCell ref="BF102:BG105"/>
    <mergeCell ref="R102:X102"/>
    <mergeCell ref="Y102:AA102"/>
    <mergeCell ref="AB102:AE102"/>
    <mergeCell ref="AG102:AJ102"/>
    <mergeCell ref="AL102:AO102"/>
    <mergeCell ref="BJ102:BP102"/>
    <mergeCell ref="BQ102:BS102"/>
    <mergeCell ref="BT102:BW102"/>
    <mergeCell ref="BY102:CB102"/>
    <mergeCell ref="CD102:CG102"/>
    <mergeCell ref="BF110:BG112"/>
    <mergeCell ref="BH110:CH112"/>
    <mergeCell ref="C111:M112"/>
    <mergeCell ref="AU111:BE112"/>
    <mergeCell ref="A113:B115"/>
    <mergeCell ref="C113:M115"/>
    <mergeCell ref="N113:O115"/>
    <mergeCell ref="P113:AP113"/>
    <mergeCell ref="AS113:AT115"/>
    <mergeCell ref="AU113:BE115"/>
    <mergeCell ref="A110:B112"/>
    <mergeCell ref="C110:M110"/>
    <mergeCell ref="N110:O112"/>
    <mergeCell ref="P110:AP112"/>
    <mergeCell ref="AS110:AT112"/>
    <mergeCell ref="AU110:BE110"/>
    <mergeCell ref="N106:O109"/>
    <mergeCell ref="P106:S106"/>
    <mergeCell ref="T106:AP106"/>
    <mergeCell ref="BF106:BG109"/>
    <mergeCell ref="BH106:BK106"/>
    <mergeCell ref="BL106:CH106"/>
    <mergeCell ref="P107:AP107"/>
    <mergeCell ref="BH107:CH107"/>
    <mergeCell ref="P108:AP109"/>
    <mergeCell ref="BH108:CH109"/>
    <mergeCell ref="AU116:BE117"/>
    <mergeCell ref="BF116:BG117"/>
    <mergeCell ref="BH116:BP117"/>
    <mergeCell ref="BQ116:CH117"/>
    <mergeCell ref="A126:M126"/>
    <mergeCell ref="N126:O129"/>
    <mergeCell ref="P126:Q126"/>
    <mergeCell ref="AS126:BE126"/>
    <mergeCell ref="BF126:BG129"/>
    <mergeCell ref="BF113:BG115"/>
    <mergeCell ref="BH113:CH113"/>
    <mergeCell ref="P114:AP115"/>
    <mergeCell ref="BH114:CH115"/>
    <mergeCell ref="A116:B117"/>
    <mergeCell ref="C116:M117"/>
    <mergeCell ref="N116:O117"/>
    <mergeCell ref="P116:X117"/>
    <mergeCell ref="Y116:AP117"/>
    <mergeCell ref="AS116:AT117"/>
    <mergeCell ref="N120:AB121"/>
    <mergeCell ref="BF120:BT121"/>
    <mergeCell ref="N122:AB123"/>
    <mergeCell ref="BF122:BT123"/>
    <mergeCell ref="N130:O133"/>
    <mergeCell ref="P130:S130"/>
    <mergeCell ref="T130:AP130"/>
    <mergeCell ref="BF130:BG133"/>
    <mergeCell ref="BH130:BK130"/>
    <mergeCell ref="BL130:CH130"/>
    <mergeCell ref="P131:AP131"/>
    <mergeCell ref="BH131:CH131"/>
    <mergeCell ref="P132:AP133"/>
    <mergeCell ref="BH132:CH133"/>
    <mergeCell ref="BH126:BI126"/>
    <mergeCell ref="A127:H130"/>
    <mergeCell ref="P127:AP127"/>
    <mergeCell ref="AS127:AZ130"/>
    <mergeCell ref="BH127:CH127"/>
    <mergeCell ref="P128:AP128"/>
    <mergeCell ref="BH128:CH128"/>
    <mergeCell ref="P129:AP129"/>
    <mergeCell ref="BH129:CH129"/>
    <mergeCell ref="R126:X126"/>
    <mergeCell ref="Y126:AA126"/>
    <mergeCell ref="AB126:AE126"/>
    <mergeCell ref="AG126:AJ126"/>
    <mergeCell ref="AL126:AO126"/>
    <mergeCell ref="BJ126:BP126"/>
    <mergeCell ref="BQ126:BS126"/>
    <mergeCell ref="BT126:BW126"/>
    <mergeCell ref="BY126:CB126"/>
    <mergeCell ref="CD126:CG126"/>
    <mergeCell ref="BF137:BG139"/>
    <mergeCell ref="BH137:CH137"/>
    <mergeCell ref="P138:AP139"/>
    <mergeCell ref="BH138:CH139"/>
    <mergeCell ref="A140:B141"/>
    <mergeCell ref="C140:M141"/>
    <mergeCell ref="N140:O141"/>
    <mergeCell ref="P140:X141"/>
    <mergeCell ref="Y140:AP141"/>
    <mergeCell ref="AS140:AT141"/>
    <mergeCell ref="BF134:BG136"/>
    <mergeCell ref="BH134:CH136"/>
    <mergeCell ref="C135:M136"/>
    <mergeCell ref="AU135:BE136"/>
    <mergeCell ref="A137:B139"/>
    <mergeCell ref="C137:M139"/>
    <mergeCell ref="N137:O139"/>
    <mergeCell ref="P137:AP137"/>
    <mergeCell ref="AS137:AT139"/>
    <mergeCell ref="AU137:BE139"/>
    <mergeCell ref="A134:B136"/>
    <mergeCell ref="C134:M134"/>
    <mergeCell ref="N134:O136"/>
    <mergeCell ref="P134:AP136"/>
    <mergeCell ref="AS134:AT136"/>
    <mergeCell ref="AU134:BE134"/>
    <mergeCell ref="BH150:BI150"/>
    <mergeCell ref="A151:H154"/>
    <mergeCell ref="P151:AP151"/>
    <mergeCell ref="AS151:AZ154"/>
    <mergeCell ref="BH151:CH151"/>
    <mergeCell ref="P152:AP152"/>
    <mergeCell ref="BH152:CH152"/>
    <mergeCell ref="P153:AP153"/>
    <mergeCell ref="BH153:CH153"/>
    <mergeCell ref="AU140:BE141"/>
    <mergeCell ref="BF140:BG141"/>
    <mergeCell ref="BH140:BP141"/>
    <mergeCell ref="BQ140:CH141"/>
    <mergeCell ref="A150:M150"/>
    <mergeCell ref="N150:O153"/>
    <mergeCell ref="P150:Q150"/>
    <mergeCell ref="AS150:BE150"/>
    <mergeCell ref="BF150:BG153"/>
    <mergeCell ref="R150:X150"/>
    <mergeCell ref="Y150:AA150"/>
    <mergeCell ref="AB150:AE150"/>
    <mergeCell ref="AG150:AJ150"/>
    <mergeCell ref="AL150:AO150"/>
    <mergeCell ref="BJ150:BP150"/>
    <mergeCell ref="BQ150:BS150"/>
    <mergeCell ref="BT150:BW150"/>
    <mergeCell ref="BY150:CB150"/>
    <mergeCell ref="CD150:CG150"/>
    <mergeCell ref="N144:AB145"/>
    <mergeCell ref="BF144:BT145"/>
    <mergeCell ref="N146:AB147"/>
    <mergeCell ref="BF146:BT147"/>
    <mergeCell ref="BF158:BG160"/>
    <mergeCell ref="BH158:CH160"/>
    <mergeCell ref="C159:M160"/>
    <mergeCell ref="AU159:BE160"/>
    <mergeCell ref="A161:B163"/>
    <mergeCell ref="C161:M163"/>
    <mergeCell ref="N161:O163"/>
    <mergeCell ref="P161:AP161"/>
    <mergeCell ref="AS161:AT163"/>
    <mergeCell ref="AU161:BE163"/>
    <mergeCell ref="A158:B160"/>
    <mergeCell ref="C158:M158"/>
    <mergeCell ref="N158:O160"/>
    <mergeCell ref="P158:AP160"/>
    <mergeCell ref="AS158:AT160"/>
    <mergeCell ref="AU158:BE158"/>
    <mergeCell ref="N154:O157"/>
    <mergeCell ref="P154:S154"/>
    <mergeCell ref="T154:AP154"/>
    <mergeCell ref="BF154:BG157"/>
    <mergeCell ref="BH154:BK154"/>
    <mergeCell ref="BL154:CH154"/>
    <mergeCell ref="P155:AP155"/>
    <mergeCell ref="BH155:CH155"/>
    <mergeCell ref="P156:AP157"/>
    <mergeCell ref="BH156:CH157"/>
    <mergeCell ref="AU164:BE165"/>
    <mergeCell ref="BF164:BG165"/>
    <mergeCell ref="BH164:BP165"/>
    <mergeCell ref="BQ164:CH165"/>
    <mergeCell ref="A174:M174"/>
    <mergeCell ref="N174:O177"/>
    <mergeCell ref="P174:Q174"/>
    <mergeCell ref="AS174:BE174"/>
    <mergeCell ref="BF174:BG177"/>
    <mergeCell ref="BF161:BG163"/>
    <mergeCell ref="BH161:CH161"/>
    <mergeCell ref="P162:AP163"/>
    <mergeCell ref="BH162:CH163"/>
    <mergeCell ref="A164:B165"/>
    <mergeCell ref="C164:M165"/>
    <mergeCell ref="N164:O165"/>
    <mergeCell ref="P164:X165"/>
    <mergeCell ref="Y164:AP165"/>
    <mergeCell ref="AS164:AT165"/>
    <mergeCell ref="N168:AB169"/>
    <mergeCell ref="BF168:BT169"/>
    <mergeCell ref="N170:AB171"/>
    <mergeCell ref="BF170:BT171"/>
    <mergeCell ref="N178:O181"/>
    <mergeCell ref="P178:S178"/>
    <mergeCell ref="T178:AP178"/>
    <mergeCell ref="BF178:BG181"/>
    <mergeCell ref="BH178:BK178"/>
    <mergeCell ref="BL178:CH178"/>
    <mergeCell ref="P179:AP179"/>
    <mergeCell ref="BH179:CH179"/>
    <mergeCell ref="P180:AP181"/>
    <mergeCell ref="BH180:CH181"/>
    <mergeCell ref="BH174:BI174"/>
    <mergeCell ref="A175:H178"/>
    <mergeCell ref="P175:AP175"/>
    <mergeCell ref="AS175:AZ178"/>
    <mergeCell ref="BH175:CH175"/>
    <mergeCell ref="P176:AP176"/>
    <mergeCell ref="BH176:CH176"/>
    <mergeCell ref="P177:AP177"/>
    <mergeCell ref="BH177:CH177"/>
    <mergeCell ref="R174:X174"/>
    <mergeCell ref="Y174:AA174"/>
    <mergeCell ref="AB174:AE174"/>
    <mergeCell ref="AG174:AJ174"/>
    <mergeCell ref="AL174:AO174"/>
    <mergeCell ref="BJ174:BP174"/>
    <mergeCell ref="BQ174:BS174"/>
    <mergeCell ref="BT174:BW174"/>
    <mergeCell ref="BY174:CB174"/>
    <mergeCell ref="CD174:CG174"/>
    <mergeCell ref="BF185:BG187"/>
    <mergeCell ref="BH185:CH185"/>
    <mergeCell ref="P186:AP187"/>
    <mergeCell ref="BH186:CH187"/>
    <mergeCell ref="A188:B189"/>
    <mergeCell ref="C188:M189"/>
    <mergeCell ref="N188:O189"/>
    <mergeCell ref="P188:X189"/>
    <mergeCell ref="Y188:AP189"/>
    <mergeCell ref="AS188:AT189"/>
    <mergeCell ref="BF182:BG184"/>
    <mergeCell ref="BH182:CH184"/>
    <mergeCell ref="C183:M184"/>
    <mergeCell ref="AU183:BE184"/>
    <mergeCell ref="A185:B187"/>
    <mergeCell ref="C185:M187"/>
    <mergeCell ref="N185:O187"/>
    <mergeCell ref="P185:AP185"/>
    <mergeCell ref="AS185:AT187"/>
    <mergeCell ref="AU185:BE187"/>
    <mergeCell ref="A182:B184"/>
    <mergeCell ref="C182:M182"/>
    <mergeCell ref="N182:O184"/>
    <mergeCell ref="P182:AP184"/>
    <mergeCell ref="AS182:AT184"/>
    <mergeCell ref="AU182:BE182"/>
    <mergeCell ref="BH198:BI198"/>
    <mergeCell ref="A199:H202"/>
    <mergeCell ref="P199:AP199"/>
    <mergeCell ref="AS199:AZ202"/>
    <mergeCell ref="BH199:CH199"/>
    <mergeCell ref="P200:AP200"/>
    <mergeCell ref="BH200:CH200"/>
    <mergeCell ref="P201:AP201"/>
    <mergeCell ref="BH201:CH201"/>
    <mergeCell ref="AU188:BE189"/>
    <mergeCell ref="BF188:BG189"/>
    <mergeCell ref="BH188:BP189"/>
    <mergeCell ref="BQ188:CH189"/>
    <mergeCell ref="A198:M198"/>
    <mergeCell ref="N198:O201"/>
    <mergeCell ref="P198:Q198"/>
    <mergeCell ref="AS198:BE198"/>
    <mergeCell ref="BF198:BG201"/>
    <mergeCell ref="R198:X198"/>
    <mergeCell ref="Y198:AA198"/>
    <mergeCell ref="AB198:AE198"/>
    <mergeCell ref="AG198:AJ198"/>
    <mergeCell ref="AL198:AO198"/>
    <mergeCell ref="BJ198:BP198"/>
    <mergeCell ref="BQ198:BS198"/>
    <mergeCell ref="BT198:BW198"/>
    <mergeCell ref="BY198:CB198"/>
    <mergeCell ref="CD198:CG198"/>
    <mergeCell ref="N192:AB193"/>
    <mergeCell ref="BF192:BT193"/>
    <mergeCell ref="N194:AB195"/>
    <mergeCell ref="BF194:BT195"/>
    <mergeCell ref="BF206:BG208"/>
    <mergeCell ref="BH206:CH208"/>
    <mergeCell ref="C207:M208"/>
    <mergeCell ref="AU207:BE208"/>
    <mergeCell ref="A209:B211"/>
    <mergeCell ref="C209:M211"/>
    <mergeCell ref="N209:O211"/>
    <mergeCell ref="P209:AP209"/>
    <mergeCell ref="AS209:AT211"/>
    <mergeCell ref="AU209:BE211"/>
    <mergeCell ref="A206:B208"/>
    <mergeCell ref="C206:M206"/>
    <mergeCell ref="N206:O208"/>
    <mergeCell ref="P206:AP208"/>
    <mergeCell ref="AS206:AT208"/>
    <mergeCell ref="AU206:BE206"/>
    <mergeCell ref="N202:O205"/>
    <mergeCell ref="P202:S202"/>
    <mergeCell ref="T202:AP202"/>
    <mergeCell ref="BF202:BG205"/>
    <mergeCell ref="BH202:BK202"/>
    <mergeCell ref="BL202:CH202"/>
    <mergeCell ref="P203:AP203"/>
    <mergeCell ref="BH203:CH203"/>
    <mergeCell ref="P204:AP205"/>
    <mergeCell ref="BH204:CH205"/>
    <mergeCell ref="AU212:BE213"/>
    <mergeCell ref="BF212:BG213"/>
    <mergeCell ref="BH212:BP213"/>
    <mergeCell ref="BQ212:CH213"/>
    <mergeCell ref="A222:M222"/>
    <mergeCell ref="N222:O225"/>
    <mergeCell ref="P222:Q222"/>
    <mergeCell ref="AS222:BE222"/>
    <mergeCell ref="BF222:BG225"/>
    <mergeCell ref="BF209:BG211"/>
    <mergeCell ref="BH209:CH209"/>
    <mergeCell ref="P210:AP211"/>
    <mergeCell ref="BH210:CH211"/>
    <mergeCell ref="A212:B213"/>
    <mergeCell ref="C212:M213"/>
    <mergeCell ref="N212:O213"/>
    <mergeCell ref="P212:X213"/>
    <mergeCell ref="Y212:AP213"/>
    <mergeCell ref="AS212:AT213"/>
    <mergeCell ref="N216:AB217"/>
    <mergeCell ref="BF216:BT217"/>
    <mergeCell ref="N218:AB219"/>
    <mergeCell ref="BF218:BT219"/>
    <mergeCell ref="N226:O229"/>
    <mergeCell ref="P226:S226"/>
    <mergeCell ref="T226:AP226"/>
    <mergeCell ref="BF226:BG229"/>
    <mergeCell ref="BH226:BK226"/>
    <mergeCell ref="BL226:CH226"/>
    <mergeCell ref="P227:AP227"/>
    <mergeCell ref="BH227:CH227"/>
    <mergeCell ref="P228:AP229"/>
    <mergeCell ref="BH228:CH229"/>
    <mergeCell ref="BH222:BI222"/>
    <mergeCell ref="A223:H226"/>
    <mergeCell ref="P223:AP223"/>
    <mergeCell ref="AS223:AZ226"/>
    <mergeCell ref="BH223:CH223"/>
    <mergeCell ref="P224:AP224"/>
    <mergeCell ref="BH224:CH224"/>
    <mergeCell ref="P225:AP225"/>
    <mergeCell ref="BH225:CH225"/>
    <mergeCell ref="R222:X222"/>
    <mergeCell ref="Y222:AA222"/>
    <mergeCell ref="AB222:AE222"/>
    <mergeCell ref="AG222:AJ222"/>
    <mergeCell ref="AL222:AO222"/>
    <mergeCell ref="BJ222:BP222"/>
    <mergeCell ref="BQ222:BS222"/>
    <mergeCell ref="BT222:BW222"/>
    <mergeCell ref="BY222:CB222"/>
    <mergeCell ref="CD222:CG222"/>
    <mergeCell ref="BF233:BG235"/>
    <mergeCell ref="BH233:CH233"/>
    <mergeCell ref="P234:AP235"/>
    <mergeCell ref="BH234:CH235"/>
    <mergeCell ref="A236:B237"/>
    <mergeCell ref="C236:M237"/>
    <mergeCell ref="N236:O237"/>
    <mergeCell ref="P236:X237"/>
    <mergeCell ref="Y236:AP237"/>
    <mergeCell ref="AS236:AT237"/>
    <mergeCell ref="BF230:BG232"/>
    <mergeCell ref="BH230:CH232"/>
    <mergeCell ref="C231:M232"/>
    <mergeCell ref="AU231:BE232"/>
    <mergeCell ref="A233:B235"/>
    <mergeCell ref="C233:M235"/>
    <mergeCell ref="N233:O235"/>
    <mergeCell ref="P233:AP233"/>
    <mergeCell ref="AS233:AT235"/>
    <mergeCell ref="AU233:BE235"/>
    <mergeCell ref="A230:B232"/>
    <mergeCell ref="C230:M230"/>
    <mergeCell ref="N230:O232"/>
    <mergeCell ref="P230:AP232"/>
    <mergeCell ref="AS230:AT232"/>
    <mergeCell ref="AU230:BE230"/>
    <mergeCell ref="BH246:BI246"/>
    <mergeCell ref="A247:H250"/>
    <mergeCell ref="P247:AP247"/>
    <mergeCell ref="AS247:AZ250"/>
    <mergeCell ref="BH247:CH247"/>
    <mergeCell ref="P248:AP248"/>
    <mergeCell ref="BH248:CH248"/>
    <mergeCell ref="P249:AP249"/>
    <mergeCell ref="BH249:CH249"/>
    <mergeCell ref="AU236:BE237"/>
    <mergeCell ref="BF236:BG237"/>
    <mergeCell ref="BH236:BP237"/>
    <mergeCell ref="BQ236:CH237"/>
    <mergeCell ref="A246:M246"/>
    <mergeCell ref="N246:O249"/>
    <mergeCell ref="P246:Q246"/>
    <mergeCell ref="AS246:BE246"/>
    <mergeCell ref="BF246:BG249"/>
    <mergeCell ref="R246:X246"/>
    <mergeCell ref="Y246:AA246"/>
    <mergeCell ref="AB246:AE246"/>
    <mergeCell ref="AG246:AJ246"/>
    <mergeCell ref="AL246:AO246"/>
    <mergeCell ref="BJ246:BP246"/>
    <mergeCell ref="BQ246:BS246"/>
    <mergeCell ref="BT246:BW246"/>
    <mergeCell ref="BY246:CB246"/>
    <mergeCell ref="CD246:CG246"/>
    <mergeCell ref="N240:AB241"/>
    <mergeCell ref="BF240:BT241"/>
    <mergeCell ref="N242:AB243"/>
    <mergeCell ref="BF242:BT243"/>
    <mergeCell ref="BF254:BG256"/>
    <mergeCell ref="BH254:CH256"/>
    <mergeCell ref="C255:M256"/>
    <mergeCell ref="AU255:BE256"/>
    <mergeCell ref="A257:B259"/>
    <mergeCell ref="C257:M259"/>
    <mergeCell ref="N257:O259"/>
    <mergeCell ref="P257:AP257"/>
    <mergeCell ref="AS257:AT259"/>
    <mergeCell ref="AU257:BE259"/>
    <mergeCell ref="A254:B256"/>
    <mergeCell ref="C254:M254"/>
    <mergeCell ref="N254:O256"/>
    <mergeCell ref="P254:AP256"/>
    <mergeCell ref="AS254:AT256"/>
    <mergeCell ref="AU254:BE254"/>
    <mergeCell ref="N250:O253"/>
    <mergeCell ref="P250:S250"/>
    <mergeCell ref="T250:AP250"/>
    <mergeCell ref="BF250:BG253"/>
    <mergeCell ref="BH250:BK250"/>
    <mergeCell ref="BL250:CH250"/>
    <mergeCell ref="P251:AP251"/>
    <mergeCell ref="BH251:CH251"/>
    <mergeCell ref="P252:AP253"/>
    <mergeCell ref="BH252:CH253"/>
    <mergeCell ref="AU260:BE261"/>
    <mergeCell ref="BF260:BG261"/>
    <mergeCell ref="BH260:BP261"/>
    <mergeCell ref="BQ260:CH261"/>
    <mergeCell ref="A270:M270"/>
    <mergeCell ref="N270:O273"/>
    <mergeCell ref="P270:Q270"/>
    <mergeCell ref="AS270:BE270"/>
    <mergeCell ref="BF270:BG273"/>
    <mergeCell ref="BF257:BG259"/>
    <mergeCell ref="BH257:CH257"/>
    <mergeCell ref="P258:AP259"/>
    <mergeCell ref="BH258:CH259"/>
    <mergeCell ref="A260:B261"/>
    <mergeCell ref="C260:M261"/>
    <mergeCell ref="N260:O261"/>
    <mergeCell ref="P260:X261"/>
    <mergeCell ref="Y260:AP261"/>
    <mergeCell ref="AS260:AT261"/>
    <mergeCell ref="N264:AB265"/>
    <mergeCell ref="BF264:BT265"/>
    <mergeCell ref="N266:AB267"/>
    <mergeCell ref="BF266:BT267"/>
    <mergeCell ref="N274:O277"/>
    <mergeCell ref="P274:S274"/>
    <mergeCell ref="T274:AP274"/>
    <mergeCell ref="BF274:BG277"/>
    <mergeCell ref="BH274:BK274"/>
    <mergeCell ref="BL274:CH274"/>
    <mergeCell ref="P275:AP275"/>
    <mergeCell ref="BH275:CH275"/>
    <mergeCell ref="P276:AP277"/>
    <mergeCell ref="BH276:CH277"/>
    <mergeCell ref="BH270:BI270"/>
    <mergeCell ref="A271:H274"/>
    <mergeCell ref="P271:AP271"/>
    <mergeCell ref="AS271:AZ274"/>
    <mergeCell ref="BH271:CH271"/>
    <mergeCell ref="P272:AP272"/>
    <mergeCell ref="BH272:CH272"/>
    <mergeCell ref="P273:AP273"/>
    <mergeCell ref="BH273:CH273"/>
    <mergeCell ref="R270:X270"/>
    <mergeCell ref="Y270:AA270"/>
    <mergeCell ref="AB270:AE270"/>
    <mergeCell ref="AG270:AJ270"/>
    <mergeCell ref="AL270:AO270"/>
    <mergeCell ref="BJ270:BP270"/>
    <mergeCell ref="BQ270:BS270"/>
    <mergeCell ref="BT270:BW270"/>
    <mergeCell ref="BY270:CB270"/>
    <mergeCell ref="CD270:CG270"/>
    <mergeCell ref="BF281:BG283"/>
    <mergeCell ref="BH281:CH281"/>
    <mergeCell ref="P282:AP283"/>
    <mergeCell ref="BH282:CH283"/>
    <mergeCell ref="A284:B285"/>
    <mergeCell ref="C284:M285"/>
    <mergeCell ref="N284:O285"/>
    <mergeCell ref="P284:X285"/>
    <mergeCell ref="Y284:AP285"/>
    <mergeCell ref="AS284:AT285"/>
    <mergeCell ref="BF278:BG280"/>
    <mergeCell ref="BH278:CH280"/>
    <mergeCell ref="C279:M280"/>
    <mergeCell ref="AU279:BE280"/>
    <mergeCell ref="A281:B283"/>
    <mergeCell ref="C281:M283"/>
    <mergeCell ref="N281:O283"/>
    <mergeCell ref="P281:AP281"/>
    <mergeCell ref="AS281:AT283"/>
    <mergeCell ref="AU281:BE283"/>
    <mergeCell ref="A278:B280"/>
    <mergeCell ref="C278:M278"/>
    <mergeCell ref="N278:O280"/>
    <mergeCell ref="P278:AP280"/>
    <mergeCell ref="AS278:AT280"/>
    <mergeCell ref="AU278:BE278"/>
    <mergeCell ref="BH294:BI294"/>
    <mergeCell ref="A295:H298"/>
    <mergeCell ref="P295:AP295"/>
    <mergeCell ref="AS295:AZ298"/>
    <mergeCell ref="BH295:CH295"/>
    <mergeCell ref="P296:AP296"/>
    <mergeCell ref="BH296:CH296"/>
    <mergeCell ref="P297:AP297"/>
    <mergeCell ref="BH297:CH297"/>
    <mergeCell ref="AU284:BE285"/>
    <mergeCell ref="BF284:BG285"/>
    <mergeCell ref="BH284:BP285"/>
    <mergeCell ref="BQ284:CH285"/>
    <mergeCell ref="A294:M294"/>
    <mergeCell ref="N294:O297"/>
    <mergeCell ref="P294:Q294"/>
    <mergeCell ref="AS294:BE294"/>
    <mergeCell ref="BF294:BG297"/>
    <mergeCell ref="R294:X294"/>
    <mergeCell ref="Y294:AA294"/>
    <mergeCell ref="AB294:AE294"/>
    <mergeCell ref="AG294:AJ294"/>
    <mergeCell ref="AL294:AO294"/>
    <mergeCell ref="BJ294:BP294"/>
    <mergeCell ref="BQ294:BS294"/>
    <mergeCell ref="BT294:BW294"/>
    <mergeCell ref="BY294:CB294"/>
    <mergeCell ref="CD294:CG294"/>
    <mergeCell ref="N288:AB289"/>
    <mergeCell ref="BF288:BT289"/>
    <mergeCell ref="N290:AB291"/>
    <mergeCell ref="BF290:BT291"/>
    <mergeCell ref="BF302:BG304"/>
    <mergeCell ref="BH302:CH304"/>
    <mergeCell ref="C303:M304"/>
    <mergeCell ref="AU303:BE304"/>
    <mergeCell ref="A305:B307"/>
    <mergeCell ref="C305:M307"/>
    <mergeCell ref="N305:O307"/>
    <mergeCell ref="P305:AP305"/>
    <mergeCell ref="AS305:AT307"/>
    <mergeCell ref="AU305:BE307"/>
    <mergeCell ref="A302:B304"/>
    <mergeCell ref="C302:M302"/>
    <mergeCell ref="N302:O304"/>
    <mergeCell ref="P302:AP304"/>
    <mergeCell ref="AS302:AT304"/>
    <mergeCell ref="AU302:BE302"/>
    <mergeCell ref="N298:O301"/>
    <mergeCell ref="P298:S298"/>
    <mergeCell ref="T298:AP298"/>
    <mergeCell ref="BF298:BG301"/>
    <mergeCell ref="BH298:BK298"/>
    <mergeCell ref="BL298:CH298"/>
    <mergeCell ref="P299:AP299"/>
    <mergeCell ref="BH299:CH299"/>
    <mergeCell ref="P300:AP301"/>
    <mergeCell ref="BH300:CH301"/>
    <mergeCell ref="AU308:BE309"/>
    <mergeCell ref="BF308:BG309"/>
    <mergeCell ref="BH308:BP309"/>
    <mergeCell ref="BQ308:CH309"/>
    <mergeCell ref="A318:M318"/>
    <mergeCell ref="N318:O321"/>
    <mergeCell ref="P318:Q318"/>
    <mergeCell ref="AS318:BE318"/>
    <mergeCell ref="BF318:BG321"/>
    <mergeCell ref="BF305:BG307"/>
    <mergeCell ref="BH305:CH305"/>
    <mergeCell ref="P306:AP307"/>
    <mergeCell ref="BH306:CH307"/>
    <mergeCell ref="A308:B309"/>
    <mergeCell ref="C308:M309"/>
    <mergeCell ref="N308:O309"/>
    <mergeCell ref="P308:X309"/>
    <mergeCell ref="Y308:AP309"/>
    <mergeCell ref="AS308:AT309"/>
    <mergeCell ref="N312:AB313"/>
    <mergeCell ref="BF312:BT313"/>
    <mergeCell ref="N314:AB315"/>
    <mergeCell ref="BF314:BT315"/>
    <mergeCell ref="N322:O325"/>
    <mergeCell ref="P322:S322"/>
    <mergeCell ref="T322:AP322"/>
    <mergeCell ref="BF322:BG325"/>
    <mergeCell ref="BH322:BK322"/>
    <mergeCell ref="BL322:CH322"/>
    <mergeCell ref="P323:AP323"/>
    <mergeCell ref="BH323:CH323"/>
    <mergeCell ref="P324:AP325"/>
    <mergeCell ref="BH324:CH325"/>
    <mergeCell ref="BH318:BI318"/>
    <mergeCell ref="A319:H322"/>
    <mergeCell ref="P319:AP319"/>
    <mergeCell ref="AS319:AZ322"/>
    <mergeCell ref="BH319:CH319"/>
    <mergeCell ref="P320:AP320"/>
    <mergeCell ref="BH320:CH320"/>
    <mergeCell ref="P321:AP321"/>
    <mergeCell ref="BH321:CH321"/>
    <mergeCell ref="R318:X318"/>
    <mergeCell ref="Y318:AA318"/>
    <mergeCell ref="AB318:AE318"/>
    <mergeCell ref="AG318:AJ318"/>
    <mergeCell ref="AL318:AO318"/>
    <mergeCell ref="BJ318:BP318"/>
    <mergeCell ref="BQ318:BS318"/>
    <mergeCell ref="BT318:BW318"/>
    <mergeCell ref="BY318:CB318"/>
    <mergeCell ref="CD318:CG318"/>
    <mergeCell ref="BF329:BG331"/>
    <mergeCell ref="BH329:CH329"/>
    <mergeCell ref="P330:AP331"/>
    <mergeCell ref="BH330:CH331"/>
    <mergeCell ref="A332:B333"/>
    <mergeCell ref="C332:M333"/>
    <mergeCell ref="N332:O333"/>
    <mergeCell ref="P332:X333"/>
    <mergeCell ref="Y332:AP333"/>
    <mergeCell ref="AS332:AT333"/>
    <mergeCell ref="BF326:BG328"/>
    <mergeCell ref="BH326:CH328"/>
    <mergeCell ref="C327:M328"/>
    <mergeCell ref="AU327:BE328"/>
    <mergeCell ref="A329:B331"/>
    <mergeCell ref="C329:M331"/>
    <mergeCell ref="N329:O331"/>
    <mergeCell ref="P329:AP329"/>
    <mergeCell ref="AS329:AT331"/>
    <mergeCell ref="AU329:BE331"/>
    <mergeCell ref="A326:B328"/>
    <mergeCell ref="C326:M326"/>
    <mergeCell ref="N326:O328"/>
    <mergeCell ref="P326:AP328"/>
    <mergeCell ref="AS326:AT328"/>
    <mergeCell ref="AU326:BE326"/>
    <mergeCell ref="BH342:BI342"/>
    <mergeCell ref="A343:H346"/>
    <mergeCell ref="P343:AP343"/>
    <mergeCell ref="AS343:AZ346"/>
    <mergeCell ref="BH343:CH343"/>
    <mergeCell ref="P344:AP344"/>
    <mergeCell ref="BH344:CH344"/>
    <mergeCell ref="P345:AP345"/>
    <mergeCell ref="BH345:CH345"/>
    <mergeCell ref="AU332:BE333"/>
    <mergeCell ref="BF332:BG333"/>
    <mergeCell ref="BH332:BP333"/>
    <mergeCell ref="BQ332:CH333"/>
    <mergeCell ref="A342:M342"/>
    <mergeCell ref="N342:O345"/>
    <mergeCell ref="P342:Q342"/>
    <mergeCell ref="AS342:BE342"/>
    <mergeCell ref="BF342:BG345"/>
    <mergeCell ref="R342:X342"/>
    <mergeCell ref="Y342:AA342"/>
    <mergeCell ref="AB342:AE342"/>
    <mergeCell ref="AG342:AJ342"/>
    <mergeCell ref="AL342:AO342"/>
    <mergeCell ref="BJ342:BP342"/>
    <mergeCell ref="BQ342:BS342"/>
    <mergeCell ref="BT342:BW342"/>
    <mergeCell ref="BY342:CB342"/>
    <mergeCell ref="CD342:CG342"/>
    <mergeCell ref="N336:AB337"/>
    <mergeCell ref="BF336:BT337"/>
    <mergeCell ref="N338:AB339"/>
    <mergeCell ref="BF338:BT339"/>
    <mergeCell ref="BF350:BG352"/>
    <mergeCell ref="BH350:CH352"/>
    <mergeCell ref="C351:M352"/>
    <mergeCell ref="AU351:BE352"/>
    <mergeCell ref="A353:B355"/>
    <mergeCell ref="C353:M355"/>
    <mergeCell ref="N353:O355"/>
    <mergeCell ref="P353:AP353"/>
    <mergeCell ref="AS353:AT355"/>
    <mergeCell ref="AU353:BE355"/>
    <mergeCell ref="A350:B352"/>
    <mergeCell ref="C350:M350"/>
    <mergeCell ref="N350:O352"/>
    <mergeCell ref="P350:AP352"/>
    <mergeCell ref="AS350:AT352"/>
    <mergeCell ref="AU350:BE350"/>
    <mergeCell ref="N346:O349"/>
    <mergeCell ref="P346:S346"/>
    <mergeCell ref="T346:AP346"/>
    <mergeCell ref="BF346:BG349"/>
    <mergeCell ref="BH346:BK346"/>
    <mergeCell ref="BL346:CH346"/>
    <mergeCell ref="P347:AP347"/>
    <mergeCell ref="BH347:CH347"/>
    <mergeCell ref="P348:AP349"/>
    <mergeCell ref="BH348:CH349"/>
    <mergeCell ref="AU356:BE357"/>
    <mergeCell ref="BF356:BG357"/>
    <mergeCell ref="BH356:BP357"/>
    <mergeCell ref="BQ356:CH357"/>
    <mergeCell ref="A366:M366"/>
    <mergeCell ref="N366:O369"/>
    <mergeCell ref="P366:Q366"/>
    <mergeCell ref="AS366:BE366"/>
    <mergeCell ref="BF366:BG369"/>
    <mergeCell ref="BF353:BG355"/>
    <mergeCell ref="BH353:CH353"/>
    <mergeCell ref="P354:AP355"/>
    <mergeCell ref="BH354:CH355"/>
    <mergeCell ref="A356:B357"/>
    <mergeCell ref="C356:M357"/>
    <mergeCell ref="N356:O357"/>
    <mergeCell ref="P356:X357"/>
    <mergeCell ref="Y356:AP357"/>
    <mergeCell ref="AS356:AT357"/>
    <mergeCell ref="N360:AB361"/>
    <mergeCell ref="BF360:BT361"/>
    <mergeCell ref="N362:AB363"/>
    <mergeCell ref="BF362:BT363"/>
    <mergeCell ref="N370:O373"/>
    <mergeCell ref="P370:S370"/>
    <mergeCell ref="T370:AP370"/>
    <mergeCell ref="BF370:BG373"/>
    <mergeCell ref="BH370:BK370"/>
    <mergeCell ref="BL370:CH370"/>
    <mergeCell ref="P371:AP371"/>
    <mergeCell ref="BH371:CH371"/>
    <mergeCell ref="P372:AP373"/>
    <mergeCell ref="BH372:CH373"/>
    <mergeCell ref="BH366:BI366"/>
    <mergeCell ref="A367:H370"/>
    <mergeCell ref="P367:AP367"/>
    <mergeCell ref="AS367:AZ370"/>
    <mergeCell ref="BH367:CH367"/>
    <mergeCell ref="P368:AP368"/>
    <mergeCell ref="BH368:CH368"/>
    <mergeCell ref="P369:AP369"/>
    <mergeCell ref="BH369:CH369"/>
    <mergeCell ref="R366:X366"/>
    <mergeCell ref="Y366:AA366"/>
    <mergeCell ref="AB366:AE366"/>
    <mergeCell ref="AG366:AJ366"/>
    <mergeCell ref="AL366:AO366"/>
    <mergeCell ref="BJ366:BP366"/>
    <mergeCell ref="BQ366:BS366"/>
    <mergeCell ref="BT366:BW366"/>
    <mergeCell ref="BY366:CB366"/>
    <mergeCell ref="CD366:CG366"/>
    <mergeCell ref="BF377:BG379"/>
    <mergeCell ref="BH377:CH377"/>
    <mergeCell ref="P378:AP379"/>
    <mergeCell ref="BH378:CH379"/>
    <mergeCell ref="A380:B381"/>
    <mergeCell ref="C380:M381"/>
    <mergeCell ref="N380:O381"/>
    <mergeCell ref="P380:X381"/>
    <mergeCell ref="Y380:AP381"/>
    <mergeCell ref="AS380:AT381"/>
    <mergeCell ref="BF374:BG376"/>
    <mergeCell ref="BH374:CH376"/>
    <mergeCell ref="C375:M376"/>
    <mergeCell ref="AU375:BE376"/>
    <mergeCell ref="A377:B379"/>
    <mergeCell ref="C377:M379"/>
    <mergeCell ref="N377:O379"/>
    <mergeCell ref="P377:AP377"/>
    <mergeCell ref="AS377:AT379"/>
    <mergeCell ref="AU377:BE379"/>
    <mergeCell ref="A374:B376"/>
    <mergeCell ref="C374:M374"/>
    <mergeCell ref="N374:O376"/>
    <mergeCell ref="P374:AP376"/>
    <mergeCell ref="AS374:AT376"/>
    <mergeCell ref="AU374:BE374"/>
    <mergeCell ref="BH390:BI390"/>
    <mergeCell ref="A391:H394"/>
    <mergeCell ref="P391:AP391"/>
    <mergeCell ref="AS391:AZ394"/>
    <mergeCell ref="BH391:CH391"/>
    <mergeCell ref="P392:AP392"/>
    <mergeCell ref="BH392:CH392"/>
    <mergeCell ref="P393:AP393"/>
    <mergeCell ref="BH393:CH393"/>
    <mergeCell ref="AU380:BE381"/>
    <mergeCell ref="BF380:BG381"/>
    <mergeCell ref="BH380:BP381"/>
    <mergeCell ref="BQ380:CH381"/>
    <mergeCell ref="A390:M390"/>
    <mergeCell ref="N390:O393"/>
    <mergeCell ref="P390:Q390"/>
    <mergeCell ref="AS390:BE390"/>
    <mergeCell ref="BF390:BG393"/>
    <mergeCell ref="R390:X390"/>
    <mergeCell ref="Y390:AA390"/>
    <mergeCell ref="AB390:AE390"/>
    <mergeCell ref="AG390:AJ390"/>
    <mergeCell ref="AL390:AO390"/>
    <mergeCell ref="BJ390:BP390"/>
    <mergeCell ref="BQ390:BS390"/>
    <mergeCell ref="BT390:BW390"/>
    <mergeCell ref="BY390:CB390"/>
    <mergeCell ref="CD390:CG390"/>
    <mergeCell ref="N384:AB385"/>
    <mergeCell ref="BF384:BT385"/>
    <mergeCell ref="N386:AB387"/>
    <mergeCell ref="BF386:BT387"/>
    <mergeCell ref="BF398:BG400"/>
    <mergeCell ref="BH398:CH400"/>
    <mergeCell ref="C399:M400"/>
    <mergeCell ref="AU399:BE400"/>
    <mergeCell ref="A401:B403"/>
    <mergeCell ref="C401:M403"/>
    <mergeCell ref="N401:O403"/>
    <mergeCell ref="P401:AP401"/>
    <mergeCell ref="AS401:AT403"/>
    <mergeCell ref="AU401:BE403"/>
    <mergeCell ref="A398:B400"/>
    <mergeCell ref="C398:M398"/>
    <mergeCell ref="N398:O400"/>
    <mergeCell ref="P398:AP400"/>
    <mergeCell ref="AS398:AT400"/>
    <mergeCell ref="AU398:BE398"/>
    <mergeCell ref="N394:O397"/>
    <mergeCell ref="P394:S394"/>
    <mergeCell ref="T394:AP394"/>
    <mergeCell ref="BF394:BG397"/>
    <mergeCell ref="BH394:BK394"/>
    <mergeCell ref="BL394:CH394"/>
    <mergeCell ref="P395:AP395"/>
    <mergeCell ref="BH395:CH395"/>
    <mergeCell ref="P396:AP397"/>
    <mergeCell ref="BH396:CH397"/>
    <mergeCell ref="AU404:BE405"/>
    <mergeCell ref="BF404:BG405"/>
    <mergeCell ref="BH404:BP405"/>
    <mergeCell ref="BQ404:CH405"/>
    <mergeCell ref="A414:M414"/>
    <mergeCell ref="N414:O417"/>
    <mergeCell ref="P414:Q414"/>
    <mergeCell ref="AS414:BE414"/>
    <mergeCell ref="BF414:BG417"/>
    <mergeCell ref="BF401:BG403"/>
    <mergeCell ref="BH401:CH401"/>
    <mergeCell ref="P402:AP403"/>
    <mergeCell ref="BH402:CH403"/>
    <mergeCell ref="A404:B405"/>
    <mergeCell ref="C404:M405"/>
    <mergeCell ref="N404:O405"/>
    <mergeCell ref="P404:X405"/>
    <mergeCell ref="Y404:AP405"/>
    <mergeCell ref="AS404:AT405"/>
    <mergeCell ref="N408:AB409"/>
    <mergeCell ref="BF408:BT409"/>
    <mergeCell ref="N410:AB411"/>
    <mergeCell ref="BF410:BT411"/>
    <mergeCell ref="N418:O421"/>
    <mergeCell ref="P418:S418"/>
    <mergeCell ref="T418:AP418"/>
    <mergeCell ref="BF418:BG421"/>
    <mergeCell ref="BH418:BK418"/>
    <mergeCell ref="BL418:CH418"/>
    <mergeCell ref="P419:AP419"/>
    <mergeCell ref="BH419:CH419"/>
    <mergeCell ref="P420:AP421"/>
    <mergeCell ref="BH420:CH421"/>
    <mergeCell ref="BH414:BI414"/>
    <mergeCell ref="A415:H418"/>
    <mergeCell ref="P415:AP415"/>
    <mergeCell ref="AS415:AZ418"/>
    <mergeCell ref="BH415:CH415"/>
    <mergeCell ref="P416:AP416"/>
    <mergeCell ref="BH416:CH416"/>
    <mergeCell ref="P417:AP417"/>
    <mergeCell ref="BH417:CH417"/>
    <mergeCell ref="R414:X414"/>
    <mergeCell ref="Y414:AA414"/>
    <mergeCell ref="AB414:AE414"/>
    <mergeCell ref="AG414:AJ414"/>
    <mergeCell ref="AL414:AO414"/>
    <mergeCell ref="BJ414:BP414"/>
    <mergeCell ref="BQ414:BS414"/>
    <mergeCell ref="BT414:BW414"/>
    <mergeCell ref="BY414:CB414"/>
    <mergeCell ref="CD414:CG414"/>
    <mergeCell ref="CD438:CG438"/>
    <mergeCell ref="N432:AB433"/>
    <mergeCell ref="BF432:BT433"/>
    <mergeCell ref="N434:AB435"/>
    <mergeCell ref="BF434:BT435"/>
    <mergeCell ref="BF425:BG427"/>
    <mergeCell ref="BH425:CH425"/>
    <mergeCell ref="P426:AP427"/>
    <mergeCell ref="BH426:CH427"/>
    <mergeCell ref="A428:B429"/>
    <mergeCell ref="C428:M429"/>
    <mergeCell ref="N428:O429"/>
    <mergeCell ref="P428:X429"/>
    <mergeCell ref="Y428:AP429"/>
    <mergeCell ref="AS428:AT429"/>
    <mergeCell ref="BF422:BG424"/>
    <mergeCell ref="BH422:CH424"/>
    <mergeCell ref="C423:M424"/>
    <mergeCell ref="AU423:BE424"/>
    <mergeCell ref="A425:B427"/>
    <mergeCell ref="C425:M427"/>
    <mergeCell ref="N425:O427"/>
    <mergeCell ref="P425:AP425"/>
    <mergeCell ref="AS425:AT427"/>
    <mergeCell ref="AU425:BE427"/>
    <mergeCell ref="A422:B424"/>
    <mergeCell ref="C422:M422"/>
    <mergeCell ref="N422:O424"/>
    <mergeCell ref="P422:AP424"/>
    <mergeCell ref="AS422:AT424"/>
    <mergeCell ref="AU422:BE422"/>
    <mergeCell ref="N442:O445"/>
    <mergeCell ref="P442:S442"/>
    <mergeCell ref="T442:AP442"/>
    <mergeCell ref="BF442:BG445"/>
    <mergeCell ref="BH442:BK442"/>
    <mergeCell ref="BL442:CH442"/>
    <mergeCell ref="P443:AP443"/>
    <mergeCell ref="BH443:CH443"/>
    <mergeCell ref="P444:AP445"/>
    <mergeCell ref="BH444:CH445"/>
    <mergeCell ref="BH438:BI438"/>
    <mergeCell ref="A439:H442"/>
    <mergeCell ref="P439:AP439"/>
    <mergeCell ref="AS439:AZ442"/>
    <mergeCell ref="BH439:CH439"/>
    <mergeCell ref="P440:AP440"/>
    <mergeCell ref="BH440:CH440"/>
    <mergeCell ref="P441:AP441"/>
    <mergeCell ref="BH441:CH441"/>
    <mergeCell ref="A438:M438"/>
    <mergeCell ref="N438:O441"/>
    <mergeCell ref="P438:Q438"/>
    <mergeCell ref="AS438:BE438"/>
    <mergeCell ref="BF438:BG441"/>
    <mergeCell ref="R438:X438"/>
    <mergeCell ref="Y438:AA438"/>
    <mergeCell ref="AB438:AE438"/>
    <mergeCell ref="AG438:AJ438"/>
    <mergeCell ref="AL438:AO438"/>
    <mergeCell ref="BJ438:BP438"/>
    <mergeCell ref="BQ438:BS438"/>
    <mergeCell ref="BT438:BW438"/>
    <mergeCell ref="A452:B453"/>
    <mergeCell ref="C452:M453"/>
    <mergeCell ref="N452:O453"/>
    <mergeCell ref="P452:X453"/>
    <mergeCell ref="Y452:AP453"/>
    <mergeCell ref="AS452:AT453"/>
    <mergeCell ref="N456:AB457"/>
    <mergeCell ref="BF456:BT457"/>
    <mergeCell ref="N458:AB459"/>
    <mergeCell ref="BF458:BT459"/>
    <mergeCell ref="BF446:BG448"/>
    <mergeCell ref="BH446:CH448"/>
    <mergeCell ref="C447:M448"/>
    <mergeCell ref="AU447:BE448"/>
    <mergeCell ref="A449:B451"/>
    <mergeCell ref="C449:M451"/>
    <mergeCell ref="N449:O451"/>
    <mergeCell ref="P449:AP449"/>
    <mergeCell ref="AS449:AT451"/>
    <mergeCell ref="AU449:BE451"/>
    <mergeCell ref="A446:B448"/>
    <mergeCell ref="C446:M446"/>
    <mergeCell ref="N446:O448"/>
    <mergeCell ref="P446:AP448"/>
    <mergeCell ref="AS446:AT448"/>
    <mergeCell ref="AU446:BE446"/>
    <mergeCell ref="N466:O469"/>
    <mergeCell ref="P466:S466"/>
    <mergeCell ref="T466:AP466"/>
    <mergeCell ref="BF466:BG469"/>
    <mergeCell ref="BH466:BK466"/>
    <mergeCell ref="BL466:CH466"/>
    <mergeCell ref="P467:AP467"/>
    <mergeCell ref="BH467:CH467"/>
    <mergeCell ref="P468:AP469"/>
    <mergeCell ref="BH468:CH469"/>
    <mergeCell ref="BH462:BI462"/>
    <mergeCell ref="A463:H466"/>
    <mergeCell ref="P463:AP463"/>
    <mergeCell ref="AS463:AZ466"/>
    <mergeCell ref="BH463:CH463"/>
    <mergeCell ref="P464:AP464"/>
    <mergeCell ref="BH464:CH464"/>
    <mergeCell ref="P465:AP465"/>
    <mergeCell ref="BH465:CH465"/>
    <mergeCell ref="R462:X462"/>
    <mergeCell ref="Y462:AA462"/>
    <mergeCell ref="AB462:AE462"/>
    <mergeCell ref="AG462:AJ462"/>
    <mergeCell ref="AL462:AO462"/>
    <mergeCell ref="BJ462:BP462"/>
    <mergeCell ref="BQ462:BS462"/>
    <mergeCell ref="BT462:BW462"/>
    <mergeCell ref="BY462:CB462"/>
    <mergeCell ref="CD462:CG462"/>
    <mergeCell ref="A462:M462"/>
    <mergeCell ref="N462:O465"/>
    <mergeCell ref="P462:Q462"/>
    <mergeCell ref="A476:B477"/>
    <mergeCell ref="C476:M477"/>
    <mergeCell ref="N476:O477"/>
    <mergeCell ref="P476:X477"/>
    <mergeCell ref="Y476:AP477"/>
    <mergeCell ref="AS476:AT477"/>
    <mergeCell ref="BF470:BG472"/>
    <mergeCell ref="BH470:CH472"/>
    <mergeCell ref="C471:M472"/>
    <mergeCell ref="AU471:BE472"/>
    <mergeCell ref="A473:B475"/>
    <mergeCell ref="C473:M475"/>
    <mergeCell ref="N473:O475"/>
    <mergeCell ref="P473:AP473"/>
    <mergeCell ref="AS473:AT475"/>
    <mergeCell ref="AU473:BE475"/>
    <mergeCell ref="A470:B472"/>
    <mergeCell ref="C470:M470"/>
    <mergeCell ref="N470:O472"/>
    <mergeCell ref="P470:AP472"/>
    <mergeCell ref="AS470:AT472"/>
    <mergeCell ref="AU470:BE470"/>
    <mergeCell ref="BY78:CB78"/>
    <mergeCell ref="CD78:CG78"/>
    <mergeCell ref="AU68:BE69"/>
    <mergeCell ref="BF68:BG69"/>
    <mergeCell ref="BH68:BP69"/>
    <mergeCell ref="BQ68:CH69"/>
    <mergeCell ref="BF65:BG67"/>
    <mergeCell ref="BH65:CH65"/>
    <mergeCell ref="P66:AP67"/>
    <mergeCell ref="AU476:BE477"/>
    <mergeCell ref="BF476:BG477"/>
    <mergeCell ref="BH476:BP477"/>
    <mergeCell ref="BQ476:CH477"/>
    <mergeCell ref="BF473:BG475"/>
    <mergeCell ref="BH473:CH473"/>
    <mergeCell ref="P474:AP475"/>
    <mergeCell ref="BH474:CH475"/>
    <mergeCell ref="AU452:BE453"/>
    <mergeCell ref="BF452:BG453"/>
    <mergeCell ref="BH452:BP453"/>
    <mergeCell ref="BQ452:CH453"/>
    <mergeCell ref="AS462:BE462"/>
    <mergeCell ref="BF462:BG465"/>
    <mergeCell ref="BF449:BG451"/>
    <mergeCell ref="BH449:CH449"/>
    <mergeCell ref="P450:AP451"/>
    <mergeCell ref="BH450:CH451"/>
    <mergeCell ref="AU428:BE429"/>
    <mergeCell ref="BF428:BG429"/>
    <mergeCell ref="BH428:BP429"/>
    <mergeCell ref="BQ428:CH429"/>
    <mergeCell ref="BY438:CB438"/>
  </mergeCells>
  <phoneticPr fontId="12"/>
  <printOptions horizontalCentered="1" verticalCentered="1"/>
  <pageMargins left="0.19685039370078741" right="0.19685039370078741" top="0.39370078740157483" bottom="0.39370078740157483" header="0.31496062992125984" footer="0.31496062992125984"/>
  <pageSetup paperSize="9" scale="95" fitToHeight="10" orientation="landscape" r:id="rId1"/>
  <rowBreaks count="19" manualBreakCount="19">
    <brk id="25" max="85" man="1"/>
    <brk id="49" max="85" man="1"/>
    <brk id="73" max="85" man="1"/>
    <brk id="97" max="85" man="1"/>
    <brk id="121" max="85" man="1"/>
    <brk id="145" max="85" man="1"/>
    <brk id="169" max="85" man="1"/>
    <brk id="193" max="85" man="1"/>
    <brk id="217" max="85" man="1"/>
    <brk id="241" max="85" man="1"/>
    <brk id="265" max="85" man="1"/>
    <brk id="289" max="85" man="1"/>
    <brk id="313" max="85" man="1"/>
    <brk id="337" max="85" man="1"/>
    <brk id="361" max="85" man="1"/>
    <brk id="385" max="85" man="1"/>
    <brk id="409" max="85" man="1"/>
    <brk id="433" max="85" man="1"/>
    <brk id="457" max="8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79998168889431442"/>
  </sheetPr>
  <dimension ref="A1:CL481"/>
  <sheetViews>
    <sheetView showGridLines="0" showRowColHeaders="0" zoomScaleNormal="100" workbookViewId="0">
      <pane ySplit="1" topLeftCell="A2" activePane="bottomLeft" state="frozen"/>
      <selection pane="bottomLeft"/>
    </sheetView>
  </sheetViews>
  <sheetFormatPr defaultColWidth="9" defaultRowHeight="18.600000000000001" customHeight="1"/>
  <cols>
    <col min="1" max="42" width="1.625" style="144" customWidth="1"/>
    <col min="43" max="44" width="4.625" style="144" customWidth="1"/>
    <col min="45" max="102" width="1.625" style="144" customWidth="1"/>
    <col min="103" max="103" width="9" style="144"/>
    <col min="104" max="104" width="9.875" style="144" bestFit="1" customWidth="1"/>
    <col min="105" max="16384" width="9" style="144"/>
  </cols>
  <sheetData>
    <row r="1" spans="1:89" ht="99.95" customHeight="1"/>
    <row r="2" spans="1:89" ht="26.1" customHeight="1">
      <c r="A2" s="174"/>
      <c r="B2" s="174"/>
      <c r="C2" s="174"/>
      <c r="D2" s="174"/>
      <c r="E2" s="174"/>
      <c r="F2" s="174"/>
      <c r="G2" s="174"/>
      <c r="H2" s="174"/>
      <c r="I2" s="174"/>
      <c r="J2" s="174"/>
      <c r="K2" s="174"/>
      <c r="L2" s="174"/>
      <c r="M2" s="174"/>
      <c r="N2" s="785" t="s">
        <v>407</v>
      </c>
      <c r="O2" s="785"/>
      <c r="P2" s="785"/>
      <c r="Q2" s="785"/>
      <c r="R2" s="785"/>
      <c r="S2" s="785"/>
      <c r="T2" s="785"/>
      <c r="U2" s="785"/>
      <c r="V2" s="785"/>
      <c r="W2" s="785"/>
      <c r="X2" s="785"/>
      <c r="Y2" s="785"/>
      <c r="Z2" s="785"/>
      <c r="AA2" s="785"/>
      <c r="AB2" s="785"/>
      <c r="AC2" s="190"/>
      <c r="AD2" s="190"/>
      <c r="AE2" s="190"/>
      <c r="AF2" s="190"/>
      <c r="AG2" s="190"/>
      <c r="AH2" s="190"/>
      <c r="AI2" s="190"/>
      <c r="AJ2" s="190"/>
      <c r="AK2" s="190"/>
      <c r="AL2" s="190"/>
      <c r="AM2" s="190"/>
      <c r="AN2" s="190"/>
      <c r="AO2" s="190"/>
      <c r="AP2" s="190"/>
      <c r="AQ2" s="298"/>
      <c r="AR2" s="299"/>
      <c r="AS2" s="174"/>
      <c r="AT2" s="174"/>
      <c r="AU2" s="174"/>
      <c r="AV2" s="174"/>
      <c r="AW2" s="174"/>
      <c r="AX2" s="174"/>
      <c r="AY2" s="174"/>
      <c r="AZ2" s="174"/>
      <c r="BA2" s="174"/>
      <c r="BB2" s="174"/>
      <c r="BC2" s="174"/>
      <c r="BD2" s="174"/>
      <c r="BE2" s="174"/>
      <c r="BF2" s="785" t="s">
        <v>407</v>
      </c>
      <c r="BG2" s="785"/>
      <c r="BH2" s="785"/>
      <c r="BI2" s="785"/>
      <c r="BJ2" s="785"/>
      <c r="BK2" s="785"/>
      <c r="BL2" s="785"/>
      <c r="BM2" s="785"/>
      <c r="BN2" s="785"/>
      <c r="BO2" s="785"/>
      <c r="BP2" s="785"/>
      <c r="BQ2" s="785"/>
      <c r="BR2" s="785"/>
      <c r="BS2" s="785"/>
      <c r="BT2" s="785"/>
      <c r="BU2" s="190"/>
      <c r="BV2" s="190"/>
      <c r="BW2" s="190"/>
      <c r="BX2" s="190"/>
      <c r="BY2" s="190"/>
      <c r="BZ2" s="190"/>
      <c r="CA2" s="190"/>
      <c r="CB2" s="190"/>
      <c r="CC2" s="190"/>
      <c r="CD2" s="190"/>
      <c r="CE2" s="190"/>
      <c r="CF2" s="190"/>
      <c r="CG2" s="190"/>
      <c r="CH2" s="190"/>
      <c r="CI2" s="190"/>
      <c r="CJ2" s="190"/>
      <c r="CK2" s="190"/>
    </row>
    <row r="3" spans="1:89" ht="26.1" customHeight="1">
      <c r="A3" s="174"/>
      <c r="B3" s="174"/>
      <c r="C3" s="174"/>
      <c r="D3" s="174"/>
      <c r="E3" s="174"/>
      <c r="F3" s="174"/>
      <c r="G3" s="174"/>
      <c r="H3" s="174"/>
      <c r="I3" s="174"/>
      <c r="J3" s="174"/>
      <c r="K3" s="174"/>
      <c r="L3" s="174"/>
      <c r="M3" s="174"/>
      <c r="N3" s="785"/>
      <c r="O3" s="785"/>
      <c r="P3" s="785"/>
      <c r="Q3" s="785"/>
      <c r="R3" s="785"/>
      <c r="S3" s="785"/>
      <c r="T3" s="785"/>
      <c r="U3" s="785"/>
      <c r="V3" s="785"/>
      <c r="W3" s="785"/>
      <c r="X3" s="785"/>
      <c r="Y3" s="785"/>
      <c r="Z3" s="785"/>
      <c r="AA3" s="785"/>
      <c r="AB3" s="785"/>
      <c r="AC3" s="190"/>
      <c r="AD3" s="190"/>
      <c r="AE3" s="190"/>
      <c r="AF3" s="190"/>
      <c r="AG3" s="190"/>
      <c r="AH3" s="190"/>
      <c r="AI3" s="190"/>
      <c r="AJ3" s="190"/>
      <c r="AK3" s="190"/>
      <c r="AL3" s="190"/>
      <c r="AM3" s="190"/>
      <c r="AN3" s="190"/>
      <c r="AO3" s="190"/>
      <c r="AP3" s="190"/>
      <c r="AQ3" s="298"/>
      <c r="AR3" s="299"/>
      <c r="AS3" s="174"/>
      <c r="AT3" s="174"/>
      <c r="AU3" s="174"/>
      <c r="AV3" s="174"/>
      <c r="AW3" s="174"/>
      <c r="AX3" s="174"/>
      <c r="AY3" s="174"/>
      <c r="AZ3" s="174"/>
      <c r="BA3" s="174"/>
      <c r="BB3" s="174"/>
      <c r="BC3" s="174"/>
      <c r="BD3" s="174"/>
      <c r="BE3" s="174"/>
      <c r="BF3" s="785"/>
      <c r="BG3" s="785"/>
      <c r="BH3" s="785"/>
      <c r="BI3" s="785"/>
      <c r="BJ3" s="785"/>
      <c r="BK3" s="785"/>
      <c r="BL3" s="785"/>
      <c r="BM3" s="785"/>
      <c r="BN3" s="785"/>
      <c r="BO3" s="785"/>
      <c r="BP3" s="785"/>
      <c r="BQ3" s="785"/>
      <c r="BR3" s="785"/>
      <c r="BS3" s="785"/>
      <c r="BT3" s="785"/>
      <c r="BU3" s="190"/>
      <c r="BV3" s="190"/>
      <c r="BW3" s="190"/>
      <c r="BX3" s="190"/>
      <c r="BY3" s="190"/>
      <c r="BZ3" s="190"/>
      <c r="CA3" s="190"/>
      <c r="CB3" s="190"/>
      <c r="CC3" s="190"/>
      <c r="CD3" s="190"/>
      <c r="CE3" s="190"/>
      <c r="CF3" s="190"/>
      <c r="CG3" s="190"/>
      <c r="CH3" s="190"/>
      <c r="CI3" s="190"/>
      <c r="CJ3" s="190"/>
      <c r="CK3" s="190"/>
    </row>
    <row r="4" spans="1:89" ht="26.1" customHeight="1">
      <c r="AQ4" s="289"/>
      <c r="AR4" s="290"/>
    </row>
    <row r="5" spans="1:89" ht="26.1" customHeight="1">
      <c r="B5" s="142" t="s">
        <v>422</v>
      </c>
      <c r="AQ5" s="289"/>
      <c r="AR5" s="290"/>
      <c r="AT5" s="142" t="str">
        <f>$B$5</f>
        <v>第86回全国教育美術展応募作品の名札</v>
      </c>
    </row>
    <row r="6" spans="1:89" ht="24.95" customHeight="1">
      <c r="A6" s="1353" t="s">
        <v>45</v>
      </c>
      <c r="B6" s="1354"/>
      <c r="C6" s="1354"/>
      <c r="D6" s="1354"/>
      <c r="E6" s="1354"/>
      <c r="F6" s="1354"/>
      <c r="G6" s="1354"/>
      <c r="H6" s="1354"/>
      <c r="I6" s="1354"/>
      <c r="J6" s="1354"/>
      <c r="K6" s="1354"/>
      <c r="L6" s="1354"/>
      <c r="M6" s="1355"/>
      <c r="N6" s="1356" t="s">
        <v>334</v>
      </c>
      <c r="O6" s="1356"/>
      <c r="P6" s="1344" t="s">
        <v>17</v>
      </c>
      <c r="Q6" s="562"/>
      <c r="R6" s="1305" t="str">
        <f>IF('⑨応募者名簿(印刷用)'!$BX$40="","",'⑨応募者名簿(印刷用)'!$BX$40)</f>
        <v>-</v>
      </c>
      <c r="S6" s="1305"/>
      <c r="T6" s="1305"/>
      <c r="U6" s="1305"/>
      <c r="V6" s="1305"/>
      <c r="W6" s="1305"/>
      <c r="X6" s="1305"/>
      <c r="Y6" s="1306" t="s">
        <v>282</v>
      </c>
      <c r="Z6" s="1306"/>
      <c r="AA6" s="1306"/>
      <c r="AB6" s="1305" t="str">
        <f>IF(⑧入力シート!$D$30=0,"",⑧入力シート!$D$30)</f>
        <v/>
      </c>
      <c r="AC6" s="1305"/>
      <c r="AD6" s="1305"/>
      <c r="AE6" s="1305"/>
      <c r="AF6" s="176" t="s">
        <v>84</v>
      </c>
      <c r="AG6" s="1305" t="str">
        <f>IF(⑧入力シート!$H$30=0,"",⑧入力シート!$H$30)</f>
        <v/>
      </c>
      <c r="AH6" s="1305"/>
      <c r="AI6" s="1305"/>
      <c r="AJ6" s="1305"/>
      <c r="AK6" s="176" t="s">
        <v>84</v>
      </c>
      <c r="AL6" s="1305" t="str">
        <f>IF(⑧入力シート!$L$30=0,"",⑧入力シート!$L$30)</f>
        <v/>
      </c>
      <c r="AM6" s="1305"/>
      <c r="AN6" s="1305"/>
      <c r="AO6" s="1305"/>
      <c r="AP6" s="177"/>
      <c r="AQ6" s="291"/>
      <c r="AR6" s="292"/>
      <c r="AS6" s="1353" t="s">
        <v>45</v>
      </c>
      <c r="AT6" s="1354"/>
      <c r="AU6" s="1354"/>
      <c r="AV6" s="1354"/>
      <c r="AW6" s="1354"/>
      <c r="AX6" s="1354"/>
      <c r="AY6" s="1354"/>
      <c r="AZ6" s="1354"/>
      <c r="BA6" s="1354"/>
      <c r="BB6" s="1354"/>
      <c r="BC6" s="1354"/>
      <c r="BD6" s="1354"/>
      <c r="BE6" s="1355"/>
      <c r="BF6" s="1356" t="s">
        <v>334</v>
      </c>
      <c r="BG6" s="1356"/>
      <c r="BH6" s="1344" t="s">
        <v>17</v>
      </c>
      <c r="BI6" s="562"/>
      <c r="BJ6" s="1305" t="str">
        <f>IF('⑨応募者名簿(印刷用)'!$BX$40="","",'⑨応募者名簿(印刷用)'!$BX$40)</f>
        <v>-</v>
      </c>
      <c r="BK6" s="1305"/>
      <c r="BL6" s="1305"/>
      <c r="BM6" s="1305"/>
      <c r="BN6" s="1305"/>
      <c r="BO6" s="1305"/>
      <c r="BP6" s="1305"/>
      <c r="BQ6" s="1306" t="s">
        <v>282</v>
      </c>
      <c r="BR6" s="1306"/>
      <c r="BS6" s="1306"/>
      <c r="BT6" s="1305" t="str">
        <f>IF(⑧入力シート!$D$30=0,"",⑧入力シート!$D$30)</f>
        <v/>
      </c>
      <c r="BU6" s="1305"/>
      <c r="BV6" s="1305"/>
      <c r="BW6" s="1305"/>
      <c r="BX6" s="176" t="s">
        <v>84</v>
      </c>
      <c r="BY6" s="1305" t="str">
        <f>IF(⑧入力シート!$H$30=0,"",⑧入力シート!$H$30)</f>
        <v/>
      </c>
      <c r="BZ6" s="1305"/>
      <c r="CA6" s="1305"/>
      <c r="CB6" s="1305"/>
      <c r="CC6" s="176" t="s">
        <v>84</v>
      </c>
      <c r="CD6" s="1305" t="str">
        <f>IF(⑧入力シート!$L$30=0,"",⑧入力シート!$L$30)</f>
        <v/>
      </c>
      <c r="CE6" s="1305"/>
      <c r="CF6" s="1305"/>
      <c r="CG6" s="1305"/>
      <c r="CH6" s="177"/>
    </row>
    <row r="7" spans="1:89" ht="24.95" customHeight="1">
      <c r="A7" s="1345"/>
      <c r="B7" s="1346"/>
      <c r="C7" s="1346"/>
      <c r="D7" s="1346"/>
      <c r="E7" s="1346"/>
      <c r="F7" s="1346"/>
      <c r="G7" s="1346"/>
      <c r="H7" s="1346"/>
      <c r="I7" s="178"/>
      <c r="J7" s="178"/>
      <c r="K7" s="178"/>
      <c r="L7" s="178"/>
      <c r="M7" s="179"/>
      <c r="N7" s="1356"/>
      <c r="O7" s="1356"/>
      <c r="P7" s="1347" t="str">
        <f>IF('⑨応募者名簿(印刷用)'!$BV$42="","",'⑨応募者名簿(印刷用)'!$BV$42)</f>
        <v xml:space="preserve"> </v>
      </c>
      <c r="Q7" s="1348"/>
      <c r="R7" s="1348"/>
      <c r="S7" s="1348"/>
      <c r="T7" s="1348"/>
      <c r="U7" s="1348"/>
      <c r="V7" s="1348"/>
      <c r="W7" s="1348"/>
      <c r="X7" s="1348"/>
      <c r="Y7" s="1348"/>
      <c r="Z7" s="1348"/>
      <c r="AA7" s="1348"/>
      <c r="AB7" s="1348"/>
      <c r="AC7" s="1348"/>
      <c r="AD7" s="1348"/>
      <c r="AE7" s="1348"/>
      <c r="AF7" s="1348"/>
      <c r="AG7" s="1348"/>
      <c r="AH7" s="1348"/>
      <c r="AI7" s="1348"/>
      <c r="AJ7" s="1348"/>
      <c r="AK7" s="1348"/>
      <c r="AL7" s="1348"/>
      <c r="AM7" s="1348"/>
      <c r="AN7" s="1348"/>
      <c r="AO7" s="1348"/>
      <c r="AP7" s="1349"/>
      <c r="AQ7" s="291"/>
      <c r="AR7" s="292"/>
      <c r="AS7" s="1345"/>
      <c r="AT7" s="1346"/>
      <c r="AU7" s="1346"/>
      <c r="AV7" s="1346"/>
      <c r="AW7" s="1346"/>
      <c r="AX7" s="1346"/>
      <c r="AY7" s="1346"/>
      <c r="AZ7" s="1346"/>
      <c r="BA7" s="178"/>
      <c r="BB7" s="178"/>
      <c r="BC7" s="178"/>
      <c r="BD7" s="178"/>
      <c r="BE7" s="179"/>
      <c r="BF7" s="1356"/>
      <c r="BG7" s="1356"/>
      <c r="BH7" s="1347" t="str">
        <f>IF('⑨応募者名簿(印刷用)'!$BV$42="","",'⑨応募者名簿(印刷用)'!$BV$42)</f>
        <v xml:space="preserve"> </v>
      </c>
      <c r="BI7" s="1348"/>
      <c r="BJ7" s="1348"/>
      <c r="BK7" s="1348"/>
      <c r="BL7" s="1348"/>
      <c r="BM7" s="1348"/>
      <c r="BN7" s="1348"/>
      <c r="BO7" s="1348"/>
      <c r="BP7" s="1348"/>
      <c r="BQ7" s="1348"/>
      <c r="BR7" s="1348"/>
      <c r="BS7" s="1348"/>
      <c r="BT7" s="1348"/>
      <c r="BU7" s="1348"/>
      <c r="BV7" s="1348"/>
      <c r="BW7" s="1348"/>
      <c r="BX7" s="1348"/>
      <c r="BY7" s="1348"/>
      <c r="BZ7" s="1348"/>
      <c r="CA7" s="1348"/>
      <c r="CB7" s="1348"/>
      <c r="CC7" s="1348"/>
      <c r="CD7" s="1348"/>
      <c r="CE7" s="1348"/>
      <c r="CF7" s="1348"/>
      <c r="CG7" s="1348"/>
      <c r="CH7" s="1349"/>
    </row>
    <row r="8" spans="1:89" ht="24.95" customHeight="1">
      <c r="A8" s="1345"/>
      <c r="B8" s="1346"/>
      <c r="C8" s="1346"/>
      <c r="D8" s="1346"/>
      <c r="E8" s="1346"/>
      <c r="F8" s="1346"/>
      <c r="G8" s="1346"/>
      <c r="H8" s="1346"/>
      <c r="I8" s="178"/>
      <c r="J8" s="178"/>
      <c r="K8" s="178"/>
      <c r="L8" s="178"/>
      <c r="M8" s="179"/>
      <c r="N8" s="1356"/>
      <c r="O8" s="1356"/>
      <c r="P8" s="1347" t="str">
        <f>IF('⑨応募者名簿(印刷用)'!$BV$43="","",'⑨応募者名簿(印刷用)'!$BV$43)</f>
        <v xml:space="preserve"> </v>
      </c>
      <c r="Q8" s="1348"/>
      <c r="R8" s="1348"/>
      <c r="S8" s="1348"/>
      <c r="T8" s="1348"/>
      <c r="U8" s="1348"/>
      <c r="V8" s="1348"/>
      <c r="W8" s="1348"/>
      <c r="X8" s="1348"/>
      <c r="Y8" s="1348"/>
      <c r="Z8" s="1348"/>
      <c r="AA8" s="1348"/>
      <c r="AB8" s="1348"/>
      <c r="AC8" s="1348"/>
      <c r="AD8" s="1348"/>
      <c r="AE8" s="1348"/>
      <c r="AF8" s="1348"/>
      <c r="AG8" s="1348"/>
      <c r="AH8" s="1348"/>
      <c r="AI8" s="1348"/>
      <c r="AJ8" s="1348"/>
      <c r="AK8" s="1348"/>
      <c r="AL8" s="1348"/>
      <c r="AM8" s="1348"/>
      <c r="AN8" s="1348"/>
      <c r="AO8" s="1348"/>
      <c r="AP8" s="1349"/>
      <c r="AQ8" s="291"/>
      <c r="AR8" s="292"/>
      <c r="AS8" s="1345"/>
      <c r="AT8" s="1346"/>
      <c r="AU8" s="1346"/>
      <c r="AV8" s="1346"/>
      <c r="AW8" s="1346"/>
      <c r="AX8" s="1346"/>
      <c r="AY8" s="1346"/>
      <c r="AZ8" s="1346"/>
      <c r="BA8" s="178"/>
      <c r="BB8" s="178"/>
      <c r="BC8" s="178"/>
      <c r="BD8" s="178"/>
      <c r="BE8" s="179"/>
      <c r="BF8" s="1356"/>
      <c r="BG8" s="1356"/>
      <c r="BH8" s="1347" t="str">
        <f>IF('⑨応募者名簿(印刷用)'!$BV$43="","",'⑨応募者名簿(印刷用)'!$BV$43)</f>
        <v xml:space="preserve"> </v>
      </c>
      <c r="BI8" s="1348"/>
      <c r="BJ8" s="1348"/>
      <c r="BK8" s="1348"/>
      <c r="BL8" s="1348"/>
      <c r="BM8" s="1348"/>
      <c r="BN8" s="1348"/>
      <c r="BO8" s="1348"/>
      <c r="BP8" s="1348"/>
      <c r="BQ8" s="1348"/>
      <c r="BR8" s="1348"/>
      <c r="BS8" s="1348"/>
      <c r="BT8" s="1348"/>
      <c r="BU8" s="1348"/>
      <c r="BV8" s="1348"/>
      <c r="BW8" s="1348"/>
      <c r="BX8" s="1348"/>
      <c r="BY8" s="1348"/>
      <c r="BZ8" s="1348"/>
      <c r="CA8" s="1348"/>
      <c r="CB8" s="1348"/>
      <c r="CC8" s="1348"/>
      <c r="CD8" s="1348"/>
      <c r="CE8" s="1348"/>
      <c r="CF8" s="1348"/>
      <c r="CG8" s="1348"/>
      <c r="CH8" s="1349"/>
    </row>
    <row r="9" spans="1:89" ht="24.95" customHeight="1">
      <c r="A9" s="1345"/>
      <c r="B9" s="1346"/>
      <c r="C9" s="1346"/>
      <c r="D9" s="1346"/>
      <c r="E9" s="1346"/>
      <c r="F9" s="1346"/>
      <c r="G9" s="1346"/>
      <c r="H9" s="1346"/>
      <c r="I9" s="178"/>
      <c r="J9" s="178"/>
      <c r="K9" s="178"/>
      <c r="L9" s="178"/>
      <c r="M9" s="179"/>
      <c r="N9" s="1356"/>
      <c r="O9" s="1356"/>
      <c r="P9" s="1350" t="str">
        <f>IF('⑨応募者名簿(印刷用)'!$BV$44="","",'⑨応募者名簿(印刷用)'!$BV$44)</f>
        <v xml:space="preserve"> </v>
      </c>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2"/>
      <c r="AQ9" s="291"/>
      <c r="AR9" s="292"/>
      <c r="AS9" s="1345"/>
      <c r="AT9" s="1346"/>
      <c r="AU9" s="1346"/>
      <c r="AV9" s="1346"/>
      <c r="AW9" s="1346"/>
      <c r="AX9" s="1346"/>
      <c r="AY9" s="1346"/>
      <c r="AZ9" s="1346"/>
      <c r="BA9" s="178"/>
      <c r="BB9" s="178"/>
      <c r="BC9" s="178"/>
      <c r="BD9" s="178"/>
      <c r="BE9" s="179"/>
      <c r="BF9" s="1356"/>
      <c r="BG9" s="1356"/>
      <c r="BH9" s="1350" t="str">
        <f>IF('⑨応募者名簿(印刷用)'!$BV$44="","",'⑨応募者名簿(印刷用)'!$BV$44)</f>
        <v xml:space="preserve"> </v>
      </c>
      <c r="BI9" s="1351"/>
      <c r="BJ9" s="1351"/>
      <c r="BK9" s="1351"/>
      <c r="BL9" s="1351"/>
      <c r="BM9" s="1351"/>
      <c r="BN9" s="1351"/>
      <c r="BO9" s="1351"/>
      <c r="BP9" s="1351"/>
      <c r="BQ9" s="1351"/>
      <c r="BR9" s="1351"/>
      <c r="BS9" s="1351"/>
      <c r="BT9" s="1351"/>
      <c r="BU9" s="1351"/>
      <c r="BV9" s="1351"/>
      <c r="BW9" s="1351"/>
      <c r="BX9" s="1351"/>
      <c r="BY9" s="1351"/>
      <c r="BZ9" s="1351"/>
      <c r="CA9" s="1351"/>
      <c r="CB9" s="1351"/>
      <c r="CC9" s="1351"/>
      <c r="CD9" s="1351"/>
      <c r="CE9" s="1351"/>
      <c r="CF9" s="1351"/>
      <c r="CG9" s="1351"/>
      <c r="CH9" s="1352"/>
    </row>
    <row r="10" spans="1:89" ht="24.95" customHeight="1">
      <c r="A10" s="1345"/>
      <c r="B10" s="1346"/>
      <c r="C10" s="1346"/>
      <c r="D10" s="1346"/>
      <c r="E10" s="1346"/>
      <c r="F10" s="1346"/>
      <c r="G10" s="1346"/>
      <c r="H10" s="1346"/>
      <c r="I10" s="178"/>
      <c r="J10" s="178"/>
      <c r="K10" s="178"/>
      <c r="L10" s="178"/>
      <c r="M10" s="179"/>
      <c r="N10" s="722" t="s">
        <v>335</v>
      </c>
      <c r="O10" s="723"/>
      <c r="P10" s="603" t="s">
        <v>23</v>
      </c>
      <c r="Q10" s="571"/>
      <c r="R10" s="571"/>
      <c r="S10" s="571"/>
      <c r="T10" s="1336" t="str">
        <f>""&amp;⑧入力シート!$D$21</f>
        <v/>
      </c>
      <c r="U10" s="1336"/>
      <c r="V10" s="1336"/>
      <c r="W10" s="1336"/>
      <c r="X10" s="1336"/>
      <c r="Y10" s="1336"/>
      <c r="Z10" s="1336"/>
      <c r="AA10" s="1336"/>
      <c r="AB10" s="1336"/>
      <c r="AC10" s="1336"/>
      <c r="AD10" s="1336"/>
      <c r="AE10" s="1336"/>
      <c r="AF10" s="1336"/>
      <c r="AG10" s="1336"/>
      <c r="AH10" s="1336"/>
      <c r="AI10" s="1336"/>
      <c r="AJ10" s="1336"/>
      <c r="AK10" s="1336"/>
      <c r="AL10" s="1336"/>
      <c r="AM10" s="1336"/>
      <c r="AN10" s="1336"/>
      <c r="AO10" s="1336"/>
      <c r="AP10" s="1337"/>
      <c r="AQ10" s="291"/>
      <c r="AR10" s="292"/>
      <c r="AS10" s="1345"/>
      <c r="AT10" s="1346"/>
      <c r="AU10" s="1346"/>
      <c r="AV10" s="1346"/>
      <c r="AW10" s="1346"/>
      <c r="AX10" s="1346"/>
      <c r="AY10" s="1346"/>
      <c r="AZ10" s="1346"/>
      <c r="BA10" s="178"/>
      <c r="BB10" s="178"/>
      <c r="BC10" s="178"/>
      <c r="BD10" s="178"/>
      <c r="BE10" s="179"/>
      <c r="BF10" s="722" t="s">
        <v>335</v>
      </c>
      <c r="BG10" s="723"/>
      <c r="BH10" s="603" t="s">
        <v>23</v>
      </c>
      <c r="BI10" s="571"/>
      <c r="BJ10" s="571"/>
      <c r="BK10" s="571"/>
      <c r="BL10" s="1336" t="str">
        <f>""&amp;⑧入力シート!$D$21</f>
        <v/>
      </c>
      <c r="BM10" s="1336"/>
      <c r="BN10" s="1336"/>
      <c r="BO10" s="1336"/>
      <c r="BP10" s="1336"/>
      <c r="BQ10" s="1336"/>
      <c r="BR10" s="1336"/>
      <c r="BS10" s="1336"/>
      <c r="BT10" s="1336"/>
      <c r="BU10" s="1336"/>
      <c r="BV10" s="1336"/>
      <c r="BW10" s="1336"/>
      <c r="BX10" s="1336"/>
      <c r="BY10" s="1336"/>
      <c r="BZ10" s="1336"/>
      <c r="CA10" s="1336"/>
      <c r="CB10" s="1336"/>
      <c r="CC10" s="1336"/>
      <c r="CD10" s="1336"/>
      <c r="CE10" s="1336"/>
      <c r="CF10" s="1336"/>
      <c r="CG10" s="1336"/>
      <c r="CH10" s="1337"/>
    </row>
    <row r="11" spans="1:89" ht="24.95" customHeight="1">
      <c r="A11" s="180"/>
      <c r="B11" s="178"/>
      <c r="C11" s="178"/>
      <c r="D11" s="178"/>
      <c r="E11" s="178"/>
      <c r="F11" s="178"/>
      <c r="G11" s="178"/>
      <c r="H11" s="178"/>
      <c r="I11" s="178"/>
      <c r="J11" s="178"/>
      <c r="K11" s="178"/>
      <c r="L11" s="178"/>
      <c r="M11" s="179"/>
      <c r="N11" s="724"/>
      <c r="O11" s="725"/>
      <c r="P11" s="1338" t="str">
        <f>"　"&amp;⑧入力シート!$D$22</f>
        <v>　</v>
      </c>
      <c r="Q11" s="1339"/>
      <c r="R11" s="1339"/>
      <c r="S11" s="1339"/>
      <c r="T11" s="1339"/>
      <c r="U11" s="1339"/>
      <c r="V11" s="1339"/>
      <c r="W11" s="1339"/>
      <c r="X11" s="1339"/>
      <c r="Y11" s="1339"/>
      <c r="Z11" s="1339"/>
      <c r="AA11" s="1339"/>
      <c r="AB11" s="1339"/>
      <c r="AC11" s="1339"/>
      <c r="AD11" s="1339"/>
      <c r="AE11" s="1339"/>
      <c r="AF11" s="1339"/>
      <c r="AG11" s="1339"/>
      <c r="AH11" s="1339"/>
      <c r="AI11" s="1339"/>
      <c r="AJ11" s="1339"/>
      <c r="AK11" s="1339"/>
      <c r="AL11" s="1339"/>
      <c r="AM11" s="1339"/>
      <c r="AN11" s="1339"/>
      <c r="AO11" s="1339"/>
      <c r="AP11" s="1340"/>
      <c r="AQ11" s="291"/>
      <c r="AR11" s="292"/>
      <c r="AS11" s="180"/>
      <c r="AT11" s="178"/>
      <c r="AU11" s="178"/>
      <c r="AV11" s="178"/>
      <c r="AW11" s="178"/>
      <c r="AX11" s="178"/>
      <c r="AY11" s="178"/>
      <c r="AZ11" s="178"/>
      <c r="BA11" s="178"/>
      <c r="BB11" s="178"/>
      <c r="BC11" s="178"/>
      <c r="BD11" s="178"/>
      <c r="BE11" s="179"/>
      <c r="BF11" s="724"/>
      <c r="BG11" s="725"/>
      <c r="BH11" s="1338" t="str">
        <f>"　"&amp;⑧入力シート!$D$22</f>
        <v>　</v>
      </c>
      <c r="BI11" s="1339"/>
      <c r="BJ11" s="1339"/>
      <c r="BK11" s="1339"/>
      <c r="BL11" s="1339"/>
      <c r="BM11" s="1339"/>
      <c r="BN11" s="1339"/>
      <c r="BO11" s="1339"/>
      <c r="BP11" s="1339"/>
      <c r="BQ11" s="1339"/>
      <c r="BR11" s="1339"/>
      <c r="BS11" s="1339"/>
      <c r="BT11" s="1339"/>
      <c r="BU11" s="1339"/>
      <c r="BV11" s="1339"/>
      <c r="BW11" s="1339"/>
      <c r="BX11" s="1339"/>
      <c r="BY11" s="1339"/>
      <c r="BZ11" s="1339"/>
      <c r="CA11" s="1339"/>
      <c r="CB11" s="1339"/>
      <c r="CC11" s="1339"/>
      <c r="CD11" s="1339"/>
      <c r="CE11" s="1339"/>
      <c r="CF11" s="1339"/>
      <c r="CG11" s="1339"/>
      <c r="CH11" s="1340"/>
    </row>
    <row r="12" spans="1:89" ht="24.95" customHeight="1">
      <c r="A12" s="180"/>
      <c r="B12" s="178"/>
      <c r="C12" s="178"/>
      <c r="D12" s="178"/>
      <c r="E12" s="178"/>
      <c r="F12" s="178"/>
      <c r="G12" s="178"/>
      <c r="H12" s="178"/>
      <c r="I12" s="178"/>
      <c r="J12" s="178"/>
      <c r="K12" s="178"/>
      <c r="L12" s="178"/>
      <c r="M12" s="179"/>
      <c r="N12" s="724"/>
      <c r="O12" s="725"/>
      <c r="P12" s="1341" t="str">
        <f>"　"&amp;⑧入力シート!$D$23</f>
        <v>　</v>
      </c>
      <c r="Q12" s="1342"/>
      <c r="R12" s="1342"/>
      <c r="S12" s="1342"/>
      <c r="T12" s="1342"/>
      <c r="U12" s="1342"/>
      <c r="V12" s="1342"/>
      <c r="W12" s="1342"/>
      <c r="X12" s="1342"/>
      <c r="Y12" s="1342"/>
      <c r="Z12" s="1342"/>
      <c r="AA12" s="1342"/>
      <c r="AB12" s="1342"/>
      <c r="AC12" s="1342"/>
      <c r="AD12" s="1342"/>
      <c r="AE12" s="1342"/>
      <c r="AF12" s="1342"/>
      <c r="AG12" s="1342"/>
      <c r="AH12" s="1342"/>
      <c r="AI12" s="1342"/>
      <c r="AJ12" s="1342"/>
      <c r="AK12" s="1342"/>
      <c r="AL12" s="1342"/>
      <c r="AM12" s="1342"/>
      <c r="AN12" s="1342"/>
      <c r="AO12" s="1342"/>
      <c r="AP12" s="1343"/>
      <c r="AQ12" s="291"/>
      <c r="AR12" s="292"/>
      <c r="AS12" s="180"/>
      <c r="AT12" s="178"/>
      <c r="AU12" s="178"/>
      <c r="AV12" s="178"/>
      <c r="AW12" s="178"/>
      <c r="AX12" s="178"/>
      <c r="AY12" s="178"/>
      <c r="AZ12" s="178"/>
      <c r="BA12" s="178"/>
      <c r="BB12" s="178"/>
      <c r="BC12" s="178"/>
      <c r="BD12" s="178"/>
      <c r="BE12" s="179"/>
      <c r="BF12" s="724"/>
      <c r="BG12" s="725"/>
      <c r="BH12" s="1341" t="str">
        <f>"　"&amp;⑧入力シート!$D$23</f>
        <v>　</v>
      </c>
      <c r="BI12" s="1342"/>
      <c r="BJ12" s="1342"/>
      <c r="BK12" s="1342"/>
      <c r="BL12" s="1342"/>
      <c r="BM12" s="1342"/>
      <c r="BN12" s="1342"/>
      <c r="BO12" s="1342"/>
      <c r="BP12" s="1342"/>
      <c r="BQ12" s="1342"/>
      <c r="BR12" s="1342"/>
      <c r="BS12" s="1342"/>
      <c r="BT12" s="1342"/>
      <c r="BU12" s="1342"/>
      <c r="BV12" s="1342"/>
      <c r="BW12" s="1342"/>
      <c r="BX12" s="1342"/>
      <c r="BY12" s="1342"/>
      <c r="BZ12" s="1342"/>
      <c r="CA12" s="1342"/>
      <c r="CB12" s="1342"/>
      <c r="CC12" s="1342"/>
      <c r="CD12" s="1342"/>
      <c r="CE12" s="1342"/>
      <c r="CF12" s="1342"/>
      <c r="CG12" s="1342"/>
      <c r="CH12" s="1343"/>
    </row>
    <row r="13" spans="1:89" ht="24.95" customHeight="1">
      <c r="A13" s="181"/>
      <c r="B13" s="182"/>
      <c r="C13" s="182"/>
      <c r="D13" s="182"/>
      <c r="E13" s="182"/>
      <c r="F13" s="182"/>
      <c r="G13" s="182"/>
      <c r="H13" s="182"/>
      <c r="I13" s="182"/>
      <c r="J13" s="182"/>
      <c r="K13" s="182"/>
      <c r="L13" s="182"/>
      <c r="M13" s="183"/>
      <c r="N13" s="726"/>
      <c r="O13" s="727"/>
      <c r="P13" s="1341"/>
      <c r="Q13" s="1342"/>
      <c r="R13" s="1342"/>
      <c r="S13" s="1342"/>
      <c r="T13" s="1342"/>
      <c r="U13" s="1342"/>
      <c r="V13" s="1342"/>
      <c r="W13" s="1342"/>
      <c r="X13" s="1342"/>
      <c r="Y13" s="1342"/>
      <c r="Z13" s="1342"/>
      <c r="AA13" s="1342"/>
      <c r="AB13" s="1342"/>
      <c r="AC13" s="1342"/>
      <c r="AD13" s="1342"/>
      <c r="AE13" s="1342"/>
      <c r="AF13" s="1342"/>
      <c r="AG13" s="1342"/>
      <c r="AH13" s="1342"/>
      <c r="AI13" s="1342"/>
      <c r="AJ13" s="1342"/>
      <c r="AK13" s="1342"/>
      <c r="AL13" s="1342"/>
      <c r="AM13" s="1342"/>
      <c r="AN13" s="1342"/>
      <c r="AO13" s="1342"/>
      <c r="AP13" s="1343"/>
      <c r="AQ13" s="291"/>
      <c r="AR13" s="292"/>
      <c r="AS13" s="181"/>
      <c r="AT13" s="182"/>
      <c r="AU13" s="182"/>
      <c r="AV13" s="182"/>
      <c r="AW13" s="182"/>
      <c r="AX13" s="182"/>
      <c r="AY13" s="182"/>
      <c r="AZ13" s="182"/>
      <c r="BA13" s="182"/>
      <c r="BB13" s="182"/>
      <c r="BC13" s="182"/>
      <c r="BD13" s="182"/>
      <c r="BE13" s="183"/>
      <c r="BF13" s="726"/>
      <c r="BG13" s="727"/>
      <c r="BH13" s="1341"/>
      <c r="BI13" s="1342"/>
      <c r="BJ13" s="1342"/>
      <c r="BK13" s="1342"/>
      <c r="BL13" s="1342"/>
      <c r="BM13" s="1342"/>
      <c r="BN13" s="1342"/>
      <c r="BO13" s="1342"/>
      <c r="BP13" s="1342"/>
      <c r="BQ13" s="1342"/>
      <c r="BR13" s="1342"/>
      <c r="BS13" s="1342"/>
      <c r="BT13" s="1342"/>
      <c r="BU13" s="1342"/>
      <c r="BV13" s="1342"/>
      <c r="BW13" s="1342"/>
      <c r="BX13" s="1342"/>
      <c r="BY13" s="1342"/>
      <c r="BZ13" s="1342"/>
      <c r="CA13" s="1342"/>
      <c r="CB13" s="1342"/>
      <c r="CC13" s="1342"/>
      <c r="CD13" s="1342"/>
      <c r="CE13" s="1342"/>
      <c r="CF13" s="1342"/>
      <c r="CG13" s="1342"/>
      <c r="CH13" s="1343"/>
    </row>
    <row r="14" spans="1:89" ht="24.95" customHeight="1">
      <c r="A14" s="722" t="s">
        <v>337</v>
      </c>
      <c r="B14" s="723"/>
      <c r="C14" s="603" t="s">
        <v>31</v>
      </c>
      <c r="D14" s="571"/>
      <c r="E14" s="571"/>
      <c r="F14" s="571"/>
      <c r="G14" s="571"/>
      <c r="H14" s="571"/>
      <c r="I14" s="571"/>
      <c r="J14" s="571"/>
      <c r="K14" s="571"/>
      <c r="L14" s="571"/>
      <c r="M14" s="571"/>
      <c r="N14" s="722" t="s">
        <v>336</v>
      </c>
      <c r="O14" s="723"/>
      <c r="P14" s="1316" t="str">
        <f>""&amp;⑧入力シート!AD104</f>
        <v/>
      </c>
      <c r="Q14" s="1316"/>
      <c r="R14" s="1316"/>
      <c r="S14" s="1316"/>
      <c r="T14" s="1316"/>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291"/>
      <c r="AR14" s="292"/>
      <c r="AS14" s="722" t="s">
        <v>337</v>
      </c>
      <c r="AT14" s="723"/>
      <c r="AU14" s="603" t="s">
        <v>31</v>
      </c>
      <c r="AV14" s="571"/>
      <c r="AW14" s="571"/>
      <c r="AX14" s="571"/>
      <c r="AY14" s="571"/>
      <c r="AZ14" s="571"/>
      <c r="BA14" s="571"/>
      <c r="BB14" s="571"/>
      <c r="BC14" s="571"/>
      <c r="BD14" s="571"/>
      <c r="BE14" s="571"/>
      <c r="BF14" s="722" t="s">
        <v>336</v>
      </c>
      <c r="BG14" s="723"/>
      <c r="BH14" s="1316" t="str">
        <f>""&amp;⑧入力シート!AD105</f>
        <v/>
      </c>
      <c r="BI14" s="1316"/>
      <c r="BJ14" s="1316"/>
      <c r="BK14" s="1316"/>
      <c r="BL14" s="1316"/>
      <c r="BM14" s="1316"/>
      <c r="BN14" s="1316"/>
      <c r="BO14" s="1316"/>
      <c r="BP14" s="1316"/>
      <c r="BQ14" s="1316"/>
      <c r="BR14" s="1316"/>
      <c r="BS14" s="1316"/>
      <c r="BT14" s="1316"/>
      <c r="BU14" s="1316"/>
      <c r="BV14" s="1316"/>
      <c r="BW14" s="1316"/>
      <c r="BX14" s="1316"/>
      <c r="BY14" s="1316"/>
      <c r="BZ14" s="1316"/>
      <c r="CA14" s="1316"/>
      <c r="CB14" s="1316"/>
      <c r="CC14" s="1316"/>
      <c r="CD14" s="1316"/>
      <c r="CE14" s="1316"/>
      <c r="CF14" s="1316"/>
      <c r="CG14" s="1316"/>
      <c r="CH14" s="1316"/>
    </row>
    <row r="15" spans="1:89" ht="24.95" customHeight="1">
      <c r="A15" s="724"/>
      <c r="B15" s="725"/>
      <c r="C15" s="1308">
        <f>⑧入力シート!Y104</f>
        <v>81</v>
      </c>
      <c r="D15" s="1309"/>
      <c r="E15" s="1309"/>
      <c r="F15" s="1309"/>
      <c r="G15" s="1309"/>
      <c r="H15" s="1309"/>
      <c r="I15" s="1309"/>
      <c r="J15" s="1309"/>
      <c r="K15" s="1309"/>
      <c r="L15" s="1309"/>
      <c r="M15" s="1310"/>
      <c r="N15" s="724"/>
      <c r="O15" s="725"/>
      <c r="P15" s="1317"/>
      <c r="Q15" s="1317"/>
      <c r="R15" s="1317"/>
      <c r="S15" s="1317"/>
      <c r="T15" s="1317"/>
      <c r="U15" s="1317"/>
      <c r="V15" s="1317"/>
      <c r="W15" s="1317"/>
      <c r="X15" s="1317"/>
      <c r="Y15" s="1317"/>
      <c r="Z15" s="1317"/>
      <c r="AA15" s="1317"/>
      <c r="AB15" s="1317"/>
      <c r="AC15" s="1317"/>
      <c r="AD15" s="1317"/>
      <c r="AE15" s="1317"/>
      <c r="AF15" s="1317"/>
      <c r="AG15" s="1317"/>
      <c r="AH15" s="1317"/>
      <c r="AI15" s="1317"/>
      <c r="AJ15" s="1317"/>
      <c r="AK15" s="1317"/>
      <c r="AL15" s="1317"/>
      <c r="AM15" s="1317"/>
      <c r="AN15" s="1317"/>
      <c r="AO15" s="1317"/>
      <c r="AP15" s="1317"/>
      <c r="AQ15" s="291"/>
      <c r="AR15" s="292"/>
      <c r="AS15" s="724"/>
      <c r="AT15" s="725"/>
      <c r="AU15" s="1308">
        <f>⑧入力シート!Y105</f>
        <v>82</v>
      </c>
      <c r="AV15" s="1309"/>
      <c r="AW15" s="1309"/>
      <c r="AX15" s="1309"/>
      <c r="AY15" s="1309"/>
      <c r="AZ15" s="1309"/>
      <c r="BA15" s="1309"/>
      <c r="BB15" s="1309"/>
      <c r="BC15" s="1309"/>
      <c r="BD15" s="1309"/>
      <c r="BE15" s="1309"/>
      <c r="BF15" s="724"/>
      <c r="BG15" s="725"/>
      <c r="BH15" s="1317"/>
      <c r="BI15" s="1317"/>
      <c r="BJ15" s="1317"/>
      <c r="BK15" s="1317"/>
      <c r="BL15" s="1317"/>
      <c r="BM15" s="1317"/>
      <c r="BN15" s="1317"/>
      <c r="BO15" s="1317"/>
      <c r="BP15" s="1317"/>
      <c r="BQ15" s="1317"/>
      <c r="BR15" s="1317"/>
      <c r="BS15" s="1317"/>
      <c r="BT15" s="1317"/>
      <c r="BU15" s="1317"/>
      <c r="BV15" s="1317"/>
      <c r="BW15" s="1317"/>
      <c r="BX15" s="1317"/>
      <c r="BY15" s="1317"/>
      <c r="BZ15" s="1317"/>
      <c r="CA15" s="1317"/>
      <c r="CB15" s="1317"/>
      <c r="CC15" s="1317"/>
      <c r="CD15" s="1317"/>
      <c r="CE15" s="1317"/>
      <c r="CF15" s="1317"/>
      <c r="CG15" s="1317"/>
      <c r="CH15" s="1317"/>
    </row>
    <row r="16" spans="1:89" ht="24.95" customHeight="1">
      <c r="A16" s="726"/>
      <c r="B16" s="727"/>
      <c r="C16" s="1319"/>
      <c r="D16" s="1320"/>
      <c r="E16" s="1320"/>
      <c r="F16" s="1320"/>
      <c r="G16" s="1320"/>
      <c r="H16" s="1320"/>
      <c r="I16" s="1320"/>
      <c r="J16" s="1320"/>
      <c r="K16" s="1320"/>
      <c r="L16" s="1320"/>
      <c r="M16" s="1321"/>
      <c r="N16" s="726"/>
      <c r="O16" s="727"/>
      <c r="P16" s="1318"/>
      <c r="Q16" s="1318"/>
      <c r="R16" s="1318"/>
      <c r="S16" s="1318"/>
      <c r="T16" s="1318"/>
      <c r="U16" s="1318"/>
      <c r="V16" s="1318"/>
      <c r="W16" s="1318"/>
      <c r="X16" s="1318"/>
      <c r="Y16" s="1318"/>
      <c r="Z16" s="1318"/>
      <c r="AA16" s="1318"/>
      <c r="AB16" s="1318"/>
      <c r="AC16" s="1318"/>
      <c r="AD16" s="1318"/>
      <c r="AE16" s="1318"/>
      <c r="AF16" s="1318"/>
      <c r="AG16" s="1318"/>
      <c r="AH16" s="1318"/>
      <c r="AI16" s="1318"/>
      <c r="AJ16" s="1318"/>
      <c r="AK16" s="1318"/>
      <c r="AL16" s="1318"/>
      <c r="AM16" s="1318"/>
      <c r="AN16" s="1318"/>
      <c r="AO16" s="1318"/>
      <c r="AP16" s="1318"/>
      <c r="AQ16" s="291"/>
      <c r="AR16" s="292"/>
      <c r="AS16" s="726"/>
      <c r="AT16" s="727"/>
      <c r="AU16" s="1308"/>
      <c r="AV16" s="1309"/>
      <c r="AW16" s="1309"/>
      <c r="AX16" s="1309"/>
      <c r="AY16" s="1309"/>
      <c r="AZ16" s="1309"/>
      <c r="BA16" s="1309"/>
      <c r="BB16" s="1309"/>
      <c r="BC16" s="1309"/>
      <c r="BD16" s="1309"/>
      <c r="BE16" s="1309"/>
      <c r="BF16" s="726"/>
      <c r="BG16" s="727"/>
      <c r="BH16" s="1318"/>
      <c r="BI16" s="1318"/>
      <c r="BJ16" s="1318"/>
      <c r="BK16" s="1318"/>
      <c r="BL16" s="1318"/>
      <c r="BM16" s="1318"/>
      <c r="BN16" s="1318"/>
      <c r="BO16" s="1318"/>
      <c r="BP16" s="1318"/>
      <c r="BQ16" s="1318"/>
      <c r="BR16" s="1318"/>
      <c r="BS16" s="1318"/>
      <c r="BT16" s="1318"/>
      <c r="BU16" s="1318"/>
      <c r="BV16" s="1318"/>
      <c r="BW16" s="1318"/>
      <c r="BX16" s="1318"/>
      <c r="BY16" s="1318"/>
      <c r="BZ16" s="1318"/>
      <c r="CA16" s="1318"/>
      <c r="CB16" s="1318"/>
      <c r="CC16" s="1318"/>
      <c r="CD16" s="1318"/>
      <c r="CE16" s="1318"/>
      <c r="CF16" s="1318"/>
      <c r="CG16" s="1318"/>
      <c r="CH16" s="1318"/>
    </row>
    <row r="17" spans="1:90" ht="24.95" customHeight="1">
      <c r="A17" s="722" t="s">
        <v>338</v>
      </c>
      <c r="B17" s="723"/>
      <c r="C17" s="1322" t="str">
        <f>""&amp;⑧入力シート!Z104</f>
        <v/>
      </c>
      <c r="D17" s="1323"/>
      <c r="E17" s="1323"/>
      <c r="F17" s="1323"/>
      <c r="G17" s="1323"/>
      <c r="H17" s="1323"/>
      <c r="I17" s="1323"/>
      <c r="J17" s="1323"/>
      <c r="K17" s="1323"/>
      <c r="L17" s="1323"/>
      <c r="M17" s="1324"/>
      <c r="N17" s="722" t="s">
        <v>339</v>
      </c>
      <c r="O17" s="723"/>
      <c r="P17" s="1307" t="s">
        <v>32</v>
      </c>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574"/>
      <c r="AQ17" s="291"/>
      <c r="AR17" s="292"/>
      <c r="AS17" s="722" t="s">
        <v>338</v>
      </c>
      <c r="AT17" s="723"/>
      <c r="AU17" s="1322" t="str">
        <f>""&amp;⑧入力シート!Z105</f>
        <v/>
      </c>
      <c r="AV17" s="1323"/>
      <c r="AW17" s="1323"/>
      <c r="AX17" s="1323"/>
      <c r="AY17" s="1323"/>
      <c r="AZ17" s="1323"/>
      <c r="BA17" s="1323"/>
      <c r="BB17" s="1323"/>
      <c r="BC17" s="1323"/>
      <c r="BD17" s="1323"/>
      <c r="BE17" s="1324"/>
      <c r="BF17" s="722" t="s">
        <v>339</v>
      </c>
      <c r="BG17" s="723"/>
      <c r="BH17" s="1307" t="s">
        <v>32</v>
      </c>
      <c r="BI17" s="573"/>
      <c r="BJ17" s="573"/>
      <c r="BK17" s="573"/>
      <c r="BL17" s="573"/>
      <c r="BM17" s="573"/>
      <c r="BN17" s="573"/>
      <c r="BO17" s="573"/>
      <c r="BP17" s="573"/>
      <c r="BQ17" s="573"/>
      <c r="BR17" s="573"/>
      <c r="BS17" s="573"/>
      <c r="BT17" s="573"/>
      <c r="BU17" s="573"/>
      <c r="BV17" s="573"/>
      <c r="BW17" s="573"/>
      <c r="BX17" s="573"/>
      <c r="BY17" s="573"/>
      <c r="BZ17" s="573"/>
      <c r="CA17" s="573"/>
      <c r="CB17" s="573"/>
      <c r="CC17" s="573"/>
      <c r="CD17" s="573"/>
      <c r="CE17" s="573"/>
      <c r="CF17" s="573"/>
      <c r="CG17" s="573"/>
      <c r="CH17" s="574"/>
    </row>
    <row r="18" spans="1:90" ht="24.95" customHeight="1">
      <c r="A18" s="724"/>
      <c r="B18" s="725"/>
      <c r="C18" s="1308"/>
      <c r="D18" s="1309"/>
      <c r="E18" s="1309"/>
      <c r="F18" s="1309"/>
      <c r="G18" s="1309"/>
      <c r="H18" s="1309"/>
      <c r="I18" s="1309"/>
      <c r="J18" s="1309"/>
      <c r="K18" s="1309"/>
      <c r="L18" s="1309"/>
      <c r="M18" s="1310"/>
      <c r="N18" s="724"/>
      <c r="O18" s="725"/>
      <c r="P18" s="1308" t="str">
        <f>'⑨応募者名簿(印刷用)'!BV23</f>
        <v xml:space="preserve"> </v>
      </c>
      <c r="Q18" s="1309"/>
      <c r="R18" s="1309"/>
      <c r="S18" s="1309"/>
      <c r="T18" s="1309"/>
      <c r="U18" s="1309"/>
      <c r="V18" s="1309"/>
      <c r="W18" s="1309"/>
      <c r="X18" s="1309"/>
      <c r="Y18" s="1309"/>
      <c r="Z18" s="1309"/>
      <c r="AA18" s="1309"/>
      <c r="AB18" s="1309"/>
      <c r="AC18" s="1309"/>
      <c r="AD18" s="1309"/>
      <c r="AE18" s="1309"/>
      <c r="AF18" s="1309"/>
      <c r="AG18" s="1309"/>
      <c r="AH18" s="1309"/>
      <c r="AI18" s="1309"/>
      <c r="AJ18" s="1309"/>
      <c r="AK18" s="1309"/>
      <c r="AL18" s="1309"/>
      <c r="AM18" s="1309"/>
      <c r="AN18" s="1309"/>
      <c r="AO18" s="1309"/>
      <c r="AP18" s="1310"/>
      <c r="AQ18" s="291"/>
      <c r="AR18" s="292"/>
      <c r="AS18" s="724"/>
      <c r="AT18" s="725"/>
      <c r="AU18" s="1308"/>
      <c r="AV18" s="1309"/>
      <c r="AW18" s="1309"/>
      <c r="AX18" s="1309"/>
      <c r="AY18" s="1309"/>
      <c r="AZ18" s="1309"/>
      <c r="BA18" s="1309"/>
      <c r="BB18" s="1309"/>
      <c r="BC18" s="1309"/>
      <c r="BD18" s="1309"/>
      <c r="BE18" s="1310"/>
      <c r="BF18" s="724"/>
      <c r="BG18" s="725"/>
      <c r="BH18" s="1308" t="str">
        <f>'⑨応募者名簿(印刷用)'!BV24</f>
        <v xml:space="preserve"> </v>
      </c>
      <c r="BI18" s="1309"/>
      <c r="BJ18" s="1309"/>
      <c r="BK18" s="1309"/>
      <c r="BL18" s="1309"/>
      <c r="BM18" s="1309"/>
      <c r="BN18" s="1309"/>
      <c r="BO18" s="1309"/>
      <c r="BP18" s="1309"/>
      <c r="BQ18" s="1309"/>
      <c r="BR18" s="1309"/>
      <c r="BS18" s="1309"/>
      <c r="BT18" s="1309"/>
      <c r="BU18" s="1309"/>
      <c r="BV18" s="1309"/>
      <c r="BW18" s="1309"/>
      <c r="BX18" s="1309"/>
      <c r="BY18" s="1309"/>
      <c r="BZ18" s="1309"/>
      <c r="CA18" s="1309"/>
      <c r="CB18" s="1309"/>
      <c r="CC18" s="1309"/>
      <c r="CD18" s="1309"/>
      <c r="CE18" s="1309"/>
      <c r="CF18" s="1309"/>
      <c r="CG18" s="1309"/>
      <c r="CH18" s="1310"/>
    </row>
    <row r="19" spans="1:90" ht="24.95" customHeight="1">
      <c r="A19" s="726"/>
      <c r="B19" s="727"/>
      <c r="C19" s="1308"/>
      <c r="D19" s="1309"/>
      <c r="E19" s="1309"/>
      <c r="F19" s="1309"/>
      <c r="G19" s="1309"/>
      <c r="H19" s="1309"/>
      <c r="I19" s="1309"/>
      <c r="J19" s="1309"/>
      <c r="K19" s="1309"/>
      <c r="L19" s="1309"/>
      <c r="M19" s="1310"/>
      <c r="N19" s="726"/>
      <c r="O19" s="727"/>
      <c r="P19" s="1308"/>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1309"/>
      <c r="AN19" s="1309"/>
      <c r="AO19" s="1309"/>
      <c r="AP19" s="1310"/>
      <c r="AQ19" s="291"/>
      <c r="AR19" s="292"/>
      <c r="AS19" s="726"/>
      <c r="AT19" s="727"/>
      <c r="AU19" s="1308"/>
      <c r="AV19" s="1309"/>
      <c r="AW19" s="1309"/>
      <c r="AX19" s="1309"/>
      <c r="AY19" s="1309"/>
      <c r="AZ19" s="1309"/>
      <c r="BA19" s="1309"/>
      <c r="BB19" s="1309"/>
      <c r="BC19" s="1309"/>
      <c r="BD19" s="1309"/>
      <c r="BE19" s="1310"/>
      <c r="BF19" s="726"/>
      <c r="BG19" s="727"/>
      <c r="BH19" s="1308"/>
      <c r="BI19" s="1309"/>
      <c r="BJ19" s="1309"/>
      <c r="BK19" s="1309"/>
      <c r="BL19" s="1309"/>
      <c r="BM19" s="1309"/>
      <c r="BN19" s="1309"/>
      <c r="BO19" s="1309"/>
      <c r="BP19" s="1309"/>
      <c r="BQ19" s="1309"/>
      <c r="BR19" s="1309"/>
      <c r="BS19" s="1309"/>
      <c r="BT19" s="1309"/>
      <c r="BU19" s="1309"/>
      <c r="BV19" s="1309"/>
      <c r="BW19" s="1309"/>
      <c r="BX19" s="1309"/>
      <c r="BY19" s="1309"/>
      <c r="BZ19" s="1309"/>
      <c r="CA19" s="1309"/>
      <c r="CB19" s="1309"/>
      <c r="CC19" s="1309"/>
      <c r="CD19" s="1309"/>
      <c r="CE19" s="1309"/>
      <c r="CF19" s="1309"/>
      <c r="CG19" s="1309"/>
      <c r="CH19" s="1310"/>
    </row>
    <row r="20" spans="1:90" ht="24.95" customHeight="1">
      <c r="A20" s="1311" t="s">
        <v>34</v>
      </c>
      <c r="B20" s="1312"/>
      <c r="C20" s="1315" t="str">
        <f>'⑨応募者名簿(印刷用)'!BT23</f>
        <v/>
      </c>
      <c r="D20" s="1315"/>
      <c r="E20" s="1315"/>
      <c r="F20" s="1315"/>
      <c r="G20" s="1315"/>
      <c r="H20" s="1315"/>
      <c r="I20" s="1315"/>
      <c r="J20" s="1315"/>
      <c r="K20" s="1315"/>
      <c r="L20" s="1315"/>
      <c r="M20" s="1315"/>
      <c r="N20" s="1325" t="s">
        <v>22</v>
      </c>
      <c r="O20" s="1326"/>
      <c r="P20" s="1329" t="str">
        <f>""&amp;⑧入力シート!AE104</f>
        <v/>
      </c>
      <c r="Q20" s="1329"/>
      <c r="R20" s="1329"/>
      <c r="S20" s="1329"/>
      <c r="T20" s="1329"/>
      <c r="U20" s="1329"/>
      <c r="V20" s="1329"/>
      <c r="W20" s="1329"/>
      <c r="X20" s="1329"/>
      <c r="Y20" s="1330" t="s">
        <v>57</v>
      </c>
      <c r="Z20" s="1331"/>
      <c r="AA20" s="1331"/>
      <c r="AB20" s="1331"/>
      <c r="AC20" s="1331"/>
      <c r="AD20" s="1331"/>
      <c r="AE20" s="1331"/>
      <c r="AF20" s="1331"/>
      <c r="AG20" s="1331"/>
      <c r="AH20" s="1331"/>
      <c r="AI20" s="1331"/>
      <c r="AJ20" s="1331"/>
      <c r="AK20" s="1331"/>
      <c r="AL20" s="1331"/>
      <c r="AM20" s="1331"/>
      <c r="AN20" s="1331"/>
      <c r="AO20" s="1331"/>
      <c r="AP20" s="1332"/>
      <c r="AQ20" s="289"/>
      <c r="AR20" s="290"/>
      <c r="AS20" s="1311" t="s">
        <v>34</v>
      </c>
      <c r="AT20" s="1312"/>
      <c r="AU20" s="1315" t="str">
        <f>'⑨応募者名簿(印刷用)'!BT24</f>
        <v/>
      </c>
      <c r="AV20" s="1315"/>
      <c r="AW20" s="1315"/>
      <c r="AX20" s="1315"/>
      <c r="AY20" s="1315"/>
      <c r="AZ20" s="1315"/>
      <c r="BA20" s="1315"/>
      <c r="BB20" s="1315"/>
      <c r="BC20" s="1315"/>
      <c r="BD20" s="1315"/>
      <c r="BE20" s="1315"/>
      <c r="BF20" s="1325" t="s">
        <v>22</v>
      </c>
      <c r="BG20" s="1326"/>
      <c r="BH20" s="1329" t="str">
        <f>""&amp;⑧入力シート!AE105</f>
        <v/>
      </c>
      <c r="BI20" s="1329"/>
      <c r="BJ20" s="1329"/>
      <c r="BK20" s="1329"/>
      <c r="BL20" s="1329"/>
      <c r="BM20" s="1329"/>
      <c r="BN20" s="1329"/>
      <c r="BO20" s="1329"/>
      <c r="BP20" s="1329"/>
      <c r="BQ20" s="1330" t="s">
        <v>57</v>
      </c>
      <c r="BR20" s="1331"/>
      <c r="BS20" s="1331"/>
      <c r="BT20" s="1331"/>
      <c r="BU20" s="1331"/>
      <c r="BV20" s="1331"/>
      <c r="BW20" s="1331"/>
      <c r="BX20" s="1331"/>
      <c r="BY20" s="1331"/>
      <c r="BZ20" s="1331"/>
      <c r="CA20" s="1331"/>
      <c r="CB20" s="1331"/>
      <c r="CC20" s="1331"/>
      <c r="CD20" s="1331"/>
      <c r="CE20" s="1331"/>
      <c r="CF20" s="1331"/>
      <c r="CG20" s="1331"/>
      <c r="CH20" s="1332"/>
    </row>
    <row r="21" spans="1:90" ht="24.95" customHeight="1">
      <c r="A21" s="1313"/>
      <c r="B21" s="1314"/>
      <c r="C21" s="1315"/>
      <c r="D21" s="1315"/>
      <c r="E21" s="1315"/>
      <c r="F21" s="1315"/>
      <c r="G21" s="1315"/>
      <c r="H21" s="1315"/>
      <c r="I21" s="1315"/>
      <c r="J21" s="1315"/>
      <c r="K21" s="1315"/>
      <c r="L21" s="1315"/>
      <c r="M21" s="1315"/>
      <c r="N21" s="1327"/>
      <c r="O21" s="1328"/>
      <c r="P21" s="1329"/>
      <c r="Q21" s="1329"/>
      <c r="R21" s="1329"/>
      <c r="S21" s="1329"/>
      <c r="T21" s="1329"/>
      <c r="U21" s="1329"/>
      <c r="V21" s="1329"/>
      <c r="W21" s="1329"/>
      <c r="X21" s="1329"/>
      <c r="Y21" s="1333"/>
      <c r="Z21" s="1334"/>
      <c r="AA21" s="1334"/>
      <c r="AB21" s="1334"/>
      <c r="AC21" s="1334"/>
      <c r="AD21" s="1334"/>
      <c r="AE21" s="1334"/>
      <c r="AF21" s="1334"/>
      <c r="AG21" s="1334"/>
      <c r="AH21" s="1334"/>
      <c r="AI21" s="1334"/>
      <c r="AJ21" s="1334"/>
      <c r="AK21" s="1334"/>
      <c r="AL21" s="1334"/>
      <c r="AM21" s="1334"/>
      <c r="AN21" s="1334"/>
      <c r="AO21" s="1334"/>
      <c r="AP21" s="1335"/>
      <c r="AQ21" s="289"/>
      <c r="AR21" s="290"/>
      <c r="AS21" s="1313"/>
      <c r="AT21" s="1314"/>
      <c r="AU21" s="1315"/>
      <c r="AV21" s="1315"/>
      <c r="AW21" s="1315"/>
      <c r="AX21" s="1315"/>
      <c r="AY21" s="1315"/>
      <c r="AZ21" s="1315"/>
      <c r="BA21" s="1315"/>
      <c r="BB21" s="1315"/>
      <c r="BC21" s="1315"/>
      <c r="BD21" s="1315"/>
      <c r="BE21" s="1315"/>
      <c r="BF21" s="1327"/>
      <c r="BG21" s="1328"/>
      <c r="BH21" s="1329"/>
      <c r="BI21" s="1329"/>
      <c r="BJ21" s="1329"/>
      <c r="BK21" s="1329"/>
      <c r="BL21" s="1329"/>
      <c r="BM21" s="1329"/>
      <c r="BN21" s="1329"/>
      <c r="BO21" s="1329"/>
      <c r="BP21" s="1329"/>
      <c r="BQ21" s="1333"/>
      <c r="BR21" s="1334"/>
      <c r="BS21" s="1334"/>
      <c r="BT21" s="1334"/>
      <c r="BU21" s="1334"/>
      <c r="BV21" s="1334"/>
      <c r="BW21" s="1334"/>
      <c r="BX21" s="1334"/>
      <c r="BY21" s="1334"/>
      <c r="BZ21" s="1334"/>
      <c r="CA21" s="1334"/>
      <c r="CB21" s="1334"/>
      <c r="CC21" s="1334"/>
      <c r="CD21" s="1334"/>
      <c r="CE21" s="1334"/>
      <c r="CF21" s="1334"/>
      <c r="CG21" s="1334"/>
      <c r="CH21" s="1335"/>
    </row>
    <row r="22" spans="1:90" ht="26.1" customHeight="1">
      <c r="AQ22" s="289"/>
      <c r="AR22" s="290"/>
    </row>
    <row r="23" spans="1:90" ht="26.1" customHeight="1">
      <c r="AQ23" s="289"/>
      <c r="AR23" s="290"/>
    </row>
    <row r="24" spans="1:90" ht="26.1" customHeight="1">
      <c r="A24" s="174"/>
      <c r="B24" s="174"/>
      <c r="C24" s="174"/>
      <c r="D24" s="174"/>
      <c r="E24" s="174"/>
      <c r="F24" s="174"/>
      <c r="G24" s="174"/>
      <c r="H24" s="174"/>
      <c r="I24" s="174"/>
      <c r="J24" s="174"/>
      <c r="K24" s="174"/>
      <c r="L24" s="174"/>
      <c r="M24" s="174"/>
      <c r="N24" s="785" t="s">
        <v>408</v>
      </c>
      <c r="O24" s="785"/>
      <c r="P24" s="785"/>
      <c r="Q24" s="785"/>
      <c r="R24" s="785"/>
      <c r="S24" s="785"/>
      <c r="T24" s="785"/>
      <c r="U24" s="785"/>
      <c r="V24" s="785"/>
      <c r="W24" s="785"/>
      <c r="X24" s="785"/>
      <c r="Y24" s="785"/>
      <c r="Z24" s="785"/>
      <c r="AA24" s="785"/>
      <c r="AB24" s="785"/>
      <c r="AC24" s="190"/>
      <c r="AD24" s="190"/>
      <c r="AE24" s="190"/>
      <c r="AF24" s="190"/>
      <c r="AG24" s="190"/>
      <c r="AH24" s="190"/>
      <c r="AI24" s="190"/>
      <c r="AJ24" s="190"/>
      <c r="AK24" s="190"/>
      <c r="AL24" s="190"/>
      <c r="AM24" s="190"/>
      <c r="AN24" s="190"/>
      <c r="AO24" s="190"/>
      <c r="AP24" s="190"/>
      <c r="AQ24" s="298"/>
      <c r="AR24" s="299"/>
      <c r="AS24" s="174"/>
      <c r="AT24" s="174"/>
      <c r="AU24" s="174"/>
      <c r="AV24" s="174"/>
      <c r="AW24" s="174"/>
      <c r="AX24" s="174"/>
      <c r="AY24" s="174"/>
      <c r="AZ24" s="174"/>
      <c r="BA24" s="174"/>
      <c r="BB24" s="174"/>
      <c r="BC24" s="174"/>
      <c r="BD24" s="174"/>
      <c r="BE24" s="174"/>
      <c r="BF24" s="785" t="s">
        <v>408</v>
      </c>
      <c r="BG24" s="785"/>
      <c r="BH24" s="785"/>
      <c r="BI24" s="785"/>
      <c r="BJ24" s="785"/>
      <c r="BK24" s="785"/>
      <c r="BL24" s="785"/>
      <c r="BM24" s="785"/>
      <c r="BN24" s="785"/>
      <c r="BO24" s="785"/>
      <c r="BP24" s="785"/>
      <c r="BQ24" s="785"/>
      <c r="BR24" s="785"/>
      <c r="BS24" s="785"/>
      <c r="BT24" s="785"/>
      <c r="BU24" s="190"/>
      <c r="BV24" s="190"/>
      <c r="BW24" s="190"/>
      <c r="BX24" s="190"/>
      <c r="BY24" s="190"/>
      <c r="BZ24" s="190"/>
      <c r="CA24" s="190"/>
      <c r="CB24" s="190"/>
      <c r="CC24" s="190"/>
      <c r="CD24" s="190"/>
      <c r="CE24" s="190"/>
      <c r="CF24" s="190"/>
      <c r="CG24" s="190"/>
      <c r="CH24" s="190"/>
      <c r="CI24" s="190"/>
      <c r="CJ24" s="190"/>
      <c r="CK24" s="190"/>
      <c r="CL24" s="190"/>
    </row>
    <row r="25" spans="1:90" ht="26.1" customHeight="1">
      <c r="A25" s="174"/>
      <c r="B25" s="174"/>
      <c r="C25" s="174"/>
      <c r="D25" s="174"/>
      <c r="E25" s="174"/>
      <c r="F25" s="174"/>
      <c r="G25" s="174"/>
      <c r="H25" s="174"/>
      <c r="I25" s="174"/>
      <c r="J25" s="174"/>
      <c r="K25" s="174"/>
      <c r="L25" s="174"/>
      <c r="M25" s="174"/>
      <c r="N25" s="785"/>
      <c r="O25" s="785"/>
      <c r="P25" s="785"/>
      <c r="Q25" s="785"/>
      <c r="R25" s="785"/>
      <c r="S25" s="785"/>
      <c r="T25" s="785"/>
      <c r="U25" s="785"/>
      <c r="V25" s="785"/>
      <c r="W25" s="785"/>
      <c r="X25" s="785"/>
      <c r="Y25" s="785"/>
      <c r="Z25" s="785"/>
      <c r="AA25" s="785"/>
      <c r="AB25" s="785"/>
      <c r="AC25" s="190"/>
      <c r="AD25" s="190"/>
      <c r="AE25" s="190"/>
      <c r="AF25" s="190"/>
      <c r="AG25" s="190"/>
      <c r="AH25" s="190"/>
      <c r="AI25" s="190"/>
      <c r="AJ25" s="190"/>
      <c r="AK25" s="190"/>
      <c r="AL25" s="190"/>
      <c r="AM25" s="190"/>
      <c r="AN25" s="190"/>
      <c r="AO25" s="190"/>
      <c r="AP25" s="190"/>
      <c r="AQ25" s="298"/>
      <c r="AR25" s="299"/>
      <c r="AS25" s="174"/>
      <c r="AT25" s="174"/>
      <c r="AU25" s="174"/>
      <c r="AV25" s="174"/>
      <c r="AW25" s="174"/>
      <c r="AX25" s="174"/>
      <c r="AY25" s="174"/>
      <c r="AZ25" s="174"/>
      <c r="BA25" s="174"/>
      <c r="BB25" s="174"/>
      <c r="BC25" s="174"/>
      <c r="BD25" s="174"/>
      <c r="BE25" s="174"/>
      <c r="BF25" s="785"/>
      <c r="BG25" s="785"/>
      <c r="BH25" s="785"/>
      <c r="BI25" s="785"/>
      <c r="BJ25" s="785"/>
      <c r="BK25" s="785"/>
      <c r="BL25" s="785"/>
      <c r="BM25" s="785"/>
      <c r="BN25" s="785"/>
      <c r="BO25" s="785"/>
      <c r="BP25" s="785"/>
      <c r="BQ25" s="785"/>
      <c r="BR25" s="785"/>
      <c r="BS25" s="785"/>
      <c r="BT25" s="785"/>
      <c r="BU25" s="190"/>
      <c r="BV25" s="190"/>
      <c r="BW25" s="190"/>
      <c r="BX25" s="190"/>
      <c r="BY25" s="190"/>
      <c r="BZ25" s="190"/>
      <c r="CA25" s="190"/>
      <c r="CB25" s="190"/>
      <c r="CC25" s="190"/>
      <c r="CD25" s="190"/>
      <c r="CE25" s="190"/>
      <c r="CF25" s="190"/>
      <c r="CG25" s="190"/>
      <c r="CH25" s="190"/>
      <c r="CI25" s="190"/>
      <c r="CJ25" s="190"/>
      <c r="CK25" s="190"/>
      <c r="CL25" s="190"/>
    </row>
    <row r="26" spans="1:90" ht="26.1" customHeight="1">
      <c r="A26" s="174"/>
      <c r="B26" s="174"/>
      <c r="C26" s="174"/>
      <c r="D26" s="174"/>
      <c r="E26" s="174"/>
      <c r="F26" s="174"/>
      <c r="G26" s="174"/>
      <c r="H26" s="174"/>
      <c r="I26" s="174"/>
      <c r="J26" s="174"/>
      <c r="K26" s="174"/>
      <c r="L26" s="174"/>
      <c r="M26" s="174"/>
      <c r="N26" s="785" t="s">
        <v>407</v>
      </c>
      <c r="O26" s="785"/>
      <c r="P26" s="785"/>
      <c r="Q26" s="785"/>
      <c r="R26" s="785"/>
      <c r="S26" s="785"/>
      <c r="T26" s="785"/>
      <c r="U26" s="785"/>
      <c r="V26" s="785"/>
      <c r="W26" s="785"/>
      <c r="X26" s="785"/>
      <c r="Y26" s="785"/>
      <c r="Z26" s="785"/>
      <c r="AA26" s="785"/>
      <c r="AB26" s="785"/>
      <c r="AC26" s="190"/>
      <c r="AD26" s="190"/>
      <c r="AE26" s="190"/>
      <c r="AF26" s="190"/>
      <c r="AG26" s="190"/>
      <c r="AH26" s="190"/>
      <c r="AI26" s="190"/>
      <c r="AJ26" s="190"/>
      <c r="AK26" s="190"/>
      <c r="AL26" s="190"/>
      <c r="AM26" s="190"/>
      <c r="AN26" s="190"/>
      <c r="AO26" s="190"/>
      <c r="AP26" s="190"/>
      <c r="AQ26" s="298"/>
      <c r="AR26" s="299"/>
      <c r="AS26" s="174"/>
      <c r="AT26" s="174"/>
      <c r="AU26" s="174"/>
      <c r="AV26" s="174"/>
      <c r="AW26" s="174"/>
      <c r="AX26" s="174"/>
      <c r="AY26" s="174"/>
      <c r="AZ26" s="174"/>
      <c r="BA26" s="174"/>
      <c r="BB26" s="174"/>
      <c r="BC26" s="174"/>
      <c r="BD26" s="174"/>
      <c r="BE26" s="174"/>
      <c r="BF26" s="785" t="s">
        <v>407</v>
      </c>
      <c r="BG26" s="785"/>
      <c r="BH26" s="785"/>
      <c r="BI26" s="785"/>
      <c r="BJ26" s="785"/>
      <c r="BK26" s="785"/>
      <c r="BL26" s="785"/>
      <c r="BM26" s="785"/>
      <c r="BN26" s="785"/>
      <c r="BO26" s="785"/>
      <c r="BP26" s="785"/>
      <c r="BQ26" s="785"/>
      <c r="BR26" s="785"/>
      <c r="BS26" s="785"/>
      <c r="BT26" s="785"/>
      <c r="BU26" s="190"/>
      <c r="BV26" s="190"/>
      <c r="BW26" s="190"/>
      <c r="BX26" s="190"/>
      <c r="BY26" s="190"/>
      <c r="BZ26" s="190"/>
      <c r="CA26" s="190"/>
      <c r="CB26" s="190"/>
      <c r="CC26" s="190"/>
      <c r="CD26" s="190"/>
      <c r="CE26" s="190"/>
      <c r="CF26" s="190"/>
      <c r="CG26" s="190"/>
      <c r="CH26" s="190"/>
      <c r="CI26" s="190"/>
      <c r="CJ26" s="190"/>
      <c r="CK26" s="190"/>
      <c r="CL26" s="190"/>
    </row>
    <row r="27" spans="1:90" ht="26.1" customHeight="1">
      <c r="A27" s="174"/>
      <c r="B27" s="174"/>
      <c r="C27" s="174"/>
      <c r="D27" s="174"/>
      <c r="E27" s="174"/>
      <c r="F27" s="174"/>
      <c r="G27" s="174"/>
      <c r="H27" s="174"/>
      <c r="I27" s="174"/>
      <c r="J27" s="174"/>
      <c r="K27" s="174"/>
      <c r="L27" s="174"/>
      <c r="M27" s="174"/>
      <c r="N27" s="785"/>
      <c r="O27" s="785"/>
      <c r="P27" s="785"/>
      <c r="Q27" s="785"/>
      <c r="R27" s="785"/>
      <c r="S27" s="785"/>
      <c r="T27" s="785"/>
      <c r="U27" s="785"/>
      <c r="V27" s="785"/>
      <c r="W27" s="785"/>
      <c r="X27" s="785"/>
      <c r="Y27" s="785"/>
      <c r="Z27" s="785"/>
      <c r="AA27" s="785"/>
      <c r="AB27" s="785"/>
      <c r="AC27" s="190"/>
      <c r="AD27" s="190"/>
      <c r="AE27" s="190"/>
      <c r="AF27" s="190"/>
      <c r="AG27" s="190"/>
      <c r="AH27" s="190"/>
      <c r="AI27" s="190"/>
      <c r="AJ27" s="190"/>
      <c r="AK27" s="190"/>
      <c r="AL27" s="190"/>
      <c r="AM27" s="190"/>
      <c r="AN27" s="190"/>
      <c r="AO27" s="190"/>
      <c r="AP27" s="190"/>
      <c r="AQ27" s="298"/>
      <c r="AR27" s="299"/>
      <c r="AS27" s="174"/>
      <c r="AT27" s="174"/>
      <c r="AU27" s="174"/>
      <c r="AV27" s="174"/>
      <c r="AW27" s="174"/>
      <c r="AX27" s="174"/>
      <c r="AY27" s="174"/>
      <c r="AZ27" s="174"/>
      <c r="BA27" s="174"/>
      <c r="BB27" s="174"/>
      <c r="BC27" s="174"/>
      <c r="BD27" s="174"/>
      <c r="BE27" s="174"/>
      <c r="BF27" s="785"/>
      <c r="BG27" s="785"/>
      <c r="BH27" s="785"/>
      <c r="BI27" s="785"/>
      <c r="BJ27" s="785"/>
      <c r="BK27" s="785"/>
      <c r="BL27" s="785"/>
      <c r="BM27" s="785"/>
      <c r="BN27" s="785"/>
      <c r="BO27" s="785"/>
      <c r="BP27" s="785"/>
      <c r="BQ27" s="785"/>
      <c r="BR27" s="785"/>
      <c r="BS27" s="785"/>
      <c r="BT27" s="785"/>
      <c r="BU27" s="190"/>
      <c r="BV27" s="190"/>
      <c r="BW27" s="190"/>
      <c r="BX27" s="190"/>
      <c r="BY27" s="190"/>
      <c r="BZ27" s="190"/>
      <c r="CA27" s="190"/>
      <c r="CB27" s="190"/>
      <c r="CC27" s="190"/>
      <c r="CD27" s="190"/>
      <c r="CE27" s="190"/>
      <c r="CF27" s="190"/>
      <c r="CG27" s="190"/>
      <c r="CH27" s="190"/>
      <c r="CI27" s="190"/>
      <c r="CJ27" s="190"/>
      <c r="CK27" s="190"/>
      <c r="CL27" s="190"/>
    </row>
    <row r="28" spans="1:90" ht="26.1" customHeight="1">
      <c r="AQ28" s="289"/>
      <c r="AR28" s="290"/>
    </row>
    <row r="29" spans="1:90" ht="26.1" customHeight="1">
      <c r="B29" s="142" t="str">
        <f>$B$5</f>
        <v>第86回全国教育美術展応募作品の名札</v>
      </c>
      <c r="AQ29" s="289"/>
      <c r="AR29" s="290"/>
      <c r="AT29" s="142" t="str">
        <f>$B$5</f>
        <v>第86回全国教育美術展応募作品の名札</v>
      </c>
    </row>
    <row r="30" spans="1:90" ht="24.95" customHeight="1">
      <c r="A30" s="1353" t="s">
        <v>45</v>
      </c>
      <c r="B30" s="1354"/>
      <c r="C30" s="1354"/>
      <c r="D30" s="1354"/>
      <c r="E30" s="1354"/>
      <c r="F30" s="1354"/>
      <c r="G30" s="1354"/>
      <c r="H30" s="1354"/>
      <c r="I30" s="1354"/>
      <c r="J30" s="1354"/>
      <c r="K30" s="1354"/>
      <c r="L30" s="1354"/>
      <c r="M30" s="1355"/>
      <c r="N30" s="1356" t="s">
        <v>334</v>
      </c>
      <c r="O30" s="1356"/>
      <c r="P30" s="1344" t="s">
        <v>17</v>
      </c>
      <c r="Q30" s="562"/>
      <c r="R30" s="1305" t="str">
        <f>IF('⑨応募者名簿(印刷用)'!$BX$40="","",'⑨応募者名簿(印刷用)'!$BX$40)</f>
        <v>-</v>
      </c>
      <c r="S30" s="1305"/>
      <c r="T30" s="1305"/>
      <c r="U30" s="1305"/>
      <c r="V30" s="1305"/>
      <c r="W30" s="1305"/>
      <c r="X30" s="1305"/>
      <c r="Y30" s="1306" t="s">
        <v>282</v>
      </c>
      <c r="Z30" s="1306"/>
      <c r="AA30" s="1306"/>
      <c r="AB30" s="1305" t="str">
        <f>IF(⑧入力シート!$D$30=0,"",⑧入力シート!$D$30)</f>
        <v/>
      </c>
      <c r="AC30" s="1305"/>
      <c r="AD30" s="1305"/>
      <c r="AE30" s="1305"/>
      <c r="AF30" s="176" t="s">
        <v>84</v>
      </c>
      <c r="AG30" s="1305" t="str">
        <f>IF(⑧入力シート!$H$30=0,"",⑧入力シート!$H$30)</f>
        <v/>
      </c>
      <c r="AH30" s="1305"/>
      <c r="AI30" s="1305"/>
      <c r="AJ30" s="1305"/>
      <c r="AK30" s="176" t="s">
        <v>84</v>
      </c>
      <c r="AL30" s="1305" t="str">
        <f>IF(⑧入力シート!$L$30=0,"",⑧入力シート!$L$30)</f>
        <v/>
      </c>
      <c r="AM30" s="1305"/>
      <c r="AN30" s="1305"/>
      <c r="AO30" s="1305"/>
      <c r="AP30" s="177"/>
      <c r="AQ30" s="291"/>
      <c r="AR30" s="292"/>
      <c r="AS30" s="1353" t="s">
        <v>45</v>
      </c>
      <c r="AT30" s="1354"/>
      <c r="AU30" s="1354"/>
      <c r="AV30" s="1354"/>
      <c r="AW30" s="1354"/>
      <c r="AX30" s="1354"/>
      <c r="AY30" s="1354"/>
      <c r="AZ30" s="1354"/>
      <c r="BA30" s="1354"/>
      <c r="BB30" s="1354"/>
      <c r="BC30" s="1354"/>
      <c r="BD30" s="1354"/>
      <c r="BE30" s="1355"/>
      <c r="BF30" s="1356" t="s">
        <v>334</v>
      </c>
      <c r="BG30" s="1356"/>
      <c r="BH30" s="1344" t="s">
        <v>17</v>
      </c>
      <c r="BI30" s="562"/>
      <c r="BJ30" s="1305" t="str">
        <f>IF('⑨応募者名簿(印刷用)'!$BX$40="","",'⑨応募者名簿(印刷用)'!$BX$40)</f>
        <v>-</v>
      </c>
      <c r="BK30" s="1305"/>
      <c r="BL30" s="1305"/>
      <c r="BM30" s="1305"/>
      <c r="BN30" s="1305"/>
      <c r="BO30" s="1305"/>
      <c r="BP30" s="1305"/>
      <c r="BQ30" s="1306" t="s">
        <v>282</v>
      </c>
      <c r="BR30" s="1306"/>
      <c r="BS30" s="1306"/>
      <c r="BT30" s="1305" t="str">
        <f>IF(⑧入力シート!$D$30=0,"",⑧入力シート!$D$30)</f>
        <v/>
      </c>
      <c r="BU30" s="1305"/>
      <c r="BV30" s="1305"/>
      <c r="BW30" s="1305"/>
      <c r="BX30" s="176" t="s">
        <v>84</v>
      </c>
      <c r="BY30" s="1305" t="str">
        <f>IF(⑧入力シート!$H$30=0,"",⑧入力シート!$H$30)</f>
        <v/>
      </c>
      <c r="BZ30" s="1305"/>
      <c r="CA30" s="1305"/>
      <c r="CB30" s="1305"/>
      <c r="CC30" s="176" t="s">
        <v>84</v>
      </c>
      <c r="CD30" s="1305" t="str">
        <f>IF(⑧入力シート!$L$30=0,"",⑧入力シート!$L$30)</f>
        <v/>
      </c>
      <c r="CE30" s="1305"/>
      <c r="CF30" s="1305"/>
      <c r="CG30" s="1305"/>
      <c r="CH30" s="177"/>
    </row>
    <row r="31" spans="1:90" ht="24.95" customHeight="1">
      <c r="A31" s="1345"/>
      <c r="B31" s="1346"/>
      <c r="C31" s="1346"/>
      <c r="D31" s="1346"/>
      <c r="E31" s="1346"/>
      <c r="F31" s="1346"/>
      <c r="G31" s="1346"/>
      <c r="H31" s="1346"/>
      <c r="I31" s="178"/>
      <c r="J31" s="178"/>
      <c r="K31" s="178"/>
      <c r="L31" s="178"/>
      <c r="M31" s="179"/>
      <c r="N31" s="1356"/>
      <c r="O31" s="1356"/>
      <c r="P31" s="1347" t="str">
        <f>IF('⑨応募者名簿(印刷用)'!$BV$42="","",'⑨応募者名簿(印刷用)'!$BV$42)</f>
        <v xml:space="preserve"> </v>
      </c>
      <c r="Q31" s="1348"/>
      <c r="R31" s="1348"/>
      <c r="S31" s="1348"/>
      <c r="T31" s="1348"/>
      <c r="U31" s="1348"/>
      <c r="V31" s="1348"/>
      <c r="W31" s="1348"/>
      <c r="X31" s="1348"/>
      <c r="Y31" s="1348"/>
      <c r="Z31" s="1348"/>
      <c r="AA31" s="1348"/>
      <c r="AB31" s="1348"/>
      <c r="AC31" s="1348"/>
      <c r="AD31" s="1348"/>
      <c r="AE31" s="1348"/>
      <c r="AF31" s="1348"/>
      <c r="AG31" s="1348"/>
      <c r="AH31" s="1348"/>
      <c r="AI31" s="1348"/>
      <c r="AJ31" s="1348"/>
      <c r="AK31" s="1348"/>
      <c r="AL31" s="1348"/>
      <c r="AM31" s="1348"/>
      <c r="AN31" s="1348"/>
      <c r="AO31" s="1348"/>
      <c r="AP31" s="1349"/>
      <c r="AQ31" s="291"/>
      <c r="AR31" s="292"/>
      <c r="AS31" s="1345"/>
      <c r="AT31" s="1346"/>
      <c r="AU31" s="1346"/>
      <c r="AV31" s="1346"/>
      <c r="AW31" s="1346"/>
      <c r="AX31" s="1346"/>
      <c r="AY31" s="1346"/>
      <c r="AZ31" s="1346"/>
      <c r="BA31" s="178"/>
      <c r="BB31" s="178"/>
      <c r="BC31" s="178"/>
      <c r="BD31" s="178"/>
      <c r="BE31" s="179"/>
      <c r="BF31" s="1356"/>
      <c r="BG31" s="1356"/>
      <c r="BH31" s="1347" t="str">
        <f>IF('⑨応募者名簿(印刷用)'!$BV$42="","",'⑨応募者名簿(印刷用)'!$BV$42)</f>
        <v xml:space="preserve"> </v>
      </c>
      <c r="BI31" s="1348"/>
      <c r="BJ31" s="1348"/>
      <c r="BK31" s="1348"/>
      <c r="BL31" s="1348"/>
      <c r="BM31" s="1348"/>
      <c r="BN31" s="1348"/>
      <c r="BO31" s="1348"/>
      <c r="BP31" s="1348"/>
      <c r="BQ31" s="1348"/>
      <c r="BR31" s="1348"/>
      <c r="BS31" s="1348"/>
      <c r="BT31" s="1348"/>
      <c r="BU31" s="1348"/>
      <c r="BV31" s="1348"/>
      <c r="BW31" s="1348"/>
      <c r="BX31" s="1348"/>
      <c r="BY31" s="1348"/>
      <c r="BZ31" s="1348"/>
      <c r="CA31" s="1348"/>
      <c r="CB31" s="1348"/>
      <c r="CC31" s="1348"/>
      <c r="CD31" s="1348"/>
      <c r="CE31" s="1348"/>
      <c r="CF31" s="1348"/>
      <c r="CG31" s="1348"/>
      <c r="CH31" s="1349"/>
    </row>
    <row r="32" spans="1:90" ht="24.95" customHeight="1">
      <c r="A32" s="1345"/>
      <c r="B32" s="1346"/>
      <c r="C32" s="1346"/>
      <c r="D32" s="1346"/>
      <c r="E32" s="1346"/>
      <c r="F32" s="1346"/>
      <c r="G32" s="1346"/>
      <c r="H32" s="1346"/>
      <c r="I32" s="178"/>
      <c r="J32" s="178"/>
      <c r="K32" s="178"/>
      <c r="L32" s="178"/>
      <c r="M32" s="179"/>
      <c r="N32" s="1356"/>
      <c r="O32" s="1356"/>
      <c r="P32" s="1347" t="str">
        <f>IF('⑨応募者名簿(印刷用)'!$BV$43="","",'⑨応募者名簿(印刷用)'!$BV$43)</f>
        <v xml:space="preserve"> </v>
      </c>
      <c r="Q32" s="1348"/>
      <c r="R32" s="1348"/>
      <c r="S32" s="1348"/>
      <c r="T32" s="1348"/>
      <c r="U32" s="1348"/>
      <c r="V32" s="1348"/>
      <c r="W32" s="1348"/>
      <c r="X32" s="1348"/>
      <c r="Y32" s="1348"/>
      <c r="Z32" s="1348"/>
      <c r="AA32" s="1348"/>
      <c r="AB32" s="1348"/>
      <c r="AC32" s="1348"/>
      <c r="AD32" s="1348"/>
      <c r="AE32" s="1348"/>
      <c r="AF32" s="1348"/>
      <c r="AG32" s="1348"/>
      <c r="AH32" s="1348"/>
      <c r="AI32" s="1348"/>
      <c r="AJ32" s="1348"/>
      <c r="AK32" s="1348"/>
      <c r="AL32" s="1348"/>
      <c r="AM32" s="1348"/>
      <c r="AN32" s="1348"/>
      <c r="AO32" s="1348"/>
      <c r="AP32" s="1349"/>
      <c r="AQ32" s="291"/>
      <c r="AR32" s="292"/>
      <c r="AS32" s="1345"/>
      <c r="AT32" s="1346"/>
      <c r="AU32" s="1346"/>
      <c r="AV32" s="1346"/>
      <c r="AW32" s="1346"/>
      <c r="AX32" s="1346"/>
      <c r="AY32" s="1346"/>
      <c r="AZ32" s="1346"/>
      <c r="BA32" s="178"/>
      <c r="BB32" s="178"/>
      <c r="BC32" s="178"/>
      <c r="BD32" s="178"/>
      <c r="BE32" s="179"/>
      <c r="BF32" s="1356"/>
      <c r="BG32" s="1356"/>
      <c r="BH32" s="1347" t="str">
        <f>IF('⑨応募者名簿(印刷用)'!$BV$43="","",'⑨応募者名簿(印刷用)'!$BV$43)</f>
        <v xml:space="preserve"> </v>
      </c>
      <c r="BI32" s="1348"/>
      <c r="BJ32" s="1348"/>
      <c r="BK32" s="1348"/>
      <c r="BL32" s="1348"/>
      <c r="BM32" s="1348"/>
      <c r="BN32" s="1348"/>
      <c r="BO32" s="1348"/>
      <c r="BP32" s="1348"/>
      <c r="BQ32" s="1348"/>
      <c r="BR32" s="1348"/>
      <c r="BS32" s="1348"/>
      <c r="BT32" s="1348"/>
      <c r="BU32" s="1348"/>
      <c r="BV32" s="1348"/>
      <c r="BW32" s="1348"/>
      <c r="BX32" s="1348"/>
      <c r="BY32" s="1348"/>
      <c r="BZ32" s="1348"/>
      <c r="CA32" s="1348"/>
      <c r="CB32" s="1348"/>
      <c r="CC32" s="1348"/>
      <c r="CD32" s="1348"/>
      <c r="CE32" s="1348"/>
      <c r="CF32" s="1348"/>
      <c r="CG32" s="1348"/>
      <c r="CH32" s="1349"/>
    </row>
    <row r="33" spans="1:90" ht="24.95" customHeight="1">
      <c r="A33" s="1345"/>
      <c r="B33" s="1346"/>
      <c r="C33" s="1346"/>
      <c r="D33" s="1346"/>
      <c r="E33" s="1346"/>
      <c r="F33" s="1346"/>
      <c r="G33" s="1346"/>
      <c r="H33" s="1346"/>
      <c r="I33" s="178"/>
      <c r="J33" s="178"/>
      <c r="K33" s="178"/>
      <c r="L33" s="178"/>
      <c r="M33" s="179"/>
      <c r="N33" s="1356"/>
      <c r="O33" s="1356"/>
      <c r="P33" s="1350" t="str">
        <f>IF('⑨応募者名簿(印刷用)'!$BV$44="","",'⑨応募者名簿(印刷用)'!$BV$44)</f>
        <v xml:space="preserve"> </v>
      </c>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2"/>
      <c r="AQ33" s="291"/>
      <c r="AR33" s="292"/>
      <c r="AS33" s="1345"/>
      <c r="AT33" s="1346"/>
      <c r="AU33" s="1346"/>
      <c r="AV33" s="1346"/>
      <c r="AW33" s="1346"/>
      <c r="AX33" s="1346"/>
      <c r="AY33" s="1346"/>
      <c r="AZ33" s="1346"/>
      <c r="BA33" s="178"/>
      <c r="BB33" s="178"/>
      <c r="BC33" s="178"/>
      <c r="BD33" s="178"/>
      <c r="BE33" s="179"/>
      <c r="BF33" s="1356"/>
      <c r="BG33" s="1356"/>
      <c r="BH33" s="1350" t="str">
        <f>IF('⑨応募者名簿(印刷用)'!$BV$44="","",'⑨応募者名簿(印刷用)'!$BV$44)</f>
        <v xml:space="preserve"> </v>
      </c>
      <c r="BI33" s="1351"/>
      <c r="BJ33" s="1351"/>
      <c r="BK33" s="1351"/>
      <c r="BL33" s="1351"/>
      <c r="BM33" s="1351"/>
      <c r="BN33" s="1351"/>
      <c r="BO33" s="1351"/>
      <c r="BP33" s="1351"/>
      <c r="BQ33" s="1351"/>
      <c r="BR33" s="1351"/>
      <c r="BS33" s="1351"/>
      <c r="BT33" s="1351"/>
      <c r="BU33" s="1351"/>
      <c r="BV33" s="1351"/>
      <c r="BW33" s="1351"/>
      <c r="BX33" s="1351"/>
      <c r="BY33" s="1351"/>
      <c r="BZ33" s="1351"/>
      <c r="CA33" s="1351"/>
      <c r="CB33" s="1351"/>
      <c r="CC33" s="1351"/>
      <c r="CD33" s="1351"/>
      <c r="CE33" s="1351"/>
      <c r="CF33" s="1351"/>
      <c r="CG33" s="1351"/>
      <c r="CH33" s="1352"/>
    </row>
    <row r="34" spans="1:90" ht="24.95" customHeight="1">
      <c r="A34" s="1345"/>
      <c r="B34" s="1346"/>
      <c r="C34" s="1346"/>
      <c r="D34" s="1346"/>
      <c r="E34" s="1346"/>
      <c r="F34" s="1346"/>
      <c r="G34" s="1346"/>
      <c r="H34" s="1346"/>
      <c r="I34" s="178"/>
      <c r="J34" s="178"/>
      <c r="K34" s="178"/>
      <c r="L34" s="178"/>
      <c r="M34" s="179"/>
      <c r="N34" s="722" t="s">
        <v>335</v>
      </c>
      <c r="O34" s="723"/>
      <c r="P34" s="603" t="s">
        <v>23</v>
      </c>
      <c r="Q34" s="571"/>
      <c r="R34" s="571"/>
      <c r="S34" s="571"/>
      <c r="T34" s="1336" t="str">
        <f>""&amp;⑧入力シート!$D$21</f>
        <v/>
      </c>
      <c r="U34" s="1336"/>
      <c r="V34" s="1336"/>
      <c r="W34" s="1336"/>
      <c r="X34" s="1336"/>
      <c r="Y34" s="1336"/>
      <c r="Z34" s="1336"/>
      <c r="AA34" s="1336"/>
      <c r="AB34" s="1336"/>
      <c r="AC34" s="1336"/>
      <c r="AD34" s="1336"/>
      <c r="AE34" s="1336"/>
      <c r="AF34" s="1336"/>
      <c r="AG34" s="1336"/>
      <c r="AH34" s="1336"/>
      <c r="AI34" s="1336"/>
      <c r="AJ34" s="1336"/>
      <c r="AK34" s="1336"/>
      <c r="AL34" s="1336"/>
      <c r="AM34" s="1336"/>
      <c r="AN34" s="1336"/>
      <c r="AO34" s="1336"/>
      <c r="AP34" s="1337"/>
      <c r="AQ34" s="291"/>
      <c r="AR34" s="292"/>
      <c r="AS34" s="1345"/>
      <c r="AT34" s="1346"/>
      <c r="AU34" s="1346"/>
      <c r="AV34" s="1346"/>
      <c r="AW34" s="1346"/>
      <c r="AX34" s="1346"/>
      <c r="AY34" s="1346"/>
      <c r="AZ34" s="1346"/>
      <c r="BA34" s="178"/>
      <c r="BB34" s="178"/>
      <c r="BC34" s="178"/>
      <c r="BD34" s="178"/>
      <c r="BE34" s="179"/>
      <c r="BF34" s="722" t="s">
        <v>335</v>
      </c>
      <c r="BG34" s="723"/>
      <c r="BH34" s="603" t="s">
        <v>23</v>
      </c>
      <c r="BI34" s="571"/>
      <c r="BJ34" s="571"/>
      <c r="BK34" s="571"/>
      <c r="BL34" s="1336" t="str">
        <f>""&amp;⑧入力シート!$D$21</f>
        <v/>
      </c>
      <c r="BM34" s="1336"/>
      <c r="BN34" s="1336"/>
      <c r="BO34" s="1336"/>
      <c r="BP34" s="1336"/>
      <c r="BQ34" s="1336"/>
      <c r="BR34" s="1336"/>
      <c r="BS34" s="1336"/>
      <c r="BT34" s="1336"/>
      <c r="BU34" s="1336"/>
      <c r="BV34" s="1336"/>
      <c r="BW34" s="1336"/>
      <c r="BX34" s="1336"/>
      <c r="BY34" s="1336"/>
      <c r="BZ34" s="1336"/>
      <c r="CA34" s="1336"/>
      <c r="CB34" s="1336"/>
      <c r="CC34" s="1336"/>
      <c r="CD34" s="1336"/>
      <c r="CE34" s="1336"/>
      <c r="CF34" s="1336"/>
      <c r="CG34" s="1336"/>
      <c r="CH34" s="1337"/>
    </row>
    <row r="35" spans="1:90" ht="24.95" customHeight="1">
      <c r="A35" s="180"/>
      <c r="B35" s="178"/>
      <c r="C35" s="178"/>
      <c r="D35" s="178"/>
      <c r="E35" s="178"/>
      <c r="F35" s="178"/>
      <c r="G35" s="178"/>
      <c r="H35" s="178"/>
      <c r="I35" s="178"/>
      <c r="J35" s="178"/>
      <c r="K35" s="178"/>
      <c r="L35" s="178"/>
      <c r="M35" s="179"/>
      <c r="N35" s="724"/>
      <c r="O35" s="725"/>
      <c r="P35" s="1338" t="str">
        <f>"　"&amp;⑧入力シート!$D$22</f>
        <v>　</v>
      </c>
      <c r="Q35" s="1339"/>
      <c r="R35" s="1339"/>
      <c r="S35" s="1339"/>
      <c r="T35" s="1339"/>
      <c r="U35" s="1339"/>
      <c r="V35" s="1339"/>
      <c r="W35" s="1339"/>
      <c r="X35" s="1339"/>
      <c r="Y35" s="1339"/>
      <c r="Z35" s="1339"/>
      <c r="AA35" s="1339"/>
      <c r="AB35" s="1339"/>
      <c r="AC35" s="1339"/>
      <c r="AD35" s="1339"/>
      <c r="AE35" s="1339"/>
      <c r="AF35" s="1339"/>
      <c r="AG35" s="1339"/>
      <c r="AH35" s="1339"/>
      <c r="AI35" s="1339"/>
      <c r="AJ35" s="1339"/>
      <c r="AK35" s="1339"/>
      <c r="AL35" s="1339"/>
      <c r="AM35" s="1339"/>
      <c r="AN35" s="1339"/>
      <c r="AO35" s="1339"/>
      <c r="AP35" s="1340"/>
      <c r="AQ35" s="291"/>
      <c r="AR35" s="292"/>
      <c r="AS35" s="180"/>
      <c r="AT35" s="178"/>
      <c r="AU35" s="178"/>
      <c r="AV35" s="178"/>
      <c r="AW35" s="178"/>
      <c r="AX35" s="178"/>
      <c r="AY35" s="178"/>
      <c r="AZ35" s="178"/>
      <c r="BA35" s="178"/>
      <c r="BB35" s="178"/>
      <c r="BC35" s="178"/>
      <c r="BD35" s="178"/>
      <c r="BE35" s="179"/>
      <c r="BF35" s="724"/>
      <c r="BG35" s="725"/>
      <c r="BH35" s="1338" t="str">
        <f>"　"&amp;⑧入力シート!$D$22</f>
        <v>　</v>
      </c>
      <c r="BI35" s="1339"/>
      <c r="BJ35" s="1339"/>
      <c r="BK35" s="1339"/>
      <c r="BL35" s="1339"/>
      <c r="BM35" s="1339"/>
      <c r="BN35" s="1339"/>
      <c r="BO35" s="1339"/>
      <c r="BP35" s="1339"/>
      <c r="BQ35" s="1339"/>
      <c r="BR35" s="1339"/>
      <c r="BS35" s="1339"/>
      <c r="BT35" s="1339"/>
      <c r="BU35" s="1339"/>
      <c r="BV35" s="1339"/>
      <c r="BW35" s="1339"/>
      <c r="BX35" s="1339"/>
      <c r="BY35" s="1339"/>
      <c r="BZ35" s="1339"/>
      <c r="CA35" s="1339"/>
      <c r="CB35" s="1339"/>
      <c r="CC35" s="1339"/>
      <c r="CD35" s="1339"/>
      <c r="CE35" s="1339"/>
      <c r="CF35" s="1339"/>
      <c r="CG35" s="1339"/>
      <c r="CH35" s="1340"/>
    </row>
    <row r="36" spans="1:90" ht="24.95" customHeight="1">
      <c r="A36" s="180"/>
      <c r="B36" s="178"/>
      <c r="C36" s="178"/>
      <c r="D36" s="178"/>
      <c r="E36" s="178"/>
      <c r="F36" s="178"/>
      <c r="G36" s="178"/>
      <c r="H36" s="178"/>
      <c r="I36" s="178"/>
      <c r="J36" s="178"/>
      <c r="K36" s="178"/>
      <c r="L36" s="178"/>
      <c r="M36" s="179"/>
      <c r="N36" s="724"/>
      <c r="O36" s="725"/>
      <c r="P36" s="1341" t="str">
        <f>"　"&amp;⑧入力シート!$D$23</f>
        <v>　</v>
      </c>
      <c r="Q36" s="1342"/>
      <c r="R36" s="1342"/>
      <c r="S36" s="1342"/>
      <c r="T36" s="1342"/>
      <c r="U36" s="1342"/>
      <c r="V36" s="1342"/>
      <c r="W36" s="1342"/>
      <c r="X36" s="1342"/>
      <c r="Y36" s="1342"/>
      <c r="Z36" s="1342"/>
      <c r="AA36" s="1342"/>
      <c r="AB36" s="1342"/>
      <c r="AC36" s="1342"/>
      <c r="AD36" s="1342"/>
      <c r="AE36" s="1342"/>
      <c r="AF36" s="1342"/>
      <c r="AG36" s="1342"/>
      <c r="AH36" s="1342"/>
      <c r="AI36" s="1342"/>
      <c r="AJ36" s="1342"/>
      <c r="AK36" s="1342"/>
      <c r="AL36" s="1342"/>
      <c r="AM36" s="1342"/>
      <c r="AN36" s="1342"/>
      <c r="AO36" s="1342"/>
      <c r="AP36" s="1343"/>
      <c r="AQ36" s="291"/>
      <c r="AR36" s="292"/>
      <c r="AS36" s="180"/>
      <c r="AT36" s="178"/>
      <c r="AU36" s="178"/>
      <c r="AV36" s="178"/>
      <c r="AW36" s="178"/>
      <c r="AX36" s="178"/>
      <c r="AY36" s="178"/>
      <c r="AZ36" s="178"/>
      <c r="BA36" s="178"/>
      <c r="BB36" s="178"/>
      <c r="BC36" s="178"/>
      <c r="BD36" s="178"/>
      <c r="BE36" s="179"/>
      <c r="BF36" s="724"/>
      <c r="BG36" s="725"/>
      <c r="BH36" s="1341" t="str">
        <f>"　"&amp;⑧入力シート!$D$23</f>
        <v>　</v>
      </c>
      <c r="BI36" s="1342"/>
      <c r="BJ36" s="1342"/>
      <c r="BK36" s="1342"/>
      <c r="BL36" s="1342"/>
      <c r="BM36" s="1342"/>
      <c r="BN36" s="1342"/>
      <c r="BO36" s="1342"/>
      <c r="BP36" s="1342"/>
      <c r="BQ36" s="1342"/>
      <c r="BR36" s="1342"/>
      <c r="BS36" s="1342"/>
      <c r="BT36" s="1342"/>
      <c r="BU36" s="1342"/>
      <c r="BV36" s="1342"/>
      <c r="BW36" s="1342"/>
      <c r="BX36" s="1342"/>
      <c r="BY36" s="1342"/>
      <c r="BZ36" s="1342"/>
      <c r="CA36" s="1342"/>
      <c r="CB36" s="1342"/>
      <c r="CC36" s="1342"/>
      <c r="CD36" s="1342"/>
      <c r="CE36" s="1342"/>
      <c r="CF36" s="1342"/>
      <c r="CG36" s="1342"/>
      <c r="CH36" s="1343"/>
    </row>
    <row r="37" spans="1:90" ht="24.95" customHeight="1">
      <c r="A37" s="181"/>
      <c r="B37" s="182"/>
      <c r="C37" s="182"/>
      <c r="D37" s="182"/>
      <c r="E37" s="182"/>
      <c r="F37" s="182"/>
      <c r="G37" s="182"/>
      <c r="H37" s="182"/>
      <c r="I37" s="182"/>
      <c r="J37" s="182"/>
      <c r="K37" s="182"/>
      <c r="L37" s="182"/>
      <c r="M37" s="183"/>
      <c r="N37" s="726"/>
      <c r="O37" s="727"/>
      <c r="P37" s="1341"/>
      <c r="Q37" s="1342"/>
      <c r="R37" s="1342"/>
      <c r="S37" s="1342"/>
      <c r="T37" s="1342"/>
      <c r="U37" s="1342"/>
      <c r="V37" s="1342"/>
      <c r="W37" s="1342"/>
      <c r="X37" s="1342"/>
      <c r="Y37" s="1342"/>
      <c r="Z37" s="1342"/>
      <c r="AA37" s="1342"/>
      <c r="AB37" s="1342"/>
      <c r="AC37" s="1342"/>
      <c r="AD37" s="1342"/>
      <c r="AE37" s="1342"/>
      <c r="AF37" s="1342"/>
      <c r="AG37" s="1342"/>
      <c r="AH37" s="1342"/>
      <c r="AI37" s="1342"/>
      <c r="AJ37" s="1342"/>
      <c r="AK37" s="1342"/>
      <c r="AL37" s="1342"/>
      <c r="AM37" s="1342"/>
      <c r="AN37" s="1342"/>
      <c r="AO37" s="1342"/>
      <c r="AP37" s="1343"/>
      <c r="AQ37" s="291"/>
      <c r="AR37" s="292"/>
      <c r="AS37" s="181"/>
      <c r="AT37" s="182"/>
      <c r="AU37" s="182"/>
      <c r="AV37" s="182"/>
      <c r="AW37" s="182"/>
      <c r="AX37" s="182"/>
      <c r="AY37" s="182"/>
      <c r="AZ37" s="182"/>
      <c r="BA37" s="182"/>
      <c r="BB37" s="182"/>
      <c r="BC37" s="182"/>
      <c r="BD37" s="182"/>
      <c r="BE37" s="183"/>
      <c r="BF37" s="726"/>
      <c r="BG37" s="727"/>
      <c r="BH37" s="1341"/>
      <c r="BI37" s="1342"/>
      <c r="BJ37" s="1342"/>
      <c r="BK37" s="1342"/>
      <c r="BL37" s="1342"/>
      <c r="BM37" s="1342"/>
      <c r="BN37" s="1342"/>
      <c r="BO37" s="1342"/>
      <c r="BP37" s="1342"/>
      <c r="BQ37" s="1342"/>
      <c r="BR37" s="1342"/>
      <c r="BS37" s="1342"/>
      <c r="BT37" s="1342"/>
      <c r="BU37" s="1342"/>
      <c r="BV37" s="1342"/>
      <c r="BW37" s="1342"/>
      <c r="BX37" s="1342"/>
      <c r="BY37" s="1342"/>
      <c r="BZ37" s="1342"/>
      <c r="CA37" s="1342"/>
      <c r="CB37" s="1342"/>
      <c r="CC37" s="1342"/>
      <c r="CD37" s="1342"/>
      <c r="CE37" s="1342"/>
      <c r="CF37" s="1342"/>
      <c r="CG37" s="1342"/>
      <c r="CH37" s="1343"/>
    </row>
    <row r="38" spans="1:90" ht="24.95" customHeight="1">
      <c r="A38" s="722" t="s">
        <v>337</v>
      </c>
      <c r="B38" s="723"/>
      <c r="C38" s="603" t="s">
        <v>31</v>
      </c>
      <c r="D38" s="571"/>
      <c r="E38" s="571"/>
      <c r="F38" s="571"/>
      <c r="G38" s="571"/>
      <c r="H38" s="571"/>
      <c r="I38" s="571"/>
      <c r="J38" s="571"/>
      <c r="K38" s="571"/>
      <c r="L38" s="571"/>
      <c r="M38" s="571"/>
      <c r="N38" s="722" t="s">
        <v>336</v>
      </c>
      <c r="O38" s="723"/>
      <c r="P38" s="1316" t="str">
        <f>""&amp;⑧入力シート!AD106</f>
        <v/>
      </c>
      <c r="Q38" s="1316"/>
      <c r="R38" s="1316"/>
      <c r="S38" s="1316"/>
      <c r="T38" s="1316"/>
      <c r="U38" s="1316"/>
      <c r="V38" s="1316"/>
      <c r="W38" s="1316"/>
      <c r="X38" s="1316"/>
      <c r="Y38" s="1316"/>
      <c r="Z38" s="1316"/>
      <c r="AA38" s="1316"/>
      <c r="AB38" s="1316"/>
      <c r="AC38" s="1316"/>
      <c r="AD38" s="1316"/>
      <c r="AE38" s="1316"/>
      <c r="AF38" s="1316"/>
      <c r="AG38" s="1316"/>
      <c r="AH38" s="1316"/>
      <c r="AI38" s="1316"/>
      <c r="AJ38" s="1316"/>
      <c r="AK38" s="1316"/>
      <c r="AL38" s="1316"/>
      <c r="AM38" s="1316"/>
      <c r="AN38" s="1316"/>
      <c r="AO38" s="1316"/>
      <c r="AP38" s="1316"/>
      <c r="AQ38" s="291"/>
      <c r="AR38" s="292"/>
      <c r="AS38" s="722" t="s">
        <v>337</v>
      </c>
      <c r="AT38" s="723"/>
      <c r="AU38" s="603" t="s">
        <v>31</v>
      </c>
      <c r="AV38" s="571"/>
      <c r="AW38" s="571"/>
      <c r="AX38" s="571"/>
      <c r="AY38" s="571"/>
      <c r="AZ38" s="571"/>
      <c r="BA38" s="571"/>
      <c r="BB38" s="571"/>
      <c r="BC38" s="571"/>
      <c r="BD38" s="571"/>
      <c r="BE38" s="571"/>
      <c r="BF38" s="722" t="s">
        <v>336</v>
      </c>
      <c r="BG38" s="723"/>
      <c r="BH38" s="1316" t="str">
        <f>""&amp;⑧入力シート!AD107</f>
        <v/>
      </c>
      <c r="BI38" s="1316"/>
      <c r="BJ38" s="1316"/>
      <c r="BK38" s="1316"/>
      <c r="BL38" s="1316"/>
      <c r="BM38" s="1316"/>
      <c r="BN38" s="1316"/>
      <c r="BO38" s="1316"/>
      <c r="BP38" s="1316"/>
      <c r="BQ38" s="1316"/>
      <c r="BR38" s="1316"/>
      <c r="BS38" s="1316"/>
      <c r="BT38" s="1316"/>
      <c r="BU38" s="1316"/>
      <c r="BV38" s="1316"/>
      <c r="BW38" s="1316"/>
      <c r="BX38" s="1316"/>
      <c r="BY38" s="1316"/>
      <c r="BZ38" s="1316"/>
      <c r="CA38" s="1316"/>
      <c r="CB38" s="1316"/>
      <c r="CC38" s="1316"/>
      <c r="CD38" s="1316"/>
      <c r="CE38" s="1316"/>
      <c r="CF38" s="1316"/>
      <c r="CG38" s="1316"/>
      <c r="CH38" s="1316"/>
    </row>
    <row r="39" spans="1:90" ht="24.95" customHeight="1">
      <c r="A39" s="724"/>
      <c r="B39" s="725"/>
      <c r="C39" s="1308">
        <f>⑧入力シート!Y106</f>
        <v>83</v>
      </c>
      <c r="D39" s="1309"/>
      <c r="E39" s="1309"/>
      <c r="F39" s="1309"/>
      <c r="G39" s="1309"/>
      <c r="H39" s="1309"/>
      <c r="I39" s="1309"/>
      <c r="J39" s="1309"/>
      <c r="K39" s="1309"/>
      <c r="L39" s="1309"/>
      <c r="M39" s="1310"/>
      <c r="N39" s="724"/>
      <c r="O39" s="725"/>
      <c r="P39" s="1317"/>
      <c r="Q39" s="1317"/>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1317"/>
      <c r="AM39" s="1317"/>
      <c r="AN39" s="1317"/>
      <c r="AO39" s="1317"/>
      <c r="AP39" s="1317"/>
      <c r="AQ39" s="291"/>
      <c r="AR39" s="292"/>
      <c r="AS39" s="724"/>
      <c r="AT39" s="725"/>
      <c r="AU39" s="1308">
        <f>⑧入力シート!Y107</f>
        <v>84</v>
      </c>
      <c r="AV39" s="1309"/>
      <c r="AW39" s="1309"/>
      <c r="AX39" s="1309"/>
      <c r="AY39" s="1309"/>
      <c r="AZ39" s="1309"/>
      <c r="BA39" s="1309"/>
      <c r="BB39" s="1309"/>
      <c r="BC39" s="1309"/>
      <c r="BD39" s="1309"/>
      <c r="BE39" s="1309"/>
      <c r="BF39" s="724"/>
      <c r="BG39" s="725"/>
      <c r="BH39" s="1317"/>
      <c r="BI39" s="1317"/>
      <c r="BJ39" s="1317"/>
      <c r="BK39" s="1317"/>
      <c r="BL39" s="1317"/>
      <c r="BM39" s="1317"/>
      <c r="BN39" s="1317"/>
      <c r="BO39" s="1317"/>
      <c r="BP39" s="1317"/>
      <c r="BQ39" s="1317"/>
      <c r="BR39" s="1317"/>
      <c r="BS39" s="1317"/>
      <c r="BT39" s="1317"/>
      <c r="BU39" s="1317"/>
      <c r="BV39" s="1317"/>
      <c r="BW39" s="1317"/>
      <c r="BX39" s="1317"/>
      <c r="BY39" s="1317"/>
      <c r="BZ39" s="1317"/>
      <c r="CA39" s="1317"/>
      <c r="CB39" s="1317"/>
      <c r="CC39" s="1317"/>
      <c r="CD39" s="1317"/>
      <c r="CE39" s="1317"/>
      <c r="CF39" s="1317"/>
      <c r="CG39" s="1317"/>
      <c r="CH39" s="1317"/>
    </row>
    <row r="40" spans="1:90" ht="24.95" customHeight="1">
      <c r="A40" s="726"/>
      <c r="B40" s="727"/>
      <c r="C40" s="1319"/>
      <c r="D40" s="1320"/>
      <c r="E40" s="1320"/>
      <c r="F40" s="1320"/>
      <c r="G40" s="1320"/>
      <c r="H40" s="1320"/>
      <c r="I40" s="1320"/>
      <c r="J40" s="1320"/>
      <c r="K40" s="1320"/>
      <c r="L40" s="1320"/>
      <c r="M40" s="1321"/>
      <c r="N40" s="726"/>
      <c r="O40" s="727"/>
      <c r="P40" s="1318"/>
      <c r="Q40" s="1318"/>
      <c r="R40" s="1318"/>
      <c r="S40" s="1318"/>
      <c r="T40" s="1318"/>
      <c r="U40" s="1318"/>
      <c r="V40" s="1318"/>
      <c r="W40" s="1318"/>
      <c r="X40" s="1318"/>
      <c r="Y40" s="1318"/>
      <c r="Z40" s="1318"/>
      <c r="AA40" s="1318"/>
      <c r="AB40" s="1318"/>
      <c r="AC40" s="1318"/>
      <c r="AD40" s="1318"/>
      <c r="AE40" s="1318"/>
      <c r="AF40" s="1318"/>
      <c r="AG40" s="1318"/>
      <c r="AH40" s="1318"/>
      <c r="AI40" s="1318"/>
      <c r="AJ40" s="1318"/>
      <c r="AK40" s="1318"/>
      <c r="AL40" s="1318"/>
      <c r="AM40" s="1318"/>
      <c r="AN40" s="1318"/>
      <c r="AO40" s="1318"/>
      <c r="AP40" s="1318"/>
      <c r="AQ40" s="291"/>
      <c r="AR40" s="292"/>
      <c r="AS40" s="726"/>
      <c r="AT40" s="727"/>
      <c r="AU40" s="1308"/>
      <c r="AV40" s="1309"/>
      <c r="AW40" s="1309"/>
      <c r="AX40" s="1309"/>
      <c r="AY40" s="1309"/>
      <c r="AZ40" s="1309"/>
      <c r="BA40" s="1309"/>
      <c r="BB40" s="1309"/>
      <c r="BC40" s="1309"/>
      <c r="BD40" s="1309"/>
      <c r="BE40" s="1309"/>
      <c r="BF40" s="726"/>
      <c r="BG40" s="727"/>
      <c r="BH40" s="1318"/>
      <c r="BI40" s="1318"/>
      <c r="BJ40" s="1318"/>
      <c r="BK40" s="1318"/>
      <c r="BL40" s="1318"/>
      <c r="BM40" s="1318"/>
      <c r="BN40" s="1318"/>
      <c r="BO40" s="1318"/>
      <c r="BP40" s="1318"/>
      <c r="BQ40" s="1318"/>
      <c r="BR40" s="1318"/>
      <c r="BS40" s="1318"/>
      <c r="BT40" s="1318"/>
      <c r="BU40" s="1318"/>
      <c r="BV40" s="1318"/>
      <c r="BW40" s="1318"/>
      <c r="BX40" s="1318"/>
      <c r="BY40" s="1318"/>
      <c r="BZ40" s="1318"/>
      <c r="CA40" s="1318"/>
      <c r="CB40" s="1318"/>
      <c r="CC40" s="1318"/>
      <c r="CD40" s="1318"/>
      <c r="CE40" s="1318"/>
      <c r="CF40" s="1318"/>
      <c r="CG40" s="1318"/>
      <c r="CH40" s="1318"/>
    </row>
    <row r="41" spans="1:90" ht="24.95" customHeight="1">
      <c r="A41" s="722" t="s">
        <v>338</v>
      </c>
      <c r="B41" s="723"/>
      <c r="C41" s="1322" t="str">
        <f>""&amp;⑧入力シート!Z106</f>
        <v/>
      </c>
      <c r="D41" s="1323"/>
      <c r="E41" s="1323"/>
      <c r="F41" s="1323"/>
      <c r="G41" s="1323"/>
      <c r="H41" s="1323"/>
      <c r="I41" s="1323"/>
      <c r="J41" s="1323"/>
      <c r="K41" s="1323"/>
      <c r="L41" s="1323"/>
      <c r="M41" s="1324"/>
      <c r="N41" s="722" t="s">
        <v>339</v>
      </c>
      <c r="O41" s="723"/>
      <c r="P41" s="1307" t="s">
        <v>32</v>
      </c>
      <c r="Q41" s="573"/>
      <c r="R41" s="573"/>
      <c r="S41" s="573"/>
      <c r="T41" s="573"/>
      <c r="U41" s="573"/>
      <c r="V41" s="573"/>
      <c r="W41" s="573"/>
      <c r="X41" s="573"/>
      <c r="Y41" s="573"/>
      <c r="Z41" s="573"/>
      <c r="AA41" s="573"/>
      <c r="AB41" s="573"/>
      <c r="AC41" s="573"/>
      <c r="AD41" s="573"/>
      <c r="AE41" s="573"/>
      <c r="AF41" s="573"/>
      <c r="AG41" s="573"/>
      <c r="AH41" s="573"/>
      <c r="AI41" s="573"/>
      <c r="AJ41" s="573"/>
      <c r="AK41" s="573"/>
      <c r="AL41" s="573"/>
      <c r="AM41" s="573"/>
      <c r="AN41" s="573"/>
      <c r="AO41" s="573"/>
      <c r="AP41" s="574"/>
      <c r="AQ41" s="291"/>
      <c r="AR41" s="292"/>
      <c r="AS41" s="722" t="s">
        <v>338</v>
      </c>
      <c r="AT41" s="723"/>
      <c r="AU41" s="1322" t="str">
        <f>""&amp;⑧入力シート!Z107</f>
        <v/>
      </c>
      <c r="AV41" s="1323"/>
      <c r="AW41" s="1323"/>
      <c r="AX41" s="1323"/>
      <c r="AY41" s="1323"/>
      <c r="AZ41" s="1323"/>
      <c r="BA41" s="1323"/>
      <c r="BB41" s="1323"/>
      <c r="BC41" s="1323"/>
      <c r="BD41" s="1323"/>
      <c r="BE41" s="1324"/>
      <c r="BF41" s="722" t="s">
        <v>339</v>
      </c>
      <c r="BG41" s="723"/>
      <c r="BH41" s="1307" t="s">
        <v>32</v>
      </c>
      <c r="BI41" s="573"/>
      <c r="BJ41" s="573"/>
      <c r="BK41" s="573"/>
      <c r="BL41" s="573"/>
      <c r="BM41" s="573"/>
      <c r="BN41" s="573"/>
      <c r="BO41" s="573"/>
      <c r="BP41" s="573"/>
      <c r="BQ41" s="573"/>
      <c r="BR41" s="573"/>
      <c r="BS41" s="573"/>
      <c r="BT41" s="573"/>
      <c r="BU41" s="573"/>
      <c r="BV41" s="573"/>
      <c r="BW41" s="573"/>
      <c r="BX41" s="573"/>
      <c r="BY41" s="573"/>
      <c r="BZ41" s="573"/>
      <c r="CA41" s="573"/>
      <c r="CB41" s="573"/>
      <c r="CC41" s="573"/>
      <c r="CD41" s="573"/>
      <c r="CE41" s="573"/>
      <c r="CF41" s="573"/>
      <c r="CG41" s="573"/>
      <c r="CH41" s="574"/>
    </row>
    <row r="42" spans="1:90" ht="24.95" customHeight="1">
      <c r="A42" s="724"/>
      <c r="B42" s="725"/>
      <c r="C42" s="1308"/>
      <c r="D42" s="1309"/>
      <c r="E42" s="1309"/>
      <c r="F42" s="1309"/>
      <c r="G42" s="1309"/>
      <c r="H42" s="1309"/>
      <c r="I42" s="1309"/>
      <c r="J42" s="1309"/>
      <c r="K42" s="1309"/>
      <c r="L42" s="1309"/>
      <c r="M42" s="1310"/>
      <c r="N42" s="724"/>
      <c r="O42" s="725"/>
      <c r="P42" s="1308" t="str">
        <f>'⑨応募者名簿(印刷用)'!BV25</f>
        <v xml:space="preserve"> </v>
      </c>
      <c r="Q42" s="1309"/>
      <c r="R42" s="1309"/>
      <c r="S42" s="1309"/>
      <c r="T42" s="1309"/>
      <c r="U42" s="1309"/>
      <c r="V42" s="1309"/>
      <c r="W42" s="1309"/>
      <c r="X42" s="1309"/>
      <c r="Y42" s="1309"/>
      <c r="Z42" s="1309"/>
      <c r="AA42" s="1309"/>
      <c r="AB42" s="1309"/>
      <c r="AC42" s="1309"/>
      <c r="AD42" s="1309"/>
      <c r="AE42" s="1309"/>
      <c r="AF42" s="1309"/>
      <c r="AG42" s="1309"/>
      <c r="AH42" s="1309"/>
      <c r="AI42" s="1309"/>
      <c r="AJ42" s="1309"/>
      <c r="AK42" s="1309"/>
      <c r="AL42" s="1309"/>
      <c r="AM42" s="1309"/>
      <c r="AN42" s="1309"/>
      <c r="AO42" s="1309"/>
      <c r="AP42" s="1310"/>
      <c r="AQ42" s="291"/>
      <c r="AR42" s="292"/>
      <c r="AS42" s="724"/>
      <c r="AT42" s="725"/>
      <c r="AU42" s="1308"/>
      <c r="AV42" s="1309"/>
      <c r="AW42" s="1309"/>
      <c r="AX42" s="1309"/>
      <c r="AY42" s="1309"/>
      <c r="AZ42" s="1309"/>
      <c r="BA42" s="1309"/>
      <c r="BB42" s="1309"/>
      <c r="BC42" s="1309"/>
      <c r="BD42" s="1309"/>
      <c r="BE42" s="1310"/>
      <c r="BF42" s="724"/>
      <c r="BG42" s="725"/>
      <c r="BH42" s="1308" t="str">
        <f>'⑨応募者名簿(印刷用)'!BV26</f>
        <v xml:space="preserve"> </v>
      </c>
      <c r="BI42" s="1309"/>
      <c r="BJ42" s="1309"/>
      <c r="BK42" s="1309"/>
      <c r="BL42" s="1309"/>
      <c r="BM42" s="1309"/>
      <c r="BN42" s="1309"/>
      <c r="BO42" s="1309"/>
      <c r="BP42" s="1309"/>
      <c r="BQ42" s="1309"/>
      <c r="BR42" s="1309"/>
      <c r="BS42" s="1309"/>
      <c r="BT42" s="1309"/>
      <c r="BU42" s="1309"/>
      <c r="BV42" s="1309"/>
      <c r="BW42" s="1309"/>
      <c r="BX42" s="1309"/>
      <c r="BY42" s="1309"/>
      <c r="BZ42" s="1309"/>
      <c r="CA42" s="1309"/>
      <c r="CB42" s="1309"/>
      <c r="CC42" s="1309"/>
      <c r="CD42" s="1309"/>
      <c r="CE42" s="1309"/>
      <c r="CF42" s="1309"/>
      <c r="CG42" s="1309"/>
      <c r="CH42" s="1310"/>
    </row>
    <row r="43" spans="1:90" ht="24.95" customHeight="1">
      <c r="A43" s="726"/>
      <c r="B43" s="727"/>
      <c r="C43" s="1308"/>
      <c r="D43" s="1309"/>
      <c r="E43" s="1309"/>
      <c r="F43" s="1309"/>
      <c r="G43" s="1309"/>
      <c r="H43" s="1309"/>
      <c r="I43" s="1309"/>
      <c r="J43" s="1309"/>
      <c r="K43" s="1309"/>
      <c r="L43" s="1309"/>
      <c r="M43" s="1310"/>
      <c r="N43" s="726"/>
      <c r="O43" s="727"/>
      <c r="P43" s="1308"/>
      <c r="Q43" s="1309"/>
      <c r="R43" s="1309"/>
      <c r="S43" s="1309"/>
      <c r="T43" s="1309"/>
      <c r="U43" s="1309"/>
      <c r="V43" s="1309"/>
      <c r="W43" s="1309"/>
      <c r="X43" s="1309"/>
      <c r="Y43" s="1309"/>
      <c r="Z43" s="1309"/>
      <c r="AA43" s="1309"/>
      <c r="AB43" s="1309"/>
      <c r="AC43" s="1309"/>
      <c r="AD43" s="1309"/>
      <c r="AE43" s="1309"/>
      <c r="AF43" s="1309"/>
      <c r="AG43" s="1309"/>
      <c r="AH43" s="1309"/>
      <c r="AI43" s="1309"/>
      <c r="AJ43" s="1309"/>
      <c r="AK43" s="1309"/>
      <c r="AL43" s="1309"/>
      <c r="AM43" s="1309"/>
      <c r="AN43" s="1309"/>
      <c r="AO43" s="1309"/>
      <c r="AP43" s="1310"/>
      <c r="AQ43" s="291"/>
      <c r="AR43" s="292"/>
      <c r="AS43" s="726"/>
      <c r="AT43" s="727"/>
      <c r="AU43" s="1308"/>
      <c r="AV43" s="1309"/>
      <c r="AW43" s="1309"/>
      <c r="AX43" s="1309"/>
      <c r="AY43" s="1309"/>
      <c r="AZ43" s="1309"/>
      <c r="BA43" s="1309"/>
      <c r="BB43" s="1309"/>
      <c r="BC43" s="1309"/>
      <c r="BD43" s="1309"/>
      <c r="BE43" s="1310"/>
      <c r="BF43" s="726"/>
      <c r="BG43" s="727"/>
      <c r="BH43" s="1308"/>
      <c r="BI43" s="1309"/>
      <c r="BJ43" s="1309"/>
      <c r="BK43" s="1309"/>
      <c r="BL43" s="1309"/>
      <c r="BM43" s="1309"/>
      <c r="BN43" s="1309"/>
      <c r="BO43" s="1309"/>
      <c r="BP43" s="1309"/>
      <c r="BQ43" s="1309"/>
      <c r="BR43" s="1309"/>
      <c r="BS43" s="1309"/>
      <c r="BT43" s="1309"/>
      <c r="BU43" s="1309"/>
      <c r="BV43" s="1309"/>
      <c r="BW43" s="1309"/>
      <c r="BX43" s="1309"/>
      <c r="BY43" s="1309"/>
      <c r="BZ43" s="1309"/>
      <c r="CA43" s="1309"/>
      <c r="CB43" s="1309"/>
      <c r="CC43" s="1309"/>
      <c r="CD43" s="1309"/>
      <c r="CE43" s="1309"/>
      <c r="CF43" s="1309"/>
      <c r="CG43" s="1309"/>
      <c r="CH43" s="1310"/>
    </row>
    <row r="44" spans="1:90" ht="24.95" customHeight="1">
      <c r="A44" s="1311" t="s">
        <v>34</v>
      </c>
      <c r="B44" s="1312"/>
      <c r="C44" s="1315" t="str">
        <f>'⑨応募者名簿(印刷用)'!BT25</f>
        <v/>
      </c>
      <c r="D44" s="1315"/>
      <c r="E44" s="1315"/>
      <c r="F44" s="1315"/>
      <c r="G44" s="1315"/>
      <c r="H44" s="1315"/>
      <c r="I44" s="1315"/>
      <c r="J44" s="1315"/>
      <c r="K44" s="1315"/>
      <c r="L44" s="1315"/>
      <c r="M44" s="1315"/>
      <c r="N44" s="1325" t="s">
        <v>22</v>
      </c>
      <c r="O44" s="1326"/>
      <c r="P44" s="1329" t="str">
        <f>""&amp;⑧入力シート!AE106</f>
        <v/>
      </c>
      <c r="Q44" s="1329"/>
      <c r="R44" s="1329"/>
      <c r="S44" s="1329"/>
      <c r="T44" s="1329"/>
      <c r="U44" s="1329"/>
      <c r="V44" s="1329"/>
      <c r="W44" s="1329"/>
      <c r="X44" s="1329"/>
      <c r="Y44" s="1330" t="s">
        <v>57</v>
      </c>
      <c r="Z44" s="1331"/>
      <c r="AA44" s="1331"/>
      <c r="AB44" s="1331"/>
      <c r="AC44" s="1331"/>
      <c r="AD44" s="1331"/>
      <c r="AE44" s="1331"/>
      <c r="AF44" s="1331"/>
      <c r="AG44" s="1331"/>
      <c r="AH44" s="1331"/>
      <c r="AI44" s="1331"/>
      <c r="AJ44" s="1331"/>
      <c r="AK44" s="1331"/>
      <c r="AL44" s="1331"/>
      <c r="AM44" s="1331"/>
      <c r="AN44" s="1331"/>
      <c r="AO44" s="1331"/>
      <c r="AP44" s="1332"/>
      <c r="AQ44" s="289"/>
      <c r="AR44" s="290"/>
      <c r="AS44" s="1311" t="s">
        <v>34</v>
      </c>
      <c r="AT44" s="1312"/>
      <c r="AU44" s="1315" t="str">
        <f>'⑨応募者名簿(印刷用)'!BT26</f>
        <v/>
      </c>
      <c r="AV44" s="1315"/>
      <c r="AW44" s="1315"/>
      <c r="AX44" s="1315"/>
      <c r="AY44" s="1315"/>
      <c r="AZ44" s="1315"/>
      <c r="BA44" s="1315"/>
      <c r="BB44" s="1315"/>
      <c r="BC44" s="1315"/>
      <c r="BD44" s="1315"/>
      <c r="BE44" s="1315"/>
      <c r="BF44" s="1325" t="s">
        <v>22</v>
      </c>
      <c r="BG44" s="1326"/>
      <c r="BH44" s="1329" t="str">
        <f>""&amp;⑧入力シート!AE107</f>
        <v/>
      </c>
      <c r="BI44" s="1329"/>
      <c r="BJ44" s="1329"/>
      <c r="BK44" s="1329"/>
      <c r="BL44" s="1329"/>
      <c r="BM44" s="1329"/>
      <c r="BN44" s="1329"/>
      <c r="BO44" s="1329"/>
      <c r="BP44" s="1329"/>
      <c r="BQ44" s="1330" t="s">
        <v>57</v>
      </c>
      <c r="BR44" s="1331"/>
      <c r="BS44" s="1331"/>
      <c r="BT44" s="1331"/>
      <c r="BU44" s="1331"/>
      <c r="BV44" s="1331"/>
      <c r="BW44" s="1331"/>
      <c r="BX44" s="1331"/>
      <c r="BY44" s="1331"/>
      <c r="BZ44" s="1331"/>
      <c r="CA44" s="1331"/>
      <c r="CB44" s="1331"/>
      <c r="CC44" s="1331"/>
      <c r="CD44" s="1331"/>
      <c r="CE44" s="1331"/>
      <c r="CF44" s="1331"/>
      <c r="CG44" s="1331"/>
      <c r="CH44" s="1332"/>
    </row>
    <row r="45" spans="1:90" ht="24.95" customHeight="1">
      <c r="A45" s="1313"/>
      <c r="B45" s="1314"/>
      <c r="C45" s="1315"/>
      <c r="D45" s="1315"/>
      <c r="E45" s="1315"/>
      <c r="F45" s="1315"/>
      <c r="G45" s="1315"/>
      <c r="H45" s="1315"/>
      <c r="I45" s="1315"/>
      <c r="J45" s="1315"/>
      <c r="K45" s="1315"/>
      <c r="L45" s="1315"/>
      <c r="M45" s="1315"/>
      <c r="N45" s="1327"/>
      <c r="O45" s="1328"/>
      <c r="P45" s="1329"/>
      <c r="Q45" s="1329"/>
      <c r="R45" s="1329"/>
      <c r="S45" s="1329"/>
      <c r="T45" s="1329"/>
      <c r="U45" s="1329"/>
      <c r="V45" s="1329"/>
      <c r="W45" s="1329"/>
      <c r="X45" s="1329"/>
      <c r="Y45" s="1333"/>
      <c r="Z45" s="1334"/>
      <c r="AA45" s="1334"/>
      <c r="AB45" s="1334"/>
      <c r="AC45" s="1334"/>
      <c r="AD45" s="1334"/>
      <c r="AE45" s="1334"/>
      <c r="AF45" s="1334"/>
      <c r="AG45" s="1334"/>
      <c r="AH45" s="1334"/>
      <c r="AI45" s="1334"/>
      <c r="AJ45" s="1334"/>
      <c r="AK45" s="1334"/>
      <c r="AL45" s="1334"/>
      <c r="AM45" s="1334"/>
      <c r="AN45" s="1334"/>
      <c r="AO45" s="1334"/>
      <c r="AP45" s="1335"/>
      <c r="AQ45" s="289"/>
      <c r="AR45" s="290"/>
      <c r="AS45" s="1313"/>
      <c r="AT45" s="1314"/>
      <c r="AU45" s="1315"/>
      <c r="AV45" s="1315"/>
      <c r="AW45" s="1315"/>
      <c r="AX45" s="1315"/>
      <c r="AY45" s="1315"/>
      <c r="AZ45" s="1315"/>
      <c r="BA45" s="1315"/>
      <c r="BB45" s="1315"/>
      <c r="BC45" s="1315"/>
      <c r="BD45" s="1315"/>
      <c r="BE45" s="1315"/>
      <c r="BF45" s="1327"/>
      <c r="BG45" s="1328"/>
      <c r="BH45" s="1329"/>
      <c r="BI45" s="1329"/>
      <c r="BJ45" s="1329"/>
      <c r="BK45" s="1329"/>
      <c r="BL45" s="1329"/>
      <c r="BM45" s="1329"/>
      <c r="BN45" s="1329"/>
      <c r="BO45" s="1329"/>
      <c r="BP45" s="1329"/>
      <c r="BQ45" s="1333"/>
      <c r="BR45" s="1334"/>
      <c r="BS45" s="1334"/>
      <c r="BT45" s="1334"/>
      <c r="BU45" s="1334"/>
      <c r="BV45" s="1334"/>
      <c r="BW45" s="1334"/>
      <c r="BX45" s="1334"/>
      <c r="BY45" s="1334"/>
      <c r="BZ45" s="1334"/>
      <c r="CA45" s="1334"/>
      <c r="CB45" s="1334"/>
      <c r="CC45" s="1334"/>
      <c r="CD45" s="1334"/>
      <c r="CE45" s="1334"/>
      <c r="CF45" s="1334"/>
      <c r="CG45" s="1334"/>
      <c r="CH45" s="1335"/>
    </row>
    <row r="46" spans="1:90" ht="24.95" customHeight="1">
      <c r="A46" s="283"/>
      <c r="B46" s="284"/>
      <c r="C46" s="287"/>
      <c r="D46" s="287"/>
      <c r="E46" s="287"/>
      <c r="F46" s="287"/>
      <c r="G46" s="287"/>
      <c r="H46" s="287"/>
      <c r="I46" s="287"/>
      <c r="J46" s="287"/>
      <c r="K46" s="287"/>
      <c r="L46" s="287"/>
      <c r="M46" s="287"/>
      <c r="N46" s="288"/>
      <c r="O46" s="288"/>
      <c r="P46" s="285"/>
      <c r="Q46" s="285"/>
      <c r="R46" s="285"/>
      <c r="S46" s="285"/>
      <c r="T46" s="285"/>
      <c r="U46" s="285"/>
      <c r="V46" s="285"/>
      <c r="W46" s="285"/>
      <c r="X46" s="285"/>
      <c r="Y46" s="286"/>
      <c r="Z46" s="286"/>
      <c r="AA46" s="286"/>
      <c r="AB46" s="286"/>
      <c r="AC46" s="286"/>
      <c r="AD46" s="286"/>
      <c r="AE46" s="286"/>
      <c r="AF46" s="286"/>
      <c r="AG46" s="286"/>
      <c r="AH46" s="286"/>
      <c r="AI46" s="286"/>
      <c r="AJ46" s="286"/>
      <c r="AK46" s="286"/>
      <c r="AL46" s="286"/>
      <c r="AM46" s="286"/>
      <c r="AN46" s="286"/>
      <c r="AO46" s="286"/>
      <c r="AP46" s="286"/>
      <c r="AQ46" s="289"/>
      <c r="AR46" s="290"/>
      <c r="AS46" s="284"/>
      <c r="AT46" s="284"/>
      <c r="AU46" s="287"/>
      <c r="AV46" s="287"/>
      <c r="AW46" s="287"/>
      <c r="AX46" s="287"/>
      <c r="AY46" s="287"/>
      <c r="AZ46" s="287"/>
      <c r="BA46" s="287"/>
      <c r="BB46" s="287"/>
      <c r="BC46" s="287"/>
      <c r="BD46" s="287"/>
      <c r="BE46" s="287"/>
      <c r="BF46" s="288"/>
      <c r="BG46" s="288"/>
      <c r="BH46" s="285"/>
      <c r="BI46" s="285"/>
      <c r="BJ46" s="285"/>
      <c r="BK46" s="285"/>
      <c r="BL46" s="285"/>
      <c r="BM46" s="285"/>
      <c r="BN46" s="285"/>
      <c r="BO46" s="285"/>
      <c r="BP46" s="285"/>
      <c r="BQ46" s="286"/>
      <c r="BR46" s="286"/>
      <c r="BS46" s="286"/>
      <c r="BT46" s="286"/>
      <c r="BU46" s="286"/>
      <c r="BV46" s="286"/>
      <c r="BW46" s="286"/>
      <c r="BX46" s="286"/>
      <c r="BY46" s="286"/>
      <c r="BZ46" s="286"/>
      <c r="CA46" s="286"/>
      <c r="CB46" s="286"/>
      <c r="CC46" s="286"/>
      <c r="CD46" s="286"/>
      <c r="CE46" s="286"/>
      <c r="CF46" s="286"/>
      <c r="CG46" s="286"/>
      <c r="CH46" s="286"/>
    </row>
    <row r="47" spans="1:90" ht="24.95" customHeight="1">
      <c r="A47" s="283"/>
      <c r="B47" s="284"/>
      <c r="C47" s="275"/>
      <c r="D47" s="275"/>
      <c r="E47" s="275"/>
      <c r="F47" s="275"/>
      <c r="G47" s="275"/>
      <c r="H47" s="275"/>
      <c r="I47" s="275"/>
      <c r="J47" s="275"/>
      <c r="K47" s="275"/>
      <c r="L47" s="275"/>
      <c r="M47" s="275"/>
      <c r="N47" s="288"/>
      <c r="O47" s="288"/>
      <c r="P47" s="285"/>
      <c r="Q47" s="285"/>
      <c r="R47" s="285"/>
      <c r="S47" s="285"/>
      <c r="T47" s="285"/>
      <c r="U47" s="285"/>
      <c r="V47" s="285"/>
      <c r="W47" s="285"/>
      <c r="X47" s="285"/>
      <c r="Y47" s="286"/>
      <c r="Z47" s="286"/>
      <c r="AA47" s="286"/>
      <c r="AB47" s="286"/>
      <c r="AC47" s="286"/>
      <c r="AD47" s="286"/>
      <c r="AE47" s="286"/>
      <c r="AF47" s="286"/>
      <c r="AG47" s="286"/>
      <c r="AH47" s="286"/>
      <c r="AI47" s="286"/>
      <c r="AJ47" s="286"/>
      <c r="AK47" s="286"/>
      <c r="AL47" s="286"/>
      <c r="AM47" s="286"/>
      <c r="AN47" s="286"/>
      <c r="AO47" s="286"/>
      <c r="AP47" s="286"/>
      <c r="AQ47" s="289"/>
      <c r="AR47" s="290"/>
      <c r="AS47" s="284"/>
      <c r="AT47" s="284"/>
      <c r="AU47" s="275"/>
      <c r="AV47" s="275"/>
      <c r="AW47" s="275"/>
      <c r="AX47" s="275"/>
      <c r="AY47" s="275"/>
      <c r="AZ47" s="275"/>
      <c r="BA47" s="275"/>
      <c r="BB47" s="275"/>
      <c r="BC47" s="275"/>
      <c r="BD47" s="275"/>
      <c r="BE47" s="275"/>
      <c r="BF47" s="288"/>
      <c r="BG47" s="288"/>
      <c r="BH47" s="285"/>
      <c r="BI47" s="285"/>
      <c r="BJ47" s="285"/>
      <c r="BK47" s="285"/>
      <c r="BL47" s="285"/>
      <c r="BM47" s="285"/>
      <c r="BN47" s="285"/>
      <c r="BO47" s="285"/>
      <c r="BP47" s="285"/>
      <c r="BQ47" s="286"/>
      <c r="BR47" s="286"/>
      <c r="BS47" s="286"/>
      <c r="BT47" s="286"/>
      <c r="BU47" s="286"/>
      <c r="BV47" s="286"/>
      <c r="BW47" s="286"/>
      <c r="BX47" s="286"/>
      <c r="BY47" s="286"/>
      <c r="BZ47" s="286"/>
      <c r="CA47" s="286"/>
      <c r="CB47" s="286"/>
      <c r="CC47" s="286"/>
      <c r="CD47" s="286"/>
      <c r="CE47" s="286"/>
      <c r="CF47" s="286"/>
      <c r="CG47" s="286"/>
      <c r="CH47" s="286"/>
    </row>
    <row r="48" spans="1:90" ht="24.95" customHeight="1">
      <c r="A48" s="174"/>
      <c r="B48" s="174"/>
      <c r="C48" s="174"/>
      <c r="D48" s="174"/>
      <c r="E48" s="174"/>
      <c r="F48" s="174"/>
      <c r="G48" s="174"/>
      <c r="H48" s="174"/>
      <c r="I48" s="174"/>
      <c r="J48" s="174"/>
      <c r="K48" s="174"/>
      <c r="L48" s="174"/>
      <c r="M48" s="174"/>
      <c r="N48" s="785" t="s">
        <v>408</v>
      </c>
      <c r="O48" s="785"/>
      <c r="P48" s="785"/>
      <c r="Q48" s="785"/>
      <c r="R48" s="785"/>
      <c r="S48" s="785"/>
      <c r="T48" s="785"/>
      <c r="U48" s="785"/>
      <c r="V48" s="785"/>
      <c r="W48" s="785"/>
      <c r="X48" s="785"/>
      <c r="Y48" s="785"/>
      <c r="Z48" s="785"/>
      <c r="AA48" s="785"/>
      <c r="AB48" s="785"/>
      <c r="AC48" s="190"/>
      <c r="AD48" s="190"/>
      <c r="AE48" s="190"/>
      <c r="AF48" s="190"/>
      <c r="AG48" s="190"/>
      <c r="AH48" s="190"/>
      <c r="AI48" s="190"/>
      <c r="AJ48" s="190"/>
      <c r="AK48" s="190"/>
      <c r="AL48" s="190"/>
      <c r="AM48" s="190"/>
      <c r="AN48" s="190"/>
      <c r="AO48" s="190"/>
      <c r="AP48" s="190"/>
      <c r="AQ48" s="298"/>
      <c r="AR48" s="299"/>
      <c r="AS48" s="174"/>
      <c r="AT48" s="174"/>
      <c r="AU48" s="174"/>
      <c r="AV48" s="174"/>
      <c r="AW48" s="174"/>
      <c r="AX48" s="174"/>
      <c r="AY48" s="174"/>
      <c r="AZ48" s="174"/>
      <c r="BA48" s="174"/>
      <c r="BB48" s="174"/>
      <c r="BC48" s="174"/>
      <c r="BD48" s="174"/>
      <c r="BE48" s="174"/>
      <c r="BF48" s="785" t="s">
        <v>408</v>
      </c>
      <c r="BG48" s="785"/>
      <c r="BH48" s="785"/>
      <c r="BI48" s="785"/>
      <c r="BJ48" s="785"/>
      <c r="BK48" s="785"/>
      <c r="BL48" s="785"/>
      <c r="BM48" s="785"/>
      <c r="BN48" s="785"/>
      <c r="BO48" s="785"/>
      <c r="BP48" s="785"/>
      <c r="BQ48" s="785"/>
      <c r="BR48" s="785"/>
      <c r="BS48" s="785"/>
      <c r="BT48" s="785"/>
      <c r="BU48" s="190"/>
      <c r="BV48" s="190"/>
      <c r="BW48" s="190"/>
      <c r="BX48" s="190"/>
      <c r="BY48" s="190"/>
      <c r="BZ48" s="190"/>
      <c r="CA48" s="190"/>
      <c r="CB48" s="190"/>
      <c r="CC48" s="190"/>
      <c r="CD48" s="190"/>
      <c r="CE48" s="190"/>
      <c r="CF48" s="190"/>
      <c r="CG48" s="190"/>
      <c r="CH48" s="190"/>
      <c r="CI48" s="190"/>
      <c r="CJ48" s="190"/>
      <c r="CK48" s="190"/>
      <c r="CL48" s="190"/>
    </row>
    <row r="49" spans="1:90" ht="24.95" customHeight="1">
      <c r="A49" s="174"/>
      <c r="B49" s="174"/>
      <c r="C49" s="174"/>
      <c r="D49" s="174"/>
      <c r="E49" s="174"/>
      <c r="F49" s="174"/>
      <c r="G49" s="174"/>
      <c r="H49" s="174"/>
      <c r="I49" s="174"/>
      <c r="J49" s="174"/>
      <c r="K49" s="174"/>
      <c r="L49" s="174"/>
      <c r="M49" s="174"/>
      <c r="N49" s="785"/>
      <c r="O49" s="785"/>
      <c r="P49" s="785"/>
      <c r="Q49" s="785"/>
      <c r="R49" s="785"/>
      <c r="S49" s="785"/>
      <c r="T49" s="785"/>
      <c r="U49" s="785"/>
      <c r="V49" s="785"/>
      <c r="W49" s="785"/>
      <c r="X49" s="785"/>
      <c r="Y49" s="785"/>
      <c r="Z49" s="785"/>
      <c r="AA49" s="785"/>
      <c r="AB49" s="785"/>
      <c r="AC49" s="190"/>
      <c r="AD49" s="190"/>
      <c r="AE49" s="190"/>
      <c r="AF49" s="190"/>
      <c r="AG49" s="190"/>
      <c r="AH49" s="190"/>
      <c r="AI49" s="190"/>
      <c r="AJ49" s="190"/>
      <c r="AK49" s="190"/>
      <c r="AL49" s="190"/>
      <c r="AM49" s="190"/>
      <c r="AN49" s="190"/>
      <c r="AO49" s="190"/>
      <c r="AP49" s="190"/>
      <c r="AQ49" s="298"/>
      <c r="AR49" s="299"/>
      <c r="AS49" s="174"/>
      <c r="AT49" s="174"/>
      <c r="AU49" s="174"/>
      <c r="AV49" s="174"/>
      <c r="AW49" s="174"/>
      <c r="AX49" s="174"/>
      <c r="AY49" s="174"/>
      <c r="AZ49" s="174"/>
      <c r="BA49" s="174"/>
      <c r="BB49" s="174"/>
      <c r="BC49" s="174"/>
      <c r="BD49" s="174"/>
      <c r="BE49" s="174"/>
      <c r="BF49" s="785"/>
      <c r="BG49" s="785"/>
      <c r="BH49" s="785"/>
      <c r="BI49" s="785"/>
      <c r="BJ49" s="785"/>
      <c r="BK49" s="785"/>
      <c r="BL49" s="785"/>
      <c r="BM49" s="785"/>
      <c r="BN49" s="785"/>
      <c r="BO49" s="785"/>
      <c r="BP49" s="785"/>
      <c r="BQ49" s="785"/>
      <c r="BR49" s="785"/>
      <c r="BS49" s="785"/>
      <c r="BT49" s="785"/>
      <c r="BU49" s="190"/>
      <c r="BV49" s="190"/>
      <c r="BW49" s="190"/>
      <c r="BX49" s="190"/>
      <c r="BY49" s="190"/>
      <c r="BZ49" s="190"/>
      <c r="CA49" s="190"/>
      <c r="CB49" s="190"/>
      <c r="CC49" s="190"/>
      <c r="CD49" s="190"/>
      <c r="CE49" s="190"/>
      <c r="CF49" s="190"/>
      <c r="CG49" s="190"/>
      <c r="CH49" s="190"/>
      <c r="CI49" s="190"/>
      <c r="CJ49" s="190"/>
      <c r="CK49" s="190"/>
      <c r="CL49" s="190"/>
    </row>
    <row r="50" spans="1:90" ht="24.95" customHeight="1">
      <c r="A50" s="174"/>
      <c r="B50" s="174"/>
      <c r="C50" s="174"/>
      <c r="D50" s="174"/>
      <c r="E50" s="174"/>
      <c r="F50" s="174"/>
      <c r="G50" s="174"/>
      <c r="H50" s="174"/>
      <c r="I50" s="174"/>
      <c r="J50" s="174"/>
      <c r="K50" s="174"/>
      <c r="L50" s="174"/>
      <c r="M50" s="174"/>
      <c r="N50" s="785" t="s">
        <v>407</v>
      </c>
      <c r="O50" s="785"/>
      <c r="P50" s="785"/>
      <c r="Q50" s="785"/>
      <c r="R50" s="785"/>
      <c r="S50" s="785"/>
      <c r="T50" s="785"/>
      <c r="U50" s="785"/>
      <c r="V50" s="785"/>
      <c r="W50" s="785"/>
      <c r="X50" s="785"/>
      <c r="Y50" s="785"/>
      <c r="Z50" s="785"/>
      <c r="AA50" s="785"/>
      <c r="AB50" s="785"/>
      <c r="AC50" s="190"/>
      <c r="AD50" s="190"/>
      <c r="AE50" s="190"/>
      <c r="AF50" s="190"/>
      <c r="AG50" s="190"/>
      <c r="AH50" s="190"/>
      <c r="AI50" s="190"/>
      <c r="AJ50" s="190"/>
      <c r="AK50" s="190"/>
      <c r="AL50" s="190"/>
      <c r="AM50" s="190"/>
      <c r="AN50" s="190"/>
      <c r="AO50" s="190"/>
      <c r="AP50" s="190"/>
      <c r="AQ50" s="298"/>
      <c r="AR50" s="299"/>
      <c r="AS50" s="174"/>
      <c r="AT50" s="174"/>
      <c r="AU50" s="174"/>
      <c r="AV50" s="174"/>
      <c r="AW50" s="174"/>
      <c r="AX50" s="174"/>
      <c r="AY50" s="174"/>
      <c r="AZ50" s="174"/>
      <c r="BA50" s="174"/>
      <c r="BB50" s="174"/>
      <c r="BC50" s="174"/>
      <c r="BD50" s="174"/>
      <c r="BE50" s="174"/>
      <c r="BF50" s="785" t="s">
        <v>407</v>
      </c>
      <c r="BG50" s="785"/>
      <c r="BH50" s="785"/>
      <c r="BI50" s="785"/>
      <c r="BJ50" s="785"/>
      <c r="BK50" s="785"/>
      <c r="BL50" s="785"/>
      <c r="BM50" s="785"/>
      <c r="BN50" s="785"/>
      <c r="BO50" s="785"/>
      <c r="BP50" s="785"/>
      <c r="BQ50" s="785"/>
      <c r="BR50" s="785"/>
      <c r="BS50" s="785"/>
      <c r="BT50" s="785"/>
      <c r="BU50" s="190"/>
      <c r="BV50" s="190"/>
      <c r="BW50" s="190"/>
      <c r="BX50" s="190"/>
      <c r="BY50" s="190"/>
      <c r="BZ50" s="190"/>
      <c r="CA50" s="190"/>
      <c r="CB50" s="190"/>
      <c r="CC50" s="190"/>
      <c r="CD50" s="190"/>
      <c r="CE50" s="190"/>
      <c r="CF50" s="190"/>
      <c r="CG50" s="190"/>
      <c r="CH50" s="190"/>
      <c r="CI50" s="190"/>
      <c r="CJ50" s="190"/>
      <c r="CK50" s="190"/>
      <c r="CL50" s="190"/>
    </row>
    <row r="51" spans="1:90" ht="24.95" customHeight="1">
      <c r="A51" s="174"/>
      <c r="B51" s="174"/>
      <c r="C51" s="174"/>
      <c r="D51" s="174"/>
      <c r="E51" s="174"/>
      <c r="F51" s="174"/>
      <c r="G51" s="174"/>
      <c r="H51" s="174"/>
      <c r="I51" s="174"/>
      <c r="J51" s="174"/>
      <c r="K51" s="174"/>
      <c r="L51" s="174"/>
      <c r="M51" s="174"/>
      <c r="N51" s="785"/>
      <c r="O51" s="785"/>
      <c r="P51" s="785"/>
      <c r="Q51" s="785"/>
      <c r="R51" s="785"/>
      <c r="S51" s="785"/>
      <c r="T51" s="785"/>
      <c r="U51" s="785"/>
      <c r="V51" s="785"/>
      <c r="W51" s="785"/>
      <c r="X51" s="785"/>
      <c r="Y51" s="785"/>
      <c r="Z51" s="785"/>
      <c r="AA51" s="785"/>
      <c r="AB51" s="785"/>
      <c r="AC51" s="190"/>
      <c r="AD51" s="190"/>
      <c r="AE51" s="190"/>
      <c r="AF51" s="190"/>
      <c r="AG51" s="190"/>
      <c r="AH51" s="190"/>
      <c r="AI51" s="190"/>
      <c r="AJ51" s="190"/>
      <c r="AK51" s="190"/>
      <c r="AL51" s="190"/>
      <c r="AM51" s="190"/>
      <c r="AN51" s="190"/>
      <c r="AO51" s="190"/>
      <c r="AP51" s="190"/>
      <c r="AQ51" s="298"/>
      <c r="AR51" s="299"/>
      <c r="AS51" s="174"/>
      <c r="AT51" s="174"/>
      <c r="AU51" s="174"/>
      <c r="AV51" s="174"/>
      <c r="AW51" s="174"/>
      <c r="AX51" s="174"/>
      <c r="AY51" s="174"/>
      <c r="AZ51" s="174"/>
      <c r="BA51" s="174"/>
      <c r="BB51" s="174"/>
      <c r="BC51" s="174"/>
      <c r="BD51" s="174"/>
      <c r="BE51" s="174"/>
      <c r="BF51" s="785"/>
      <c r="BG51" s="785"/>
      <c r="BH51" s="785"/>
      <c r="BI51" s="785"/>
      <c r="BJ51" s="785"/>
      <c r="BK51" s="785"/>
      <c r="BL51" s="785"/>
      <c r="BM51" s="785"/>
      <c r="BN51" s="785"/>
      <c r="BO51" s="785"/>
      <c r="BP51" s="785"/>
      <c r="BQ51" s="785"/>
      <c r="BR51" s="785"/>
      <c r="BS51" s="785"/>
      <c r="BT51" s="785"/>
      <c r="BU51" s="190"/>
      <c r="BV51" s="190"/>
      <c r="BW51" s="190"/>
      <c r="BX51" s="190"/>
      <c r="BY51" s="190"/>
      <c r="BZ51" s="190"/>
      <c r="CA51" s="190"/>
      <c r="CB51" s="190"/>
      <c r="CC51" s="190"/>
      <c r="CD51" s="190"/>
      <c r="CE51" s="190"/>
      <c r="CF51" s="190"/>
      <c r="CG51" s="190"/>
      <c r="CH51" s="190"/>
      <c r="CI51" s="190"/>
      <c r="CJ51" s="190"/>
      <c r="CK51" s="190"/>
      <c r="CL51" s="190"/>
    </row>
    <row r="52" spans="1:90" ht="24.95" customHeight="1">
      <c r="A52" s="283"/>
      <c r="B52" s="284"/>
      <c r="C52" s="275"/>
      <c r="D52" s="275"/>
      <c r="E52" s="275"/>
      <c r="F52" s="275"/>
      <c r="G52" s="275"/>
      <c r="H52" s="275"/>
      <c r="I52" s="275"/>
      <c r="J52" s="275"/>
      <c r="K52" s="275"/>
      <c r="L52" s="275"/>
      <c r="M52" s="275"/>
      <c r="N52" s="288"/>
      <c r="O52" s="288"/>
      <c r="P52" s="285"/>
      <c r="Q52" s="285"/>
      <c r="R52" s="285"/>
      <c r="S52" s="285"/>
      <c r="T52" s="285"/>
      <c r="U52" s="285"/>
      <c r="V52" s="285"/>
      <c r="W52" s="285"/>
      <c r="X52" s="285"/>
      <c r="Y52" s="286"/>
      <c r="Z52" s="286"/>
      <c r="AA52" s="286"/>
      <c r="AB52" s="286"/>
      <c r="AC52" s="286"/>
      <c r="AD52" s="286"/>
      <c r="AE52" s="286"/>
      <c r="AF52" s="286"/>
      <c r="AG52" s="286"/>
      <c r="AH52" s="286"/>
      <c r="AI52" s="286"/>
      <c r="AJ52" s="286"/>
      <c r="AK52" s="286"/>
      <c r="AL52" s="286"/>
      <c r="AM52" s="286"/>
      <c r="AN52" s="286"/>
      <c r="AO52" s="286"/>
      <c r="AP52" s="286"/>
      <c r="AQ52" s="289"/>
      <c r="AR52" s="290"/>
      <c r="AS52" s="284"/>
      <c r="AT52" s="284"/>
      <c r="AU52" s="275"/>
      <c r="AV52" s="275"/>
      <c r="AW52" s="275"/>
      <c r="AX52" s="275"/>
      <c r="AY52" s="275"/>
      <c r="AZ52" s="275"/>
      <c r="BA52" s="275"/>
      <c r="BB52" s="275"/>
      <c r="BC52" s="275"/>
      <c r="BD52" s="275"/>
      <c r="BE52" s="275"/>
      <c r="BF52" s="288"/>
      <c r="BG52" s="288"/>
      <c r="BH52" s="285"/>
      <c r="BI52" s="285"/>
      <c r="BJ52" s="285"/>
      <c r="BK52" s="285"/>
      <c r="BL52" s="285"/>
      <c r="BM52" s="285"/>
      <c r="BN52" s="285"/>
      <c r="BO52" s="285"/>
      <c r="BP52" s="285"/>
      <c r="BQ52" s="286"/>
      <c r="BR52" s="286"/>
      <c r="BS52" s="286"/>
      <c r="BT52" s="286"/>
      <c r="BU52" s="286"/>
      <c r="BV52" s="286"/>
      <c r="BW52" s="286"/>
      <c r="BX52" s="286"/>
      <c r="BY52" s="286"/>
      <c r="BZ52" s="286"/>
      <c r="CA52" s="286"/>
      <c r="CB52" s="286"/>
      <c r="CC52" s="286"/>
      <c r="CD52" s="286"/>
      <c r="CE52" s="286"/>
      <c r="CF52" s="286"/>
      <c r="CG52" s="286"/>
      <c r="CH52" s="286"/>
    </row>
    <row r="53" spans="1:90" ht="24.95" customHeight="1">
      <c r="A53" s="283"/>
      <c r="B53" s="142" t="str">
        <f>$B$5</f>
        <v>第86回全国教育美術展応募作品の名札</v>
      </c>
      <c r="C53" s="275"/>
      <c r="D53" s="275"/>
      <c r="E53" s="275"/>
      <c r="F53" s="275"/>
      <c r="G53" s="275"/>
      <c r="H53" s="275"/>
      <c r="I53" s="275"/>
      <c r="J53" s="275"/>
      <c r="K53" s="275"/>
      <c r="L53" s="275"/>
      <c r="M53" s="275"/>
      <c r="N53" s="293"/>
      <c r="O53" s="293"/>
      <c r="P53" s="285"/>
      <c r="Q53" s="285"/>
      <c r="R53" s="285"/>
      <c r="S53" s="285"/>
      <c r="T53" s="285"/>
      <c r="U53" s="285"/>
      <c r="V53" s="285"/>
      <c r="W53" s="285"/>
      <c r="X53" s="285"/>
      <c r="Y53" s="286"/>
      <c r="Z53" s="286"/>
      <c r="AA53" s="286"/>
      <c r="AB53" s="286"/>
      <c r="AC53" s="286"/>
      <c r="AD53" s="286"/>
      <c r="AE53" s="286"/>
      <c r="AF53" s="286"/>
      <c r="AG53" s="286"/>
      <c r="AH53" s="286"/>
      <c r="AI53" s="286"/>
      <c r="AJ53" s="286"/>
      <c r="AK53" s="286"/>
      <c r="AL53" s="286"/>
      <c r="AM53" s="286"/>
      <c r="AN53" s="286"/>
      <c r="AO53" s="286"/>
      <c r="AP53" s="286"/>
      <c r="AQ53" s="289"/>
      <c r="AR53" s="290"/>
      <c r="AS53" s="284"/>
      <c r="AT53" s="142" t="str">
        <f>$B$5</f>
        <v>第86回全国教育美術展応募作品の名札</v>
      </c>
      <c r="AU53" s="275"/>
      <c r="AV53" s="275"/>
      <c r="AW53" s="275"/>
      <c r="AX53" s="275"/>
      <c r="AY53" s="275"/>
      <c r="AZ53" s="275"/>
      <c r="BA53" s="275"/>
      <c r="BB53" s="275"/>
      <c r="BC53" s="275"/>
      <c r="BD53" s="275"/>
      <c r="BE53" s="275"/>
      <c r="BF53" s="293"/>
      <c r="BG53" s="293"/>
      <c r="BH53" s="285"/>
      <c r="BI53" s="285"/>
      <c r="BJ53" s="285"/>
      <c r="BK53" s="285"/>
      <c r="BL53" s="285"/>
      <c r="BM53" s="285"/>
      <c r="BN53" s="285"/>
      <c r="BO53" s="285"/>
      <c r="BP53" s="285"/>
      <c r="BQ53" s="286"/>
      <c r="BR53" s="286"/>
      <c r="BS53" s="286"/>
      <c r="BT53" s="286"/>
      <c r="BU53" s="286"/>
      <c r="BV53" s="286"/>
      <c r="BW53" s="286"/>
      <c r="BX53" s="286"/>
      <c r="BY53" s="286"/>
      <c r="BZ53" s="286"/>
      <c r="CA53" s="286"/>
      <c r="CB53" s="286"/>
      <c r="CC53" s="286"/>
      <c r="CD53" s="286"/>
      <c r="CE53" s="286"/>
      <c r="CF53" s="286"/>
      <c r="CG53" s="286"/>
      <c r="CH53" s="286"/>
    </row>
    <row r="54" spans="1:90" ht="24.95" customHeight="1">
      <c r="A54" s="1353" t="s">
        <v>45</v>
      </c>
      <c r="B54" s="1354"/>
      <c r="C54" s="1354"/>
      <c r="D54" s="1354"/>
      <c r="E54" s="1354"/>
      <c r="F54" s="1354"/>
      <c r="G54" s="1354"/>
      <c r="H54" s="1354"/>
      <c r="I54" s="1354"/>
      <c r="J54" s="1354"/>
      <c r="K54" s="1354"/>
      <c r="L54" s="1354"/>
      <c r="M54" s="1355"/>
      <c r="N54" s="1356" t="s">
        <v>334</v>
      </c>
      <c r="O54" s="1356"/>
      <c r="P54" s="1344" t="s">
        <v>17</v>
      </c>
      <c r="Q54" s="562"/>
      <c r="R54" s="1305" t="str">
        <f>IF('⑨応募者名簿(印刷用)'!$BX$40="","",'⑨応募者名簿(印刷用)'!$BX$40)</f>
        <v>-</v>
      </c>
      <c r="S54" s="1305"/>
      <c r="T54" s="1305"/>
      <c r="U54" s="1305"/>
      <c r="V54" s="1305"/>
      <c r="W54" s="1305"/>
      <c r="X54" s="1305"/>
      <c r="Y54" s="1306" t="s">
        <v>282</v>
      </c>
      <c r="Z54" s="1306"/>
      <c r="AA54" s="1306"/>
      <c r="AB54" s="1305" t="str">
        <f>IF(⑧入力シート!$D$30=0,"",⑧入力シート!$D$30)</f>
        <v/>
      </c>
      <c r="AC54" s="1305"/>
      <c r="AD54" s="1305"/>
      <c r="AE54" s="1305"/>
      <c r="AF54" s="176" t="s">
        <v>84</v>
      </c>
      <c r="AG54" s="1305" t="str">
        <f>IF(⑧入力シート!$H$30=0,"",⑧入力シート!$H$30)</f>
        <v/>
      </c>
      <c r="AH54" s="1305"/>
      <c r="AI54" s="1305"/>
      <c r="AJ54" s="1305"/>
      <c r="AK54" s="176" t="s">
        <v>84</v>
      </c>
      <c r="AL54" s="1305" t="str">
        <f>IF(⑧入力シート!$L$30=0,"",⑧入力シート!$L$30)</f>
        <v/>
      </c>
      <c r="AM54" s="1305"/>
      <c r="AN54" s="1305"/>
      <c r="AO54" s="1305"/>
      <c r="AP54" s="177"/>
      <c r="AQ54" s="291"/>
      <c r="AR54" s="292"/>
      <c r="AS54" s="1353" t="s">
        <v>45</v>
      </c>
      <c r="AT54" s="1354"/>
      <c r="AU54" s="1354"/>
      <c r="AV54" s="1354"/>
      <c r="AW54" s="1354"/>
      <c r="AX54" s="1354"/>
      <c r="AY54" s="1354"/>
      <c r="AZ54" s="1354"/>
      <c r="BA54" s="1354"/>
      <c r="BB54" s="1354"/>
      <c r="BC54" s="1354"/>
      <c r="BD54" s="1354"/>
      <c r="BE54" s="1355"/>
      <c r="BF54" s="1356" t="s">
        <v>334</v>
      </c>
      <c r="BG54" s="1356"/>
      <c r="BH54" s="1344" t="s">
        <v>17</v>
      </c>
      <c r="BI54" s="562"/>
      <c r="BJ54" s="1305" t="str">
        <f>IF('⑨応募者名簿(印刷用)'!$BX$40="","",'⑨応募者名簿(印刷用)'!$BX$40)</f>
        <v>-</v>
      </c>
      <c r="BK54" s="1305"/>
      <c r="BL54" s="1305"/>
      <c r="BM54" s="1305"/>
      <c r="BN54" s="1305"/>
      <c r="BO54" s="1305"/>
      <c r="BP54" s="1305"/>
      <c r="BQ54" s="1306" t="s">
        <v>282</v>
      </c>
      <c r="BR54" s="1306"/>
      <c r="BS54" s="1306"/>
      <c r="BT54" s="1305" t="str">
        <f>IF(⑧入力シート!$D$30=0,"",⑧入力シート!$D$30)</f>
        <v/>
      </c>
      <c r="BU54" s="1305"/>
      <c r="BV54" s="1305"/>
      <c r="BW54" s="1305"/>
      <c r="BX54" s="176" t="s">
        <v>84</v>
      </c>
      <c r="BY54" s="1305" t="str">
        <f>IF(⑧入力シート!$H$30=0,"",⑧入力シート!$H$30)</f>
        <v/>
      </c>
      <c r="BZ54" s="1305"/>
      <c r="CA54" s="1305"/>
      <c r="CB54" s="1305"/>
      <c r="CC54" s="176" t="s">
        <v>84</v>
      </c>
      <c r="CD54" s="1305" t="str">
        <f>IF(⑧入力シート!$L$30=0,"",⑧入力シート!$L$30)</f>
        <v/>
      </c>
      <c r="CE54" s="1305"/>
      <c r="CF54" s="1305"/>
      <c r="CG54" s="1305"/>
      <c r="CH54" s="177"/>
    </row>
    <row r="55" spans="1:90" ht="24.95" customHeight="1">
      <c r="A55" s="1345"/>
      <c r="B55" s="1346"/>
      <c r="C55" s="1346"/>
      <c r="D55" s="1346"/>
      <c r="E55" s="1346"/>
      <c r="F55" s="1346"/>
      <c r="G55" s="1346"/>
      <c r="H55" s="1346"/>
      <c r="I55" s="178"/>
      <c r="J55" s="178"/>
      <c r="K55" s="178"/>
      <c r="L55" s="178"/>
      <c r="M55" s="179"/>
      <c r="N55" s="1356"/>
      <c r="O55" s="1356"/>
      <c r="P55" s="1347" t="str">
        <f>IF('⑨応募者名簿(印刷用)'!$BV$42="","",'⑨応募者名簿(印刷用)'!$BV$42)</f>
        <v xml:space="preserve"> </v>
      </c>
      <c r="Q55" s="1348"/>
      <c r="R55" s="1348"/>
      <c r="S55" s="1348"/>
      <c r="T55" s="1348"/>
      <c r="U55" s="1348"/>
      <c r="V55" s="1348"/>
      <c r="W55" s="1348"/>
      <c r="X55" s="1348"/>
      <c r="Y55" s="1348"/>
      <c r="Z55" s="1348"/>
      <c r="AA55" s="1348"/>
      <c r="AB55" s="1348"/>
      <c r="AC55" s="1348"/>
      <c r="AD55" s="1348"/>
      <c r="AE55" s="1348"/>
      <c r="AF55" s="1348"/>
      <c r="AG55" s="1348"/>
      <c r="AH55" s="1348"/>
      <c r="AI55" s="1348"/>
      <c r="AJ55" s="1348"/>
      <c r="AK55" s="1348"/>
      <c r="AL55" s="1348"/>
      <c r="AM55" s="1348"/>
      <c r="AN55" s="1348"/>
      <c r="AO55" s="1348"/>
      <c r="AP55" s="1349"/>
      <c r="AQ55" s="291"/>
      <c r="AR55" s="292"/>
      <c r="AS55" s="1345"/>
      <c r="AT55" s="1346"/>
      <c r="AU55" s="1346"/>
      <c r="AV55" s="1346"/>
      <c r="AW55" s="1346"/>
      <c r="AX55" s="1346"/>
      <c r="AY55" s="1346"/>
      <c r="AZ55" s="1346"/>
      <c r="BA55" s="178"/>
      <c r="BB55" s="178"/>
      <c r="BC55" s="178"/>
      <c r="BD55" s="178"/>
      <c r="BE55" s="179"/>
      <c r="BF55" s="1356"/>
      <c r="BG55" s="1356"/>
      <c r="BH55" s="1347" t="str">
        <f>IF('⑨応募者名簿(印刷用)'!$BV$42="","",'⑨応募者名簿(印刷用)'!$BV$42)</f>
        <v xml:space="preserve"> </v>
      </c>
      <c r="BI55" s="1348"/>
      <c r="BJ55" s="1348"/>
      <c r="BK55" s="1348"/>
      <c r="BL55" s="1348"/>
      <c r="BM55" s="1348"/>
      <c r="BN55" s="1348"/>
      <c r="BO55" s="1348"/>
      <c r="BP55" s="1348"/>
      <c r="BQ55" s="1348"/>
      <c r="BR55" s="1348"/>
      <c r="BS55" s="1348"/>
      <c r="BT55" s="1348"/>
      <c r="BU55" s="1348"/>
      <c r="BV55" s="1348"/>
      <c r="BW55" s="1348"/>
      <c r="BX55" s="1348"/>
      <c r="BY55" s="1348"/>
      <c r="BZ55" s="1348"/>
      <c r="CA55" s="1348"/>
      <c r="CB55" s="1348"/>
      <c r="CC55" s="1348"/>
      <c r="CD55" s="1348"/>
      <c r="CE55" s="1348"/>
      <c r="CF55" s="1348"/>
      <c r="CG55" s="1348"/>
      <c r="CH55" s="1349"/>
    </row>
    <row r="56" spans="1:90" ht="24.95" customHeight="1">
      <c r="A56" s="1345"/>
      <c r="B56" s="1346"/>
      <c r="C56" s="1346"/>
      <c r="D56" s="1346"/>
      <c r="E56" s="1346"/>
      <c r="F56" s="1346"/>
      <c r="G56" s="1346"/>
      <c r="H56" s="1346"/>
      <c r="I56" s="178"/>
      <c r="J56" s="178"/>
      <c r="K56" s="178"/>
      <c r="L56" s="178"/>
      <c r="M56" s="179"/>
      <c r="N56" s="1356"/>
      <c r="O56" s="1356"/>
      <c r="P56" s="1347" t="str">
        <f>IF('⑨応募者名簿(印刷用)'!$BV$43="","",'⑨応募者名簿(印刷用)'!$BV$43)</f>
        <v xml:space="preserve"> </v>
      </c>
      <c r="Q56" s="1348"/>
      <c r="R56" s="1348"/>
      <c r="S56" s="1348"/>
      <c r="T56" s="1348"/>
      <c r="U56" s="1348"/>
      <c r="V56" s="1348"/>
      <c r="W56" s="1348"/>
      <c r="X56" s="1348"/>
      <c r="Y56" s="1348"/>
      <c r="Z56" s="1348"/>
      <c r="AA56" s="1348"/>
      <c r="AB56" s="1348"/>
      <c r="AC56" s="1348"/>
      <c r="AD56" s="1348"/>
      <c r="AE56" s="1348"/>
      <c r="AF56" s="1348"/>
      <c r="AG56" s="1348"/>
      <c r="AH56" s="1348"/>
      <c r="AI56" s="1348"/>
      <c r="AJ56" s="1348"/>
      <c r="AK56" s="1348"/>
      <c r="AL56" s="1348"/>
      <c r="AM56" s="1348"/>
      <c r="AN56" s="1348"/>
      <c r="AO56" s="1348"/>
      <c r="AP56" s="1349"/>
      <c r="AQ56" s="291"/>
      <c r="AR56" s="292"/>
      <c r="AS56" s="1345"/>
      <c r="AT56" s="1346"/>
      <c r="AU56" s="1346"/>
      <c r="AV56" s="1346"/>
      <c r="AW56" s="1346"/>
      <c r="AX56" s="1346"/>
      <c r="AY56" s="1346"/>
      <c r="AZ56" s="1346"/>
      <c r="BA56" s="178"/>
      <c r="BB56" s="178"/>
      <c r="BC56" s="178"/>
      <c r="BD56" s="178"/>
      <c r="BE56" s="179"/>
      <c r="BF56" s="1356"/>
      <c r="BG56" s="1356"/>
      <c r="BH56" s="1347" t="str">
        <f>IF('⑨応募者名簿(印刷用)'!$BV$43="","",'⑨応募者名簿(印刷用)'!$BV$43)</f>
        <v xml:space="preserve"> </v>
      </c>
      <c r="BI56" s="1348"/>
      <c r="BJ56" s="1348"/>
      <c r="BK56" s="1348"/>
      <c r="BL56" s="1348"/>
      <c r="BM56" s="1348"/>
      <c r="BN56" s="1348"/>
      <c r="BO56" s="1348"/>
      <c r="BP56" s="1348"/>
      <c r="BQ56" s="1348"/>
      <c r="BR56" s="1348"/>
      <c r="BS56" s="1348"/>
      <c r="BT56" s="1348"/>
      <c r="BU56" s="1348"/>
      <c r="BV56" s="1348"/>
      <c r="BW56" s="1348"/>
      <c r="BX56" s="1348"/>
      <c r="BY56" s="1348"/>
      <c r="BZ56" s="1348"/>
      <c r="CA56" s="1348"/>
      <c r="CB56" s="1348"/>
      <c r="CC56" s="1348"/>
      <c r="CD56" s="1348"/>
      <c r="CE56" s="1348"/>
      <c r="CF56" s="1348"/>
      <c r="CG56" s="1348"/>
      <c r="CH56" s="1349"/>
    </row>
    <row r="57" spans="1:90" ht="24.95" customHeight="1">
      <c r="A57" s="1345"/>
      <c r="B57" s="1346"/>
      <c r="C57" s="1346"/>
      <c r="D57" s="1346"/>
      <c r="E57" s="1346"/>
      <c r="F57" s="1346"/>
      <c r="G57" s="1346"/>
      <c r="H57" s="1346"/>
      <c r="I57" s="178"/>
      <c r="J57" s="178"/>
      <c r="K57" s="178"/>
      <c r="L57" s="178"/>
      <c r="M57" s="179"/>
      <c r="N57" s="1356"/>
      <c r="O57" s="1356"/>
      <c r="P57" s="1350" t="str">
        <f>IF('⑨応募者名簿(印刷用)'!$BV$44="","",'⑨応募者名簿(印刷用)'!$BV$44)</f>
        <v xml:space="preserve"> </v>
      </c>
      <c r="Q57" s="1351"/>
      <c r="R57" s="1351"/>
      <c r="S57" s="1351"/>
      <c r="T57" s="1351"/>
      <c r="U57" s="1351"/>
      <c r="V57" s="1351"/>
      <c r="W57" s="1351"/>
      <c r="X57" s="1351"/>
      <c r="Y57" s="1351"/>
      <c r="Z57" s="1351"/>
      <c r="AA57" s="1351"/>
      <c r="AB57" s="1351"/>
      <c r="AC57" s="1351"/>
      <c r="AD57" s="1351"/>
      <c r="AE57" s="1351"/>
      <c r="AF57" s="1351"/>
      <c r="AG57" s="1351"/>
      <c r="AH57" s="1351"/>
      <c r="AI57" s="1351"/>
      <c r="AJ57" s="1351"/>
      <c r="AK57" s="1351"/>
      <c r="AL57" s="1351"/>
      <c r="AM57" s="1351"/>
      <c r="AN57" s="1351"/>
      <c r="AO57" s="1351"/>
      <c r="AP57" s="1352"/>
      <c r="AQ57" s="291"/>
      <c r="AR57" s="292"/>
      <c r="AS57" s="1345"/>
      <c r="AT57" s="1346"/>
      <c r="AU57" s="1346"/>
      <c r="AV57" s="1346"/>
      <c r="AW57" s="1346"/>
      <c r="AX57" s="1346"/>
      <c r="AY57" s="1346"/>
      <c r="AZ57" s="1346"/>
      <c r="BA57" s="178"/>
      <c r="BB57" s="178"/>
      <c r="BC57" s="178"/>
      <c r="BD57" s="178"/>
      <c r="BE57" s="179"/>
      <c r="BF57" s="1356"/>
      <c r="BG57" s="1356"/>
      <c r="BH57" s="1350" t="str">
        <f>IF('⑨応募者名簿(印刷用)'!$BV$44="","",'⑨応募者名簿(印刷用)'!$BV$44)</f>
        <v xml:space="preserve"> </v>
      </c>
      <c r="BI57" s="1351"/>
      <c r="BJ57" s="1351"/>
      <c r="BK57" s="1351"/>
      <c r="BL57" s="1351"/>
      <c r="BM57" s="1351"/>
      <c r="BN57" s="1351"/>
      <c r="BO57" s="1351"/>
      <c r="BP57" s="1351"/>
      <c r="BQ57" s="1351"/>
      <c r="BR57" s="1351"/>
      <c r="BS57" s="1351"/>
      <c r="BT57" s="1351"/>
      <c r="BU57" s="1351"/>
      <c r="BV57" s="1351"/>
      <c r="BW57" s="1351"/>
      <c r="BX57" s="1351"/>
      <c r="BY57" s="1351"/>
      <c r="BZ57" s="1351"/>
      <c r="CA57" s="1351"/>
      <c r="CB57" s="1351"/>
      <c r="CC57" s="1351"/>
      <c r="CD57" s="1351"/>
      <c r="CE57" s="1351"/>
      <c r="CF57" s="1351"/>
      <c r="CG57" s="1351"/>
      <c r="CH57" s="1352"/>
    </row>
    <row r="58" spans="1:90" ht="24.95" customHeight="1">
      <c r="A58" s="1345"/>
      <c r="B58" s="1346"/>
      <c r="C58" s="1346"/>
      <c r="D58" s="1346"/>
      <c r="E58" s="1346"/>
      <c r="F58" s="1346"/>
      <c r="G58" s="1346"/>
      <c r="H58" s="1346"/>
      <c r="I58" s="178"/>
      <c r="J58" s="178"/>
      <c r="K58" s="178"/>
      <c r="L58" s="178"/>
      <c r="M58" s="179"/>
      <c r="N58" s="722" t="s">
        <v>335</v>
      </c>
      <c r="O58" s="723"/>
      <c r="P58" s="603" t="s">
        <v>23</v>
      </c>
      <c r="Q58" s="571"/>
      <c r="R58" s="571"/>
      <c r="S58" s="571"/>
      <c r="T58" s="1336" t="str">
        <f>""&amp;⑧入力シート!$D$21</f>
        <v/>
      </c>
      <c r="U58" s="1336"/>
      <c r="V58" s="1336"/>
      <c r="W58" s="1336"/>
      <c r="X58" s="1336"/>
      <c r="Y58" s="1336"/>
      <c r="Z58" s="1336"/>
      <c r="AA58" s="1336"/>
      <c r="AB58" s="1336"/>
      <c r="AC58" s="1336"/>
      <c r="AD58" s="1336"/>
      <c r="AE58" s="1336"/>
      <c r="AF58" s="1336"/>
      <c r="AG58" s="1336"/>
      <c r="AH58" s="1336"/>
      <c r="AI58" s="1336"/>
      <c r="AJ58" s="1336"/>
      <c r="AK58" s="1336"/>
      <c r="AL58" s="1336"/>
      <c r="AM58" s="1336"/>
      <c r="AN58" s="1336"/>
      <c r="AO58" s="1336"/>
      <c r="AP58" s="1337"/>
      <c r="AQ58" s="291"/>
      <c r="AR58" s="292"/>
      <c r="AS58" s="1345"/>
      <c r="AT58" s="1346"/>
      <c r="AU58" s="1346"/>
      <c r="AV58" s="1346"/>
      <c r="AW58" s="1346"/>
      <c r="AX58" s="1346"/>
      <c r="AY58" s="1346"/>
      <c r="AZ58" s="1346"/>
      <c r="BA58" s="178"/>
      <c r="BB58" s="178"/>
      <c r="BC58" s="178"/>
      <c r="BD58" s="178"/>
      <c r="BE58" s="179"/>
      <c r="BF58" s="722" t="s">
        <v>335</v>
      </c>
      <c r="BG58" s="723"/>
      <c r="BH58" s="603" t="s">
        <v>23</v>
      </c>
      <c r="BI58" s="571"/>
      <c r="BJ58" s="571"/>
      <c r="BK58" s="571"/>
      <c r="BL58" s="1336" t="str">
        <f>""&amp;⑧入力シート!$D$21</f>
        <v/>
      </c>
      <c r="BM58" s="1336"/>
      <c r="BN58" s="1336"/>
      <c r="BO58" s="1336"/>
      <c r="BP58" s="1336"/>
      <c r="BQ58" s="1336"/>
      <c r="BR58" s="1336"/>
      <c r="BS58" s="1336"/>
      <c r="BT58" s="1336"/>
      <c r="BU58" s="1336"/>
      <c r="BV58" s="1336"/>
      <c r="BW58" s="1336"/>
      <c r="BX58" s="1336"/>
      <c r="BY58" s="1336"/>
      <c r="BZ58" s="1336"/>
      <c r="CA58" s="1336"/>
      <c r="CB58" s="1336"/>
      <c r="CC58" s="1336"/>
      <c r="CD58" s="1336"/>
      <c r="CE58" s="1336"/>
      <c r="CF58" s="1336"/>
      <c r="CG58" s="1336"/>
      <c r="CH58" s="1337"/>
    </row>
    <row r="59" spans="1:90" ht="24.95" customHeight="1">
      <c r="A59" s="180"/>
      <c r="B59" s="178"/>
      <c r="C59" s="178"/>
      <c r="D59" s="178"/>
      <c r="E59" s="178"/>
      <c r="F59" s="178"/>
      <c r="G59" s="178"/>
      <c r="H59" s="178"/>
      <c r="I59" s="178"/>
      <c r="J59" s="178"/>
      <c r="K59" s="178"/>
      <c r="L59" s="178"/>
      <c r="M59" s="179"/>
      <c r="N59" s="724"/>
      <c r="O59" s="725"/>
      <c r="P59" s="1338" t="str">
        <f>"　"&amp;⑧入力シート!$D$22</f>
        <v>　</v>
      </c>
      <c r="Q59" s="1339"/>
      <c r="R59" s="1339"/>
      <c r="S59" s="1339"/>
      <c r="T59" s="1339"/>
      <c r="U59" s="1339"/>
      <c r="V59" s="1339"/>
      <c r="W59" s="1339"/>
      <c r="X59" s="1339"/>
      <c r="Y59" s="1339"/>
      <c r="Z59" s="1339"/>
      <c r="AA59" s="1339"/>
      <c r="AB59" s="1339"/>
      <c r="AC59" s="1339"/>
      <c r="AD59" s="1339"/>
      <c r="AE59" s="1339"/>
      <c r="AF59" s="1339"/>
      <c r="AG59" s="1339"/>
      <c r="AH59" s="1339"/>
      <c r="AI59" s="1339"/>
      <c r="AJ59" s="1339"/>
      <c r="AK59" s="1339"/>
      <c r="AL59" s="1339"/>
      <c r="AM59" s="1339"/>
      <c r="AN59" s="1339"/>
      <c r="AO59" s="1339"/>
      <c r="AP59" s="1340"/>
      <c r="AQ59" s="291"/>
      <c r="AR59" s="292"/>
      <c r="AS59" s="180"/>
      <c r="AT59" s="178"/>
      <c r="AU59" s="178"/>
      <c r="AV59" s="178"/>
      <c r="AW59" s="178"/>
      <c r="AX59" s="178"/>
      <c r="AY59" s="178"/>
      <c r="AZ59" s="178"/>
      <c r="BA59" s="178"/>
      <c r="BB59" s="178"/>
      <c r="BC59" s="178"/>
      <c r="BD59" s="178"/>
      <c r="BE59" s="179"/>
      <c r="BF59" s="724"/>
      <c r="BG59" s="725"/>
      <c r="BH59" s="1338" t="str">
        <f>"　"&amp;⑧入力シート!$D$22</f>
        <v>　</v>
      </c>
      <c r="BI59" s="1339"/>
      <c r="BJ59" s="1339"/>
      <c r="BK59" s="1339"/>
      <c r="BL59" s="1339"/>
      <c r="BM59" s="1339"/>
      <c r="BN59" s="1339"/>
      <c r="BO59" s="1339"/>
      <c r="BP59" s="1339"/>
      <c r="BQ59" s="1339"/>
      <c r="BR59" s="1339"/>
      <c r="BS59" s="1339"/>
      <c r="BT59" s="1339"/>
      <c r="BU59" s="1339"/>
      <c r="BV59" s="1339"/>
      <c r="BW59" s="1339"/>
      <c r="BX59" s="1339"/>
      <c r="BY59" s="1339"/>
      <c r="BZ59" s="1339"/>
      <c r="CA59" s="1339"/>
      <c r="CB59" s="1339"/>
      <c r="CC59" s="1339"/>
      <c r="CD59" s="1339"/>
      <c r="CE59" s="1339"/>
      <c r="CF59" s="1339"/>
      <c r="CG59" s="1339"/>
      <c r="CH59" s="1340"/>
    </row>
    <row r="60" spans="1:90" ht="24.95" customHeight="1">
      <c r="A60" s="180"/>
      <c r="B60" s="178"/>
      <c r="C60" s="178"/>
      <c r="D60" s="178"/>
      <c r="E60" s="178"/>
      <c r="F60" s="178"/>
      <c r="G60" s="178"/>
      <c r="H60" s="178"/>
      <c r="I60" s="178"/>
      <c r="J60" s="178"/>
      <c r="K60" s="178"/>
      <c r="L60" s="178"/>
      <c r="M60" s="179"/>
      <c r="N60" s="724"/>
      <c r="O60" s="725"/>
      <c r="P60" s="1341" t="str">
        <f>"　"&amp;⑧入力シート!$D$23</f>
        <v>　</v>
      </c>
      <c r="Q60" s="1342"/>
      <c r="R60" s="1342"/>
      <c r="S60" s="1342"/>
      <c r="T60" s="1342"/>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3"/>
      <c r="AQ60" s="291"/>
      <c r="AR60" s="292"/>
      <c r="AS60" s="180"/>
      <c r="AT60" s="178"/>
      <c r="AU60" s="178"/>
      <c r="AV60" s="178"/>
      <c r="AW60" s="178"/>
      <c r="AX60" s="178"/>
      <c r="AY60" s="178"/>
      <c r="AZ60" s="178"/>
      <c r="BA60" s="178"/>
      <c r="BB60" s="178"/>
      <c r="BC60" s="178"/>
      <c r="BD60" s="178"/>
      <c r="BE60" s="179"/>
      <c r="BF60" s="724"/>
      <c r="BG60" s="725"/>
      <c r="BH60" s="1341" t="str">
        <f>"　"&amp;⑧入力シート!$D$23</f>
        <v>　</v>
      </c>
      <c r="BI60" s="1342"/>
      <c r="BJ60" s="1342"/>
      <c r="BK60" s="1342"/>
      <c r="BL60" s="1342"/>
      <c r="BM60" s="1342"/>
      <c r="BN60" s="1342"/>
      <c r="BO60" s="1342"/>
      <c r="BP60" s="1342"/>
      <c r="BQ60" s="1342"/>
      <c r="BR60" s="1342"/>
      <c r="BS60" s="1342"/>
      <c r="BT60" s="1342"/>
      <c r="BU60" s="1342"/>
      <c r="BV60" s="1342"/>
      <c r="BW60" s="1342"/>
      <c r="BX60" s="1342"/>
      <c r="BY60" s="1342"/>
      <c r="BZ60" s="1342"/>
      <c r="CA60" s="1342"/>
      <c r="CB60" s="1342"/>
      <c r="CC60" s="1342"/>
      <c r="CD60" s="1342"/>
      <c r="CE60" s="1342"/>
      <c r="CF60" s="1342"/>
      <c r="CG60" s="1342"/>
      <c r="CH60" s="1343"/>
    </row>
    <row r="61" spans="1:90" ht="24.95" customHeight="1">
      <c r="A61" s="181"/>
      <c r="B61" s="182"/>
      <c r="C61" s="182"/>
      <c r="D61" s="182"/>
      <c r="E61" s="182"/>
      <c r="F61" s="182"/>
      <c r="G61" s="182"/>
      <c r="H61" s="182"/>
      <c r="I61" s="182"/>
      <c r="J61" s="182"/>
      <c r="K61" s="182"/>
      <c r="L61" s="182"/>
      <c r="M61" s="183"/>
      <c r="N61" s="726"/>
      <c r="O61" s="727"/>
      <c r="P61" s="1341"/>
      <c r="Q61" s="1342"/>
      <c r="R61" s="1342"/>
      <c r="S61" s="1342"/>
      <c r="T61" s="1342"/>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3"/>
      <c r="AQ61" s="291"/>
      <c r="AR61" s="292"/>
      <c r="AS61" s="181"/>
      <c r="AT61" s="182"/>
      <c r="AU61" s="182"/>
      <c r="AV61" s="182"/>
      <c r="AW61" s="182"/>
      <c r="AX61" s="182"/>
      <c r="AY61" s="182"/>
      <c r="AZ61" s="182"/>
      <c r="BA61" s="182"/>
      <c r="BB61" s="182"/>
      <c r="BC61" s="182"/>
      <c r="BD61" s="182"/>
      <c r="BE61" s="183"/>
      <c r="BF61" s="726"/>
      <c r="BG61" s="727"/>
      <c r="BH61" s="1341"/>
      <c r="BI61" s="1342"/>
      <c r="BJ61" s="1342"/>
      <c r="BK61" s="1342"/>
      <c r="BL61" s="1342"/>
      <c r="BM61" s="1342"/>
      <c r="BN61" s="1342"/>
      <c r="BO61" s="1342"/>
      <c r="BP61" s="1342"/>
      <c r="BQ61" s="1342"/>
      <c r="BR61" s="1342"/>
      <c r="BS61" s="1342"/>
      <c r="BT61" s="1342"/>
      <c r="BU61" s="1342"/>
      <c r="BV61" s="1342"/>
      <c r="BW61" s="1342"/>
      <c r="BX61" s="1342"/>
      <c r="BY61" s="1342"/>
      <c r="BZ61" s="1342"/>
      <c r="CA61" s="1342"/>
      <c r="CB61" s="1342"/>
      <c r="CC61" s="1342"/>
      <c r="CD61" s="1342"/>
      <c r="CE61" s="1342"/>
      <c r="CF61" s="1342"/>
      <c r="CG61" s="1342"/>
      <c r="CH61" s="1343"/>
    </row>
    <row r="62" spans="1:90" ht="24.95" customHeight="1">
      <c r="A62" s="722" t="s">
        <v>337</v>
      </c>
      <c r="B62" s="723"/>
      <c r="C62" s="603" t="s">
        <v>31</v>
      </c>
      <c r="D62" s="571"/>
      <c r="E62" s="571"/>
      <c r="F62" s="571"/>
      <c r="G62" s="571"/>
      <c r="H62" s="571"/>
      <c r="I62" s="571"/>
      <c r="J62" s="571"/>
      <c r="K62" s="571"/>
      <c r="L62" s="571"/>
      <c r="M62" s="571"/>
      <c r="N62" s="722" t="s">
        <v>336</v>
      </c>
      <c r="O62" s="723"/>
      <c r="P62" s="1316" t="str">
        <f>""&amp;⑧入力シート!AD108</f>
        <v/>
      </c>
      <c r="Q62" s="1316"/>
      <c r="R62" s="1316"/>
      <c r="S62" s="1316"/>
      <c r="T62" s="1316"/>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291"/>
      <c r="AR62" s="292"/>
      <c r="AS62" s="722" t="s">
        <v>337</v>
      </c>
      <c r="AT62" s="723"/>
      <c r="AU62" s="603" t="s">
        <v>31</v>
      </c>
      <c r="AV62" s="571"/>
      <c r="AW62" s="571"/>
      <c r="AX62" s="571"/>
      <c r="AY62" s="571"/>
      <c r="AZ62" s="571"/>
      <c r="BA62" s="571"/>
      <c r="BB62" s="571"/>
      <c r="BC62" s="571"/>
      <c r="BD62" s="571"/>
      <c r="BE62" s="571"/>
      <c r="BF62" s="722" t="s">
        <v>336</v>
      </c>
      <c r="BG62" s="723"/>
      <c r="BH62" s="1316" t="str">
        <f>""&amp;⑧入力シート!AD109</f>
        <v/>
      </c>
      <c r="BI62" s="1316"/>
      <c r="BJ62" s="1316"/>
      <c r="BK62" s="1316"/>
      <c r="BL62" s="1316"/>
      <c r="BM62" s="1316"/>
      <c r="BN62" s="1316"/>
      <c r="BO62" s="1316"/>
      <c r="BP62" s="1316"/>
      <c r="BQ62" s="1316"/>
      <c r="BR62" s="1316"/>
      <c r="BS62" s="1316"/>
      <c r="BT62" s="1316"/>
      <c r="BU62" s="1316"/>
      <c r="BV62" s="1316"/>
      <c r="BW62" s="1316"/>
      <c r="BX62" s="1316"/>
      <c r="BY62" s="1316"/>
      <c r="BZ62" s="1316"/>
      <c r="CA62" s="1316"/>
      <c r="CB62" s="1316"/>
      <c r="CC62" s="1316"/>
      <c r="CD62" s="1316"/>
      <c r="CE62" s="1316"/>
      <c r="CF62" s="1316"/>
      <c r="CG62" s="1316"/>
      <c r="CH62" s="1316"/>
    </row>
    <row r="63" spans="1:90" ht="24.95" customHeight="1">
      <c r="A63" s="724"/>
      <c r="B63" s="725"/>
      <c r="C63" s="1308">
        <f>⑧入力シート!Y108</f>
        <v>85</v>
      </c>
      <c r="D63" s="1309"/>
      <c r="E63" s="1309"/>
      <c r="F63" s="1309"/>
      <c r="G63" s="1309"/>
      <c r="H63" s="1309"/>
      <c r="I63" s="1309"/>
      <c r="J63" s="1309"/>
      <c r="K63" s="1309"/>
      <c r="L63" s="1309"/>
      <c r="M63" s="1310"/>
      <c r="N63" s="724"/>
      <c r="O63" s="725"/>
      <c r="P63" s="1317"/>
      <c r="Q63" s="1317"/>
      <c r="R63" s="1317"/>
      <c r="S63" s="1317"/>
      <c r="T63" s="1317"/>
      <c r="U63" s="1317"/>
      <c r="V63" s="1317"/>
      <c r="W63" s="1317"/>
      <c r="X63" s="1317"/>
      <c r="Y63" s="1317"/>
      <c r="Z63" s="1317"/>
      <c r="AA63" s="1317"/>
      <c r="AB63" s="1317"/>
      <c r="AC63" s="1317"/>
      <c r="AD63" s="1317"/>
      <c r="AE63" s="1317"/>
      <c r="AF63" s="1317"/>
      <c r="AG63" s="1317"/>
      <c r="AH63" s="1317"/>
      <c r="AI63" s="1317"/>
      <c r="AJ63" s="1317"/>
      <c r="AK63" s="1317"/>
      <c r="AL63" s="1317"/>
      <c r="AM63" s="1317"/>
      <c r="AN63" s="1317"/>
      <c r="AO63" s="1317"/>
      <c r="AP63" s="1317"/>
      <c r="AQ63" s="291"/>
      <c r="AR63" s="292"/>
      <c r="AS63" s="724"/>
      <c r="AT63" s="725"/>
      <c r="AU63" s="1308">
        <f>⑧入力シート!Y109</f>
        <v>86</v>
      </c>
      <c r="AV63" s="1309"/>
      <c r="AW63" s="1309"/>
      <c r="AX63" s="1309"/>
      <c r="AY63" s="1309"/>
      <c r="AZ63" s="1309"/>
      <c r="BA63" s="1309"/>
      <c r="BB63" s="1309"/>
      <c r="BC63" s="1309"/>
      <c r="BD63" s="1309"/>
      <c r="BE63" s="1309"/>
      <c r="BF63" s="724"/>
      <c r="BG63" s="725"/>
      <c r="BH63" s="1317"/>
      <c r="BI63" s="1317"/>
      <c r="BJ63" s="1317"/>
      <c r="BK63" s="1317"/>
      <c r="BL63" s="1317"/>
      <c r="BM63" s="1317"/>
      <c r="BN63" s="1317"/>
      <c r="BO63" s="1317"/>
      <c r="BP63" s="1317"/>
      <c r="BQ63" s="1317"/>
      <c r="BR63" s="1317"/>
      <c r="BS63" s="1317"/>
      <c r="BT63" s="1317"/>
      <c r="BU63" s="1317"/>
      <c r="BV63" s="1317"/>
      <c r="BW63" s="1317"/>
      <c r="BX63" s="1317"/>
      <c r="BY63" s="1317"/>
      <c r="BZ63" s="1317"/>
      <c r="CA63" s="1317"/>
      <c r="CB63" s="1317"/>
      <c r="CC63" s="1317"/>
      <c r="CD63" s="1317"/>
      <c r="CE63" s="1317"/>
      <c r="CF63" s="1317"/>
      <c r="CG63" s="1317"/>
      <c r="CH63" s="1317"/>
    </row>
    <row r="64" spans="1:90" ht="24.95" customHeight="1">
      <c r="A64" s="726"/>
      <c r="B64" s="727"/>
      <c r="C64" s="1319"/>
      <c r="D64" s="1320"/>
      <c r="E64" s="1320"/>
      <c r="F64" s="1320"/>
      <c r="G64" s="1320"/>
      <c r="H64" s="1320"/>
      <c r="I64" s="1320"/>
      <c r="J64" s="1320"/>
      <c r="K64" s="1320"/>
      <c r="L64" s="1320"/>
      <c r="M64" s="1321"/>
      <c r="N64" s="726"/>
      <c r="O64" s="727"/>
      <c r="P64" s="1318"/>
      <c r="Q64" s="1318"/>
      <c r="R64" s="1318"/>
      <c r="S64" s="1318"/>
      <c r="T64" s="1318"/>
      <c r="U64" s="1318"/>
      <c r="V64" s="1318"/>
      <c r="W64" s="1318"/>
      <c r="X64" s="1318"/>
      <c r="Y64" s="1318"/>
      <c r="Z64" s="1318"/>
      <c r="AA64" s="1318"/>
      <c r="AB64" s="1318"/>
      <c r="AC64" s="1318"/>
      <c r="AD64" s="1318"/>
      <c r="AE64" s="1318"/>
      <c r="AF64" s="1318"/>
      <c r="AG64" s="1318"/>
      <c r="AH64" s="1318"/>
      <c r="AI64" s="1318"/>
      <c r="AJ64" s="1318"/>
      <c r="AK64" s="1318"/>
      <c r="AL64" s="1318"/>
      <c r="AM64" s="1318"/>
      <c r="AN64" s="1318"/>
      <c r="AO64" s="1318"/>
      <c r="AP64" s="1318"/>
      <c r="AQ64" s="291"/>
      <c r="AR64" s="292"/>
      <c r="AS64" s="726"/>
      <c r="AT64" s="727"/>
      <c r="AU64" s="1308"/>
      <c r="AV64" s="1309"/>
      <c r="AW64" s="1309"/>
      <c r="AX64" s="1309"/>
      <c r="AY64" s="1309"/>
      <c r="AZ64" s="1309"/>
      <c r="BA64" s="1309"/>
      <c r="BB64" s="1309"/>
      <c r="BC64" s="1309"/>
      <c r="BD64" s="1309"/>
      <c r="BE64" s="1309"/>
      <c r="BF64" s="726"/>
      <c r="BG64" s="727"/>
      <c r="BH64" s="1318"/>
      <c r="BI64" s="1318"/>
      <c r="BJ64" s="1318"/>
      <c r="BK64" s="1318"/>
      <c r="BL64" s="1318"/>
      <c r="BM64" s="1318"/>
      <c r="BN64" s="1318"/>
      <c r="BO64" s="1318"/>
      <c r="BP64" s="1318"/>
      <c r="BQ64" s="1318"/>
      <c r="BR64" s="1318"/>
      <c r="BS64" s="1318"/>
      <c r="BT64" s="1318"/>
      <c r="BU64" s="1318"/>
      <c r="BV64" s="1318"/>
      <c r="BW64" s="1318"/>
      <c r="BX64" s="1318"/>
      <c r="BY64" s="1318"/>
      <c r="BZ64" s="1318"/>
      <c r="CA64" s="1318"/>
      <c r="CB64" s="1318"/>
      <c r="CC64" s="1318"/>
      <c r="CD64" s="1318"/>
      <c r="CE64" s="1318"/>
      <c r="CF64" s="1318"/>
      <c r="CG64" s="1318"/>
      <c r="CH64" s="1318"/>
    </row>
    <row r="65" spans="1:90" ht="24.95" customHeight="1">
      <c r="A65" s="722" t="s">
        <v>338</v>
      </c>
      <c r="B65" s="723"/>
      <c r="C65" s="1322" t="str">
        <f>""&amp;⑧入力シート!Z108</f>
        <v/>
      </c>
      <c r="D65" s="1323"/>
      <c r="E65" s="1323"/>
      <c r="F65" s="1323"/>
      <c r="G65" s="1323"/>
      <c r="H65" s="1323"/>
      <c r="I65" s="1323"/>
      <c r="J65" s="1323"/>
      <c r="K65" s="1323"/>
      <c r="L65" s="1323"/>
      <c r="M65" s="1324"/>
      <c r="N65" s="722" t="s">
        <v>339</v>
      </c>
      <c r="O65" s="723"/>
      <c r="P65" s="1307" t="s">
        <v>32</v>
      </c>
      <c r="Q65" s="573"/>
      <c r="R65" s="573"/>
      <c r="S65" s="573"/>
      <c r="T65" s="573"/>
      <c r="U65" s="573"/>
      <c r="V65" s="573"/>
      <c r="W65" s="573"/>
      <c r="X65" s="573"/>
      <c r="Y65" s="573"/>
      <c r="Z65" s="573"/>
      <c r="AA65" s="573"/>
      <c r="AB65" s="573"/>
      <c r="AC65" s="573"/>
      <c r="AD65" s="573"/>
      <c r="AE65" s="573"/>
      <c r="AF65" s="573"/>
      <c r="AG65" s="573"/>
      <c r="AH65" s="573"/>
      <c r="AI65" s="573"/>
      <c r="AJ65" s="573"/>
      <c r="AK65" s="573"/>
      <c r="AL65" s="573"/>
      <c r="AM65" s="573"/>
      <c r="AN65" s="573"/>
      <c r="AO65" s="573"/>
      <c r="AP65" s="574"/>
      <c r="AQ65" s="291"/>
      <c r="AR65" s="292"/>
      <c r="AS65" s="722" t="s">
        <v>338</v>
      </c>
      <c r="AT65" s="723"/>
      <c r="AU65" s="1322" t="str">
        <f>""&amp;⑧入力シート!Z109</f>
        <v/>
      </c>
      <c r="AV65" s="1323"/>
      <c r="AW65" s="1323"/>
      <c r="AX65" s="1323"/>
      <c r="AY65" s="1323"/>
      <c r="AZ65" s="1323"/>
      <c r="BA65" s="1323"/>
      <c r="BB65" s="1323"/>
      <c r="BC65" s="1323"/>
      <c r="BD65" s="1323"/>
      <c r="BE65" s="1324"/>
      <c r="BF65" s="722" t="s">
        <v>339</v>
      </c>
      <c r="BG65" s="723"/>
      <c r="BH65" s="1307" t="s">
        <v>32</v>
      </c>
      <c r="BI65" s="573"/>
      <c r="BJ65" s="573"/>
      <c r="BK65" s="573"/>
      <c r="BL65" s="573"/>
      <c r="BM65" s="573"/>
      <c r="BN65" s="573"/>
      <c r="BO65" s="573"/>
      <c r="BP65" s="573"/>
      <c r="BQ65" s="573"/>
      <c r="BR65" s="573"/>
      <c r="BS65" s="573"/>
      <c r="BT65" s="573"/>
      <c r="BU65" s="573"/>
      <c r="BV65" s="573"/>
      <c r="BW65" s="573"/>
      <c r="BX65" s="573"/>
      <c r="BY65" s="573"/>
      <c r="BZ65" s="573"/>
      <c r="CA65" s="573"/>
      <c r="CB65" s="573"/>
      <c r="CC65" s="573"/>
      <c r="CD65" s="573"/>
      <c r="CE65" s="573"/>
      <c r="CF65" s="573"/>
      <c r="CG65" s="573"/>
      <c r="CH65" s="574"/>
    </row>
    <row r="66" spans="1:90" ht="24.95" customHeight="1">
      <c r="A66" s="724"/>
      <c r="B66" s="725"/>
      <c r="C66" s="1308"/>
      <c r="D66" s="1309"/>
      <c r="E66" s="1309"/>
      <c r="F66" s="1309"/>
      <c r="G66" s="1309"/>
      <c r="H66" s="1309"/>
      <c r="I66" s="1309"/>
      <c r="J66" s="1309"/>
      <c r="K66" s="1309"/>
      <c r="L66" s="1309"/>
      <c r="M66" s="1310"/>
      <c r="N66" s="724"/>
      <c r="O66" s="725"/>
      <c r="P66" s="1308" t="str">
        <f>'⑨応募者名簿(印刷用)'!BV27</f>
        <v xml:space="preserve"> </v>
      </c>
      <c r="Q66" s="1309"/>
      <c r="R66" s="1309"/>
      <c r="S66" s="1309"/>
      <c r="T66" s="1309"/>
      <c r="U66" s="1309"/>
      <c r="V66" s="1309"/>
      <c r="W66" s="1309"/>
      <c r="X66" s="1309"/>
      <c r="Y66" s="1309"/>
      <c r="Z66" s="1309"/>
      <c r="AA66" s="1309"/>
      <c r="AB66" s="1309"/>
      <c r="AC66" s="1309"/>
      <c r="AD66" s="1309"/>
      <c r="AE66" s="1309"/>
      <c r="AF66" s="1309"/>
      <c r="AG66" s="1309"/>
      <c r="AH66" s="1309"/>
      <c r="AI66" s="1309"/>
      <c r="AJ66" s="1309"/>
      <c r="AK66" s="1309"/>
      <c r="AL66" s="1309"/>
      <c r="AM66" s="1309"/>
      <c r="AN66" s="1309"/>
      <c r="AO66" s="1309"/>
      <c r="AP66" s="1310"/>
      <c r="AQ66" s="291"/>
      <c r="AR66" s="292"/>
      <c r="AS66" s="724"/>
      <c r="AT66" s="725"/>
      <c r="AU66" s="1308"/>
      <c r="AV66" s="1309"/>
      <c r="AW66" s="1309"/>
      <c r="AX66" s="1309"/>
      <c r="AY66" s="1309"/>
      <c r="AZ66" s="1309"/>
      <c r="BA66" s="1309"/>
      <c r="BB66" s="1309"/>
      <c r="BC66" s="1309"/>
      <c r="BD66" s="1309"/>
      <c r="BE66" s="1310"/>
      <c r="BF66" s="724"/>
      <c r="BG66" s="725"/>
      <c r="BH66" s="1308" t="str">
        <f>'⑨応募者名簿(印刷用)'!BV28</f>
        <v xml:space="preserve"> </v>
      </c>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10"/>
    </row>
    <row r="67" spans="1:90" ht="24.95" customHeight="1">
      <c r="A67" s="726"/>
      <c r="B67" s="727"/>
      <c r="C67" s="1308"/>
      <c r="D67" s="1309"/>
      <c r="E67" s="1309"/>
      <c r="F67" s="1309"/>
      <c r="G67" s="1309"/>
      <c r="H67" s="1309"/>
      <c r="I67" s="1309"/>
      <c r="J67" s="1309"/>
      <c r="K67" s="1309"/>
      <c r="L67" s="1309"/>
      <c r="M67" s="1310"/>
      <c r="N67" s="726"/>
      <c r="O67" s="727"/>
      <c r="P67" s="1308"/>
      <c r="Q67" s="1309"/>
      <c r="R67" s="1309"/>
      <c r="S67" s="1309"/>
      <c r="T67" s="1309"/>
      <c r="U67" s="1309"/>
      <c r="V67" s="1309"/>
      <c r="W67" s="1309"/>
      <c r="X67" s="1309"/>
      <c r="Y67" s="1309"/>
      <c r="Z67" s="1309"/>
      <c r="AA67" s="1309"/>
      <c r="AB67" s="1309"/>
      <c r="AC67" s="1309"/>
      <c r="AD67" s="1309"/>
      <c r="AE67" s="1309"/>
      <c r="AF67" s="1309"/>
      <c r="AG67" s="1309"/>
      <c r="AH67" s="1309"/>
      <c r="AI67" s="1309"/>
      <c r="AJ67" s="1309"/>
      <c r="AK67" s="1309"/>
      <c r="AL67" s="1309"/>
      <c r="AM67" s="1309"/>
      <c r="AN67" s="1309"/>
      <c r="AO67" s="1309"/>
      <c r="AP67" s="1310"/>
      <c r="AQ67" s="291"/>
      <c r="AR67" s="292"/>
      <c r="AS67" s="726"/>
      <c r="AT67" s="727"/>
      <c r="AU67" s="1308"/>
      <c r="AV67" s="1309"/>
      <c r="AW67" s="1309"/>
      <c r="AX67" s="1309"/>
      <c r="AY67" s="1309"/>
      <c r="AZ67" s="1309"/>
      <c r="BA67" s="1309"/>
      <c r="BB67" s="1309"/>
      <c r="BC67" s="1309"/>
      <c r="BD67" s="1309"/>
      <c r="BE67" s="1310"/>
      <c r="BF67" s="726"/>
      <c r="BG67" s="727"/>
      <c r="BH67" s="1308"/>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10"/>
    </row>
    <row r="68" spans="1:90" ht="24.95" customHeight="1">
      <c r="A68" s="1311" t="s">
        <v>34</v>
      </c>
      <c r="B68" s="1312"/>
      <c r="C68" s="1315" t="str">
        <f>'⑨応募者名簿(印刷用)'!BT27</f>
        <v/>
      </c>
      <c r="D68" s="1315"/>
      <c r="E68" s="1315"/>
      <c r="F68" s="1315"/>
      <c r="G68" s="1315"/>
      <c r="H68" s="1315"/>
      <c r="I68" s="1315"/>
      <c r="J68" s="1315"/>
      <c r="K68" s="1315"/>
      <c r="L68" s="1315"/>
      <c r="M68" s="1315"/>
      <c r="N68" s="1325" t="s">
        <v>22</v>
      </c>
      <c r="O68" s="1326"/>
      <c r="P68" s="1329" t="str">
        <f>""&amp;⑧入力シート!AE108</f>
        <v/>
      </c>
      <c r="Q68" s="1329"/>
      <c r="R68" s="1329"/>
      <c r="S68" s="1329"/>
      <c r="T68" s="1329"/>
      <c r="U68" s="1329"/>
      <c r="V68" s="1329"/>
      <c r="W68" s="1329"/>
      <c r="X68" s="1329"/>
      <c r="Y68" s="1330" t="s">
        <v>57</v>
      </c>
      <c r="Z68" s="1331"/>
      <c r="AA68" s="1331"/>
      <c r="AB68" s="1331"/>
      <c r="AC68" s="1331"/>
      <c r="AD68" s="1331"/>
      <c r="AE68" s="1331"/>
      <c r="AF68" s="1331"/>
      <c r="AG68" s="1331"/>
      <c r="AH68" s="1331"/>
      <c r="AI68" s="1331"/>
      <c r="AJ68" s="1331"/>
      <c r="AK68" s="1331"/>
      <c r="AL68" s="1331"/>
      <c r="AM68" s="1331"/>
      <c r="AN68" s="1331"/>
      <c r="AO68" s="1331"/>
      <c r="AP68" s="1332"/>
      <c r="AQ68" s="289"/>
      <c r="AR68" s="290"/>
      <c r="AS68" s="1311" t="s">
        <v>34</v>
      </c>
      <c r="AT68" s="1312"/>
      <c r="AU68" s="1315" t="str">
        <f>'⑨応募者名簿(印刷用)'!BT28</f>
        <v/>
      </c>
      <c r="AV68" s="1315"/>
      <c r="AW68" s="1315"/>
      <c r="AX68" s="1315"/>
      <c r="AY68" s="1315"/>
      <c r="AZ68" s="1315"/>
      <c r="BA68" s="1315"/>
      <c r="BB68" s="1315"/>
      <c r="BC68" s="1315"/>
      <c r="BD68" s="1315"/>
      <c r="BE68" s="1315"/>
      <c r="BF68" s="1325" t="s">
        <v>22</v>
      </c>
      <c r="BG68" s="1326"/>
      <c r="BH68" s="1329" t="str">
        <f>""&amp;⑧入力シート!AE109</f>
        <v/>
      </c>
      <c r="BI68" s="1329"/>
      <c r="BJ68" s="1329"/>
      <c r="BK68" s="1329"/>
      <c r="BL68" s="1329"/>
      <c r="BM68" s="1329"/>
      <c r="BN68" s="1329"/>
      <c r="BO68" s="1329"/>
      <c r="BP68" s="1329"/>
      <c r="BQ68" s="1330" t="s">
        <v>57</v>
      </c>
      <c r="BR68" s="1331"/>
      <c r="BS68" s="1331"/>
      <c r="BT68" s="1331"/>
      <c r="BU68" s="1331"/>
      <c r="BV68" s="1331"/>
      <c r="BW68" s="1331"/>
      <c r="BX68" s="1331"/>
      <c r="BY68" s="1331"/>
      <c r="BZ68" s="1331"/>
      <c r="CA68" s="1331"/>
      <c r="CB68" s="1331"/>
      <c r="CC68" s="1331"/>
      <c r="CD68" s="1331"/>
      <c r="CE68" s="1331"/>
      <c r="CF68" s="1331"/>
      <c r="CG68" s="1331"/>
      <c r="CH68" s="1332"/>
    </row>
    <row r="69" spans="1:90" ht="24.95" customHeight="1">
      <c r="A69" s="1313"/>
      <c r="B69" s="1314"/>
      <c r="C69" s="1315"/>
      <c r="D69" s="1315"/>
      <c r="E69" s="1315"/>
      <c r="F69" s="1315"/>
      <c r="G69" s="1315"/>
      <c r="H69" s="1315"/>
      <c r="I69" s="1315"/>
      <c r="J69" s="1315"/>
      <c r="K69" s="1315"/>
      <c r="L69" s="1315"/>
      <c r="M69" s="1315"/>
      <c r="N69" s="1327"/>
      <c r="O69" s="1328"/>
      <c r="P69" s="1329"/>
      <c r="Q69" s="1329"/>
      <c r="R69" s="1329"/>
      <c r="S69" s="1329"/>
      <c r="T69" s="1329"/>
      <c r="U69" s="1329"/>
      <c r="V69" s="1329"/>
      <c r="W69" s="1329"/>
      <c r="X69" s="1329"/>
      <c r="Y69" s="1333"/>
      <c r="Z69" s="1334"/>
      <c r="AA69" s="1334"/>
      <c r="AB69" s="1334"/>
      <c r="AC69" s="1334"/>
      <c r="AD69" s="1334"/>
      <c r="AE69" s="1334"/>
      <c r="AF69" s="1334"/>
      <c r="AG69" s="1334"/>
      <c r="AH69" s="1334"/>
      <c r="AI69" s="1334"/>
      <c r="AJ69" s="1334"/>
      <c r="AK69" s="1334"/>
      <c r="AL69" s="1334"/>
      <c r="AM69" s="1334"/>
      <c r="AN69" s="1334"/>
      <c r="AO69" s="1334"/>
      <c r="AP69" s="1335"/>
      <c r="AQ69" s="289"/>
      <c r="AR69" s="290"/>
      <c r="AS69" s="1313"/>
      <c r="AT69" s="1314"/>
      <c r="AU69" s="1315"/>
      <c r="AV69" s="1315"/>
      <c r="AW69" s="1315"/>
      <c r="AX69" s="1315"/>
      <c r="AY69" s="1315"/>
      <c r="AZ69" s="1315"/>
      <c r="BA69" s="1315"/>
      <c r="BB69" s="1315"/>
      <c r="BC69" s="1315"/>
      <c r="BD69" s="1315"/>
      <c r="BE69" s="1315"/>
      <c r="BF69" s="1327"/>
      <c r="BG69" s="1328"/>
      <c r="BH69" s="1329"/>
      <c r="BI69" s="1329"/>
      <c r="BJ69" s="1329"/>
      <c r="BK69" s="1329"/>
      <c r="BL69" s="1329"/>
      <c r="BM69" s="1329"/>
      <c r="BN69" s="1329"/>
      <c r="BO69" s="1329"/>
      <c r="BP69" s="1329"/>
      <c r="BQ69" s="1333"/>
      <c r="BR69" s="1334"/>
      <c r="BS69" s="1334"/>
      <c r="BT69" s="1334"/>
      <c r="BU69" s="1334"/>
      <c r="BV69" s="1334"/>
      <c r="BW69" s="1334"/>
      <c r="BX69" s="1334"/>
      <c r="BY69" s="1334"/>
      <c r="BZ69" s="1334"/>
      <c r="CA69" s="1334"/>
      <c r="CB69" s="1334"/>
      <c r="CC69" s="1334"/>
      <c r="CD69" s="1334"/>
      <c r="CE69" s="1334"/>
      <c r="CF69" s="1334"/>
      <c r="CG69" s="1334"/>
      <c r="CH69" s="1335"/>
    </row>
    <row r="70" spans="1:90" ht="24.95" customHeight="1">
      <c r="A70" s="283"/>
      <c r="B70" s="284"/>
      <c r="C70" s="287"/>
      <c r="D70" s="287"/>
      <c r="E70" s="287"/>
      <c r="F70" s="287"/>
      <c r="G70" s="287"/>
      <c r="H70" s="287"/>
      <c r="I70" s="287"/>
      <c r="J70" s="287"/>
      <c r="K70" s="287"/>
      <c r="L70" s="287"/>
      <c r="M70" s="287"/>
      <c r="N70" s="288"/>
      <c r="O70" s="288"/>
      <c r="P70" s="285"/>
      <c r="Q70" s="285"/>
      <c r="R70" s="285"/>
      <c r="S70" s="285"/>
      <c r="T70" s="285"/>
      <c r="U70" s="285"/>
      <c r="V70" s="285"/>
      <c r="W70" s="285"/>
      <c r="X70" s="285"/>
      <c r="Y70" s="286"/>
      <c r="Z70" s="286"/>
      <c r="AA70" s="286"/>
      <c r="AB70" s="286"/>
      <c r="AC70" s="286"/>
      <c r="AD70" s="286"/>
      <c r="AE70" s="286"/>
      <c r="AF70" s="286"/>
      <c r="AG70" s="286"/>
      <c r="AH70" s="286"/>
      <c r="AI70" s="286"/>
      <c r="AJ70" s="286"/>
      <c r="AK70" s="286"/>
      <c r="AL70" s="286"/>
      <c r="AM70" s="286"/>
      <c r="AN70" s="286"/>
      <c r="AO70" s="286"/>
      <c r="AP70" s="286"/>
      <c r="AQ70" s="289"/>
      <c r="AR70" s="290"/>
      <c r="AS70" s="284"/>
      <c r="AT70" s="284"/>
      <c r="AU70" s="287"/>
      <c r="AV70" s="287"/>
      <c r="AW70" s="287"/>
      <c r="AX70" s="287"/>
      <c r="AY70" s="287"/>
      <c r="AZ70" s="287"/>
      <c r="BA70" s="287"/>
      <c r="BB70" s="287"/>
      <c r="BC70" s="287"/>
      <c r="BD70" s="287"/>
      <c r="BE70" s="287"/>
      <c r="BF70" s="288"/>
      <c r="BG70" s="288"/>
      <c r="BH70" s="285"/>
      <c r="BI70" s="285"/>
      <c r="BJ70" s="285"/>
      <c r="BK70" s="285"/>
      <c r="BL70" s="285"/>
      <c r="BM70" s="285"/>
      <c r="BN70" s="285"/>
      <c r="BO70" s="285"/>
      <c r="BP70" s="285"/>
      <c r="BQ70" s="286"/>
      <c r="BR70" s="286"/>
      <c r="BS70" s="286"/>
      <c r="BT70" s="286"/>
      <c r="BU70" s="286"/>
      <c r="BV70" s="286"/>
      <c r="BW70" s="286"/>
      <c r="BX70" s="286"/>
      <c r="BY70" s="286"/>
      <c r="BZ70" s="286"/>
      <c r="CA70" s="286"/>
      <c r="CB70" s="286"/>
      <c r="CC70" s="286"/>
      <c r="CD70" s="286"/>
      <c r="CE70" s="286"/>
      <c r="CF70" s="286"/>
      <c r="CG70" s="286"/>
      <c r="CH70" s="286"/>
    </row>
    <row r="71" spans="1:90" ht="24.95" customHeight="1">
      <c r="A71" s="283"/>
      <c r="B71" s="284"/>
      <c r="C71" s="275"/>
      <c r="D71" s="275"/>
      <c r="E71" s="275"/>
      <c r="F71" s="275"/>
      <c r="G71" s="275"/>
      <c r="H71" s="275"/>
      <c r="I71" s="275"/>
      <c r="J71" s="275"/>
      <c r="K71" s="275"/>
      <c r="L71" s="275"/>
      <c r="M71" s="275"/>
      <c r="N71" s="288"/>
      <c r="O71" s="288"/>
      <c r="P71" s="285"/>
      <c r="Q71" s="285"/>
      <c r="R71" s="285"/>
      <c r="S71" s="285"/>
      <c r="T71" s="285"/>
      <c r="U71" s="285"/>
      <c r="V71" s="285"/>
      <c r="W71" s="285"/>
      <c r="X71" s="285"/>
      <c r="Y71" s="286"/>
      <c r="Z71" s="286"/>
      <c r="AA71" s="286"/>
      <c r="AB71" s="286"/>
      <c r="AC71" s="286"/>
      <c r="AD71" s="286"/>
      <c r="AE71" s="286"/>
      <c r="AF71" s="286"/>
      <c r="AG71" s="286"/>
      <c r="AH71" s="286"/>
      <c r="AI71" s="286"/>
      <c r="AJ71" s="286"/>
      <c r="AK71" s="286"/>
      <c r="AL71" s="286"/>
      <c r="AM71" s="286"/>
      <c r="AN71" s="286"/>
      <c r="AO71" s="286"/>
      <c r="AP71" s="286"/>
      <c r="AQ71" s="289"/>
      <c r="AR71" s="290"/>
      <c r="AS71" s="284"/>
      <c r="AT71" s="284"/>
      <c r="AU71" s="275"/>
      <c r="AV71" s="275"/>
      <c r="AW71" s="275"/>
      <c r="AX71" s="275"/>
      <c r="AY71" s="275"/>
      <c r="AZ71" s="275"/>
      <c r="BA71" s="275"/>
      <c r="BB71" s="275"/>
      <c r="BC71" s="275"/>
      <c r="BD71" s="275"/>
      <c r="BE71" s="275"/>
      <c r="BF71" s="288"/>
      <c r="BG71" s="288"/>
      <c r="BH71" s="285"/>
      <c r="BI71" s="285"/>
      <c r="BJ71" s="285"/>
      <c r="BK71" s="285"/>
      <c r="BL71" s="285"/>
      <c r="BM71" s="285"/>
      <c r="BN71" s="285"/>
      <c r="BO71" s="285"/>
      <c r="BP71" s="285"/>
      <c r="BQ71" s="286"/>
      <c r="BR71" s="286"/>
      <c r="BS71" s="286"/>
      <c r="BT71" s="286"/>
      <c r="BU71" s="286"/>
      <c r="BV71" s="286"/>
      <c r="BW71" s="286"/>
      <c r="BX71" s="286"/>
      <c r="BY71" s="286"/>
      <c r="BZ71" s="286"/>
      <c r="CA71" s="286"/>
      <c r="CB71" s="286"/>
      <c r="CC71" s="286"/>
      <c r="CD71" s="286"/>
      <c r="CE71" s="286"/>
      <c r="CF71" s="286"/>
      <c r="CG71" s="286"/>
      <c r="CH71" s="286"/>
    </row>
    <row r="72" spans="1:90" ht="24.95" customHeight="1">
      <c r="A72" s="174"/>
      <c r="B72" s="174"/>
      <c r="C72" s="174"/>
      <c r="D72" s="174"/>
      <c r="E72" s="174"/>
      <c r="F72" s="174"/>
      <c r="G72" s="174"/>
      <c r="H72" s="174"/>
      <c r="I72" s="174"/>
      <c r="J72" s="174"/>
      <c r="K72" s="174"/>
      <c r="L72" s="174"/>
      <c r="M72" s="174"/>
      <c r="N72" s="785" t="s">
        <v>408</v>
      </c>
      <c r="O72" s="785"/>
      <c r="P72" s="785"/>
      <c r="Q72" s="785"/>
      <c r="R72" s="785"/>
      <c r="S72" s="785"/>
      <c r="T72" s="785"/>
      <c r="U72" s="785"/>
      <c r="V72" s="785"/>
      <c r="W72" s="785"/>
      <c r="X72" s="785"/>
      <c r="Y72" s="785"/>
      <c r="Z72" s="785"/>
      <c r="AA72" s="785"/>
      <c r="AB72" s="785"/>
      <c r="AC72" s="190"/>
      <c r="AD72" s="190"/>
      <c r="AE72" s="190"/>
      <c r="AF72" s="190"/>
      <c r="AG72" s="190"/>
      <c r="AH72" s="190"/>
      <c r="AI72" s="190"/>
      <c r="AJ72" s="190"/>
      <c r="AK72" s="190"/>
      <c r="AL72" s="190"/>
      <c r="AM72" s="190"/>
      <c r="AN72" s="190"/>
      <c r="AO72" s="190"/>
      <c r="AP72" s="190"/>
      <c r="AQ72" s="298"/>
      <c r="AR72" s="299"/>
      <c r="AS72" s="174"/>
      <c r="AT72" s="174"/>
      <c r="AU72" s="174"/>
      <c r="AV72" s="174"/>
      <c r="AW72" s="174"/>
      <c r="AX72" s="174"/>
      <c r="AY72" s="174"/>
      <c r="AZ72" s="174"/>
      <c r="BA72" s="174"/>
      <c r="BB72" s="174"/>
      <c r="BC72" s="174"/>
      <c r="BD72" s="174"/>
      <c r="BE72" s="174"/>
      <c r="BF72" s="785" t="s">
        <v>408</v>
      </c>
      <c r="BG72" s="785"/>
      <c r="BH72" s="785"/>
      <c r="BI72" s="785"/>
      <c r="BJ72" s="785"/>
      <c r="BK72" s="785"/>
      <c r="BL72" s="785"/>
      <c r="BM72" s="785"/>
      <c r="BN72" s="785"/>
      <c r="BO72" s="785"/>
      <c r="BP72" s="785"/>
      <c r="BQ72" s="785"/>
      <c r="BR72" s="785"/>
      <c r="BS72" s="785"/>
      <c r="BT72" s="785"/>
      <c r="BU72" s="190"/>
      <c r="BV72" s="190"/>
      <c r="BW72" s="190"/>
      <c r="BX72" s="190"/>
      <c r="BY72" s="190"/>
      <c r="BZ72" s="190"/>
      <c r="CA72" s="190"/>
      <c r="CB72" s="190"/>
      <c r="CC72" s="190"/>
      <c r="CD72" s="190"/>
      <c r="CE72" s="190"/>
      <c r="CF72" s="190"/>
      <c r="CG72" s="190"/>
      <c r="CH72" s="190"/>
      <c r="CI72" s="190"/>
      <c r="CJ72" s="190"/>
      <c r="CK72" s="190"/>
      <c r="CL72" s="190"/>
    </row>
    <row r="73" spans="1:90" ht="24.95" customHeight="1">
      <c r="A73" s="174"/>
      <c r="B73" s="174"/>
      <c r="C73" s="174"/>
      <c r="D73" s="174"/>
      <c r="E73" s="174"/>
      <c r="F73" s="174"/>
      <c r="G73" s="174"/>
      <c r="H73" s="174"/>
      <c r="I73" s="174"/>
      <c r="J73" s="174"/>
      <c r="K73" s="174"/>
      <c r="L73" s="174"/>
      <c r="M73" s="174"/>
      <c r="N73" s="785"/>
      <c r="O73" s="785"/>
      <c r="P73" s="785"/>
      <c r="Q73" s="785"/>
      <c r="R73" s="785"/>
      <c r="S73" s="785"/>
      <c r="T73" s="785"/>
      <c r="U73" s="785"/>
      <c r="V73" s="785"/>
      <c r="W73" s="785"/>
      <c r="X73" s="785"/>
      <c r="Y73" s="785"/>
      <c r="Z73" s="785"/>
      <c r="AA73" s="785"/>
      <c r="AB73" s="785"/>
      <c r="AC73" s="190"/>
      <c r="AD73" s="190"/>
      <c r="AE73" s="190"/>
      <c r="AF73" s="190"/>
      <c r="AG73" s="190"/>
      <c r="AH73" s="190"/>
      <c r="AI73" s="190"/>
      <c r="AJ73" s="190"/>
      <c r="AK73" s="190"/>
      <c r="AL73" s="190"/>
      <c r="AM73" s="190"/>
      <c r="AN73" s="190"/>
      <c r="AO73" s="190"/>
      <c r="AP73" s="190"/>
      <c r="AQ73" s="298"/>
      <c r="AR73" s="299"/>
      <c r="AS73" s="174"/>
      <c r="AT73" s="174"/>
      <c r="AU73" s="174"/>
      <c r="AV73" s="174"/>
      <c r="AW73" s="174"/>
      <c r="AX73" s="174"/>
      <c r="AY73" s="174"/>
      <c r="AZ73" s="174"/>
      <c r="BA73" s="174"/>
      <c r="BB73" s="174"/>
      <c r="BC73" s="174"/>
      <c r="BD73" s="174"/>
      <c r="BE73" s="174"/>
      <c r="BF73" s="785"/>
      <c r="BG73" s="785"/>
      <c r="BH73" s="785"/>
      <c r="BI73" s="785"/>
      <c r="BJ73" s="785"/>
      <c r="BK73" s="785"/>
      <c r="BL73" s="785"/>
      <c r="BM73" s="785"/>
      <c r="BN73" s="785"/>
      <c r="BO73" s="785"/>
      <c r="BP73" s="785"/>
      <c r="BQ73" s="785"/>
      <c r="BR73" s="785"/>
      <c r="BS73" s="785"/>
      <c r="BT73" s="785"/>
      <c r="BU73" s="190"/>
      <c r="BV73" s="190"/>
      <c r="BW73" s="190"/>
      <c r="BX73" s="190"/>
      <c r="BY73" s="190"/>
      <c r="BZ73" s="190"/>
      <c r="CA73" s="190"/>
      <c r="CB73" s="190"/>
      <c r="CC73" s="190"/>
      <c r="CD73" s="190"/>
      <c r="CE73" s="190"/>
      <c r="CF73" s="190"/>
      <c r="CG73" s="190"/>
      <c r="CH73" s="190"/>
      <c r="CI73" s="190"/>
      <c r="CJ73" s="190"/>
      <c r="CK73" s="190"/>
      <c r="CL73" s="190"/>
    </row>
    <row r="74" spans="1:90" ht="24.95" customHeight="1">
      <c r="A74" s="174"/>
      <c r="B74" s="174"/>
      <c r="C74" s="174"/>
      <c r="D74" s="174"/>
      <c r="E74" s="174"/>
      <c r="F74" s="174"/>
      <c r="G74" s="174"/>
      <c r="H74" s="174"/>
      <c r="I74" s="174"/>
      <c r="J74" s="174"/>
      <c r="K74" s="174"/>
      <c r="L74" s="174"/>
      <c r="M74" s="174"/>
      <c r="N74" s="785" t="s">
        <v>407</v>
      </c>
      <c r="O74" s="785"/>
      <c r="P74" s="785"/>
      <c r="Q74" s="785"/>
      <c r="R74" s="785"/>
      <c r="S74" s="785"/>
      <c r="T74" s="785"/>
      <c r="U74" s="785"/>
      <c r="V74" s="785"/>
      <c r="W74" s="785"/>
      <c r="X74" s="785"/>
      <c r="Y74" s="785"/>
      <c r="Z74" s="785"/>
      <c r="AA74" s="785"/>
      <c r="AB74" s="785"/>
      <c r="AC74" s="190"/>
      <c r="AD74" s="190"/>
      <c r="AE74" s="190"/>
      <c r="AF74" s="190"/>
      <c r="AG74" s="190"/>
      <c r="AH74" s="190"/>
      <c r="AI74" s="190"/>
      <c r="AJ74" s="190"/>
      <c r="AK74" s="190"/>
      <c r="AL74" s="190"/>
      <c r="AM74" s="190"/>
      <c r="AN74" s="190"/>
      <c r="AO74" s="190"/>
      <c r="AP74" s="190"/>
      <c r="AQ74" s="298"/>
      <c r="AR74" s="299"/>
      <c r="AS74" s="174"/>
      <c r="AT74" s="174"/>
      <c r="AU74" s="174"/>
      <c r="AV74" s="174"/>
      <c r="AW74" s="174"/>
      <c r="AX74" s="174"/>
      <c r="AY74" s="174"/>
      <c r="AZ74" s="174"/>
      <c r="BA74" s="174"/>
      <c r="BB74" s="174"/>
      <c r="BC74" s="174"/>
      <c r="BD74" s="174"/>
      <c r="BE74" s="174"/>
      <c r="BF74" s="785" t="s">
        <v>407</v>
      </c>
      <c r="BG74" s="785"/>
      <c r="BH74" s="785"/>
      <c r="BI74" s="785"/>
      <c r="BJ74" s="785"/>
      <c r="BK74" s="785"/>
      <c r="BL74" s="785"/>
      <c r="BM74" s="785"/>
      <c r="BN74" s="785"/>
      <c r="BO74" s="785"/>
      <c r="BP74" s="785"/>
      <c r="BQ74" s="785"/>
      <c r="BR74" s="785"/>
      <c r="BS74" s="785"/>
      <c r="BT74" s="785"/>
      <c r="BU74" s="190"/>
      <c r="BV74" s="190"/>
      <c r="BW74" s="190"/>
      <c r="BX74" s="190"/>
      <c r="BY74" s="190"/>
      <c r="BZ74" s="190"/>
      <c r="CA74" s="190"/>
      <c r="CB74" s="190"/>
      <c r="CC74" s="190"/>
      <c r="CD74" s="190"/>
      <c r="CE74" s="190"/>
      <c r="CF74" s="190"/>
      <c r="CG74" s="190"/>
      <c r="CH74" s="190"/>
      <c r="CI74" s="190"/>
      <c r="CJ74" s="190"/>
      <c r="CK74" s="190"/>
      <c r="CL74" s="190"/>
    </row>
    <row r="75" spans="1:90" ht="24.95" customHeight="1">
      <c r="A75" s="174"/>
      <c r="B75" s="174"/>
      <c r="C75" s="174"/>
      <c r="D75" s="174"/>
      <c r="E75" s="174"/>
      <c r="F75" s="174"/>
      <c r="G75" s="174"/>
      <c r="H75" s="174"/>
      <c r="I75" s="174"/>
      <c r="J75" s="174"/>
      <c r="K75" s="174"/>
      <c r="L75" s="174"/>
      <c r="M75" s="174"/>
      <c r="N75" s="785"/>
      <c r="O75" s="785"/>
      <c r="P75" s="785"/>
      <c r="Q75" s="785"/>
      <c r="R75" s="785"/>
      <c r="S75" s="785"/>
      <c r="T75" s="785"/>
      <c r="U75" s="785"/>
      <c r="V75" s="785"/>
      <c r="W75" s="785"/>
      <c r="X75" s="785"/>
      <c r="Y75" s="785"/>
      <c r="Z75" s="785"/>
      <c r="AA75" s="785"/>
      <c r="AB75" s="785"/>
      <c r="AC75" s="190"/>
      <c r="AD75" s="190"/>
      <c r="AE75" s="190"/>
      <c r="AF75" s="190"/>
      <c r="AG75" s="190"/>
      <c r="AH75" s="190"/>
      <c r="AI75" s="190"/>
      <c r="AJ75" s="190"/>
      <c r="AK75" s="190"/>
      <c r="AL75" s="190"/>
      <c r="AM75" s="190"/>
      <c r="AN75" s="190"/>
      <c r="AO75" s="190"/>
      <c r="AP75" s="190"/>
      <c r="AQ75" s="298"/>
      <c r="AR75" s="299"/>
      <c r="AS75" s="174"/>
      <c r="AT75" s="174"/>
      <c r="AU75" s="174"/>
      <c r="AV75" s="174"/>
      <c r="AW75" s="174"/>
      <c r="AX75" s="174"/>
      <c r="AY75" s="174"/>
      <c r="AZ75" s="174"/>
      <c r="BA75" s="174"/>
      <c r="BB75" s="174"/>
      <c r="BC75" s="174"/>
      <c r="BD75" s="174"/>
      <c r="BE75" s="174"/>
      <c r="BF75" s="785"/>
      <c r="BG75" s="785"/>
      <c r="BH75" s="785"/>
      <c r="BI75" s="785"/>
      <c r="BJ75" s="785"/>
      <c r="BK75" s="785"/>
      <c r="BL75" s="785"/>
      <c r="BM75" s="785"/>
      <c r="BN75" s="785"/>
      <c r="BO75" s="785"/>
      <c r="BP75" s="785"/>
      <c r="BQ75" s="785"/>
      <c r="BR75" s="785"/>
      <c r="BS75" s="785"/>
      <c r="BT75" s="785"/>
      <c r="BU75" s="190"/>
      <c r="BV75" s="190"/>
      <c r="BW75" s="190"/>
      <c r="BX75" s="190"/>
      <c r="BY75" s="190"/>
      <c r="BZ75" s="190"/>
      <c r="CA75" s="190"/>
      <c r="CB75" s="190"/>
      <c r="CC75" s="190"/>
      <c r="CD75" s="190"/>
      <c r="CE75" s="190"/>
      <c r="CF75" s="190"/>
      <c r="CG75" s="190"/>
      <c r="CH75" s="190"/>
      <c r="CI75" s="190"/>
      <c r="CJ75" s="190"/>
      <c r="CK75" s="190"/>
      <c r="CL75" s="190"/>
    </row>
    <row r="76" spans="1:90" ht="24.95" customHeight="1">
      <c r="A76" s="283"/>
      <c r="B76" s="284"/>
      <c r="C76" s="275"/>
      <c r="D76" s="275"/>
      <c r="E76" s="275"/>
      <c r="F76" s="275"/>
      <c r="G76" s="275"/>
      <c r="H76" s="275"/>
      <c r="I76" s="275"/>
      <c r="J76" s="275"/>
      <c r="K76" s="275"/>
      <c r="L76" s="275"/>
      <c r="M76" s="275"/>
      <c r="N76" s="288"/>
      <c r="O76" s="288"/>
      <c r="P76" s="285"/>
      <c r="Q76" s="285"/>
      <c r="R76" s="285"/>
      <c r="S76" s="285"/>
      <c r="T76" s="285"/>
      <c r="U76" s="285"/>
      <c r="V76" s="285"/>
      <c r="W76" s="285"/>
      <c r="X76" s="285"/>
      <c r="Y76" s="286"/>
      <c r="Z76" s="286"/>
      <c r="AA76" s="286"/>
      <c r="AB76" s="286"/>
      <c r="AC76" s="286"/>
      <c r="AD76" s="286"/>
      <c r="AE76" s="286"/>
      <c r="AF76" s="286"/>
      <c r="AG76" s="286"/>
      <c r="AH76" s="286"/>
      <c r="AI76" s="286"/>
      <c r="AJ76" s="286"/>
      <c r="AK76" s="286"/>
      <c r="AL76" s="286"/>
      <c r="AM76" s="286"/>
      <c r="AN76" s="286"/>
      <c r="AO76" s="286"/>
      <c r="AP76" s="286"/>
      <c r="AQ76" s="289"/>
      <c r="AR76" s="290"/>
      <c r="AS76" s="284"/>
      <c r="AT76" s="284"/>
      <c r="AU76" s="275"/>
      <c r="AV76" s="275"/>
      <c r="AW76" s="275"/>
      <c r="AX76" s="275"/>
      <c r="AY76" s="275"/>
      <c r="AZ76" s="275"/>
      <c r="BA76" s="275"/>
      <c r="BB76" s="275"/>
      <c r="BC76" s="275"/>
      <c r="BD76" s="275"/>
      <c r="BE76" s="275"/>
      <c r="BF76" s="288"/>
      <c r="BG76" s="288"/>
      <c r="BH76" s="285"/>
      <c r="BI76" s="285"/>
      <c r="BJ76" s="285"/>
      <c r="BK76" s="285"/>
      <c r="BL76" s="285"/>
      <c r="BM76" s="285"/>
      <c r="BN76" s="285"/>
      <c r="BO76" s="285"/>
      <c r="BP76" s="285"/>
      <c r="BQ76" s="286"/>
      <c r="BR76" s="286"/>
      <c r="BS76" s="286"/>
      <c r="BT76" s="286"/>
      <c r="BU76" s="286"/>
      <c r="BV76" s="286"/>
      <c r="BW76" s="286"/>
      <c r="BX76" s="286"/>
      <c r="BY76" s="286"/>
      <c r="BZ76" s="286"/>
      <c r="CA76" s="286"/>
      <c r="CB76" s="286"/>
      <c r="CC76" s="286"/>
      <c r="CD76" s="286"/>
      <c r="CE76" s="286"/>
      <c r="CF76" s="286"/>
      <c r="CG76" s="286"/>
      <c r="CH76" s="286"/>
    </row>
    <row r="77" spans="1:90" ht="24.95" customHeight="1">
      <c r="A77" s="283"/>
      <c r="B77" s="142" t="str">
        <f>$B$5</f>
        <v>第86回全国教育美術展応募作品の名札</v>
      </c>
      <c r="C77" s="275"/>
      <c r="D77" s="275"/>
      <c r="E77" s="275"/>
      <c r="F77" s="275"/>
      <c r="G77" s="275"/>
      <c r="H77" s="275"/>
      <c r="I77" s="275"/>
      <c r="J77" s="275"/>
      <c r="K77" s="275"/>
      <c r="L77" s="275"/>
      <c r="M77" s="275"/>
      <c r="N77" s="293"/>
      <c r="O77" s="293"/>
      <c r="P77" s="285"/>
      <c r="Q77" s="285"/>
      <c r="R77" s="285"/>
      <c r="S77" s="285"/>
      <c r="T77" s="285"/>
      <c r="U77" s="285"/>
      <c r="V77" s="285"/>
      <c r="W77" s="285"/>
      <c r="X77" s="285"/>
      <c r="Y77" s="286"/>
      <c r="Z77" s="286"/>
      <c r="AA77" s="286"/>
      <c r="AB77" s="286"/>
      <c r="AC77" s="286"/>
      <c r="AD77" s="286"/>
      <c r="AE77" s="286"/>
      <c r="AF77" s="286"/>
      <c r="AG77" s="286"/>
      <c r="AH77" s="286"/>
      <c r="AI77" s="286"/>
      <c r="AJ77" s="286"/>
      <c r="AK77" s="286"/>
      <c r="AL77" s="286"/>
      <c r="AM77" s="286"/>
      <c r="AN77" s="286"/>
      <c r="AO77" s="286"/>
      <c r="AP77" s="286"/>
      <c r="AQ77" s="289"/>
      <c r="AR77" s="290"/>
      <c r="AS77" s="284"/>
      <c r="AT77" s="142" t="str">
        <f>$B$5</f>
        <v>第86回全国教育美術展応募作品の名札</v>
      </c>
      <c r="AU77" s="275"/>
      <c r="AV77" s="275"/>
      <c r="AW77" s="275"/>
      <c r="AX77" s="275"/>
      <c r="AY77" s="275"/>
      <c r="AZ77" s="275"/>
      <c r="BA77" s="275"/>
      <c r="BB77" s="275"/>
      <c r="BC77" s="275"/>
      <c r="BD77" s="275"/>
      <c r="BE77" s="275"/>
      <c r="BF77" s="293"/>
      <c r="BG77" s="293"/>
      <c r="BH77" s="285"/>
      <c r="BI77" s="285"/>
      <c r="BJ77" s="285"/>
      <c r="BK77" s="285"/>
      <c r="BL77" s="285"/>
      <c r="BM77" s="285"/>
      <c r="BN77" s="285"/>
      <c r="BO77" s="285"/>
      <c r="BP77" s="285"/>
      <c r="BQ77" s="286"/>
      <c r="BR77" s="286"/>
      <c r="BS77" s="286"/>
      <c r="BT77" s="286"/>
      <c r="BU77" s="286"/>
      <c r="BV77" s="286"/>
      <c r="BW77" s="286"/>
      <c r="BX77" s="286"/>
      <c r="BY77" s="286"/>
      <c r="BZ77" s="286"/>
      <c r="CA77" s="286"/>
      <c r="CB77" s="286"/>
      <c r="CC77" s="286"/>
      <c r="CD77" s="286"/>
      <c r="CE77" s="286"/>
      <c r="CF77" s="286"/>
      <c r="CG77" s="286"/>
      <c r="CH77" s="286"/>
    </row>
    <row r="78" spans="1:90" ht="24.95" customHeight="1">
      <c r="A78" s="1353" t="s">
        <v>45</v>
      </c>
      <c r="B78" s="1354"/>
      <c r="C78" s="1354"/>
      <c r="D78" s="1354"/>
      <c r="E78" s="1354"/>
      <c r="F78" s="1354"/>
      <c r="G78" s="1354"/>
      <c r="H78" s="1354"/>
      <c r="I78" s="1354"/>
      <c r="J78" s="1354"/>
      <c r="K78" s="1354"/>
      <c r="L78" s="1354"/>
      <c r="M78" s="1355"/>
      <c r="N78" s="1356" t="s">
        <v>334</v>
      </c>
      <c r="O78" s="1356"/>
      <c r="P78" s="1344" t="s">
        <v>17</v>
      </c>
      <c r="Q78" s="562"/>
      <c r="R78" s="1305" t="str">
        <f>IF('⑨応募者名簿(印刷用)'!$BX$40="","",'⑨応募者名簿(印刷用)'!$BX$40)</f>
        <v>-</v>
      </c>
      <c r="S78" s="1305"/>
      <c r="T78" s="1305"/>
      <c r="U78" s="1305"/>
      <c r="V78" s="1305"/>
      <c r="W78" s="1305"/>
      <c r="X78" s="1305"/>
      <c r="Y78" s="1306" t="s">
        <v>282</v>
      </c>
      <c r="Z78" s="1306"/>
      <c r="AA78" s="1306"/>
      <c r="AB78" s="1305" t="str">
        <f>IF(⑧入力シート!$D$30=0,"",⑧入力シート!$D$30)</f>
        <v/>
      </c>
      <c r="AC78" s="1305"/>
      <c r="AD78" s="1305"/>
      <c r="AE78" s="1305"/>
      <c r="AF78" s="176" t="s">
        <v>84</v>
      </c>
      <c r="AG78" s="1305" t="str">
        <f>IF(⑧入力シート!$H$30=0,"",⑧入力シート!$H$30)</f>
        <v/>
      </c>
      <c r="AH78" s="1305"/>
      <c r="AI78" s="1305"/>
      <c r="AJ78" s="1305"/>
      <c r="AK78" s="176" t="s">
        <v>84</v>
      </c>
      <c r="AL78" s="1305" t="str">
        <f>IF(⑧入力シート!$L$30=0,"",⑧入力シート!$L$30)</f>
        <v/>
      </c>
      <c r="AM78" s="1305"/>
      <c r="AN78" s="1305"/>
      <c r="AO78" s="1305"/>
      <c r="AP78" s="177"/>
      <c r="AQ78" s="291"/>
      <c r="AR78" s="292"/>
      <c r="AS78" s="1353" t="s">
        <v>45</v>
      </c>
      <c r="AT78" s="1354"/>
      <c r="AU78" s="1354"/>
      <c r="AV78" s="1354"/>
      <c r="AW78" s="1354"/>
      <c r="AX78" s="1354"/>
      <c r="AY78" s="1354"/>
      <c r="AZ78" s="1354"/>
      <c r="BA78" s="1354"/>
      <c r="BB78" s="1354"/>
      <c r="BC78" s="1354"/>
      <c r="BD78" s="1354"/>
      <c r="BE78" s="1355"/>
      <c r="BF78" s="1356" t="s">
        <v>334</v>
      </c>
      <c r="BG78" s="1356"/>
      <c r="BH78" s="1344" t="s">
        <v>17</v>
      </c>
      <c r="BI78" s="562"/>
      <c r="BJ78" s="1305" t="str">
        <f>IF('⑨応募者名簿(印刷用)'!$BX$40="","",'⑨応募者名簿(印刷用)'!$BX$40)</f>
        <v>-</v>
      </c>
      <c r="BK78" s="1305"/>
      <c r="BL78" s="1305"/>
      <c r="BM78" s="1305"/>
      <c r="BN78" s="1305"/>
      <c r="BO78" s="1305"/>
      <c r="BP78" s="1305"/>
      <c r="BQ78" s="1306" t="s">
        <v>282</v>
      </c>
      <c r="BR78" s="1306"/>
      <c r="BS78" s="1306"/>
      <c r="BT78" s="1305" t="str">
        <f>IF(⑧入力シート!$D$30=0,"",⑧入力シート!$D$30)</f>
        <v/>
      </c>
      <c r="BU78" s="1305"/>
      <c r="BV78" s="1305"/>
      <c r="BW78" s="1305"/>
      <c r="BX78" s="176" t="s">
        <v>84</v>
      </c>
      <c r="BY78" s="1305" t="str">
        <f>IF(⑧入力シート!$H$30=0,"",⑧入力シート!$H$30)</f>
        <v/>
      </c>
      <c r="BZ78" s="1305"/>
      <c r="CA78" s="1305"/>
      <c r="CB78" s="1305"/>
      <c r="CC78" s="176" t="s">
        <v>84</v>
      </c>
      <c r="CD78" s="1305" t="str">
        <f>IF(⑧入力シート!$L$30=0,"",⑧入力シート!$L$30)</f>
        <v/>
      </c>
      <c r="CE78" s="1305"/>
      <c r="CF78" s="1305"/>
      <c r="CG78" s="1305"/>
      <c r="CH78" s="177"/>
    </row>
    <row r="79" spans="1:90" ht="24.95" customHeight="1">
      <c r="A79" s="1345"/>
      <c r="B79" s="1346"/>
      <c r="C79" s="1346"/>
      <c r="D79" s="1346"/>
      <c r="E79" s="1346"/>
      <c r="F79" s="1346"/>
      <c r="G79" s="1346"/>
      <c r="H79" s="1346"/>
      <c r="I79" s="178"/>
      <c r="J79" s="178"/>
      <c r="K79" s="178"/>
      <c r="L79" s="178"/>
      <c r="M79" s="179"/>
      <c r="N79" s="1356"/>
      <c r="O79" s="1356"/>
      <c r="P79" s="1347" t="str">
        <f>IF('⑨応募者名簿(印刷用)'!$BV$42="","",'⑨応募者名簿(印刷用)'!$BV$42)</f>
        <v xml:space="preserve"> </v>
      </c>
      <c r="Q79" s="1348"/>
      <c r="R79" s="1348"/>
      <c r="S79" s="1348"/>
      <c r="T79" s="1348"/>
      <c r="U79" s="1348"/>
      <c r="V79" s="1348"/>
      <c r="W79" s="1348"/>
      <c r="X79" s="1348"/>
      <c r="Y79" s="1348"/>
      <c r="Z79" s="1348"/>
      <c r="AA79" s="1348"/>
      <c r="AB79" s="1348"/>
      <c r="AC79" s="1348"/>
      <c r="AD79" s="1348"/>
      <c r="AE79" s="1348"/>
      <c r="AF79" s="1348"/>
      <c r="AG79" s="1348"/>
      <c r="AH79" s="1348"/>
      <c r="AI79" s="1348"/>
      <c r="AJ79" s="1348"/>
      <c r="AK79" s="1348"/>
      <c r="AL79" s="1348"/>
      <c r="AM79" s="1348"/>
      <c r="AN79" s="1348"/>
      <c r="AO79" s="1348"/>
      <c r="AP79" s="1349"/>
      <c r="AQ79" s="291"/>
      <c r="AR79" s="292"/>
      <c r="AS79" s="1345"/>
      <c r="AT79" s="1346"/>
      <c r="AU79" s="1346"/>
      <c r="AV79" s="1346"/>
      <c r="AW79" s="1346"/>
      <c r="AX79" s="1346"/>
      <c r="AY79" s="1346"/>
      <c r="AZ79" s="1346"/>
      <c r="BA79" s="178"/>
      <c r="BB79" s="178"/>
      <c r="BC79" s="178"/>
      <c r="BD79" s="178"/>
      <c r="BE79" s="179"/>
      <c r="BF79" s="1356"/>
      <c r="BG79" s="1356"/>
      <c r="BH79" s="1347" t="str">
        <f>IF('⑨応募者名簿(印刷用)'!$BV$42="","",'⑨応募者名簿(印刷用)'!$BV$42)</f>
        <v xml:space="preserve"> </v>
      </c>
      <c r="BI79" s="1348"/>
      <c r="BJ79" s="1348"/>
      <c r="BK79" s="1348"/>
      <c r="BL79" s="1348"/>
      <c r="BM79" s="1348"/>
      <c r="BN79" s="1348"/>
      <c r="BO79" s="1348"/>
      <c r="BP79" s="1348"/>
      <c r="BQ79" s="1348"/>
      <c r="BR79" s="1348"/>
      <c r="BS79" s="1348"/>
      <c r="BT79" s="1348"/>
      <c r="BU79" s="1348"/>
      <c r="BV79" s="1348"/>
      <c r="BW79" s="1348"/>
      <c r="BX79" s="1348"/>
      <c r="BY79" s="1348"/>
      <c r="BZ79" s="1348"/>
      <c r="CA79" s="1348"/>
      <c r="CB79" s="1348"/>
      <c r="CC79" s="1348"/>
      <c r="CD79" s="1348"/>
      <c r="CE79" s="1348"/>
      <c r="CF79" s="1348"/>
      <c r="CG79" s="1348"/>
      <c r="CH79" s="1349"/>
    </row>
    <row r="80" spans="1:90" ht="24.95" customHeight="1">
      <c r="A80" s="1345"/>
      <c r="B80" s="1346"/>
      <c r="C80" s="1346"/>
      <c r="D80" s="1346"/>
      <c r="E80" s="1346"/>
      <c r="F80" s="1346"/>
      <c r="G80" s="1346"/>
      <c r="H80" s="1346"/>
      <c r="I80" s="178"/>
      <c r="J80" s="178"/>
      <c r="K80" s="178"/>
      <c r="L80" s="178"/>
      <c r="M80" s="179"/>
      <c r="N80" s="1356"/>
      <c r="O80" s="1356"/>
      <c r="P80" s="1347" t="str">
        <f>IF('⑨応募者名簿(印刷用)'!$BV$43="","",'⑨応募者名簿(印刷用)'!$BV$43)</f>
        <v xml:space="preserve"> </v>
      </c>
      <c r="Q80" s="1348"/>
      <c r="R80" s="1348"/>
      <c r="S80" s="1348"/>
      <c r="T80" s="1348"/>
      <c r="U80" s="1348"/>
      <c r="V80" s="1348"/>
      <c r="W80" s="1348"/>
      <c r="X80" s="1348"/>
      <c r="Y80" s="1348"/>
      <c r="Z80" s="1348"/>
      <c r="AA80" s="1348"/>
      <c r="AB80" s="1348"/>
      <c r="AC80" s="1348"/>
      <c r="AD80" s="1348"/>
      <c r="AE80" s="1348"/>
      <c r="AF80" s="1348"/>
      <c r="AG80" s="1348"/>
      <c r="AH80" s="1348"/>
      <c r="AI80" s="1348"/>
      <c r="AJ80" s="1348"/>
      <c r="AK80" s="1348"/>
      <c r="AL80" s="1348"/>
      <c r="AM80" s="1348"/>
      <c r="AN80" s="1348"/>
      <c r="AO80" s="1348"/>
      <c r="AP80" s="1349"/>
      <c r="AQ80" s="291"/>
      <c r="AR80" s="292"/>
      <c r="AS80" s="1345"/>
      <c r="AT80" s="1346"/>
      <c r="AU80" s="1346"/>
      <c r="AV80" s="1346"/>
      <c r="AW80" s="1346"/>
      <c r="AX80" s="1346"/>
      <c r="AY80" s="1346"/>
      <c r="AZ80" s="1346"/>
      <c r="BA80" s="178"/>
      <c r="BB80" s="178"/>
      <c r="BC80" s="178"/>
      <c r="BD80" s="178"/>
      <c r="BE80" s="179"/>
      <c r="BF80" s="1356"/>
      <c r="BG80" s="1356"/>
      <c r="BH80" s="1347" t="str">
        <f>IF('⑨応募者名簿(印刷用)'!$BV$43="","",'⑨応募者名簿(印刷用)'!$BV$43)</f>
        <v xml:space="preserve"> </v>
      </c>
      <c r="BI80" s="1348"/>
      <c r="BJ80" s="1348"/>
      <c r="BK80" s="1348"/>
      <c r="BL80" s="1348"/>
      <c r="BM80" s="1348"/>
      <c r="BN80" s="1348"/>
      <c r="BO80" s="1348"/>
      <c r="BP80" s="1348"/>
      <c r="BQ80" s="1348"/>
      <c r="BR80" s="1348"/>
      <c r="BS80" s="1348"/>
      <c r="BT80" s="1348"/>
      <c r="BU80" s="1348"/>
      <c r="BV80" s="1348"/>
      <c r="BW80" s="1348"/>
      <c r="BX80" s="1348"/>
      <c r="BY80" s="1348"/>
      <c r="BZ80" s="1348"/>
      <c r="CA80" s="1348"/>
      <c r="CB80" s="1348"/>
      <c r="CC80" s="1348"/>
      <c r="CD80" s="1348"/>
      <c r="CE80" s="1348"/>
      <c r="CF80" s="1348"/>
      <c r="CG80" s="1348"/>
      <c r="CH80" s="1349"/>
    </row>
    <row r="81" spans="1:90" ht="24.95" customHeight="1">
      <c r="A81" s="1345"/>
      <c r="B81" s="1346"/>
      <c r="C81" s="1346"/>
      <c r="D81" s="1346"/>
      <c r="E81" s="1346"/>
      <c r="F81" s="1346"/>
      <c r="G81" s="1346"/>
      <c r="H81" s="1346"/>
      <c r="I81" s="178"/>
      <c r="J81" s="178"/>
      <c r="K81" s="178"/>
      <c r="L81" s="178"/>
      <c r="M81" s="179"/>
      <c r="N81" s="1356"/>
      <c r="O81" s="1356"/>
      <c r="P81" s="1350" t="str">
        <f>IF('⑨応募者名簿(印刷用)'!$BV$44="","",'⑨応募者名簿(印刷用)'!$BV$44)</f>
        <v xml:space="preserve"> </v>
      </c>
      <c r="Q81" s="1351"/>
      <c r="R81" s="1351"/>
      <c r="S81" s="1351"/>
      <c r="T81" s="1351"/>
      <c r="U81" s="1351"/>
      <c r="V81" s="1351"/>
      <c r="W81" s="1351"/>
      <c r="X81" s="1351"/>
      <c r="Y81" s="1351"/>
      <c r="Z81" s="1351"/>
      <c r="AA81" s="1351"/>
      <c r="AB81" s="1351"/>
      <c r="AC81" s="1351"/>
      <c r="AD81" s="1351"/>
      <c r="AE81" s="1351"/>
      <c r="AF81" s="1351"/>
      <c r="AG81" s="1351"/>
      <c r="AH81" s="1351"/>
      <c r="AI81" s="1351"/>
      <c r="AJ81" s="1351"/>
      <c r="AK81" s="1351"/>
      <c r="AL81" s="1351"/>
      <c r="AM81" s="1351"/>
      <c r="AN81" s="1351"/>
      <c r="AO81" s="1351"/>
      <c r="AP81" s="1352"/>
      <c r="AQ81" s="291"/>
      <c r="AR81" s="292"/>
      <c r="AS81" s="1345"/>
      <c r="AT81" s="1346"/>
      <c r="AU81" s="1346"/>
      <c r="AV81" s="1346"/>
      <c r="AW81" s="1346"/>
      <c r="AX81" s="1346"/>
      <c r="AY81" s="1346"/>
      <c r="AZ81" s="1346"/>
      <c r="BA81" s="178"/>
      <c r="BB81" s="178"/>
      <c r="BC81" s="178"/>
      <c r="BD81" s="178"/>
      <c r="BE81" s="179"/>
      <c r="BF81" s="1356"/>
      <c r="BG81" s="1356"/>
      <c r="BH81" s="1350" t="str">
        <f>IF('⑨応募者名簿(印刷用)'!$BV$44="","",'⑨応募者名簿(印刷用)'!$BV$44)</f>
        <v xml:space="preserve"> </v>
      </c>
      <c r="BI81" s="1351"/>
      <c r="BJ81" s="1351"/>
      <c r="BK81" s="1351"/>
      <c r="BL81" s="1351"/>
      <c r="BM81" s="1351"/>
      <c r="BN81" s="1351"/>
      <c r="BO81" s="1351"/>
      <c r="BP81" s="1351"/>
      <c r="BQ81" s="1351"/>
      <c r="BR81" s="1351"/>
      <c r="BS81" s="1351"/>
      <c r="BT81" s="1351"/>
      <c r="BU81" s="1351"/>
      <c r="BV81" s="1351"/>
      <c r="BW81" s="1351"/>
      <c r="BX81" s="1351"/>
      <c r="BY81" s="1351"/>
      <c r="BZ81" s="1351"/>
      <c r="CA81" s="1351"/>
      <c r="CB81" s="1351"/>
      <c r="CC81" s="1351"/>
      <c r="CD81" s="1351"/>
      <c r="CE81" s="1351"/>
      <c r="CF81" s="1351"/>
      <c r="CG81" s="1351"/>
      <c r="CH81" s="1352"/>
    </row>
    <row r="82" spans="1:90" ht="24.95" customHeight="1">
      <c r="A82" s="1345"/>
      <c r="B82" s="1346"/>
      <c r="C82" s="1346"/>
      <c r="D82" s="1346"/>
      <c r="E82" s="1346"/>
      <c r="F82" s="1346"/>
      <c r="G82" s="1346"/>
      <c r="H82" s="1346"/>
      <c r="I82" s="178"/>
      <c r="J82" s="178"/>
      <c r="K82" s="178"/>
      <c r="L82" s="178"/>
      <c r="M82" s="179"/>
      <c r="N82" s="722" t="s">
        <v>335</v>
      </c>
      <c r="O82" s="723"/>
      <c r="P82" s="603" t="s">
        <v>23</v>
      </c>
      <c r="Q82" s="571"/>
      <c r="R82" s="571"/>
      <c r="S82" s="571"/>
      <c r="T82" s="1336" t="str">
        <f>""&amp;⑧入力シート!$D$21</f>
        <v/>
      </c>
      <c r="U82" s="1336"/>
      <c r="V82" s="1336"/>
      <c r="W82" s="1336"/>
      <c r="X82" s="1336"/>
      <c r="Y82" s="1336"/>
      <c r="Z82" s="1336"/>
      <c r="AA82" s="1336"/>
      <c r="AB82" s="1336"/>
      <c r="AC82" s="1336"/>
      <c r="AD82" s="1336"/>
      <c r="AE82" s="1336"/>
      <c r="AF82" s="1336"/>
      <c r="AG82" s="1336"/>
      <c r="AH82" s="1336"/>
      <c r="AI82" s="1336"/>
      <c r="AJ82" s="1336"/>
      <c r="AK82" s="1336"/>
      <c r="AL82" s="1336"/>
      <c r="AM82" s="1336"/>
      <c r="AN82" s="1336"/>
      <c r="AO82" s="1336"/>
      <c r="AP82" s="1337"/>
      <c r="AQ82" s="291"/>
      <c r="AR82" s="292"/>
      <c r="AS82" s="1345"/>
      <c r="AT82" s="1346"/>
      <c r="AU82" s="1346"/>
      <c r="AV82" s="1346"/>
      <c r="AW82" s="1346"/>
      <c r="AX82" s="1346"/>
      <c r="AY82" s="1346"/>
      <c r="AZ82" s="1346"/>
      <c r="BA82" s="178"/>
      <c r="BB82" s="178"/>
      <c r="BC82" s="178"/>
      <c r="BD82" s="178"/>
      <c r="BE82" s="179"/>
      <c r="BF82" s="722" t="s">
        <v>335</v>
      </c>
      <c r="BG82" s="723"/>
      <c r="BH82" s="603" t="s">
        <v>23</v>
      </c>
      <c r="BI82" s="571"/>
      <c r="BJ82" s="571"/>
      <c r="BK82" s="571"/>
      <c r="BL82" s="1336" t="str">
        <f>""&amp;⑧入力シート!$D$21</f>
        <v/>
      </c>
      <c r="BM82" s="1336"/>
      <c r="BN82" s="1336"/>
      <c r="BO82" s="1336"/>
      <c r="BP82" s="1336"/>
      <c r="BQ82" s="1336"/>
      <c r="BR82" s="1336"/>
      <c r="BS82" s="1336"/>
      <c r="BT82" s="1336"/>
      <c r="BU82" s="1336"/>
      <c r="BV82" s="1336"/>
      <c r="BW82" s="1336"/>
      <c r="BX82" s="1336"/>
      <c r="BY82" s="1336"/>
      <c r="BZ82" s="1336"/>
      <c r="CA82" s="1336"/>
      <c r="CB82" s="1336"/>
      <c r="CC82" s="1336"/>
      <c r="CD82" s="1336"/>
      <c r="CE82" s="1336"/>
      <c r="CF82" s="1336"/>
      <c r="CG82" s="1336"/>
      <c r="CH82" s="1337"/>
    </row>
    <row r="83" spans="1:90" ht="24.95" customHeight="1">
      <c r="A83" s="180"/>
      <c r="B83" s="178"/>
      <c r="C83" s="178"/>
      <c r="D83" s="178"/>
      <c r="E83" s="178"/>
      <c r="F83" s="178"/>
      <c r="G83" s="178"/>
      <c r="H83" s="178"/>
      <c r="I83" s="178"/>
      <c r="J83" s="178"/>
      <c r="K83" s="178"/>
      <c r="L83" s="178"/>
      <c r="M83" s="179"/>
      <c r="N83" s="724"/>
      <c r="O83" s="725"/>
      <c r="P83" s="1338" t="str">
        <f>"　"&amp;⑧入力シート!$D$22</f>
        <v>　</v>
      </c>
      <c r="Q83" s="1339"/>
      <c r="R83" s="1339"/>
      <c r="S83" s="1339"/>
      <c r="T83" s="1339"/>
      <c r="U83" s="1339"/>
      <c r="V83" s="1339"/>
      <c r="W83" s="1339"/>
      <c r="X83" s="1339"/>
      <c r="Y83" s="1339"/>
      <c r="Z83" s="1339"/>
      <c r="AA83" s="1339"/>
      <c r="AB83" s="1339"/>
      <c r="AC83" s="1339"/>
      <c r="AD83" s="1339"/>
      <c r="AE83" s="1339"/>
      <c r="AF83" s="1339"/>
      <c r="AG83" s="1339"/>
      <c r="AH83" s="1339"/>
      <c r="AI83" s="1339"/>
      <c r="AJ83" s="1339"/>
      <c r="AK83" s="1339"/>
      <c r="AL83" s="1339"/>
      <c r="AM83" s="1339"/>
      <c r="AN83" s="1339"/>
      <c r="AO83" s="1339"/>
      <c r="AP83" s="1340"/>
      <c r="AQ83" s="291"/>
      <c r="AR83" s="292"/>
      <c r="AS83" s="180"/>
      <c r="AT83" s="178"/>
      <c r="AU83" s="178"/>
      <c r="AV83" s="178"/>
      <c r="AW83" s="178"/>
      <c r="AX83" s="178"/>
      <c r="AY83" s="178"/>
      <c r="AZ83" s="178"/>
      <c r="BA83" s="178"/>
      <c r="BB83" s="178"/>
      <c r="BC83" s="178"/>
      <c r="BD83" s="178"/>
      <c r="BE83" s="179"/>
      <c r="BF83" s="724"/>
      <c r="BG83" s="725"/>
      <c r="BH83" s="1338" t="str">
        <f>"　"&amp;⑧入力シート!$D$22</f>
        <v>　</v>
      </c>
      <c r="BI83" s="1339"/>
      <c r="BJ83" s="1339"/>
      <c r="BK83" s="1339"/>
      <c r="BL83" s="1339"/>
      <c r="BM83" s="1339"/>
      <c r="BN83" s="1339"/>
      <c r="BO83" s="1339"/>
      <c r="BP83" s="1339"/>
      <c r="BQ83" s="1339"/>
      <c r="BR83" s="1339"/>
      <c r="BS83" s="1339"/>
      <c r="BT83" s="1339"/>
      <c r="BU83" s="1339"/>
      <c r="BV83" s="1339"/>
      <c r="BW83" s="1339"/>
      <c r="BX83" s="1339"/>
      <c r="BY83" s="1339"/>
      <c r="BZ83" s="1339"/>
      <c r="CA83" s="1339"/>
      <c r="CB83" s="1339"/>
      <c r="CC83" s="1339"/>
      <c r="CD83" s="1339"/>
      <c r="CE83" s="1339"/>
      <c r="CF83" s="1339"/>
      <c r="CG83" s="1339"/>
      <c r="CH83" s="1340"/>
    </row>
    <row r="84" spans="1:90" ht="24.95" customHeight="1">
      <c r="A84" s="180"/>
      <c r="B84" s="178"/>
      <c r="C84" s="178"/>
      <c r="D84" s="178"/>
      <c r="E84" s="178"/>
      <c r="F84" s="178"/>
      <c r="G84" s="178"/>
      <c r="H84" s="178"/>
      <c r="I84" s="178"/>
      <c r="J84" s="178"/>
      <c r="K84" s="178"/>
      <c r="L84" s="178"/>
      <c r="M84" s="179"/>
      <c r="N84" s="724"/>
      <c r="O84" s="725"/>
      <c r="P84" s="1341" t="str">
        <f>"　"&amp;⑧入力シート!$D$23</f>
        <v>　</v>
      </c>
      <c r="Q84" s="1342"/>
      <c r="R84" s="1342"/>
      <c r="S84" s="1342"/>
      <c r="T84" s="1342"/>
      <c r="U84" s="1342"/>
      <c r="V84" s="1342"/>
      <c r="W84" s="1342"/>
      <c r="X84" s="1342"/>
      <c r="Y84" s="1342"/>
      <c r="Z84" s="1342"/>
      <c r="AA84" s="1342"/>
      <c r="AB84" s="1342"/>
      <c r="AC84" s="1342"/>
      <c r="AD84" s="1342"/>
      <c r="AE84" s="1342"/>
      <c r="AF84" s="1342"/>
      <c r="AG84" s="1342"/>
      <c r="AH84" s="1342"/>
      <c r="AI84" s="1342"/>
      <c r="AJ84" s="1342"/>
      <c r="AK84" s="1342"/>
      <c r="AL84" s="1342"/>
      <c r="AM84" s="1342"/>
      <c r="AN84" s="1342"/>
      <c r="AO84" s="1342"/>
      <c r="AP84" s="1343"/>
      <c r="AQ84" s="291"/>
      <c r="AR84" s="292"/>
      <c r="AS84" s="180"/>
      <c r="AT84" s="178"/>
      <c r="AU84" s="178"/>
      <c r="AV84" s="178"/>
      <c r="AW84" s="178"/>
      <c r="AX84" s="178"/>
      <c r="AY84" s="178"/>
      <c r="AZ84" s="178"/>
      <c r="BA84" s="178"/>
      <c r="BB84" s="178"/>
      <c r="BC84" s="178"/>
      <c r="BD84" s="178"/>
      <c r="BE84" s="179"/>
      <c r="BF84" s="724"/>
      <c r="BG84" s="725"/>
      <c r="BH84" s="1341" t="str">
        <f>"　"&amp;⑧入力シート!$D$23</f>
        <v>　</v>
      </c>
      <c r="BI84" s="1342"/>
      <c r="BJ84" s="1342"/>
      <c r="BK84" s="1342"/>
      <c r="BL84" s="1342"/>
      <c r="BM84" s="1342"/>
      <c r="BN84" s="1342"/>
      <c r="BO84" s="1342"/>
      <c r="BP84" s="1342"/>
      <c r="BQ84" s="1342"/>
      <c r="BR84" s="1342"/>
      <c r="BS84" s="1342"/>
      <c r="BT84" s="1342"/>
      <c r="BU84" s="1342"/>
      <c r="BV84" s="1342"/>
      <c r="BW84" s="1342"/>
      <c r="BX84" s="1342"/>
      <c r="BY84" s="1342"/>
      <c r="BZ84" s="1342"/>
      <c r="CA84" s="1342"/>
      <c r="CB84" s="1342"/>
      <c r="CC84" s="1342"/>
      <c r="CD84" s="1342"/>
      <c r="CE84" s="1342"/>
      <c r="CF84" s="1342"/>
      <c r="CG84" s="1342"/>
      <c r="CH84" s="1343"/>
    </row>
    <row r="85" spans="1:90" ht="24.95" customHeight="1">
      <c r="A85" s="181"/>
      <c r="B85" s="182"/>
      <c r="C85" s="182"/>
      <c r="D85" s="182"/>
      <c r="E85" s="182"/>
      <c r="F85" s="182"/>
      <c r="G85" s="182"/>
      <c r="H85" s="182"/>
      <c r="I85" s="182"/>
      <c r="J85" s="182"/>
      <c r="K85" s="182"/>
      <c r="L85" s="182"/>
      <c r="M85" s="183"/>
      <c r="N85" s="726"/>
      <c r="O85" s="727"/>
      <c r="P85" s="1341"/>
      <c r="Q85" s="1342"/>
      <c r="R85" s="1342"/>
      <c r="S85" s="1342"/>
      <c r="T85" s="1342"/>
      <c r="U85" s="1342"/>
      <c r="V85" s="1342"/>
      <c r="W85" s="1342"/>
      <c r="X85" s="1342"/>
      <c r="Y85" s="1342"/>
      <c r="Z85" s="1342"/>
      <c r="AA85" s="1342"/>
      <c r="AB85" s="1342"/>
      <c r="AC85" s="1342"/>
      <c r="AD85" s="1342"/>
      <c r="AE85" s="1342"/>
      <c r="AF85" s="1342"/>
      <c r="AG85" s="1342"/>
      <c r="AH85" s="1342"/>
      <c r="AI85" s="1342"/>
      <c r="AJ85" s="1342"/>
      <c r="AK85" s="1342"/>
      <c r="AL85" s="1342"/>
      <c r="AM85" s="1342"/>
      <c r="AN85" s="1342"/>
      <c r="AO85" s="1342"/>
      <c r="AP85" s="1343"/>
      <c r="AQ85" s="291"/>
      <c r="AR85" s="292"/>
      <c r="AS85" s="181"/>
      <c r="AT85" s="182"/>
      <c r="AU85" s="182"/>
      <c r="AV85" s="182"/>
      <c r="AW85" s="182"/>
      <c r="AX85" s="182"/>
      <c r="AY85" s="182"/>
      <c r="AZ85" s="182"/>
      <c r="BA85" s="182"/>
      <c r="BB85" s="182"/>
      <c r="BC85" s="182"/>
      <c r="BD85" s="182"/>
      <c r="BE85" s="183"/>
      <c r="BF85" s="726"/>
      <c r="BG85" s="727"/>
      <c r="BH85" s="1341"/>
      <c r="BI85" s="1342"/>
      <c r="BJ85" s="1342"/>
      <c r="BK85" s="1342"/>
      <c r="BL85" s="1342"/>
      <c r="BM85" s="1342"/>
      <c r="BN85" s="1342"/>
      <c r="BO85" s="1342"/>
      <c r="BP85" s="1342"/>
      <c r="BQ85" s="1342"/>
      <c r="BR85" s="1342"/>
      <c r="BS85" s="1342"/>
      <c r="BT85" s="1342"/>
      <c r="BU85" s="1342"/>
      <c r="BV85" s="1342"/>
      <c r="BW85" s="1342"/>
      <c r="BX85" s="1342"/>
      <c r="BY85" s="1342"/>
      <c r="BZ85" s="1342"/>
      <c r="CA85" s="1342"/>
      <c r="CB85" s="1342"/>
      <c r="CC85" s="1342"/>
      <c r="CD85" s="1342"/>
      <c r="CE85" s="1342"/>
      <c r="CF85" s="1342"/>
      <c r="CG85" s="1342"/>
      <c r="CH85" s="1343"/>
    </row>
    <row r="86" spans="1:90" ht="24.95" customHeight="1">
      <c r="A86" s="722" t="s">
        <v>337</v>
      </c>
      <c r="B86" s="723"/>
      <c r="C86" s="603" t="s">
        <v>31</v>
      </c>
      <c r="D86" s="571"/>
      <c r="E86" s="571"/>
      <c r="F86" s="571"/>
      <c r="G86" s="571"/>
      <c r="H86" s="571"/>
      <c r="I86" s="571"/>
      <c r="J86" s="571"/>
      <c r="K86" s="571"/>
      <c r="L86" s="571"/>
      <c r="M86" s="571"/>
      <c r="N86" s="722" t="s">
        <v>336</v>
      </c>
      <c r="O86" s="723"/>
      <c r="P86" s="1316" t="str">
        <f>""&amp;⑧入力シート!AD110</f>
        <v/>
      </c>
      <c r="Q86" s="1316"/>
      <c r="R86" s="1316"/>
      <c r="S86" s="1316"/>
      <c r="T86" s="1316"/>
      <c r="U86" s="1316"/>
      <c r="V86" s="1316"/>
      <c r="W86" s="1316"/>
      <c r="X86" s="1316"/>
      <c r="Y86" s="1316"/>
      <c r="Z86" s="1316"/>
      <c r="AA86" s="1316"/>
      <c r="AB86" s="1316"/>
      <c r="AC86" s="1316"/>
      <c r="AD86" s="1316"/>
      <c r="AE86" s="1316"/>
      <c r="AF86" s="1316"/>
      <c r="AG86" s="1316"/>
      <c r="AH86" s="1316"/>
      <c r="AI86" s="1316"/>
      <c r="AJ86" s="1316"/>
      <c r="AK86" s="1316"/>
      <c r="AL86" s="1316"/>
      <c r="AM86" s="1316"/>
      <c r="AN86" s="1316"/>
      <c r="AO86" s="1316"/>
      <c r="AP86" s="1316"/>
      <c r="AQ86" s="291"/>
      <c r="AR86" s="292"/>
      <c r="AS86" s="722" t="s">
        <v>337</v>
      </c>
      <c r="AT86" s="723"/>
      <c r="AU86" s="603" t="s">
        <v>31</v>
      </c>
      <c r="AV86" s="571"/>
      <c r="AW86" s="571"/>
      <c r="AX86" s="571"/>
      <c r="AY86" s="571"/>
      <c r="AZ86" s="571"/>
      <c r="BA86" s="571"/>
      <c r="BB86" s="571"/>
      <c r="BC86" s="571"/>
      <c r="BD86" s="571"/>
      <c r="BE86" s="571"/>
      <c r="BF86" s="722" t="s">
        <v>336</v>
      </c>
      <c r="BG86" s="723"/>
      <c r="BH86" s="1316" t="str">
        <f>""&amp;⑧入力シート!AD111</f>
        <v/>
      </c>
      <c r="BI86" s="1316"/>
      <c r="BJ86" s="1316"/>
      <c r="BK86" s="1316"/>
      <c r="BL86" s="1316"/>
      <c r="BM86" s="1316"/>
      <c r="BN86" s="1316"/>
      <c r="BO86" s="1316"/>
      <c r="BP86" s="1316"/>
      <c r="BQ86" s="1316"/>
      <c r="BR86" s="1316"/>
      <c r="BS86" s="1316"/>
      <c r="BT86" s="1316"/>
      <c r="BU86" s="1316"/>
      <c r="BV86" s="1316"/>
      <c r="BW86" s="1316"/>
      <c r="BX86" s="1316"/>
      <c r="BY86" s="1316"/>
      <c r="BZ86" s="1316"/>
      <c r="CA86" s="1316"/>
      <c r="CB86" s="1316"/>
      <c r="CC86" s="1316"/>
      <c r="CD86" s="1316"/>
      <c r="CE86" s="1316"/>
      <c r="CF86" s="1316"/>
      <c r="CG86" s="1316"/>
      <c r="CH86" s="1316"/>
    </row>
    <row r="87" spans="1:90" ht="24.95" customHeight="1">
      <c r="A87" s="724"/>
      <c r="B87" s="725"/>
      <c r="C87" s="1308">
        <f>⑧入力シート!Y110</f>
        <v>87</v>
      </c>
      <c r="D87" s="1309"/>
      <c r="E87" s="1309"/>
      <c r="F87" s="1309"/>
      <c r="G87" s="1309"/>
      <c r="H87" s="1309"/>
      <c r="I87" s="1309"/>
      <c r="J87" s="1309"/>
      <c r="K87" s="1309"/>
      <c r="L87" s="1309"/>
      <c r="M87" s="1310"/>
      <c r="N87" s="724"/>
      <c r="O87" s="725"/>
      <c r="P87" s="1317"/>
      <c r="Q87" s="1317"/>
      <c r="R87" s="1317"/>
      <c r="S87" s="1317"/>
      <c r="T87" s="1317"/>
      <c r="U87" s="1317"/>
      <c r="V87" s="1317"/>
      <c r="W87" s="1317"/>
      <c r="X87" s="1317"/>
      <c r="Y87" s="1317"/>
      <c r="Z87" s="1317"/>
      <c r="AA87" s="1317"/>
      <c r="AB87" s="1317"/>
      <c r="AC87" s="1317"/>
      <c r="AD87" s="1317"/>
      <c r="AE87" s="1317"/>
      <c r="AF87" s="1317"/>
      <c r="AG87" s="1317"/>
      <c r="AH87" s="1317"/>
      <c r="AI87" s="1317"/>
      <c r="AJ87" s="1317"/>
      <c r="AK87" s="1317"/>
      <c r="AL87" s="1317"/>
      <c r="AM87" s="1317"/>
      <c r="AN87" s="1317"/>
      <c r="AO87" s="1317"/>
      <c r="AP87" s="1317"/>
      <c r="AQ87" s="291"/>
      <c r="AR87" s="292"/>
      <c r="AS87" s="724"/>
      <c r="AT87" s="725"/>
      <c r="AU87" s="1308">
        <f>⑧入力シート!Y111</f>
        <v>88</v>
      </c>
      <c r="AV87" s="1309"/>
      <c r="AW87" s="1309"/>
      <c r="AX87" s="1309"/>
      <c r="AY87" s="1309"/>
      <c r="AZ87" s="1309"/>
      <c r="BA87" s="1309"/>
      <c r="BB87" s="1309"/>
      <c r="BC87" s="1309"/>
      <c r="BD87" s="1309"/>
      <c r="BE87" s="1309"/>
      <c r="BF87" s="724"/>
      <c r="BG87" s="725"/>
      <c r="BH87" s="1317"/>
      <c r="BI87" s="1317"/>
      <c r="BJ87" s="1317"/>
      <c r="BK87" s="1317"/>
      <c r="BL87" s="1317"/>
      <c r="BM87" s="1317"/>
      <c r="BN87" s="1317"/>
      <c r="BO87" s="1317"/>
      <c r="BP87" s="1317"/>
      <c r="BQ87" s="1317"/>
      <c r="BR87" s="1317"/>
      <c r="BS87" s="1317"/>
      <c r="BT87" s="1317"/>
      <c r="BU87" s="1317"/>
      <c r="BV87" s="1317"/>
      <c r="BW87" s="1317"/>
      <c r="BX87" s="1317"/>
      <c r="BY87" s="1317"/>
      <c r="BZ87" s="1317"/>
      <c r="CA87" s="1317"/>
      <c r="CB87" s="1317"/>
      <c r="CC87" s="1317"/>
      <c r="CD87" s="1317"/>
      <c r="CE87" s="1317"/>
      <c r="CF87" s="1317"/>
      <c r="CG87" s="1317"/>
      <c r="CH87" s="1317"/>
    </row>
    <row r="88" spans="1:90" ht="24.95" customHeight="1">
      <c r="A88" s="726"/>
      <c r="B88" s="727"/>
      <c r="C88" s="1319"/>
      <c r="D88" s="1320"/>
      <c r="E88" s="1320"/>
      <c r="F88" s="1320"/>
      <c r="G88" s="1320"/>
      <c r="H88" s="1320"/>
      <c r="I88" s="1320"/>
      <c r="J88" s="1320"/>
      <c r="K88" s="1320"/>
      <c r="L88" s="1320"/>
      <c r="M88" s="1321"/>
      <c r="N88" s="726"/>
      <c r="O88" s="727"/>
      <c r="P88" s="1318"/>
      <c r="Q88" s="1318"/>
      <c r="R88" s="1318"/>
      <c r="S88" s="1318"/>
      <c r="T88" s="1318"/>
      <c r="U88" s="1318"/>
      <c r="V88" s="1318"/>
      <c r="W88" s="1318"/>
      <c r="X88" s="1318"/>
      <c r="Y88" s="1318"/>
      <c r="Z88" s="1318"/>
      <c r="AA88" s="1318"/>
      <c r="AB88" s="1318"/>
      <c r="AC88" s="1318"/>
      <c r="AD88" s="1318"/>
      <c r="AE88" s="1318"/>
      <c r="AF88" s="1318"/>
      <c r="AG88" s="1318"/>
      <c r="AH88" s="1318"/>
      <c r="AI88" s="1318"/>
      <c r="AJ88" s="1318"/>
      <c r="AK88" s="1318"/>
      <c r="AL88" s="1318"/>
      <c r="AM88" s="1318"/>
      <c r="AN88" s="1318"/>
      <c r="AO88" s="1318"/>
      <c r="AP88" s="1318"/>
      <c r="AQ88" s="291"/>
      <c r="AR88" s="292"/>
      <c r="AS88" s="726"/>
      <c r="AT88" s="727"/>
      <c r="AU88" s="1308"/>
      <c r="AV88" s="1309"/>
      <c r="AW88" s="1309"/>
      <c r="AX88" s="1309"/>
      <c r="AY88" s="1309"/>
      <c r="AZ88" s="1309"/>
      <c r="BA88" s="1309"/>
      <c r="BB88" s="1309"/>
      <c r="BC88" s="1309"/>
      <c r="BD88" s="1309"/>
      <c r="BE88" s="1309"/>
      <c r="BF88" s="726"/>
      <c r="BG88" s="727"/>
      <c r="BH88" s="1318"/>
      <c r="BI88" s="1318"/>
      <c r="BJ88" s="1318"/>
      <c r="BK88" s="1318"/>
      <c r="BL88" s="1318"/>
      <c r="BM88" s="1318"/>
      <c r="BN88" s="1318"/>
      <c r="BO88" s="1318"/>
      <c r="BP88" s="1318"/>
      <c r="BQ88" s="1318"/>
      <c r="BR88" s="1318"/>
      <c r="BS88" s="1318"/>
      <c r="BT88" s="1318"/>
      <c r="BU88" s="1318"/>
      <c r="BV88" s="1318"/>
      <c r="BW88" s="1318"/>
      <c r="BX88" s="1318"/>
      <c r="BY88" s="1318"/>
      <c r="BZ88" s="1318"/>
      <c r="CA88" s="1318"/>
      <c r="CB88" s="1318"/>
      <c r="CC88" s="1318"/>
      <c r="CD88" s="1318"/>
      <c r="CE88" s="1318"/>
      <c r="CF88" s="1318"/>
      <c r="CG88" s="1318"/>
      <c r="CH88" s="1318"/>
    </row>
    <row r="89" spans="1:90" ht="24.95" customHeight="1">
      <c r="A89" s="722" t="s">
        <v>338</v>
      </c>
      <c r="B89" s="723"/>
      <c r="C89" s="1322" t="str">
        <f>""&amp;⑧入力シート!Z110</f>
        <v/>
      </c>
      <c r="D89" s="1323"/>
      <c r="E89" s="1323"/>
      <c r="F89" s="1323"/>
      <c r="G89" s="1323"/>
      <c r="H89" s="1323"/>
      <c r="I89" s="1323"/>
      <c r="J89" s="1323"/>
      <c r="K89" s="1323"/>
      <c r="L89" s="1323"/>
      <c r="M89" s="1324"/>
      <c r="N89" s="722" t="s">
        <v>339</v>
      </c>
      <c r="O89" s="723"/>
      <c r="P89" s="1307" t="s">
        <v>32</v>
      </c>
      <c r="Q89" s="573"/>
      <c r="R89" s="573"/>
      <c r="S89" s="573"/>
      <c r="T89" s="573"/>
      <c r="U89" s="573"/>
      <c r="V89" s="573"/>
      <c r="W89" s="573"/>
      <c r="X89" s="573"/>
      <c r="Y89" s="573"/>
      <c r="Z89" s="573"/>
      <c r="AA89" s="573"/>
      <c r="AB89" s="573"/>
      <c r="AC89" s="573"/>
      <c r="AD89" s="573"/>
      <c r="AE89" s="573"/>
      <c r="AF89" s="573"/>
      <c r="AG89" s="573"/>
      <c r="AH89" s="573"/>
      <c r="AI89" s="573"/>
      <c r="AJ89" s="573"/>
      <c r="AK89" s="573"/>
      <c r="AL89" s="573"/>
      <c r="AM89" s="573"/>
      <c r="AN89" s="573"/>
      <c r="AO89" s="573"/>
      <c r="AP89" s="574"/>
      <c r="AQ89" s="291"/>
      <c r="AR89" s="292"/>
      <c r="AS89" s="722" t="s">
        <v>338</v>
      </c>
      <c r="AT89" s="723"/>
      <c r="AU89" s="1322" t="str">
        <f>""&amp;⑧入力シート!Z111</f>
        <v/>
      </c>
      <c r="AV89" s="1323"/>
      <c r="AW89" s="1323"/>
      <c r="AX89" s="1323"/>
      <c r="AY89" s="1323"/>
      <c r="AZ89" s="1323"/>
      <c r="BA89" s="1323"/>
      <c r="BB89" s="1323"/>
      <c r="BC89" s="1323"/>
      <c r="BD89" s="1323"/>
      <c r="BE89" s="1324"/>
      <c r="BF89" s="722" t="s">
        <v>339</v>
      </c>
      <c r="BG89" s="723"/>
      <c r="BH89" s="1307" t="s">
        <v>32</v>
      </c>
      <c r="BI89" s="573"/>
      <c r="BJ89" s="573"/>
      <c r="BK89" s="573"/>
      <c r="BL89" s="573"/>
      <c r="BM89" s="573"/>
      <c r="BN89" s="573"/>
      <c r="BO89" s="573"/>
      <c r="BP89" s="573"/>
      <c r="BQ89" s="573"/>
      <c r="BR89" s="573"/>
      <c r="BS89" s="573"/>
      <c r="BT89" s="573"/>
      <c r="BU89" s="573"/>
      <c r="BV89" s="573"/>
      <c r="BW89" s="573"/>
      <c r="BX89" s="573"/>
      <c r="BY89" s="573"/>
      <c r="BZ89" s="573"/>
      <c r="CA89" s="573"/>
      <c r="CB89" s="573"/>
      <c r="CC89" s="573"/>
      <c r="CD89" s="573"/>
      <c r="CE89" s="573"/>
      <c r="CF89" s="573"/>
      <c r="CG89" s="573"/>
      <c r="CH89" s="574"/>
    </row>
    <row r="90" spans="1:90" ht="24.95" customHeight="1">
      <c r="A90" s="724"/>
      <c r="B90" s="725"/>
      <c r="C90" s="1308"/>
      <c r="D90" s="1309"/>
      <c r="E90" s="1309"/>
      <c r="F90" s="1309"/>
      <c r="G90" s="1309"/>
      <c r="H90" s="1309"/>
      <c r="I90" s="1309"/>
      <c r="J90" s="1309"/>
      <c r="K90" s="1309"/>
      <c r="L90" s="1309"/>
      <c r="M90" s="1310"/>
      <c r="N90" s="724"/>
      <c r="O90" s="725"/>
      <c r="P90" s="1308" t="str">
        <f>'⑨応募者名簿(印刷用)'!BV29</f>
        <v xml:space="preserve"> </v>
      </c>
      <c r="Q90" s="1309"/>
      <c r="R90" s="1309"/>
      <c r="S90" s="1309"/>
      <c r="T90" s="1309"/>
      <c r="U90" s="1309"/>
      <c r="V90" s="1309"/>
      <c r="W90" s="1309"/>
      <c r="X90" s="1309"/>
      <c r="Y90" s="1309"/>
      <c r="Z90" s="1309"/>
      <c r="AA90" s="1309"/>
      <c r="AB90" s="1309"/>
      <c r="AC90" s="1309"/>
      <c r="AD90" s="1309"/>
      <c r="AE90" s="1309"/>
      <c r="AF90" s="1309"/>
      <c r="AG90" s="1309"/>
      <c r="AH90" s="1309"/>
      <c r="AI90" s="1309"/>
      <c r="AJ90" s="1309"/>
      <c r="AK90" s="1309"/>
      <c r="AL90" s="1309"/>
      <c r="AM90" s="1309"/>
      <c r="AN90" s="1309"/>
      <c r="AO90" s="1309"/>
      <c r="AP90" s="1310"/>
      <c r="AQ90" s="291"/>
      <c r="AR90" s="292"/>
      <c r="AS90" s="724"/>
      <c r="AT90" s="725"/>
      <c r="AU90" s="1308"/>
      <c r="AV90" s="1309"/>
      <c r="AW90" s="1309"/>
      <c r="AX90" s="1309"/>
      <c r="AY90" s="1309"/>
      <c r="AZ90" s="1309"/>
      <c r="BA90" s="1309"/>
      <c r="BB90" s="1309"/>
      <c r="BC90" s="1309"/>
      <c r="BD90" s="1309"/>
      <c r="BE90" s="1310"/>
      <c r="BF90" s="724"/>
      <c r="BG90" s="725"/>
      <c r="BH90" s="1308" t="str">
        <f>'⑨応募者名簿(印刷用)'!BV30</f>
        <v xml:space="preserve"> </v>
      </c>
      <c r="BI90" s="1309"/>
      <c r="BJ90" s="1309"/>
      <c r="BK90" s="1309"/>
      <c r="BL90" s="1309"/>
      <c r="BM90" s="1309"/>
      <c r="BN90" s="1309"/>
      <c r="BO90" s="1309"/>
      <c r="BP90" s="1309"/>
      <c r="BQ90" s="1309"/>
      <c r="BR90" s="1309"/>
      <c r="BS90" s="1309"/>
      <c r="BT90" s="1309"/>
      <c r="BU90" s="1309"/>
      <c r="BV90" s="1309"/>
      <c r="BW90" s="1309"/>
      <c r="BX90" s="1309"/>
      <c r="BY90" s="1309"/>
      <c r="BZ90" s="1309"/>
      <c r="CA90" s="1309"/>
      <c r="CB90" s="1309"/>
      <c r="CC90" s="1309"/>
      <c r="CD90" s="1309"/>
      <c r="CE90" s="1309"/>
      <c r="CF90" s="1309"/>
      <c r="CG90" s="1309"/>
      <c r="CH90" s="1310"/>
    </row>
    <row r="91" spans="1:90" ht="24.95" customHeight="1">
      <c r="A91" s="726"/>
      <c r="B91" s="727"/>
      <c r="C91" s="1308"/>
      <c r="D91" s="1309"/>
      <c r="E91" s="1309"/>
      <c r="F91" s="1309"/>
      <c r="G91" s="1309"/>
      <c r="H91" s="1309"/>
      <c r="I91" s="1309"/>
      <c r="J91" s="1309"/>
      <c r="K91" s="1309"/>
      <c r="L91" s="1309"/>
      <c r="M91" s="1310"/>
      <c r="N91" s="726"/>
      <c r="O91" s="727"/>
      <c r="P91" s="1308"/>
      <c r="Q91" s="1309"/>
      <c r="R91" s="1309"/>
      <c r="S91" s="1309"/>
      <c r="T91" s="1309"/>
      <c r="U91" s="1309"/>
      <c r="V91" s="1309"/>
      <c r="W91" s="1309"/>
      <c r="X91" s="1309"/>
      <c r="Y91" s="1309"/>
      <c r="Z91" s="1309"/>
      <c r="AA91" s="1309"/>
      <c r="AB91" s="1309"/>
      <c r="AC91" s="1309"/>
      <c r="AD91" s="1309"/>
      <c r="AE91" s="1309"/>
      <c r="AF91" s="1309"/>
      <c r="AG91" s="1309"/>
      <c r="AH91" s="1309"/>
      <c r="AI91" s="1309"/>
      <c r="AJ91" s="1309"/>
      <c r="AK91" s="1309"/>
      <c r="AL91" s="1309"/>
      <c r="AM91" s="1309"/>
      <c r="AN91" s="1309"/>
      <c r="AO91" s="1309"/>
      <c r="AP91" s="1310"/>
      <c r="AQ91" s="291"/>
      <c r="AR91" s="292"/>
      <c r="AS91" s="726"/>
      <c r="AT91" s="727"/>
      <c r="AU91" s="1308"/>
      <c r="AV91" s="1309"/>
      <c r="AW91" s="1309"/>
      <c r="AX91" s="1309"/>
      <c r="AY91" s="1309"/>
      <c r="AZ91" s="1309"/>
      <c r="BA91" s="1309"/>
      <c r="BB91" s="1309"/>
      <c r="BC91" s="1309"/>
      <c r="BD91" s="1309"/>
      <c r="BE91" s="1310"/>
      <c r="BF91" s="726"/>
      <c r="BG91" s="727"/>
      <c r="BH91" s="1308"/>
      <c r="BI91" s="1309"/>
      <c r="BJ91" s="1309"/>
      <c r="BK91" s="1309"/>
      <c r="BL91" s="1309"/>
      <c r="BM91" s="1309"/>
      <c r="BN91" s="1309"/>
      <c r="BO91" s="1309"/>
      <c r="BP91" s="1309"/>
      <c r="BQ91" s="1309"/>
      <c r="BR91" s="1309"/>
      <c r="BS91" s="1309"/>
      <c r="BT91" s="1309"/>
      <c r="BU91" s="1309"/>
      <c r="BV91" s="1309"/>
      <c r="BW91" s="1309"/>
      <c r="BX91" s="1309"/>
      <c r="BY91" s="1309"/>
      <c r="BZ91" s="1309"/>
      <c r="CA91" s="1309"/>
      <c r="CB91" s="1309"/>
      <c r="CC91" s="1309"/>
      <c r="CD91" s="1309"/>
      <c r="CE91" s="1309"/>
      <c r="CF91" s="1309"/>
      <c r="CG91" s="1309"/>
      <c r="CH91" s="1310"/>
    </row>
    <row r="92" spans="1:90" ht="24.95" customHeight="1">
      <c r="A92" s="1311" t="s">
        <v>34</v>
      </c>
      <c r="B92" s="1312"/>
      <c r="C92" s="1315" t="str">
        <f>'⑨応募者名簿(印刷用)'!BT29</f>
        <v/>
      </c>
      <c r="D92" s="1315"/>
      <c r="E92" s="1315"/>
      <c r="F92" s="1315"/>
      <c r="G92" s="1315"/>
      <c r="H92" s="1315"/>
      <c r="I92" s="1315"/>
      <c r="J92" s="1315"/>
      <c r="K92" s="1315"/>
      <c r="L92" s="1315"/>
      <c r="M92" s="1315"/>
      <c r="N92" s="1325" t="s">
        <v>22</v>
      </c>
      <c r="O92" s="1326"/>
      <c r="P92" s="1329" t="str">
        <f>""&amp;⑧入力シート!AE110</f>
        <v/>
      </c>
      <c r="Q92" s="1329"/>
      <c r="R92" s="1329"/>
      <c r="S92" s="1329"/>
      <c r="T92" s="1329"/>
      <c r="U92" s="1329"/>
      <c r="V92" s="1329"/>
      <c r="W92" s="1329"/>
      <c r="X92" s="1329"/>
      <c r="Y92" s="1330" t="s">
        <v>57</v>
      </c>
      <c r="Z92" s="1331"/>
      <c r="AA92" s="1331"/>
      <c r="AB92" s="1331"/>
      <c r="AC92" s="1331"/>
      <c r="AD92" s="1331"/>
      <c r="AE92" s="1331"/>
      <c r="AF92" s="1331"/>
      <c r="AG92" s="1331"/>
      <c r="AH92" s="1331"/>
      <c r="AI92" s="1331"/>
      <c r="AJ92" s="1331"/>
      <c r="AK92" s="1331"/>
      <c r="AL92" s="1331"/>
      <c r="AM92" s="1331"/>
      <c r="AN92" s="1331"/>
      <c r="AO92" s="1331"/>
      <c r="AP92" s="1332"/>
      <c r="AQ92" s="289"/>
      <c r="AR92" s="290"/>
      <c r="AS92" s="1311" t="s">
        <v>34</v>
      </c>
      <c r="AT92" s="1312"/>
      <c r="AU92" s="1315" t="str">
        <f>'⑨応募者名簿(印刷用)'!BT30</f>
        <v/>
      </c>
      <c r="AV92" s="1315"/>
      <c r="AW92" s="1315"/>
      <c r="AX92" s="1315"/>
      <c r="AY92" s="1315"/>
      <c r="AZ92" s="1315"/>
      <c r="BA92" s="1315"/>
      <c r="BB92" s="1315"/>
      <c r="BC92" s="1315"/>
      <c r="BD92" s="1315"/>
      <c r="BE92" s="1315"/>
      <c r="BF92" s="1325" t="s">
        <v>22</v>
      </c>
      <c r="BG92" s="1326"/>
      <c r="BH92" s="1329" t="str">
        <f>""&amp;⑧入力シート!AE111</f>
        <v/>
      </c>
      <c r="BI92" s="1329"/>
      <c r="BJ92" s="1329"/>
      <c r="BK92" s="1329"/>
      <c r="BL92" s="1329"/>
      <c r="BM92" s="1329"/>
      <c r="BN92" s="1329"/>
      <c r="BO92" s="1329"/>
      <c r="BP92" s="1329"/>
      <c r="BQ92" s="1330" t="s">
        <v>57</v>
      </c>
      <c r="BR92" s="1331"/>
      <c r="BS92" s="1331"/>
      <c r="BT92" s="1331"/>
      <c r="BU92" s="1331"/>
      <c r="BV92" s="1331"/>
      <c r="BW92" s="1331"/>
      <c r="BX92" s="1331"/>
      <c r="BY92" s="1331"/>
      <c r="BZ92" s="1331"/>
      <c r="CA92" s="1331"/>
      <c r="CB92" s="1331"/>
      <c r="CC92" s="1331"/>
      <c r="CD92" s="1331"/>
      <c r="CE92" s="1331"/>
      <c r="CF92" s="1331"/>
      <c r="CG92" s="1331"/>
      <c r="CH92" s="1332"/>
    </row>
    <row r="93" spans="1:90" ht="24.95" customHeight="1">
      <c r="A93" s="1313"/>
      <c r="B93" s="1314"/>
      <c r="C93" s="1315"/>
      <c r="D93" s="1315"/>
      <c r="E93" s="1315"/>
      <c r="F93" s="1315"/>
      <c r="G93" s="1315"/>
      <c r="H93" s="1315"/>
      <c r="I93" s="1315"/>
      <c r="J93" s="1315"/>
      <c r="K93" s="1315"/>
      <c r="L93" s="1315"/>
      <c r="M93" s="1315"/>
      <c r="N93" s="1327"/>
      <c r="O93" s="1328"/>
      <c r="P93" s="1329"/>
      <c r="Q93" s="1329"/>
      <c r="R93" s="1329"/>
      <c r="S93" s="1329"/>
      <c r="T93" s="1329"/>
      <c r="U93" s="1329"/>
      <c r="V93" s="1329"/>
      <c r="W93" s="1329"/>
      <c r="X93" s="1329"/>
      <c r="Y93" s="1333"/>
      <c r="Z93" s="1334"/>
      <c r="AA93" s="1334"/>
      <c r="AB93" s="1334"/>
      <c r="AC93" s="1334"/>
      <c r="AD93" s="1334"/>
      <c r="AE93" s="1334"/>
      <c r="AF93" s="1334"/>
      <c r="AG93" s="1334"/>
      <c r="AH93" s="1334"/>
      <c r="AI93" s="1334"/>
      <c r="AJ93" s="1334"/>
      <c r="AK93" s="1334"/>
      <c r="AL93" s="1334"/>
      <c r="AM93" s="1334"/>
      <c r="AN93" s="1334"/>
      <c r="AO93" s="1334"/>
      <c r="AP93" s="1335"/>
      <c r="AQ93" s="289"/>
      <c r="AR93" s="290"/>
      <c r="AS93" s="1313"/>
      <c r="AT93" s="1314"/>
      <c r="AU93" s="1315"/>
      <c r="AV93" s="1315"/>
      <c r="AW93" s="1315"/>
      <c r="AX93" s="1315"/>
      <c r="AY93" s="1315"/>
      <c r="AZ93" s="1315"/>
      <c r="BA93" s="1315"/>
      <c r="BB93" s="1315"/>
      <c r="BC93" s="1315"/>
      <c r="BD93" s="1315"/>
      <c r="BE93" s="1315"/>
      <c r="BF93" s="1327"/>
      <c r="BG93" s="1328"/>
      <c r="BH93" s="1329"/>
      <c r="BI93" s="1329"/>
      <c r="BJ93" s="1329"/>
      <c r="BK93" s="1329"/>
      <c r="BL93" s="1329"/>
      <c r="BM93" s="1329"/>
      <c r="BN93" s="1329"/>
      <c r="BO93" s="1329"/>
      <c r="BP93" s="1329"/>
      <c r="BQ93" s="1333"/>
      <c r="BR93" s="1334"/>
      <c r="BS93" s="1334"/>
      <c r="BT93" s="1334"/>
      <c r="BU93" s="1334"/>
      <c r="BV93" s="1334"/>
      <c r="BW93" s="1334"/>
      <c r="BX93" s="1334"/>
      <c r="BY93" s="1334"/>
      <c r="BZ93" s="1334"/>
      <c r="CA93" s="1334"/>
      <c r="CB93" s="1334"/>
      <c r="CC93" s="1334"/>
      <c r="CD93" s="1334"/>
      <c r="CE93" s="1334"/>
      <c r="CF93" s="1334"/>
      <c r="CG93" s="1334"/>
      <c r="CH93" s="1335"/>
    </row>
    <row r="94" spans="1:90" ht="24.95" customHeight="1">
      <c r="A94" s="283"/>
      <c r="B94" s="284"/>
      <c r="C94" s="287"/>
      <c r="D94" s="287"/>
      <c r="E94" s="287"/>
      <c r="F94" s="287"/>
      <c r="G94" s="287"/>
      <c r="H94" s="287"/>
      <c r="I94" s="287"/>
      <c r="J94" s="287"/>
      <c r="K94" s="287"/>
      <c r="L94" s="287"/>
      <c r="M94" s="287"/>
      <c r="N94" s="288"/>
      <c r="O94" s="288"/>
      <c r="P94" s="285"/>
      <c r="Q94" s="285"/>
      <c r="R94" s="285"/>
      <c r="S94" s="285"/>
      <c r="T94" s="285"/>
      <c r="U94" s="285"/>
      <c r="V94" s="285"/>
      <c r="W94" s="285"/>
      <c r="X94" s="285"/>
      <c r="Y94" s="286"/>
      <c r="Z94" s="286"/>
      <c r="AA94" s="286"/>
      <c r="AB94" s="286"/>
      <c r="AC94" s="286"/>
      <c r="AD94" s="286"/>
      <c r="AE94" s="286"/>
      <c r="AF94" s="286"/>
      <c r="AG94" s="286"/>
      <c r="AH94" s="286"/>
      <c r="AI94" s="286"/>
      <c r="AJ94" s="286"/>
      <c r="AK94" s="286"/>
      <c r="AL94" s="286"/>
      <c r="AM94" s="286"/>
      <c r="AN94" s="286"/>
      <c r="AO94" s="286"/>
      <c r="AP94" s="286"/>
      <c r="AQ94" s="289"/>
      <c r="AR94" s="290"/>
      <c r="AS94" s="284"/>
      <c r="AT94" s="284"/>
      <c r="AU94" s="287"/>
      <c r="AV94" s="287"/>
      <c r="AW94" s="287"/>
      <c r="AX94" s="287"/>
      <c r="AY94" s="287"/>
      <c r="AZ94" s="287"/>
      <c r="BA94" s="287"/>
      <c r="BB94" s="287"/>
      <c r="BC94" s="287"/>
      <c r="BD94" s="287"/>
      <c r="BE94" s="287"/>
      <c r="BF94" s="288"/>
      <c r="BG94" s="288"/>
      <c r="BH94" s="285"/>
      <c r="BI94" s="285"/>
      <c r="BJ94" s="285"/>
      <c r="BK94" s="285"/>
      <c r="BL94" s="285"/>
      <c r="BM94" s="285"/>
      <c r="BN94" s="285"/>
      <c r="BO94" s="285"/>
      <c r="BP94" s="285"/>
      <c r="BQ94" s="286"/>
      <c r="BR94" s="286"/>
      <c r="BS94" s="286"/>
      <c r="BT94" s="286"/>
      <c r="BU94" s="286"/>
      <c r="BV94" s="286"/>
      <c r="BW94" s="286"/>
      <c r="BX94" s="286"/>
      <c r="BY94" s="286"/>
      <c r="BZ94" s="286"/>
      <c r="CA94" s="286"/>
      <c r="CB94" s="286"/>
      <c r="CC94" s="286"/>
      <c r="CD94" s="286"/>
      <c r="CE94" s="286"/>
      <c r="CF94" s="286"/>
      <c r="CG94" s="286"/>
      <c r="CH94" s="286"/>
    </row>
    <row r="95" spans="1:90" ht="24.95" customHeight="1">
      <c r="A95" s="283"/>
      <c r="B95" s="284"/>
      <c r="C95" s="275"/>
      <c r="D95" s="275"/>
      <c r="E95" s="275"/>
      <c r="F95" s="275"/>
      <c r="G95" s="275"/>
      <c r="H95" s="275"/>
      <c r="I95" s="275"/>
      <c r="J95" s="275"/>
      <c r="K95" s="275"/>
      <c r="L95" s="275"/>
      <c r="M95" s="275"/>
      <c r="N95" s="288"/>
      <c r="O95" s="288"/>
      <c r="P95" s="285"/>
      <c r="Q95" s="285"/>
      <c r="R95" s="285"/>
      <c r="S95" s="285"/>
      <c r="T95" s="285"/>
      <c r="U95" s="285"/>
      <c r="V95" s="285"/>
      <c r="W95" s="285"/>
      <c r="X95" s="285"/>
      <c r="Y95" s="286"/>
      <c r="Z95" s="286"/>
      <c r="AA95" s="286"/>
      <c r="AB95" s="286"/>
      <c r="AC95" s="286"/>
      <c r="AD95" s="286"/>
      <c r="AE95" s="286"/>
      <c r="AF95" s="286"/>
      <c r="AG95" s="286"/>
      <c r="AH95" s="286"/>
      <c r="AI95" s="286"/>
      <c r="AJ95" s="286"/>
      <c r="AK95" s="286"/>
      <c r="AL95" s="286"/>
      <c r="AM95" s="286"/>
      <c r="AN95" s="286"/>
      <c r="AO95" s="286"/>
      <c r="AP95" s="286"/>
      <c r="AQ95" s="289"/>
      <c r="AR95" s="290"/>
      <c r="AS95" s="284"/>
      <c r="AT95" s="284"/>
      <c r="AU95" s="275"/>
      <c r="AV95" s="275"/>
      <c r="AW95" s="275"/>
      <c r="AX95" s="275"/>
      <c r="AY95" s="275"/>
      <c r="AZ95" s="275"/>
      <c r="BA95" s="275"/>
      <c r="BB95" s="275"/>
      <c r="BC95" s="275"/>
      <c r="BD95" s="275"/>
      <c r="BE95" s="275"/>
      <c r="BF95" s="288"/>
      <c r="BG95" s="288"/>
      <c r="BH95" s="285"/>
      <c r="BI95" s="285"/>
      <c r="BJ95" s="285"/>
      <c r="BK95" s="285"/>
      <c r="BL95" s="285"/>
      <c r="BM95" s="285"/>
      <c r="BN95" s="285"/>
      <c r="BO95" s="285"/>
      <c r="BP95" s="285"/>
      <c r="BQ95" s="286"/>
      <c r="BR95" s="286"/>
      <c r="BS95" s="286"/>
      <c r="BT95" s="286"/>
      <c r="BU95" s="286"/>
      <c r="BV95" s="286"/>
      <c r="BW95" s="286"/>
      <c r="BX95" s="286"/>
      <c r="BY95" s="286"/>
      <c r="BZ95" s="286"/>
      <c r="CA95" s="286"/>
      <c r="CB95" s="286"/>
      <c r="CC95" s="286"/>
      <c r="CD95" s="286"/>
      <c r="CE95" s="286"/>
      <c r="CF95" s="286"/>
      <c r="CG95" s="286"/>
      <c r="CH95" s="286"/>
    </row>
    <row r="96" spans="1:90" ht="24.95" customHeight="1">
      <c r="A96" s="174"/>
      <c r="B96" s="174"/>
      <c r="C96" s="174"/>
      <c r="D96" s="174"/>
      <c r="E96" s="174"/>
      <c r="F96" s="174"/>
      <c r="G96" s="174"/>
      <c r="H96" s="174"/>
      <c r="I96" s="174"/>
      <c r="J96" s="174"/>
      <c r="K96" s="174"/>
      <c r="L96" s="174"/>
      <c r="M96" s="174"/>
      <c r="N96" s="785" t="s">
        <v>408</v>
      </c>
      <c r="O96" s="785"/>
      <c r="P96" s="785"/>
      <c r="Q96" s="785"/>
      <c r="R96" s="785"/>
      <c r="S96" s="785"/>
      <c r="T96" s="785"/>
      <c r="U96" s="785"/>
      <c r="V96" s="785"/>
      <c r="W96" s="785"/>
      <c r="X96" s="785"/>
      <c r="Y96" s="785"/>
      <c r="Z96" s="785"/>
      <c r="AA96" s="785"/>
      <c r="AB96" s="785"/>
      <c r="AC96" s="190"/>
      <c r="AD96" s="190"/>
      <c r="AE96" s="190"/>
      <c r="AF96" s="190"/>
      <c r="AG96" s="190"/>
      <c r="AH96" s="190"/>
      <c r="AI96" s="190"/>
      <c r="AJ96" s="190"/>
      <c r="AK96" s="190"/>
      <c r="AL96" s="190"/>
      <c r="AM96" s="190"/>
      <c r="AN96" s="190"/>
      <c r="AO96" s="190"/>
      <c r="AP96" s="190"/>
      <c r="AQ96" s="298"/>
      <c r="AR96" s="299"/>
      <c r="AS96" s="174"/>
      <c r="AT96" s="174"/>
      <c r="AU96" s="174"/>
      <c r="AV96" s="174"/>
      <c r="AW96" s="174"/>
      <c r="AX96" s="174"/>
      <c r="AY96" s="174"/>
      <c r="AZ96" s="174"/>
      <c r="BA96" s="174"/>
      <c r="BB96" s="174"/>
      <c r="BC96" s="174"/>
      <c r="BD96" s="174"/>
      <c r="BE96" s="174"/>
      <c r="BF96" s="785" t="s">
        <v>408</v>
      </c>
      <c r="BG96" s="785"/>
      <c r="BH96" s="785"/>
      <c r="BI96" s="785"/>
      <c r="BJ96" s="785"/>
      <c r="BK96" s="785"/>
      <c r="BL96" s="785"/>
      <c r="BM96" s="785"/>
      <c r="BN96" s="785"/>
      <c r="BO96" s="785"/>
      <c r="BP96" s="785"/>
      <c r="BQ96" s="785"/>
      <c r="BR96" s="785"/>
      <c r="BS96" s="785"/>
      <c r="BT96" s="785"/>
      <c r="BU96" s="190"/>
      <c r="BV96" s="190"/>
      <c r="BW96" s="190"/>
      <c r="BX96" s="190"/>
      <c r="BY96" s="190"/>
      <c r="BZ96" s="190"/>
      <c r="CA96" s="190"/>
      <c r="CB96" s="190"/>
      <c r="CC96" s="190"/>
      <c r="CD96" s="190"/>
      <c r="CE96" s="190"/>
      <c r="CF96" s="190"/>
      <c r="CG96" s="190"/>
      <c r="CH96" s="190"/>
      <c r="CI96" s="190"/>
      <c r="CJ96" s="190"/>
      <c r="CK96" s="190"/>
      <c r="CL96" s="190"/>
    </row>
    <row r="97" spans="1:90" ht="24.95" customHeight="1">
      <c r="A97" s="174"/>
      <c r="B97" s="174"/>
      <c r="C97" s="174"/>
      <c r="D97" s="174"/>
      <c r="E97" s="174"/>
      <c r="F97" s="174"/>
      <c r="G97" s="174"/>
      <c r="H97" s="174"/>
      <c r="I97" s="174"/>
      <c r="J97" s="174"/>
      <c r="K97" s="174"/>
      <c r="L97" s="174"/>
      <c r="M97" s="174"/>
      <c r="N97" s="785"/>
      <c r="O97" s="785"/>
      <c r="P97" s="785"/>
      <c r="Q97" s="785"/>
      <c r="R97" s="785"/>
      <c r="S97" s="785"/>
      <c r="T97" s="785"/>
      <c r="U97" s="785"/>
      <c r="V97" s="785"/>
      <c r="W97" s="785"/>
      <c r="X97" s="785"/>
      <c r="Y97" s="785"/>
      <c r="Z97" s="785"/>
      <c r="AA97" s="785"/>
      <c r="AB97" s="785"/>
      <c r="AC97" s="190"/>
      <c r="AD97" s="190"/>
      <c r="AE97" s="190"/>
      <c r="AF97" s="190"/>
      <c r="AG97" s="190"/>
      <c r="AH97" s="190"/>
      <c r="AI97" s="190"/>
      <c r="AJ97" s="190"/>
      <c r="AK97" s="190"/>
      <c r="AL97" s="190"/>
      <c r="AM97" s="190"/>
      <c r="AN97" s="190"/>
      <c r="AO97" s="190"/>
      <c r="AP97" s="190"/>
      <c r="AQ97" s="298"/>
      <c r="AR97" s="299"/>
      <c r="AS97" s="174"/>
      <c r="AT97" s="174"/>
      <c r="AU97" s="174"/>
      <c r="AV97" s="174"/>
      <c r="AW97" s="174"/>
      <c r="AX97" s="174"/>
      <c r="AY97" s="174"/>
      <c r="AZ97" s="174"/>
      <c r="BA97" s="174"/>
      <c r="BB97" s="174"/>
      <c r="BC97" s="174"/>
      <c r="BD97" s="174"/>
      <c r="BE97" s="174"/>
      <c r="BF97" s="785"/>
      <c r="BG97" s="785"/>
      <c r="BH97" s="785"/>
      <c r="BI97" s="785"/>
      <c r="BJ97" s="785"/>
      <c r="BK97" s="785"/>
      <c r="BL97" s="785"/>
      <c r="BM97" s="785"/>
      <c r="BN97" s="785"/>
      <c r="BO97" s="785"/>
      <c r="BP97" s="785"/>
      <c r="BQ97" s="785"/>
      <c r="BR97" s="785"/>
      <c r="BS97" s="785"/>
      <c r="BT97" s="785"/>
      <c r="BU97" s="190"/>
      <c r="BV97" s="190"/>
      <c r="BW97" s="190"/>
      <c r="BX97" s="190"/>
      <c r="BY97" s="190"/>
      <c r="BZ97" s="190"/>
      <c r="CA97" s="190"/>
      <c r="CB97" s="190"/>
      <c r="CC97" s="190"/>
      <c r="CD97" s="190"/>
      <c r="CE97" s="190"/>
      <c r="CF97" s="190"/>
      <c r="CG97" s="190"/>
      <c r="CH97" s="190"/>
      <c r="CI97" s="190"/>
      <c r="CJ97" s="190"/>
      <c r="CK97" s="190"/>
      <c r="CL97" s="190"/>
    </row>
    <row r="98" spans="1:90" ht="24.95" customHeight="1">
      <c r="A98" s="174"/>
      <c r="B98" s="174"/>
      <c r="C98" s="174"/>
      <c r="D98" s="174"/>
      <c r="E98" s="174"/>
      <c r="F98" s="174"/>
      <c r="G98" s="174"/>
      <c r="H98" s="174"/>
      <c r="I98" s="174"/>
      <c r="J98" s="174"/>
      <c r="K98" s="174"/>
      <c r="L98" s="174"/>
      <c r="M98" s="174"/>
      <c r="N98" s="785" t="s">
        <v>407</v>
      </c>
      <c r="O98" s="785"/>
      <c r="P98" s="785"/>
      <c r="Q98" s="785"/>
      <c r="R98" s="785"/>
      <c r="S98" s="785"/>
      <c r="T98" s="785"/>
      <c r="U98" s="785"/>
      <c r="V98" s="785"/>
      <c r="W98" s="785"/>
      <c r="X98" s="785"/>
      <c r="Y98" s="785"/>
      <c r="Z98" s="785"/>
      <c r="AA98" s="785"/>
      <c r="AB98" s="785"/>
      <c r="AC98" s="190"/>
      <c r="AD98" s="190"/>
      <c r="AE98" s="190"/>
      <c r="AF98" s="190"/>
      <c r="AG98" s="190"/>
      <c r="AH98" s="190"/>
      <c r="AI98" s="190"/>
      <c r="AJ98" s="190"/>
      <c r="AK98" s="190"/>
      <c r="AL98" s="190"/>
      <c r="AM98" s="190"/>
      <c r="AN98" s="190"/>
      <c r="AO98" s="190"/>
      <c r="AP98" s="190"/>
      <c r="AQ98" s="298"/>
      <c r="AR98" s="299"/>
      <c r="AS98" s="174"/>
      <c r="AT98" s="174"/>
      <c r="AU98" s="174"/>
      <c r="AV98" s="174"/>
      <c r="AW98" s="174"/>
      <c r="AX98" s="174"/>
      <c r="AY98" s="174"/>
      <c r="AZ98" s="174"/>
      <c r="BA98" s="174"/>
      <c r="BB98" s="174"/>
      <c r="BC98" s="174"/>
      <c r="BD98" s="174"/>
      <c r="BE98" s="174"/>
      <c r="BF98" s="785" t="s">
        <v>407</v>
      </c>
      <c r="BG98" s="785"/>
      <c r="BH98" s="785"/>
      <c r="BI98" s="785"/>
      <c r="BJ98" s="785"/>
      <c r="BK98" s="785"/>
      <c r="BL98" s="785"/>
      <c r="BM98" s="785"/>
      <c r="BN98" s="785"/>
      <c r="BO98" s="785"/>
      <c r="BP98" s="785"/>
      <c r="BQ98" s="785"/>
      <c r="BR98" s="785"/>
      <c r="BS98" s="785"/>
      <c r="BT98" s="785"/>
      <c r="BU98" s="190"/>
      <c r="BV98" s="190"/>
      <c r="BW98" s="190"/>
      <c r="BX98" s="190"/>
      <c r="BY98" s="190"/>
      <c r="BZ98" s="190"/>
      <c r="CA98" s="190"/>
      <c r="CB98" s="190"/>
      <c r="CC98" s="190"/>
      <c r="CD98" s="190"/>
      <c r="CE98" s="190"/>
      <c r="CF98" s="190"/>
      <c r="CG98" s="190"/>
      <c r="CH98" s="190"/>
      <c r="CI98" s="190"/>
      <c r="CJ98" s="190"/>
      <c r="CK98" s="190"/>
      <c r="CL98" s="190"/>
    </row>
    <row r="99" spans="1:90" ht="24.95" customHeight="1">
      <c r="A99" s="174"/>
      <c r="B99" s="174"/>
      <c r="C99" s="174"/>
      <c r="D99" s="174"/>
      <c r="E99" s="174"/>
      <c r="F99" s="174"/>
      <c r="G99" s="174"/>
      <c r="H99" s="174"/>
      <c r="I99" s="174"/>
      <c r="J99" s="174"/>
      <c r="K99" s="174"/>
      <c r="L99" s="174"/>
      <c r="M99" s="174"/>
      <c r="N99" s="785"/>
      <c r="O99" s="785"/>
      <c r="P99" s="785"/>
      <c r="Q99" s="785"/>
      <c r="R99" s="785"/>
      <c r="S99" s="785"/>
      <c r="T99" s="785"/>
      <c r="U99" s="785"/>
      <c r="V99" s="785"/>
      <c r="W99" s="785"/>
      <c r="X99" s="785"/>
      <c r="Y99" s="785"/>
      <c r="Z99" s="785"/>
      <c r="AA99" s="785"/>
      <c r="AB99" s="785"/>
      <c r="AC99" s="190"/>
      <c r="AD99" s="190"/>
      <c r="AE99" s="190"/>
      <c r="AF99" s="190"/>
      <c r="AG99" s="190"/>
      <c r="AH99" s="190"/>
      <c r="AI99" s="190"/>
      <c r="AJ99" s="190"/>
      <c r="AK99" s="190"/>
      <c r="AL99" s="190"/>
      <c r="AM99" s="190"/>
      <c r="AN99" s="190"/>
      <c r="AO99" s="190"/>
      <c r="AP99" s="190"/>
      <c r="AQ99" s="298"/>
      <c r="AR99" s="299"/>
      <c r="AS99" s="174"/>
      <c r="AT99" s="174"/>
      <c r="AU99" s="174"/>
      <c r="AV99" s="174"/>
      <c r="AW99" s="174"/>
      <c r="AX99" s="174"/>
      <c r="AY99" s="174"/>
      <c r="AZ99" s="174"/>
      <c r="BA99" s="174"/>
      <c r="BB99" s="174"/>
      <c r="BC99" s="174"/>
      <c r="BD99" s="174"/>
      <c r="BE99" s="174"/>
      <c r="BF99" s="785"/>
      <c r="BG99" s="785"/>
      <c r="BH99" s="785"/>
      <c r="BI99" s="785"/>
      <c r="BJ99" s="785"/>
      <c r="BK99" s="785"/>
      <c r="BL99" s="785"/>
      <c r="BM99" s="785"/>
      <c r="BN99" s="785"/>
      <c r="BO99" s="785"/>
      <c r="BP99" s="785"/>
      <c r="BQ99" s="785"/>
      <c r="BR99" s="785"/>
      <c r="BS99" s="785"/>
      <c r="BT99" s="785"/>
      <c r="BU99" s="190"/>
      <c r="BV99" s="190"/>
      <c r="BW99" s="190"/>
      <c r="BX99" s="190"/>
      <c r="BY99" s="190"/>
      <c r="BZ99" s="190"/>
      <c r="CA99" s="190"/>
      <c r="CB99" s="190"/>
      <c r="CC99" s="190"/>
      <c r="CD99" s="190"/>
      <c r="CE99" s="190"/>
      <c r="CF99" s="190"/>
      <c r="CG99" s="190"/>
      <c r="CH99" s="190"/>
      <c r="CI99" s="190"/>
      <c r="CJ99" s="190"/>
      <c r="CK99" s="190"/>
      <c r="CL99" s="190"/>
    </row>
    <row r="100" spans="1:90" ht="24.95" customHeight="1">
      <c r="A100" s="283"/>
      <c r="B100" s="284"/>
      <c r="C100" s="275"/>
      <c r="D100" s="275"/>
      <c r="E100" s="275"/>
      <c r="F100" s="275"/>
      <c r="G100" s="275"/>
      <c r="H100" s="275"/>
      <c r="I100" s="275"/>
      <c r="J100" s="275"/>
      <c r="K100" s="275"/>
      <c r="L100" s="275"/>
      <c r="M100" s="275"/>
      <c r="N100" s="288"/>
      <c r="O100" s="288"/>
      <c r="P100" s="285"/>
      <c r="Q100" s="285"/>
      <c r="R100" s="285"/>
      <c r="S100" s="285"/>
      <c r="T100" s="285"/>
      <c r="U100" s="285"/>
      <c r="V100" s="285"/>
      <c r="W100" s="285"/>
      <c r="X100" s="285"/>
      <c r="Y100" s="286"/>
      <c r="Z100" s="286"/>
      <c r="AA100" s="286"/>
      <c r="AB100" s="286"/>
      <c r="AC100" s="286"/>
      <c r="AD100" s="286"/>
      <c r="AE100" s="286"/>
      <c r="AF100" s="286"/>
      <c r="AG100" s="286"/>
      <c r="AH100" s="286"/>
      <c r="AI100" s="286"/>
      <c r="AJ100" s="286"/>
      <c r="AK100" s="286"/>
      <c r="AL100" s="286"/>
      <c r="AM100" s="286"/>
      <c r="AN100" s="286"/>
      <c r="AO100" s="286"/>
      <c r="AP100" s="286"/>
      <c r="AQ100" s="289"/>
      <c r="AR100" s="290"/>
      <c r="AS100" s="284"/>
      <c r="AT100" s="284"/>
      <c r="AU100" s="275"/>
      <c r="AV100" s="275"/>
      <c r="AW100" s="275"/>
      <c r="AX100" s="275"/>
      <c r="AY100" s="275"/>
      <c r="AZ100" s="275"/>
      <c r="BA100" s="275"/>
      <c r="BB100" s="275"/>
      <c r="BC100" s="275"/>
      <c r="BD100" s="275"/>
      <c r="BE100" s="275"/>
      <c r="BF100" s="288"/>
      <c r="BG100" s="288"/>
      <c r="BH100" s="285"/>
      <c r="BI100" s="285"/>
      <c r="BJ100" s="285"/>
      <c r="BK100" s="285"/>
      <c r="BL100" s="285"/>
      <c r="BM100" s="285"/>
      <c r="BN100" s="285"/>
      <c r="BO100" s="285"/>
      <c r="BP100" s="285"/>
      <c r="BQ100" s="286"/>
      <c r="BR100" s="286"/>
      <c r="BS100" s="286"/>
      <c r="BT100" s="286"/>
      <c r="BU100" s="286"/>
      <c r="BV100" s="286"/>
      <c r="BW100" s="286"/>
      <c r="BX100" s="286"/>
      <c r="BY100" s="286"/>
      <c r="BZ100" s="286"/>
      <c r="CA100" s="286"/>
      <c r="CB100" s="286"/>
      <c r="CC100" s="286"/>
      <c r="CD100" s="286"/>
      <c r="CE100" s="286"/>
      <c r="CF100" s="286"/>
      <c r="CG100" s="286"/>
      <c r="CH100" s="286"/>
    </row>
    <row r="101" spans="1:90" ht="24.95" customHeight="1">
      <c r="A101" s="283"/>
      <c r="B101" s="142" t="str">
        <f>$B$5</f>
        <v>第86回全国教育美術展応募作品の名札</v>
      </c>
      <c r="C101" s="275"/>
      <c r="D101" s="275"/>
      <c r="E101" s="275"/>
      <c r="F101" s="275"/>
      <c r="G101" s="275"/>
      <c r="H101" s="275"/>
      <c r="I101" s="275"/>
      <c r="J101" s="275"/>
      <c r="K101" s="275"/>
      <c r="L101" s="275"/>
      <c r="M101" s="275"/>
      <c r="N101" s="293"/>
      <c r="O101" s="293"/>
      <c r="P101" s="285"/>
      <c r="Q101" s="285"/>
      <c r="R101" s="285"/>
      <c r="S101" s="285"/>
      <c r="T101" s="285"/>
      <c r="U101" s="285"/>
      <c r="V101" s="285"/>
      <c r="W101" s="285"/>
      <c r="X101" s="285"/>
      <c r="Y101" s="286"/>
      <c r="Z101" s="286"/>
      <c r="AA101" s="286"/>
      <c r="AB101" s="286"/>
      <c r="AC101" s="286"/>
      <c r="AD101" s="286"/>
      <c r="AE101" s="286"/>
      <c r="AF101" s="286"/>
      <c r="AG101" s="286"/>
      <c r="AH101" s="286"/>
      <c r="AI101" s="286"/>
      <c r="AJ101" s="286"/>
      <c r="AK101" s="286"/>
      <c r="AL101" s="286"/>
      <c r="AM101" s="286"/>
      <c r="AN101" s="286"/>
      <c r="AO101" s="286"/>
      <c r="AP101" s="286"/>
      <c r="AQ101" s="289"/>
      <c r="AR101" s="290"/>
      <c r="AS101" s="284"/>
      <c r="AT101" s="142" t="str">
        <f>$B$5</f>
        <v>第86回全国教育美術展応募作品の名札</v>
      </c>
      <c r="AU101" s="275"/>
      <c r="AV101" s="275"/>
      <c r="AW101" s="275"/>
      <c r="AX101" s="275"/>
      <c r="AY101" s="275"/>
      <c r="AZ101" s="275"/>
      <c r="BA101" s="275"/>
      <c r="BB101" s="275"/>
      <c r="BC101" s="275"/>
      <c r="BD101" s="275"/>
      <c r="BE101" s="275"/>
      <c r="BF101" s="293"/>
      <c r="BG101" s="293"/>
      <c r="BH101" s="285"/>
      <c r="BI101" s="285"/>
      <c r="BJ101" s="285"/>
      <c r="BK101" s="285"/>
      <c r="BL101" s="285"/>
      <c r="BM101" s="285"/>
      <c r="BN101" s="285"/>
      <c r="BO101" s="285"/>
      <c r="BP101" s="285"/>
      <c r="BQ101" s="286"/>
      <c r="BR101" s="286"/>
      <c r="BS101" s="286"/>
      <c r="BT101" s="286"/>
      <c r="BU101" s="286"/>
      <c r="BV101" s="286"/>
      <c r="BW101" s="286"/>
      <c r="BX101" s="286"/>
      <c r="BY101" s="286"/>
      <c r="BZ101" s="286"/>
      <c r="CA101" s="286"/>
      <c r="CB101" s="286"/>
      <c r="CC101" s="286"/>
      <c r="CD101" s="286"/>
      <c r="CE101" s="286"/>
      <c r="CF101" s="286"/>
      <c r="CG101" s="286"/>
      <c r="CH101" s="286"/>
    </row>
    <row r="102" spans="1:90" ht="24.95" customHeight="1">
      <c r="A102" s="1353" t="s">
        <v>45</v>
      </c>
      <c r="B102" s="1354"/>
      <c r="C102" s="1354"/>
      <c r="D102" s="1354"/>
      <c r="E102" s="1354"/>
      <c r="F102" s="1354"/>
      <c r="G102" s="1354"/>
      <c r="H102" s="1354"/>
      <c r="I102" s="1354"/>
      <c r="J102" s="1354"/>
      <c r="K102" s="1354"/>
      <c r="L102" s="1354"/>
      <c r="M102" s="1355"/>
      <c r="N102" s="1356" t="s">
        <v>334</v>
      </c>
      <c r="O102" s="1356"/>
      <c r="P102" s="1344" t="s">
        <v>17</v>
      </c>
      <c r="Q102" s="562"/>
      <c r="R102" s="1305" t="str">
        <f>IF('⑨応募者名簿(印刷用)'!$BX$40="","",'⑨応募者名簿(印刷用)'!$BX$40)</f>
        <v>-</v>
      </c>
      <c r="S102" s="1305"/>
      <c r="T102" s="1305"/>
      <c r="U102" s="1305"/>
      <c r="V102" s="1305"/>
      <c r="W102" s="1305"/>
      <c r="X102" s="1305"/>
      <c r="Y102" s="1306" t="s">
        <v>282</v>
      </c>
      <c r="Z102" s="1306"/>
      <c r="AA102" s="1306"/>
      <c r="AB102" s="1305" t="str">
        <f>IF(⑧入力シート!$D$30=0,"",⑧入力シート!$D$30)</f>
        <v/>
      </c>
      <c r="AC102" s="1305"/>
      <c r="AD102" s="1305"/>
      <c r="AE102" s="1305"/>
      <c r="AF102" s="176" t="s">
        <v>84</v>
      </c>
      <c r="AG102" s="1305" t="str">
        <f>IF(⑧入力シート!$H$30=0,"",⑧入力シート!$H$30)</f>
        <v/>
      </c>
      <c r="AH102" s="1305"/>
      <c r="AI102" s="1305"/>
      <c r="AJ102" s="1305"/>
      <c r="AK102" s="176" t="s">
        <v>84</v>
      </c>
      <c r="AL102" s="1305" t="str">
        <f>IF(⑧入力シート!$L$30=0,"",⑧入力シート!$L$30)</f>
        <v/>
      </c>
      <c r="AM102" s="1305"/>
      <c r="AN102" s="1305"/>
      <c r="AO102" s="1305"/>
      <c r="AP102" s="177"/>
      <c r="AQ102" s="291"/>
      <c r="AR102" s="292"/>
      <c r="AS102" s="1353" t="s">
        <v>45</v>
      </c>
      <c r="AT102" s="1354"/>
      <c r="AU102" s="1354"/>
      <c r="AV102" s="1354"/>
      <c r="AW102" s="1354"/>
      <c r="AX102" s="1354"/>
      <c r="AY102" s="1354"/>
      <c r="AZ102" s="1354"/>
      <c r="BA102" s="1354"/>
      <c r="BB102" s="1354"/>
      <c r="BC102" s="1354"/>
      <c r="BD102" s="1354"/>
      <c r="BE102" s="1355"/>
      <c r="BF102" s="1356" t="s">
        <v>334</v>
      </c>
      <c r="BG102" s="1356"/>
      <c r="BH102" s="1344" t="s">
        <v>17</v>
      </c>
      <c r="BI102" s="562"/>
      <c r="BJ102" s="1305" t="str">
        <f>IF('⑨応募者名簿(印刷用)'!$BX$40="","",'⑨応募者名簿(印刷用)'!$BX$40)</f>
        <v>-</v>
      </c>
      <c r="BK102" s="1305"/>
      <c r="BL102" s="1305"/>
      <c r="BM102" s="1305"/>
      <c r="BN102" s="1305"/>
      <c r="BO102" s="1305"/>
      <c r="BP102" s="1305"/>
      <c r="BQ102" s="1306" t="s">
        <v>282</v>
      </c>
      <c r="BR102" s="1306"/>
      <c r="BS102" s="1306"/>
      <c r="BT102" s="1305" t="str">
        <f>IF(⑧入力シート!$D$30=0,"",⑧入力シート!$D$30)</f>
        <v/>
      </c>
      <c r="BU102" s="1305"/>
      <c r="BV102" s="1305"/>
      <c r="BW102" s="1305"/>
      <c r="BX102" s="176" t="s">
        <v>84</v>
      </c>
      <c r="BY102" s="1305" t="str">
        <f>IF(⑧入力シート!$H$30=0,"",⑧入力シート!$H$30)</f>
        <v/>
      </c>
      <c r="BZ102" s="1305"/>
      <c r="CA102" s="1305"/>
      <c r="CB102" s="1305"/>
      <c r="CC102" s="176" t="s">
        <v>84</v>
      </c>
      <c r="CD102" s="1305" t="str">
        <f>IF(⑧入力シート!$L$30=0,"",⑧入力シート!$L$30)</f>
        <v/>
      </c>
      <c r="CE102" s="1305"/>
      <c r="CF102" s="1305"/>
      <c r="CG102" s="1305"/>
      <c r="CH102" s="177"/>
    </row>
    <row r="103" spans="1:90" ht="24.95" customHeight="1">
      <c r="A103" s="1345"/>
      <c r="B103" s="1346"/>
      <c r="C103" s="1346"/>
      <c r="D103" s="1346"/>
      <c r="E103" s="1346"/>
      <c r="F103" s="1346"/>
      <c r="G103" s="1346"/>
      <c r="H103" s="1346"/>
      <c r="I103" s="178"/>
      <c r="J103" s="178"/>
      <c r="K103" s="178"/>
      <c r="L103" s="178"/>
      <c r="M103" s="179"/>
      <c r="N103" s="1356"/>
      <c r="O103" s="1356"/>
      <c r="P103" s="1347" t="str">
        <f>IF('⑨応募者名簿(印刷用)'!$BV$42="","",'⑨応募者名簿(印刷用)'!$BV$42)</f>
        <v xml:space="preserve"> </v>
      </c>
      <c r="Q103" s="1348"/>
      <c r="R103" s="1348"/>
      <c r="S103" s="1348"/>
      <c r="T103" s="1348"/>
      <c r="U103" s="1348"/>
      <c r="V103" s="1348"/>
      <c r="W103" s="1348"/>
      <c r="X103" s="1348"/>
      <c r="Y103" s="1348"/>
      <c r="Z103" s="1348"/>
      <c r="AA103" s="1348"/>
      <c r="AB103" s="1348"/>
      <c r="AC103" s="1348"/>
      <c r="AD103" s="1348"/>
      <c r="AE103" s="1348"/>
      <c r="AF103" s="1348"/>
      <c r="AG103" s="1348"/>
      <c r="AH103" s="1348"/>
      <c r="AI103" s="1348"/>
      <c r="AJ103" s="1348"/>
      <c r="AK103" s="1348"/>
      <c r="AL103" s="1348"/>
      <c r="AM103" s="1348"/>
      <c r="AN103" s="1348"/>
      <c r="AO103" s="1348"/>
      <c r="AP103" s="1349"/>
      <c r="AQ103" s="291"/>
      <c r="AR103" s="292"/>
      <c r="AS103" s="1345"/>
      <c r="AT103" s="1346"/>
      <c r="AU103" s="1346"/>
      <c r="AV103" s="1346"/>
      <c r="AW103" s="1346"/>
      <c r="AX103" s="1346"/>
      <c r="AY103" s="1346"/>
      <c r="AZ103" s="1346"/>
      <c r="BA103" s="178"/>
      <c r="BB103" s="178"/>
      <c r="BC103" s="178"/>
      <c r="BD103" s="178"/>
      <c r="BE103" s="179"/>
      <c r="BF103" s="1356"/>
      <c r="BG103" s="1356"/>
      <c r="BH103" s="1347" t="str">
        <f>IF('⑨応募者名簿(印刷用)'!$BV$42="","",'⑨応募者名簿(印刷用)'!$BV$42)</f>
        <v xml:space="preserve"> </v>
      </c>
      <c r="BI103" s="1348"/>
      <c r="BJ103" s="1348"/>
      <c r="BK103" s="1348"/>
      <c r="BL103" s="1348"/>
      <c r="BM103" s="1348"/>
      <c r="BN103" s="1348"/>
      <c r="BO103" s="1348"/>
      <c r="BP103" s="1348"/>
      <c r="BQ103" s="1348"/>
      <c r="BR103" s="1348"/>
      <c r="BS103" s="1348"/>
      <c r="BT103" s="1348"/>
      <c r="BU103" s="1348"/>
      <c r="BV103" s="1348"/>
      <c r="BW103" s="1348"/>
      <c r="BX103" s="1348"/>
      <c r="BY103" s="1348"/>
      <c r="BZ103" s="1348"/>
      <c r="CA103" s="1348"/>
      <c r="CB103" s="1348"/>
      <c r="CC103" s="1348"/>
      <c r="CD103" s="1348"/>
      <c r="CE103" s="1348"/>
      <c r="CF103" s="1348"/>
      <c r="CG103" s="1348"/>
      <c r="CH103" s="1349"/>
    </row>
    <row r="104" spans="1:90" ht="24.95" customHeight="1">
      <c r="A104" s="1345"/>
      <c r="B104" s="1346"/>
      <c r="C104" s="1346"/>
      <c r="D104" s="1346"/>
      <c r="E104" s="1346"/>
      <c r="F104" s="1346"/>
      <c r="G104" s="1346"/>
      <c r="H104" s="1346"/>
      <c r="I104" s="178"/>
      <c r="J104" s="178"/>
      <c r="K104" s="178"/>
      <c r="L104" s="178"/>
      <c r="M104" s="179"/>
      <c r="N104" s="1356"/>
      <c r="O104" s="1356"/>
      <c r="P104" s="1347" t="str">
        <f>IF('⑨応募者名簿(印刷用)'!$BV$43="","",'⑨応募者名簿(印刷用)'!$BV$43)</f>
        <v xml:space="preserve"> </v>
      </c>
      <c r="Q104" s="1348"/>
      <c r="R104" s="1348"/>
      <c r="S104" s="1348"/>
      <c r="T104" s="1348"/>
      <c r="U104" s="1348"/>
      <c r="V104" s="1348"/>
      <c r="W104" s="1348"/>
      <c r="X104" s="1348"/>
      <c r="Y104" s="1348"/>
      <c r="Z104" s="1348"/>
      <c r="AA104" s="1348"/>
      <c r="AB104" s="1348"/>
      <c r="AC104" s="1348"/>
      <c r="AD104" s="1348"/>
      <c r="AE104" s="1348"/>
      <c r="AF104" s="1348"/>
      <c r="AG104" s="1348"/>
      <c r="AH104" s="1348"/>
      <c r="AI104" s="1348"/>
      <c r="AJ104" s="1348"/>
      <c r="AK104" s="1348"/>
      <c r="AL104" s="1348"/>
      <c r="AM104" s="1348"/>
      <c r="AN104" s="1348"/>
      <c r="AO104" s="1348"/>
      <c r="AP104" s="1349"/>
      <c r="AQ104" s="291"/>
      <c r="AR104" s="292"/>
      <c r="AS104" s="1345"/>
      <c r="AT104" s="1346"/>
      <c r="AU104" s="1346"/>
      <c r="AV104" s="1346"/>
      <c r="AW104" s="1346"/>
      <c r="AX104" s="1346"/>
      <c r="AY104" s="1346"/>
      <c r="AZ104" s="1346"/>
      <c r="BA104" s="178"/>
      <c r="BB104" s="178"/>
      <c r="BC104" s="178"/>
      <c r="BD104" s="178"/>
      <c r="BE104" s="179"/>
      <c r="BF104" s="1356"/>
      <c r="BG104" s="1356"/>
      <c r="BH104" s="1347" t="str">
        <f>IF('⑨応募者名簿(印刷用)'!$BV$43="","",'⑨応募者名簿(印刷用)'!$BV$43)</f>
        <v xml:space="preserve"> </v>
      </c>
      <c r="BI104" s="1348"/>
      <c r="BJ104" s="1348"/>
      <c r="BK104" s="1348"/>
      <c r="BL104" s="1348"/>
      <c r="BM104" s="1348"/>
      <c r="BN104" s="1348"/>
      <c r="BO104" s="1348"/>
      <c r="BP104" s="1348"/>
      <c r="BQ104" s="1348"/>
      <c r="BR104" s="1348"/>
      <c r="BS104" s="1348"/>
      <c r="BT104" s="1348"/>
      <c r="BU104" s="1348"/>
      <c r="BV104" s="1348"/>
      <c r="BW104" s="1348"/>
      <c r="BX104" s="1348"/>
      <c r="BY104" s="1348"/>
      <c r="BZ104" s="1348"/>
      <c r="CA104" s="1348"/>
      <c r="CB104" s="1348"/>
      <c r="CC104" s="1348"/>
      <c r="CD104" s="1348"/>
      <c r="CE104" s="1348"/>
      <c r="CF104" s="1348"/>
      <c r="CG104" s="1348"/>
      <c r="CH104" s="1349"/>
    </row>
    <row r="105" spans="1:90" ht="24.95" customHeight="1">
      <c r="A105" s="1345"/>
      <c r="B105" s="1346"/>
      <c r="C105" s="1346"/>
      <c r="D105" s="1346"/>
      <c r="E105" s="1346"/>
      <c r="F105" s="1346"/>
      <c r="G105" s="1346"/>
      <c r="H105" s="1346"/>
      <c r="I105" s="178"/>
      <c r="J105" s="178"/>
      <c r="K105" s="178"/>
      <c r="L105" s="178"/>
      <c r="M105" s="179"/>
      <c r="N105" s="1356"/>
      <c r="O105" s="1356"/>
      <c r="P105" s="1350" t="str">
        <f>IF('⑨応募者名簿(印刷用)'!$BV$44="","",'⑨応募者名簿(印刷用)'!$BV$44)</f>
        <v xml:space="preserve"> </v>
      </c>
      <c r="Q105" s="1351"/>
      <c r="R105" s="1351"/>
      <c r="S105" s="1351"/>
      <c r="T105" s="1351"/>
      <c r="U105" s="1351"/>
      <c r="V105" s="1351"/>
      <c r="W105" s="1351"/>
      <c r="X105" s="1351"/>
      <c r="Y105" s="1351"/>
      <c r="Z105" s="1351"/>
      <c r="AA105" s="1351"/>
      <c r="AB105" s="1351"/>
      <c r="AC105" s="1351"/>
      <c r="AD105" s="1351"/>
      <c r="AE105" s="1351"/>
      <c r="AF105" s="1351"/>
      <c r="AG105" s="1351"/>
      <c r="AH105" s="1351"/>
      <c r="AI105" s="1351"/>
      <c r="AJ105" s="1351"/>
      <c r="AK105" s="1351"/>
      <c r="AL105" s="1351"/>
      <c r="AM105" s="1351"/>
      <c r="AN105" s="1351"/>
      <c r="AO105" s="1351"/>
      <c r="AP105" s="1352"/>
      <c r="AQ105" s="291"/>
      <c r="AR105" s="292"/>
      <c r="AS105" s="1345"/>
      <c r="AT105" s="1346"/>
      <c r="AU105" s="1346"/>
      <c r="AV105" s="1346"/>
      <c r="AW105" s="1346"/>
      <c r="AX105" s="1346"/>
      <c r="AY105" s="1346"/>
      <c r="AZ105" s="1346"/>
      <c r="BA105" s="178"/>
      <c r="BB105" s="178"/>
      <c r="BC105" s="178"/>
      <c r="BD105" s="178"/>
      <c r="BE105" s="179"/>
      <c r="BF105" s="1356"/>
      <c r="BG105" s="1356"/>
      <c r="BH105" s="1350" t="str">
        <f>IF('⑨応募者名簿(印刷用)'!$BV$44="","",'⑨応募者名簿(印刷用)'!$BV$44)</f>
        <v xml:space="preserve"> </v>
      </c>
      <c r="BI105" s="1351"/>
      <c r="BJ105" s="1351"/>
      <c r="BK105" s="1351"/>
      <c r="BL105" s="1351"/>
      <c r="BM105" s="1351"/>
      <c r="BN105" s="1351"/>
      <c r="BO105" s="1351"/>
      <c r="BP105" s="1351"/>
      <c r="BQ105" s="1351"/>
      <c r="BR105" s="1351"/>
      <c r="BS105" s="1351"/>
      <c r="BT105" s="1351"/>
      <c r="BU105" s="1351"/>
      <c r="BV105" s="1351"/>
      <c r="BW105" s="1351"/>
      <c r="BX105" s="1351"/>
      <c r="BY105" s="1351"/>
      <c r="BZ105" s="1351"/>
      <c r="CA105" s="1351"/>
      <c r="CB105" s="1351"/>
      <c r="CC105" s="1351"/>
      <c r="CD105" s="1351"/>
      <c r="CE105" s="1351"/>
      <c r="CF105" s="1351"/>
      <c r="CG105" s="1351"/>
      <c r="CH105" s="1352"/>
    </row>
    <row r="106" spans="1:90" ht="24.95" customHeight="1">
      <c r="A106" s="1345"/>
      <c r="B106" s="1346"/>
      <c r="C106" s="1346"/>
      <c r="D106" s="1346"/>
      <c r="E106" s="1346"/>
      <c r="F106" s="1346"/>
      <c r="G106" s="1346"/>
      <c r="H106" s="1346"/>
      <c r="I106" s="178"/>
      <c r="J106" s="178"/>
      <c r="K106" s="178"/>
      <c r="L106" s="178"/>
      <c r="M106" s="179"/>
      <c r="N106" s="722" t="s">
        <v>335</v>
      </c>
      <c r="O106" s="723"/>
      <c r="P106" s="603" t="s">
        <v>23</v>
      </c>
      <c r="Q106" s="571"/>
      <c r="R106" s="571"/>
      <c r="S106" s="571"/>
      <c r="T106" s="1336" t="str">
        <f>""&amp;⑧入力シート!$D$21</f>
        <v/>
      </c>
      <c r="U106" s="1336"/>
      <c r="V106" s="1336"/>
      <c r="W106" s="1336"/>
      <c r="X106" s="1336"/>
      <c r="Y106" s="1336"/>
      <c r="Z106" s="1336"/>
      <c r="AA106" s="1336"/>
      <c r="AB106" s="1336"/>
      <c r="AC106" s="1336"/>
      <c r="AD106" s="1336"/>
      <c r="AE106" s="1336"/>
      <c r="AF106" s="1336"/>
      <c r="AG106" s="1336"/>
      <c r="AH106" s="1336"/>
      <c r="AI106" s="1336"/>
      <c r="AJ106" s="1336"/>
      <c r="AK106" s="1336"/>
      <c r="AL106" s="1336"/>
      <c r="AM106" s="1336"/>
      <c r="AN106" s="1336"/>
      <c r="AO106" s="1336"/>
      <c r="AP106" s="1337"/>
      <c r="AQ106" s="291"/>
      <c r="AR106" s="292"/>
      <c r="AS106" s="1345"/>
      <c r="AT106" s="1346"/>
      <c r="AU106" s="1346"/>
      <c r="AV106" s="1346"/>
      <c r="AW106" s="1346"/>
      <c r="AX106" s="1346"/>
      <c r="AY106" s="1346"/>
      <c r="AZ106" s="1346"/>
      <c r="BA106" s="178"/>
      <c r="BB106" s="178"/>
      <c r="BC106" s="178"/>
      <c r="BD106" s="178"/>
      <c r="BE106" s="179"/>
      <c r="BF106" s="722" t="s">
        <v>335</v>
      </c>
      <c r="BG106" s="723"/>
      <c r="BH106" s="603" t="s">
        <v>23</v>
      </c>
      <c r="BI106" s="571"/>
      <c r="BJ106" s="571"/>
      <c r="BK106" s="571"/>
      <c r="BL106" s="1336" t="str">
        <f>""&amp;⑧入力シート!$D$21</f>
        <v/>
      </c>
      <c r="BM106" s="1336"/>
      <c r="BN106" s="1336"/>
      <c r="BO106" s="1336"/>
      <c r="BP106" s="1336"/>
      <c r="BQ106" s="1336"/>
      <c r="BR106" s="1336"/>
      <c r="BS106" s="1336"/>
      <c r="BT106" s="1336"/>
      <c r="BU106" s="1336"/>
      <c r="BV106" s="1336"/>
      <c r="BW106" s="1336"/>
      <c r="BX106" s="1336"/>
      <c r="BY106" s="1336"/>
      <c r="BZ106" s="1336"/>
      <c r="CA106" s="1336"/>
      <c r="CB106" s="1336"/>
      <c r="CC106" s="1336"/>
      <c r="CD106" s="1336"/>
      <c r="CE106" s="1336"/>
      <c r="CF106" s="1336"/>
      <c r="CG106" s="1336"/>
      <c r="CH106" s="1337"/>
    </row>
    <row r="107" spans="1:90" ht="24.95" customHeight="1">
      <c r="A107" s="180"/>
      <c r="B107" s="178"/>
      <c r="C107" s="178"/>
      <c r="D107" s="178"/>
      <c r="E107" s="178"/>
      <c r="F107" s="178"/>
      <c r="G107" s="178"/>
      <c r="H107" s="178"/>
      <c r="I107" s="178"/>
      <c r="J107" s="178"/>
      <c r="K107" s="178"/>
      <c r="L107" s="178"/>
      <c r="M107" s="179"/>
      <c r="N107" s="724"/>
      <c r="O107" s="725"/>
      <c r="P107" s="1338" t="str">
        <f>"　"&amp;⑧入力シート!$D$22</f>
        <v>　</v>
      </c>
      <c r="Q107" s="1339"/>
      <c r="R107" s="1339"/>
      <c r="S107" s="1339"/>
      <c r="T107" s="1339"/>
      <c r="U107" s="1339"/>
      <c r="V107" s="1339"/>
      <c r="W107" s="1339"/>
      <c r="X107" s="1339"/>
      <c r="Y107" s="1339"/>
      <c r="Z107" s="1339"/>
      <c r="AA107" s="1339"/>
      <c r="AB107" s="1339"/>
      <c r="AC107" s="1339"/>
      <c r="AD107" s="1339"/>
      <c r="AE107" s="1339"/>
      <c r="AF107" s="1339"/>
      <c r="AG107" s="1339"/>
      <c r="AH107" s="1339"/>
      <c r="AI107" s="1339"/>
      <c r="AJ107" s="1339"/>
      <c r="AK107" s="1339"/>
      <c r="AL107" s="1339"/>
      <c r="AM107" s="1339"/>
      <c r="AN107" s="1339"/>
      <c r="AO107" s="1339"/>
      <c r="AP107" s="1340"/>
      <c r="AQ107" s="291"/>
      <c r="AR107" s="292"/>
      <c r="AS107" s="180"/>
      <c r="AT107" s="178"/>
      <c r="AU107" s="178"/>
      <c r="AV107" s="178"/>
      <c r="AW107" s="178"/>
      <c r="AX107" s="178"/>
      <c r="AY107" s="178"/>
      <c r="AZ107" s="178"/>
      <c r="BA107" s="178"/>
      <c r="BB107" s="178"/>
      <c r="BC107" s="178"/>
      <c r="BD107" s="178"/>
      <c r="BE107" s="179"/>
      <c r="BF107" s="724"/>
      <c r="BG107" s="725"/>
      <c r="BH107" s="1338" t="str">
        <f>"　"&amp;⑧入力シート!$D$22</f>
        <v>　</v>
      </c>
      <c r="BI107" s="1339"/>
      <c r="BJ107" s="1339"/>
      <c r="BK107" s="1339"/>
      <c r="BL107" s="1339"/>
      <c r="BM107" s="1339"/>
      <c r="BN107" s="1339"/>
      <c r="BO107" s="1339"/>
      <c r="BP107" s="1339"/>
      <c r="BQ107" s="1339"/>
      <c r="BR107" s="1339"/>
      <c r="BS107" s="1339"/>
      <c r="BT107" s="1339"/>
      <c r="BU107" s="1339"/>
      <c r="BV107" s="1339"/>
      <c r="BW107" s="1339"/>
      <c r="BX107" s="1339"/>
      <c r="BY107" s="1339"/>
      <c r="BZ107" s="1339"/>
      <c r="CA107" s="1339"/>
      <c r="CB107" s="1339"/>
      <c r="CC107" s="1339"/>
      <c r="CD107" s="1339"/>
      <c r="CE107" s="1339"/>
      <c r="CF107" s="1339"/>
      <c r="CG107" s="1339"/>
      <c r="CH107" s="1340"/>
    </row>
    <row r="108" spans="1:90" ht="24.95" customHeight="1">
      <c r="A108" s="180"/>
      <c r="B108" s="178"/>
      <c r="C108" s="178"/>
      <c r="D108" s="178"/>
      <c r="E108" s="178"/>
      <c r="F108" s="178"/>
      <c r="G108" s="178"/>
      <c r="H108" s="178"/>
      <c r="I108" s="178"/>
      <c r="J108" s="178"/>
      <c r="K108" s="178"/>
      <c r="L108" s="178"/>
      <c r="M108" s="179"/>
      <c r="N108" s="724"/>
      <c r="O108" s="725"/>
      <c r="P108" s="1341" t="str">
        <f>"　"&amp;⑧入力シート!$D$23</f>
        <v>　</v>
      </c>
      <c r="Q108" s="1342"/>
      <c r="R108" s="1342"/>
      <c r="S108" s="1342"/>
      <c r="T108" s="1342"/>
      <c r="U108" s="1342"/>
      <c r="V108" s="1342"/>
      <c r="W108" s="1342"/>
      <c r="X108" s="1342"/>
      <c r="Y108" s="1342"/>
      <c r="Z108" s="1342"/>
      <c r="AA108" s="1342"/>
      <c r="AB108" s="1342"/>
      <c r="AC108" s="1342"/>
      <c r="AD108" s="1342"/>
      <c r="AE108" s="1342"/>
      <c r="AF108" s="1342"/>
      <c r="AG108" s="1342"/>
      <c r="AH108" s="1342"/>
      <c r="AI108" s="1342"/>
      <c r="AJ108" s="1342"/>
      <c r="AK108" s="1342"/>
      <c r="AL108" s="1342"/>
      <c r="AM108" s="1342"/>
      <c r="AN108" s="1342"/>
      <c r="AO108" s="1342"/>
      <c r="AP108" s="1343"/>
      <c r="AQ108" s="291"/>
      <c r="AR108" s="292"/>
      <c r="AS108" s="180"/>
      <c r="AT108" s="178"/>
      <c r="AU108" s="178"/>
      <c r="AV108" s="178"/>
      <c r="AW108" s="178"/>
      <c r="AX108" s="178"/>
      <c r="AY108" s="178"/>
      <c r="AZ108" s="178"/>
      <c r="BA108" s="178"/>
      <c r="BB108" s="178"/>
      <c r="BC108" s="178"/>
      <c r="BD108" s="178"/>
      <c r="BE108" s="179"/>
      <c r="BF108" s="724"/>
      <c r="BG108" s="725"/>
      <c r="BH108" s="1341" t="str">
        <f>"　"&amp;⑧入力シート!$D$23</f>
        <v>　</v>
      </c>
      <c r="BI108" s="1342"/>
      <c r="BJ108" s="1342"/>
      <c r="BK108" s="1342"/>
      <c r="BL108" s="1342"/>
      <c r="BM108" s="1342"/>
      <c r="BN108" s="1342"/>
      <c r="BO108" s="1342"/>
      <c r="BP108" s="1342"/>
      <c r="BQ108" s="1342"/>
      <c r="BR108" s="1342"/>
      <c r="BS108" s="1342"/>
      <c r="BT108" s="1342"/>
      <c r="BU108" s="1342"/>
      <c r="BV108" s="1342"/>
      <c r="BW108" s="1342"/>
      <c r="BX108" s="1342"/>
      <c r="BY108" s="1342"/>
      <c r="BZ108" s="1342"/>
      <c r="CA108" s="1342"/>
      <c r="CB108" s="1342"/>
      <c r="CC108" s="1342"/>
      <c r="CD108" s="1342"/>
      <c r="CE108" s="1342"/>
      <c r="CF108" s="1342"/>
      <c r="CG108" s="1342"/>
      <c r="CH108" s="1343"/>
    </row>
    <row r="109" spans="1:90" ht="24.95" customHeight="1">
      <c r="A109" s="181"/>
      <c r="B109" s="182"/>
      <c r="C109" s="182"/>
      <c r="D109" s="182"/>
      <c r="E109" s="182"/>
      <c r="F109" s="182"/>
      <c r="G109" s="182"/>
      <c r="H109" s="182"/>
      <c r="I109" s="182"/>
      <c r="J109" s="182"/>
      <c r="K109" s="182"/>
      <c r="L109" s="182"/>
      <c r="M109" s="183"/>
      <c r="N109" s="726"/>
      <c r="O109" s="727"/>
      <c r="P109" s="1341"/>
      <c r="Q109" s="1342"/>
      <c r="R109" s="1342"/>
      <c r="S109" s="1342"/>
      <c r="T109" s="1342"/>
      <c r="U109" s="1342"/>
      <c r="V109" s="1342"/>
      <c r="W109" s="1342"/>
      <c r="X109" s="1342"/>
      <c r="Y109" s="1342"/>
      <c r="Z109" s="1342"/>
      <c r="AA109" s="1342"/>
      <c r="AB109" s="1342"/>
      <c r="AC109" s="1342"/>
      <c r="AD109" s="1342"/>
      <c r="AE109" s="1342"/>
      <c r="AF109" s="1342"/>
      <c r="AG109" s="1342"/>
      <c r="AH109" s="1342"/>
      <c r="AI109" s="1342"/>
      <c r="AJ109" s="1342"/>
      <c r="AK109" s="1342"/>
      <c r="AL109" s="1342"/>
      <c r="AM109" s="1342"/>
      <c r="AN109" s="1342"/>
      <c r="AO109" s="1342"/>
      <c r="AP109" s="1343"/>
      <c r="AQ109" s="291"/>
      <c r="AR109" s="292"/>
      <c r="AS109" s="181"/>
      <c r="AT109" s="182"/>
      <c r="AU109" s="182"/>
      <c r="AV109" s="182"/>
      <c r="AW109" s="182"/>
      <c r="AX109" s="182"/>
      <c r="AY109" s="182"/>
      <c r="AZ109" s="182"/>
      <c r="BA109" s="182"/>
      <c r="BB109" s="182"/>
      <c r="BC109" s="182"/>
      <c r="BD109" s="182"/>
      <c r="BE109" s="183"/>
      <c r="BF109" s="726"/>
      <c r="BG109" s="727"/>
      <c r="BH109" s="1341"/>
      <c r="BI109" s="1342"/>
      <c r="BJ109" s="1342"/>
      <c r="BK109" s="1342"/>
      <c r="BL109" s="1342"/>
      <c r="BM109" s="1342"/>
      <c r="BN109" s="1342"/>
      <c r="BO109" s="1342"/>
      <c r="BP109" s="1342"/>
      <c r="BQ109" s="1342"/>
      <c r="BR109" s="1342"/>
      <c r="BS109" s="1342"/>
      <c r="BT109" s="1342"/>
      <c r="BU109" s="1342"/>
      <c r="BV109" s="1342"/>
      <c r="BW109" s="1342"/>
      <c r="BX109" s="1342"/>
      <c r="BY109" s="1342"/>
      <c r="BZ109" s="1342"/>
      <c r="CA109" s="1342"/>
      <c r="CB109" s="1342"/>
      <c r="CC109" s="1342"/>
      <c r="CD109" s="1342"/>
      <c r="CE109" s="1342"/>
      <c r="CF109" s="1342"/>
      <c r="CG109" s="1342"/>
      <c r="CH109" s="1343"/>
    </row>
    <row r="110" spans="1:90" ht="24.95" customHeight="1">
      <c r="A110" s="722" t="s">
        <v>337</v>
      </c>
      <c r="B110" s="723"/>
      <c r="C110" s="603" t="s">
        <v>31</v>
      </c>
      <c r="D110" s="571"/>
      <c r="E110" s="571"/>
      <c r="F110" s="571"/>
      <c r="G110" s="571"/>
      <c r="H110" s="571"/>
      <c r="I110" s="571"/>
      <c r="J110" s="571"/>
      <c r="K110" s="571"/>
      <c r="L110" s="571"/>
      <c r="M110" s="571"/>
      <c r="N110" s="722" t="s">
        <v>336</v>
      </c>
      <c r="O110" s="723"/>
      <c r="P110" s="1316" t="str">
        <f>""&amp;⑧入力シート!AD112</f>
        <v/>
      </c>
      <c r="Q110" s="1316"/>
      <c r="R110" s="1316"/>
      <c r="S110" s="1316"/>
      <c r="T110" s="1316"/>
      <c r="U110" s="1316"/>
      <c r="V110" s="1316"/>
      <c r="W110" s="1316"/>
      <c r="X110" s="1316"/>
      <c r="Y110" s="1316"/>
      <c r="Z110" s="1316"/>
      <c r="AA110" s="1316"/>
      <c r="AB110" s="1316"/>
      <c r="AC110" s="1316"/>
      <c r="AD110" s="1316"/>
      <c r="AE110" s="1316"/>
      <c r="AF110" s="1316"/>
      <c r="AG110" s="1316"/>
      <c r="AH110" s="1316"/>
      <c r="AI110" s="1316"/>
      <c r="AJ110" s="1316"/>
      <c r="AK110" s="1316"/>
      <c r="AL110" s="1316"/>
      <c r="AM110" s="1316"/>
      <c r="AN110" s="1316"/>
      <c r="AO110" s="1316"/>
      <c r="AP110" s="1316"/>
      <c r="AQ110" s="291"/>
      <c r="AR110" s="292"/>
      <c r="AS110" s="722" t="s">
        <v>337</v>
      </c>
      <c r="AT110" s="723"/>
      <c r="AU110" s="603" t="s">
        <v>31</v>
      </c>
      <c r="AV110" s="571"/>
      <c r="AW110" s="571"/>
      <c r="AX110" s="571"/>
      <c r="AY110" s="571"/>
      <c r="AZ110" s="571"/>
      <c r="BA110" s="571"/>
      <c r="BB110" s="571"/>
      <c r="BC110" s="571"/>
      <c r="BD110" s="571"/>
      <c r="BE110" s="571"/>
      <c r="BF110" s="722" t="s">
        <v>336</v>
      </c>
      <c r="BG110" s="723"/>
      <c r="BH110" s="1316" t="str">
        <f>""&amp;⑧入力シート!AD113</f>
        <v/>
      </c>
      <c r="BI110" s="1316"/>
      <c r="BJ110" s="1316"/>
      <c r="BK110" s="1316"/>
      <c r="BL110" s="1316"/>
      <c r="BM110" s="1316"/>
      <c r="BN110" s="1316"/>
      <c r="BO110" s="1316"/>
      <c r="BP110" s="1316"/>
      <c r="BQ110" s="1316"/>
      <c r="BR110" s="1316"/>
      <c r="BS110" s="1316"/>
      <c r="BT110" s="1316"/>
      <c r="BU110" s="1316"/>
      <c r="BV110" s="1316"/>
      <c r="BW110" s="1316"/>
      <c r="BX110" s="1316"/>
      <c r="BY110" s="1316"/>
      <c r="BZ110" s="1316"/>
      <c r="CA110" s="1316"/>
      <c r="CB110" s="1316"/>
      <c r="CC110" s="1316"/>
      <c r="CD110" s="1316"/>
      <c r="CE110" s="1316"/>
      <c r="CF110" s="1316"/>
      <c r="CG110" s="1316"/>
      <c r="CH110" s="1316"/>
    </row>
    <row r="111" spans="1:90" ht="24.95" customHeight="1">
      <c r="A111" s="724"/>
      <c r="B111" s="725"/>
      <c r="C111" s="1308">
        <f>⑧入力シート!Y112</f>
        <v>89</v>
      </c>
      <c r="D111" s="1309"/>
      <c r="E111" s="1309"/>
      <c r="F111" s="1309"/>
      <c r="G111" s="1309"/>
      <c r="H111" s="1309"/>
      <c r="I111" s="1309"/>
      <c r="J111" s="1309"/>
      <c r="K111" s="1309"/>
      <c r="L111" s="1309"/>
      <c r="M111" s="1310"/>
      <c r="N111" s="724"/>
      <c r="O111" s="725"/>
      <c r="P111" s="1317"/>
      <c r="Q111" s="1317"/>
      <c r="R111" s="1317"/>
      <c r="S111" s="1317"/>
      <c r="T111" s="1317"/>
      <c r="U111" s="1317"/>
      <c r="V111" s="1317"/>
      <c r="W111" s="1317"/>
      <c r="X111" s="1317"/>
      <c r="Y111" s="1317"/>
      <c r="Z111" s="1317"/>
      <c r="AA111" s="1317"/>
      <c r="AB111" s="1317"/>
      <c r="AC111" s="1317"/>
      <c r="AD111" s="1317"/>
      <c r="AE111" s="1317"/>
      <c r="AF111" s="1317"/>
      <c r="AG111" s="1317"/>
      <c r="AH111" s="1317"/>
      <c r="AI111" s="1317"/>
      <c r="AJ111" s="1317"/>
      <c r="AK111" s="1317"/>
      <c r="AL111" s="1317"/>
      <c r="AM111" s="1317"/>
      <c r="AN111" s="1317"/>
      <c r="AO111" s="1317"/>
      <c r="AP111" s="1317"/>
      <c r="AQ111" s="291"/>
      <c r="AR111" s="292"/>
      <c r="AS111" s="724"/>
      <c r="AT111" s="725"/>
      <c r="AU111" s="1308">
        <f>⑧入力シート!Y113</f>
        <v>90</v>
      </c>
      <c r="AV111" s="1309"/>
      <c r="AW111" s="1309"/>
      <c r="AX111" s="1309"/>
      <c r="AY111" s="1309"/>
      <c r="AZ111" s="1309"/>
      <c r="BA111" s="1309"/>
      <c r="BB111" s="1309"/>
      <c r="BC111" s="1309"/>
      <c r="BD111" s="1309"/>
      <c r="BE111" s="1309"/>
      <c r="BF111" s="724"/>
      <c r="BG111" s="725"/>
      <c r="BH111" s="1317"/>
      <c r="BI111" s="1317"/>
      <c r="BJ111" s="1317"/>
      <c r="BK111" s="1317"/>
      <c r="BL111" s="1317"/>
      <c r="BM111" s="1317"/>
      <c r="BN111" s="1317"/>
      <c r="BO111" s="1317"/>
      <c r="BP111" s="1317"/>
      <c r="BQ111" s="1317"/>
      <c r="BR111" s="1317"/>
      <c r="BS111" s="1317"/>
      <c r="BT111" s="1317"/>
      <c r="BU111" s="1317"/>
      <c r="BV111" s="1317"/>
      <c r="BW111" s="1317"/>
      <c r="BX111" s="1317"/>
      <c r="BY111" s="1317"/>
      <c r="BZ111" s="1317"/>
      <c r="CA111" s="1317"/>
      <c r="CB111" s="1317"/>
      <c r="CC111" s="1317"/>
      <c r="CD111" s="1317"/>
      <c r="CE111" s="1317"/>
      <c r="CF111" s="1317"/>
      <c r="CG111" s="1317"/>
      <c r="CH111" s="1317"/>
    </row>
    <row r="112" spans="1:90" ht="24.95" customHeight="1">
      <c r="A112" s="726"/>
      <c r="B112" s="727"/>
      <c r="C112" s="1319"/>
      <c r="D112" s="1320"/>
      <c r="E112" s="1320"/>
      <c r="F112" s="1320"/>
      <c r="G112" s="1320"/>
      <c r="H112" s="1320"/>
      <c r="I112" s="1320"/>
      <c r="J112" s="1320"/>
      <c r="K112" s="1320"/>
      <c r="L112" s="1320"/>
      <c r="M112" s="1321"/>
      <c r="N112" s="726"/>
      <c r="O112" s="727"/>
      <c r="P112" s="1318"/>
      <c r="Q112" s="1318"/>
      <c r="R112" s="1318"/>
      <c r="S112" s="1318"/>
      <c r="T112" s="1318"/>
      <c r="U112" s="1318"/>
      <c r="V112" s="1318"/>
      <c r="W112" s="1318"/>
      <c r="X112" s="1318"/>
      <c r="Y112" s="1318"/>
      <c r="Z112" s="1318"/>
      <c r="AA112" s="1318"/>
      <c r="AB112" s="1318"/>
      <c r="AC112" s="1318"/>
      <c r="AD112" s="1318"/>
      <c r="AE112" s="1318"/>
      <c r="AF112" s="1318"/>
      <c r="AG112" s="1318"/>
      <c r="AH112" s="1318"/>
      <c r="AI112" s="1318"/>
      <c r="AJ112" s="1318"/>
      <c r="AK112" s="1318"/>
      <c r="AL112" s="1318"/>
      <c r="AM112" s="1318"/>
      <c r="AN112" s="1318"/>
      <c r="AO112" s="1318"/>
      <c r="AP112" s="1318"/>
      <c r="AQ112" s="291"/>
      <c r="AR112" s="292"/>
      <c r="AS112" s="726"/>
      <c r="AT112" s="727"/>
      <c r="AU112" s="1308"/>
      <c r="AV112" s="1309"/>
      <c r="AW112" s="1309"/>
      <c r="AX112" s="1309"/>
      <c r="AY112" s="1309"/>
      <c r="AZ112" s="1309"/>
      <c r="BA112" s="1309"/>
      <c r="BB112" s="1309"/>
      <c r="BC112" s="1309"/>
      <c r="BD112" s="1309"/>
      <c r="BE112" s="1309"/>
      <c r="BF112" s="726"/>
      <c r="BG112" s="727"/>
      <c r="BH112" s="1318"/>
      <c r="BI112" s="1318"/>
      <c r="BJ112" s="1318"/>
      <c r="BK112" s="1318"/>
      <c r="BL112" s="1318"/>
      <c r="BM112" s="1318"/>
      <c r="BN112" s="1318"/>
      <c r="BO112" s="1318"/>
      <c r="BP112" s="1318"/>
      <c r="BQ112" s="1318"/>
      <c r="BR112" s="1318"/>
      <c r="BS112" s="1318"/>
      <c r="BT112" s="1318"/>
      <c r="BU112" s="1318"/>
      <c r="BV112" s="1318"/>
      <c r="BW112" s="1318"/>
      <c r="BX112" s="1318"/>
      <c r="BY112" s="1318"/>
      <c r="BZ112" s="1318"/>
      <c r="CA112" s="1318"/>
      <c r="CB112" s="1318"/>
      <c r="CC112" s="1318"/>
      <c r="CD112" s="1318"/>
      <c r="CE112" s="1318"/>
      <c r="CF112" s="1318"/>
      <c r="CG112" s="1318"/>
      <c r="CH112" s="1318"/>
    </row>
    <row r="113" spans="1:90" ht="24.95" customHeight="1">
      <c r="A113" s="722" t="s">
        <v>338</v>
      </c>
      <c r="B113" s="723"/>
      <c r="C113" s="1322" t="str">
        <f>""&amp;⑧入力シート!Z112</f>
        <v/>
      </c>
      <c r="D113" s="1323"/>
      <c r="E113" s="1323"/>
      <c r="F113" s="1323"/>
      <c r="G113" s="1323"/>
      <c r="H113" s="1323"/>
      <c r="I113" s="1323"/>
      <c r="J113" s="1323"/>
      <c r="K113" s="1323"/>
      <c r="L113" s="1323"/>
      <c r="M113" s="1324"/>
      <c r="N113" s="722" t="s">
        <v>339</v>
      </c>
      <c r="O113" s="723"/>
      <c r="P113" s="1307" t="s">
        <v>32</v>
      </c>
      <c r="Q113" s="573"/>
      <c r="R113" s="573"/>
      <c r="S113" s="573"/>
      <c r="T113" s="573"/>
      <c r="U113" s="573"/>
      <c r="V113" s="573"/>
      <c r="W113" s="573"/>
      <c r="X113" s="573"/>
      <c r="Y113" s="573"/>
      <c r="Z113" s="573"/>
      <c r="AA113" s="573"/>
      <c r="AB113" s="573"/>
      <c r="AC113" s="573"/>
      <c r="AD113" s="573"/>
      <c r="AE113" s="573"/>
      <c r="AF113" s="573"/>
      <c r="AG113" s="573"/>
      <c r="AH113" s="573"/>
      <c r="AI113" s="573"/>
      <c r="AJ113" s="573"/>
      <c r="AK113" s="573"/>
      <c r="AL113" s="573"/>
      <c r="AM113" s="573"/>
      <c r="AN113" s="573"/>
      <c r="AO113" s="573"/>
      <c r="AP113" s="574"/>
      <c r="AQ113" s="291"/>
      <c r="AR113" s="292"/>
      <c r="AS113" s="722" t="s">
        <v>338</v>
      </c>
      <c r="AT113" s="723"/>
      <c r="AU113" s="1322" t="str">
        <f>""&amp;⑧入力シート!Z113</f>
        <v/>
      </c>
      <c r="AV113" s="1323"/>
      <c r="AW113" s="1323"/>
      <c r="AX113" s="1323"/>
      <c r="AY113" s="1323"/>
      <c r="AZ113" s="1323"/>
      <c r="BA113" s="1323"/>
      <c r="BB113" s="1323"/>
      <c r="BC113" s="1323"/>
      <c r="BD113" s="1323"/>
      <c r="BE113" s="1324"/>
      <c r="BF113" s="722" t="s">
        <v>339</v>
      </c>
      <c r="BG113" s="723"/>
      <c r="BH113" s="1307" t="s">
        <v>32</v>
      </c>
      <c r="BI113" s="573"/>
      <c r="BJ113" s="573"/>
      <c r="BK113" s="573"/>
      <c r="BL113" s="573"/>
      <c r="BM113" s="573"/>
      <c r="BN113" s="573"/>
      <c r="BO113" s="573"/>
      <c r="BP113" s="573"/>
      <c r="BQ113" s="573"/>
      <c r="BR113" s="573"/>
      <c r="BS113" s="573"/>
      <c r="BT113" s="573"/>
      <c r="BU113" s="573"/>
      <c r="BV113" s="573"/>
      <c r="BW113" s="573"/>
      <c r="BX113" s="573"/>
      <c r="BY113" s="573"/>
      <c r="BZ113" s="573"/>
      <c r="CA113" s="573"/>
      <c r="CB113" s="573"/>
      <c r="CC113" s="573"/>
      <c r="CD113" s="573"/>
      <c r="CE113" s="573"/>
      <c r="CF113" s="573"/>
      <c r="CG113" s="573"/>
      <c r="CH113" s="574"/>
    </row>
    <row r="114" spans="1:90" ht="24.95" customHeight="1">
      <c r="A114" s="724"/>
      <c r="B114" s="725"/>
      <c r="C114" s="1308"/>
      <c r="D114" s="1309"/>
      <c r="E114" s="1309"/>
      <c r="F114" s="1309"/>
      <c r="G114" s="1309"/>
      <c r="H114" s="1309"/>
      <c r="I114" s="1309"/>
      <c r="J114" s="1309"/>
      <c r="K114" s="1309"/>
      <c r="L114" s="1309"/>
      <c r="M114" s="1310"/>
      <c r="N114" s="724"/>
      <c r="O114" s="725"/>
      <c r="P114" s="1308" t="str">
        <f>'⑨応募者名簿(印刷用)'!BV31</f>
        <v xml:space="preserve"> </v>
      </c>
      <c r="Q114" s="1309"/>
      <c r="R114" s="1309"/>
      <c r="S114" s="1309"/>
      <c r="T114" s="1309"/>
      <c r="U114" s="1309"/>
      <c r="V114" s="1309"/>
      <c r="W114" s="1309"/>
      <c r="X114" s="1309"/>
      <c r="Y114" s="1309"/>
      <c r="Z114" s="1309"/>
      <c r="AA114" s="1309"/>
      <c r="AB114" s="1309"/>
      <c r="AC114" s="1309"/>
      <c r="AD114" s="1309"/>
      <c r="AE114" s="1309"/>
      <c r="AF114" s="1309"/>
      <c r="AG114" s="1309"/>
      <c r="AH114" s="1309"/>
      <c r="AI114" s="1309"/>
      <c r="AJ114" s="1309"/>
      <c r="AK114" s="1309"/>
      <c r="AL114" s="1309"/>
      <c r="AM114" s="1309"/>
      <c r="AN114" s="1309"/>
      <c r="AO114" s="1309"/>
      <c r="AP114" s="1310"/>
      <c r="AQ114" s="291"/>
      <c r="AR114" s="292"/>
      <c r="AS114" s="724"/>
      <c r="AT114" s="725"/>
      <c r="AU114" s="1308"/>
      <c r="AV114" s="1309"/>
      <c r="AW114" s="1309"/>
      <c r="AX114" s="1309"/>
      <c r="AY114" s="1309"/>
      <c r="AZ114" s="1309"/>
      <c r="BA114" s="1309"/>
      <c r="BB114" s="1309"/>
      <c r="BC114" s="1309"/>
      <c r="BD114" s="1309"/>
      <c r="BE114" s="1310"/>
      <c r="BF114" s="724"/>
      <c r="BG114" s="725"/>
      <c r="BH114" s="1308" t="str">
        <f>'⑨応募者名簿(印刷用)'!BV32</f>
        <v xml:space="preserve"> </v>
      </c>
      <c r="BI114" s="1309"/>
      <c r="BJ114" s="1309"/>
      <c r="BK114" s="1309"/>
      <c r="BL114" s="1309"/>
      <c r="BM114" s="1309"/>
      <c r="BN114" s="1309"/>
      <c r="BO114" s="1309"/>
      <c r="BP114" s="1309"/>
      <c r="BQ114" s="1309"/>
      <c r="BR114" s="1309"/>
      <c r="BS114" s="1309"/>
      <c r="BT114" s="1309"/>
      <c r="BU114" s="1309"/>
      <c r="BV114" s="1309"/>
      <c r="BW114" s="1309"/>
      <c r="BX114" s="1309"/>
      <c r="BY114" s="1309"/>
      <c r="BZ114" s="1309"/>
      <c r="CA114" s="1309"/>
      <c r="CB114" s="1309"/>
      <c r="CC114" s="1309"/>
      <c r="CD114" s="1309"/>
      <c r="CE114" s="1309"/>
      <c r="CF114" s="1309"/>
      <c r="CG114" s="1309"/>
      <c r="CH114" s="1310"/>
    </row>
    <row r="115" spans="1:90" ht="24.95" customHeight="1">
      <c r="A115" s="726"/>
      <c r="B115" s="727"/>
      <c r="C115" s="1308"/>
      <c r="D115" s="1309"/>
      <c r="E115" s="1309"/>
      <c r="F115" s="1309"/>
      <c r="G115" s="1309"/>
      <c r="H115" s="1309"/>
      <c r="I115" s="1309"/>
      <c r="J115" s="1309"/>
      <c r="K115" s="1309"/>
      <c r="L115" s="1309"/>
      <c r="M115" s="1310"/>
      <c r="N115" s="726"/>
      <c r="O115" s="727"/>
      <c r="P115" s="1308"/>
      <c r="Q115" s="1309"/>
      <c r="R115" s="1309"/>
      <c r="S115" s="1309"/>
      <c r="T115" s="1309"/>
      <c r="U115" s="1309"/>
      <c r="V115" s="1309"/>
      <c r="W115" s="1309"/>
      <c r="X115" s="1309"/>
      <c r="Y115" s="1309"/>
      <c r="Z115" s="1309"/>
      <c r="AA115" s="1309"/>
      <c r="AB115" s="1309"/>
      <c r="AC115" s="1309"/>
      <c r="AD115" s="1309"/>
      <c r="AE115" s="1309"/>
      <c r="AF115" s="1309"/>
      <c r="AG115" s="1309"/>
      <c r="AH115" s="1309"/>
      <c r="AI115" s="1309"/>
      <c r="AJ115" s="1309"/>
      <c r="AK115" s="1309"/>
      <c r="AL115" s="1309"/>
      <c r="AM115" s="1309"/>
      <c r="AN115" s="1309"/>
      <c r="AO115" s="1309"/>
      <c r="AP115" s="1310"/>
      <c r="AQ115" s="291"/>
      <c r="AR115" s="292"/>
      <c r="AS115" s="726"/>
      <c r="AT115" s="727"/>
      <c r="AU115" s="1308"/>
      <c r="AV115" s="1309"/>
      <c r="AW115" s="1309"/>
      <c r="AX115" s="1309"/>
      <c r="AY115" s="1309"/>
      <c r="AZ115" s="1309"/>
      <c r="BA115" s="1309"/>
      <c r="BB115" s="1309"/>
      <c r="BC115" s="1309"/>
      <c r="BD115" s="1309"/>
      <c r="BE115" s="1310"/>
      <c r="BF115" s="726"/>
      <c r="BG115" s="727"/>
      <c r="BH115" s="1308"/>
      <c r="BI115" s="1309"/>
      <c r="BJ115" s="1309"/>
      <c r="BK115" s="1309"/>
      <c r="BL115" s="1309"/>
      <c r="BM115" s="1309"/>
      <c r="BN115" s="1309"/>
      <c r="BO115" s="1309"/>
      <c r="BP115" s="1309"/>
      <c r="BQ115" s="1309"/>
      <c r="BR115" s="1309"/>
      <c r="BS115" s="1309"/>
      <c r="BT115" s="1309"/>
      <c r="BU115" s="1309"/>
      <c r="BV115" s="1309"/>
      <c r="BW115" s="1309"/>
      <c r="BX115" s="1309"/>
      <c r="BY115" s="1309"/>
      <c r="BZ115" s="1309"/>
      <c r="CA115" s="1309"/>
      <c r="CB115" s="1309"/>
      <c r="CC115" s="1309"/>
      <c r="CD115" s="1309"/>
      <c r="CE115" s="1309"/>
      <c r="CF115" s="1309"/>
      <c r="CG115" s="1309"/>
      <c r="CH115" s="1310"/>
    </row>
    <row r="116" spans="1:90" ht="24.95" customHeight="1">
      <c r="A116" s="1311" t="s">
        <v>34</v>
      </c>
      <c r="B116" s="1312"/>
      <c r="C116" s="1315" t="str">
        <f>'⑨応募者名簿(印刷用)'!BT31</f>
        <v/>
      </c>
      <c r="D116" s="1315"/>
      <c r="E116" s="1315"/>
      <c r="F116" s="1315"/>
      <c r="G116" s="1315"/>
      <c r="H116" s="1315"/>
      <c r="I116" s="1315"/>
      <c r="J116" s="1315"/>
      <c r="K116" s="1315"/>
      <c r="L116" s="1315"/>
      <c r="M116" s="1315"/>
      <c r="N116" s="1325" t="s">
        <v>22</v>
      </c>
      <c r="O116" s="1326"/>
      <c r="P116" s="1329" t="str">
        <f>""&amp;⑧入力シート!AE112</f>
        <v/>
      </c>
      <c r="Q116" s="1329"/>
      <c r="R116" s="1329"/>
      <c r="S116" s="1329"/>
      <c r="T116" s="1329"/>
      <c r="U116" s="1329"/>
      <c r="V116" s="1329"/>
      <c r="W116" s="1329"/>
      <c r="X116" s="1329"/>
      <c r="Y116" s="1330" t="s">
        <v>57</v>
      </c>
      <c r="Z116" s="1331"/>
      <c r="AA116" s="1331"/>
      <c r="AB116" s="1331"/>
      <c r="AC116" s="1331"/>
      <c r="AD116" s="1331"/>
      <c r="AE116" s="1331"/>
      <c r="AF116" s="1331"/>
      <c r="AG116" s="1331"/>
      <c r="AH116" s="1331"/>
      <c r="AI116" s="1331"/>
      <c r="AJ116" s="1331"/>
      <c r="AK116" s="1331"/>
      <c r="AL116" s="1331"/>
      <c r="AM116" s="1331"/>
      <c r="AN116" s="1331"/>
      <c r="AO116" s="1331"/>
      <c r="AP116" s="1332"/>
      <c r="AQ116" s="289"/>
      <c r="AR116" s="290"/>
      <c r="AS116" s="1311" t="s">
        <v>34</v>
      </c>
      <c r="AT116" s="1312"/>
      <c r="AU116" s="1315" t="str">
        <f>'⑨応募者名簿(印刷用)'!BT32</f>
        <v/>
      </c>
      <c r="AV116" s="1315"/>
      <c r="AW116" s="1315"/>
      <c r="AX116" s="1315"/>
      <c r="AY116" s="1315"/>
      <c r="AZ116" s="1315"/>
      <c r="BA116" s="1315"/>
      <c r="BB116" s="1315"/>
      <c r="BC116" s="1315"/>
      <c r="BD116" s="1315"/>
      <c r="BE116" s="1315"/>
      <c r="BF116" s="1325" t="s">
        <v>22</v>
      </c>
      <c r="BG116" s="1326"/>
      <c r="BH116" s="1329" t="str">
        <f>""&amp;⑧入力シート!AE113</f>
        <v/>
      </c>
      <c r="BI116" s="1329"/>
      <c r="BJ116" s="1329"/>
      <c r="BK116" s="1329"/>
      <c r="BL116" s="1329"/>
      <c r="BM116" s="1329"/>
      <c r="BN116" s="1329"/>
      <c r="BO116" s="1329"/>
      <c r="BP116" s="1329"/>
      <c r="BQ116" s="1330" t="s">
        <v>57</v>
      </c>
      <c r="BR116" s="1331"/>
      <c r="BS116" s="1331"/>
      <c r="BT116" s="1331"/>
      <c r="BU116" s="1331"/>
      <c r="BV116" s="1331"/>
      <c r="BW116" s="1331"/>
      <c r="BX116" s="1331"/>
      <c r="BY116" s="1331"/>
      <c r="BZ116" s="1331"/>
      <c r="CA116" s="1331"/>
      <c r="CB116" s="1331"/>
      <c r="CC116" s="1331"/>
      <c r="CD116" s="1331"/>
      <c r="CE116" s="1331"/>
      <c r="CF116" s="1331"/>
      <c r="CG116" s="1331"/>
      <c r="CH116" s="1332"/>
    </row>
    <row r="117" spans="1:90" ht="24.95" customHeight="1">
      <c r="A117" s="1313"/>
      <c r="B117" s="1314"/>
      <c r="C117" s="1315"/>
      <c r="D117" s="1315"/>
      <c r="E117" s="1315"/>
      <c r="F117" s="1315"/>
      <c r="G117" s="1315"/>
      <c r="H117" s="1315"/>
      <c r="I117" s="1315"/>
      <c r="J117" s="1315"/>
      <c r="K117" s="1315"/>
      <c r="L117" s="1315"/>
      <c r="M117" s="1315"/>
      <c r="N117" s="1327"/>
      <c r="O117" s="1328"/>
      <c r="P117" s="1329"/>
      <c r="Q117" s="1329"/>
      <c r="R117" s="1329"/>
      <c r="S117" s="1329"/>
      <c r="T117" s="1329"/>
      <c r="U117" s="1329"/>
      <c r="V117" s="1329"/>
      <c r="W117" s="1329"/>
      <c r="X117" s="1329"/>
      <c r="Y117" s="1333"/>
      <c r="Z117" s="1334"/>
      <c r="AA117" s="1334"/>
      <c r="AB117" s="1334"/>
      <c r="AC117" s="1334"/>
      <c r="AD117" s="1334"/>
      <c r="AE117" s="1334"/>
      <c r="AF117" s="1334"/>
      <c r="AG117" s="1334"/>
      <c r="AH117" s="1334"/>
      <c r="AI117" s="1334"/>
      <c r="AJ117" s="1334"/>
      <c r="AK117" s="1334"/>
      <c r="AL117" s="1334"/>
      <c r="AM117" s="1334"/>
      <c r="AN117" s="1334"/>
      <c r="AO117" s="1334"/>
      <c r="AP117" s="1335"/>
      <c r="AQ117" s="289"/>
      <c r="AR117" s="290"/>
      <c r="AS117" s="1313"/>
      <c r="AT117" s="1314"/>
      <c r="AU117" s="1315"/>
      <c r="AV117" s="1315"/>
      <c r="AW117" s="1315"/>
      <c r="AX117" s="1315"/>
      <c r="AY117" s="1315"/>
      <c r="AZ117" s="1315"/>
      <c r="BA117" s="1315"/>
      <c r="BB117" s="1315"/>
      <c r="BC117" s="1315"/>
      <c r="BD117" s="1315"/>
      <c r="BE117" s="1315"/>
      <c r="BF117" s="1327"/>
      <c r="BG117" s="1328"/>
      <c r="BH117" s="1329"/>
      <c r="BI117" s="1329"/>
      <c r="BJ117" s="1329"/>
      <c r="BK117" s="1329"/>
      <c r="BL117" s="1329"/>
      <c r="BM117" s="1329"/>
      <c r="BN117" s="1329"/>
      <c r="BO117" s="1329"/>
      <c r="BP117" s="1329"/>
      <c r="BQ117" s="1333"/>
      <c r="BR117" s="1334"/>
      <c r="BS117" s="1334"/>
      <c r="BT117" s="1334"/>
      <c r="BU117" s="1334"/>
      <c r="BV117" s="1334"/>
      <c r="BW117" s="1334"/>
      <c r="BX117" s="1334"/>
      <c r="BY117" s="1334"/>
      <c r="BZ117" s="1334"/>
      <c r="CA117" s="1334"/>
      <c r="CB117" s="1334"/>
      <c r="CC117" s="1334"/>
      <c r="CD117" s="1334"/>
      <c r="CE117" s="1334"/>
      <c r="CF117" s="1334"/>
      <c r="CG117" s="1334"/>
      <c r="CH117" s="1335"/>
    </row>
    <row r="118" spans="1:90" ht="24.95" customHeight="1">
      <c r="A118" s="283"/>
      <c r="B118" s="284"/>
      <c r="C118" s="287"/>
      <c r="D118" s="287"/>
      <c r="E118" s="287"/>
      <c r="F118" s="287"/>
      <c r="G118" s="287"/>
      <c r="H118" s="287"/>
      <c r="I118" s="287"/>
      <c r="J118" s="287"/>
      <c r="K118" s="287"/>
      <c r="L118" s="287"/>
      <c r="M118" s="287"/>
      <c r="N118" s="288"/>
      <c r="O118" s="288"/>
      <c r="P118" s="285"/>
      <c r="Q118" s="285"/>
      <c r="R118" s="285"/>
      <c r="S118" s="285"/>
      <c r="T118" s="285"/>
      <c r="U118" s="285"/>
      <c r="V118" s="285"/>
      <c r="W118" s="285"/>
      <c r="X118" s="285"/>
      <c r="Y118" s="286"/>
      <c r="Z118" s="286"/>
      <c r="AA118" s="286"/>
      <c r="AB118" s="286"/>
      <c r="AC118" s="286"/>
      <c r="AD118" s="286"/>
      <c r="AE118" s="286"/>
      <c r="AF118" s="286"/>
      <c r="AG118" s="286"/>
      <c r="AH118" s="286"/>
      <c r="AI118" s="286"/>
      <c r="AJ118" s="286"/>
      <c r="AK118" s="286"/>
      <c r="AL118" s="286"/>
      <c r="AM118" s="286"/>
      <c r="AN118" s="286"/>
      <c r="AO118" s="286"/>
      <c r="AP118" s="286"/>
      <c r="AQ118" s="289"/>
      <c r="AR118" s="290"/>
      <c r="AS118" s="284"/>
      <c r="AT118" s="284"/>
      <c r="AU118" s="287"/>
      <c r="AV118" s="287"/>
      <c r="AW118" s="287"/>
      <c r="AX118" s="287"/>
      <c r="AY118" s="287"/>
      <c r="AZ118" s="287"/>
      <c r="BA118" s="287"/>
      <c r="BB118" s="287"/>
      <c r="BC118" s="287"/>
      <c r="BD118" s="287"/>
      <c r="BE118" s="287"/>
      <c r="BF118" s="288"/>
      <c r="BG118" s="288"/>
      <c r="BH118" s="285"/>
      <c r="BI118" s="285"/>
      <c r="BJ118" s="285"/>
      <c r="BK118" s="285"/>
      <c r="BL118" s="285"/>
      <c r="BM118" s="285"/>
      <c r="BN118" s="285"/>
      <c r="BO118" s="285"/>
      <c r="BP118" s="285"/>
      <c r="BQ118" s="286"/>
      <c r="BR118" s="286"/>
      <c r="BS118" s="286"/>
      <c r="BT118" s="286"/>
      <c r="BU118" s="286"/>
      <c r="BV118" s="286"/>
      <c r="BW118" s="286"/>
      <c r="BX118" s="286"/>
      <c r="BY118" s="286"/>
      <c r="BZ118" s="286"/>
      <c r="CA118" s="286"/>
      <c r="CB118" s="286"/>
      <c r="CC118" s="286"/>
      <c r="CD118" s="286"/>
      <c r="CE118" s="286"/>
      <c r="CF118" s="286"/>
      <c r="CG118" s="286"/>
      <c r="CH118" s="286"/>
    </row>
    <row r="119" spans="1:90" ht="24.95" customHeight="1">
      <c r="A119" s="283"/>
      <c r="B119" s="284"/>
      <c r="C119" s="275"/>
      <c r="D119" s="275"/>
      <c r="E119" s="275"/>
      <c r="F119" s="275"/>
      <c r="G119" s="275"/>
      <c r="H119" s="275"/>
      <c r="I119" s="275"/>
      <c r="J119" s="275"/>
      <c r="K119" s="275"/>
      <c r="L119" s="275"/>
      <c r="M119" s="275"/>
      <c r="N119" s="288"/>
      <c r="O119" s="288"/>
      <c r="P119" s="285"/>
      <c r="Q119" s="285"/>
      <c r="R119" s="285"/>
      <c r="S119" s="285"/>
      <c r="T119" s="285"/>
      <c r="U119" s="285"/>
      <c r="V119" s="285"/>
      <c r="W119" s="285"/>
      <c r="X119" s="285"/>
      <c r="Y119" s="286"/>
      <c r="Z119" s="286"/>
      <c r="AA119" s="286"/>
      <c r="AB119" s="286"/>
      <c r="AC119" s="286"/>
      <c r="AD119" s="286"/>
      <c r="AE119" s="286"/>
      <c r="AF119" s="286"/>
      <c r="AG119" s="286"/>
      <c r="AH119" s="286"/>
      <c r="AI119" s="286"/>
      <c r="AJ119" s="286"/>
      <c r="AK119" s="286"/>
      <c r="AL119" s="286"/>
      <c r="AM119" s="286"/>
      <c r="AN119" s="286"/>
      <c r="AO119" s="286"/>
      <c r="AP119" s="286"/>
      <c r="AQ119" s="289"/>
      <c r="AR119" s="290"/>
      <c r="AS119" s="284"/>
      <c r="AT119" s="284"/>
      <c r="AU119" s="275"/>
      <c r="AV119" s="275"/>
      <c r="AW119" s="275"/>
      <c r="AX119" s="275"/>
      <c r="AY119" s="275"/>
      <c r="AZ119" s="275"/>
      <c r="BA119" s="275"/>
      <c r="BB119" s="275"/>
      <c r="BC119" s="275"/>
      <c r="BD119" s="275"/>
      <c r="BE119" s="275"/>
      <c r="BF119" s="288"/>
      <c r="BG119" s="288"/>
      <c r="BH119" s="285"/>
      <c r="BI119" s="285"/>
      <c r="BJ119" s="285"/>
      <c r="BK119" s="285"/>
      <c r="BL119" s="285"/>
      <c r="BM119" s="285"/>
      <c r="BN119" s="285"/>
      <c r="BO119" s="285"/>
      <c r="BP119" s="285"/>
      <c r="BQ119" s="286"/>
      <c r="BR119" s="286"/>
      <c r="BS119" s="286"/>
      <c r="BT119" s="286"/>
      <c r="BU119" s="286"/>
      <c r="BV119" s="286"/>
      <c r="BW119" s="286"/>
      <c r="BX119" s="286"/>
      <c r="BY119" s="286"/>
      <c r="BZ119" s="286"/>
      <c r="CA119" s="286"/>
      <c r="CB119" s="286"/>
      <c r="CC119" s="286"/>
      <c r="CD119" s="286"/>
      <c r="CE119" s="286"/>
      <c r="CF119" s="286"/>
      <c r="CG119" s="286"/>
      <c r="CH119" s="286"/>
    </row>
    <row r="120" spans="1:90" ht="24.95" customHeight="1">
      <c r="A120" s="174"/>
      <c r="B120" s="174"/>
      <c r="C120" s="174"/>
      <c r="D120" s="174"/>
      <c r="E120" s="174"/>
      <c r="F120" s="174"/>
      <c r="G120" s="174"/>
      <c r="H120" s="174"/>
      <c r="I120" s="174"/>
      <c r="J120" s="174"/>
      <c r="K120" s="174"/>
      <c r="L120" s="174"/>
      <c r="M120" s="174"/>
      <c r="N120" s="785" t="s">
        <v>408</v>
      </c>
      <c r="O120" s="785"/>
      <c r="P120" s="785"/>
      <c r="Q120" s="785"/>
      <c r="R120" s="785"/>
      <c r="S120" s="785"/>
      <c r="T120" s="785"/>
      <c r="U120" s="785"/>
      <c r="V120" s="785"/>
      <c r="W120" s="785"/>
      <c r="X120" s="785"/>
      <c r="Y120" s="785"/>
      <c r="Z120" s="785"/>
      <c r="AA120" s="785"/>
      <c r="AB120" s="785"/>
      <c r="AC120" s="190"/>
      <c r="AD120" s="190"/>
      <c r="AE120" s="190"/>
      <c r="AF120" s="190"/>
      <c r="AG120" s="190"/>
      <c r="AH120" s="190"/>
      <c r="AI120" s="190"/>
      <c r="AJ120" s="190"/>
      <c r="AK120" s="190"/>
      <c r="AL120" s="190"/>
      <c r="AM120" s="190"/>
      <c r="AN120" s="190"/>
      <c r="AO120" s="190"/>
      <c r="AP120" s="190"/>
      <c r="AQ120" s="298"/>
      <c r="AR120" s="299"/>
      <c r="AS120" s="174"/>
      <c r="AT120" s="174"/>
      <c r="AU120" s="174"/>
      <c r="AV120" s="174"/>
      <c r="AW120" s="174"/>
      <c r="AX120" s="174"/>
      <c r="AY120" s="174"/>
      <c r="AZ120" s="174"/>
      <c r="BA120" s="174"/>
      <c r="BB120" s="174"/>
      <c r="BC120" s="174"/>
      <c r="BD120" s="174"/>
      <c r="BE120" s="174"/>
      <c r="BF120" s="785" t="s">
        <v>408</v>
      </c>
      <c r="BG120" s="785"/>
      <c r="BH120" s="785"/>
      <c r="BI120" s="785"/>
      <c r="BJ120" s="785"/>
      <c r="BK120" s="785"/>
      <c r="BL120" s="785"/>
      <c r="BM120" s="785"/>
      <c r="BN120" s="785"/>
      <c r="BO120" s="785"/>
      <c r="BP120" s="785"/>
      <c r="BQ120" s="785"/>
      <c r="BR120" s="785"/>
      <c r="BS120" s="785"/>
      <c r="BT120" s="785"/>
      <c r="BU120" s="190"/>
      <c r="BV120" s="190"/>
      <c r="BW120" s="190"/>
      <c r="BX120" s="190"/>
      <c r="BY120" s="190"/>
      <c r="BZ120" s="190"/>
      <c r="CA120" s="190"/>
      <c r="CB120" s="190"/>
      <c r="CC120" s="190"/>
      <c r="CD120" s="190"/>
      <c r="CE120" s="190"/>
      <c r="CF120" s="190"/>
      <c r="CG120" s="190"/>
      <c r="CH120" s="190"/>
      <c r="CI120" s="190"/>
      <c r="CJ120" s="190"/>
      <c r="CK120" s="190"/>
      <c r="CL120" s="190"/>
    </row>
    <row r="121" spans="1:90" ht="24.95" customHeight="1">
      <c r="A121" s="174"/>
      <c r="B121" s="174"/>
      <c r="C121" s="174"/>
      <c r="D121" s="174"/>
      <c r="E121" s="174"/>
      <c r="F121" s="174"/>
      <c r="G121" s="174"/>
      <c r="H121" s="174"/>
      <c r="I121" s="174"/>
      <c r="J121" s="174"/>
      <c r="K121" s="174"/>
      <c r="L121" s="174"/>
      <c r="M121" s="174"/>
      <c r="N121" s="785"/>
      <c r="O121" s="785"/>
      <c r="P121" s="785"/>
      <c r="Q121" s="785"/>
      <c r="R121" s="785"/>
      <c r="S121" s="785"/>
      <c r="T121" s="785"/>
      <c r="U121" s="785"/>
      <c r="V121" s="785"/>
      <c r="W121" s="785"/>
      <c r="X121" s="785"/>
      <c r="Y121" s="785"/>
      <c r="Z121" s="785"/>
      <c r="AA121" s="785"/>
      <c r="AB121" s="785"/>
      <c r="AC121" s="190"/>
      <c r="AD121" s="190"/>
      <c r="AE121" s="190"/>
      <c r="AF121" s="190"/>
      <c r="AG121" s="190"/>
      <c r="AH121" s="190"/>
      <c r="AI121" s="190"/>
      <c r="AJ121" s="190"/>
      <c r="AK121" s="190"/>
      <c r="AL121" s="190"/>
      <c r="AM121" s="190"/>
      <c r="AN121" s="190"/>
      <c r="AO121" s="190"/>
      <c r="AP121" s="190"/>
      <c r="AQ121" s="298"/>
      <c r="AR121" s="299"/>
      <c r="AS121" s="174"/>
      <c r="AT121" s="174"/>
      <c r="AU121" s="174"/>
      <c r="AV121" s="174"/>
      <c r="AW121" s="174"/>
      <c r="AX121" s="174"/>
      <c r="AY121" s="174"/>
      <c r="AZ121" s="174"/>
      <c r="BA121" s="174"/>
      <c r="BB121" s="174"/>
      <c r="BC121" s="174"/>
      <c r="BD121" s="174"/>
      <c r="BE121" s="174"/>
      <c r="BF121" s="785"/>
      <c r="BG121" s="785"/>
      <c r="BH121" s="785"/>
      <c r="BI121" s="785"/>
      <c r="BJ121" s="785"/>
      <c r="BK121" s="785"/>
      <c r="BL121" s="785"/>
      <c r="BM121" s="785"/>
      <c r="BN121" s="785"/>
      <c r="BO121" s="785"/>
      <c r="BP121" s="785"/>
      <c r="BQ121" s="785"/>
      <c r="BR121" s="785"/>
      <c r="BS121" s="785"/>
      <c r="BT121" s="785"/>
      <c r="BU121" s="190"/>
      <c r="BV121" s="190"/>
      <c r="BW121" s="190"/>
      <c r="BX121" s="190"/>
      <c r="BY121" s="190"/>
      <c r="BZ121" s="190"/>
      <c r="CA121" s="190"/>
      <c r="CB121" s="190"/>
      <c r="CC121" s="190"/>
      <c r="CD121" s="190"/>
      <c r="CE121" s="190"/>
      <c r="CF121" s="190"/>
      <c r="CG121" s="190"/>
      <c r="CH121" s="190"/>
      <c r="CI121" s="190"/>
      <c r="CJ121" s="190"/>
      <c r="CK121" s="190"/>
      <c r="CL121" s="190"/>
    </row>
    <row r="122" spans="1:90" ht="24.95" customHeight="1">
      <c r="A122" s="174"/>
      <c r="B122" s="174"/>
      <c r="C122" s="174"/>
      <c r="D122" s="174"/>
      <c r="E122" s="174"/>
      <c r="F122" s="174"/>
      <c r="G122" s="174"/>
      <c r="H122" s="174"/>
      <c r="I122" s="174"/>
      <c r="J122" s="174"/>
      <c r="K122" s="174"/>
      <c r="L122" s="174"/>
      <c r="M122" s="174"/>
      <c r="N122" s="785" t="s">
        <v>407</v>
      </c>
      <c r="O122" s="785"/>
      <c r="P122" s="785"/>
      <c r="Q122" s="785"/>
      <c r="R122" s="785"/>
      <c r="S122" s="785"/>
      <c r="T122" s="785"/>
      <c r="U122" s="785"/>
      <c r="V122" s="785"/>
      <c r="W122" s="785"/>
      <c r="X122" s="785"/>
      <c r="Y122" s="785"/>
      <c r="Z122" s="785"/>
      <c r="AA122" s="785"/>
      <c r="AB122" s="785"/>
      <c r="AC122" s="190"/>
      <c r="AD122" s="190"/>
      <c r="AE122" s="190"/>
      <c r="AF122" s="190"/>
      <c r="AG122" s="190"/>
      <c r="AH122" s="190"/>
      <c r="AI122" s="190"/>
      <c r="AJ122" s="190"/>
      <c r="AK122" s="190"/>
      <c r="AL122" s="190"/>
      <c r="AM122" s="190"/>
      <c r="AN122" s="190"/>
      <c r="AO122" s="190"/>
      <c r="AP122" s="190"/>
      <c r="AQ122" s="298"/>
      <c r="AR122" s="299"/>
      <c r="AS122" s="174"/>
      <c r="AT122" s="174"/>
      <c r="AU122" s="174"/>
      <c r="AV122" s="174"/>
      <c r="AW122" s="174"/>
      <c r="AX122" s="174"/>
      <c r="AY122" s="174"/>
      <c r="AZ122" s="174"/>
      <c r="BA122" s="174"/>
      <c r="BB122" s="174"/>
      <c r="BC122" s="174"/>
      <c r="BD122" s="174"/>
      <c r="BE122" s="174"/>
      <c r="BF122" s="785" t="s">
        <v>407</v>
      </c>
      <c r="BG122" s="785"/>
      <c r="BH122" s="785"/>
      <c r="BI122" s="785"/>
      <c r="BJ122" s="785"/>
      <c r="BK122" s="785"/>
      <c r="BL122" s="785"/>
      <c r="BM122" s="785"/>
      <c r="BN122" s="785"/>
      <c r="BO122" s="785"/>
      <c r="BP122" s="785"/>
      <c r="BQ122" s="785"/>
      <c r="BR122" s="785"/>
      <c r="BS122" s="785"/>
      <c r="BT122" s="785"/>
      <c r="BU122" s="190"/>
      <c r="BV122" s="190"/>
      <c r="BW122" s="190"/>
      <c r="BX122" s="190"/>
      <c r="BY122" s="190"/>
      <c r="BZ122" s="190"/>
      <c r="CA122" s="190"/>
      <c r="CB122" s="190"/>
      <c r="CC122" s="190"/>
      <c r="CD122" s="190"/>
      <c r="CE122" s="190"/>
      <c r="CF122" s="190"/>
      <c r="CG122" s="190"/>
      <c r="CH122" s="190"/>
      <c r="CI122" s="190"/>
      <c r="CJ122" s="190"/>
      <c r="CK122" s="190"/>
      <c r="CL122" s="190"/>
    </row>
    <row r="123" spans="1:90" ht="24.95" customHeight="1">
      <c r="A123" s="174"/>
      <c r="B123" s="174"/>
      <c r="C123" s="174"/>
      <c r="D123" s="174"/>
      <c r="E123" s="174"/>
      <c r="F123" s="174"/>
      <c r="G123" s="174"/>
      <c r="H123" s="174"/>
      <c r="I123" s="174"/>
      <c r="J123" s="174"/>
      <c r="K123" s="174"/>
      <c r="L123" s="174"/>
      <c r="M123" s="174"/>
      <c r="N123" s="785"/>
      <c r="O123" s="785"/>
      <c r="P123" s="785"/>
      <c r="Q123" s="785"/>
      <c r="R123" s="785"/>
      <c r="S123" s="785"/>
      <c r="T123" s="785"/>
      <c r="U123" s="785"/>
      <c r="V123" s="785"/>
      <c r="W123" s="785"/>
      <c r="X123" s="785"/>
      <c r="Y123" s="785"/>
      <c r="Z123" s="785"/>
      <c r="AA123" s="785"/>
      <c r="AB123" s="785"/>
      <c r="AC123" s="190"/>
      <c r="AD123" s="190"/>
      <c r="AE123" s="190"/>
      <c r="AF123" s="190"/>
      <c r="AG123" s="190"/>
      <c r="AH123" s="190"/>
      <c r="AI123" s="190"/>
      <c r="AJ123" s="190"/>
      <c r="AK123" s="190"/>
      <c r="AL123" s="190"/>
      <c r="AM123" s="190"/>
      <c r="AN123" s="190"/>
      <c r="AO123" s="190"/>
      <c r="AP123" s="190"/>
      <c r="AQ123" s="298"/>
      <c r="AR123" s="299"/>
      <c r="AS123" s="174"/>
      <c r="AT123" s="174"/>
      <c r="AU123" s="174"/>
      <c r="AV123" s="174"/>
      <c r="AW123" s="174"/>
      <c r="AX123" s="174"/>
      <c r="AY123" s="174"/>
      <c r="AZ123" s="174"/>
      <c r="BA123" s="174"/>
      <c r="BB123" s="174"/>
      <c r="BC123" s="174"/>
      <c r="BD123" s="174"/>
      <c r="BE123" s="174"/>
      <c r="BF123" s="785"/>
      <c r="BG123" s="785"/>
      <c r="BH123" s="785"/>
      <c r="BI123" s="785"/>
      <c r="BJ123" s="785"/>
      <c r="BK123" s="785"/>
      <c r="BL123" s="785"/>
      <c r="BM123" s="785"/>
      <c r="BN123" s="785"/>
      <c r="BO123" s="785"/>
      <c r="BP123" s="785"/>
      <c r="BQ123" s="785"/>
      <c r="BR123" s="785"/>
      <c r="BS123" s="785"/>
      <c r="BT123" s="785"/>
      <c r="BU123" s="190"/>
      <c r="BV123" s="190"/>
      <c r="BW123" s="190"/>
      <c r="BX123" s="190"/>
      <c r="BY123" s="190"/>
      <c r="BZ123" s="190"/>
      <c r="CA123" s="190"/>
      <c r="CB123" s="190"/>
      <c r="CC123" s="190"/>
      <c r="CD123" s="190"/>
      <c r="CE123" s="190"/>
      <c r="CF123" s="190"/>
      <c r="CG123" s="190"/>
      <c r="CH123" s="190"/>
      <c r="CI123" s="190"/>
      <c r="CJ123" s="190"/>
      <c r="CK123" s="190"/>
      <c r="CL123" s="190"/>
    </row>
    <row r="124" spans="1:90" ht="24.95" customHeight="1">
      <c r="A124" s="283"/>
      <c r="B124" s="284"/>
      <c r="C124" s="275"/>
      <c r="D124" s="275"/>
      <c r="E124" s="275"/>
      <c r="F124" s="275"/>
      <c r="G124" s="275"/>
      <c r="H124" s="275"/>
      <c r="I124" s="275"/>
      <c r="J124" s="275"/>
      <c r="K124" s="275"/>
      <c r="L124" s="275"/>
      <c r="M124" s="275"/>
      <c r="N124" s="288"/>
      <c r="O124" s="288"/>
      <c r="P124" s="285"/>
      <c r="Q124" s="285"/>
      <c r="R124" s="285"/>
      <c r="S124" s="285"/>
      <c r="T124" s="285"/>
      <c r="U124" s="285"/>
      <c r="V124" s="285"/>
      <c r="W124" s="285"/>
      <c r="X124" s="285"/>
      <c r="Y124" s="286"/>
      <c r="Z124" s="286"/>
      <c r="AA124" s="286"/>
      <c r="AB124" s="286"/>
      <c r="AC124" s="286"/>
      <c r="AD124" s="286"/>
      <c r="AE124" s="286"/>
      <c r="AF124" s="286"/>
      <c r="AG124" s="286"/>
      <c r="AH124" s="286"/>
      <c r="AI124" s="286"/>
      <c r="AJ124" s="286"/>
      <c r="AK124" s="286"/>
      <c r="AL124" s="286"/>
      <c r="AM124" s="286"/>
      <c r="AN124" s="286"/>
      <c r="AO124" s="286"/>
      <c r="AP124" s="286"/>
      <c r="AQ124" s="289"/>
      <c r="AR124" s="290"/>
      <c r="AS124" s="284"/>
      <c r="AT124" s="284"/>
      <c r="AU124" s="275"/>
      <c r="AV124" s="275"/>
      <c r="AW124" s="275"/>
      <c r="AX124" s="275"/>
      <c r="AY124" s="275"/>
      <c r="AZ124" s="275"/>
      <c r="BA124" s="275"/>
      <c r="BB124" s="275"/>
      <c r="BC124" s="275"/>
      <c r="BD124" s="275"/>
      <c r="BE124" s="275"/>
      <c r="BF124" s="288"/>
      <c r="BG124" s="288"/>
      <c r="BH124" s="285"/>
      <c r="BI124" s="285"/>
      <c r="BJ124" s="285"/>
      <c r="BK124" s="285"/>
      <c r="BL124" s="285"/>
      <c r="BM124" s="285"/>
      <c r="BN124" s="285"/>
      <c r="BO124" s="285"/>
      <c r="BP124" s="285"/>
      <c r="BQ124" s="286"/>
      <c r="BR124" s="286"/>
      <c r="BS124" s="286"/>
      <c r="BT124" s="286"/>
      <c r="BU124" s="286"/>
      <c r="BV124" s="286"/>
      <c r="BW124" s="286"/>
      <c r="BX124" s="286"/>
      <c r="BY124" s="286"/>
      <c r="BZ124" s="286"/>
      <c r="CA124" s="286"/>
      <c r="CB124" s="286"/>
      <c r="CC124" s="286"/>
      <c r="CD124" s="286"/>
      <c r="CE124" s="286"/>
      <c r="CF124" s="286"/>
      <c r="CG124" s="286"/>
      <c r="CH124" s="286"/>
    </row>
    <row r="125" spans="1:90" ht="24.95" customHeight="1">
      <c r="A125" s="283"/>
      <c r="B125" s="142" t="str">
        <f>$B$5</f>
        <v>第86回全国教育美術展応募作品の名札</v>
      </c>
      <c r="C125" s="275"/>
      <c r="D125" s="275"/>
      <c r="E125" s="275"/>
      <c r="F125" s="275"/>
      <c r="G125" s="275"/>
      <c r="H125" s="275"/>
      <c r="I125" s="275"/>
      <c r="J125" s="275"/>
      <c r="K125" s="275"/>
      <c r="L125" s="275"/>
      <c r="M125" s="275"/>
      <c r="N125" s="293"/>
      <c r="O125" s="293"/>
      <c r="P125" s="285"/>
      <c r="Q125" s="285"/>
      <c r="R125" s="285"/>
      <c r="S125" s="285"/>
      <c r="T125" s="285"/>
      <c r="U125" s="285"/>
      <c r="V125" s="285"/>
      <c r="W125" s="285"/>
      <c r="X125" s="285"/>
      <c r="Y125" s="286"/>
      <c r="Z125" s="286"/>
      <c r="AA125" s="286"/>
      <c r="AB125" s="286"/>
      <c r="AC125" s="286"/>
      <c r="AD125" s="286"/>
      <c r="AE125" s="286"/>
      <c r="AF125" s="286"/>
      <c r="AG125" s="286"/>
      <c r="AH125" s="286"/>
      <c r="AI125" s="286"/>
      <c r="AJ125" s="286"/>
      <c r="AK125" s="286"/>
      <c r="AL125" s="286"/>
      <c r="AM125" s="286"/>
      <c r="AN125" s="286"/>
      <c r="AO125" s="286"/>
      <c r="AP125" s="286"/>
      <c r="AQ125" s="289"/>
      <c r="AR125" s="290"/>
      <c r="AS125" s="284"/>
      <c r="AT125" s="142" t="str">
        <f>$B$5</f>
        <v>第86回全国教育美術展応募作品の名札</v>
      </c>
      <c r="AU125" s="275"/>
      <c r="AV125" s="275"/>
      <c r="AW125" s="275"/>
      <c r="AX125" s="275"/>
      <c r="AY125" s="275"/>
      <c r="AZ125" s="275"/>
      <c r="BA125" s="275"/>
      <c r="BB125" s="275"/>
      <c r="BC125" s="275"/>
      <c r="BD125" s="275"/>
      <c r="BE125" s="275"/>
      <c r="BF125" s="293"/>
      <c r="BG125" s="293"/>
      <c r="BH125" s="285"/>
      <c r="BI125" s="285"/>
      <c r="BJ125" s="285"/>
      <c r="BK125" s="285"/>
      <c r="BL125" s="285"/>
      <c r="BM125" s="285"/>
      <c r="BN125" s="285"/>
      <c r="BO125" s="285"/>
      <c r="BP125" s="285"/>
      <c r="BQ125" s="286"/>
      <c r="BR125" s="286"/>
      <c r="BS125" s="286"/>
      <c r="BT125" s="286"/>
      <c r="BU125" s="286"/>
      <c r="BV125" s="286"/>
      <c r="BW125" s="286"/>
      <c r="BX125" s="286"/>
      <c r="BY125" s="286"/>
      <c r="BZ125" s="286"/>
      <c r="CA125" s="286"/>
      <c r="CB125" s="286"/>
      <c r="CC125" s="286"/>
      <c r="CD125" s="286"/>
      <c r="CE125" s="286"/>
      <c r="CF125" s="286"/>
      <c r="CG125" s="286"/>
      <c r="CH125" s="286"/>
    </row>
    <row r="126" spans="1:90" ht="24.95" customHeight="1">
      <c r="A126" s="1353" t="s">
        <v>45</v>
      </c>
      <c r="B126" s="1354"/>
      <c r="C126" s="1354"/>
      <c r="D126" s="1354"/>
      <c r="E126" s="1354"/>
      <c r="F126" s="1354"/>
      <c r="G126" s="1354"/>
      <c r="H126" s="1354"/>
      <c r="I126" s="1354"/>
      <c r="J126" s="1354"/>
      <c r="K126" s="1354"/>
      <c r="L126" s="1354"/>
      <c r="M126" s="1355"/>
      <c r="N126" s="1356" t="s">
        <v>334</v>
      </c>
      <c r="O126" s="1356"/>
      <c r="P126" s="1344" t="s">
        <v>17</v>
      </c>
      <c r="Q126" s="562"/>
      <c r="R126" s="1305" t="str">
        <f>IF('⑨応募者名簿(印刷用)'!$BX$40="","",'⑨応募者名簿(印刷用)'!$BX$40)</f>
        <v>-</v>
      </c>
      <c r="S126" s="1305"/>
      <c r="T126" s="1305"/>
      <c r="U126" s="1305"/>
      <c r="V126" s="1305"/>
      <c r="W126" s="1305"/>
      <c r="X126" s="1305"/>
      <c r="Y126" s="1306" t="s">
        <v>282</v>
      </c>
      <c r="Z126" s="1306"/>
      <c r="AA126" s="1306"/>
      <c r="AB126" s="1305" t="str">
        <f>IF(⑧入力シート!$D$30=0,"",⑧入力シート!$D$30)</f>
        <v/>
      </c>
      <c r="AC126" s="1305"/>
      <c r="AD126" s="1305"/>
      <c r="AE126" s="1305"/>
      <c r="AF126" s="176" t="s">
        <v>84</v>
      </c>
      <c r="AG126" s="1305" t="str">
        <f>IF(⑧入力シート!$H$30=0,"",⑧入力シート!$H$30)</f>
        <v/>
      </c>
      <c r="AH126" s="1305"/>
      <c r="AI126" s="1305"/>
      <c r="AJ126" s="1305"/>
      <c r="AK126" s="176" t="s">
        <v>84</v>
      </c>
      <c r="AL126" s="1305" t="str">
        <f>IF(⑧入力シート!$L$30=0,"",⑧入力シート!$L$30)</f>
        <v/>
      </c>
      <c r="AM126" s="1305"/>
      <c r="AN126" s="1305"/>
      <c r="AO126" s="1305"/>
      <c r="AP126" s="177"/>
      <c r="AQ126" s="291"/>
      <c r="AR126" s="292"/>
      <c r="AS126" s="1353" t="s">
        <v>45</v>
      </c>
      <c r="AT126" s="1354"/>
      <c r="AU126" s="1354"/>
      <c r="AV126" s="1354"/>
      <c r="AW126" s="1354"/>
      <c r="AX126" s="1354"/>
      <c r="AY126" s="1354"/>
      <c r="AZ126" s="1354"/>
      <c r="BA126" s="1354"/>
      <c r="BB126" s="1354"/>
      <c r="BC126" s="1354"/>
      <c r="BD126" s="1354"/>
      <c r="BE126" s="1355"/>
      <c r="BF126" s="1356" t="s">
        <v>334</v>
      </c>
      <c r="BG126" s="1356"/>
      <c r="BH126" s="1344" t="s">
        <v>17</v>
      </c>
      <c r="BI126" s="562"/>
      <c r="BJ126" s="1305" t="str">
        <f>IF('⑨応募者名簿(印刷用)'!$BX$40="","",'⑨応募者名簿(印刷用)'!$BX$40)</f>
        <v>-</v>
      </c>
      <c r="BK126" s="1305"/>
      <c r="BL126" s="1305"/>
      <c r="BM126" s="1305"/>
      <c r="BN126" s="1305"/>
      <c r="BO126" s="1305"/>
      <c r="BP126" s="1305"/>
      <c r="BQ126" s="1306" t="s">
        <v>282</v>
      </c>
      <c r="BR126" s="1306"/>
      <c r="BS126" s="1306"/>
      <c r="BT126" s="1305" t="str">
        <f>IF(⑧入力シート!$D$30=0,"",⑧入力シート!$D$30)</f>
        <v/>
      </c>
      <c r="BU126" s="1305"/>
      <c r="BV126" s="1305"/>
      <c r="BW126" s="1305"/>
      <c r="BX126" s="176" t="s">
        <v>84</v>
      </c>
      <c r="BY126" s="1305" t="str">
        <f>IF(⑧入力シート!$H$30=0,"",⑧入力シート!$H$30)</f>
        <v/>
      </c>
      <c r="BZ126" s="1305"/>
      <c r="CA126" s="1305"/>
      <c r="CB126" s="1305"/>
      <c r="CC126" s="176" t="s">
        <v>84</v>
      </c>
      <c r="CD126" s="1305" t="str">
        <f>IF(⑧入力シート!$L$30=0,"",⑧入力シート!$L$30)</f>
        <v/>
      </c>
      <c r="CE126" s="1305"/>
      <c r="CF126" s="1305"/>
      <c r="CG126" s="1305"/>
      <c r="CH126" s="177"/>
    </row>
    <row r="127" spans="1:90" ht="24.95" customHeight="1">
      <c r="A127" s="1345"/>
      <c r="B127" s="1346"/>
      <c r="C127" s="1346"/>
      <c r="D127" s="1346"/>
      <c r="E127" s="1346"/>
      <c r="F127" s="1346"/>
      <c r="G127" s="1346"/>
      <c r="H127" s="1346"/>
      <c r="I127" s="178"/>
      <c r="J127" s="178"/>
      <c r="K127" s="178"/>
      <c r="L127" s="178"/>
      <c r="M127" s="179"/>
      <c r="N127" s="1356"/>
      <c r="O127" s="1356"/>
      <c r="P127" s="1347" t="str">
        <f>IF('⑨応募者名簿(印刷用)'!$BV$42="","",'⑨応募者名簿(印刷用)'!$BV$42)</f>
        <v xml:space="preserve"> </v>
      </c>
      <c r="Q127" s="1348"/>
      <c r="R127" s="1348"/>
      <c r="S127" s="1348"/>
      <c r="T127" s="1348"/>
      <c r="U127" s="1348"/>
      <c r="V127" s="1348"/>
      <c r="W127" s="1348"/>
      <c r="X127" s="1348"/>
      <c r="Y127" s="1348"/>
      <c r="Z127" s="1348"/>
      <c r="AA127" s="1348"/>
      <c r="AB127" s="1348"/>
      <c r="AC127" s="1348"/>
      <c r="AD127" s="1348"/>
      <c r="AE127" s="1348"/>
      <c r="AF127" s="1348"/>
      <c r="AG127" s="1348"/>
      <c r="AH127" s="1348"/>
      <c r="AI127" s="1348"/>
      <c r="AJ127" s="1348"/>
      <c r="AK127" s="1348"/>
      <c r="AL127" s="1348"/>
      <c r="AM127" s="1348"/>
      <c r="AN127" s="1348"/>
      <c r="AO127" s="1348"/>
      <c r="AP127" s="1349"/>
      <c r="AQ127" s="291"/>
      <c r="AR127" s="292"/>
      <c r="AS127" s="1345"/>
      <c r="AT127" s="1346"/>
      <c r="AU127" s="1346"/>
      <c r="AV127" s="1346"/>
      <c r="AW127" s="1346"/>
      <c r="AX127" s="1346"/>
      <c r="AY127" s="1346"/>
      <c r="AZ127" s="1346"/>
      <c r="BA127" s="178"/>
      <c r="BB127" s="178"/>
      <c r="BC127" s="178"/>
      <c r="BD127" s="178"/>
      <c r="BE127" s="179"/>
      <c r="BF127" s="1356"/>
      <c r="BG127" s="1356"/>
      <c r="BH127" s="1347" t="str">
        <f>IF('⑨応募者名簿(印刷用)'!$BV$42="","",'⑨応募者名簿(印刷用)'!$BV$42)</f>
        <v xml:space="preserve"> </v>
      </c>
      <c r="BI127" s="1348"/>
      <c r="BJ127" s="1348"/>
      <c r="BK127" s="1348"/>
      <c r="BL127" s="1348"/>
      <c r="BM127" s="1348"/>
      <c r="BN127" s="1348"/>
      <c r="BO127" s="1348"/>
      <c r="BP127" s="1348"/>
      <c r="BQ127" s="1348"/>
      <c r="BR127" s="1348"/>
      <c r="BS127" s="1348"/>
      <c r="BT127" s="1348"/>
      <c r="BU127" s="1348"/>
      <c r="BV127" s="1348"/>
      <c r="BW127" s="1348"/>
      <c r="BX127" s="1348"/>
      <c r="BY127" s="1348"/>
      <c r="BZ127" s="1348"/>
      <c r="CA127" s="1348"/>
      <c r="CB127" s="1348"/>
      <c r="CC127" s="1348"/>
      <c r="CD127" s="1348"/>
      <c r="CE127" s="1348"/>
      <c r="CF127" s="1348"/>
      <c r="CG127" s="1348"/>
      <c r="CH127" s="1349"/>
    </row>
    <row r="128" spans="1:90" ht="24.95" customHeight="1">
      <c r="A128" s="1345"/>
      <c r="B128" s="1346"/>
      <c r="C128" s="1346"/>
      <c r="D128" s="1346"/>
      <c r="E128" s="1346"/>
      <c r="F128" s="1346"/>
      <c r="G128" s="1346"/>
      <c r="H128" s="1346"/>
      <c r="I128" s="178"/>
      <c r="J128" s="178"/>
      <c r="K128" s="178"/>
      <c r="L128" s="178"/>
      <c r="M128" s="179"/>
      <c r="N128" s="1356"/>
      <c r="O128" s="1356"/>
      <c r="P128" s="1347" t="str">
        <f>IF('⑨応募者名簿(印刷用)'!$BV$43="","",'⑨応募者名簿(印刷用)'!$BV$43)</f>
        <v xml:space="preserve"> </v>
      </c>
      <c r="Q128" s="1348"/>
      <c r="R128" s="1348"/>
      <c r="S128" s="1348"/>
      <c r="T128" s="1348"/>
      <c r="U128" s="1348"/>
      <c r="V128" s="1348"/>
      <c r="W128" s="1348"/>
      <c r="X128" s="1348"/>
      <c r="Y128" s="1348"/>
      <c r="Z128" s="1348"/>
      <c r="AA128" s="1348"/>
      <c r="AB128" s="1348"/>
      <c r="AC128" s="1348"/>
      <c r="AD128" s="1348"/>
      <c r="AE128" s="1348"/>
      <c r="AF128" s="1348"/>
      <c r="AG128" s="1348"/>
      <c r="AH128" s="1348"/>
      <c r="AI128" s="1348"/>
      <c r="AJ128" s="1348"/>
      <c r="AK128" s="1348"/>
      <c r="AL128" s="1348"/>
      <c r="AM128" s="1348"/>
      <c r="AN128" s="1348"/>
      <c r="AO128" s="1348"/>
      <c r="AP128" s="1349"/>
      <c r="AQ128" s="291"/>
      <c r="AR128" s="292"/>
      <c r="AS128" s="1345"/>
      <c r="AT128" s="1346"/>
      <c r="AU128" s="1346"/>
      <c r="AV128" s="1346"/>
      <c r="AW128" s="1346"/>
      <c r="AX128" s="1346"/>
      <c r="AY128" s="1346"/>
      <c r="AZ128" s="1346"/>
      <c r="BA128" s="178"/>
      <c r="BB128" s="178"/>
      <c r="BC128" s="178"/>
      <c r="BD128" s="178"/>
      <c r="BE128" s="179"/>
      <c r="BF128" s="1356"/>
      <c r="BG128" s="1356"/>
      <c r="BH128" s="1347" t="str">
        <f>IF('⑨応募者名簿(印刷用)'!$BV$43="","",'⑨応募者名簿(印刷用)'!$BV$43)</f>
        <v xml:space="preserve"> </v>
      </c>
      <c r="BI128" s="1348"/>
      <c r="BJ128" s="1348"/>
      <c r="BK128" s="1348"/>
      <c r="BL128" s="1348"/>
      <c r="BM128" s="1348"/>
      <c r="BN128" s="1348"/>
      <c r="BO128" s="1348"/>
      <c r="BP128" s="1348"/>
      <c r="BQ128" s="1348"/>
      <c r="BR128" s="1348"/>
      <c r="BS128" s="1348"/>
      <c r="BT128" s="1348"/>
      <c r="BU128" s="1348"/>
      <c r="BV128" s="1348"/>
      <c r="BW128" s="1348"/>
      <c r="BX128" s="1348"/>
      <c r="BY128" s="1348"/>
      <c r="BZ128" s="1348"/>
      <c r="CA128" s="1348"/>
      <c r="CB128" s="1348"/>
      <c r="CC128" s="1348"/>
      <c r="CD128" s="1348"/>
      <c r="CE128" s="1348"/>
      <c r="CF128" s="1348"/>
      <c r="CG128" s="1348"/>
      <c r="CH128" s="1349"/>
    </row>
    <row r="129" spans="1:90" ht="24.95" customHeight="1">
      <c r="A129" s="1345"/>
      <c r="B129" s="1346"/>
      <c r="C129" s="1346"/>
      <c r="D129" s="1346"/>
      <c r="E129" s="1346"/>
      <c r="F129" s="1346"/>
      <c r="G129" s="1346"/>
      <c r="H129" s="1346"/>
      <c r="I129" s="178"/>
      <c r="J129" s="178"/>
      <c r="K129" s="178"/>
      <c r="L129" s="178"/>
      <c r="M129" s="179"/>
      <c r="N129" s="1356"/>
      <c r="O129" s="1356"/>
      <c r="P129" s="1350" t="str">
        <f>IF('⑨応募者名簿(印刷用)'!$BV$44="","",'⑨応募者名簿(印刷用)'!$BV$44)</f>
        <v xml:space="preserve"> </v>
      </c>
      <c r="Q129" s="1351"/>
      <c r="R129" s="1351"/>
      <c r="S129" s="1351"/>
      <c r="T129" s="1351"/>
      <c r="U129" s="1351"/>
      <c r="V129" s="1351"/>
      <c r="W129" s="1351"/>
      <c r="X129" s="1351"/>
      <c r="Y129" s="1351"/>
      <c r="Z129" s="1351"/>
      <c r="AA129" s="1351"/>
      <c r="AB129" s="1351"/>
      <c r="AC129" s="1351"/>
      <c r="AD129" s="1351"/>
      <c r="AE129" s="1351"/>
      <c r="AF129" s="1351"/>
      <c r="AG129" s="1351"/>
      <c r="AH129" s="1351"/>
      <c r="AI129" s="1351"/>
      <c r="AJ129" s="1351"/>
      <c r="AK129" s="1351"/>
      <c r="AL129" s="1351"/>
      <c r="AM129" s="1351"/>
      <c r="AN129" s="1351"/>
      <c r="AO129" s="1351"/>
      <c r="AP129" s="1352"/>
      <c r="AQ129" s="291"/>
      <c r="AR129" s="292"/>
      <c r="AS129" s="1345"/>
      <c r="AT129" s="1346"/>
      <c r="AU129" s="1346"/>
      <c r="AV129" s="1346"/>
      <c r="AW129" s="1346"/>
      <c r="AX129" s="1346"/>
      <c r="AY129" s="1346"/>
      <c r="AZ129" s="1346"/>
      <c r="BA129" s="178"/>
      <c r="BB129" s="178"/>
      <c r="BC129" s="178"/>
      <c r="BD129" s="178"/>
      <c r="BE129" s="179"/>
      <c r="BF129" s="1356"/>
      <c r="BG129" s="1356"/>
      <c r="BH129" s="1350" t="str">
        <f>IF('⑨応募者名簿(印刷用)'!$BV$44="","",'⑨応募者名簿(印刷用)'!$BV$44)</f>
        <v xml:space="preserve"> </v>
      </c>
      <c r="BI129" s="1351"/>
      <c r="BJ129" s="1351"/>
      <c r="BK129" s="1351"/>
      <c r="BL129" s="1351"/>
      <c r="BM129" s="1351"/>
      <c r="BN129" s="1351"/>
      <c r="BO129" s="1351"/>
      <c r="BP129" s="1351"/>
      <c r="BQ129" s="1351"/>
      <c r="BR129" s="1351"/>
      <c r="BS129" s="1351"/>
      <c r="BT129" s="1351"/>
      <c r="BU129" s="1351"/>
      <c r="BV129" s="1351"/>
      <c r="BW129" s="1351"/>
      <c r="BX129" s="1351"/>
      <c r="BY129" s="1351"/>
      <c r="BZ129" s="1351"/>
      <c r="CA129" s="1351"/>
      <c r="CB129" s="1351"/>
      <c r="CC129" s="1351"/>
      <c r="CD129" s="1351"/>
      <c r="CE129" s="1351"/>
      <c r="CF129" s="1351"/>
      <c r="CG129" s="1351"/>
      <c r="CH129" s="1352"/>
    </row>
    <row r="130" spans="1:90" ht="24.95" customHeight="1">
      <c r="A130" s="1345"/>
      <c r="B130" s="1346"/>
      <c r="C130" s="1346"/>
      <c r="D130" s="1346"/>
      <c r="E130" s="1346"/>
      <c r="F130" s="1346"/>
      <c r="G130" s="1346"/>
      <c r="H130" s="1346"/>
      <c r="I130" s="178"/>
      <c r="J130" s="178"/>
      <c r="K130" s="178"/>
      <c r="L130" s="178"/>
      <c r="M130" s="179"/>
      <c r="N130" s="722" t="s">
        <v>335</v>
      </c>
      <c r="O130" s="723"/>
      <c r="P130" s="603" t="s">
        <v>23</v>
      </c>
      <c r="Q130" s="571"/>
      <c r="R130" s="571"/>
      <c r="S130" s="571"/>
      <c r="T130" s="1336" t="str">
        <f>""&amp;⑧入力シート!$D$21</f>
        <v/>
      </c>
      <c r="U130" s="1336"/>
      <c r="V130" s="1336"/>
      <c r="W130" s="1336"/>
      <c r="X130" s="1336"/>
      <c r="Y130" s="1336"/>
      <c r="Z130" s="1336"/>
      <c r="AA130" s="1336"/>
      <c r="AB130" s="1336"/>
      <c r="AC130" s="1336"/>
      <c r="AD130" s="1336"/>
      <c r="AE130" s="1336"/>
      <c r="AF130" s="1336"/>
      <c r="AG130" s="1336"/>
      <c r="AH130" s="1336"/>
      <c r="AI130" s="1336"/>
      <c r="AJ130" s="1336"/>
      <c r="AK130" s="1336"/>
      <c r="AL130" s="1336"/>
      <c r="AM130" s="1336"/>
      <c r="AN130" s="1336"/>
      <c r="AO130" s="1336"/>
      <c r="AP130" s="1337"/>
      <c r="AQ130" s="291"/>
      <c r="AR130" s="292"/>
      <c r="AS130" s="1345"/>
      <c r="AT130" s="1346"/>
      <c r="AU130" s="1346"/>
      <c r="AV130" s="1346"/>
      <c r="AW130" s="1346"/>
      <c r="AX130" s="1346"/>
      <c r="AY130" s="1346"/>
      <c r="AZ130" s="1346"/>
      <c r="BA130" s="178"/>
      <c r="BB130" s="178"/>
      <c r="BC130" s="178"/>
      <c r="BD130" s="178"/>
      <c r="BE130" s="179"/>
      <c r="BF130" s="722" t="s">
        <v>335</v>
      </c>
      <c r="BG130" s="723"/>
      <c r="BH130" s="603" t="s">
        <v>23</v>
      </c>
      <c r="BI130" s="571"/>
      <c r="BJ130" s="571"/>
      <c r="BK130" s="571"/>
      <c r="BL130" s="1336" t="str">
        <f>""&amp;⑧入力シート!$D$21</f>
        <v/>
      </c>
      <c r="BM130" s="1336"/>
      <c r="BN130" s="1336"/>
      <c r="BO130" s="1336"/>
      <c r="BP130" s="1336"/>
      <c r="BQ130" s="1336"/>
      <c r="BR130" s="1336"/>
      <c r="BS130" s="1336"/>
      <c r="BT130" s="1336"/>
      <c r="BU130" s="1336"/>
      <c r="BV130" s="1336"/>
      <c r="BW130" s="1336"/>
      <c r="BX130" s="1336"/>
      <c r="BY130" s="1336"/>
      <c r="BZ130" s="1336"/>
      <c r="CA130" s="1336"/>
      <c r="CB130" s="1336"/>
      <c r="CC130" s="1336"/>
      <c r="CD130" s="1336"/>
      <c r="CE130" s="1336"/>
      <c r="CF130" s="1336"/>
      <c r="CG130" s="1336"/>
      <c r="CH130" s="1337"/>
    </row>
    <row r="131" spans="1:90" ht="24.95" customHeight="1">
      <c r="A131" s="180"/>
      <c r="B131" s="178"/>
      <c r="C131" s="178"/>
      <c r="D131" s="178"/>
      <c r="E131" s="178"/>
      <c r="F131" s="178"/>
      <c r="G131" s="178"/>
      <c r="H131" s="178"/>
      <c r="I131" s="178"/>
      <c r="J131" s="178"/>
      <c r="K131" s="178"/>
      <c r="L131" s="178"/>
      <c r="M131" s="179"/>
      <c r="N131" s="724"/>
      <c r="O131" s="725"/>
      <c r="P131" s="1338" t="str">
        <f>"　"&amp;⑧入力シート!$D$22</f>
        <v>　</v>
      </c>
      <c r="Q131" s="1339"/>
      <c r="R131" s="1339"/>
      <c r="S131" s="1339"/>
      <c r="T131" s="1339"/>
      <c r="U131" s="1339"/>
      <c r="V131" s="1339"/>
      <c r="W131" s="1339"/>
      <c r="X131" s="1339"/>
      <c r="Y131" s="1339"/>
      <c r="Z131" s="1339"/>
      <c r="AA131" s="1339"/>
      <c r="AB131" s="1339"/>
      <c r="AC131" s="1339"/>
      <c r="AD131" s="1339"/>
      <c r="AE131" s="1339"/>
      <c r="AF131" s="1339"/>
      <c r="AG131" s="1339"/>
      <c r="AH131" s="1339"/>
      <c r="AI131" s="1339"/>
      <c r="AJ131" s="1339"/>
      <c r="AK131" s="1339"/>
      <c r="AL131" s="1339"/>
      <c r="AM131" s="1339"/>
      <c r="AN131" s="1339"/>
      <c r="AO131" s="1339"/>
      <c r="AP131" s="1340"/>
      <c r="AQ131" s="291"/>
      <c r="AR131" s="292"/>
      <c r="AS131" s="180"/>
      <c r="AT131" s="178"/>
      <c r="AU131" s="178"/>
      <c r="AV131" s="178"/>
      <c r="AW131" s="178"/>
      <c r="AX131" s="178"/>
      <c r="AY131" s="178"/>
      <c r="AZ131" s="178"/>
      <c r="BA131" s="178"/>
      <c r="BB131" s="178"/>
      <c r="BC131" s="178"/>
      <c r="BD131" s="178"/>
      <c r="BE131" s="179"/>
      <c r="BF131" s="724"/>
      <c r="BG131" s="725"/>
      <c r="BH131" s="1338" t="str">
        <f>"　"&amp;⑧入力シート!$D$22</f>
        <v>　</v>
      </c>
      <c r="BI131" s="1339"/>
      <c r="BJ131" s="1339"/>
      <c r="BK131" s="1339"/>
      <c r="BL131" s="1339"/>
      <c r="BM131" s="1339"/>
      <c r="BN131" s="1339"/>
      <c r="BO131" s="1339"/>
      <c r="BP131" s="1339"/>
      <c r="BQ131" s="1339"/>
      <c r="BR131" s="1339"/>
      <c r="BS131" s="1339"/>
      <c r="BT131" s="1339"/>
      <c r="BU131" s="1339"/>
      <c r="BV131" s="1339"/>
      <c r="BW131" s="1339"/>
      <c r="BX131" s="1339"/>
      <c r="BY131" s="1339"/>
      <c r="BZ131" s="1339"/>
      <c r="CA131" s="1339"/>
      <c r="CB131" s="1339"/>
      <c r="CC131" s="1339"/>
      <c r="CD131" s="1339"/>
      <c r="CE131" s="1339"/>
      <c r="CF131" s="1339"/>
      <c r="CG131" s="1339"/>
      <c r="CH131" s="1340"/>
    </row>
    <row r="132" spans="1:90" ht="24.95" customHeight="1">
      <c r="A132" s="180"/>
      <c r="B132" s="178"/>
      <c r="C132" s="178"/>
      <c r="D132" s="178"/>
      <c r="E132" s="178"/>
      <c r="F132" s="178"/>
      <c r="G132" s="178"/>
      <c r="H132" s="178"/>
      <c r="I132" s="178"/>
      <c r="J132" s="178"/>
      <c r="K132" s="178"/>
      <c r="L132" s="178"/>
      <c r="M132" s="179"/>
      <c r="N132" s="724"/>
      <c r="O132" s="725"/>
      <c r="P132" s="1341" t="str">
        <f>"　"&amp;⑧入力シート!$D$23</f>
        <v>　</v>
      </c>
      <c r="Q132" s="1342"/>
      <c r="R132" s="1342"/>
      <c r="S132" s="1342"/>
      <c r="T132" s="1342"/>
      <c r="U132" s="1342"/>
      <c r="V132" s="1342"/>
      <c r="W132" s="1342"/>
      <c r="X132" s="1342"/>
      <c r="Y132" s="1342"/>
      <c r="Z132" s="1342"/>
      <c r="AA132" s="1342"/>
      <c r="AB132" s="1342"/>
      <c r="AC132" s="1342"/>
      <c r="AD132" s="1342"/>
      <c r="AE132" s="1342"/>
      <c r="AF132" s="1342"/>
      <c r="AG132" s="1342"/>
      <c r="AH132" s="1342"/>
      <c r="AI132" s="1342"/>
      <c r="AJ132" s="1342"/>
      <c r="AK132" s="1342"/>
      <c r="AL132" s="1342"/>
      <c r="AM132" s="1342"/>
      <c r="AN132" s="1342"/>
      <c r="AO132" s="1342"/>
      <c r="AP132" s="1343"/>
      <c r="AQ132" s="291"/>
      <c r="AR132" s="292"/>
      <c r="AS132" s="180"/>
      <c r="AT132" s="178"/>
      <c r="AU132" s="178"/>
      <c r="AV132" s="178"/>
      <c r="AW132" s="178"/>
      <c r="AX132" s="178"/>
      <c r="AY132" s="178"/>
      <c r="AZ132" s="178"/>
      <c r="BA132" s="178"/>
      <c r="BB132" s="178"/>
      <c r="BC132" s="178"/>
      <c r="BD132" s="178"/>
      <c r="BE132" s="179"/>
      <c r="BF132" s="724"/>
      <c r="BG132" s="725"/>
      <c r="BH132" s="1341" t="str">
        <f>"　"&amp;⑧入力シート!$D$23</f>
        <v>　</v>
      </c>
      <c r="BI132" s="1342"/>
      <c r="BJ132" s="1342"/>
      <c r="BK132" s="1342"/>
      <c r="BL132" s="1342"/>
      <c r="BM132" s="1342"/>
      <c r="BN132" s="1342"/>
      <c r="BO132" s="1342"/>
      <c r="BP132" s="1342"/>
      <c r="BQ132" s="1342"/>
      <c r="BR132" s="1342"/>
      <c r="BS132" s="1342"/>
      <c r="BT132" s="1342"/>
      <c r="BU132" s="1342"/>
      <c r="BV132" s="1342"/>
      <c r="BW132" s="1342"/>
      <c r="BX132" s="1342"/>
      <c r="BY132" s="1342"/>
      <c r="BZ132" s="1342"/>
      <c r="CA132" s="1342"/>
      <c r="CB132" s="1342"/>
      <c r="CC132" s="1342"/>
      <c r="CD132" s="1342"/>
      <c r="CE132" s="1342"/>
      <c r="CF132" s="1342"/>
      <c r="CG132" s="1342"/>
      <c r="CH132" s="1343"/>
    </row>
    <row r="133" spans="1:90" ht="24.95" customHeight="1">
      <c r="A133" s="181"/>
      <c r="B133" s="182"/>
      <c r="C133" s="182"/>
      <c r="D133" s="182"/>
      <c r="E133" s="182"/>
      <c r="F133" s="182"/>
      <c r="G133" s="182"/>
      <c r="H133" s="182"/>
      <c r="I133" s="182"/>
      <c r="J133" s="182"/>
      <c r="K133" s="182"/>
      <c r="L133" s="182"/>
      <c r="M133" s="183"/>
      <c r="N133" s="726"/>
      <c r="O133" s="727"/>
      <c r="P133" s="1341"/>
      <c r="Q133" s="1342"/>
      <c r="R133" s="1342"/>
      <c r="S133" s="1342"/>
      <c r="T133" s="1342"/>
      <c r="U133" s="1342"/>
      <c r="V133" s="1342"/>
      <c r="W133" s="1342"/>
      <c r="X133" s="1342"/>
      <c r="Y133" s="1342"/>
      <c r="Z133" s="1342"/>
      <c r="AA133" s="1342"/>
      <c r="AB133" s="1342"/>
      <c r="AC133" s="1342"/>
      <c r="AD133" s="1342"/>
      <c r="AE133" s="1342"/>
      <c r="AF133" s="1342"/>
      <c r="AG133" s="1342"/>
      <c r="AH133" s="1342"/>
      <c r="AI133" s="1342"/>
      <c r="AJ133" s="1342"/>
      <c r="AK133" s="1342"/>
      <c r="AL133" s="1342"/>
      <c r="AM133" s="1342"/>
      <c r="AN133" s="1342"/>
      <c r="AO133" s="1342"/>
      <c r="AP133" s="1343"/>
      <c r="AQ133" s="291"/>
      <c r="AR133" s="292"/>
      <c r="AS133" s="181"/>
      <c r="AT133" s="182"/>
      <c r="AU133" s="182"/>
      <c r="AV133" s="182"/>
      <c r="AW133" s="182"/>
      <c r="AX133" s="182"/>
      <c r="AY133" s="182"/>
      <c r="AZ133" s="182"/>
      <c r="BA133" s="182"/>
      <c r="BB133" s="182"/>
      <c r="BC133" s="182"/>
      <c r="BD133" s="182"/>
      <c r="BE133" s="183"/>
      <c r="BF133" s="726"/>
      <c r="BG133" s="727"/>
      <c r="BH133" s="1341"/>
      <c r="BI133" s="1342"/>
      <c r="BJ133" s="1342"/>
      <c r="BK133" s="1342"/>
      <c r="BL133" s="1342"/>
      <c r="BM133" s="1342"/>
      <c r="BN133" s="1342"/>
      <c r="BO133" s="1342"/>
      <c r="BP133" s="1342"/>
      <c r="BQ133" s="1342"/>
      <c r="BR133" s="1342"/>
      <c r="BS133" s="1342"/>
      <c r="BT133" s="1342"/>
      <c r="BU133" s="1342"/>
      <c r="BV133" s="1342"/>
      <c r="BW133" s="1342"/>
      <c r="BX133" s="1342"/>
      <c r="BY133" s="1342"/>
      <c r="BZ133" s="1342"/>
      <c r="CA133" s="1342"/>
      <c r="CB133" s="1342"/>
      <c r="CC133" s="1342"/>
      <c r="CD133" s="1342"/>
      <c r="CE133" s="1342"/>
      <c r="CF133" s="1342"/>
      <c r="CG133" s="1342"/>
      <c r="CH133" s="1343"/>
    </row>
    <row r="134" spans="1:90" ht="24.95" customHeight="1">
      <c r="A134" s="722" t="s">
        <v>337</v>
      </c>
      <c r="B134" s="723"/>
      <c r="C134" s="603" t="s">
        <v>31</v>
      </c>
      <c r="D134" s="571"/>
      <c r="E134" s="571"/>
      <c r="F134" s="571"/>
      <c r="G134" s="571"/>
      <c r="H134" s="571"/>
      <c r="I134" s="571"/>
      <c r="J134" s="571"/>
      <c r="K134" s="571"/>
      <c r="L134" s="571"/>
      <c r="M134" s="571"/>
      <c r="N134" s="722" t="s">
        <v>336</v>
      </c>
      <c r="O134" s="723"/>
      <c r="P134" s="1316" t="str">
        <f>""&amp;⑧入力シート!AD114</f>
        <v/>
      </c>
      <c r="Q134" s="1316"/>
      <c r="R134" s="1316"/>
      <c r="S134" s="1316"/>
      <c r="T134" s="1316"/>
      <c r="U134" s="1316"/>
      <c r="V134" s="1316"/>
      <c r="W134" s="1316"/>
      <c r="X134" s="1316"/>
      <c r="Y134" s="1316"/>
      <c r="Z134" s="1316"/>
      <c r="AA134" s="1316"/>
      <c r="AB134" s="1316"/>
      <c r="AC134" s="1316"/>
      <c r="AD134" s="1316"/>
      <c r="AE134" s="1316"/>
      <c r="AF134" s="1316"/>
      <c r="AG134" s="1316"/>
      <c r="AH134" s="1316"/>
      <c r="AI134" s="1316"/>
      <c r="AJ134" s="1316"/>
      <c r="AK134" s="1316"/>
      <c r="AL134" s="1316"/>
      <c r="AM134" s="1316"/>
      <c r="AN134" s="1316"/>
      <c r="AO134" s="1316"/>
      <c r="AP134" s="1316"/>
      <c r="AQ134" s="291"/>
      <c r="AR134" s="292"/>
      <c r="AS134" s="722" t="s">
        <v>337</v>
      </c>
      <c r="AT134" s="723"/>
      <c r="AU134" s="603" t="s">
        <v>31</v>
      </c>
      <c r="AV134" s="571"/>
      <c r="AW134" s="571"/>
      <c r="AX134" s="571"/>
      <c r="AY134" s="571"/>
      <c r="AZ134" s="571"/>
      <c r="BA134" s="571"/>
      <c r="BB134" s="571"/>
      <c r="BC134" s="571"/>
      <c r="BD134" s="571"/>
      <c r="BE134" s="571"/>
      <c r="BF134" s="722" t="s">
        <v>336</v>
      </c>
      <c r="BG134" s="723"/>
      <c r="BH134" s="1316" t="str">
        <f>""&amp;⑧入力シート!AD115</f>
        <v/>
      </c>
      <c r="BI134" s="1316"/>
      <c r="BJ134" s="1316"/>
      <c r="BK134" s="1316"/>
      <c r="BL134" s="1316"/>
      <c r="BM134" s="1316"/>
      <c r="BN134" s="1316"/>
      <c r="BO134" s="1316"/>
      <c r="BP134" s="1316"/>
      <c r="BQ134" s="1316"/>
      <c r="BR134" s="1316"/>
      <c r="BS134" s="1316"/>
      <c r="BT134" s="1316"/>
      <c r="BU134" s="1316"/>
      <c r="BV134" s="1316"/>
      <c r="BW134" s="1316"/>
      <c r="BX134" s="1316"/>
      <c r="BY134" s="1316"/>
      <c r="BZ134" s="1316"/>
      <c r="CA134" s="1316"/>
      <c r="CB134" s="1316"/>
      <c r="CC134" s="1316"/>
      <c r="CD134" s="1316"/>
      <c r="CE134" s="1316"/>
      <c r="CF134" s="1316"/>
      <c r="CG134" s="1316"/>
      <c r="CH134" s="1316"/>
    </row>
    <row r="135" spans="1:90" ht="24.95" customHeight="1">
      <c r="A135" s="724"/>
      <c r="B135" s="725"/>
      <c r="C135" s="1308">
        <f>⑧入力シート!Y114</f>
        <v>91</v>
      </c>
      <c r="D135" s="1309"/>
      <c r="E135" s="1309"/>
      <c r="F135" s="1309"/>
      <c r="G135" s="1309"/>
      <c r="H135" s="1309"/>
      <c r="I135" s="1309"/>
      <c r="J135" s="1309"/>
      <c r="K135" s="1309"/>
      <c r="L135" s="1309"/>
      <c r="M135" s="1310"/>
      <c r="N135" s="724"/>
      <c r="O135" s="725"/>
      <c r="P135" s="1317"/>
      <c r="Q135" s="1317"/>
      <c r="R135" s="1317"/>
      <c r="S135" s="1317"/>
      <c r="T135" s="1317"/>
      <c r="U135" s="1317"/>
      <c r="V135" s="1317"/>
      <c r="W135" s="1317"/>
      <c r="X135" s="1317"/>
      <c r="Y135" s="1317"/>
      <c r="Z135" s="1317"/>
      <c r="AA135" s="1317"/>
      <c r="AB135" s="1317"/>
      <c r="AC135" s="1317"/>
      <c r="AD135" s="1317"/>
      <c r="AE135" s="1317"/>
      <c r="AF135" s="1317"/>
      <c r="AG135" s="1317"/>
      <c r="AH135" s="1317"/>
      <c r="AI135" s="1317"/>
      <c r="AJ135" s="1317"/>
      <c r="AK135" s="1317"/>
      <c r="AL135" s="1317"/>
      <c r="AM135" s="1317"/>
      <c r="AN135" s="1317"/>
      <c r="AO135" s="1317"/>
      <c r="AP135" s="1317"/>
      <c r="AQ135" s="291"/>
      <c r="AR135" s="292"/>
      <c r="AS135" s="724"/>
      <c r="AT135" s="725"/>
      <c r="AU135" s="1308">
        <f>⑧入力シート!Y115</f>
        <v>92</v>
      </c>
      <c r="AV135" s="1309"/>
      <c r="AW135" s="1309"/>
      <c r="AX135" s="1309"/>
      <c r="AY135" s="1309"/>
      <c r="AZ135" s="1309"/>
      <c r="BA135" s="1309"/>
      <c r="BB135" s="1309"/>
      <c r="BC135" s="1309"/>
      <c r="BD135" s="1309"/>
      <c r="BE135" s="1309"/>
      <c r="BF135" s="724"/>
      <c r="BG135" s="725"/>
      <c r="BH135" s="1317"/>
      <c r="BI135" s="1317"/>
      <c r="BJ135" s="1317"/>
      <c r="BK135" s="1317"/>
      <c r="BL135" s="1317"/>
      <c r="BM135" s="1317"/>
      <c r="BN135" s="1317"/>
      <c r="BO135" s="1317"/>
      <c r="BP135" s="1317"/>
      <c r="BQ135" s="1317"/>
      <c r="BR135" s="1317"/>
      <c r="BS135" s="1317"/>
      <c r="BT135" s="1317"/>
      <c r="BU135" s="1317"/>
      <c r="BV135" s="1317"/>
      <c r="BW135" s="1317"/>
      <c r="BX135" s="1317"/>
      <c r="BY135" s="1317"/>
      <c r="BZ135" s="1317"/>
      <c r="CA135" s="1317"/>
      <c r="CB135" s="1317"/>
      <c r="CC135" s="1317"/>
      <c r="CD135" s="1317"/>
      <c r="CE135" s="1317"/>
      <c r="CF135" s="1317"/>
      <c r="CG135" s="1317"/>
      <c r="CH135" s="1317"/>
    </row>
    <row r="136" spans="1:90" ht="24.95" customHeight="1">
      <c r="A136" s="726"/>
      <c r="B136" s="727"/>
      <c r="C136" s="1319"/>
      <c r="D136" s="1320"/>
      <c r="E136" s="1320"/>
      <c r="F136" s="1320"/>
      <c r="G136" s="1320"/>
      <c r="H136" s="1320"/>
      <c r="I136" s="1320"/>
      <c r="J136" s="1320"/>
      <c r="K136" s="1320"/>
      <c r="L136" s="1320"/>
      <c r="M136" s="1321"/>
      <c r="N136" s="726"/>
      <c r="O136" s="727"/>
      <c r="P136" s="1318"/>
      <c r="Q136" s="1318"/>
      <c r="R136" s="1318"/>
      <c r="S136" s="1318"/>
      <c r="T136" s="1318"/>
      <c r="U136" s="1318"/>
      <c r="V136" s="1318"/>
      <c r="W136" s="1318"/>
      <c r="X136" s="1318"/>
      <c r="Y136" s="1318"/>
      <c r="Z136" s="1318"/>
      <c r="AA136" s="1318"/>
      <c r="AB136" s="1318"/>
      <c r="AC136" s="1318"/>
      <c r="AD136" s="1318"/>
      <c r="AE136" s="1318"/>
      <c r="AF136" s="1318"/>
      <c r="AG136" s="1318"/>
      <c r="AH136" s="1318"/>
      <c r="AI136" s="1318"/>
      <c r="AJ136" s="1318"/>
      <c r="AK136" s="1318"/>
      <c r="AL136" s="1318"/>
      <c r="AM136" s="1318"/>
      <c r="AN136" s="1318"/>
      <c r="AO136" s="1318"/>
      <c r="AP136" s="1318"/>
      <c r="AQ136" s="291"/>
      <c r="AR136" s="292"/>
      <c r="AS136" s="726"/>
      <c r="AT136" s="727"/>
      <c r="AU136" s="1308"/>
      <c r="AV136" s="1309"/>
      <c r="AW136" s="1309"/>
      <c r="AX136" s="1309"/>
      <c r="AY136" s="1309"/>
      <c r="AZ136" s="1309"/>
      <c r="BA136" s="1309"/>
      <c r="BB136" s="1309"/>
      <c r="BC136" s="1309"/>
      <c r="BD136" s="1309"/>
      <c r="BE136" s="1309"/>
      <c r="BF136" s="726"/>
      <c r="BG136" s="727"/>
      <c r="BH136" s="1318"/>
      <c r="BI136" s="1318"/>
      <c r="BJ136" s="1318"/>
      <c r="BK136" s="1318"/>
      <c r="BL136" s="1318"/>
      <c r="BM136" s="1318"/>
      <c r="BN136" s="1318"/>
      <c r="BO136" s="1318"/>
      <c r="BP136" s="1318"/>
      <c r="BQ136" s="1318"/>
      <c r="BR136" s="1318"/>
      <c r="BS136" s="1318"/>
      <c r="BT136" s="1318"/>
      <c r="BU136" s="1318"/>
      <c r="BV136" s="1318"/>
      <c r="BW136" s="1318"/>
      <c r="BX136" s="1318"/>
      <c r="BY136" s="1318"/>
      <c r="BZ136" s="1318"/>
      <c r="CA136" s="1318"/>
      <c r="CB136" s="1318"/>
      <c r="CC136" s="1318"/>
      <c r="CD136" s="1318"/>
      <c r="CE136" s="1318"/>
      <c r="CF136" s="1318"/>
      <c r="CG136" s="1318"/>
      <c r="CH136" s="1318"/>
    </row>
    <row r="137" spans="1:90" ht="24.95" customHeight="1">
      <c r="A137" s="722" t="s">
        <v>338</v>
      </c>
      <c r="B137" s="723"/>
      <c r="C137" s="1322" t="str">
        <f>""&amp;⑧入力シート!Z114</f>
        <v/>
      </c>
      <c r="D137" s="1323"/>
      <c r="E137" s="1323"/>
      <c r="F137" s="1323"/>
      <c r="G137" s="1323"/>
      <c r="H137" s="1323"/>
      <c r="I137" s="1323"/>
      <c r="J137" s="1323"/>
      <c r="K137" s="1323"/>
      <c r="L137" s="1323"/>
      <c r="M137" s="1324"/>
      <c r="N137" s="722" t="s">
        <v>339</v>
      </c>
      <c r="O137" s="723"/>
      <c r="P137" s="1307" t="s">
        <v>32</v>
      </c>
      <c r="Q137" s="573"/>
      <c r="R137" s="573"/>
      <c r="S137" s="573"/>
      <c r="T137" s="573"/>
      <c r="U137" s="573"/>
      <c r="V137" s="573"/>
      <c r="W137" s="573"/>
      <c r="X137" s="573"/>
      <c r="Y137" s="573"/>
      <c r="Z137" s="573"/>
      <c r="AA137" s="573"/>
      <c r="AB137" s="573"/>
      <c r="AC137" s="573"/>
      <c r="AD137" s="573"/>
      <c r="AE137" s="573"/>
      <c r="AF137" s="573"/>
      <c r="AG137" s="573"/>
      <c r="AH137" s="573"/>
      <c r="AI137" s="573"/>
      <c r="AJ137" s="573"/>
      <c r="AK137" s="573"/>
      <c r="AL137" s="573"/>
      <c r="AM137" s="573"/>
      <c r="AN137" s="573"/>
      <c r="AO137" s="573"/>
      <c r="AP137" s="574"/>
      <c r="AQ137" s="291"/>
      <c r="AR137" s="292"/>
      <c r="AS137" s="722" t="s">
        <v>338</v>
      </c>
      <c r="AT137" s="723"/>
      <c r="AU137" s="1322" t="str">
        <f>""&amp;⑧入力シート!Z115</f>
        <v/>
      </c>
      <c r="AV137" s="1323"/>
      <c r="AW137" s="1323"/>
      <c r="AX137" s="1323"/>
      <c r="AY137" s="1323"/>
      <c r="AZ137" s="1323"/>
      <c r="BA137" s="1323"/>
      <c r="BB137" s="1323"/>
      <c r="BC137" s="1323"/>
      <c r="BD137" s="1323"/>
      <c r="BE137" s="1324"/>
      <c r="BF137" s="722" t="s">
        <v>339</v>
      </c>
      <c r="BG137" s="723"/>
      <c r="BH137" s="1307" t="s">
        <v>32</v>
      </c>
      <c r="BI137" s="573"/>
      <c r="BJ137" s="573"/>
      <c r="BK137" s="573"/>
      <c r="BL137" s="573"/>
      <c r="BM137" s="573"/>
      <c r="BN137" s="573"/>
      <c r="BO137" s="573"/>
      <c r="BP137" s="573"/>
      <c r="BQ137" s="573"/>
      <c r="BR137" s="573"/>
      <c r="BS137" s="573"/>
      <c r="BT137" s="573"/>
      <c r="BU137" s="573"/>
      <c r="BV137" s="573"/>
      <c r="BW137" s="573"/>
      <c r="BX137" s="573"/>
      <c r="BY137" s="573"/>
      <c r="BZ137" s="573"/>
      <c r="CA137" s="573"/>
      <c r="CB137" s="573"/>
      <c r="CC137" s="573"/>
      <c r="CD137" s="573"/>
      <c r="CE137" s="573"/>
      <c r="CF137" s="573"/>
      <c r="CG137" s="573"/>
      <c r="CH137" s="574"/>
    </row>
    <row r="138" spans="1:90" ht="24.95" customHeight="1">
      <c r="A138" s="724"/>
      <c r="B138" s="725"/>
      <c r="C138" s="1308"/>
      <c r="D138" s="1309"/>
      <c r="E138" s="1309"/>
      <c r="F138" s="1309"/>
      <c r="G138" s="1309"/>
      <c r="H138" s="1309"/>
      <c r="I138" s="1309"/>
      <c r="J138" s="1309"/>
      <c r="K138" s="1309"/>
      <c r="L138" s="1309"/>
      <c r="M138" s="1310"/>
      <c r="N138" s="724"/>
      <c r="O138" s="725"/>
      <c r="P138" s="1308" t="str">
        <f>'⑨応募者名簿(印刷用)'!CY3</f>
        <v xml:space="preserve"> </v>
      </c>
      <c r="Q138" s="1309"/>
      <c r="R138" s="1309"/>
      <c r="S138" s="1309"/>
      <c r="T138" s="1309"/>
      <c r="U138" s="1309"/>
      <c r="V138" s="1309"/>
      <c r="W138" s="1309"/>
      <c r="X138" s="1309"/>
      <c r="Y138" s="1309"/>
      <c r="Z138" s="1309"/>
      <c r="AA138" s="1309"/>
      <c r="AB138" s="1309"/>
      <c r="AC138" s="1309"/>
      <c r="AD138" s="1309"/>
      <c r="AE138" s="1309"/>
      <c r="AF138" s="1309"/>
      <c r="AG138" s="1309"/>
      <c r="AH138" s="1309"/>
      <c r="AI138" s="1309"/>
      <c r="AJ138" s="1309"/>
      <c r="AK138" s="1309"/>
      <c r="AL138" s="1309"/>
      <c r="AM138" s="1309"/>
      <c r="AN138" s="1309"/>
      <c r="AO138" s="1309"/>
      <c r="AP138" s="1310"/>
      <c r="AQ138" s="291"/>
      <c r="AR138" s="292"/>
      <c r="AS138" s="724"/>
      <c r="AT138" s="725"/>
      <c r="AU138" s="1308"/>
      <c r="AV138" s="1309"/>
      <c r="AW138" s="1309"/>
      <c r="AX138" s="1309"/>
      <c r="AY138" s="1309"/>
      <c r="AZ138" s="1309"/>
      <c r="BA138" s="1309"/>
      <c r="BB138" s="1309"/>
      <c r="BC138" s="1309"/>
      <c r="BD138" s="1309"/>
      <c r="BE138" s="1310"/>
      <c r="BF138" s="724"/>
      <c r="BG138" s="725"/>
      <c r="BH138" s="1308" t="str">
        <f>'⑨応募者名簿(印刷用)'!CY4</f>
        <v xml:space="preserve"> </v>
      </c>
      <c r="BI138" s="1309"/>
      <c r="BJ138" s="1309"/>
      <c r="BK138" s="1309"/>
      <c r="BL138" s="1309"/>
      <c r="BM138" s="1309"/>
      <c r="BN138" s="1309"/>
      <c r="BO138" s="1309"/>
      <c r="BP138" s="1309"/>
      <c r="BQ138" s="1309"/>
      <c r="BR138" s="1309"/>
      <c r="BS138" s="1309"/>
      <c r="BT138" s="1309"/>
      <c r="BU138" s="1309"/>
      <c r="BV138" s="1309"/>
      <c r="BW138" s="1309"/>
      <c r="BX138" s="1309"/>
      <c r="BY138" s="1309"/>
      <c r="BZ138" s="1309"/>
      <c r="CA138" s="1309"/>
      <c r="CB138" s="1309"/>
      <c r="CC138" s="1309"/>
      <c r="CD138" s="1309"/>
      <c r="CE138" s="1309"/>
      <c r="CF138" s="1309"/>
      <c r="CG138" s="1309"/>
      <c r="CH138" s="1310"/>
    </row>
    <row r="139" spans="1:90" ht="24.95" customHeight="1">
      <c r="A139" s="726"/>
      <c r="B139" s="727"/>
      <c r="C139" s="1308"/>
      <c r="D139" s="1309"/>
      <c r="E139" s="1309"/>
      <c r="F139" s="1309"/>
      <c r="G139" s="1309"/>
      <c r="H139" s="1309"/>
      <c r="I139" s="1309"/>
      <c r="J139" s="1309"/>
      <c r="K139" s="1309"/>
      <c r="L139" s="1309"/>
      <c r="M139" s="1310"/>
      <c r="N139" s="726"/>
      <c r="O139" s="727"/>
      <c r="P139" s="1308"/>
      <c r="Q139" s="1309"/>
      <c r="R139" s="1309"/>
      <c r="S139" s="1309"/>
      <c r="T139" s="1309"/>
      <c r="U139" s="1309"/>
      <c r="V139" s="1309"/>
      <c r="W139" s="1309"/>
      <c r="X139" s="1309"/>
      <c r="Y139" s="1309"/>
      <c r="Z139" s="1309"/>
      <c r="AA139" s="1309"/>
      <c r="AB139" s="1309"/>
      <c r="AC139" s="1309"/>
      <c r="AD139" s="1309"/>
      <c r="AE139" s="1309"/>
      <c r="AF139" s="1309"/>
      <c r="AG139" s="1309"/>
      <c r="AH139" s="1309"/>
      <c r="AI139" s="1309"/>
      <c r="AJ139" s="1309"/>
      <c r="AK139" s="1309"/>
      <c r="AL139" s="1309"/>
      <c r="AM139" s="1309"/>
      <c r="AN139" s="1309"/>
      <c r="AO139" s="1309"/>
      <c r="AP139" s="1310"/>
      <c r="AQ139" s="291"/>
      <c r="AR139" s="292"/>
      <c r="AS139" s="726"/>
      <c r="AT139" s="727"/>
      <c r="AU139" s="1308"/>
      <c r="AV139" s="1309"/>
      <c r="AW139" s="1309"/>
      <c r="AX139" s="1309"/>
      <c r="AY139" s="1309"/>
      <c r="AZ139" s="1309"/>
      <c r="BA139" s="1309"/>
      <c r="BB139" s="1309"/>
      <c r="BC139" s="1309"/>
      <c r="BD139" s="1309"/>
      <c r="BE139" s="1310"/>
      <c r="BF139" s="726"/>
      <c r="BG139" s="727"/>
      <c r="BH139" s="1308"/>
      <c r="BI139" s="1309"/>
      <c r="BJ139" s="1309"/>
      <c r="BK139" s="1309"/>
      <c r="BL139" s="1309"/>
      <c r="BM139" s="1309"/>
      <c r="BN139" s="1309"/>
      <c r="BO139" s="1309"/>
      <c r="BP139" s="1309"/>
      <c r="BQ139" s="1309"/>
      <c r="BR139" s="1309"/>
      <c r="BS139" s="1309"/>
      <c r="BT139" s="1309"/>
      <c r="BU139" s="1309"/>
      <c r="BV139" s="1309"/>
      <c r="BW139" s="1309"/>
      <c r="BX139" s="1309"/>
      <c r="BY139" s="1309"/>
      <c r="BZ139" s="1309"/>
      <c r="CA139" s="1309"/>
      <c r="CB139" s="1309"/>
      <c r="CC139" s="1309"/>
      <c r="CD139" s="1309"/>
      <c r="CE139" s="1309"/>
      <c r="CF139" s="1309"/>
      <c r="CG139" s="1309"/>
      <c r="CH139" s="1310"/>
    </row>
    <row r="140" spans="1:90" ht="24.95" customHeight="1">
      <c r="A140" s="1311" t="s">
        <v>34</v>
      </c>
      <c r="B140" s="1312"/>
      <c r="C140" s="1315" t="str">
        <f>'⑨応募者名簿(印刷用)'!CW3</f>
        <v/>
      </c>
      <c r="D140" s="1315"/>
      <c r="E140" s="1315"/>
      <c r="F140" s="1315"/>
      <c r="G140" s="1315"/>
      <c r="H140" s="1315"/>
      <c r="I140" s="1315"/>
      <c r="J140" s="1315"/>
      <c r="K140" s="1315"/>
      <c r="L140" s="1315"/>
      <c r="M140" s="1315"/>
      <c r="N140" s="1325" t="s">
        <v>22</v>
      </c>
      <c r="O140" s="1326"/>
      <c r="P140" s="1329" t="str">
        <f>""&amp;⑧入力シート!AE114</f>
        <v/>
      </c>
      <c r="Q140" s="1329"/>
      <c r="R140" s="1329"/>
      <c r="S140" s="1329"/>
      <c r="T140" s="1329"/>
      <c r="U140" s="1329"/>
      <c r="V140" s="1329"/>
      <c r="W140" s="1329"/>
      <c r="X140" s="1329"/>
      <c r="Y140" s="1330" t="s">
        <v>57</v>
      </c>
      <c r="Z140" s="1331"/>
      <c r="AA140" s="1331"/>
      <c r="AB140" s="1331"/>
      <c r="AC140" s="1331"/>
      <c r="AD140" s="1331"/>
      <c r="AE140" s="1331"/>
      <c r="AF140" s="1331"/>
      <c r="AG140" s="1331"/>
      <c r="AH140" s="1331"/>
      <c r="AI140" s="1331"/>
      <c r="AJ140" s="1331"/>
      <c r="AK140" s="1331"/>
      <c r="AL140" s="1331"/>
      <c r="AM140" s="1331"/>
      <c r="AN140" s="1331"/>
      <c r="AO140" s="1331"/>
      <c r="AP140" s="1332"/>
      <c r="AQ140" s="289"/>
      <c r="AR140" s="290"/>
      <c r="AS140" s="1311" t="s">
        <v>34</v>
      </c>
      <c r="AT140" s="1312"/>
      <c r="AU140" s="1315" t="str">
        <f>'⑨応募者名簿(印刷用)'!CW4</f>
        <v/>
      </c>
      <c r="AV140" s="1315"/>
      <c r="AW140" s="1315"/>
      <c r="AX140" s="1315"/>
      <c r="AY140" s="1315"/>
      <c r="AZ140" s="1315"/>
      <c r="BA140" s="1315"/>
      <c r="BB140" s="1315"/>
      <c r="BC140" s="1315"/>
      <c r="BD140" s="1315"/>
      <c r="BE140" s="1315"/>
      <c r="BF140" s="1325" t="s">
        <v>22</v>
      </c>
      <c r="BG140" s="1326"/>
      <c r="BH140" s="1329" t="str">
        <f>""&amp;⑧入力シート!AE115</f>
        <v/>
      </c>
      <c r="BI140" s="1329"/>
      <c r="BJ140" s="1329"/>
      <c r="BK140" s="1329"/>
      <c r="BL140" s="1329"/>
      <c r="BM140" s="1329"/>
      <c r="BN140" s="1329"/>
      <c r="BO140" s="1329"/>
      <c r="BP140" s="1329"/>
      <c r="BQ140" s="1330" t="s">
        <v>57</v>
      </c>
      <c r="BR140" s="1331"/>
      <c r="BS140" s="1331"/>
      <c r="BT140" s="1331"/>
      <c r="BU140" s="1331"/>
      <c r="BV140" s="1331"/>
      <c r="BW140" s="1331"/>
      <c r="BX140" s="1331"/>
      <c r="BY140" s="1331"/>
      <c r="BZ140" s="1331"/>
      <c r="CA140" s="1331"/>
      <c r="CB140" s="1331"/>
      <c r="CC140" s="1331"/>
      <c r="CD140" s="1331"/>
      <c r="CE140" s="1331"/>
      <c r="CF140" s="1331"/>
      <c r="CG140" s="1331"/>
      <c r="CH140" s="1332"/>
    </row>
    <row r="141" spans="1:90" ht="24.95" customHeight="1">
      <c r="A141" s="1313"/>
      <c r="B141" s="1314"/>
      <c r="C141" s="1315"/>
      <c r="D141" s="1315"/>
      <c r="E141" s="1315"/>
      <c r="F141" s="1315"/>
      <c r="G141" s="1315"/>
      <c r="H141" s="1315"/>
      <c r="I141" s="1315"/>
      <c r="J141" s="1315"/>
      <c r="K141" s="1315"/>
      <c r="L141" s="1315"/>
      <c r="M141" s="1315"/>
      <c r="N141" s="1327"/>
      <c r="O141" s="1328"/>
      <c r="P141" s="1329"/>
      <c r="Q141" s="1329"/>
      <c r="R141" s="1329"/>
      <c r="S141" s="1329"/>
      <c r="T141" s="1329"/>
      <c r="U141" s="1329"/>
      <c r="V141" s="1329"/>
      <c r="W141" s="1329"/>
      <c r="X141" s="1329"/>
      <c r="Y141" s="1333"/>
      <c r="Z141" s="1334"/>
      <c r="AA141" s="1334"/>
      <c r="AB141" s="1334"/>
      <c r="AC141" s="1334"/>
      <c r="AD141" s="1334"/>
      <c r="AE141" s="1334"/>
      <c r="AF141" s="1334"/>
      <c r="AG141" s="1334"/>
      <c r="AH141" s="1334"/>
      <c r="AI141" s="1334"/>
      <c r="AJ141" s="1334"/>
      <c r="AK141" s="1334"/>
      <c r="AL141" s="1334"/>
      <c r="AM141" s="1334"/>
      <c r="AN141" s="1334"/>
      <c r="AO141" s="1334"/>
      <c r="AP141" s="1335"/>
      <c r="AQ141" s="289"/>
      <c r="AR141" s="290"/>
      <c r="AS141" s="1313"/>
      <c r="AT141" s="1314"/>
      <c r="AU141" s="1315"/>
      <c r="AV141" s="1315"/>
      <c r="AW141" s="1315"/>
      <c r="AX141" s="1315"/>
      <c r="AY141" s="1315"/>
      <c r="AZ141" s="1315"/>
      <c r="BA141" s="1315"/>
      <c r="BB141" s="1315"/>
      <c r="BC141" s="1315"/>
      <c r="BD141" s="1315"/>
      <c r="BE141" s="1315"/>
      <c r="BF141" s="1327"/>
      <c r="BG141" s="1328"/>
      <c r="BH141" s="1329"/>
      <c r="BI141" s="1329"/>
      <c r="BJ141" s="1329"/>
      <c r="BK141" s="1329"/>
      <c r="BL141" s="1329"/>
      <c r="BM141" s="1329"/>
      <c r="BN141" s="1329"/>
      <c r="BO141" s="1329"/>
      <c r="BP141" s="1329"/>
      <c r="BQ141" s="1333"/>
      <c r="BR141" s="1334"/>
      <c r="BS141" s="1334"/>
      <c r="BT141" s="1334"/>
      <c r="BU141" s="1334"/>
      <c r="BV141" s="1334"/>
      <c r="BW141" s="1334"/>
      <c r="BX141" s="1334"/>
      <c r="BY141" s="1334"/>
      <c r="BZ141" s="1334"/>
      <c r="CA141" s="1334"/>
      <c r="CB141" s="1334"/>
      <c r="CC141" s="1334"/>
      <c r="CD141" s="1334"/>
      <c r="CE141" s="1334"/>
      <c r="CF141" s="1334"/>
      <c r="CG141" s="1334"/>
      <c r="CH141" s="1335"/>
    </row>
    <row r="142" spans="1:90" ht="24.95" customHeight="1">
      <c r="A142" s="283"/>
      <c r="B142" s="284"/>
      <c r="C142" s="287"/>
      <c r="D142" s="287"/>
      <c r="E142" s="287"/>
      <c r="F142" s="287"/>
      <c r="G142" s="287"/>
      <c r="H142" s="287"/>
      <c r="I142" s="287"/>
      <c r="J142" s="287"/>
      <c r="K142" s="287"/>
      <c r="L142" s="287"/>
      <c r="M142" s="287"/>
      <c r="N142" s="288"/>
      <c r="O142" s="288"/>
      <c r="P142" s="285"/>
      <c r="Q142" s="285"/>
      <c r="R142" s="285"/>
      <c r="S142" s="285"/>
      <c r="T142" s="285"/>
      <c r="U142" s="285"/>
      <c r="V142" s="285"/>
      <c r="W142" s="285"/>
      <c r="X142" s="285"/>
      <c r="Y142" s="286"/>
      <c r="Z142" s="286"/>
      <c r="AA142" s="286"/>
      <c r="AB142" s="286"/>
      <c r="AC142" s="286"/>
      <c r="AD142" s="286"/>
      <c r="AE142" s="286"/>
      <c r="AF142" s="286"/>
      <c r="AG142" s="286"/>
      <c r="AH142" s="286"/>
      <c r="AI142" s="286"/>
      <c r="AJ142" s="286"/>
      <c r="AK142" s="286"/>
      <c r="AL142" s="286"/>
      <c r="AM142" s="286"/>
      <c r="AN142" s="286"/>
      <c r="AO142" s="286"/>
      <c r="AP142" s="286"/>
      <c r="AQ142" s="289"/>
      <c r="AR142" s="290"/>
      <c r="AS142" s="284"/>
      <c r="AT142" s="284"/>
      <c r="AU142" s="287"/>
      <c r="AV142" s="287"/>
      <c r="AW142" s="287"/>
      <c r="AX142" s="287"/>
      <c r="AY142" s="287"/>
      <c r="AZ142" s="287"/>
      <c r="BA142" s="287"/>
      <c r="BB142" s="287"/>
      <c r="BC142" s="287"/>
      <c r="BD142" s="287"/>
      <c r="BE142" s="287"/>
      <c r="BF142" s="288"/>
      <c r="BG142" s="288"/>
      <c r="BH142" s="285"/>
      <c r="BI142" s="285"/>
      <c r="BJ142" s="285"/>
      <c r="BK142" s="285"/>
      <c r="BL142" s="285"/>
      <c r="BM142" s="285"/>
      <c r="BN142" s="285"/>
      <c r="BO142" s="285"/>
      <c r="BP142" s="285"/>
      <c r="BQ142" s="286"/>
      <c r="BR142" s="286"/>
      <c r="BS142" s="286"/>
      <c r="BT142" s="286"/>
      <c r="BU142" s="286"/>
      <c r="BV142" s="286"/>
      <c r="BW142" s="286"/>
      <c r="BX142" s="286"/>
      <c r="BY142" s="286"/>
      <c r="BZ142" s="286"/>
      <c r="CA142" s="286"/>
      <c r="CB142" s="286"/>
      <c r="CC142" s="286"/>
      <c r="CD142" s="286"/>
      <c r="CE142" s="286"/>
      <c r="CF142" s="286"/>
      <c r="CG142" s="286"/>
      <c r="CH142" s="286"/>
    </row>
    <row r="143" spans="1:90" ht="24.95" customHeight="1">
      <c r="A143" s="283"/>
      <c r="B143" s="284"/>
      <c r="C143" s="275"/>
      <c r="D143" s="275"/>
      <c r="E143" s="275"/>
      <c r="F143" s="275"/>
      <c r="G143" s="275"/>
      <c r="H143" s="275"/>
      <c r="I143" s="275"/>
      <c r="J143" s="275"/>
      <c r="K143" s="275"/>
      <c r="L143" s="275"/>
      <c r="M143" s="275"/>
      <c r="N143" s="288"/>
      <c r="O143" s="288"/>
      <c r="P143" s="285"/>
      <c r="Q143" s="285"/>
      <c r="R143" s="285"/>
      <c r="S143" s="285"/>
      <c r="T143" s="285"/>
      <c r="U143" s="285"/>
      <c r="V143" s="285"/>
      <c r="W143" s="285"/>
      <c r="X143" s="285"/>
      <c r="Y143" s="286"/>
      <c r="Z143" s="286"/>
      <c r="AA143" s="286"/>
      <c r="AB143" s="286"/>
      <c r="AC143" s="286"/>
      <c r="AD143" s="286"/>
      <c r="AE143" s="286"/>
      <c r="AF143" s="286"/>
      <c r="AG143" s="286"/>
      <c r="AH143" s="286"/>
      <c r="AI143" s="286"/>
      <c r="AJ143" s="286"/>
      <c r="AK143" s="286"/>
      <c r="AL143" s="286"/>
      <c r="AM143" s="286"/>
      <c r="AN143" s="286"/>
      <c r="AO143" s="286"/>
      <c r="AP143" s="286"/>
      <c r="AQ143" s="289"/>
      <c r="AR143" s="290"/>
      <c r="AS143" s="284"/>
      <c r="AT143" s="284"/>
      <c r="AU143" s="275"/>
      <c r="AV143" s="275"/>
      <c r="AW143" s="275"/>
      <c r="AX143" s="275"/>
      <c r="AY143" s="275"/>
      <c r="AZ143" s="275"/>
      <c r="BA143" s="275"/>
      <c r="BB143" s="275"/>
      <c r="BC143" s="275"/>
      <c r="BD143" s="275"/>
      <c r="BE143" s="275"/>
      <c r="BF143" s="288"/>
      <c r="BG143" s="288"/>
      <c r="BH143" s="285"/>
      <c r="BI143" s="285"/>
      <c r="BJ143" s="285"/>
      <c r="BK143" s="285"/>
      <c r="BL143" s="285"/>
      <c r="BM143" s="285"/>
      <c r="BN143" s="285"/>
      <c r="BO143" s="285"/>
      <c r="BP143" s="285"/>
      <c r="BQ143" s="286"/>
      <c r="BR143" s="286"/>
      <c r="BS143" s="286"/>
      <c r="BT143" s="286"/>
      <c r="BU143" s="286"/>
      <c r="BV143" s="286"/>
      <c r="BW143" s="286"/>
      <c r="BX143" s="286"/>
      <c r="BY143" s="286"/>
      <c r="BZ143" s="286"/>
      <c r="CA143" s="286"/>
      <c r="CB143" s="286"/>
      <c r="CC143" s="286"/>
      <c r="CD143" s="286"/>
      <c r="CE143" s="286"/>
      <c r="CF143" s="286"/>
      <c r="CG143" s="286"/>
      <c r="CH143" s="286"/>
    </row>
    <row r="144" spans="1:90" ht="24.95" customHeight="1">
      <c r="A144" s="174"/>
      <c r="B144" s="174"/>
      <c r="C144" s="174"/>
      <c r="D144" s="174"/>
      <c r="E144" s="174"/>
      <c r="F144" s="174"/>
      <c r="G144" s="174"/>
      <c r="H144" s="174"/>
      <c r="I144" s="174"/>
      <c r="J144" s="174"/>
      <c r="K144" s="174"/>
      <c r="L144" s="174"/>
      <c r="M144" s="174"/>
      <c r="N144" s="785" t="s">
        <v>408</v>
      </c>
      <c r="O144" s="785"/>
      <c r="P144" s="785"/>
      <c r="Q144" s="785"/>
      <c r="R144" s="785"/>
      <c r="S144" s="785"/>
      <c r="T144" s="785"/>
      <c r="U144" s="785"/>
      <c r="V144" s="785"/>
      <c r="W144" s="785"/>
      <c r="X144" s="785"/>
      <c r="Y144" s="785"/>
      <c r="Z144" s="785"/>
      <c r="AA144" s="785"/>
      <c r="AB144" s="785"/>
      <c r="AC144" s="190"/>
      <c r="AD144" s="190"/>
      <c r="AE144" s="190"/>
      <c r="AF144" s="190"/>
      <c r="AG144" s="190"/>
      <c r="AH144" s="190"/>
      <c r="AI144" s="190"/>
      <c r="AJ144" s="190"/>
      <c r="AK144" s="190"/>
      <c r="AL144" s="190"/>
      <c r="AM144" s="190"/>
      <c r="AN144" s="190"/>
      <c r="AO144" s="190"/>
      <c r="AP144" s="190"/>
      <c r="AQ144" s="298"/>
      <c r="AR144" s="299"/>
      <c r="AS144" s="174"/>
      <c r="AT144" s="174"/>
      <c r="AU144" s="174"/>
      <c r="AV144" s="174"/>
      <c r="AW144" s="174"/>
      <c r="AX144" s="174"/>
      <c r="AY144" s="174"/>
      <c r="AZ144" s="174"/>
      <c r="BA144" s="174"/>
      <c r="BB144" s="174"/>
      <c r="BC144" s="174"/>
      <c r="BD144" s="174"/>
      <c r="BE144" s="174"/>
      <c r="BF144" s="785" t="s">
        <v>408</v>
      </c>
      <c r="BG144" s="785"/>
      <c r="BH144" s="785"/>
      <c r="BI144" s="785"/>
      <c r="BJ144" s="785"/>
      <c r="BK144" s="785"/>
      <c r="BL144" s="785"/>
      <c r="BM144" s="785"/>
      <c r="BN144" s="785"/>
      <c r="BO144" s="785"/>
      <c r="BP144" s="785"/>
      <c r="BQ144" s="785"/>
      <c r="BR144" s="785"/>
      <c r="BS144" s="785"/>
      <c r="BT144" s="785"/>
      <c r="BU144" s="190"/>
      <c r="BV144" s="190"/>
      <c r="BW144" s="190"/>
      <c r="BX144" s="190"/>
      <c r="BY144" s="190"/>
      <c r="BZ144" s="190"/>
      <c r="CA144" s="190"/>
      <c r="CB144" s="190"/>
      <c r="CC144" s="190"/>
      <c r="CD144" s="190"/>
      <c r="CE144" s="190"/>
      <c r="CF144" s="190"/>
      <c r="CG144" s="190"/>
      <c r="CH144" s="190"/>
      <c r="CI144" s="190"/>
      <c r="CJ144" s="190"/>
      <c r="CK144" s="190"/>
      <c r="CL144" s="190"/>
    </row>
    <row r="145" spans="1:90" ht="24.95" customHeight="1">
      <c r="A145" s="174"/>
      <c r="B145" s="174"/>
      <c r="C145" s="174"/>
      <c r="D145" s="174"/>
      <c r="E145" s="174"/>
      <c r="F145" s="174"/>
      <c r="G145" s="174"/>
      <c r="H145" s="174"/>
      <c r="I145" s="174"/>
      <c r="J145" s="174"/>
      <c r="K145" s="174"/>
      <c r="L145" s="174"/>
      <c r="M145" s="174"/>
      <c r="N145" s="785"/>
      <c r="O145" s="785"/>
      <c r="P145" s="785"/>
      <c r="Q145" s="785"/>
      <c r="R145" s="785"/>
      <c r="S145" s="785"/>
      <c r="T145" s="785"/>
      <c r="U145" s="785"/>
      <c r="V145" s="785"/>
      <c r="W145" s="785"/>
      <c r="X145" s="785"/>
      <c r="Y145" s="785"/>
      <c r="Z145" s="785"/>
      <c r="AA145" s="785"/>
      <c r="AB145" s="785"/>
      <c r="AC145" s="190"/>
      <c r="AD145" s="190"/>
      <c r="AE145" s="190"/>
      <c r="AF145" s="190"/>
      <c r="AG145" s="190"/>
      <c r="AH145" s="190"/>
      <c r="AI145" s="190"/>
      <c r="AJ145" s="190"/>
      <c r="AK145" s="190"/>
      <c r="AL145" s="190"/>
      <c r="AM145" s="190"/>
      <c r="AN145" s="190"/>
      <c r="AO145" s="190"/>
      <c r="AP145" s="190"/>
      <c r="AQ145" s="298"/>
      <c r="AR145" s="299"/>
      <c r="AS145" s="174"/>
      <c r="AT145" s="174"/>
      <c r="AU145" s="174"/>
      <c r="AV145" s="174"/>
      <c r="AW145" s="174"/>
      <c r="AX145" s="174"/>
      <c r="AY145" s="174"/>
      <c r="AZ145" s="174"/>
      <c r="BA145" s="174"/>
      <c r="BB145" s="174"/>
      <c r="BC145" s="174"/>
      <c r="BD145" s="174"/>
      <c r="BE145" s="174"/>
      <c r="BF145" s="785"/>
      <c r="BG145" s="785"/>
      <c r="BH145" s="785"/>
      <c r="BI145" s="785"/>
      <c r="BJ145" s="785"/>
      <c r="BK145" s="785"/>
      <c r="BL145" s="785"/>
      <c r="BM145" s="785"/>
      <c r="BN145" s="785"/>
      <c r="BO145" s="785"/>
      <c r="BP145" s="785"/>
      <c r="BQ145" s="785"/>
      <c r="BR145" s="785"/>
      <c r="BS145" s="785"/>
      <c r="BT145" s="785"/>
      <c r="BU145" s="190"/>
      <c r="BV145" s="190"/>
      <c r="BW145" s="190"/>
      <c r="BX145" s="190"/>
      <c r="BY145" s="190"/>
      <c r="BZ145" s="190"/>
      <c r="CA145" s="190"/>
      <c r="CB145" s="190"/>
      <c r="CC145" s="190"/>
      <c r="CD145" s="190"/>
      <c r="CE145" s="190"/>
      <c r="CF145" s="190"/>
      <c r="CG145" s="190"/>
      <c r="CH145" s="190"/>
      <c r="CI145" s="190"/>
      <c r="CJ145" s="190"/>
      <c r="CK145" s="190"/>
      <c r="CL145" s="190"/>
    </row>
    <row r="146" spans="1:90" ht="24.95" customHeight="1">
      <c r="A146" s="174"/>
      <c r="B146" s="174"/>
      <c r="C146" s="174"/>
      <c r="D146" s="174"/>
      <c r="E146" s="174"/>
      <c r="F146" s="174"/>
      <c r="G146" s="174"/>
      <c r="H146" s="174"/>
      <c r="I146" s="174"/>
      <c r="J146" s="174"/>
      <c r="K146" s="174"/>
      <c r="L146" s="174"/>
      <c r="M146" s="174"/>
      <c r="N146" s="785" t="s">
        <v>407</v>
      </c>
      <c r="O146" s="785"/>
      <c r="P146" s="785"/>
      <c r="Q146" s="785"/>
      <c r="R146" s="785"/>
      <c r="S146" s="785"/>
      <c r="T146" s="785"/>
      <c r="U146" s="785"/>
      <c r="V146" s="785"/>
      <c r="W146" s="785"/>
      <c r="X146" s="785"/>
      <c r="Y146" s="785"/>
      <c r="Z146" s="785"/>
      <c r="AA146" s="785"/>
      <c r="AB146" s="785"/>
      <c r="AC146" s="190"/>
      <c r="AD146" s="190"/>
      <c r="AE146" s="190"/>
      <c r="AF146" s="190"/>
      <c r="AG146" s="190"/>
      <c r="AH146" s="190"/>
      <c r="AI146" s="190"/>
      <c r="AJ146" s="190"/>
      <c r="AK146" s="190"/>
      <c r="AL146" s="190"/>
      <c r="AM146" s="190"/>
      <c r="AN146" s="190"/>
      <c r="AO146" s="190"/>
      <c r="AP146" s="190"/>
      <c r="AQ146" s="298"/>
      <c r="AR146" s="299"/>
      <c r="AS146" s="174"/>
      <c r="AT146" s="174"/>
      <c r="AU146" s="174"/>
      <c r="AV146" s="174"/>
      <c r="AW146" s="174"/>
      <c r="AX146" s="174"/>
      <c r="AY146" s="174"/>
      <c r="AZ146" s="174"/>
      <c r="BA146" s="174"/>
      <c r="BB146" s="174"/>
      <c r="BC146" s="174"/>
      <c r="BD146" s="174"/>
      <c r="BE146" s="174"/>
      <c r="BF146" s="785" t="s">
        <v>407</v>
      </c>
      <c r="BG146" s="785"/>
      <c r="BH146" s="785"/>
      <c r="BI146" s="785"/>
      <c r="BJ146" s="785"/>
      <c r="BK146" s="785"/>
      <c r="BL146" s="785"/>
      <c r="BM146" s="785"/>
      <c r="BN146" s="785"/>
      <c r="BO146" s="785"/>
      <c r="BP146" s="785"/>
      <c r="BQ146" s="785"/>
      <c r="BR146" s="785"/>
      <c r="BS146" s="785"/>
      <c r="BT146" s="785"/>
      <c r="BU146" s="190"/>
      <c r="BV146" s="190"/>
      <c r="BW146" s="190"/>
      <c r="BX146" s="190"/>
      <c r="BY146" s="190"/>
      <c r="BZ146" s="190"/>
      <c r="CA146" s="190"/>
      <c r="CB146" s="190"/>
      <c r="CC146" s="190"/>
      <c r="CD146" s="190"/>
      <c r="CE146" s="190"/>
      <c r="CF146" s="190"/>
      <c r="CG146" s="190"/>
      <c r="CH146" s="190"/>
      <c r="CI146" s="190"/>
      <c r="CJ146" s="190"/>
      <c r="CK146" s="190"/>
      <c r="CL146" s="190"/>
    </row>
    <row r="147" spans="1:90" ht="24.95" customHeight="1">
      <c r="A147" s="174"/>
      <c r="B147" s="174"/>
      <c r="C147" s="174"/>
      <c r="D147" s="174"/>
      <c r="E147" s="174"/>
      <c r="F147" s="174"/>
      <c r="G147" s="174"/>
      <c r="H147" s="174"/>
      <c r="I147" s="174"/>
      <c r="J147" s="174"/>
      <c r="K147" s="174"/>
      <c r="L147" s="174"/>
      <c r="M147" s="174"/>
      <c r="N147" s="785"/>
      <c r="O147" s="785"/>
      <c r="P147" s="785"/>
      <c r="Q147" s="785"/>
      <c r="R147" s="785"/>
      <c r="S147" s="785"/>
      <c r="T147" s="785"/>
      <c r="U147" s="785"/>
      <c r="V147" s="785"/>
      <c r="W147" s="785"/>
      <c r="X147" s="785"/>
      <c r="Y147" s="785"/>
      <c r="Z147" s="785"/>
      <c r="AA147" s="785"/>
      <c r="AB147" s="785"/>
      <c r="AC147" s="190"/>
      <c r="AD147" s="190"/>
      <c r="AE147" s="190"/>
      <c r="AF147" s="190"/>
      <c r="AG147" s="190"/>
      <c r="AH147" s="190"/>
      <c r="AI147" s="190"/>
      <c r="AJ147" s="190"/>
      <c r="AK147" s="190"/>
      <c r="AL147" s="190"/>
      <c r="AM147" s="190"/>
      <c r="AN147" s="190"/>
      <c r="AO147" s="190"/>
      <c r="AP147" s="190"/>
      <c r="AQ147" s="298"/>
      <c r="AR147" s="299"/>
      <c r="AS147" s="174"/>
      <c r="AT147" s="174"/>
      <c r="AU147" s="174"/>
      <c r="AV147" s="174"/>
      <c r="AW147" s="174"/>
      <c r="AX147" s="174"/>
      <c r="AY147" s="174"/>
      <c r="AZ147" s="174"/>
      <c r="BA147" s="174"/>
      <c r="BB147" s="174"/>
      <c r="BC147" s="174"/>
      <c r="BD147" s="174"/>
      <c r="BE147" s="174"/>
      <c r="BF147" s="785"/>
      <c r="BG147" s="785"/>
      <c r="BH147" s="785"/>
      <c r="BI147" s="785"/>
      <c r="BJ147" s="785"/>
      <c r="BK147" s="785"/>
      <c r="BL147" s="785"/>
      <c r="BM147" s="785"/>
      <c r="BN147" s="785"/>
      <c r="BO147" s="785"/>
      <c r="BP147" s="785"/>
      <c r="BQ147" s="785"/>
      <c r="BR147" s="785"/>
      <c r="BS147" s="785"/>
      <c r="BT147" s="785"/>
      <c r="BU147" s="190"/>
      <c r="BV147" s="190"/>
      <c r="BW147" s="190"/>
      <c r="BX147" s="190"/>
      <c r="BY147" s="190"/>
      <c r="BZ147" s="190"/>
      <c r="CA147" s="190"/>
      <c r="CB147" s="190"/>
      <c r="CC147" s="190"/>
      <c r="CD147" s="190"/>
      <c r="CE147" s="190"/>
      <c r="CF147" s="190"/>
      <c r="CG147" s="190"/>
      <c r="CH147" s="190"/>
      <c r="CI147" s="190"/>
      <c r="CJ147" s="190"/>
      <c r="CK147" s="190"/>
      <c r="CL147" s="190"/>
    </row>
    <row r="148" spans="1:90" ht="24.95" customHeight="1">
      <c r="A148" s="283"/>
      <c r="B148" s="284"/>
      <c r="C148" s="275"/>
      <c r="D148" s="275"/>
      <c r="E148" s="275"/>
      <c r="F148" s="275"/>
      <c r="G148" s="275"/>
      <c r="H148" s="275"/>
      <c r="I148" s="275"/>
      <c r="J148" s="275"/>
      <c r="K148" s="275"/>
      <c r="L148" s="275"/>
      <c r="M148" s="275"/>
      <c r="N148" s="288"/>
      <c r="O148" s="288"/>
      <c r="P148" s="285"/>
      <c r="Q148" s="285"/>
      <c r="R148" s="285"/>
      <c r="S148" s="285"/>
      <c r="T148" s="285"/>
      <c r="U148" s="285"/>
      <c r="V148" s="285"/>
      <c r="W148" s="285"/>
      <c r="X148" s="285"/>
      <c r="Y148" s="286"/>
      <c r="Z148" s="286"/>
      <c r="AA148" s="286"/>
      <c r="AB148" s="286"/>
      <c r="AC148" s="286"/>
      <c r="AD148" s="286"/>
      <c r="AE148" s="286"/>
      <c r="AF148" s="286"/>
      <c r="AG148" s="286"/>
      <c r="AH148" s="286"/>
      <c r="AI148" s="286"/>
      <c r="AJ148" s="286"/>
      <c r="AK148" s="286"/>
      <c r="AL148" s="286"/>
      <c r="AM148" s="286"/>
      <c r="AN148" s="286"/>
      <c r="AO148" s="286"/>
      <c r="AP148" s="286"/>
      <c r="AQ148" s="289"/>
      <c r="AR148" s="290"/>
      <c r="AS148" s="284"/>
      <c r="AT148" s="284"/>
      <c r="AU148" s="275"/>
      <c r="AV148" s="275"/>
      <c r="AW148" s="275"/>
      <c r="AX148" s="275"/>
      <c r="AY148" s="275"/>
      <c r="AZ148" s="275"/>
      <c r="BA148" s="275"/>
      <c r="BB148" s="275"/>
      <c r="BC148" s="275"/>
      <c r="BD148" s="275"/>
      <c r="BE148" s="275"/>
      <c r="BF148" s="288"/>
      <c r="BG148" s="288"/>
      <c r="BH148" s="285"/>
      <c r="BI148" s="285"/>
      <c r="BJ148" s="285"/>
      <c r="BK148" s="285"/>
      <c r="BL148" s="285"/>
      <c r="BM148" s="285"/>
      <c r="BN148" s="285"/>
      <c r="BO148" s="285"/>
      <c r="BP148" s="285"/>
      <c r="BQ148" s="286"/>
      <c r="BR148" s="286"/>
      <c r="BS148" s="286"/>
      <c r="BT148" s="286"/>
      <c r="BU148" s="286"/>
      <c r="BV148" s="286"/>
      <c r="BW148" s="286"/>
      <c r="BX148" s="286"/>
      <c r="BY148" s="286"/>
      <c r="BZ148" s="286"/>
      <c r="CA148" s="286"/>
      <c r="CB148" s="286"/>
      <c r="CC148" s="286"/>
      <c r="CD148" s="286"/>
      <c r="CE148" s="286"/>
      <c r="CF148" s="286"/>
      <c r="CG148" s="286"/>
      <c r="CH148" s="286"/>
    </row>
    <row r="149" spans="1:90" ht="24.95" customHeight="1">
      <c r="A149" s="283"/>
      <c r="B149" s="142" t="str">
        <f>$B$5</f>
        <v>第86回全国教育美術展応募作品の名札</v>
      </c>
      <c r="C149" s="275"/>
      <c r="D149" s="275"/>
      <c r="E149" s="275"/>
      <c r="F149" s="275"/>
      <c r="G149" s="275"/>
      <c r="H149" s="275"/>
      <c r="I149" s="275"/>
      <c r="J149" s="275"/>
      <c r="K149" s="275"/>
      <c r="L149" s="275"/>
      <c r="M149" s="275"/>
      <c r="N149" s="293"/>
      <c r="O149" s="293"/>
      <c r="P149" s="285"/>
      <c r="Q149" s="285"/>
      <c r="R149" s="285"/>
      <c r="S149" s="285"/>
      <c r="T149" s="285"/>
      <c r="U149" s="285"/>
      <c r="V149" s="285"/>
      <c r="W149" s="285"/>
      <c r="X149" s="285"/>
      <c r="Y149" s="286"/>
      <c r="Z149" s="286"/>
      <c r="AA149" s="286"/>
      <c r="AB149" s="286"/>
      <c r="AC149" s="286"/>
      <c r="AD149" s="286"/>
      <c r="AE149" s="286"/>
      <c r="AF149" s="286"/>
      <c r="AG149" s="286"/>
      <c r="AH149" s="286"/>
      <c r="AI149" s="286"/>
      <c r="AJ149" s="286"/>
      <c r="AK149" s="286"/>
      <c r="AL149" s="286"/>
      <c r="AM149" s="286"/>
      <c r="AN149" s="286"/>
      <c r="AO149" s="286"/>
      <c r="AP149" s="286"/>
      <c r="AQ149" s="289"/>
      <c r="AR149" s="290"/>
      <c r="AS149" s="284"/>
      <c r="AT149" s="142" t="str">
        <f>$B$5</f>
        <v>第86回全国教育美術展応募作品の名札</v>
      </c>
      <c r="AU149" s="275"/>
      <c r="AV149" s="275"/>
      <c r="AW149" s="275"/>
      <c r="AX149" s="275"/>
      <c r="AY149" s="275"/>
      <c r="AZ149" s="275"/>
      <c r="BA149" s="275"/>
      <c r="BB149" s="275"/>
      <c r="BC149" s="275"/>
      <c r="BD149" s="275"/>
      <c r="BE149" s="275"/>
      <c r="BF149" s="293"/>
      <c r="BG149" s="293"/>
      <c r="BH149" s="285"/>
      <c r="BI149" s="285"/>
      <c r="BJ149" s="285"/>
      <c r="BK149" s="285"/>
      <c r="BL149" s="285"/>
      <c r="BM149" s="285"/>
      <c r="BN149" s="285"/>
      <c r="BO149" s="285"/>
      <c r="BP149" s="285"/>
      <c r="BQ149" s="286"/>
      <c r="BR149" s="286"/>
      <c r="BS149" s="286"/>
      <c r="BT149" s="286"/>
      <c r="BU149" s="286"/>
      <c r="BV149" s="286"/>
      <c r="BW149" s="286"/>
      <c r="BX149" s="286"/>
      <c r="BY149" s="286"/>
      <c r="BZ149" s="286"/>
      <c r="CA149" s="286"/>
      <c r="CB149" s="286"/>
      <c r="CC149" s="286"/>
      <c r="CD149" s="286"/>
      <c r="CE149" s="286"/>
      <c r="CF149" s="286"/>
      <c r="CG149" s="286"/>
      <c r="CH149" s="286"/>
    </row>
    <row r="150" spans="1:90" ht="24.95" customHeight="1">
      <c r="A150" s="1353" t="s">
        <v>45</v>
      </c>
      <c r="B150" s="1354"/>
      <c r="C150" s="1354"/>
      <c r="D150" s="1354"/>
      <c r="E150" s="1354"/>
      <c r="F150" s="1354"/>
      <c r="G150" s="1354"/>
      <c r="H150" s="1354"/>
      <c r="I150" s="1354"/>
      <c r="J150" s="1354"/>
      <c r="K150" s="1354"/>
      <c r="L150" s="1354"/>
      <c r="M150" s="1355"/>
      <c r="N150" s="1356" t="s">
        <v>334</v>
      </c>
      <c r="O150" s="1356"/>
      <c r="P150" s="1344" t="s">
        <v>17</v>
      </c>
      <c r="Q150" s="562"/>
      <c r="R150" s="1305" t="str">
        <f>IF('⑨応募者名簿(印刷用)'!$BX$40="","",'⑨応募者名簿(印刷用)'!$BX$40)</f>
        <v>-</v>
      </c>
      <c r="S150" s="1305"/>
      <c r="T150" s="1305"/>
      <c r="U150" s="1305"/>
      <c r="V150" s="1305"/>
      <c r="W150" s="1305"/>
      <c r="X150" s="1305"/>
      <c r="Y150" s="1306" t="s">
        <v>282</v>
      </c>
      <c r="Z150" s="1306"/>
      <c r="AA150" s="1306"/>
      <c r="AB150" s="1305" t="str">
        <f>IF(⑧入力シート!$D$30=0,"",⑧入力シート!$D$30)</f>
        <v/>
      </c>
      <c r="AC150" s="1305"/>
      <c r="AD150" s="1305"/>
      <c r="AE150" s="1305"/>
      <c r="AF150" s="176" t="s">
        <v>84</v>
      </c>
      <c r="AG150" s="1305" t="str">
        <f>IF(⑧入力シート!$H$30=0,"",⑧入力シート!$H$30)</f>
        <v/>
      </c>
      <c r="AH150" s="1305"/>
      <c r="AI150" s="1305"/>
      <c r="AJ150" s="1305"/>
      <c r="AK150" s="176" t="s">
        <v>84</v>
      </c>
      <c r="AL150" s="1305" t="str">
        <f>IF(⑧入力シート!$L$30=0,"",⑧入力シート!$L$30)</f>
        <v/>
      </c>
      <c r="AM150" s="1305"/>
      <c r="AN150" s="1305"/>
      <c r="AO150" s="1305"/>
      <c r="AP150" s="177"/>
      <c r="AQ150" s="291"/>
      <c r="AR150" s="292"/>
      <c r="AS150" s="1353" t="s">
        <v>45</v>
      </c>
      <c r="AT150" s="1354"/>
      <c r="AU150" s="1354"/>
      <c r="AV150" s="1354"/>
      <c r="AW150" s="1354"/>
      <c r="AX150" s="1354"/>
      <c r="AY150" s="1354"/>
      <c r="AZ150" s="1354"/>
      <c r="BA150" s="1354"/>
      <c r="BB150" s="1354"/>
      <c r="BC150" s="1354"/>
      <c r="BD150" s="1354"/>
      <c r="BE150" s="1355"/>
      <c r="BF150" s="1356" t="s">
        <v>334</v>
      </c>
      <c r="BG150" s="1356"/>
      <c r="BH150" s="1344" t="s">
        <v>17</v>
      </c>
      <c r="BI150" s="562"/>
      <c r="BJ150" s="1305" t="str">
        <f>IF('⑨応募者名簿(印刷用)'!$BX$40="","",'⑨応募者名簿(印刷用)'!$BX$40)</f>
        <v>-</v>
      </c>
      <c r="BK150" s="1305"/>
      <c r="BL150" s="1305"/>
      <c r="BM150" s="1305"/>
      <c r="BN150" s="1305"/>
      <c r="BO150" s="1305"/>
      <c r="BP150" s="1305"/>
      <c r="BQ150" s="1306" t="s">
        <v>282</v>
      </c>
      <c r="BR150" s="1306"/>
      <c r="BS150" s="1306"/>
      <c r="BT150" s="1305" t="str">
        <f>IF(⑧入力シート!$D$30=0,"",⑧入力シート!$D$30)</f>
        <v/>
      </c>
      <c r="BU150" s="1305"/>
      <c r="BV150" s="1305"/>
      <c r="BW150" s="1305"/>
      <c r="BX150" s="176" t="s">
        <v>84</v>
      </c>
      <c r="BY150" s="1305" t="str">
        <f>IF(⑧入力シート!$H$30=0,"",⑧入力シート!$H$30)</f>
        <v/>
      </c>
      <c r="BZ150" s="1305"/>
      <c r="CA150" s="1305"/>
      <c r="CB150" s="1305"/>
      <c r="CC150" s="176" t="s">
        <v>84</v>
      </c>
      <c r="CD150" s="1305" t="str">
        <f>IF(⑧入力シート!$L$30=0,"",⑧入力シート!$L$30)</f>
        <v/>
      </c>
      <c r="CE150" s="1305"/>
      <c r="CF150" s="1305"/>
      <c r="CG150" s="1305"/>
      <c r="CH150" s="177"/>
    </row>
    <row r="151" spans="1:90" ht="24.95" customHeight="1">
      <c r="A151" s="1345"/>
      <c r="B151" s="1346"/>
      <c r="C151" s="1346"/>
      <c r="D151" s="1346"/>
      <c r="E151" s="1346"/>
      <c r="F151" s="1346"/>
      <c r="G151" s="1346"/>
      <c r="H151" s="1346"/>
      <c r="I151" s="178"/>
      <c r="J151" s="178"/>
      <c r="K151" s="178"/>
      <c r="L151" s="178"/>
      <c r="M151" s="179"/>
      <c r="N151" s="1356"/>
      <c r="O151" s="1356"/>
      <c r="P151" s="1347" t="str">
        <f>IF('⑨応募者名簿(印刷用)'!$BV$42="","",'⑨応募者名簿(印刷用)'!$BV$42)</f>
        <v xml:space="preserve"> </v>
      </c>
      <c r="Q151" s="1348"/>
      <c r="R151" s="1348"/>
      <c r="S151" s="1348"/>
      <c r="T151" s="1348"/>
      <c r="U151" s="1348"/>
      <c r="V151" s="1348"/>
      <c r="W151" s="1348"/>
      <c r="X151" s="1348"/>
      <c r="Y151" s="1348"/>
      <c r="Z151" s="1348"/>
      <c r="AA151" s="1348"/>
      <c r="AB151" s="1348"/>
      <c r="AC151" s="1348"/>
      <c r="AD151" s="1348"/>
      <c r="AE151" s="1348"/>
      <c r="AF151" s="1348"/>
      <c r="AG151" s="1348"/>
      <c r="AH151" s="1348"/>
      <c r="AI151" s="1348"/>
      <c r="AJ151" s="1348"/>
      <c r="AK151" s="1348"/>
      <c r="AL151" s="1348"/>
      <c r="AM151" s="1348"/>
      <c r="AN151" s="1348"/>
      <c r="AO151" s="1348"/>
      <c r="AP151" s="1349"/>
      <c r="AQ151" s="291"/>
      <c r="AR151" s="292"/>
      <c r="AS151" s="1345"/>
      <c r="AT151" s="1346"/>
      <c r="AU151" s="1346"/>
      <c r="AV151" s="1346"/>
      <c r="AW151" s="1346"/>
      <c r="AX151" s="1346"/>
      <c r="AY151" s="1346"/>
      <c r="AZ151" s="1346"/>
      <c r="BA151" s="178"/>
      <c r="BB151" s="178"/>
      <c r="BC151" s="178"/>
      <c r="BD151" s="178"/>
      <c r="BE151" s="179"/>
      <c r="BF151" s="1356"/>
      <c r="BG151" s="1356"/>
      <c r="BH151" s="1347" t="str">
        <f>IF('⑨応募者名簿(印刷用)'!$BV$42="","",'⑨応募者名簿(印刷用)'!$BV$42)</f>
        <v xml:space="preserve"> </v>
      </c>
      <c r="BI151" s="1348"/>
      <c r="BJ151" s="1348"/>
      <c r="BK151" s="1348"/>
      <c r="BL151" s="1348"/>
      <c r="BM151" s="1348"/>
      <c r="BN151" s="1348"/>
      <c r="BO151" s="1348"/>
      <c r="BP151" s="1348"/>
      <c r="BQ151" s="1348"/>
      <c r="BR151" s="1348"/>
      <c r="BS151" s="1348"/>
      <c r="BT151" s="1348"/>
      <c r="BU151" s="1348"/>
      <c r="BV151" s="1348"/>
      <c r="BW151" s="1348"/>
      <c r="BX151" s="1348"/>
      <c r="BY151" s="1348"/>
      <c r="BZ151" s="1348"/>
      <c r="CA151" s="1348"/>
      <c r="CB151" s="1348"/>
      <c r="CC151" s="1348"/>
      <c r="CD151" s="1348"/>
      <c r="CE151" s="1348"/>
      <c r="CF151" s="1348"/>
      <c r="CG151" s="1348"/>
      <c r="CH151" s="1349"/>
    </row>
    <row r="152" spans="1:90" ht="24.95" customHeight="1">
      <c r="A152" s="1345"/>
      <c r="B152" s="1346"/>
      <c r="C152" s="1346"/>
      <c r="D152" s="1346"/>
      <c r="E152" s="1346"/>
      <c r="F152" s="1346"/>
      <c r="G152" s="1346"/>
      <c r="H152" s="1346"/>
      <c r="I152" s="178"/>
      <c r="J152" s="178"/>
      <c r="K152" s="178"/>
      <c r="L152" s="178"/>
      <c r="M152" s="179"/>
      <c r="N152" s="1356"/>
      <c r="O152" s="1356"/>
      <c r="P152" s="1347" t="str">
        <f>IF('⑨応募者名簿(印刷用)'!$BV$43="","",'⑨応募者名簿(印刷用)'!$BV$43)</f>
        <v xml:space="preserve"> </v>
      </c>
      <c r="Q152" s="1348"/>
      <c r="R152" s="1348"/>
      <c r="S152" s="1348"/>
      <c r="T152" s="1348"/>
      <c r="U152" s="1348"/>
      <c r="V152" s="1348"/>
      <c r="W152" s="1348"/>
      <c r="X152" s="1348"/>
      <c r="Y152" s="1348"/>
      <c r="Z152" s="1348"/>
      <c r="AA152" s="1348"/>
      <c r="AB152" s="1348"/>
      <c r="AC152" s="1348"/>
      <c r="AD152" s="1348"/>
      <c r="AE152" s="1348"/>
      <c r="AF152" s="1348"/>
      <c r="AG152" s="1348"/>
      <c r="AH152" s="1348"/>
      <c r="AI152" s="1348"/>
      <c r="AJ152" s="1348"/>
      <c r="AK152" s="1348"/>
      <c r="AL152" s="1348"/>
      <c r="AM152" s="1348"/>
      <c r="AN152" s="1348"/>
      <c r="AO152" s="1348"/>
      <c r="AP152" s="1349"/>
      <c r="AQ152" s="291"/>
      <c r="AR152" s="292"/>
      <c r="AS152" s="1345"/>
      <c r="AT152" s="1346"/>
      <c r="AU152" s="1346"/>
      <c r="AV152" s="1346"/>
      <c r="AW152" s="1346"/>
      <c r="AX152" s="1346"/>
      <c r="AY152" s="1346"/>
      <c r="AZ152" s="1346"/>
      <c r="BA152" s="178"/>
      <c r="BB152" s="178"/>
      <c r="BC152" s="178"/>
      <c r="BD152" s="178"/>
      <c r="BE152" s="179"/>
      <c r="BF152" s="1356"/>
      <c r="BG152" s="1356"/>
      <c r="BH152" s="1347" t="str">
        <f>IF('⑨応募者名簿(印刷用)'!$BV$43="","",'⑨応募者名簿(印刷用)'!$BV$43)</f>
        <v xml:space="preserve"> </v>
      </c>
      <c r="BI152" s="1348"/>
      <c r="BJ152" s="1348"/>
      <c r="BK152" s="1348"/>
      <c r="BL152" s="1348"/>
      <c r="BM152" s="1348"/>
      <c r="BN152" s="1348"/>
      <c r="BO152" s="1348"/>
      <c r="BP152" s="1348"/>
      <c r="BQ152" s="1348"/>
      <c r="BR152" s="1348"/>
      <c r="BS152" s="1348"/>
      <c r="BT152" s="1348"/>
      <c r="BU152" s="1348"/>
      <c r="BV152" s="1348"/>
      <c r="BW152" s="1348"/>
      <c r="BX152" s="1348"/>
      <c r="BY152" s="1348"/>
      <c r="BZ152" s="1348"/>
      <c r="CA152" s="1348"/>
      <c r="CB152" s="1348"/>
      <c r="CC152" s="1348"/>
      <c r="CD152" s="1348"/>
      <c r="CE152" s="1348"/>
      <c r="CF152" s="1348"/>
      <c r="CG152" s="1348"/>
      <c r="CH152" s="1349"/>
    </row>
    <row r="153" spans="1:90" ht="24.95" customHeight="1">
      <c r="A153" s="1345"/>
      <c r="B153" s="1346"/>
      <c r="C153" s="1346"/>
      <c r="D153" s="1346"/>
      <c r="E153" s="1346"/>
      <c r="F153" s="1346"/>
      <c r="G153" s="1346"/>
      <c r="H153" s="1346"/>
      <c r="I153" s="178"/>
      <c r="J153" s="178"/>
      <c r="K153" s="178"/>
      <c r="L153" s="178"/>
      <c r="M153" s="179"/>
      <c r="N153" s="1356"/>
      <c r="O153" s="1356"/>
      <c r="P153" s="1350" t="str">
        <f>IF('⑨応募者名簿(印刷用)'!$BV$44="","",'⑨応募者名簿(印刷用)'!$BV$44)</f>
        <v xml:space="preserve"> </v>
      </c>
      <c r="Q153" s="1351"/>
      <c r="R153" s="1351"/>
      <c r="S153" s="1351"/>
      <c r="T153" s="1351"/>
      <c r="U153" s="1351"/>
      <c r="V153" s="1351"/>
      <c r="W153" s="1351"/>
      <c r="X153" s="1351"/>
      <c r="Y153" s="1351"/>
      <c r="Z153" s="1351"/>
      <c r="AA153" s="1351"/>
      <c r="AB153" s="1351"/>
      <c r="AC153" s="1351"/>
      <c r="AD153" s="1351"/>
      <c r="AE153" s="1351"/>
      <c r="AF153" s="1351"/>
      <c r="AG153" s="1351"/>
      <c r="AH153" s="1351"/>
      <c r="AI153" s="1351"/>
      <c r="AJ153" s="1351"/>
      <c r="AK153" s="1351"/>
      <c r="AL153" s="1351"/>
      <c r="AM153" s="1351"/>
      <c r="AN153" s="1351"/>
      <c r="AO153" s="1351"/>
      <c r="AP153" s="1352"/>
      <c r="AQ153" s="291"/>
      <c r="AR153" s="292"/>
      <c r="AS153" s="1345"/>
      <c r="AT153" s="1346"/>
      <c r="AU153" s="1346"/>
      <c r="AV153" s="1346"/>
      <c r="AW153" s="1346"/>
      <c r="AX153" s="1346"/>
      <c r="AY153" s="1346"/>
      <c r="AZ153" s="1346"/>
      <c r="BA153" s="178"/>
      <c r="BB153" s="178"/>
      <c r="BC153" s="178"/>
      <c r="BD153" s="178"/>
      <c r="BE153" s="179"/>
      <c r="BF153" s="1356"/>
      <c r="BG153" s="1356"/>
      <c r="BH153" s="1350" t="str">
        <f>IF('⑨応募者名簿(印刷用)'!$BV$44="","",'⑨応募者名簿(印刷用)'!$BV$44)</f>
        <v xml:space="preserve"> </v>
      </c>
      <c r="BI153" s="1351"/>
      <c r="BJ153" s="1351"/>
      <c r="BK153" s="1351"/>
      <c r="BL153" s="1351"/>
      <c r="BM153" s="1351"/>
      <c r="BN153" s="1351"/>
      <c r="BO153" s="1351"/>
      <c r="BP153" s="1351"/>
      <c r="BQ153" s="1351"/>
      <c r="BR153" s="1351"/>
      <c r="BS153" s="1351"/>
      <c r="BT153" s="1351"/>
      <c r="BU153" s="1351"/>
      <c r="BV153" s="1351"/>
      <c r="BW153" s="1351"/>
      <c r="BX153" s="1351"/>
      <c r="BY153" s="1351"/>
      <c r="BZ153" s="1351"/>
      <c r="CA153" s="1351"/>
      <c r="CB153" s="1351"/>
      <c r="CC153" s="1351"/>
      <c r="CD153" s="1351"/>
      <c r="CE153" s="1351"/>
      <c r="CF153" s="1351"/>
      <c r="CG153" s="1351"/>
      <c r="CH153" s="1352"/>
    </row>
    <row r="154" spans="1:90" ht="24.95" customHeight="1">
      <c r="A154" s="1345"/>
      <c r="B154" s="1346"/>
      <c r="C154" s="1346"/>
      <c r="D154" s="1346"/>
      <c r="E154" s="1346"/>
      <c r="F154" s="1346"/>
      <c r="G154" s="1346"/>
      <c r="H154" s="1346"/>
      <c r="I154" s="178"/>
      <c r="J154" s="178"/>
      <c r="K154" s="178"/>
      <c r="L154" s="178"/>
      <c r="M154" s="179"/>
      <c r="N154" s="722" t="s">
        <v>335</v>
      </c>
      <c r="O154" s="723"/>
      <c r="P154" s="603" t="s">
        <v>23</v>
      </c>
      <c r="Q154" s="571"/>
      <c r="R154" s="571"/>
      <c r="S154" s="571"/>
      <c r="T154" s="1336" t="str">
        <f>""&amp;⑧入力シート!$D$21</f>
        <v/>
      </c>
      <c r="U154" s="1336"/>
      <c r="V154" s="1336"/>
      <c r="W154" s="1336"/>
      <c r="X154" s="1336"/>
      <c r="Y154" s="1336"/>
      <c r="Z154" s="1336"/>
      <c r="AA154" s="1336"/>
      <c r="AB154" s="1336"/>
      <c r="AC154" s="1336"/>
      <c r="AD154" s="1336"/>
      <c r="AE154" s="1336"/>
      <c r="AF154" s="1336"/>
      <c r="AG154" s="1336"/>
      <c r="AH154" s="1336"/>
      <c r="AI154" s="1336"/>
      <c r="AJ154" s="1336"/>
      <c r="AK154" s="1336"/>
      <c r="AL154" s="1336"/>
      <c r="AM154" s="1336"/>
      <c r="AN154" s="1336"/>
      <c r="AO154" s="1336"/>
      <c r="AP154" s="1337"/>
      <c r="AQ154" s="291"/>
      <c r="AR154" s="292"/>
      <c r="AS154" s="1345"/>
      <c r="AT154" s="1346"/>
      <c r="AU154" s="1346"/>
      <c r="AV154" s="1346"/>
      <c r="AW154" s="1346"/>
      <c r="AX154" s="1346"/>
      <c r="AY154" s="1346"/>
      <c r="AZ154" s="1346"/>
      <c r="BA154" s="178"/>
      <c r="BB154" s="178"/>
      <c r="BC154" s="178"/>
      <c r="BD154" s="178"/>
      <c r="BE154" s="179"/>
      <c r="BF154" s="722" t="s">
        <v>335</v>
      </c>
      <c r="BG154" s="723"/>
      <c r="BH154" s="603" t="s">
        <v>23</v>
      </c>
      <c r="BI154" s="571"/>
      <c r="BJ154" s="571"/>
      <c r="BK154" s="571"/>
      <c r="BL154" s="1336" t="str">
        <f>""&amp;⑧入力シート!$D$21</f>
        <v/>
      </c>
      <c r="BM154" s="1336"/>
      <c r="BN154" s="1336"/>
      <c r="BO154" s="1336"/>
      <c r="BP154" s="1336"/>
      <c r="BQ154" s="1336"/>
      <c r="BR154" s="1336"/>
      <c r="BS154" s="1336"/>
      <c r="BT154" s="1336"/>
      <c r="BU154" s="1336"/>
      <c r="BV154" s="1336"/>
      <c r="BW154" s="1336"/>
      <c r="BX154" s="1336"/>
      <c r="BY154" s="1336"/>
      <c r="BZ154" s="1336"/>
      <c r="CA154" s="1336"/>
      <c r="CB154" s="1336"/>
      <c r="CC154" s="1336"/>
      <c r="CD154" s="1336"/>
      <c r="CE154" s="1336"/>
      <c r="CF154" s="1336"/>
      <c r="CG154" s="1336"/>
      <c r="CH154" s="1337"/>
    </row>
    <row r="155" spans="1:90" ht="24.95" customHeight="1">
      <c r="A155" s="180"/>
      <c r="B155" s="178"/>
      <c r="C155" s="178"/>
      <c r="D155" s="178"/>
      <c r="E155" s="178"/>
      <c r="F155" s="178"/>
      <c r="G155" s="178"/>
      <c r="H155" s="178"/>
      <c r="I155" s="178"/>
      <c r="J155" s="178"/>
      <c r="K155" s="178"/>
      <c r="L155" s="178"/>
      <c r="M155" s="179"/>
      <c r="N155" s="724"/>
      <c r="O155" s="725"/>
      <c r="P155" s="1338" t="str">
        <f>"　"&amp;⑧入力シート!$D$22</f>
        <v>　</v>
      </c>
      <c r="Q155" s="1339"/>
      <c r="R155" s="1339"/>
      <c r="S155" s="1339"/>
      <c r="T155" s="1339"/>
      <c r="U155" s="1339"/>
      <c r="V155" s="1339"/>
      <c r="W155" s="1339"/>
      <c r="X155" s="1339"/>
      <c r="Y155" s="1339"/>
      <c r="Z155" s="1339"/>
      <c r="AA155" s="1339"/>
      <c r="AB155" s="1339"/>
      <c r="AC155" s="1339"/>
      <c r="AD155" s="1339"/>
      <c r="AE155" s="1339"/>
      <c r="AF155" s="1339"/>
      <c r="AG155" s="1339"/>
      <c r="AH155" s="1339"/>
      <c r="AI155" s="1339"/>
      <c r="AJ155" s="1339"/>
      <c r="AK155" s="1339"/>
      <c r="AL155" s="1339"/>
      <c r="AM155" s="1339"/>
      <c r="AN155" s="1339"/>
      <c r="AO155" s="1339"/>
      <c r="AP155" s="1340"/>
      <c r="AQ155" s="291"/>
      <c r="AR155" s="292"/>
      <c r="AS155" s="180"/>
      <c r="AT155" s="178"/>
      <c r="AU155" s="178"/>
      <c r="AV155" s="178"/>
      <c r="AW155" s="178"/>
      <c r="AX155" s="178"/>
      <c r="AY155" s="178"/>
      <c r="AZ155" s="178"/>
      <c r="BA155" s="178"/>
      <c r="BB155" s="178"/>
      <c r="BC155" s="178"/>
      <c r="BD155" s="178"/>
      <c r="BE155" s="179"/>
      <c r="BF155" s="724"/>
      <c r="BG155" s="725"/>
      <c r="BH155" s="1338" t="str">
        <f>"　"&amp;⑧入力シート!$D$22</f>
        <v>　</v>
      </c>
      <c r="BI155" s="1339"/>
      <c r="BJ155" s="1339"/>
      <c r="BK155" s="1339"/>
      <c r="BL155" s="1339"/>
      <c r="BM155" s="1339"/>
      <c r="BN155" s="1339"/>
      <c r="BO155" s="1339"/>
      <c r="BP155" s="1339"/>
      <c r="BQ155" s="1339"/>
      <c r="BR155" s="1339"/>
      <c r="BS155" s="1339"/>
      <c r="BT155" s="1339"/>
      <c r="BU155" s="1339"/>
      <c r="BV155" s="1339"/>
      <c r="BW155" s="1339"/>
      <c r="BX155" s="1339"/>
      <c r="BY155" s="1339"/>
      <c r="BZ155" s="1339"/>
      <c r="CA155" s="1339"/>
      <c r="CB155" s="1339"/>
      <c r="CC155" s="1339"/>
      <c r="CD155" s="1339"/>
      <c r="CE155" s="1339"/>
      <c r="CF155" s="1339"/>
      <c r="CG155" s="1339"/>
      <c r="CH155" s="1340"/>
    </row>
    <row r="156" spans="1:90" ht="24.95" customHeight="1">
      <c r="A156" s="180"/>
      <c r="B156" s="178"/>
      <c r="C156" s="178"/>
      <c r="D156" s="178"/>
      <c r="E156" s="178"/>
      <c r="F156" s="178"/>
      <c r="G156" s="178"/>
      <c r="H156" s="178"/>
      <c r="I156" s="178"/>
      <c r="J156" s="178"/>
      <c r="K156" s="178"/>
      <c r="L156" s="178"/>
      <c r="M156" s="179"/>
      <c r="N156" s="724"/>
      <c r="O156" s="725"/>
      <c r="P156" s="1341" t="str">
        <f>"　"&amp;⑧入力シート!$D$23</f>
        <v>　</v>
      </c>
      <c r="Q156" s="1342"/>
      <c r="R156" s="1342"/>
      <c r="S156" s="1342"/>
      <c r="T156" s="1342"/>
      <c r="U156" s="1342"/>
      <c r="V156" s="1342"/>
      <c r="W156" s="1342"/>
      <c r="X156" s="1342"/>
      <c r="Y156" s="1342"/>
      <c r="Z156" s="1342"/>
      <c r="AA156" s="1342"/>
      <c r="AB156" s="1342"/>
      <c r="AC156" s="1342"/>
      <c r="AD156" s="1342"/>
      <c r="AE156" s="1342"/>
      <c r="AF156" s="1342"/>
      <c r="AG156" s="1342"/>
      <c r="AH156" s="1342"/>
      <c r="AI156" s="1342"/>
      <c r="AJ156" s="1342"/>
      <c r="AK156" s="1342"/>
      <c r="AL156" s="1342"/>
      <c r="AM156" s="1342"/>
      <c r="AN156" s="1342"/>
      <c r="AO156" s="1342"/>
      <c r="AP156" s="1343"/>
      <c r="AQ156" s="291"/>
      <c r="AR156" s="292"/>
      <c r="AS156" s="180"/>
      <c r="AT156" s="178"/>
      <c r="AU156" s="178"/>
      <c r="AV156" s="178"/>
      <c r="AW156" s="178"/>
      <c r="AX156" s="178"/>
      <c r="AY156" s="178"/>
      <c r="AZ156" s="178"/>
      <c r="BA156" s="178"/>
      <c r="BB156" s="178"/>
      <c r="BC156" s="178"/>
      <c r="BD156" s="178"/>
      <c r="BE156" s="179"/>
      <c r="BF156" s="724"/>
      <c r="BG156" s="725"/>
      <c r="BH156" s="1341" t="str">
        <f>"　"&amp;⑧入力シート!$D$23</f>
        <v>　</v>
      </c>
      <c r="BI156" s="1342"/>
      <c r="BJ156" s="1342"/>
      <c r="BK156" s="1342"/>
      <c r="BL156" s="1342"/>
      <c r="BM156" s="1342"/>
      <c r="BN156" s="1342"/>
      <c r="BO156" s="1342"/>
      <c r="BP156" s="1342"/>
      <c r="BQ156" s="1342"/>
      <c r="BR156" s="1342"/>
      <c r="BS156" s="1342"/>
      <c r="BT156" s="1342"/>
      <c r="BU156" s="1342"/>
      <c r="BV156" s="1342"/>
      <c r="BW156" s="1342"/>
      <c r="BX156" s="1342"/>
      <c r="BY156" s="1342"/>
      <c r="BZ156" s="1342"/>
      <c r="CA156" s="1342"/>
      <c r="CB156" s="1342"/>
      <c r="CC156" s="1342"/>
      <c r="CD156" s="1342"/>
      <c r="CE156" s="1342"/>
      <c r="CF156" s="1342"/>
      <c r="CG156" s="1342"/>
      <c r="CH156" s="1343"/>
    </row>
    <row r="157" spans="1:90" ht="24.95" customHeight="1">
      <c r="A157" s="181"/>
      <c r="B157" s="182"/>
      <c r="C157" s="182"/>
      <c r="D157" s="182"/>
      <c r="E157" s="182"/>
      <c r="F157" s="182"/>
      <c r="G157" s="182"/>
      <c r="H157" s="182"/>
      <c r="I157" s="182"/>
      <c r="J157" s="182"/>
      <c r="K157" s="182"/>
      <c r="L157" s="182"/>
      <c r="M157" s="183"/>
      <c r="N157" s="726"/>
      <c r="O157" s="727"/>
      <c r="P157" s="1341"/>
      <c r="Q157" s="1342"/>
      <c r="R157" s="1342"/>
      <c r="S157" s="1342"/>
      <c r="T157" s="1342"/>
      <c r="U157" s="1342"/>
      <c r="V157" s="1342"/>
      <c r="W157" s="1342"/>
      <c r="X157" s="1342"/>
      <c r="Y157" s="1342"/>
      <c r="Z157" s="1342"/>
      <c r="AA157" s="1342"/>
      <c r="AB157" s="1342"/>
      <c r="AC157" s="1342"/>
      <c r="AD157" s="1342"/>
      <c r="AE157" s="1342"/>
      <c r="AF157" s="1342"/>
      <c r="AG157" s="1342"/>
      <c r="AH157" s="1342"/>
      <c r="AI157" s="1342"/>
      <c r="AJ157" s="1342"/>
      <c r="AK157" s="1342"/>
      <c r="AL157" s="1342"/>
      <c r="AM157" s="1342"/>
      <c r="AN157" s="1342"/>
      <c r="AO157" s="1342"/>
      <c r="AP157" s="1343"/>
      <c r="AQ157" s="291"/>
      <c r="AR157" s="292"/>
      <c r="AS157" s="181"/>
      <c r="AT157" s="182"/>
      <c r="AU157" s="182"/>
      <c r="AV157" s="182"/>
      <c r="AW157" s="182"/>
      <c r="AX157" s="182"/>
      <c r="AY157" s="182"/>
      <c r="AZ157" s="182"/>
      <c r="BA157" s="182"/>
      <c r="BB157" s="182"/>
      <c r="BC157" s="182"/>
      <c r="BD157" s="182"/>
      <c r="BE157" s="183"/>
      <c r="BF157" s="726"/>
      <c r="BG157" s="727"/>
      <c r="BH157" s="1341"/>
      <c r="BI157" s="1342"/>
      <c r="BJ157" s="1342"/>
      <c r="BK157" s="1342"/>
      <c r="BL157" s="1342"/>
      <c r="BM157" s="1342"/>
      <c r="BN157" s="1342"/>
      <c r="BO157" s="1342"/>
      <c r="BP157" s="1342"/>
      <c r="BQ157" s="1342"/>
      <c r="BR157" s="1342"/>
      <c r="BS157" s="1342"/>
      <c r="BT157" s="1342"/>
      <c r="BU157" s="1342"/>
      <c r="BV157" s="1342"/>
      <c r="BW157" s="1342"/>
      <c r="BX157" s="1342"/>
      <c r="BY157" s="1342"/>
      <c r="BZ157" s="1342"/>
      <c r="CA157" s="1342"/>
      <c r="CB157" s="1342"/>
      <c r="CC157" s="1342"/>
      <c r="CD157" s="1342"/>
      <c r="CE157" s="1342"/>
      <c r="CF157" s="1342"/>
      <c r="CG157" s="1342"/>
      <c r="CH157" s="1343"/>
    </row>
    <row r="158" spans="1:90" ht="24.95" customHeight="1">
      <c r="A158" s="722" t="s">
        <v>337</v>
      </c>
      <c r="B158" s="723"/>
      <c r="C158" s="603" t="s">
        <v>31</v>
      </c>
      <c r="D158" s="571"/>
      <c r="E158" s="571"/>
      <c r="F158" s="571"/>
      <c r="G158" s="571"/>
      <c r="H158" s="571"/>
      <c r="I158" s="571"/>
      <c r="J158" s="571"/>
      <c r="K158" s="571"/>
      <c r="L158" s="571"/>
      <c r="M158" s="571"/>
      <c r="N158" s="722" t="s">
        <v>336</v>
      </c>
      <c r="O158" s="723"/>
      <c r="P158" s="1316" t="str">
        <f>""&amp;⑧入力シート!AD116</f>
        <v/>
      </c>
      <c r="Q158" s="1316"/>
      <c r="R158" s="1316"/>
      <c r="S158" s="1316"/>
      <c r="T158" s="1316"/>
      <c r="U158" s="1316"/>
      <c r="V158" s="1316"/>
      <c r="W158" s="1316"/>
      <c r="X158" s="1316"/>
      <c r="Y158" s="1316"/>
      <c r="Z158" s="1316"/>
      <c r="AA158" s="1316"/>
      <c r="AB158" s="1316"/>
      <c r="AC158" s="1316"/>
      <c r="AD158" s="1316"/>
      <c r="AE158" s="1316"/>
      <c r="AF158" s="1316"/>
      <c r="AG158" s="1316"/>
      <c r="AH158" s="1316"/>
      <c r="AI158" s="1316"/>
      <c r="AJ158" s="1316"/>
      <c r="AK158" s="1316"/>
      <c r="AL158" s="1316"/>
      <c r="AM158" s="1316"/>
      <c r="AN158" s="1316"/>
      <c r="AO158" s="1316"/>
      <c r="AP158" s="1316"/>
      <c r="AQ158" s="291"/>
      <c r="AR158" s="292"/>
      <c r="AS158" s="722" t="s">
        <v>337</v>
      </c>
      <c r="AT158" s="723"/>
      <c r="AU158" s="603" t="s">
        <v>31</v>
      </c>
      <c r="AV158" s="571"/>
      <c r="AW158" s="571"/>
      <c r="AX158" s="571"/>
      <c r="AY158" s="571"/>
      <c r="AZ158" s="571"/>
      <c r="BA158" s="571"/>
      <c r="BB158" s="571"/>
      <c r="BC158" s="571"/>
      <c r="BD158" s="571"/>
      <c r="BE158" s="571"/>
      <c r="BF158" s="722" t="s">
        <v>336</v>
      </c>
      <c r="BG158" s="723"/>
      <c r="BH158" s="1316" t="str">
        <f>""&amp;⑧入力シート!AD117</f>
        <v/>
      </c>
      <c r="BI158" s="1316"/>
      <c r="BJ158" s="1316"/>
      <c r="BK158" s="1316"/>
      <c r="BL158" s="1316"/>
      <c r="BM158" s="1316"/>
      <c r="BN158" s="1316"/>
      <c r="BO158" s="1316"/>
      <c r="BP158" s="1316"/>
      <c r="BQ158" s="1316"/>
      <c r="BR158" s="1316"/>
      <c r="BS158" s="1316"/>
      <c r="BT158" s="1316"/>
      <c r="BU158" s="1316"/>
      <c r="BV158" s="1316"/>
      <c r="BW158" s="1316"/>
      <c r="BX158" s="1316"/>
      <c r="BY158" s="1316"/>
      <c r="BZ158" s="1316"/>
      <c r="CA158" s="1316"/>
      <c r="CB158" s="1316"/>
      <c r="CC158" s="1316"/>
      <c r="CD158" s="1316"/>
      <c r="CE158" s="1316"/>
      <c r="CF158" s="1316"/>
      <c r="CG158" s="1316"/>
      <c r="CH158" s="1316"/>
    </row>
    <row r="159" spans="1:90" ht="24.95" customHeight="1">
      <c r="A159" s="724"/>
      <c r="B159" s="725"/>
      <c r="C159" s="1308">
        <f>⑧入力シート!Y116</f>
        <v>93</v>
      </c>
      <c r="D159" s="1309"/>
      <c r="E159" s="1309"/>
      <c r="F159" s="1309"/>
      <c r="G159" s="1309"/>
      <c r="H159" s="1309"/>
      <c r="I159" s="1309"/>
      <c r="J159" s="1309"/>
      <c r="K159" s="1309"/>
      <c r="L159" s="1309"/>
      <c r="M159" s="1310"/>
      <c r="N159" s="724"/>
      <c r="O159" s="725"/>
      <c r="P159" s="1317"/>
      <c r="Q159" s="1317"/>
      <c r="R159" s="1317"/>
      <c r="S159" s="1317"/>
      <c r="T159" s="1317"/>
      <c r="U159" s="1317"/>
      <c r="V159" s="1317"/>
      <c r="W159" s="1317"/>
      <c r="X159" s="1317"/>
      <c r="Y159" s="1317"/>
      <c r="Z159" s="1317"/>
      <c r="AA159" s="1317"/>
      <c r="AB159" s="1317"/>
      <c r="AC159" s="1317"/>
      <c r="AD159" s="1317"/>
      <c r="AE159" s="1317"/>
      <c r="AF159" s="1317"/>
      <c r="AG159" s="1317"/>
      <c r="AH159" s="1317"/>
      <c r="AI159" s="1317"/>
      <c r="AJ159" s="1317"/>
      <c r="AK159" s="1317"/>
      <c r="AL159" s="1317"/>
      <c r="AM159" s="1317"/>
      <c r="AN159" s="1317"/>
      <c r="AO159" s="1317"/>
      <c r="AP159" s="1317"/>
      <c r="AQ159" s="291"/>
      <c r="AR159" s="292"/>
      <c r="AS159" s="724"/>
      <c r="AT159" s="725"/>
      <c r="AU159" s="1308">
        <f>⑧入力シート!Y117</f>
        <v>94</v>
      </c>
      <c r="AV159" s="1309"/>
      <c r="AW159" s="1309"/>
      <c r="AX159" s="1309"/>
      <c r="AY159" s="1309"/>
      <c r="AZ159" s="1309"/>
      <c r="BA159" s="1309"/>
      <c r="BB159" s="1309"/>
      <c r="BC159" s="1309"/>
      <c r="BD159" s="1309"/>
      <c r="BE159" s="1309"/>
      <c r="BF159" s="724"/>
      <c r="BG159" s="725"/>
      <c r="BH159" s="1317"/>
      <c r="BI159" s="1317"/>
      <c r="BJ159" s="1317"/>
      <c r="BK159" s="1317"/>
      <c r="BL159" s="1317"/>
      <c r="BM159" s="1317"/>
      <c r="BN159" s="1317"/>
      <c r="BO159" s="1317"/>
      <c r="BP159" s="1317"/>
      <c r="BQ159" s="1317"/>
      <c r="BR159" s="1317"/>
      <c r="BS159" s="1317"/>
      <c r="BT159" s="1317"/>
      <c r="BU159" s="1317"/>
      <c r="BV159" s="1317"/>
      <c r="BW159" s="1317"/>
      <c r="BX159" s="1317"/>
      <c r="BY159" s="1317"/>
      <c r="BZ159" s="1317"/>
      <c r="CA159" s="1317"/>
      <c r="CB159" s="1317"/>
      <c r="CC159" s="1317"/>
      <c r="CD159" s="1317"/>
      <c r="CE159" s="1317"/>
      <c r="CF159" s="1317"/>
      <c r="CG159" s="1317"/>
      <c r="CH159" s="1317"/>
    </row>
    <row r="160" spans="1:90" ht="24.95" customHeight="1">
      <c r="A160" s="726"/>
      <c r="B160" s="727"/>
      <c r="C160" s="1319"/>
      <c r="D160" s="1320"/>
      <c r="E160" s="1320"/>
      <c r="F160" s="1320"/>
      <c r="G160" s="1320"/>
      <c r="H160" s="1320"/>
      <c r="I160" s="1320"/>
      <c r="J160" s="1320"/>
      <c r="K160" s="1320"/>
      <c r="L160" s="1320"/>
      <c r="M160" s="1321"/>
      <c r="N160" s="726"/>
      <c r="O160" s="727"/>
      <c r="P160" s="1318"/>
      <c r="Q160" s="1318"/>
      <c r="R160" s="1318"/>
      <c r="S160" s="1318"/>
      <c r="T160" s="1318"/>
      <c r="U160" s="1318"/>
      <c r="V160" s="1318"/>
      <c r="W160" s="1318"/>
      <c r="X160" s="1318"/>
      <c r="Y160" s="1318"/>
      <c r="Z160" s="1318"/>
      <c r="AA160" s="1318"/>
      <c r="AB160" s="1318"/>
      <c r="AC160" s="1318"/>
      <c r="AD160" s="1318"/>
      <c r="AE160" s="1318"/>
      <c r="AF160" s="1318"/>
      <c r="AG160" s="1318"/>
      <c r="AH160" s="1318"/>
      <c r="AI160" s="1318"/>
      <c r="AJ160" s="1318"/>
      <c r="AK160" s="1318"/>
      <c r="AL160" s="1318"/>
      <c r="AM160" s="1318"/>
      <c r="AN160" s="1318"/>
      <c r="AO160" s="1318"/>
      <c r="AP160" s="1318"/>
      <c r="AQ160" s="291"/>
      <c r="AR160" s="292"/>
      <c r="AS160" s="726"/>
      <c r="AT160" s="727"/>
      <c r="AU160" s="1308"/>
      <c r="AV160" s="1309"/>
      <c r="AW160" s="1309"/>
      <c r="AX160" s="1309"/>
      <c r="AY160" s="1309"/>
      <c r="AZ160" s="1309"/>
      <c r="BA160" s="1309"/>
      <c r="BB160" s="1309"/>
      <c r="BC160" s="1309"/>
      <c r="BD160" s="1309"/>
      <c r="BE160" s="1309"/>
      <c r="BF160" s="726"/>
      <c r="BG160" s="727"/>
      <c r="BH160" s="1318"/>
      <c r="BI160" s="1318"/>
      <c r="BJ160" s="1318"/>
      <c r="BK160" s="1318"/>
      <c r="BL160" s="1318"/>
      <c r="BM160" s="1318"/>
      <c r="BN160" s="1318"/>
      <c r="BO160" s="1318"/>
      <c r="BP160" s="1318"/>
      <c r="BQ160" s="1318"/>
      <c r="BR160" s="1318"/>
      <c r="BS160" s="1318"/>
      <c r="BT160" s="1318"/>
      <c r="BU160" s="1318"/>
      <c r="BV160" s="1318"/>
      <c r="BW160" s="1318"/>
      <c r="BX160" s="1318"/>
      <c r="BY160" s="1318"/>
      <c r="BZ160" s="1318"/>
      <c r="CA160" s="1318"/>
      <c r="CB160" s="1318"/>
      <c r="CC160" s="1318"/>
      <c r="CD160" s="1318"/>
      <c r="CE160" s="1318"/>
      <c r="CF160" s="1318"/>
      <c r="CG160" s="1318"/>
      <c r="CH160" s="1318"/>
    </row>
    <row r="161" spans="1:90" ht="24.95" customHeight="1">
      <c r="A161" s="722" t="s">
        <v>338</v>
      </c>
      <c r="B161" s="723"/>
      <c r="C161" s="1322" t="str">
        <f>""&amp;⑧入力シート!Z116</f>
        <v/>
      </c>
      <c r="D161" s="1323"/>
      <c r="E161" s="1323"/>
      <c r="F161" s="1323"/>
      <c r="G161" s="1323"/>
      <c r="H161" s="1323"/>
      <c r="I161" s="1323"/>
      <c r="J161" s="1323"/>
      <c r="K161" s="1323"/>
      <c r="L161" s="1323"/>
      <c r="M161" s="1324"/>
      <c r="N161" s="722" t="s">
        <v>339</v>
      </c>
      <c r="O161" s="723"/>
      <c r="P161" s="1307" t="s">
        <v>32</v>
      </c>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573"/>
      <c r="AM161" s="573"/>
      <c r="AN161" s="573"/>
      <c r="AO161" s="573"/>
      <c r="AP161" s="574"/>
      <c r="AQ161" s="291"/>
      <c r="AR161" s="292"/>
      <c r="AS161" s="722" t="s">
        <v>338</v>
      </c>
      <c r="AT161" s="723"/>
      <c r="AU161" s="1322" t="str">
        <f>""&amp;⑧入力シート!Z117</f>
        <v/>
      </c>
      <c r="AV161" s="1323"/>
      <c r="AW161" s="1323"/>
      <c r="AX161" s="1323"/>
      <c r="AY161" s="1323"/>
      <c r="AZ161" s="1323"/>
      <c r="BA161" s="1323"/>
      <c r="BB161" s="1323"/>
      <c r="BC161" s="1323"/>
      <c r="BD161" s="1323"/>
      <c r="BE161" s="1324"/>
      <c r="BF161" s="722" t="s">
        <v>339</v>
      </c>
      <c r="BG161" s="723"/>
      <c r="BH161" s="1307" t="s">
        <v>32</v>
      </c>
      <c r="BI161" s="573"/>
      <c r="BJ161" s="573"/>
      <c r="BK161" s="573"/>
      <c r="BL161" s="573"/>
      <c r="BM161" s="573"/>
      <c r="BN161" s="573"/>
      <c r="BO161" s="573"/>
      <c r="BP161" s="573"/>
      <c r="BQ161" s="573"/>
      <c r="BR161" s="573"/>
      <c r="BS161" s="573"/>
      <c r="BT161" s="573"/>
      <c r="BU161" s="573"/>
      <c r="BV161" s="573"/>
      <c r="BW161" s="573"/>
      <c r="BX161" s="573"/>
      <c r="BY161" s="573"/>
      <c r="BZ161" s="573"/>
      <c r="CA161" s="573"/>
      <c r="CB161" s="573"/>
      <c r="CC161" s="573"/>
      <c r="CD161" s="573"/>
      <c r="CE161" s="573"/>
      <c r="CF161" s="573"/>
      <c r="CG161" s="573"/>
      <c r="CH161" s="574"/>
    </row>
    <row r="162" spans="1:90" ht="24.95" customHeight="1">
      <c r="A162" s="724"/>
      <c r="B162" s="725"/>
      <c r="C162" s="1308"/>
      <c r="D162" s="1309"/>
      <c r="E162" s="1309"/>
      <c r="F162" s="1309"/>
      <c r="G162" s="1309"/>
      <c r="H162" s="1309"/>
      <c r="I162" s="1309"/>
      <c r="J162" s="1309"/>
      <c r="K162" s="1309"/>
      <c r="L162" s="1309"/>
      <c r="M162" s="1310"/>
      <c r="N162" s="724"/>
      <c r="O162" s="725"/>
      <c r="P162" s="1308" t="str">
        <f>'⑨応募者名簿(印刷用)'!CY5</f>
        <v xml:space="preserve"> </v>
      </c>
      <c r="Q162" s="1309"/>
      <c r="R162" s="1309"/>
      <c r="S162" s="1309"/>
      <c r="T162" s="1309"/>
      <c r="U162" s="1309"/>
      <c r="V162" s="1309"/>
      <c r="W162" s="1309"/>
      <c r="X162" s="1309"/>
      <c r="Y162" s="1309"/>
      <c r="Z162" s="1309"/>
      <c r="AA162" s="1309"/>
      <c r="AB162" s="1309"/>
      <c r="AC162" s="1309"/>
      <c r="AD162" s="1309"/>
      <c r="AE162" s="1309"/>
      <c r="AF162" s="1309"/>
      <c r="AG162" s="1309"/>
      <c r="AH162" s="1309"/>
      <c r="AI162" s="1309"/>
      <c r="AJ162" s="1309"/>
      <c r="AK162" s="1309"/>
      <c r="AL162" s="1309"/>
      <c r="AM162" s="1309"/>
      <c r="AN162" s="1309"/>
      <c r="AO162" s="1309"/>
      <c r="AP162" s="1310"/>
      <c r="AQ162" s="291"/>
      <c r="AR162" s="292"/>
      <c r="AS162" s="724"/>
      <c r="AT162" s="725"/>
      <c r="AU162" s="1308"/>
      <c r="AV162" s="1309"/>
      <c r="AW162" s="1309"/>
      <c r="AX162" s="1309"/>
      <c r="AY162" s="1309"/>
      <c r="AZ162" s="1309"/>
      <c r="BA162" s="1309"/>
      <c r="BB162" s="1309"/>
      <c r="BC162" s="1309"/>
      <c r="BD162" s="1309"/>
      <c r="BE162" s="1310"/>
      <c r="BF162" s="724"/>
      <c r="BG162" s="725"/>
      <c r="BH162" s="1308" t="str">
        <f>'⑨応募者名簿(印刷用)'!CY6</f>
        <v xml:space="preserve"> </v>
      </c>
      <c r="BI162" s="1309"/>
      <c r="BJ162" s="1309"/>
      <c r="BK162" s="1309"/>
      <c r="BL162" s="1309"/>
      <c r="BM162" s="1309"/>
      <c r="BN162" s="1309"/>
      <c r="BO162" s="1309"/>
      <c r="BP162" s="1309"/>
      <c r="BQ162" s="1309"/>
      <c r="BR162" s="1309"/>
      <c r="BS162" s="1309"/>
      <c r="BT162" s="1309"/>
      <c r="BU162" s="1309"/>
      <c r="BV162" s="1309"/>
      <c r="BW162" s="1309"/>
      <c r="BX162" s="1309"/>
      <c r="BY162" s="1309"/>
      <c r="BZ162" s="1309"/>
      <c r="CA162" s="1309"/>
      <c r="CB162" s="1309"/>
      <c r="CC162" s="1309"/>
      <c r="CD162" s="1309"/>
      <c r="CE162" s="1309"/>
      <c r="CF162" s="1309"/>
      <c r="CG162" s="1309"/>
      <c r="CH162" s="1310"/>
    </row>
    <row r="163" spans="1:90" ht="24.95" customHeight="1">
      <c r="A163" s="726"/>
      <c r="B163" s="727"/>
      <c r="C163" s="1308"/>
      <c r="D163" s="1309"/>
      <c r="E163" s="1309"/>
      <c r="F163" s="1309"/>
      <c r="G163" s="1309"/>
      <c r="H163" s="1309"/>
      <c r="I163" s="1309"/>
      <c r="J163" s="1309"/>
      <c r="K163" s="1309"/>
      <c r="L163" s="1309"/>
      <c r="M163" s="1310"/>
      <c r="N163" s="726"/>
      <c r="O163" s="727"/>
      <c r="P163" s="1308"/>
      <c r="Q163" s="1309"/>
      <c r="R163" s="1309"/>
      <c r="S163" s="1309"/>
      <c r="T163" s="1309"/>
      <c r="U163" s="1309"/>
      <c r="V163" s="1309"/>
      <c r="W163" s="1309"/>
      <c r="X163" s="1309"/>
      <c r="Y163" s="1309"/>
      <c r="Z163" s="1309"/>
      <c r="AA163" s="1309"/>
      <c r="AB163" s="1309"/>
      <c r="AC163" s="1309"/>
      <c r="AD163" s="1309"/>
      <c r="AE163" s="1309"/>
      <c r="AF163" s="1309"/>
      <c r="AG163" s="1309"/>
      <c r="AH163" s="1309"/>
      <c r="AI163" s="1309"/>
      <c r="AJ163" s="1309"/>
      <c r="AK163" s="1309"/>
      <c r="AL163" s="1309"/>
      <c r="AM163" s="1309"/>
      <c r="AN163" s="1309"/>
      <c r="AO163" s="1309"/>
      <c r="AP163" s="1310"/>
      <c r="AQ163" s="291"/>
      <c r="AR163" s="292"/>
      <c r="AS163" s="726"/>
      <c r="AT163" s="727"/>
      <c r="AU163" s="1308"/>
      <c r="AV163" s="1309"/>
      <c r="AW163" s="1309"/>
      <c r="AX163" s="1309"/>
      <c r="AY163" s="1309"/>
      <c r="AZ163" s="1309"/>
      <c r="BA163" s="1309"/>
      <c r="BB163" s="1309"/>
      <c r="BC163" s="1309"/>
      <c r="BD163" s="1309"/>
      <c r="BE163" s="1310"/>
      <c r="BF163" s="726"/>
      <c r="BG163" s="727"/>
      <c r="BH163" s="1308"/>
      <c r="BI163" s="1309"/>
      <c r="BJ163" s="1309"/>
      <c r="BK163" s="1309"/>
      <c r="BL163" s="1309"/>
      <c r="BM163" s="1309"/>
      <c r="BN163" s="1309"/>
      <c r="BO163" s="1309"/>
      <c r="BP163" s="1309"/>
      <c r="BQ163" s="1309"/>
      <c r="BR163" s="1309"/>
      <c r="BS163" s="1309"/>
      <c r="BT163" s="1309"/>
      <c r="BU163" s="1309"/>
      <c r="BV163" s="1309"/>
      <c r="BW163" s="1309"/>
      <c r="BX163" s="1309"/>
      <c r="BY163" s="1309"/>
      <c r="BZ163" s="1309"/>
      <c r="CA163" s="1309"/>
      <c r="CB163" s="1309"/>
      <c r="CC163" s="1309"/>
      <c r="CD163" s="1309"/>
      <c r="CE163" s="1309"/>
      <c r="CF163" s="1309"/>
      <c r="CG163" s="1309"/>
      <c r="CH163" s="1310"/>
    </row>
    <row r="164" spans="1:90" ht="24.95" customHeight="1">
      <c r="A164" s="1311" t="s">
        <v>34</v>
      </c>
      <c r="B164" s="1312"/>
      <c r="C164" s="1315" t="str">
        <f>'⑨応募者名簿(印刷用)'!CW5</f>
        <v/>
      </c>
      <c r="D164" s="1315"/>
      <c r="E164" s="1315"/>
      <c r="F164" s="1315"/>
      <c r="G164" s="1315"/>
      <c r="H164" s="1315"/>
      <c r="I164" s="1315"/>
      <c r="J164" s="1315"/>
      <c r="K164" s="1315"/>
      <c r="L164" s="1315"/>
      <c r="M164" s="1315"/>
      <c r="N164" s="1325" t="s">
        <v>22</v>
      </c>
      <c r="O164" s="1326"/>
      <c r="P164" s="1329" t="str">
        <f>""&amp;⑧入力シート!AE116</f>
        <v/>
      </c>
      <c r="Q164" s="1329"/>
      <c r="R164" s="1329"/>
      <c r="S164" s="1329"/>
      <c r="T164" s="1329"/>
      <c r="U164" s="1329"/>
      <c r="V164" s="1329"/>
      <c r="W164" s="1329"/>
      <c r="X164" s="1329"/>
      <c r="Y164" s="1330" t="s">
        <v>57</v>
      </c>
      <c r="Z164" s="1331"/>
      <c r="AA164" s="1331"/>
      <c r="AB164" s="1331"/>
      <c r="AC164" s="1331"/>
      <c r="AD164" s="1331"/>
      <c r="AE164" s="1331"/>
      <c r="AF164" s="1331"/>
      <c r="AG164" s="1331"/>
      <c r="AH164" s="1331"/>
      <c r="AI164" s="1331"/>
      <c r="AJ164" s="1331"/>
      <c r="AK164" s="1331"/>
      <c r="AL164" s="1331"/>
      <c r="AM164" s="1331"/>
      <c r="AN164" s="1331"/>
      <c r="AO164" s="1331"/>
      <c r="AP164" s="1332"/>
      <c r="AQ164" s="289"/>
      <c r="AR164" s="290"/>
      <c r="AS164" s="1311" t="s">
        <v>34</v>
      </c>
      <c r="AT164" s="1312"/>
      <c r="AU164" s="1315" t="str">
        <f>'⑨応募者名簿(印刷用)'!CW6</f>
        <v/>
      </c>
      <c r="AV164" s="1315"/>
      <c r="AW164" s="1315"/>
      <c r="AX164" s="1315"/>
      <c r="AY164" s="1315"/>
      <c r="AZ164" s="1315"/>
      <c r="BA164" s="1315"/>
      <c r="BB164" s="1315"/>
      <c r="BC164" s="1315"/>
      <c r="BD164" s="1315"/>
      <c r="BE164" s="1315"/>
      <c r="BF164" s="1325" t="s">
        <v>22</v>
      </c>
      <c r="BG164" s="1326"/>
      <c r="BH164" s="1329" t="str">
        <f>""&amp;⑧入力シート!AE117</f>
        <v/>
      </c>
      <c r="BI164" s="1329"/>
      <c r="BJ164" s="1329"/>
      <c r="BK164" s="1329"/>
      <c r="BL164" s="1329"/>
      <c r="BM164" s="1329"/>
      <c r="BN164" s="1329"/>
      <c r="BO164" s="1329"/>
      <c r="BP164" s="1329"/>
      <c r="BQ164" s="1330" t="s">
        <v>57</v>
      </c>
      <c r="BR164" s="1331"/>
      <c r="BS164" s="1331"/>
      <c r="BT164" s="1331"/>
      <c r="BU164" s="1331"/>
      <c r="BV164" s="1331"/>
      <c r="BW164" s="1331"/>
      <c r="BX164" s="1331"/>
      <c r="BY164" s="1331"/>
      <c r="BZ164" s="1331"/>
      <c r="CA164" s="1331"/>
      <c r="CB164" s="1331"/>
      <c r="CC164" s="1331"/>
      <c r="CD164" s="1331"/>
      <c r="CE164" s="1331"/>
      <c r="CF164" s="1331"/>
      <c r="CG164" s="1331"/>
      <c r="CH164" s="1332"/>
    </row>
    <row r="165" spans="1:90" ht="24.95" customHeight="1">
      <c r="A165" s="1313"/>
      <c r="B165" s="1314"/>
      <c r="C165" s="1315"/>
      <c r="D165" s="1315"/>
      <c r="E165" s="1315"/>
      <c r="F165" s="1315"/>
      <c r="G165" s="1315"/>
      <c r="H165" s="1315"/>
      <c r="I165" s="1315"/>
      <c r="J165" s="1315"/>
      <c r="K165" s="1315"/>
      <c r="L165" s="1315"/>
      <c r="M165" s="1315"/>
      <c r="N165" s="1327"/>
      <c r="O165" s="1328"/>
      <c r="P165" s="1329"/>
      <c r="Q165" s="1329"/>
      <c r="R165" s="1329"/>
      <c r="S165" s="1329"/>
      <c r="T165" s="1329"/>
      <c r="U165" s="1329"/>
      <c r="V165" s="1329"/>
      <c r="W165" s="1329"/>
      <c r="X165" s="1329"/>
      <c r="Y165" s="1333"/>
      <c r="Z165" s="1334"/>
      <c r="AA165" s="1334"/>
      <c r="AB165" s="1334"/>
      <c r="AC165" s="1334"/>
      <c r="AD165" s="1334"/>
      <c r="AE165" s="1334"/>
      <c r="AF165" s="1334"/>
      <c r="AG165" s="1334"/>
      <c r="AH165" s="1334"/>
      <c r="AI165" s="1334"/>
      <c r="AJ165" s="1334"/>
      <c r="AK165" s="1334"/>
      <c r="AL165" s="1334"/>
      <c r="AM165" s="1334"/>
      <c r="AN165" s="1334"/>
      <c r="AO165" s="1334"/>
      <c r="AP165" s="1335"/>
      <c r="AQ165" s="289"/>
      <c r="AR165" s="290"/>
      <c r="AS165" s="1313"/>
      <c r="AT165" s="1314"/>
      <c r="AU165" s="1315"/>
      <c r="AV165" s="1315"/>
      <c r="AW165" s="1315"/>
      <c r="AX165" s="1315"/>
      <c r="AY165" s="1315"/>
      <c r="AZ165" s="1315"/>
      <c r="BA165" s="1315"/>
      <c r="BB165" s="1315"/>
      <c r="BC165" s="1315"/>
      <c r="BD165" s="1315"/>
      <c r="BE165" s="1315"/>
      <c r="BF165" s="1327"/>
      <c r="BG165" s="1328"/>
      <c r="BH165" s="1329"/>
      <c r="BI165" s="1329"/>
      <c r="BJ165" s="1329"/>
      <c r="BK165" s="1329"/>
      <c r="BL165" s="1329"/>
      <c r="BM165" s="1329"/>
      <c r="BN165" s="1329"/>
      <c r="BO165" s="1329"/>
      <c r="BP165" s="1329"/>
      <c r="BQ165" s="1333"/>
      <c r="BR165" s="1334"/>
      <c r="BS165" s="1334"/>
      <c r="BT165" s="1334"/>
      <c r="BU165" s="1334"/>
      <c r="BV165" s="1334"/>
      <c r="BW165" s="1334"/>
      <c r="BX165" s="1334"/>
      <c r="BY165" s="1334"/>
      <c r="BZ165" s="1334"/>
      <c r="CA165" s="1334"/>
      <c r="CB165" s="1334"/>
      <c r="CC165" s="1334"/>
      <c r="CD165" s="1334"/>
      <c r="CE165" s="1334"/>
      <c r="CF165" s="1334"/>
      <c r="CG165" s="1334"/>
      <c r="CH165" s="1335"/>
    </row>
    <row r="166" spans="1:90" ht="24.95" customHeight="1">
      <c r="A166" s="283"/>
      <c r="B166" s="284"/>
      <c r="C166" s="287"/>
      <c r="D166" s="287"/>
      <c r="E166" s="287"/>
      <c r="F166" s="287"/>
      <c r="G166" s="287"/>
      <c r="H166" s="287"/>
      <c r="I166" s="287"/>
      <c r="J166" s="287"/>
      <c r="K166" s="287"/>
      <c r="L166" s="287"/>
      <c r="M166" s="287"/>
      <c r="N166" s="288"/>
      <c r="O166" s="288"/>
      <c r="P166" s="285"/>
      <c r="Q166" s="285"/>
      <c r="R166" s="285"/>
      <c r="S166" s="285"/>
      <c r="T166" s="285"/>
      <c r="U166" s="285"/>
      <c r="V166" s="285"/>
      <c r="W166" s="285"/>
      <c r="X166" s="285"/>
      <c r="Y166" s="286"/>
      <c r="Z166" s="286"/>
      <c r="AA166" s="286"/>
      <c r="AB166" s="286"/>
      <c r="AC166" s="286"/>
      <c r="AD166" s="286"/>
      <c r="AE166" s="286"/>
      <c r="AF166" s="286"/>
      <c r="AG166" s="286"/>
      <c r="AH166" s="286"/>
      <c r="AI166" s="286"/>
      <c r="AJ166" s="286"/>
      <c r="AK166" s="286"/>
      <c r="AL166" s="286"/>
      <c r="AM166" s="286"/>
      <c r="AN166" s="286"/>
      <c r="AO166" s="286"/>
      <c r="AP166" s="286"/>
      <c r="AQ166" s="289"/>
      <c r="AR166" s="290"/>
      <c r="AS166" s="284"/>
      <c r="AT166" s="284"/>
      <c r="AU166" s="287"/>
      <c r="AV166" s="287"/>
      <c r="AW166" s="287"/>
      <c r="AX166" s="287"/>
      <c r="AY166" s="287"/>
      <c r="AZ166" s="287"/>
      <c r="BA166" s="287"/>
      <c r="BB166" s="287"/>
      <c r="BC166" s="287"/>
      <c r="BD166" s="287"/>
      <c r="BE166" s="287"/>
      <c r="BF166" s="288"/>
      <c r="BG166" s="288"/>
      <c r="BH166" s="285"/>
      <c r="BI166" s="285"/>
      <c r="BJ166" s="285"/>
      <c r="BK166" s="285"/>
      <c r="BL166" s="285"/>
      <c r="BM166" s="285"/>
      <c r="BN166" s="285"/>
      <c r="BO166" s="285"/>
      <c r="BP166" s="285"/>
      <c r="BQ166" s="286"/>
      <c r="BR166" s="286"/>
      <c r="BS166" s="286"/>
      <c r="BT166" s="286"/>
      <c r="BU166" s="286"/>
      <c r="BV166" s="286"/>
      <c r="BW166" s="286"/>
      <c r="BX166" s="286"/>
      <c r="BY166" s="286"/>
      <c r="BZ166" s="286"/>
      <c r="CA166" s="286"/>
      <c r="CB166" s="286"/>
      <c r="CC166" s="286"/>
      <c r="CD166" s="286"/>
      <c r="CE166" s="286"/>
      <c r="CF166" s="286"/>
      <c r="CG166" s="286"/>
      <c r="CH166" s="286"/>
    </row>
    <row r="167" spans="1:90" ht="24.95" customHeight="1">
      <c r="A167" s="283"/>
      <c r="B167" s="284"/>
      <c r="C167" s="275"/>
      <c r="D167" s="275"/>
      <c r="E167" s="275"/>
      <c r="F167" s="275"/>
      <c r="G167" s="275"/>
      <c r="H167" s="275"/>
      <c r="I167" s="275"/>
      <c r="J167" s="275"/>
      <c r="K167" s="275"/>
      <c r="L167" s="275"/>
      <c r="M167" s="275"/>
      <c r="N167" s="288"/>
      <c r="O167" s="288"/>
      <c r="P167" s="285"/>
      <c r="Q167" s="285"/>
      <c r="R167" s="285"/>
      <c r="S167" s="285"/>
      <c r="T167" s="285"/>
      <c r="U167" s="285"/>
      <c r="V167" s="285"/>
      <c r="W167" s="285"/>
      <c r="X167" s="285"/>
      <c r="Y167" s="286"/>
      <c r="Z167" s="286"/>
      <c r="AA167" s="286"/>
      <c r="AB167" s="286"/>
      <c r="AC167" s="286"/>
      <c r="AD167" s="286"/>
      <c r="AE167" s="286"/>
      <c r="AF167" s="286"/>
      <c r="AG167" s="286"/>
      <c r="AH167" s="286"/>
      <c r="AI167" s="286"/>
      <c r="AJ167" s="286"/>
      <c r="AK167" s="286"/>
      <c r="AL167" s="286"/>
      <c r="AM167" s="286"/>
      <c r="AN167" s="286"/>
      <c r="AO167" s="286"/>
      <c r="AP167" s="286"/>
      <c r="AQ167" s="289"/>
      <c r="AR167" s="290"/>
      <c r="AS167" s="284"/>
      <c r="AT167" s="284"/>
      <c r="AU167" s="275"/>
      <c r="AV167" s="275"/>
      <c r="AW167" s="275"/>
      <c r="AX167" s="275"/>
      <c r="AY167" s="275"/>
      <c r="AZ167" s="275"/>
      <c r="BA167" s="275"/>
      <c r="BB167" s="275"/>
      <c r="BC167" s="275"/>
      <c r="BD167" s="275"/>
      <c r="BE167" s="275"/>
      <c r="BF167" s="288"/>
      <c r="BG167" s="288"/>
      <c r="BH167" s="285"/>
      <c r="BI167" s="285"/>
      <c r="BJ167" s="285"/>
      <c r="BK167" s="285"/>
      <c r="BL167" s="285"/>
      <c r="BM167" s="285"/>
      <c r="BN167" s="285"/>
      <c r="BO167" s="285"/>
      <c r="BP167" s="285"/>
      <c r="BQ167" s="286"/>
      <c r="BR167" s="286"/>
      <c r="BS167" s="286"/>
      <c r="BT167" s="286"/>
      <c r="BU167" s="286"/>
      <c r="BV167" s="286"/>
      <c r="BW167" s="286"/>
      <c r="BX167" s="286"/>
      <c r="BY167" s="286"/>
      <c r="BZ167" s="286"/>
      <c r="CA167" s="286"/>
      <c r="CB167" s="286"/>
      <c r="CC167" s="286"/>
      <c r="CD167" s="286"/>
      <c r="CE167" s="286"/>
      <c r="CF167" s="286"/>
      <c r="CG167" s="286"/>
      <c r="CH167" s="286"/>
    </row>
    <row r="168" spans="1:90" ht="24.95" customHeight="1">
      <c r="A168" s="174"/>
      <c r="B168" s="174"/>
      <c r="C168" s="174"/>
      <c r="D168" s="174"/>
      <c r="E168" s="174"/>
      <c r="F168" s="174"/>
      <c r="G168" s="174"/>
      <c r="H168" s="174"/>
      <c r="I168" s="174"/>
      <c r="J168" s="174"/>
      <c r="K168" s="174"/>
      <c r="L168" s="174"/>
      <c r="M168" s="174"/>
      <c r="N168" s="785" t="s">
        <v>408</v>
      </c>
      <c r="O168" s="785"/>
      <c r="P168" s="785"/>
      <c r="Q168" s="785"/>
      <c r="R168" s="785"/>
      <c r="S168" s="785"/>
      <c r="T168" s="785"/>
      <c r="U168" s="785"/>
      <c r="V168" s="785"/>
      <c r="W168" s="785"/>
      <c r="X168" s="785"/>
      <c r="Y168" s="785"/>
      <c r="Z168" s="785"/>
      <c r="AA168" s="785"/>
      <c r="AB168" s="785"/>
      <c r="AC168" s="190"/>
      <c r="AD168" s="190"/>
      <c r="AE168" s="190"/>
      <c r="AF168" s="190"/>
      <c r="AG168" s="190"/>
      <c r="AH168" s="190"/>
      <c r="AI168" s="190"/>
      <c r="AJ168" s="190"/>
      <c r="AK168" s="190"/>
      <c r="AL168" s="190"/>
      <c r="AM168" s="190"/>
      <c r="AN168" s="190"/>
      <c r="AO168" s="190"/>
      <c r="AP168" s="190"/>
      <c r="AQ168" s="298"/>
      <c r="AR168" s="299"/>
      <c r="AS168" s="174"/>
      <c r="AT168" s="174"/>
      <c r="AU168" s="174"/>
      <c r="AV168" s="174"/>
      <c r="AW168" s="174"/>
      <c r="AX168" s="174"/>
      <c r="AY168" s="174"/>
      <c r="AZ168" s="174"/>
      <c r="BA168" s="174"/>
      <c r="BB168" s="174"/>
      <c r="BC168" s="174"/>
      <c r="BD168" s="174"/>
      <c r="BE168" s="174"/>
      <c r="BF168" s="785" t="s">
        <v>408</v>
      </c>
      <c r="BG168" s="785"/>
      <c r="BH168" s="785"/>
      <c r="BI168" s="785"/>
      <c r="BJ168" s="785"/>
      <c r="BK168" s="785"/>
      <c r="BL168" s="785"/>
      <c r="BM168" s="785"/>
      <c r="BN168" s="785"/>
      <c r="BO168" s="785"/>
      <c r="BP168" s="785"/>
      <c r="BQ168" s="785"/>
      <c r="BR168" s="785"/>
      <c r="BS168" s="785"/>
      <c r="BT168" s="785"/>
      <c r="BU168" s="190"/>
      <c r="BV168" s="190"/>
      <c r="BW168" s="190"/>
      <c r="BX168" s="190"/>
      <c r="BY168" s="190"/>
      <c r="BZ168" s="190"/>
      <c r="CA168" s="190"/>
      <c r="CB168" s="190"/>
      <c r="CC168" s="190"/>
      <c r="CD168" s="190"/>
      <c r="CE168" s="190"/>
      <c r="CF168" s="190"/>
      <c r="CG168" s="190"/>
      <c r="CH168" s="190"/>
      <c r="CI168" s="190"/>
      <c r="CJ168" s="190"/>
      <c r="CK168" s="190"/>
      <c r="CL168" s="190"/>
    </row>
    <row r="169" spans="1:90" ht="24.95" customHeight="1">
      <c r="A169" s="174"/>
      <c r="B169" s="174"/>
      <c r="C169" s="174"/>
      <c r="D169" s="174"/>
      <c r="E169" s="174"/>
      <c r="F169" s="174"/>
      <c r="G169" s="174"/>
      <c r="H169" s="174"/>
      <c r="I169" s="174"/>
      <c r="J169" s="174"/>
      <c r="K169" s="174"/>
      <c r="L169" s="174"/>
      <c r="M169" s="174"/>
      <c r="N169" s="785"/>
      <c r="O169" s="785"/>
      <c r="P169" s="785"/>
      <c r="Q169" s="785"/>
      <c r="R169" s="785"/>
      <c r="S169" s="785"/>
      <c r="T169" s="785"/>
      <c r="U169" s="785"/>
      <c r="V169" s="785"/>
      <c r="W169" s="785"/>
      <c r="X169" s="785"/>
      <c r="Y169" s="785"/>
      <c r="Z169" s="785"/>
      <c r="AA169" s="785"/>
      <c r="AB169" s="785"/>
      <c r="AC169" s="190"/>
      <c r="AD169" s="190"/>
      <c r="AE169" s="190"/>
      <c r="AF169" s="190"/>
      <c r="AG169" s="190"/>
      <c r="AH169" s="190"/>
      <c r="AI169" s="190"/>
      <c r="AJ169" s="190"/>
      <c r="AK169" s="190"/>
      <c r="AL169" s="190"/>
      <c r="AM169" s="190"/>
      <c r="AN169" s="190"/>
      <c r="AO169" s="190"/>
      <c r="AP169" s="190"/>
      <c r="AQ169" s="298"/>
      <c r="AR169" s="299"/>
      <c r="AS169" s="174"/>
      <c r="AT169" s="174"/>
      <c r="AU169" s="174"/>
      <c r="AV169" s="174"/>
      <c r="AW169" s="174"/>
      <c r="AX169" s="174"/>
      <c r="AY169" s="174"/>
      <c r="AZ169" s="174"/>
      <c r="BA169" s="174"/>
      <c r="BB169" s="174"/>
      <c r="BC169" s="174"/>
      <c r="BD169" s="174"/>
      <c r="BE169" s="174"/>
      <c r="BF169" s="785"/>
      <c r="BG169" s="785"/>
      <c r="BH169" s="785"/>
      <c r="BI169" s="785"/>
      <c r="BJ169" s="785"/>
      <c r="BK169" s="785"/>
      <c r="BL169" s="785"/>
      <c r="BM169" s="785"/>
      <c r="BN169" s="785"/>
      <c r="BO169" s="785"/>
      <c r="BP169" s="785"/>
      <c r="BQ169" s="785"/>
      <c r="BR169" s="785"/>
      <c r="BS169" s="785"/>
      <c r="BT169" s="785"/>
      <c r="BU169" s="190"/>
      <c r="BV169" s="190"/>
      <c r="BW169" s="190"/>
      <c r="BX169" s="190"/>
      <c r="BY169" s="190"/>
      <c r="BZ169" s="190"/>
      <c r="CA169" s="190"/>
      <c r="CB169" s="190"/>
      <c r="CC169" s="190"/>
      <c r="CD169" s="190"/>
      <c r="CE169" s="190"/>
      <c r="CF169" s="190"/>
      <c r="CG169" s="190"/>
      <c r="CH169" s="190"/>
      <c r="CI169" s="190"/>
      <c r="CJ169" s="190"/>
      <c r="CK169" s="190"/>
      <c r="CL169" s="190"/>
    </row>
    <row r="170" spans="1:90" ht="24.95" customHeight="1">
      <c r="A170" s="174"/>
      <c r="B170" s="174"/>
      <c r="C170" s="174"/>
      <c r="D170" s="174"/>
      <c r="E170" s="174"/>
      <c r="F170" s="174"/>
      <c r="G170" s="174"/>
      <c r="H170" s="174"/>
      <c r="I170" s="174"/>
      <c r="J170" s="174"/>
      <c r="K170" s="174"/>
      <c r="L170" s="174"/>
      <c r="M170" s="174"/>
      <c r="N170" s="785" t="s">
        <v>407</v>
      </c>
      <c r="O170" s="785"/>
      <c r="P170" s="785"/>
      <c r="Q170" s="785"/>
      <c r="R170" s="785"/>
      <c r="S170" s="785"/>
      <c r="T170" s="785"/>
      <c r="U170" s="785"/>
      <c r="V170" s="785"/>
      <c r="W170" s="785"/>
      <c r="X170" s="785"/>
      <c r="Y170" s="785"/>
      <c r="Z170" s="785"/>
      <c r="AA170" s="785"/>
      <c r="AB170" s="785"/>
      <c r="AC170" s="190"/>
      <c r="AD170" s="190"/>
      <c r="AE170" s="190"/>
      <c r="AF170" s="190"/>
      <c r="AG170" s="190"/>
      <c r="AH170" s="190"/>
      <c r="AI170" s="190"/>
      <c r="AJ170" s="190"/>
      <c r="AK170" s="190"/>
      <c r="AL170" s="190"/>
      <c r="AM170" s="190"/>
      <c r="AN170" s="190"/>
      <c r="AO170" s="190"/>
      <c r="AP170" s="190"/>
      <c r="AQ170" s="298"/>
      <c r="AR170" s="299"/>
      <c r="AS170" s="174"/>
      <c r="AT170" s="174"/>
      <c r="AU170" s="174"/>
      <c r="AV170" s="174"/>
      <c r="AW170" s="174"/>
      <c r="AX170" s="174"/>
      <c r="AY170" s="174"/>
      <c r="AZ170" s="174"/>
      <c r="BA170" s="174"/>
      <c r="BB170" s="174"/>
      <c r="BC170" s="174"/>
      <c r="BD170" s="174"/>
      <c r="BE170" s="174"/>
      <c r="BF170" s="785" t="s">
        <v>407</v>
      </c>
      <c r="BG170" s="785"/>
      <c r="BH170" s="785"/>
      <c r="BI170" s="785"/>
      <c r="BJ170" s="785"/>
      <c r="BK170" s="785"/>
      <c r="BL170" s="785"/>
      <c r="BM170" s="785"/>
      <c r="BN170" s="785"/>
      <c r="BO170" s="785"/>
      <c r="BP170" s="785"/>
      <c r="BQ170" s="785"/>
      <c r="BR170" s="785"/>
      <c r="BS170" s="785"/>
      <c r="BT170" s="785"/>
      <c r="BU170" s="190"/>
      <c r="BV170" s="190"/>
      <c r="BW170" s="190"/>
      <c r="BX170" s="190"/>
      <c r="BY170" s="190"/>
      <c r="BZ170" s="190"/>
      <c r="CA170" s="190"/>
      <c r="CB170" s="190"/>
      <c r="CC170" s="190"/>
      <c r="CD170" s="190"/>
      <c r="CE170" s="190"/>
      <c r="CF170" s="190"/>
      <c r="CG170" s="190"/>
      <c r="CH170" s="190"/>
      <c r="CI170" s="190"/>
      <c r="CJ170" s="190"/>
      <c r="CK170" s="190"/>
      <c r="CL170" s="190"/>
    </row>
    <row r="171" spans="1:90" ht="24.95" customHeight="1">
      <c r="A171" s="174"/>
      <c r="B171" s="174"/>
      <c r="C171" s="174"/>
      <c r="D171" s="174"/>
      <c r="E171" s="174"/>
      <c r="F171" s="174"/>
      <c r="G171" s="174"/>
      <c r="H171" s="174"/>
      <c r="I171" s="174"/>
      <c r="J171" s="174"/>
      <c r="K171" s="174"/>
      <c r="L171" s="174"/>
      <c r="M171" s="174"/>
      <c r="N171" s="785"/>
      <c r="O171" s="785"/>
      <c r="P171" s="785"/>
      <c r="Q171" s="785"/>
      <c r="R171" s="785"/>
      <c r="S171" s="785"/>
      <c r="T171" s="785"/>
      <c r="U171" s="785"/>
      <c r="V171" s="785"/>
      <c r="W171" s="785"/>
      <c r="X171" s="785"/>
      <c r="Y171" s="785"/>
      <c r="Z171" s="785"/>
      <c r="AA171" s="785"/>
      <c r="AB171" s="785"/>
      <c r="AC171" s="190"/>
      <c r="AD171" s="190"/>
      <c r="AE171" s="190"/>
      <c r="AF171" s="190"/>
      <c r="AG171" s="190"/>
      <c r="AH171" s="190"/>
      <c r="AI171" s="190"/>
      <c r="AJ171" s="190"/>
      <c r="AK171" s="190"/>
      <c r="AL171" s="190"/>
      <c r="AM171" s="190"/>
      <c r="AN171" s="190"/>
      <c r="AO171" s="190"/>
      <c r="AP171" s="190"/>
      <c r="AQ171" s="298"/>
      <c r="AR171" s="299"/>
      <c r="AS171" s="174"/>
      <c r="AT171" s="174"/>
      <c r="AU171" s="174"/>
      <c r="AV171" s="174"/>
      <c r="AW171" s="174"/>
      <c r="AX171" s="174"/>
      <c r="AY171" s="174"/>
      <c r="AZ171" s="174"/>
      <c r="BA171" s="174"/>
      <c r="BB171" s="174"/>
      <c r="BC171" s="174"/>
      <c r="BD171" s="174"/>
      <c r="BE171" s="174"/>
      <c r="BF171" s="785"/>
      <c r="BG171" s="785"/>
      <c r="BH171" s="785"/>
      <c r="BI171" s="785"/>
      <c r="BJ171" s="785"/>
      <c r="BK171" s="785"/>
      <c r="BL171" s="785"/>
      <c r="BM171" s="785"/>
      <c r="BN171" s="785"/>
      <c r="BO171" s="785"/>
      <c r="BP171" s="785"/>
      <c r="BQ171" s="785"/>
      <c r="BR171" s="785"/>
      <c r="BS171" s="785"/>
      <c r="BT171" s="785"/>
      <c r="BU171" s="190"/>
      <c r="BV171" s="190"/>
      <c r="BW171" s="190"/>
      <c r="BX171" s="190"/>
      <c r="BY171" s="190"/>
      <c r="BZ171" s="190"/>
      <c r="CA171" s="190"/>
      <c r="CB171" s="190"/>
      <c r="CC171" s="190"/>
      <c r="CD171" s="190"/>
      <c r="CE171" s="190"/>
      <c r="CF171" s="190"/>
      <c r="CG171" s="190"/>
      <c r="CH171" s="190"/>
      <c r="CI171" s="190"/>
      <c r="CJ171" s="190"/>
      <c r="CK171" s="190"/>
      <c r="CL171" s="190"/>
    </row>
    <row r="172" spans="1:90" ht="24.95" customHeight="1">
      <c r="A172" s="283"/>
      <c r="B172" s="284"/>
      <c r="C172" s="275"/>
      <c r="D172" s="275"/>
      <c r="E172" s="275"/>
      <c r="F172" s="275"/>
      <c r="G172" s="275"/>
      <c r="H172" s="275"/>
      <c r="I172" s="275"/>
      <c r="J172" s="275"/>
      <c r="K172" s="275"/>
      <c r="L172" s="275"/>
      <c r="M172" s="275"/>
      <c r="N172" s="288"/>
      <c r="O172" s="288"/>
      <c r="P172" s="285"/>
      <c r="Q172" s="285"/>
      <c r="R172" s="285"/>
      <c r="S172" s="285"/>
      <c r="T172" s="285"/>
      <c r="U172" s="285"/>
      <c r="V172" s="285"/>
      <c r="W172" s="285"/>
      <c r="X172" s="285"/>
      <c r="Y172" s="286"/>
      <c r="Z172" s="286"/>
      <c r="AA172" s="286"/>
      <c r="AB172" s="286"/>
      <c r="AC172" s="286"/>
      <c r="AD172" s="286"/>
      <c r="AE172" s="286"/>
      <c r="AF172" s="286"/>
      <c r="AG172" s="286"/>
      <c r="AH172" s="286"/>
      <c r="AI172" s="286"/>
      <c r="AJ172" s="286"/>
      <c r="AK172" s="286"/>
      <c r="AL172" s="286"/>
      <c r="AM172" s="286"/>
      <c r="AN172" s="286"/>
      <c r="AO172" s="286"/>
      <c r="AP172" s="286"/>
      <c r="AQ172" s="289"/>
      <c r="AR172" s="290"/>
      <c r="AS172" s="284"/>
      <c r="AT172" s="284"/>
      <c r="AU172" s="275"/>
      <c r="AV172" s="275"/>
      <c r="AW172" s="275"/>
      <c r="AX172" s="275"/>
      <c r="AY172" s="275"/>
      <c r="AZ172" s="275"/>
      <c r="BA172" s="275"/>
      <c r="BB172" s="275"/>
      <c r="BC172" s="275"/>
      <c r="BD172" s="275"/>
      <c r="BE172" s="275"/>
      <c r="BF172" s="288"/>
      <c r="BG172" s="288"/>
      <c r="BH172" s="285"/>
      <c r="BI172" s="285"/>
      <c r="BJ172" s="285"/>
      <c r="BK172" s="285"/>
      <c r="BL172" s="285"/>
      <c r="BM172" s="285"/>
      <c r="BN172" s="285"/>
      <c r="BO172" s="285"/>
      <c r="BP172" s="285"/>
      <c r="BQ172" s="286"/>
      <c r="BR172" s="286"/>
      <c r="BS172" s="286"/>
      <c r="BT172" s="286"/>
      <c r="BU172" s="286"/>
      <c r="BV172" s="286"/>
      <c r="BW172" s="286"/>
      <c r="BX172" s="286"/>
      <c r="BY172" s="286"/>
      <c r="BZ172" s="286"/>
      <c r="CA172" s="286"/>
      <c r="CB172" s="286"/>
      <c r="CC172" s="286"/>
      <c r="CD172" s="286"/>
      <c r="CE172" s="286"/>
      <c r="CF172" s="286"/>
      <c r="CG172" s="286"/>
      <c r="CH172" s="286"/>
    </row>
    <row r="173" spans="1:90" ht="24.95" customHeight="1">
      <c r="A173" s="283"/>
      <c r="B173" s="142" t="str">
        <f>$B$5</f>
        <v>第86回全国教育美術展応募作品の名札</v>
      </c>
      <c r="C173" s="275"/>
      <c r="D173" s="275"/>
      <c r="E173" s="275"/>
      <c r="F173" s="275"/>
      <c r="G173" s="275"/>
      <c r="H173" s="275"/>
      <c r="I173" s="275"/>
      <c r="J173" s="275"/>
      <c r="K173" s="275"/>
      <c r="L173" s="275"/>
      <c r="M173" s="275"/>
      <c r="N173" s="293"/>
      <c r="O173" s="293"/>
      <c r="P173" s="285"/>
      <c r="Q173" s="285"/>
      <c r="R173" s="285"/>
      <c r="S173" s="285"/>
      <c r="T173" s="285"/>
      <c r="U173" s="285"/>
      <c r="V173" s="285"/>
      <c r="W173" s="285"/>
      <c r="X173" s="285"/>
      <c r="Y173" s="286"/>
      <c r="Z173" s="286"/>
      <c r="AA173" s="286"/>
      <c r="AB173" s="286"/>
      <c r="AC173" s="286"/>
      <c r="AD173" s="286"/>
      <c r="AE173" s="286"/>
      <c r="AF173" s="286"/>
      <c r="AG173" s="286"/>
      <c r="AH173" s="286"/>
      <c r="AI173" s="286"/>
      <c r="AJ173" s="286"/>
      <c r="AK173" s="286"/>
      <c r="AL173" s="286"/>
      <c r="AM173" s="286"/>
      <c r="AN173" s="286"/>
      <c r="AO173" s="286"/>
      <c r="AP173" s="286"/>
      <c r="AQ173" s="289"/>
      <c r="AR173" s="290"/>
      <c r="AS173" s="284"/>
      <c r="AT173" s="142" t="str">
        <f>$B$5</f>
        <v>第86回全国教育美術展応募作品の名札</v>
      </c>
      <c r="AU173" s="275"/>
      <c r="AV173" s="275"/>
      <c r="AW173" s="275"/>
      <c r="AX173" s="275"/>
      <c r="AY173" s="275"/>
      <c r="AZ173" s="275"/>
      <c r="BA173" s="275"/>
      <c r="BB173" s="275"/>
      <c r="BC173" s="275"/>
      <c r="BD173" s="275"/>
      <c r="BE173" s="275"/>
      <c r="BF173" s="293"/>
      <c r="BG173" s="293"/>
      <c r="BH173" s="285"/>
      <c r="BI173" s="285"/>
      <c r="BJ173" s="285"/>
      <c r="BK173" s="285"/>
      <c r="BL173" s="285"/>
      <c r="BM173" s="285"/>
      <c r="BN173" s="285"/>
      <c r="BO173" s="285"/>
      <c r="BP173" s="285"/>
      <c r="BQ173" s="286"/>
      <c r="BR173" s="286"/>
      <c r="BS173" s="286"/>
      <c r="BT173" s="286"/>
      <c r="BU173" s="286"/>
      <c r="BV173" s="286"/>
      <c r="BW173" s="286"/>
      <c r="BX173" s="286"/>
      <c r="BY173" s="286"/>
      <c r="BZ173" s="286"/>
      <c r="CA173" s="286"/>
      <c r="CB173" s="286"/>
      <c r="CC173" s="286"/>
      <c r="CD173" s="286"/>
      <c r="CE173" s="286"/>
      <c r="CF173" s="286"/>
      <c r="CG173" s="286"/>
      <c r="CH173" s="286"/>
    </row>
    <row r="174" spans="1:90" ht="24.95" customHeight="1">
      <c r="A174" s="1353" t="s">
        <v>45</v>
      </c>
      <c r="B174" s="1354"/>
      <c r="C174" s="1354"/>
      <c r="D174" s="1354"/>
      <c r="E174" s="1354"/>
      <c r="F174" s="1354"/>
      <c r="G174" s="1354"/>
      <c r="H174" s="1354"/>
      <c r="I174" s="1354"/>
      <c r="J174" s="1354"/>
      <c r="K174" s="1354"/>
      <c r="L174" s="1354"/>
      <c r="M174" s="1355"/>
      <c r="N174" s="1356" t="s">
        <v>334</v>
      </c>
      <c r="O174" s="1356"/>
      <c r="P174" s="1344" t="s">
        <v>17</v>
      </c>
      <c r="Q174" s="562"/>
      <c r="R174" s="1305" t="str">
        <f>IF('⑨応募者名簿(印刷用)'!$BX$40="","",'⑨応募者名簿(印刷用)'!$BX$40)</f>
        <v>-</v>
      </c>
      <c r="S174" s="1305"/>
      <c r="T174" s="1305"/>
      <c r="U174" s="1305"/>
      <c r="V174" s="1305"/>
      <c r="W174" s="1305"/>
      <c r="X174" s="1305"/>
      <c r="Y174" s="1306" t="s">
        <v>282</v>
      </c>
      <c r="Z174" s="1306"/>
      <c r="AA174" s="1306"/>
      <c r="AB174" s="1305" t="str">
        <f>IF(⑧入力シート!$D$30=0,"",⑧入力シート!$D$30)</f>
        <v/>
      </c>
      <c r="AC174" s="1305"/>
      <c r="AD174" s="1305"/>
      <c r="AE174" s="1305"/>
      <c r="AF174" s="176" t="s">
        <v>84</v>
      </c>
      <c r="AG174" s="1305" t="str">
        <f>IF(⑧入力シート!$H$30=0,"",⑧入力シート!$H$30)</f>
        <v/>
      </c>
      <c r="AH174" s="1305"/>
      <c r="AI174" s="1305"/>
      <c r="AJ174" s="1305"/>
      <c r="AK174" s="176" t="s">
        <v>84</v>
      </c>
      <c r="AL174" s="1305" t="str">
        <f>IF(⑧入力シート!$L$30=0,"",⑧入力シート!$L$30)</f>
        <v/>
      </c>
      <c r="AM174" s="1305"/>
      <c r="AN174" s="1305"/>
      <c r="AO174" s="1305"/>
      <c r="AP174" s="177"/>
      <c r="AQ174" s="291"/>
      <c r="AR174" s="292"/>
      <c r="AS174" s="1353" t="s">
        <v>45</v>
      </c>
      <c r="AT174" s="1354"/>
      <c r="AU174" s="1354"/>
      <c r="AV174" s="1354"/>
      <c r="AW174" s="1354"/>
      <c r="AX174" s="1354"/>
      <c r="AY174" s="1354"/>
      <c r="AZ174" s="1354"/>
      <c r="BA174" s="1354"/>
      <c r="BB174" s="1354"/>
      <c r="BC174" s="1354"/>
      <c r="BD174" s="1354"/>
      <c r="BE174" s="1355"/>
      <c r="BF174" s="1356" t="s">
        <v>334</v>
      </c>
      <c r="BG174" s="1356"/>
      <c r="BH174" s="1344" t="s">
        <v>17</v>
      </c>
      <c r="BI174" s="562"/>
      <c r="BJ174" s="1305" t="str">
        <f>IF('⑨応募者名簿(印刷用)'!$BX$40="","",'⑨応募者名簿(印刷用)'!$BX$40)</f>
        <v>-</v>
      </c>
      <c r="BK174" s="1305"/>
      <c r="BL174" s="1305"/>
      <c r="BM174" s="1305"/>
      <c r="BN174" s="1305"/>
      <c r="BO174" s="1305"/>
      <c r="BP174" s="1305"/>
      <c r="BQ174" s="1306" t="s">
        <v>282</v>
      </c>
      <c r="BR174" s="1306"/>
      <c r="BS174" s="1306"/>
      <c r="BT174" s="1305" t="str">
        <f>IF(⑧入力シート!$D$30=0,"",⑧入力シート!$D$30)</f>
        <v/>
      </c>
      <c r="BU174" s="1305"/>
      <c r="BV174" s="1305"/>
      <c r="BW174" s="1305"/>
      <c r="BX174" s="176" t="s">
        <v>84</v>
      </c>
      <c r="BY174" s="1305" t="str">
        <f>IF(⑧入力シート!$H$30=0,"",⑧入力シート!$H$30)</f>
        <v/>
      </c>
      <c r="BZ174" s="1305"/>
      <c r="CA174" s="1305"/>
      <c r="CB174" s="1305"/>
      <c r="CC174" s="176" t="s">
        <v>84</v>
      </c>
      <c r="CD174" s="1305" t="str">
        <f>IF(⑧入力シート!$L$30=0,"",⑧入力シート!$L$30)</f>
        <v/>
      </c>
      <c r="CE174" s="1305"/>
      <c r="CF174" s="1305"/>
      <c r="CG174" s="1305"/>
      <c r="CH174" s="177"/>
    </row>
    <row r="175" spans="1:90" ht="24.95" customHeight="1">
      <c r="A175" s="1345"/>
      <c r="B175" s="1346"/>
      <c r="C175" s="1346"/>
      <c r="D175" s="1346"/>
      <c r="E175" s="1346"/>
      <c r="F175" s="1346"/>
      <c r="G175" s="1346"/>
      <c r="H175" s="1346"/>
      <c r="I175" s="178"/>
      <c r="J175" s="178"/>
      <c r="K175" s="178"/>
      <c r="L175" s="178"/>
      <c r="M175" s="179"/>
      <c r="N175" s="1356"/>
      <c r="O175" s="1356"/>
      <c r="P175" s="1347" t="str">
        <f>IF('⑨応募者名簿(印刷用)'!$BV$42="","",'⑨応募者名簿(印刷用)'!$BV$42)</f>
        <v xml:space="preserve"> </v>
      </c>
      <c r="Q175" s="1348"/>
      <c r="R175" s="1348"/>
      <c r="S175" s="1348"/>
      <c r="T175" s="1348"/>
      <c r="U175" s="1348"/>
      <c r="V175" s="1348"/>
      <c r="W175" s="1348"/>
      <c r="X175" s="1348"/>
      <c r="Y175" s="1348"/>
      <c r="Z175" s="1348"/>
      <c r="AA175" s="1348"/>
      <c r="AB175" s="1348"/>
      <c r="AC175" s="1348"/>
      <c r="AD175" s="1348"/>
      <c r="AE175" s="1348"/>
      <c r="AF175" s="1348"/>
      <c r="AG175" s="1348"/>
      <c r="AH175" s="1348"/>
      <c r="AI175" s="1348"/>
      <c r="AJ175" s="1348"/>
      <c r="AK175" s="1348"/>
      <c r="AL175" s="1348"/>
      <c r="AM175" s="1348"/>
      <c r="AN175" s="1348"/>
      <c r="AO175" s="1348"/>
      <c r="AP175" s="1349"/>
      <c r="AQ175" s="291"/>
      <c r="AR175" s="292"/>
      <c r="AS175" s="1345"/>
      <c r="AT175" s="1346"/>
      <c r="AU175" s="1346"/>
      <c r="AV175" s="1346"/>
      <c r="AW175" s="1346"/>
      <c r="AX175" s="1346"/>
      <c r="AY175" s="1346"/>
      <c r="AZ175" s="1346"/>
      <c r="BA175" s="178"/>
      <c r="BB175" s="178"/>
      <c r="BC175" s="178"/>
      <c r="BD175" s="178"/>
      <c r="BE175" s="179"/>
      <c r="BF175" s="1356"/>
      <c r="BG175" s="1356"/>
      <c r="BH175" s="1347" t="str">
        <f>IF('⑨応募者名簿(印刷用)'!$BV$42="","",'⑨応募者名簿(印刷用)'!$BV$42)</f>
        <v xml:space="preserve"> </v>
      </c>
      <c r="BI175" s="1348"/>
      <c r="BJ175" s="1348"/>
      <c r="BK175" s="1348"/>
      <c r="BL175" s="1348"/>
      <c r="BM175" s="1348"/>
      <c r="BN175" s="1348"/>
      <c r="BO175" s="1348"/>
      <c r="BP175" s="1348"/>
      <c r="BQ175" s="1348"/>
      <c r="BR175" s="1348"/>
      <c r="BS175" s="1348"/>
      <c r="BT175" s="1348"/>
      <c r="BU175" s="1348"/>
      <c r="BV175" s="1348"/>
      <c r="BW175" s="1348"/>
      <c r="BX175" s="1348"/>
      <c r="BY175" s="1348"/>
      <c r="BZ175" s="1348"/>
      <c r="CA175" s="1348"/>
      <c r="CB175" s="1348"/>
      <c r="CC175" s="1348"/>
      <c r="CD175" s="1348"/>
      <c r="CE175" s="1348"/>
      <c r="CF175" s="1348"/>
      <c r="CG175" s="1348"/>
      <c r="CH175" s="1349"/>
    </row>
    <row r="176" spans="1:90" ht="24.95" customHeight="1">
      <c r="A176" s="1345"/>
      <c r="B176" s="1346"/>
      <c r="C176" s="1346"/>
      <c r="D176" s="1346"/>
      <c r="E176" s="1346"/>
      <c r="F176" s="1346"/>
      <c r="G176" s="1346"/>
      <c r="H176" s="1346"/>
      <c r="I176" s="178"/>
      <c r="J176" s="178"/>
      <c r="K176" s="178"/>
      <c r="L176" s="178"/>
      <c r="M176" s="179"/>
      <c r="N176" s="1356"/>
      <c r="O176" s="1356"/>
      <c r="P176" s="1347" t="str">
        <f>IF('⑨応募者名簿(印刷用)'!$BV$43="","",'⑨応募者名簿(印刷用)'!$BV$43)</f>
        <v xml:space="preserve"> </v>
      </c>
      <c r="Q176" s="1348"/>
      <c r="R176" s="1348"/>
      <c r="S176" s="1348"/>
      <c r="T176" s="1348"/>
      <c r="U176" s="1348"/>
      <c r="V176" s="1348"/>
      <c r="W176" s="1348"/>
      <c r="X176" s="1348"/>
      <c r="Y176" s="1348"/>
      <c r="Z176" s="1348"/>
      <c r="AA176" s="1348"/>
      <c r="AB176" s="1348"/>
      <c r="AC176" s="1348"/>
      <c r="AD176" s="1348"/>
      <c r="AE176" s="1348"/>
      <c r="AF176" s="1348"/>
      <c r="AG176" s="1348"/>
      <c r="AH176" s="1348"/>
      <c r="AI176" s="1348"/>
      <c r="AJ176" s="1348"/>
      <c r="AK176" s="1348"/>
      <c r="AL176" s="1348"/>
      <c r="AM176" s="1348"/>
      <c r="AN176" s="1348"/>
      <c r="AO176" s="1348"/>
      <c r="AP176" s="1349"/>
      <c r="AQ176" s="291"/>
      <c r="AR176" s="292"/>
      <c r="AS176" s="1345"/>
      <c r="AT176" s="1346"/>
      <c r="AU176" s="1346"/>
      <c r="AV176" s="1346"/>
      <c r="AW176" s="1346"/>
      <c r="AX176" s="1346"/>
      <c r="AY176" s="1346"/>
      <c r="AZ176" s="1346"/>
      <c r="BA176" s="178"/>
      <c r="BB176" s="178"/>
      <c r="BC176" s="178"/>
      <c r="BD176" s="178"/>
      <c r="BE176" s="179"/>
      <c r="BF176" s="1356"/>
      <c r="BG176" s="1356"/>
      <c r="BH176" s="1347" t="str">
        <f>IF('⑨応募者名簿(印刷用)'!$BV$43="","",'⑨応募者名簿(印刷用)'!$BV$43)</f>
        <v xml:space="preserve"> </v>
      </c>
      <c r="BI176" s="1348"/>
      <c r="BJ176" s="1348"/>
      <c r="BK176" s="1348"/>
      <c r="BL176" s="1348"/>
      <c r="BM176" s="1348"/>
      <c r="BN176" s="1348"/>
      <c r="BO176" s="1348"/>
      <c r="BP176" s="1348"/>
      <c r="BQ176" s="1348"/>
      <c r="BR176" s="1348"/>
      <c r="BS176" s="1348"/>
      <c r="BT176" s="1348"/>
      <c r="BU176" s="1348"/>
      <c r="BV176" s="1348"/>
      <c r="BW176" s="1348"/>
      <c r="BX176" s="1348"/>
      <c r="BY176" s="1348"/>
      <c r="BZ176" s="1348"/>
      <c r="CA176" s="1348"/>
      <c r="CB176" s="1348"/>
      <c r="CC176" s="1348"/>
      <c r="CD176" s="1348"/>
      <c r="CE176" s="1348"/>
      <c r="CF176" s="1348"/>
      <c r="CG176" s="1348"/>
      <c r="CH176" s="1349"/>
    </row>
    <row r="177" spans="1:90" ht="24.95" customHeight="1">
      <c r="A177" s="1345"/>
      <c r="B177" s="1346"/>
      <c r="C177" s="1346"/>
      <c r="D177" s="1346"/>
      <c r="E177" s="1346"/>
      <c r="F177" s="1346"/>
      <c r="G177" s="1346"/>
      <c r="H177" s="1346"/>
      <c r="I177" s="178"/>
      <c r="J177" s="178"/>
      <c r="K177" s="178"/>
      <c r="L177" s="178"/>
      <c r="M177" s="179"/>
      <c r="N177" s="1356"/>
      <c r="O177" s="1356"/>
      <c r="P177" s="1350" t="str">
        <f>IF('⑨応募者名簿(印刷用)'!$BV$44="","",'⑨応募者名簿(印刷用)'!$BV$44)</f>
        <v xml:space="preserve"> </v>
      </c>
      <c r="Q177" s="1351"/>
      <c r="R177" s="1351"/>
      <c r="S177" s="1351"/>
      <c r="T177" s="1351"/>
      <c r="U177" s="1351"/>
      <c r="V177" s="1351"/>
      <c r="W177" s="1351"/>
      <c r="X177" s="1351"/>
      <c r="Y177" s="1351"/>
      <c r="Z177" s="1351"/>
      <c r="AA177" s="1351"/>
      <c r="AB177" s="1351"/>
      <c r="AC177" s="1351"/>
      <c r="AD177" s="1351"/>
      <c r="AE177" s="1351"/>
      <c r="AF177" s="1351"/>
      <c r="AG177" s="1351"/>
      <c r="AH177" s="1351"/>
      <c r="AI177" s="1351"/>
      <c r="AJ177" s="1351"/>
      <c r="AK177" s="1351"/>
      <c r="AL177" s="1351"/>
      <c r="AM177" s="1351"/>
      <c r="AN177" s="1351"/>
      <c r="AO177" s="1351"/>
      <c r="AP177" s="1352"/>
      <c r="AQ177" s="291"/>
      <c r="AR177" s="292"/>
      <c r="AS177" s="1345"/>
      <c r="AT177" s="1346"/>
      <c r="AU177" s="1346"/>
      <c r="AV177" s="1346"/>
      <c r="AW177" s="1346"/>
      <c r="AX177" s="1346"/>
      <c r="AY177" s="1346"/>
      <c r="AZ177" s="1346"/>
      <c r="BA177" s="178"/>
      <c r="BB177" s="178"/>
      <c r="BC177" s="178"/>
      <c r="BD177" s="178"/>
      <c r="BE177" s="179"/>
      <c r="BF177" s="1356"/>
      <c r="BG177" s="1356"/>
      <c r="BH177" s="1350" t="str">
        <f>IF('⑨応募者名簿(印刷用)'!$BV$44="","",'⑨応募者名簿(印刷用)'!$BV$44)</f>
        <v xml:space="preserve"> </v>
      </c>
      <c r="BI177" s="1351"/>
      <c r="BJ177" s="1351"/>
      <c r="BK177" s="1351"/>
      <c r="BL177" s="1351"/>
      <c r="BM177" s="1351"/>
      <c r="BN177" s="1351"/>
      <c r="BO177" s="1351"/>
      <c r="BP177" s="1351"/>
      <c r="BQ177" s="1351"/>
      <c r="BR177" s="1351"/>
      <c r="BS177" s="1351"/>
      <c r="BT177" s="1351"/>
      <c r="BU177" s="1351"/>
      <c r="BV177" s="1351"/>
      <c r="BW177" s="1351"/>
      <c r="BX177" s="1351"/>
      <c r="BY177" s="1351"/>
      <c r="BZ177" s="1351"/>
      <c r="CA177" s="1351"/>
      <c r="CB177" s="1351"/>
      <c r="CC177" s="1351"/>
      <c r="CD177" s="1351"/>
      <c r="CE177" s="1351"/>
      <c r="CF177" s="1351"/>
      <c r="CG177" s="1351"/>
      <c r="CH177" s="1352"/>
    </row>
    <row r="178" spans="1:90" ht="24.95" customHeight="1">
      <c r="A178" s="1345"/>
      <c r="B178" s="1346"/>
      <c r="C178" s="1346"/>
      <c r="D178" s="1346"/>
      <c r="E178" s="1346"/>
      <c r="F178" s="1346"/>
      <c r="G178" s="1346"/>
      <c r="H178" s="1346"/>
      <c r="I178" s="178"/>
      <c r="J178" s="178"/>
      <c r="K178" s="178"/>
      <c r="L178" s="178"/>
      <c r="M178" s="179"/>
      <c r="N178" s="722" t="s">
        <v>335</v>
      </c>
      <c r="O178" s="723"/>
      <c r="P178" s="603" t="s">
        <v>23</v>
      </c>
      <c r="Q178" s="571"/>
      <c r="R178" s="571"/>
      <c r="S178" s="571"/>
      <c r="T178" s="1336" t="str">
        <f>""&amp;⑧入力シート!$D$21</f>
        <v/>
      </c>
      <c r="U178" s="1336"/>
      <c r="V178" s="1336"/>
      <c r="W178" s="1336"/>
      <c r="X178" s="1336"/>
      <c r="Y178" s="1336"/>
      <c r="Z178" s="1336"/>
      <c r="AA178" s="1336"/>
      <c r="AB178" s="1336"/>
      <c r="AC178" s="1336"/>
      <c r="AD178" s="1336"/>
      <c r="AE178" s="1336"/>
      <c r="AF178" s="1336"/>
      <c r="AG178" s="1336"/>
      <c r="AH178" s="1336"/>
      <c r="AI178" s="1336"/>
      <c r="AJ178" s="1336"/>
      <c r="AK178" s="1336"/>
      <c r="AL178" s="1336"/>
      <c r="AM178" s="1336"/>
      <c r="AN178" s="1336"/>
      <c r="AO178" s="1336"/>
      <c r="AP178" s="1337"/>
      <c r="AQ178" s="291"/>
      <c r="AR178" s="292"/>
      <c r="AS178" s="1345"/>
      <c r="AT178" s="1346"/>
      <c r="AU178" s="1346"/>
      <c r="AV178" s="1346"/>
      <c r="AW178" s="1346"/>
      <c r="AX178" s="1346"/>
      <c r="AY178" s="1346"/>
      <c r="AZ178" s="1346"/>
      <c r="BA178" s="178"/>
      <c r="BB178" s="178"/>
      <c r="BC178" s="178"/>
      <c r="BD178" s="178"/>
      <c r="BE178" s="179"/>
      <c r="BF178" s="722" t="s">
        <v>335</v>
      </c>
      <c r="BG178" s="723"/>
      <c r="BH178" s="603" t="s">
        <v>23</v>
      </c>
      <c r="BI178" s="571"/>
      <c r="BJ178" s="571"/>
      <c r="BK178" s="571"/>
      <c r="BL178" s="1336" t="str">
        <f>""&amp;⑧入力シート!$D$21</f>
        <v/>
      </c>
      <c r="BM178" s="1336"/>
      <c r="BN178" s="1336"/>
      <c r="BO178" s="1336"/>
      <c r="BP178" s="1336"/>
      <c r="BQ178" s="1336"/>
      <c r="BR178" s="1336"/>
      <c r="BS178" s="1336"/>
      <c r="BT178" s="1336"/>
      <c r="BU178" s="1336"/>
      <c r="BV178" s="1336"/>
      <c r="BW178" s="1336"/>
      <c r="BX178" s="1336"/>
      <c r="BY178" s="1336"/>
      <c r="BZ178" s="1336"/>
      <c r="CA178" s="1336"/>
      <c r="CB178" s="1336"/>
      <c r="CC178" s="1336"/>
      <c r="CD178" s="1336"/>
      <c r="CE178" s="1336"/>
      <c r="CF178" s="1336"/>
      <c r="CG178" s="1336"/>
      <c r="CH178" s="1337"/>
    </row>
    <row r="179" spans="1:90" ht="24.95" customHeight="1">
      <c r="A179" s="180"/>
      <c r="B179" s="178"/>
      <c r="C179" s="178"/>
      <c r="D179" s="178"/>
      <c r="E179" s="178"/>
      <c r="F179" s="178"/>
      <c r="G179" s="178"/>
      <c r="H179" s="178"/>
      <c r="I179" s="178"/>
      <c r="J179" s="178"/>
      <c r="K179" s="178"/>
      <c r="L179" s="178"/>
      <c r="M179" s="179"/>
      <c r="N179" s="724"/>
      <c r="O179" s="725"/>
      <c r="P179" s="1338" t="str">
        <f>"　"&amp;⑧入力シート!$D$22</f>
        <v>　</v>
      </c>
      <c r="Q179" s="1339"/>
      <c r="R179" s="1339"/>
      <c r="S179" s="1339"/>
      <c r="T179" s="1339"/>
      <c r="U179" s="1339"/>
      <c r="V179" s="1339"/>
      <c r="W179" s="1339"/>
      <c r="X179" s="1339"/>
      <c r="Y179" s="1339"/>
      <c r="Z179" s="1339"/>
      <c r="AA179" s="1339"/>
      <c r="AB179" s="1339"/>
      <c r="AC179" s="1339"/>
      <c r="AD179" s="1339"/>
      <c r="AE179" s="1339"/>
      <c r="AF179" s="1339"/>
      <c r="AG179" s="1339"/>
      <c r="AH179" s="1339"/>
      <c r="AI179" s="1339"/>
      <c r="AJ179" s="1339"/>
      <c r="AK179" s="1339"/>
      <c r="AL179" s="1339"/>
      <c r="AM179" s="1339"/>
      <c r="AN179" s="1339"/>
      <c r="AO179" s="1339"/>
      <c r="AP179" s="1340"/>
      <c r="AQ179" s="291"/>
      <c r="AR179" s="292"/>
      <c r="AS179" s="180"/>
      <c r="AT179" s="178"/>
      <c r="AU179" s="178"/>
      <c r="AV179" s="178"/>
      <c r="AW179" s="178"/>
      <c r="AX179" s="178"/>
      <c r="AY179" s="178"/>
      <c r="AZ179" s="178"/>
      <c r="BA179" s="178"/>
      <c r="BB179" s="178"/>
      <c r="BC179" s="178"/>
      <c r="BD179" s="178"/>
      <c r="BE179" s="179"/>
      <c r="BF179" s="724"/>
      <c r="BG179" s="725"/>
      <c r="BH179" s="1338" t="str">
        <f>"　"&amp;⑧入力シート!$D$22</f>
        <v>　</v>
      </c>
      <c r="BI179" s="1339"/>
      <c r="BJ179" s="1339"/>
      <c r="BK179" s="1339"/>
      <c r="BL179" s="1339"/>
      <c r="BM179" s="1339"/>
      <c r="BN179" s="1339"/>
      <c r="BO179" s="1339"/>
      <c r="BP179" s="1339"/>
      <c r="BQ179" s="1339"/>
      <c r="BR179" s="1339"/>
      <c r="BS179" s="1339"/>
      <c r="BT179" s="1339"/>
      <c r="BU179" s="1339"/>
      <c r="BV179" s="1339"/>
      <c r="BW179" s="1339"/>
      <c r="BX179" s="1339"/>
      <c r="BY179" s="1339"/>
      <c r="BZ179" s="1339"/>
      <c r="CA179" s="1339"/>
      <c r="CB179" s="1339"/>
      <c r="CC179" s="1339"/>
      <c r="CD179" s="1339"/>
      <c r="CE179" s="1339"/>
      <c r="CF179" s="1339"/>
      <c r="CG179" s="1339"/>
      <c r="CH179" s="1340"/>
    </row>
    <row r="180" spans="1:90" ht="24.95" customHeight="1">
      <c r="A180" s="180"/>
      <c r="B180" s="178"/>
      <c r="C180" s="178"/>
      <c r="D180" s="178"/>
      <c r="E180" s="178"/>
      <c r="F180" s="178"/>
      <c r="G180" s="178"/>
      <c r="H180" s="178"/>
      <c r="I180" s="178"/>
      <c r="J180" s="178"/>
      <c r="K180" s="178"/>
      <c r="L180" s="178"/>
      <c r="M180" s="179"/>
      <c r="N180" s="724"/>
      <c r="O180" s="725"/>
      <c r="P180" s="1341" t="str">
        <f>"　"&amp;⑧入力シート!$D$23</f>
        <v>　</v>
      </c>
      <c r="Q180" s="1342"/>
      <c r="R180" s="1342"/>
      <c r="S180" s="1342"/>
      <c r="T180" s="1342"/>
      <c r="U180" s="1342"/>
      <c r="V180" s="1342"/>
      <c r="W180" s="1342"/>
      <c r="X180" s="1342"/>
      <c r="Y180" s="1342"/>
      <c r="Z180" s="1342"/>
      <c r="AA180" s="1342"/>
      <c r="AB180" s="1342"/>
      <c r="AC180" s="1342"/>
      <c r="AD180" s="1342"/>
      <c r="AE180" s="1342"/>
      <c r="AF180" s="1342"/>
      <c r="AG180" s="1342"/>
      <c r="AH180" s="1342"/>
      <c r="AI180" s="1342"/>
      <c r="AJ180" s="1342"/>
      <c r="AK180" s="1342"/>
      <c r="AL180" s="1342"/>
      <c r="AM180" s="1342"/>
      <c r="AN180" s="1342"/>
      <c r="AO180" s="1342"/>
      <c r="AP180" s="1343"/>
      <c r="AQ180" s="291"/>
      <c r="AR180" s="292"/>
      <c r="AS180" s="180"/>
      <c r="AT180" s="178"/>
      <c r="AU180" s="178"/>
      <c r="AV180" s="178"/>
      <c r="AW180" s="178"/>
      <c r="AX180" s="178"/>
      <c r="AY180" s="178"/>
      <c r="AZ180" s="178"/>
      <c r="BA180" s="178"/>
      <c r="BB180" s="178"/>
      <c r="BC180" s="178"/>
      <c r="BD180" s="178"/>
      <c r="BE180" s="179"/>
      <c r="BF180" s="724"/>
      <c r="BG180" s="725"/>
      <c r="BH180" s="1341" t="str">
        <f>"　"&amp;⑧入力シート!$D$23</f>
        <v>　</v>
      </c>
      <c r="BI180" s="1342"/>
      <c r="BJ180" s="1342"/>
      <c r="BK180" s="1342"/>
      <c r="BL180" s="1342"/>
      <c r="BM180" s="1342"/>
      <c r="BN180" s="1342"/>
      <c r="BO180" s="1342"/>
      <c r="BP180" s="1342"/>
      <c r="BQ180" s="1342"/>
      <c r="BR180" s="1342"/>
      <c r="BS180" s="1342"/>
      <c r="BT180" s="1342"/>
      <c r="BU180" s="1342"/>
      <c r="BV180" s="1342"/>
      <c r="BW180" s="1342"/>
      <c r="BX180" s="1342"/>
      <c r="BY180" s="1342"/>
      <c r="BZ180" s="1342"/>
      <c r="CA180" s="1342"/>
      <c r="CB180" s="1342"/>
      <c r="CC180" s="1342"/>
      <c r="CD180" s="1342"/>
      <c r="CE180" s="1342"/>
      <c r="CF180" s="1342"/>
      <c r="CG180" s="1342"/>
      <c r="CH180" s="1343"/>
    </row>
    <row r="181" spans="1:90" ht="24.95" customHeight="1">
      <c r="A181" s="181"/>
      <c r="B181" s="182"/>
      <c r="C181" s="182"/>
      <c r="D181" s="182"/>
      <c r="E181" s="182"/>
      <c r="F181" s="182"/>
      <c r="G181" s="182"/>
      <c r="H181" s="182"/>
      <c r="I181" s="182"/>
      <c r="J181" s="182"/>
      <c r="K181" s="182"/>
      <c r="L181" s="182"/>
      <c r="M181" s="183"/>
      <c r="N181" s="726"/>
      <c r="O181" s="727"/>
      <c r="P181" s="1341"/>
      <c r="Q181" s="1342"/>
      <c r="R181" s="1342"/>
      <c r="S181" s="1342"/>
      <c r="T181" s="1342"/>
      <c r="U181" s="1342"/>
      <c r="V181" s="1342"/>
      <c r="W181" s="1342"/>
      <c r="X181" s="1342"/>
      <c r="Y181" s="1342"/>
      <c r="Z181" s="1342"/>
      <c r="AA181" s="1342"/>
      <c r="AB181" s="1342"/>
      <c r="AC181" s="1342"/>
      <c r="AD181" s="1342"/>
      <c r="AE181" s="1342"/>
      <c r="AF181" s="1342"/>
      <c r="AG181" s="1342"/>
      <c r="AH181" s="1342"/>
      <c r="AI181" s="1342"/>
      <c r="AJ181" s="1342"/>
      <c r="AK181" s="1342"/>
      <c r="AL181" s="1342"/>
      <c r="AM181" s="1342"/>
      <c r="AN181" s="1342"/>
      <c r="AO181" s="1342"/>
      <c r="AP181" s="1343"/>
      <c r="AQ181" s="291"/>
      <c r="AR181" s="292"/>
      <c r="AS181" s="181"/>
      <c r="AT181" s="182"/>
      <c r="AU181" s="182"/>
      <c r="AV181" s="182"/>
      <c r="AW181" s="182"/>
      <c r="AX181" s="182"/>
      <c r="AY181" s="182"/>
      <c r="AZ181" s="182"/>
      <c r="BA181" s="182"/>
      <c r="BB181" s="182"/>
      <c r="BC181" s="182"/>
      <c r="BD181" s="182"/>
      <c r="BE181" s="183"/>
      <c r="BF181" s="726"/>
      <c r="BG181" s="727"/>
      <c r="BH181" s="1341"/>
      <c r="BI181" s="1342"/>
      <c r="BJ181" s="1342"/>
      <c r="BK181" s="1342"/>
      <c r="BL181" s="1342"/>
      <c r="BM181" s="1342"/>
      <c r="BN181" s="1342"/>
      <c r="BO181" s="1342"/>
      <c r="BP181" s="1342"/>
      <c r="BQ181" s="1342"/>
      <c r="BR181" s="1342"/>
      <c r="BS181" s="1342"/>
      <c r="BT181" s="1342"/>
      <c r="BU181" s="1342"/>
      <c r="BV181" s="1342"/>
      <c r="BW181" s="1342"/>
      <c r="BX181" s="1342"/>
      <c r="BY181" s="1342"/>
      <c r="BZ181" s="1342"/>
      <c r="CA181" s="1342"/>
      <c r="CB181" s="1342"/>
      <c r="CC181" s="1342"/>
      <c r="CD181" s="1342"/>
      <c r="CE181" s="1342"/>
      <c r="CF181" s="1342"/>
      <c r="CG181" s="1342"/>
      <c r="CH181" s="1343"/>
    </row>
    <row r="182" spans="1:90" ht="24.95" customHeight="1">
      <c r="A182" s="722" t="s">
        <v>337</v>
      </c>
      <c r="B182" s="723"/>
      <c r="C182" s="603" t="s">
        <v>31</v>
      </c>
      <c r="D182" s="571"/>
      <c r="E182" s="571"/>
      <c r="F182" s="571"/>
      <c r="G182" s="571"/>
      <c r="H182" s="571"/>
      <c r="I182" s="571"/>
      <c r="J182" s="571"/>
      <c r="K182" s="571"/>
      <c r="L182" s="571"/>
      <c r="M182" s="571"/>
      <c r="N182" s="722" t="s">
        <v>336</v>
      </c>
      <c r="O182" s="723"/>
      <c r="P182" s="1316" t="str">
        <f>""&amp;⑧入力シート!AD118</f>
        <v/>
      </c>
      <c r="Q182" s="1316"/>
      <c r="R182" s="1316"/>
      <c r="S182" s="1316"/>
      <c r="T182" s="1316"/>
      <c r="U182" s="1316"/>
      <c r="V182" s="1316"/>
      <c r="W182" s="1316"/>
      <c r="X182" s="1316"/>
      <c r="Y182" s="1316"/>
      <c r="Z182" s="1316"/>
      <c r="AA182" s="1316"/>
      <c r="AB182" s="1316"/>
      <c r="AC182" s="1316"/>
      <c r="AD182" s="1316"/>
      <c r="AE182" s="1316"/>
      <c r="AF182" s="1316"/>
      <c r="AG182" s="1316"/>
      <c r="AH182" s="1316"/>
      <c r="AI182" s="1316"/>
      <c r="AJ182" s="1316"/>
      <c r="AK182" s="1316"/>
      <c r="AL182" s="1316"/>
      <c r="AM182" s="1316"/>
      <c r="AN182" s="1316"/>
      <c r="AO182" s="1316"/>
      <c r="AP182" s="1316"/>
      <c r="AQ182" s="291"/>
      <c r="AR182" s="292"/>
      <c r="AS182" s="722" t="s">
        <v>337</v>
      </c>
      <c r="AT182" s="723"/>
      <c r="AU182" s="603" t="s">
        <v>31</v>
      </c>
      <c r="AV182" s="571"/>
      <c r="AW182" s="571"/>
      <c r="AX182" s="571"/>
      <c r="AY182" s="571"/>
      <c r="AZ182" s="571"/>
      <c r="BA182" s="571"/>
      <c r="BB182" s="571"/>
      <c r="BC182" s="571"/>
      <c r="BD182" s="571"/>
      <c r="BE182" s="571"/>
      <c r="BF182" s="722" t="s">
        <v>336</v>
      </c>
      <c r="BG182" s="723"/>
      <c r="BH182" s="1316" t="str">
        <f>""&amp;⑧入力シート!AD119</f>
        <v/>
      </c>
      <c r="BI182" s="1316"/>
      <c r="BJ182" s="1316"/>
      <c r="BK182" s="1316"/>
      <c r="BL182" s="1316"/>
      <c r="BM182" s="1316"/>
      <c r="BN182" s="1316"/>
      <c r="BO182" s="1316"/>
      <c r="BP182" s="1316"/>
      <c r="BQ182" s="1316"/>
      <c r="BR182" s="1316"/>
      <c r="BS182" s="1316"/>
      <c r="BT182" s="1316"/>
      <c r="BU182" s="1316"/>
      <c r="BV182" s="1316"/>
      <c r="BW182" s="1316"/>
      <c r="BX182" s="1316"/>
      <c r="BY182" s="1316"/>
      <c r="BZ182" s="1316"/>
      <c r="CA182" s="1316"/>
      <c r="CB182" s="1316"/>
      <c r="CC182" s="1316"/>
      <c r="CD182" s="1316"/>
      <c r="CE182" s="1316"/>
      <c r="CF182" s="1316"/>
      <c r="CG182" s="1316"/>
      <c r="CH182" s="1316"/>
    </row>
    <row r="183" spans="1:90" ht="24.95" customHeight="1">
      <c r="A183" s="724"/>
      <c r="B183" s="725"/>
      <c r="C183" s="1308">
        <f>⑧入力シート!Y118</f>
        <v>95</v>
      </c>
      <c r="D183" s="1309"/>
      <c r="E183" s="1309"/>
      <c r="F183" s="1309"/>
      <c r="G183" s="1309"/>
      <c r="H183" s="1309"/>
      <c r="I183" s="1309"/>
      <c r="J183" s="1309"/>
      <c r="K183" s="1309"/>
      <c r="L183" s="1309"/>
      <c r="M183" s="1310"/>
      <c r="N183" s="724"/>
      <c r="O183" s="725"/>
      <c r="P183" s="1317"/>
      <c r="Q183" s="1317"/>
      <c r="R183" s="1317"/>
      <c r="S183" s="1317"/>
      <c r="T183" s="1317"/>
      <c r="U183" s="1317"/>
      <c r="V183" s="1317"/>
      <c r="W183" s="1317"/>
      <c r="X183" s="1317"/>
      <c r="Y183" s="1317"/>
      <c r="Z183" s="1317"/>
      <c r="AA183" s="1317"/>
      <c r="AB183" s="1317"/>
      <c r="AC183" s="1317"/>
      <c r="AD183" s="1317"/>
      <c r="AE183" s="1317"/>
      <c r="AF183" s="1317"/>
      <c r="AG183" s="1317"/>
      <c r="AH183" s="1317"/>
      <c r="AI183" s="1317"/>
      <c r="AJ183" s="1317"/>
      <c r="AK183" s="1317"/>
      <c r="AL183" s="1317"/>
      <c r="AM183" s="1317"/>
      <c r="AN183" s="1317"/>
      <c r="AO183" s="1317"/>
      <c r="AP183" s="1317"/>
      <c r="AQ183" s="291"/>
      <c r="AR183" s="292"/>
      <c r="AS183" s="724"/>
      <c r="AT183" s="725"/>
      <c r="AU183" s="1308">
        <f>⑧入力シート!Y119</f>
        <v>96</v>
      </c>
      <c r="AV183" s="1309"/>
      <c r="AW183" s="1309"/>
      <c r="AX183" s="1309"/>
      <c r="AY183" s="1309"/>
      <c r="AZ183" s="1309"/>
      <c r="BA183" s="1309"/>
      <c r="BB183" s="1309"/>
      <c r="BC183" s="1309"/>
      <c r="BD183" s="1309"/>
      <c r="BE183" s="1309"/>
      <c r="BF183" s="724"/>
      <c r="BG183" s="725"/>
      <c r="BH183" s="1317"/>
      <c r="BI183" s="1317"/>
      <c r="BJ183" s="1317"/>
      <c r="BK183" s="1317"/>
      <c r="BL183" s="1317"/>
      <c r="BM183" s="1317"/>
      <c r="BN183" s="1317"/>
      <c r="BO183" s="1317"/>
      <c r="BP183" s="1317"/>
      <c r="BQ183" s="1317"/>
      <c r="BR183" s="1317"/>
      <c r="BS183" s="1317"/>
      <c r="BT183" s="1317"/>
      <c r="BU183" s="1317"/>
      <c r="BV183" s="1317"/>
      <c r="BW183" s="1317"/>
      <c r="BX183" s="1317"/>
      <c r="BY183" s="1317"/>
      <c r="BZ183" s="1317"/>
      <c r="CA183" s="1317"/>
      <c r="CB183" s="1317"/>
      <c r="CC183" s="1317"/>
      <c r="CD183" s="1317"/>
      <c r="CE183" s="1317"/>
      <c r="CF183" s="1317"/>
      <c r="CG183" s="1317"/>
      <c r="CH183" s="1317"/>
    </row>
    <row r="184" spans="1:90" ht="24.95" customHeight="1">
      <c r="A184" s="726"/>
      <c r="B184" s="727"/>
      <c r="C184" s="1319"/>
      <c r="D184" s="1320"/>
      <c r="E184" s="1320"/>
      <c r="F184" s="1320"/>
      <c r="G184" s="1320"/>
      <c r="H184" s="1320"/>
      <c r="I184" s="1320"/>
      <c r="J184" s="1320"/>
      <c r="K184" s="1320"/>
      <c r="L184" s="1320"/>
      <c r="M184" s="1321"/>
      <c r="N184" s="726"/>
      <c r="O184" s="727"/>
      <c r="P184" s="1318"/>
      <c r="Q184" s="1318"/>
      <c r="R184" s="1318"/>
      <c r="S184" s="1318"/>
      <c r="T184" s="1318"/>
      <c r="U184" s="1318"/>
      <c r="V184" s="1318"/>
      <c r="W184" s="1318"/>
      <c r="X184" s="1318"/>
      <c r="Y184" s="1318"/>
      <c r="Z184" s="1318"/>
      <c r="AA184" s="1318"/>
      <c r="AB184" s="1318"/>
      <c r="AC184" s="1318"/>
      <c r="AD184" s="1318"/>
      <c r="AE184" s="1318"/>
      <c r="AF184" s="1318"/>
      <c r="AG184" s="1318"/>
      <c r="AH184" s="1318"/>
      <c r="AI184" s="1318"/>
      <c r="AJ184" s="1318"/>
      <c r="AK184" s="1318"/>
      <c r="AL184" s="1318"/>
      <c r="AM184" s="1318"/>
      <c r="AN184" s="1318"/>
      <c r="AO184" s="1318"/>
      <c r="AP184" s="1318"/>
      <c r="AQ184" s="291"/>
      <c r="AR184" s="292"/>
      <c r="AS184" s="726"/>
      <c r="AT184" s="727"/>
      <c r="AU184" s="1308"/>
      <c r="AV184" s="1309"/>
      <c r="AW184" s="1309"/>
      <c r="AX184" s="1309"/>
      <c r="AY184" s="1309"/>
      <c r="AZ184" s="1309"/>
      <c r="BA184" s="1309"/>
      <c r="BB184" s="1309"/>
      <c r="BC184" s="1309"/>
      <c r="BD184" s="1309"/>
      <c r="BE184" s="1309"/>
      <c r="BF184" s="726"/>
      <c r="BG184" s="727"/>
      <c r="BH184" s="1318"/>
      <c r="BI184" s="1318"/>
      <c r="BJ184" s="1318"/>
      <c r="BK184" s="1318"/>
      <c r="BL184" s="1318"/>
      <c r="BM184" s="1318"/>
      <c r="BN184" s="1318"/>
      <c r="BO184" s="1318"/>
      <c r="BP184" s="1318"/>
      <c r="BQ184" s="1318"/>
      <c r="BR184" s="1318"/>
      <c r="BS184" s="1318"/>
      <c r="BT184" s="1318"/>
      <c r="BU184" s="1318"/>
      <c r="BV184" s="1318"/>
      <c r="BW184" s="1318"/>
      <c r="BX184" s="1318"/>
      <c r="BY184" s="1318"/>
      <c r="BZ184" s="1318"/>
      <c r="CA184" s="1318"/>
      <c r="CB184" s="1318"/>
      <c r="CC184" s="1318"/>
      <c r="CD184" s="1318"/>
      <c r="CE184" s="1318"/>
      <c r="CF184" s="1318"/>
      <c r="CG184" s="1318"/>
      <c r="CH184" s="1318"/>
    </row>
    <row r="185" spans="1:90" ht="24.95" customHeight="1">
      <c r="A185" s="722" t="s">
        <v>338</v>
      </c>
      <c r="B185" s="723"/>
      <c r="C185" s="1322" t="str">
        <f>""&amp;⑧入力シート!Z118</f>
        <v/>
      </c>
      <c r="D185" s="1323"/>
      <c r="E185" s="1323"/>
      <c r="F185" s="1323"/>
      <c r="G185" s="1323"/>
      <c r="H185" s="1323"/>
      <c r="I185" s="1323"/>
      <c r="J185" s="1323"/>
      <c r="K185" s="1323"/>
      <c r="L185" s="1323"/>
      <c r="M185" s="1324"/>
      <c r="N185" s="722" t="s">
        <v>339</v>
      </c>
      <c r="O185" s="723"/>
      <c r="P185" s="1307" t="s">
        <v>32</v>
      </c>
      <c r="Q185" s="573"/>
      <c r="R185" s="573"/>
      <c r="S185" s="573"/>
      <c r="T185" s="573"/>
      <c r="U185" s="573"/>
      <c r="V185" s="573"/>
      <c r="W185" s="573"/>
      <c r="X185" s="573"/>
      <c r="Y185" s="573"/>
      <c r="Z185" s="573"/>
      <c r="AA185" s="573"/>
      <c r="AB185" s="573"/>
      <c r="AC185" s="573"/>
      <c r="AD185" s="573"/>
      <c r="AE185" s="573"/>
      <c r="AF185" s="573"/>
      <c r="AG185" s="573"/>
      <c r="AH185" s="573"/>
      <c r="AI185" s="573"/>
      <c r="AJ185" s="573"/>
      <c r="AK185" s="573"/>
      <c r="AL185" s="573"/>
      <c r="AM185" s="573"/>
      <c r="AN185" s="573"/>
      <c r="AO185" s="573"/>
      <c r="AP185" s="574"/>
      <c r="AQ185" s="291"/>
      <c r="AR185" s="292"/>
      <c r="AS185" s="722" t="s">
        <v>338</v>
      </c>
      <c r="AT185" s="723"/>
      <c r="AU185" s="1322" t="str">
        <f>""&amp;⑧入力シート!Z119</f>
        <v/>
      </c>
      <c r="AV185" s="1323"/>
      <c r="AW185" s="1323"/>
      <c r="AX185" s="1323"/>
      <c r="AY185" s="1323"/>
      <c r="AZ185" s="1323"/>
      <c r="BA185" s="1323"/>
      <c r="BB185" s="1323"/>
      <c r="BC185" s="1323"/>
      <c r="BD185" s="1323"/>
      <c r="BE185" s="1324"/>
      <c r="BF185" s="722" t="s">
        <v>339</v>
      </c>
      <c r="BG185" s="723"/>
      <c r="BH185" s="1307" t="s">
        <v>32</v>
      </c>
      <c r="BI185" s="573"/>
      <c r="BJ185" s="573"/>
      <c r="BK185" s="573"/>
      <c r="BL185" s="573"/>
      <c r="BM185" s="573"/>
      <c r="BN185" s="573"/>
      <c r="BO185" s="573"/>
      <c r="BP185" s="573"/>
      <c r="BQ185" s="573"/>
      <c r="BR185" s="573"/>
      <c r="BS185" s="573"/>
      <c r="BT185" s="573"/>
      <c r="BU185" s="573"/>
      <c r="BV185" s="573"/>
      <c r="BW185" s="573"/>
      <c r="BX185" s="573"/>
      <c r="BY185" s="573"/>
      <c r="BZ185" s="573"/>
      <c r="CA185" s="573"/>
      <c r="CB185" s="573"/>
      <c r="CC185" s="573"/>
      <c r="CD185" s="573"/>
      <c r="CE185" s="573"/>
      <c r="CF185" s="573"/>
      <c r="CG185" s="573"/>
      <c r="CH185" s="574"/>
    </row>
    <row r="186" spans="1:90" ht="24.95" customHeight="1">
      <c r="A186" s="724"/>
      <c r="B186" s="725"/>
      <c r="C186" s="1308"/>
      <c r="D186" s="1309"/>
      <c r="E186" s="1309"/>
      <c r="F186" s="1309"/>
      <c r="G186" s="1309"/>
      <c r="H186" s="1309"/>
      <c r="I186" s="1309"/>
      <c r="J186" s="1309"/>
      <c r="K186" s="1309"/>
      <c r="L186" s="1309"/>
      <c r="M186" s="1310"/>
      <c r="N186" s="724"/>
      <c r="O186" s="725"/>
      <c r="P186" s="1308" t="str">
        <f>'⑨応募者名簿(印刷用)'!CY7</f>
        <v xml:space="preserve"> </v>
      </c>
      <c r="Q186" s="1309"/>
      <c r="R186" s="1309"/>
      <c r="S186" s="1309"/>
      <c r="T186" s="1309"/>
      <c r="U186" s="1309"/>
      <c r="V186" s="1309"/>
      <c r="W186" s="1309"/>
      <c r="X186" s="1309"/>
      <c r="Y186" s="1309"/>
      <c r="Z186" s="1309"/>
      <c r="AA186" s="1309"/>
      <c r="AB186" s="1309"/>
      <c r="AC186" s="1309"/>
      <c r="AD186" s="1309"/>
      <c r="AE186" s="1309"/>
      <c r="AF186" s="1309"/>
      <c r="AG186" s="1309"/>
      <c r="AH186" s="1309"/>
      <c r="AI186" s="1309"/>
      <c r="AJ186" s="1309"/>
      <c r="AK186" s="1309"/>
      <c r="AL186" s="1309"/>
      <c r="AM186" s="1309"/>
      <c r="AN186" s="1309"/>
      <c r="AO186" s="1309"/>
      <c r="AP186" s="1310"/>
      <c r="AQ186" s="291"/>
      <c r="AR186" s="292"/>
      <c r="AS186" s="724"/>
      <c r="AT186" s="725"/>
      <c r="AU186" s="1308"/>
      <c r="AV186" s="1309"/>
      <c r="AW186" s="1309"/>
      <c r="AX186" s="1309"/>
      <c r="AY186" s="1309"/>
      <c r="AZ186" s="1309"/>
      <c r="BA186" s="1309"/>
      <c r="BB186" s="1309"/>
      <c r="BC186" s="1309"/>
      <c r="BD186" s="1309"/>
      <c r="BE186" s="1310"/>
      <c r="BF186" s="724"/>
      <c r="BG186" s="725"/>
      <c r="BH186" s="1308" t="str">
        <f>'⑨応募者名簿(印刷用)'!CY8</f>
        <v xml:space="preserve"> </v>
      </c>
      <c r="BI186" s="1309"/>
      <c r="BJ186" s="1309"/>
      <c r="BK186" s="1309"/>
      <c r="BL186" s="1309"/>
      <c r="BM186" s="1309"/>
      <c r="BN186" s="1309"/>
      <c r="BO186" s="1309"/>
      <c r="BP186" s="1309"/>
      <c r="BQ186" s="1309"/>
      <c r="BR186" s="1309"/>
      <c r="BS186" s="1309"/>
      <c r="BT186" s="1309"/>
      <c r="BU186" s="1309"/>
      <c r="BV186" s="1309"/>
      <c r="BW186" s="1309"/>
      <c r="BX186" s="1309"/>
      <c r="BY186" s="1309"/>
      <c r="BZ186" s="1309"/>
      <c r="CA186" s="1309"/>
      <c r="CB186" s="1309"/>
      <c r="CC186" s="1309"/>
      <c r="CD186" s="1309"/>
      <c r="CE186" s="1309"/>
      <c r="CF186" s="1309"/>
      <c r="CG186" s="1309"/>
      <c r="CH186" s="1310"/>
    </row>
    <row r="187" spans="1:90" ht="24.95" customHeight="1">
      <c r="A187" s="726"/>
      <c r="B187" s="727"/>
      <c r="C187" s="1308"/>
      <c r="D187" s="1309"/>
      <c r="E187" s="1309"/>
      <c r="F187" s="1309"/>
      <c r="G187" s="1309"/>
      <c r="H187" s="1309"/>
      <c r="I187" s="1309"/>
      <c r="J187" s="1309"/>
      <c r="K187" s="1309"/>
      <c r="L187" s="1309"/>
      <c r="M187" s="1310"/>
      <c r="N187" s="726"/>
      <c r="O187" s="727"/>
      <c r="P187" s="1308"/>
      <c r="Q187" s="1309"/>
      <c r="R187" s="1309"/>
      <c r="S187" s="1309"/>
      <c r="T187" s="1309"/>
      <c r="U187" s="1309"/>
      <c r="V187" s="1309"/>
      <c r="W187" s="1309"/>
      <c r="X187" s="1309"/>
      <c r="Y187" s="1309"/>
      <c r="Z187" s="1309"/>
      <c r="AA187" s="1309"/>
      <c r="AB187" s="1309"/>
      <c r="AC187" s="1309"/>
      <c r="AD187" s="1309"/>
      <c r="AE187" s="1309"/>
      <c r="AF187" s="1309"/>
      <c r="AG187" s="1309"/>
      <c r="AH187" s="1309"/>
      <c r="AI187" s="1309"/>
      <c r="AJ187" s="1309"/>
      <c r="AK187" s="1309"/>
      <c r="AL187" s="1309"/>
      <c r="AM187" s="1309"/>
      <c r="AN187" s="1309"/>
      <c r="AO187" s="1309"/>
      <c r="AP187" s="1310"/>
      <c r="AQ187" s="291"/>
      <c r="AR187" s="292"/>
      <c r="AS187" s="726"/>
      <c r="AT187" s="727"/>
      <c r="AU187" s="1308"/>
      <c r="AV187" s="1309"/>
      <c r="AW187" s="1309"/>
      <c r="AX187" s="1309"/>
      <c r="AY187" s="1309"/>
      <c r="AZ187" s="1309"/>
      <c r="BA187" s="1309"/>
      <c r="BB187" s="1309"/>
      <c r="BC187" s="1309"/>
      <c r="BD187" s="1309"/>
      <c r="BE187" s="1310"/>
      <c r="BF187" s="726"/>
      <c r="BG187" s="727"/>
      <c r="BH187" s="1308"/>
      <c r="BI187" s="1309"/>
      <c r="BJ187" s="1309"/>
      <c r="BK187" s="1309"/>
      <c r="BL187" s="1309"/>
      <c r="BM187" s="1309"/>
      <c r="BN187" s="1309"/>
      <c r="BO187" s="1309"/>
      <c r="BP187" s="1309"/>
      <c r="BQ187" s="1309"/>
      <c r="BR187" s="1309"/>
      <c r="BS187" s="1309"/>
      <c r="BT187" s="1309"/>
      <c r="BU187" s="1309"/>
      <c r="BV187" s="1309"/>
      <c r="BW187" s="1309"/>
      <c r="BX187" s="1309"/>
      <c r="BY187" s="1309"/>
      <c r="BZ187" s="1309"/>
      <c r="CA187" s="1309"/>
      <c r="CB187" s="1309"/>
      <c r="CC187" s="1309"/>
      <c r="CD187" s="1309"/>
      <c r="CE187" s="1309"/>
      <c r="CF187" s="1309"/>
      <c r="CG187" s="1309"/>
      <c r="CH187" s="1310"/>
    </row>
    <row r="188" spans="1:90" ht="24.95" customHeight="1">
      <c r="A188" s="1311" t="s">
        <v>34</v>
      </c>
      <c r="B188" s="1312"/>
      <c r="C188" s="1315" t="str">
        <f>'⑨応募者名簿(印刷用)'!CW7</f>
        <v/>
      </c>
      <c r="D188" s="1315"/>
      <c r="E188" s="1315"/>
      <c r="F188" s="1315"/>
      <c r="G188" s="1315"/>
      <c r="H188" s="1315"/>
      <c r="I188" s="1315"/>
      <c r="J188" s="1315"/>
      <c r="K188" s="1315"/>
      <c r="L188" s="1315"/>
      <c r="M188" s="1315"/>
      <c r="N188" s="1325" t="s">
        <v>22</v>
      </c>
      <c r="O188" s="1326"/>
      <c r="P188" s="1329" t="str">
        <f>""&amp;⑧入力シート!AE118</f>
        <v/>
      </c>
      <c r="Q188" s="1329"/>
      <c r="R188" s="1329"/>
      <c r="S188" s="1329"/>
      <c r="T188" s="1329"/>
      <c r="U188" s="1329"/>
      <c r="V188" s="1329"/>
      <c r="W188" s="1329"/>
      <c r="X188" s="1329"/>
      <c r="Y188" s="1330" t="s">
        <v>57</v>
      </c>
      <c r="Z188" s="1331"/>
      <c r="AA188" s="1331"/>
      <c r="AB188" s="1331"/>
      <c r="AC188" s="1331"/>
      <c r="AD188" s="1331"/>
      <c r="AE188" s="1331"/>
      <c r="AF188" s="1331"/>
      <c r="AG188" s="1331"/>
      <c r="AH188" s="1331"/>
      <c r="AI188" s="1331"/>
      <c r="AJ188" s="1331"/>
      <c r="AK188" s="1331"/>
      <c r="AL188" s="1331"/>
      <c r="AM188" s="1331"/>
      <c r="AN188" s="1331"/>
      <c r="AO188" s="1331"/>
      <c r="AP188" s="1332"/>
      <c r="AQ188" s="289"/>
      <c r="AR188" s="290"/>
      <c r="AS188" s="1311" t="s">
        <v>34</v>
      </c>
      <c r="AT188" s="1312"/>
      <c r="AU188" s="1315" t="str">
        <f>'⑨応募者名簿(印刷用)'!CW8</f>
        <v/>
      </c>
      <c r="AV188" s="1315"/>
      <c r="AW188" s="1315"/>
      <c r="AX188" s="1315"/>
      <c r="AY188" s="1315"/>
      <c r="AZ188" s="1315"/>
      <c r="BA188" s="1315"/>
      <c r="BB188" s="1315"/>
      <c r="BC188" s="1315"/>
      <c r="BD188" s="1315"/>
      <c r="BE188" s="1315"/>
      <c r="BF188" s="1325" t="s">
        <v>22</v>
      </c>
      <c r="BG188" s="1326"/>
      <c r="BH188" s="1329" t="str">
        <f>""&amp;⑧入力シート!AE119</f>
        <v/>
      </c>
      <c r="BI188" s="1329"/>
      <c r="BJ188" s="1329"/>
      <c r="BK188" s="1329"/>
      <c r="BL188" s="1329"/>
      <c r="BM188" s="1329"/>
      <c r="BN188" s="1329"/>
      <c r="BO188" s="1329"/>
      <c r="BP188" s="1329"/>
      <c r="BQ188" s="1330" t="s">
        <v>57</v>
      </c>
      <c r="BR188" s="1331"/>
      <c r="BS188" s="1331"/>
      <c r="BT188" s="1331"/>
      <c r="BU188" s="1331"/>
      <c r="BV188" s="1331"/>
      <c r="BW188" s="1331"/>
      <c r="BX188" s="1331"/>
      <c r="BY188" s="1331"/>
      <c r="BZ188" s="1331"/>
      <c r="CA188" s="1331"/>
      <c r="CB188" s="1331"/>
      <c r="CC188" s="1331"/>
      <c r="CD188" s="1331"/>
      <c r="CE188" s="1331"/>
      <c r="CF188" s="1331"/>
      <c r="CG188" s="1331"/>
      <c r="CH188" s="1332"/>
    </row>
    <row r="189" spans="1:90" ht="24.95" customHeight="1">
      <c r="A189" s="1313"/>
      <c r="B189" s="1314"/>
      <c r="C189" s="1315"/>
      <c r="D189" s="1315"/>
      <c r="E189" s="1315"/>
      <c r="F189" s="1315"/>
      <c r="G189" s="1315"/>
      <c r="H189" s="1315"/>
      <c r="I189" s="1315"/>
      <c r="J189" s="1315"/>
      <c r="K189" s="1315"/>
      <c r="L189" s="1315"/>
      <c r="M189" s="1315"/>
      <c r="N189" s="1327"/>
      <c r="O189" s="1328"/>
      <c r="P189" s="1329"/>
      <c r="Q189" s="1329"/>
      <c r="R189" s="1329"/>
      <c r="S189" s="1329"/>
      <c r="T189" s="1329"/>
      <c r="U189" s="1329"/>
      <c r="V189" s="1329"/>
      <c r="W189" s="1329"/>
      <c r="X189" s="1329"/>
      <c r="Y189" s="1333"/>
      <c r="Z189" s="1334"/>
      <c r="AA189" s="1334"/>
      <c r="AB189" s="1334"/>
      <c r="AC189" s="1334"/>
      <c r="AD189" s="1334"/>
      <c r="AE189" s="1334"/>
      <c r="AF189" s="1334"/>
      <c r="AG189" s="1334"/>
      <c r="AH189" s="1334"/>
      <c r="AI189" s="1334"/>
      <c r="AJ189" s="1334"/>
      <c r="AK189" s="1334"/>
      <c r="AL189" s="1334"/>
      <c r="AM189" s="1334"/>
      <c r="AN189" s="1334"/>
      <c r="AO189" s="1334"/>
      <c r="AP189" s="1335"/>
      <c r="AQ189" s="289"/>
      <c r="AR189" s="290"/>
      <c r="AS189" s="1313"/>
      <c r="AT189" s="1314"/>
      <c r="AU189" s="1315"/>
      <c r="AV189" s="1315"/>
      <c r="AW189" s="1315"/>
      <c r="AX189" s="1315"/>
      <c r="AY189" s="1315"/>
      <c r="AZ189" s="1315"/>
      <c r="BA189" s="1315"/>
      <c r="BB189" s="1315"/>
      <c r="BC189" s="1315"/>
      <c r="BD189" s="1315"/>
      <c r="BE189" s="1315"/>
      <c r="BF189" s="1327"/>
      <c r="BG189" s="1328"/>
      <c r="BH189" s="1329"/>
      <c r="BI189" s="1329"/>
      <c r="BJ189" s="1329"/>
      <c r="BK189" s="1329"/>
      <c r="BL189" s="1329"/>
      <c r="BM189" s="1329"/>
      <c r="BN189" s="1329"/>
      <c r="BO189" s="1329"/>
      <c r="BP189" s="1329"/>
      <c r="BQ189" s="1333"/>
      <c r="BR189" s="1334"/>
      <c r="BS189" s="1334"/>
      <c r="BT189" s="1334"/>
      <c r="BU189" s="1334"/>
      <c r="BV189" s="1334"/>
      <c r="BW189" s="1334"/>
      <c r="BX189" s="1334"/>
      <c r="BY189" s="1334"/>
      <c r="BZ189" s="1334"/>
      <c r="CA189" s="1334"/>
      <c r="CB189" s="1334"/>
      <c r="CC189" s="1334"/>
      <c r="CD189" s="1334"/>
      <c r="CE189" s="1334"/>
      <c r="CF189" s="1334"/>
      <c r="CG189" s="1334"/>
      <c r="CH189" s="1335"/>
    </row>
    <row r="190" spans="1:90" ht="24.95" customHeight="1">
      <c r="A190" s="283"/>
      <c r="B190" s="284"/>
      <c r="C190" s="287"/>
      <c r="D190" s="287"/>
      <c r="E190" s="287"/>
      <c r="F190" s="287"/>
      <c r="G190" s="287"/>
      <c r="H190" s="287"/>
      <c r="I190" s="287"/>
      <c r="J190" s="287"/>
      <c r="K190" s="287"/>
      <c r="L190" s="287"/>
      <c r="M190" s="287"/>
      <c r="N190" s="288"/>
      <c r="O190" s="288"/>
      <c r="P190" s="285"/>
      <c r="Q190" s="285"/>
      <c r="R190" s="285"/>
      <c r="S190" s="285"/>
      <c r="T190" s="285"/>
      <c r="U190" s="285"/>
      <c r="V190" s="285"/>
      <c r="W190" s="285"/>
      <c r="X190" s="285"/>
      <c r="Y190" s="286"/>
      <c r="Z190" s="286"/>
      <c r="AA190" s="286"/>
      <c r="AB190" s="286"/>
      <c r="AC190" s="286"/>
      <c r="AD190" s="286"/>
      <c r="AE190" s="286"/>
      <c r="AF190" s="286"/>
      <c r="AG190" s="286"/>
      <c r="AH190" s="286"/>
      <c r="AI190" s="286"/>
      <c r="AJ190" s="286"/>
      <c r="AK190" s="286"/>
      <c r="AL190" s="286"/>
      <c r="AM190" s="286"/>
      <c r="AN190" s="286"/>
      <c r="AO190" s="286"/>
      <c r="AP190" s="286"/>
      <c r="AQ190" s="289"/>
      <c r="AR190" s="290"/>
      <c r="AS190" s="284"/>
      <c r="AT190" s="284"/>
      <c r="AU190" s="287"/>
      <c r="AV190" s="287"/>
      <c r="AW190" s="287"/>
      <c r="AX190" s="287"/>
      <c r="AY190" s="287"/>
      <c r="AZ190" s="287"/>
      <c r="BA190" s="287"/>
      <c r="BB190" s="287"/>
      <c r="BC190" s="287"/>
      <c r="BD190" s="287"/>
      <c r="BE190" s="287"/>
      <c r="BF190" s="288"/>
      <c r="BG190" s="288"/>
      <c r="BH190" s="285"/>
      <c r="BI190" s="285"/>
      <c r="BJ190" s="285"/>
      <c r="BK190" s="285"/>
      <c r="BL190" s="285"/>
      <c r="BM190" s="285"/>
      <c r="BN190" s="285"/>
      <c r="BO190" s="285"/>
      <c r="BP190" s="285"/>
      <c r="BQ190" s="286"/>
      <c r="BR190" s="286"/>
      <c r="BS190" s="286"/>
      <c r="BT190" s="286"/>
      <c r="BU190" s="286"/>
      <c r="BV190" s="286"/>
      <c r="BW190" s="286"/>
      <c r="BX190" s="286"/>
      <c r="BY190" s="286"/>
      <c r="BZ190" s="286"/>
      <c r="CA190" s="286"/>
      <c r="CB190" s="286"/>
      <c r="CC190" s="286"/>
      <c r="CD190" s="286"/>
      <c r="CE190" s="286"/>
      <c r="CF190" s="286"/>
      <c r="CG190" s="286"/>
      <c r="CH190" s="286"/>
    </row>
    <row r="191" spans="1:90" ht="24.95" customHeight="1">
      <c r="A191" s="283"/>
      <c r="B191" s="284"/>
      <c r="C191" s="275"/>
      <c r="D191" s="275"/>
      <c r="E191" s="275"/>
      <c r="F191" s="275"/>
      <c r="G191" s="275"/>
      <c r="H191" s="275"/>
      <c r="I191" s="275"/>
      <c r="J191" s="275"/>
      <c r="K191" s="275"/>
      <c r="L191" s="275"/>
      <c r="M191" s="275"/>
      <c r="N191" s="288"/>
      <c r="O191" s="288"/>
      <c r="P191" s="285"/>
      <c r="Q191" s="285"/>
      <c r="R191" s="285"/>
      <c r="S191" s="285"/>
      <c r="T191" s="285"/>
      <c r="U191" s="285"/>
      <c r="V191" s="285"/>
      <c r="W191" s="285"/>
      <c r="X191" s="285"/>
      <c r="Y191" s="286"/>
      <c r="Z191" s="286"/>
      <c r="AA191" s="286"/>
      <c r="AB191" s="286"/>
      <c r="AC191" s="286"/>
      <c r="AD191" s="286"/>
      <c r="AE191" s="286"/>
      <c r="AF191" s="286"/>
      <c r="AG191" s="286"/>
      <c r="AH191" s="286"/>
      <c r="AI191" s="286"/>
      <c r="AJ191" s="286"/>
      <c r="AK191" s="286"/>
      <c r="AL191" s="286"/>
      <c r="AM191" s="286"/>
      <c r="AN191" s="286"/>
      <c r="AO191" s="286"/>
      <c r="AP191" s="286"/>
      <c r="AQ191" s="289"/>
      <c r="AR191" s="290"/>
      <c r="AS191" s="284"/>
      <c r="AT191" s="284"/>
      <c r="AU191" s="275"/>
      <c r="AV191" s="275"/>
      <c r="AW191" s="275"/>
      <c r="AX191" s="275"/>
      <c r="AY191" s="275"/>
      <c r="AZ191" s="275"/>
      <c r="BA191" s="275"/>
      <c r="BB191" s="275"/>
      <c r="BC191" s="275"/>
      <c r="BD191" s="275"/>
      <c r="BE191" s="275"/>
      <c r="BF191" s="288"/>
      <c r="BG191" s="288"/>
      <c r="BH191" s="285"/>
      <c r="BI191" s="285"/>
      <c r="BJ191" s="285"/>
      <c r="BK191" s="285"/>
      <c r="BL191" s="285"/>
      <c r="BM191" s="285"/>
      <c r="BN191" s="285"/>
      <c r="BO191" s="285"/>
      <c r="BP191" s="285"/>
      <c r="BQ191" s="286"/>
      <c r="BR191" s="286"/>
      <c r="BS191" s="286"/>
      <c r="BT191" s="286"/>
      <c r="BU191" s="286"/>
      <c r="BV191" s="286"/>
      <c r="BW191" s="286"/>
      <c r="BX191" s="286"/>
      <c r="BY191" s="286"/>
      <c r="BZ191" s="286"/>
      <c r="CA191" s="286"/>
      <c r="CB191" s="286"/>
      <c r="CC191" s="286"/>
      <c r="CD191" s="286"/>
      <c r="CE191" s="286"/>
      <c r="CF191" s="286"/>
      <c r="CG191" s="286"/>
      <c r="CH191" s="286"/>
    </row>
    <row r="192" spans="1:90" ht="24.95" customHeight="1">
      <c r="A192" s="174"/>
      <c r="B192" s="174"/>
      <c r="C192" s="174"/>
      <c r="D192" s="174"/>
      <c r="E192" s="174"/>
      <c r="F192" s="174"/>
      <c r="G192" s="174"/>
      <c r="H192" s="174"/>
      <c r="I192" s="174"/>
      <c r="J192" s="174"/>
      <c r="K192" s="174"/>
      <c r="L192" s="174"/>
      <c r="M192" s="174"/>
      <c r="N192" s="785" t="s">
        <v>408</v>
      </c>
      <c r="O192" s="785"/>
      <c r="P192" s="785"/>
      <c r="Q192" s="785"/>
      <c r="R192" s="785"/>
      <c r="S192" s="785"/>
      <c r="T192" s="785"/>
      <c r="U192" s="785"/>
      <c r="V192" s="785"/>
      <c r="W192" s="785"/>
      <c r="X192" s="785"/>
      <c r="Y192" s="785"/>
      <c r="Z192" s="785"/>
      <c r="AA192" s="785"/>
      <c r="AB192" s="785"/>
      <c r="AC192" s="190"/>
      <c r="AD192" s="190"/>
      <c r="AE192" s="190"/>
      <c r="AF192" s="190"/>
      <c r="AG192" s="190"/>
      <c r="AH192" s="190"/>
      <c r="AI192" s="190"/>
      <c r="AJ192" s="190"/>
      <c r="AK192" s="190"/>
      <c r="AL192" s="190"/>
      <c r="AM192" s="190"/>
      <c r="AN192" s="190"/>
      <c r="AO192" s="190"/>
      <c r="AP192" s="190"/>
      <c r="AQ192" s="298"/>
      <c r="AR192" s="299"/>
      <c r="AS192" s="174"/>
      <c r="AT192" s="174"/>
      <c r="AU192" s="174"/>
      <c r="AV192" s="174"/>
      <c r="AW192" s="174"/>
      <c r="AX192" s="174"/>
      <c r="AY192" s="174"/>
      <c r="AZ192" s="174"/>
      <c r="BA192" s="174"/>
      <c r="BB192" s="174"/>
      <c r="BC192" s="174"/>
      <c r="BD192" s="174"/>
      <c r="BE192" s="174"/>
      <c r="BF192" s="785" t="s">
        <v>408</v>
      </c>
      <c r="BG192" s="785"/>
      <c r="BH192" s="785"/>
      <c r="BI192" s="785"/>
      <c r="BJ192" s="785"/>
      <c r="BK192" s="785"/>
      <c r="BL192" s="785"/>
      <c r="BM192" s="785"/>
      <c r="BN192" s="785"/>
      <c r="BO192" s="785"/>
      <c r="BP192" s="785"/>
      <c r="BQ192" s="785"/>
      <c r="BR192" s="785"/>
      <c r="BS192" s="785"/>
      <c r="BT192" s="785"/>
      <c r="BU192" s="190"/>
      <c r="BV192" s="190"/>
      <c r="BW192" s="190"/>
      <c r="BX192" s="190"/>
      <c r="BY192" s="190"/>
      <c r="BZ192" s="190"/>
      <c r="CA192" s="190"/>
      <c r="CB192" s="190"/>
      <c r="CC192" s="190"/>
      <c r="CD192" s="190"/>
      <c r="CE192" s="190"/>
      <c r="CF192" s="190"/>
      <c r="CG192" s="190"/>
      <c r="CH192" s="190"/>
      <c r="CI192" s="190"/>
      <c r="CJ192" s="190"/>
      <c r="CK192" s="190"/>
      <c r="CL192" s="190"/>
    </row>
    <row r="193" spans="1:90" ht="24.95" customHeight="1">
      <c r="A193" s="174"/>
      <c r="B193" s="174"/>
      <c r="C193" s="174"/>
      <c r="D193" s="174"/>
      <c r="E193" s="174"/>
      <c r="F193" s="174"/>
      <c r="G193" s="174"/>
      <c r="H193" s="174"/>
      <c r="I193" s="174"/>
      <c r="J193" s="174"/>
      <c r="K193" s="174"/>
      <c r="L193" s="174"/>
      <c r="M193" s="174"/>
      <c r="N193" s="785"/>
      <c r="O193" s="785"/>
      <c r="P193" s="785"/>
      <c r="Q193" s="785"/>
      <c r="R193" s="785"/>
      <c r="S193" s="785"/>
      <c r="T193" s="785"/>
      <c r="U193" s="785"/>
      <c r="V193" s="785"/>
      <c r="W193" s="785"/>
      <c r="X193" s="785"/>
      <c r="Y193" s="785"/>
      <c r="Z193" s="785"/>
      <c r="AA193" s="785"/>
      <c r="AB193" s="785"/>
      <c r="AC193" s="190"/>
      <c r="AD193" s="190"/>
      <c r="AE193" s="190"/>
      <c r="AF193" s="190"/>
      <c r="AG193" s="190"/>
      <c r="AH193" s="190"/>
      <c r="AI193" s="190"/>
      <c r="AJ193" s="190"/>
      <c r="AK193" s="190"/>
      <c r="AL193" s="190"/>
      <c r="AM193" s="190"/>
      <c r="AN193" s="190"/>
      <c r="AO193" s="190"/>
      <c r="AP193" s="190"/>
      <c r="AQ193" s="298"/>
      <c r="AR193" s="299"/>
      <c r="AS193" s="174"/>
      <c r="AT193" s="174"/>
      <c r="AU193" s="174"/>
      <c r="AV193" s="174"/>
      <c r="AW193" s="174"/>
      <c r="AX193" s="174"/>
      <c r="AY193" s="174"/>
      <c r="AZ193" s="174"/>
      <c r="BA193" s="174"/>
      <c r="BB193" s="174"/>
      <c r="BC193" s="174"/>
      <c r="BD193" s="174"/>
      <c r="BE193" s="174"/>
      <c r="BF193" s="785"/>
      <c r="BG193" s="785"/>
      <c r="BH193" s="785"/>
      <c r="BI193" s="785"/>
      <c r="BJ193" s="785"/>
      <c r="BK193" s="785"/>
      <c r="BL193" s="785"/>
      <c r="BM193" s="785"/>
      <c r="BN193" s="785"/>
      <c r="BO193" s="785"/>
      <c r="BP193" s="785"/>
      <c r="BQ193" s="785"/>
      <c r="BR193" s="785"/>
      <c r="BS193" s="785"/>
      <c r="BT193" s="785"/>
      <c r="BU193" s="190"/>
      <c r="BV193" s="190"/>
      <c r="BW193" s="190"/>
      <c r="BX193" s="190"/>
      <c r="BY193" s="190"/>
      <c r="BZ193" s="190"/>
      <c r="CA193" s="190"/>
      <c r="CB193" s="190"/>
      <c r="CC193" s="190"/>
      <c r="CD193" s="190"/>
      <c r="CE193" s="190"/>
      <c r="CF193" s="190"/>
      <c r="CG193" s="190"/>
      <c r="CH193" s="190"/>
      <c r="CI193" s="190"/>
      <c r="CJ193" s="190"/>
      <c r="CK193" s="190"/>
      <c r="CL193" s="190"/>
    </row>
    <row r="194" spans="1:90" ht="24.95" customHeight="1">
      <c r="A194" s="174"/>
      <c r="B194" s="174"/>
      <c r="C194" s="174"/>
      <c r="D194" s="174"/>
      <c r="E194" s="174"/>
      <c r="F194" s="174"/>
      <c r="G194" s="174"/>
      <c r="H194" s="174"/>
      <c r="I194" s="174"/>
      <c r="J194" s="174"/>
      <c r="K194" s="174"/>
      <c r="L194" s="174"/>
      <c r="M194" s="174"/>
      <c r="N194" s="785" t="s">
        <v>407</v>
      </c>
      <c r="O194" s="785"/>
      <c r="P194" s="785"/>
      <c r="Q194" s="785"/>
      <c r="R194" s="785"/>
      <c r="S194" s="785"/>
      <c r="T194" s="785"/>
      <c r="U194" s="785"/>
      <c r="V194" s="785"/>
      <c r="W194" s="785"/>
      <c r="X194" s="785"/>
      <c r="Y194" s="785"/>
      <c r="Z194" s="785"/>
      <c r="AA194" s="785"/>
      <c r="AB194" s="785"/>
      <c r="AC194" s="190"/>
      <c r="AD194" s="190"/>
      <c r="AE194" s="190"/>
      <c r="AF194" s="190"/>
      <c r="AG194" s="190"/>
      <c r="AH194" s="190"/>
      <c r="AI194" s="190"/>
      <c r="AJ194" s="190"/>
      <c r="AK194" s="190"/>
      <c r="AL194" s="190"/>
      <c r="AM194" s="190"/>
      <c r="AN194" s="190"/>
      <c r="AO194" s="190"/>
      <c r="AP194" s="190"/>
      <c r="AQ194" s="298"/>
      <c r="AR194" s="299"/>
      <c r="AS194" s="174"/>
      <c r="AT194" s="174"/>
      <c r="AU194" s="174"/>
      <c r="AV194" s="174"/>
      <c r="AW194" s="174"/>
      <c r="AX194" s="174"/>
      <c r="AY194" s="174"/>
      <c r="AZ194" s="174"/>
      <c r="BA194" s="174"/>
      <c r="BB194" s="174"/>
      <c r="BC194" s="174"/>
      <c r="BD194" s="174"/>
      <c r="BE194" s="174"/>
      <c r="BF194" s="785" t="s">
        <v>407</v>
      </c>
      <c r="BG194" s="785"/>
      <c r="BH194" s="785"/>
      <c r="BI194" s="785"/>
      <c r="BJ194" s="785"/>
      <c r="BK194" s="785"/>
      <c r="BL194" s="785"/>
      <c r="BM194" s="785"/>
      <c r="BN194" s="785"/>
      <c r="BO194" s="785"/>
      <c r="BP194" s="785"/>
      <c r="BQ194" s="785"/>
      <c r="BR194" s="785"/>
      <c r="BS194" s="785"/>
      <c r="BT194" s="785"/>
      <c r="BU194" s="190"/>
      <c r="BV194" s="190"/>
      <c r="BW194" s="190"/>
      <c r="BX194" s="190"/>
      <c r="BY194" s="190"/>
      <c r="BZ194" s="190"/>
      <c r="CA194" s="190"/>
      <c r="CB194" s="190"/>
      <c r="CC194" s="190"/>
      <c r="CD194" s="190"/>
      <c r="CE194" s="190"/>
      <c r="CF194" s="190"/>
      <c r="CG194" s="190"/>
      <c r="CH194" s="190"/>
      <c r="CI194" s="190"/>
      <c r="CJ194" s="190"/>
      <c r="CK194" s="190"/>
      <c r="CL194" s="190"/>
    </row>
    <row r="195" spans="1:90" ht="24.95" customHeight="1">
      <c r="A195" s="174"/>
      <c r="B195" s="174"/>
      <c r="C195" s="174"/>
      <c r="D195" s="174"/>
      <c r="E195" s="174"/>
      <c r="F195" s="174"/>
      <c r="G195" s="174"/>
      <c r="H195" s="174"/>
      <c r="I195" s="174"/>
      <c r="J195" s="174"/>
      <c r="K195" s="174"/>
      <c r="L195" s="174"/>
      <c r="M195" s="174"/>
      <c r="N195" s="785"/>
      <c r="O195" s="785"/>
      <c r="P195" s="785"/>
      <c r="Q195" s="785"/>
      <c r="R195" s="785"/>
      <c r="S195" s="785"/>
      <c r="T195" s="785"/>
      <c r="U195" s="785"/>
      <c r="V195" s="785"/>
      <c r="W195" s="785"/>
      <c r="X195" s="785"/>
      <c r="Y195" s="785"/>
      <c r="Z195" s="785"/>
      <c r="AA195" s="785"/>
      <c r="AB195" s="785"/>
      <c r="AC195" s="190"/>
      <c r="AD195" s="190"/>
      <c r="AE195" s="190"/>
      <c r="AF195" s="190"/>
      <c r="AG195" s="190"/>
      <c r="AH195" s="190"/>
      <c r="AI195" s="190"/>
      <c r="AJ195" s="190"/>
      <c r="AK195" s="190"/>
      <c r="AL195" s="190"/>
      <c r="AM195" s="190"/>
      <c r="AN195" s="190"/>
      <c r="AO195" s="190"/>
      <c r="AP195" s="190"/>
      <c r="AQ195" s="298"/>
      <c r="AR195" s="299"/>
      <c r="AS195" s="174"/>
      <c r="AT195" s="174"/>
      <c r="AU195" s="174"/>
      <c r="AV195" s="174"/>
      <c r="AW195" s="174"/>
      <c r="AX195" s="174"/>
      <c r="AY195" s="174"/>
      <c r="AZ195" s="174"/>
      <c r="BA195" s="174"/>
      <c r="BB195" s="174"/>
      <c r="BC195" s="174"/>
      <c r="BD195" s="174"/>
      <c r="BE195" s="174"/>
      <c r="BF195" s="785"/>
      <c r="BG195" s="785"/>
      <c r="BH195" s="785"/>
      <c r="BI195" s="785"/>
      <c r="BJ195" s="785"/>
      <c r="BK195" s="785"/>
      <c r="BL195" s="785"/>
      <c r="BM195" s="785"/>
      <c r="BN195" s="785"/>
      <c r="BO195" s="785"/>
      <c r="BP195" s="785"/>
      <c r="BQ195" s="785"/>
      <c r="BR195" s="785"/>
      <c r="BS195" s="785"/>
      <c r="BT195" s="785"/>
      <c r="BU195" s="190"/>
      <c r="BV195" s="190"/>
      <c r="BW195" s="190"/>
      <c r="BX195" s="190"/>
      <c r="BY195" s="190"/>
      <c r="BZ195" s="190"/>
      <c r="CA195" s="190"/>
      <c r="CB195" s="190"/>
      <c r="CC195" s="190"/>
      <c r="CD195" s="190"/>
      <c r="CE195" s="190"/>
      <c r="CF195" s="190"/>
      <c r="CG195" s="190"/>
      <c r="CH195" s="190"/>
      <c r="CI195" s="190"/>
      <c r="CJ195" s="190"/>
      <c r="CK195" s="190"/>
      <c r="CL195" s="190"/>
    </row>
    <row r="196" spans="1:90" ht="24.95" customHeight="1">
      <c r="A196" s="283"/>
      <c r="B196" s="284"/>
      <c r="C196" s="275"/>
      <c r="D196" s="275"/>
      <c r="E196" s="275"/>
      <c r="F196" s="275"/>
      <c r="G196" s="275"/>
      <c r="H196" s="275"/>
      <c r="I196" s="275"/>
      <c r="J196" s="275"/>
      <c r="K196" s="275"/>
      <c r="L196" s="275"/>
      <c r="M196" s="275"/>
      <c r="N196" s="288"/>
      <c r="O196" s="288"/>
      <c r="P196" s="285"/>
      <c r="Q196" s="285"/>
      <c r="R196" s="285"/>
      <c r="S196" s="285"/>
      <c r="T196" s="285"/>
      <c r="U196" s="285"/>
      <c r="V196" s="285"/>
      <c r="W196" s="285"/>
      <c r="X196" s="285"/>
      <c r="Y196" s="286"/>
      <c r="Z196" s="286"/>
      <c r="AA196" s="286"/>
      <c r="AB196" s="286"/>
      <c r="AC196" s="286"/>
      <c r="AD196" s="286"/>
      <c r="AE196" s="286"/>
      <c r="AF196" s="286"/>
      <c r="AG196" s="286"/>
      <c r="AH196" s="286"/>
      <c r="AI196" s="286"/>
      <c r="AJ196" s="286"/>
      <c r="AK196" s="286"/>
      <c r="AL196" s="286"/>
      <c r="AM196" s="286"/>
      <c r="AN196" s="286"/>
      <c r="AO196" s="286"/>
      <c r="AP196" s="286"/>
      <c r="AQ196" s="289"/>
      <c r="AR196" s="290"/>
      <c r="AS196" s="284"/>
      <c r="AT196" s="284"/>
      <c r="AU196" s="275"/>
      <c r="AV196" s="275"/>
      <c r="AW196" s="275"/>
      <c r="AX196" s="275"/>
      <c r="AY196" s="275"/>
      <c r="AZ196" s="275"/>
      <c r="BA196" s="275"/>
      <c r="BB196" s="275"/>
      <c r="BC196" s="275"/>
      <c r="BD196" s="275"/>
      <c r="BE196" s="275"/>
      <c r="BF196" s="288"/>
      <c r="BG196" s="288"/>
      <c r="BH196" s="285"/>
      <c r="BI196" s="285"/>
      <c r="BJ196" s="285"/>
      <c r="BK196" s="285"/>
      <c r="BL196" s="285"/>
      <c r="BM196" s="285"/>
      <c r="BN196" s="285"/>
      <c r="BO196" s="285"/>
      <c r="BP196" s="285"/>
      <c r="BQ196" s="286"/>
      <c r="BR196" s="286"/>
      <c r="BS196" s="286"/>
      <c r="BT196" s="286"/>
      <c r="BU196" s="286"/>
      <c r="BV196" s="286"/>
      <c r="BW196" s="286"/>
      <c r="BX196" s="286"/>
      <c r="BY196" s="286"/>
      <c r="BZ196" s="286"/>
      <c r="CA196" s="286"/>
      <c r="CB196" s="286"/>
      <c r="CC196" s="286"/>
      <c r="CD196" s="286"/>
      <c r="CE196" s="286"/>
      <c r="CF196" s="286"/>
      <c r="CG196" s="286"/>
      <c r="CH196" s="286"/>
    </row>
    <row r="197" spans="1:90" ht="24.95" customHeight="1">
      <c r="A197" s="283"/>
      <c r="B197" s="142" t="str">
        <f>$B$5</f>
        <v>第86回全国教育美術展応募作品の名札</v>
      </c>
      <c r="C197" s="275"/>
      <c r="D197" s="275"/>
      <c r="E197" s="275"/>
      <c r="F197" s="275"/>
      <c r="G197" s="275"/>
      <c r="H197" s="275"/>
      <c r="I197" s="275"/>
      <c r="J197" s="275"/>
      <c r="K197" s="275"/>
      <c r="L197" s="275"/>
      <c r="M197" s="275"/>
      <c r="N197" s="293"/>
      <c r="O197" s="293"/>
      <c r="P197" s="285"/>
      <c r="Q197" s="285"/>
      <c r="R197" s="285"/>
      <c r="S197" s="285"/>
      <c r="T197" s="285"/>
      <c r="U197" s="285"/>
      <c r="V197" s="285"/>
      <c r="W197" s="285"/>
      <c r="X197" s="285"/>
      <c r="Y197" s="286"/>
      <c r="Z197" s="286"/>
      <c r="AA197" s="286"/>
      <c r="AB197" s="286"/>
      <c r="AC197" s="286"/>
      <c r="AD197" s="286"/>
      <c r="AE197" s="286"/>
      <c r="AF197" s="286"/>
      <c r="AG197" s="286"/>
      <c r="AH197" s="286"/>
      <c r="AI197" s="286"/>
      <c r="AJ197" s="286"/>
      <c r="AK197" s="286"/>
      <c r="AL197" s="286"/>
      <c r="AM197" s="286"/>
      <c r="AN197" s="286"/>
      <c r="AO197" s="286"/>
      <c r="AP197" s="286"/>
      <c r="AQ197" s="289"/>
      <c r="AR197" s="290"/>
      <c r="AS197" s="284"/>
      <c r="AT197" s="142" t="str">
        <f>$B$5</f>
        <v>第86回全国教育美術展応募作品の名札</v>
      </c>
      <c r="AU197" s="275"/>
      <c r="AV197" s="275"/>
      <c r="AW197" s="275"/>
      <c r="AX197" s="275"/>
      <c r="AY197" s="275"/>
      <c r="AZ197" s="275"/>
      <c r="BA197" s="275"/>
      <c r="BB197" s="275"/>
      <c r="BC197" s="275"/>
      <c r="BD197" s="275"/>
      <c r="BE197" s="275"/>
      <c r="BF197" s="293"/>
      <c r="BG197" s="293"/>
      <c r="BH197" s="285"/>
      <c r="BI197" s="285"/>
      <c r="BJ197" s="285"/>
      <c r="BK197" s="285"/>
      <c r="BL197" s="285"/>
      <c r="BM197" s="285"/>
      <c r="BN197" s="285"/>
      <c r="BO197" s="285"/>
      <c r="BP197" s="285"/>
      <c r="BQ197" s="286"/>
      <c r="BR197" s="286"/>
      <c r="BS197" s="286"/>
      <c r="BT197" s="286"/>
      <c r="BU197" s="286"/>
      <c r="BV197" s="286"/>
      <c r="BW197" s="286"/>
      <c r="BX197" s="286"/>
      <c r="BY197" s="286"/>
      <c r="BZ197" s="286"/>
      <c r="CA197" s="286"/>
      <c r="CB197" s="286"/>
      <c r="CC197" s="286"/>
      <c r="CD197" s="286"/>
      <c r="CE197" s="286"/>
      <c r="CF197" s="286"/>
      <c r="CG197" s="286"/>
      <c r="CH197" s="286"/>
    </row>
    <row r="198" spans="1:90" ht="24.95" customHeight="1">
      <c r="A198" s="1353" t="s">
        <v>45</v>
      </c>
      <c r="B198" s="1354"/>
      <c r="C198" s="1354"/>
      <c r="D198" s="1354"/>
      <c r="E198" s="1354"/>
      <c r="F198" s="1354"/>
      <c r="G198" s="1354"/>
      <c r="H198" s="1354"/>
      <c r="I198" s="1354"/>
      <c r="J198" s="1354"/>
      <c r="K198" s="1354"/>
      <c r="L198" s="1354"/>
      <c r="M198" s="1355"/>
      <c r="N198" s="1356" t="s">
        <v>334</v>
      </c>
      <c r="O198" s="1356"/>
      <c r="P198" s="1344" t="s">
        <v>17</v>
      </c>
      <c r="Q198" s="562"/>
      <c r="R198" s="1305" t="str">
        <f>IF('⑨応募者名簿(印刷用)'!$BX$40="","",'⑨応募者名簿(印刷用)'!$BX$40)</f>
        <v>-</v>
      </c>
      <c r="S198" s="1305"/>
      <c r="T198" s="1305"/>
      <c r="U198" s="1305"/>
      <c r="V198" s="1305"/>
      <c r="W198" s="1305"/>
      <c r="X198" s="1305"/>
      <c r="Y198" s="1306" t="s">
        <v>282</v>
      </c>
      <c r="Z198" s="1306"/>
      <c r="AA198" s="1306"/>
      <c r="AB198" s="1305" t="str">
        <f>IF(⑧入力シート!$D$30=0,"",⑧入力シート!$D$30)</f>
        <v/>
      </c>
      <c r="AC198" s="1305"/>
      <c r="AD198" s="1305"/>
      <c r="AE198" s="1305"/>
      <c r="AF198" s="176" t="s">
        <v>84</v>
      </c>
      <c r="AG198" s="1305" t="str">
        <f>IF(⑧入力シート!$H$30=0,"",⑧入力シート!$H$30)</f>
        <v/>
      </c>
      <c r="AH198" s="1305"/>
      <c r="AI198" s="1305"/>
      <c r="AJ198" s="1305"/>
      <c r="AK198" s="176" t="s">
        <v>84</v>
      </c>
      <c r="AL198" s="1305" t="str">
        <f>IF(⑧入力シート!$L$30=0,"",⑧入力シート!$L$30)</f>
        <v/>
      </c>
      <c r="AM198" s="1305"/>
      <c r="AN198" s="1305"/>
      <c r="AO198" s="1305"/>
      <c r="AP198" s="177"/>
      <c r="AQ198" s="291"/>
      <c r="AR198" s="292"/>
      <c r="AS198" s="1353" t="s">
        <v>45</v>
      </c>
      <c r="AT198" s="1354"/>
      <c r="AU198" s="1354"/>
      <c r="AV198" s="1354"/>
      <c r="AW198" s="1354"/>
      <c r="AX198" s="1354"/>
      <c r="AY198" s="1354"/>
      <c r="AZ198" s="1354"/>
      <c r="BA198" s="1354"/>
      <c r="BB198" s="1354"/>
      <c r="BC198" s="1354"/>
      <c r="BD198" s="1354"/>
      <c r="BE198" s="1355"/>
      <c r="BF198" s="1356" t="s">
        <v>334</v>
      </c>
      <c r="BG198" s="1356"/>
      <c r="BH198" s="1344" t="s">
        <v>17</v>
      </c>
      <c r="BI198" s="562"/>
      <c r="BJ198" s="1305" t="str">
        <f>IF('⑨応募者名簿(印刷用)'!$BX$40="","",'⑨応募者名簿(印刷用)'!$BX$40)</f>
        <v>-</v>
      </c>
      <c r="BK198" s="1305"/>
      <c r="BL198" s="1305"/>
      <c r="BM198" s="1305"/>
      <c r="BN198" s="1305"/>
      <c r="BO198" s="1305"/>
      <c r="BP198" s="1305"/>
      <c r="BQ198" s="1306" t="s">
        <v>282</v>
      </c>
      <c r="BR198" s="1306"/>
      <c r="BS198" s="1306"/>
      <c r="BT198" s="1305" t="str">
        <f>IF(⑧入力シート!$D$30=0,"",⑧入力シート!$D$30)</f>
        <v/>
      </c>
      <c r="BU198" s="1305"/>
      <c r="BV198" s="1305"/>
      <c r="BW198" s="1305"/>
      <c r="BX198" s="176" t="s">
        <v>84</v>
      </c>
      <c r="BY198" s="1305" t="str">
        <f>IF(⑧入力シート!$H$30=0,"",⑧入力シート!$H$30)</f>
        <v/>
      </c>
      <c r="BZ198" s="1305"/>
      <c r="CA198" s="1305"/>
      <c r="CB198" s="1305"/>
      <c r="CC198" s="176" t="s">
        <v>84</v>
      </c>
      <c r="CD198" s="1305" t="str">
        <f>IF(⑧入力シート!$L$30=0,"",⑧入力シート!$L$30)</f>
        <v/>
      </c>
      <c r="CE198" s="1305"/>
      <c r="CF198" s="1305"/>
      <c r="CG198" s="1305"/>
      <c r="CH198" s="177"/>
    </row>
    <row r="199" spans="1:90" ht="24.95" customHeight="1">
      <c r="A199" s="1345"/>
      <c r="B199" s="1346"/>
      <c r="C199" s="1346"/>
      <c r="D199" s="1346"/>
      <c r="E199" s="1346"/>
      <c r="F199" s="1346"/>
      <c r="G199" s="1346"/>
      <c r="H199" s="1346"/>
      <c r="I199" s="178"/>
      <c r="J199" s="178"/>
      <c r="K199" s="178"/>
      <c r="L199" s="178"/>
      <c r="M199" s="179"/>
      <c r="N199" s="1356"/>
      <c r="O199" s="1356"/>
      <c r="P199" s="1347" t="str">
        <f>IF('⑨応募者名簿(印刷用)'!$BV$42="","",'⑨応募者名簿(印刷用)'!$BV$42)</f>
        <v xml:space="preserve"> </v>
      </c>
      <c r="Q199" s="1348"/>
      <c r="R199" s="1348"/>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9"/>
      <c r="AQ199" s="291"/>
      <c r="AR199" s="292"/>
      <c r="AS199" s="1345"/>
      <c r="AT199" s="1346"/>
      <c r="AU199" s="1346"/>
      <c r="AV199" s="1346"/>
      <c r="AW199" s="1346"/>
      <c r="AX199" s="1346"/>
      <c r="AY199" s="1346"/>
      <c r="AZ199" s="1346"/>
      <c r="BA199" s="178"/>
      <c r="BB199" s="178"/>
      <c r="BC199" s="178"/>
      <c r="BD199" s="178"/>
      <c r="BE199" s="179"/>
      <c r="BF199" s="1356"/>
      <c r="BG199" s="1356"/>
      <c r="BH199" s="1347" t="str">
        <f>IF('⑨応募者名簿(印刷用)'!$BV$42="","",'⑨応募者名簿(印刷用)'!$BV$42)</f>
        <v xml:space="preserve"> </v>
      </c>
      <c r="BI199" s="1348"/>
      <c r="BJ199" s="1348"/>
      <c r="BK199" s="1348"/>
      <c r="BL199" s="1348"/>
      <c r="BM199" s="1348"/>
      <c r="BN199" s="1348"/>
      <c r="BO199" s="1348"/>
      <c r="BP199" s="1348"/>
      <c r="BQ199" s="1348"/>
      <c r="BR199" s="1348"/>
      <c r="BS199" s="1348"/>
      <c r="BT199" s="1348"/>
      <c r="BU199" s="1348"/>
      <c r="BV199" s="1348"/>
      <c r="BW199" s="1348"/>
      <c r="BX199" s="1348"/>
      <c r="BY199" s="1348"/>
      <c r="BZ199" s="1348"/>
      <c r="CA199" s="1348"/>
      <c r="CB199" s="1348"/>
      <c r="CC199" s="1348"/>
      <c r="CD199" s="1348"/>
      <c r="CE199" s="1348"/>
      <c r="CF199" s="1348"/>
      <c r="CG199" s="1348"/>
      <c r="CH199" s="1349"/>
    </row>
    <row r="200" spans="1:90" ht="24.95" customHeight="1">
      <c r="A200" s="1345"/>
      <c r="B200" s="1346"/>
      <c r="C200" s="1346"/>
      <c r="D200" s="1346"/>
      <c r="E200" s="1346"/>
      <c r="F200" s="1346"/>
      <c r="G200" s="1346"/>
      <c r="H200" s="1346"/>
      <c r="I200" s="178"/>
      <c r="J200" s="178"/>
      <c r="K200" s="178"/>
      <c r="L200" s="178"/>
      <c r="M200" s="179"/>
      <c r="N200" s="1356"/>
      <c r="O200" s="1356"/>
      <c r="P200" s="1347" t="str">
        <f>IF('⑨応募者名簿(印刷用)'!$BV$43="","",'⑨応募者名簿(印刷用)'!$BV$43)</f>
        <v xml:space="preserve"> </v>
      </c>
      <c r="Q200" s="1348"/>
      <c r="R200" s="13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9"/>
      <c r="AQ200" s="291"/>
      <c r="AR200" s="292"/>
      <c r="AS200" s="1345"/>
      <c r="AT200" s="1346"/>
      <c r="AU200" s="1346"/>
      <c r="AV200" s="1346"/>
      <c r="AW200" s="1346"/>
      <c r="AX200" s="1346"/>
      <c r="AY200" s="1346"/>
      <c r="AZ200" s="1346"/>
      <c r="BA200" s="178"/>
      <c r="BB200" s="178"/>
      <c r="BC200" s="178"/>
      <c r="BD200" s="178"/>
      <c r="BE200" s="179"/>
      <c r="BF200" s="1356"/>
      <c r="BG200" s="1356"/>
      <c r="BH200" s="1347" t="str">
        <f>IF('⑨応募者名簿(印刷用)'!$BV$43="","",'⑨応募者名簿(印刷用)'!$BV$43)</f>
        <v xml:space="preserve"> </v>
      </c>
      <c r="BI200" s="1348"/>
      <c r="BJ200" s="1348"/>
      <c r="BK200" s="1348"/>
      <c r="BL200" s="1348"/>
      <c r="BM200" s="1348"/>
      <c r="BN200" s="1348"/>
      <c r="BO200" s="1348"/>
      <c r="BP200" s="1348"/>
      <c r="BQ200" s="1348"/>
      <c r="BR200" s="1348"/>
      <c r="BS200" s="1348"/>
      <c r="BT200" s="1348"/>
      <c r="BU200" s="1348"/>
      <c r="BV200" s="1348"/>
      <c r="BW200" s="1348"/>
      <c r="BX200" s="1348"/>
      <c r="BY200" s="1348"/>
      <c r="BZ200" s="1348"/>
      <c r="CA200" s="1348"/>
      <c r="CB200" s="1348"/>
      <c r="CC200" s="1348"/>
      <c r="CD200" s="1348"/>
      <c r="CE200" s="1348"/>
      <c r="CF200" s="1348"/>
      <c r="CG200" s="1348"/>
      <c r="CH200" s="1349"/>
    </row>
    <row r="201" spans="1:90" ht="24.95" customHeight="1">
      <c r="A201" s="1345"/>
      <c r="B201" s="1346"/>
      <c r="C201" s="1346"/>
      <c r="D201" s="1346"/>
      <c r="E201" s="1346"/>
      <c r="F201" s="1346"/>
      <c r="G201" s="1346"/>
      <c r="H201" s="1346"/>
      <c r="I201" s="178"/>
      <c r="J201" s="178"/>
      <c r="K201" s="178"/>
      <c r="L201" s="178"/>
      <c r="M201" s="179"/>
      <c r="N201" s="1356"/>
      <c r="O201" s="1356"/>
      <c r="P201" s="1350" t="str">
        <f>IF('⑨応募者名簿(印刷用)'!$BV$44="","",'⑨応募者名簿(印刷用)'!$BV$44)</f>
        <v xml:space="preserve"> </v>
      </c>
      <c r="Q201" s="1351"/>
      <c r="R201" s="1351"/>
      <c r="S201" s="1351"/>
      <c r="T201" s="1351"/>
      <c r="U201" s="1351"/>
      <c r="V201" s="1351"/>
      <c r="W201" s="1351"/>
      <c r="X201" s="1351"/>
      <c r="Y201" s="1351"/>
      <c r="Z201" s="1351"/>
      <c r="AA201" s="1351"/>
      <c r="AB201" s="1351"/>
      <c r="AC201" s="1351"/>
      <c r="AD201" s="1351"/>
      <c r="AE201" s="1351"/>
      <c r="AF201" s="1351"/>
      <c r="AG201" s="1351"/>
      <c r="AH201" s="1351"/>
      <c r="AI201" s="1351"/>
      <c r="AJ201" s="1351"/>
      <c r="AK201" s="1351"/>
      <c r="AL201" s="1351"/>
      <c r="AM201" s="1351"/>
      <c r="AN201" s="1351"/>
      <c r="AO201" s="1351"/>
      <c r="AP201" s="1352"/>
      <c r="AQ201" s="291"/>
      <c r="AR201" s="292"/>
      <c r="AS201" s="1345"/>
      <c r="AT201" s="1346"/>
      <c r="AU201" s="1346"/>
      <c r="AV201" s="1346"/>
      <c r="AW201" s="1346"/>
      <c r="AX201" s="1346"/>
      <c r="AY201" s="1346"/>
      <c r="AZ201" s="1346"/>
      <c r="BA201" s="178"/>
      <c r="BB201" s="178"/>
      <c r="BC201" s="178"/>
      <c r="BD201" s="178"/>
      <c r="BE201" s="179"/>
      <c r="BF201" s="1356"/>
      <c r="BG201" s="1356"/>
      <c r="BH201" s="1350" t="str">
        <f>IF('⑨応募者名簿(印刷用)'!$BV$44="","",'⑨応募者名簿(印刷用)'!$BV$44)</f>
        <v xml:space="preserve"> </v>
      </c>
      <c r="BI201" s="1351"/>
      <c r="BJ201" s="1351"/>
      <c r="BK201" s="1351"/>
      <c r="BL201" s="1351"/>
      <c r="BM201" s="1351"/>
      <c r="BN201" s="1351"/>
      <c r="BO201" s="1351"/>
      <c r="BP201" s="1351"/>
      <c r="BQ201" s="1351"/>
      <c r="BR201" s="1351"/>
      <c r="BS201" s="1351"/>
      <c r="BT201" s="1351"/>
      <c r="BU201" s="1351"/>
      <c r="BV201" s="1351"/>
      <c r="BW201" s="1351"/>
      <c r="BX201" s="1351"/>
      <c r="BY201" s="1351"/>
      <c r="BZ201" s="1351"/>
      <c r="CA201" s="1351"/>
      <c r="CB201" s="1351"/>
      <c r="CC201" s="1351"/>
      <c r="CD201" s="1351"/>
      <c r="CE201" s="1351"/>
      <c r="CF201" s="1351"/>
      <c r="CG201" s="1351"/>
      <c r="CH201" s="1352"/>
    </row>
    <row r="202" spans="1:90" ht="24.95" customHeight="1">
      <c r="A202" s="1345"/>
      <c r="B202" s="1346"/>
      <c r="C202" s="1346"/>
      <c r="D202" s="1346"/>
      <c r="E202" s="1346"/>
      <c r="F202" s="1346"/>
      <c r="G202" s="1346"/>
      <c r="H202" s="1346"/>
      <c r="I202" s="178"/>
      <c r="J202" s="178"/>
      <c r="K202" s="178"/>
      <c r="L202" s="178"/>
      <c r="M202" s="179"/>
      <c r="N202" s="722" t="s">
        <v>335</v>
      </c>
      <c r="O202" s="723"/>
      <c r="P202" s="603" t="s">
        <v>23</v>
      </c>
      <c r="Q202" s="571"/>
      <c r="R202" s="571"/>
      <c r="S202" s="571"/>
      <c r="T202" s="1336" t="str">
        <f>""&amp;⑧入力シート!$D$21</f>
        <v/>
      </c>
      <c r="U202" s="1336"/>
      <c r="V202" s="1336"/>
      <c r="W202" s="1336"/>
      <c r="X202" s="1336"/>
      <c r="Y202" s="1336"/>
      <c r="Z202" s="1336"/>
      <c r="AA202" s="1336"/>
      <c r="AB202" s="1336"/>
      <c r="AC202" s="1336"/>
      <c r="AD202" s="1336"/>
      <c r="AE202" s="1336"/>
      <c r="AF202" s="1336"/>
      <c r="AG202" s="1336"/>
      <c r="AH202" s="1336"/>
      <c r="AI202" s="1336"/>
      <c r="AJ202" s="1336"/>
      <c r="AK202" s="1336"/>
      <c r="AL202" s="1336"/>
      <c r="AM202" s="1336"/>
      <c r="AN202" s="1336"/>
      <c r="AO202" s="1336"/>
      <c r="AP202" s="1337"/>
      <c r="AQ202" s="291"/>
      <c r="AR202" s="292"/>
      <c r="AS202" s="1345"/>
      <c r="AT202" s="1346"/>
      <c r="AU202" s="1346"/>
      <c r="AV202" s="1346"/>
      <c r="AW202" s="1346"/>
      <c r="AX202" s="1346"/>
      <c r="AY202" s="1346"/>
      <c r="AZ202" s="1346"/>
      <c r="BA202" s="178"/>
      <c r="BB202" s="178"/>
      <c r="BC202" s="178"/>
      <c r="BD202" s="178"/>
      <c r="BE202" s="179"/>
      <c r="BF202" s="722" t="s">
        <v>335</v>
      </c>
      <c r="BG202" s="723"/>
      <c r="BH202" s="603" t="s">
        <v>23</v>
      </c>
      <c r="BI202" s="571"/>
      <c r="BJ202" s="571"/>
      <c r="BK202" s="571"/>
      <c r="BL202" s="1336" t="str">
        <f>""&amp;⑧入力シート!$D$21</f>
        <v/>
      </c>
      <c r="BM202" s="1336"/>
      <c r="BN202" s="1336"/>
      <c r="BO202" s="1336"/>
      <c r="BP202" s="1336"/>
      <c r="BQ202" s="1336"/>
      <c r="BR202" s="1336"/>
      <c r="BS202" s="1336"/>
      <c r="BT202" s="1336"/>
      <c r="BU202" s="1336"/>
      <c r="BV202" s="1336"/>
      <c r="BW202" s="1336"/>
      <c r="BX202" s="1336"/>
      <c r="BY202" s="1336"/>
      <c r="BZ202" s="1336"/>
      <c r="CA202" s="1336"/>
      <c r="CB202" s="1336"/>
      <c r="CC202" s="1336"/>
      <c r="CD202" s="1336"/>
      <c r="CE202" s="1336"/>
      <c r="CF202" s="1336"/>
      <c r="CG202" s="1336"/>
      <c r="CH202" s="1337"/>
    </row>
    <row r="203" spans="1:90" ht="24.95" customHeight="1">
      <c r="A203" s="180"/>
      <c r="B203" s="178"/>
      <c r="C203" s="178"/>
      <c r="D203" s="178"/>
      <c r="E203" s="178"/>
      <c r="F203" s="178"/>
      <c r="G203" s="178"/>
      <c r="H203" s="178"/>
      <c r="I203" s="178"/>
      <c r="J203" s="178"/>
      <c r="K203" s="178"/>
      <c r="L203" s="178"/>
      <c r="M203" s="179"/>
      <c r="N203" s="724"/>
      <c r="O203" s="725"/>
      <c r="P203" s="1338" t="str">
        <f>"　"&amp;⑧入力シート!$D$22</f>
        <v>　</v>
      </c>
      <c r="Q203" s="1339"/>
      <c r="R203" s="1339"/>
      <c r="S203" s="1339"/>
      <c r="T203" s="1339"/>
      <c r="U203" s="1339"/>
      <c r="V203" s="1339"/>
      <c r="W203" s="1339"/>
      <c r="X203" s="1339"/>
      <c r="Y203" s="1339"/>
      <c r="Z203" s="1339"/>
      <c r="AA203" s="1339"/>
      <c r="AB203" s="1339"/>
      <c r="AC203" s="1339"/>
      <c r="AD203" s="1339"/>
      <c r="AE203" s="1339"/>
      <c r="AF203" s="1339"/>
      <c r="AG203" s="1339"/>
      <c r="AH203" s="1339"/>
      <c r="AI203" s="1339"/>
      <c r="AJ203" s="1339"/>
      <c r="AK203" s="1339"/>
      <c r="AL203" s="1339"/>
      <c r="AM203" s="1339"/>
      <c r="AN203" s="1339"/>
      <c r="AO203" s="1339"/>
      <c r="AP203" s="1340"/>
      <c r="AQ203" s="291"/>
      <c r="AR203" s="292"/>
      <c r="AS203" s="180"/>
      <c r="AT203" s="178"/>
      <c r="AU203" s="178"/>
      <c r="AV203" s="178"/>
      <c r="AW203" s="178"/>
      <c r="AX203" s="178"/>
      <c r="AY203" s="178"/>
      <c r="AZ203" s="178"/>
      <c r="BA203" s="178"/>
      <c r="BB203" s="178"/>
      <c r="BC203" s="178"/>
      <c r="BD203" s="178"/>
      <c r="BE203" s="179"/>
      <c r="BF203" s="724"/>
      <c r="BG203" s="725"/>
      <c r="BH203" s="1338" t="str">
        <f>"　"&amp;⑧入力シート!$D$22</f>
        <v>　</v>
      </c>
      <c r="BI203" s="1339"/>
      <c r="BJ203" s="1339"/>
      <c r="BK203" s="1339"/>
      <c r="BL203" s="1339"/>
      <c r="BM203" s="1339"/>
      <c r="BN203" s="1339"/>
      <c r="BO203" s="1339"/>
      <c r="BP203" s="1339"/>
      <c r="BQ203" s="1339"/>
      <c r="BR203" s="1339"/>
      <c r="BS203" s="1339"/>
      <c r="BT203" s="1339"/>
      <c r="BU203" s="1339"/>
      <c r="BV203" s="1339"/>
      <c r="BW203" s="1339"/>
      <c r="BX203" s="1339"/>
      <c r="BY203" s="1339"/>
      <c r="BZ203" s="1339"/>
      <c r="CA203" s="1339"/>
      <c r="CB203" s="1339"/>
      <c r="CC203" s="1339"/>
      <c r="CD203" s="1339"/>
      <c r="CE203" s="1339"/>
      <c r="CF203" s="1339"/>
      <c r="CG203" s="1339"/>
      <c r="CH203" s="1340"/>
    </row>
    <row r="204" spans="1:90" ht="24.95" customHeight="1">
      <c r="A204" s="180"/>
      <c r="B204" s="178"/>
      <c r="C204" s="178"/>
      <c r="D204" s="178"/>
      <c r="E204" s="178"/>
      <c r="F204" s="178"/>
      <c r="G204" s="178"/>
      <c r="H204" s="178"/>
      <c r="I204" s="178"/>
      <c r="J204" s="178"/>
      <c r="K204" s="178"/>
      <c r="L204" s="178"/>
      <c r="M204" s="179"/>
      <c r="N204" s="724"/>
      <c r="O204" s="725"/>
      <c r="P204" s="1341" t="str">
        <f>"　"&amp;⑧入力シート!$D$23</f>
        <v>　</v>
      </c>
      <c r="Q204" s="1342"/>
      <c r="R204" s="1342"/>
      <c r="S204" s="1342"/>
      <c r="T204" s="1342"/>
      <c r="U204" s="1342"/>
      <c r="V204" s="1342"/>
      <c r="W204" s="1342"/>
      <c r="X204" s="1342"/>
      <c r="Y204" s="1342"/>
      <c r="Z204" s="1342"/>
      <c r="AA204" s="1342"/>
      <c r="AB204" s="1342"/>
      <c r="AC204" s="1342"/>
      <c r="AD204" s="1342"/>
      <c r="AE204" s="1342"/>
      <c r="AF204" s="1342"/>
      <c r="AG204" s="1342"/>
      <c r="AH204" s="1342"/>
      <c r="AI204" s="1342"/>
      <c r="AJ204" s="1342"/>
      <c r="AK204" s="1342"/>
      <c r="AL204" s="1342"/>
      <c r="AM204" s="1342"/>
      <c r="AN204" s="1342"/>
      <c r="AO204" s="1342"/>
      <c r="AP204" s="1343"/>
      <c r="AQ204" s="291"/>
      <c r="AR204" s="292"/>
      <c r="AS204" s="180"/>
      <c r="AT204" s="178"/>
      <c r="AU204" s="178"/>
      <c r="AV204" s="178"/>
      <c r="AW204" s="178"/>
      <c r="AX204" s="178"/>
      <c r="AY204" s="178"/>
      <c r="AZ204" s="178"/>
      <c r="BA204" s="178"/>
      <c r="BB204" s="178"/>
      <c r="BC204" s="178"/>
      <c r="BD204" s="178"/>
      <c r="BE204" s="179"/>
      <c r="BF204" s="724"/>
      <c r="BG204" s="725"/>
      <c r="BH204" s="1341" t="str">
        <f>"　"&amp;⑧入力シート!$D$23</f>
        <v>　</v>
      </c>
      <c r="BI204" s="1342"/>
      <c r="BJ204" s="1342"/>
      <c r="BK204" s="1342"/>
      <c r="BL204" s="1342"/>
      <c r="BM204" s="1342"/>
      <c r="BN204" s="1342"/>
      <c r="BO204" s="1342"/>
      <c r="BP204" s="1342"/>
      <c r="BQ204" s="1342"/>
      <c r="BR204" s="1342"/>
      <c r="BS204" s="1342"/>
      <c r="BT204" s="1342"/>
      <c r="BU204" s="1342"/>
      <c r="BV204" s="1342"/>
      <c r="BW204" s="1342"/>
      <c r="BX204" s="1342"/>
      <c r="BY204" s="1342"/>
      <c r="BZ204" s="1342"/>
      <c r="CA204" s="1342"/>
      <c r="CB204" s="1342"/>
      <c r="CC204" s="1342"/>
      <c r="CD204" s="1342"/>
      <c r="CE204" s="1342"/>
      <c r="CF204" s="1342"/>
      <c r="CG204" s="1342"/>
      <c r="CH204" s="1343"/>
    </row>
    <row r="205" spans="1:90" ht="24.95" customHeight="1">
      <c r="A205" s="181"/>
      <c r="B205" s="182"/>
      <c r="C205" s="182"/>
      <c r="D205" s="182"/>
      <c r="E205" s="182"/>
      <c r="F205" s="182"/>
      <c r="G205" s="182"/>
      <c r="H205" s="182"/>
      <c r="I205" s="182"/>
      <c r="J205" s="182"/>
      <c r="K205" s="182"/>
      <c r="L205" s="182"/>
      <c r="M205" s="183"/>
      <c r="N205" s="726"/>
      <c r="O205" s="727"/>
      <c r="P205" s="1341"/>
      <c r="Q205" s="1342"/>
      <c r="R205" s="1342"/>
      <c r="S205" s="1342"/>
      <c r="T205" s="1342"/>
      <c r="U205" s="1342"/>
      <c r="V205" s="1342"/>
      <c r="W205" s="1342"/>
      <c r="X205" s="1342"/>
      <c r="Y205" s="1342"/>
      <c r="Z205" s="1342"/>
      <c r="AA205" s="1342"/>
      <c r="AB205" s="1342"/>
      <c r="AC205" s="1342"/>
      <c r="AD205" s="1342"/>
      <c r="AE205" s="1342"/>
      <c r="AF205" s="1342"/>
      <c r="AG205" s="1342"/>
      <c r="AH205" s="1342"/>
      <c r="AI205" s="1342"/>
      <c r="AJ205" s="1342"/>
      <c r="AK205" s="1342"/>
      <c r="AL205" s="1342"/>
      <c r="AM205" s="1342"/>
      <c r="AN205" s="1342"/>
      <c r="AO205" s="1342"/>
      <c r="AP205" s="1343"/>
      <c r="AQ205" s="291"/>
      <c r="AR205" s="292"/>
      <c r="AS205" s="181"/>
      <c r="AT205" s="182"/>
      <c r="AU205" s="182"/>
      <c r="AV205" s="182"/>
      <c r="AW205" s="182"/>
      <c r="AX205" s="182"/>
      <c r="AY205" s="182"/>
      <c r="AZ205" s="182"/>
      <c r="BA205" s="182"/>
      <c r="BB205" s="182"/>
      <c r="BC205" s="182"/>
      <c r="BD205" s="182"/>
      <c r="BE205" s="183"/>
      <c r="BF205" s="726"/>
      <c r="BG205" s="727"/>
      <c r="BH205" s="1341"/>
      <c r="BI205" s="1342"/>
      <c r="BJ205" s="1342"/>
      <c r="BK205" s="1342"/>
      <c r="BL205" s="1342"/>
      <c r="BM205" s="1342"/>
      <c r="BN205" s="1342"/>
      <c r="BO205" s="1342"/>
      <c r="BP205" s="1342"/>
      <c r="BQ205" s="1342"/>
      <c r="BR205" s="1342"/>
      <c r="BS205" s="1342"/>
      <c r="BT205" s="1342"/>
      <c r="BU205" s="1342"/>
      <c r="BV205" s="1342"/>
      <c r="BW205" s="1342"/>
      <c r="BX205" s="1342"/>
      <c r="BY205" s="1342"/>
      <c r="BZ205" s="1342"/>
      <c r="CA205" s="1342"/>
      <c r="CB205" s="1342"/>
      <c r="CC205" s="1342"/>
      <c r="CD205" s="1342"/>
      <c r="CE205" s="1342"/>
      <c r="CF205" s="1342"/>
      <c r="CG205" s="1342"/>
      <c r="CH205" s="1343"/>
    </row>
    <row r="206" spans="1:90" ht="24.95" customHeight="1">
      <c r="A206" s="722" t="s">
        <v>337</v>
      </c>
      <c r="B206" s="723"/>
      <c r="C206" s="603" t="s">
        <v>31</v>
      </c>
      <c r="D206" s="571"/>
      <c r="E206" s="571"/>
      <c r="F206" s="571"/>
      <c r="G206" s="571"/>
      <c r="H206" s="571"/>
      <c r="I206" s="571"/>
      <c r="J206" s="571"/>
      <c r="K206" s="571"/>
      <c r="L206" s="571"/>
      <c r="M206" s="571"/>
      <c r="N206" s="722" t="s">
        <v>336</v>
      </c>
      <c r="O206" s="723"/>
      <c r="P206" s="1316" t="str">
        <f>""&amp;⑧入力シート!AD120</f>
        <v/>
      </c>
      <c r="Q206" s="1316"/>
      <c r="R206" s="1316"/>
      <c r="S206" s="1316"/>
      <c r="T206" s="1316"/>
      <c r="U206" s="1316"/>
      <c r="V206" s="1316"/>
      <c r="W206" s="1316"/>
      <c r="X206" s="1316"/>
      <c r="Y206" s="1316"/>
      <c r="Z206" s="1316"/>
      <c r="AA206" s="1316"/>
      <c r="AB206" s="1316"/>
      <c r="AC206" s="1316"/>
      <c r="AD206" s="1316"/>
      <c r="AE206" s="1316"/>
      <c r="AF206" s="1316"/>
      <c r="AG206" s="1316"/>
      <c r="AH206" s="1316"/>
      <c r="AI206" s="1316"/>
      <c r="AJ206" s="1316"/>
      <c r="AK206" s="1316"/>
      <c r="AL206" s="1316"/>
      <c r="AM206" s="1316"/>
      <c r="AN206" s="1316"/>
      <c r="AO206" s="1316"/>
      <c r="AP206" s="1316"/>
      <c r="AQ206" s="291"/>
      <c r="AR206" s="292"/>
      <c r="AS206" s="722" t="s">
        <v>337</v>
      </c>
      <c r="AT206" s="723"/>
      <c r="AU206" s="603" t="s">
        <v>31</v>
      </c>
      <c r="AV206" s="571"/>
      <c r="AW206" s="571"/>
      <c r="AX206" s="571"/>
      <c r="AY206" s="571"/>
      <c r="AZ206" s="571"/>
      <c r="BA206" s="571"/>
      <c r="BB206" s="571"/>
      <c r="BC206" s="571"/>
      <c r="BD206" s="571"/>
      <c r="BE206" s="571"/>
      <c r="BF206" s="722" t="s">
        <v>336</v>
      </c>
      <c r="BG206" s="723"/>
      <c r="BH206" s="1316" t="str">
        <f>""&amp;⑧入力シート!AD121</f>
        <v/>
      </c>
      <c r="BI206" s="1316"/>
      <c r="BJ206" s="1316"/>
      <c r="BK206" s="1316"/>
      <c r="BL206" s="1316"/>
      <c r="BM206" s="1316"/>
      <c r="BN206" s="1316"/>
      <c r="BO206" s="1316"/>
      <c r="BP206" s="1316"/>
      <c r="BQ206" s="1316"/>
      <c r="BR206" s="1316"/>
      <c r="BS206" s="1316"/>
      <c r="BT206" s="1316"/>
      <c r="BU206" s="1316"/>
      <c r="BV206" s="1316"/>
      <c r="BW206" s="1316"/>
      <c r="BX206" s="1316"/>
      <c r="BY206" s="1316"/>
      <c r="BZ206" s="1316"/>
      <c r="CA206" s="1316"/>
      <c r="CB206" s="1316"/>
      <c r="CC206" s="1316"/>
      <c r="CD206" s="1316"/>
      <c r="CE206" s="1316"/>
      <c r="CF206" s="1316"/>
      <c r="CG206" s="1316"/>
      <c r="CH206" s="1316"/>
    </row>
    <row r="207" spans="1:90" ht="24.95" customHeight="1">
      <c r="A207" s="724"/>
      <c r="B207" s="725"/>
      <c r="C207" s="1308">
        <f>⑧入力シート!Y120</f>
        <v>97</v>
      </c>
      <c r="D207" s="1309"/>
      <c r="E207" s="1309"/>
      <c r="F207" s="1309"/>
      <c r="G207" s="1309"/>
      <c r="H207" s="1309"/>
      <c r="I207" s="1309"/>
      <c r="J207" s="1309"/>
      <c r="K207" s="1309"/>
      <c r="L207" s="1309"/>
      <c r="M207" s="1310"/>
      <c r="N207" s="724"/>
      <c r="O207" s="725"/>
      <c r="P207" s="1317"/>
      <c r="Q207" s="1317"/>
      <c r="R207" s="1317"/>
      <c r="S207" s="1317"/>
      <c r="T207" s="1317"/>
      <c r="U207" s="1317"/>
      <c r="V207" s="1317"/>
      <c r="W207" s="1317"/>
      <c r="X207" s="1317"/>
      <c r="Y207" s="1317"/>
      <c r="Z207" s="1317"/>
      <c r="AA207" s="1317"/>
      <c r="AB207" s="1317"/>
      <c r="AC207" s="1317"/>
      <c r="AD207" s="1317"/>
      <c r="AE207" s="1317"/>
      <c r="AF207" s="1317"/>
      <c r="AG207" s="1317"/>
      <c r="AH207" s="1317"/>
      <c r="AI207" s="1317"/>
      <c r="AJ207" s="1317"/>
      <c r="AK207" s="1317"/>
      <c r="AL207" s="1317"/>
      <c r="AM207" s="1317"/>
      <c r="AN207" s="1317"/>
      <c r="AO207" s="1317"/>
      <c r="AP207" s="1317"/>
      <c r="AQ207" s="291"/>
      <c r="AR207" s="292"/>
      <c r="AS207" s="724"/>
      <c r="AT207" s="725"/>
      <c r="AU207" s="1308">
        <f>⑧入力シート!Y121</f>
        <v>98</v>
      </c>
      <c r="AV207" s="1309"/>
      <c r="AW207" s="1309"/>
      <c r="AX207" s="1309"/>
      <c r="AY207" s="1309"/>
      <c r="AZ207" s="1309"/>
      <c r="BA207" s="1309"/>
      <c r="BB207" s="1309"/>
      <c r="BC207" s="1309"/>
      <c r="BD207" s="1309"/>
      <c r="BE207" s="1309"/>
      <c r="BF207" s="724"/>
      <c r="BG207" s="725"/>
      <c r="BH207" s="1317"/>
      <c r="BI207" s="1317"/>
      <c r="BJ207" s="1317"/>
      <c r="BK207" s="1317"/>
      <c r="BL207" s="1317"/>
      <c r="BM207" s="1317"/>
      <c r="BN207" s="1317"/>
      <c r="BO207" s="1317"/>
      <c r="BP207" s="1317"/>
      <c r="BQ207" s="1317"/>
      <c r="BR207" s="1317"/>
      <c r="BS207" s="1317"/>
      <c r="BT207" s="1317"/>
      <c r="BU207" s="1317"/>
      <c r="BV207" s="1317"/>
      <c r="BW207" s="1317"/>
      <c r="BX207" s="1317"/>
      <c r="BY207" s="1317"/>
      <c r="BZ207" s="1317"/>
      <c r="CA207" s="1317"/>
      <c r="CB207" s="1317"/>
      <c r="CC207" s="1317"/>
      <c r="CD207" s="1317"/>
      <c r="CE207" s="1317"/>
      <c r="CF207" s="1317"/>
      <c r="CG207" s="1317"/>
      <c r="CH207" s="1317"/>
    </row>
    <row r="208" spans="1:90" ht="24.95" customHeight="1">
      <c r="A208" s="726"/>
      <c r="B208" s="727"/>
      <c r="C208" s="1319"/>
      <c r="D208" s="1320"/>
      <c r="E208" s="1320"/>
      <c r="F208" s="1320"/>
      <c r="G208" s="1320"/>
      <c r="H208" s="1320"/>
      <c r="I208" s="1320"/>
      <c r="J208" s="1320"/>
      <c r="K208" s="1320"/>
      <c r="L208" s="1320"/>
      <c r="M208" s="1321"/>
      <c r="N208" s="726"/>
      <c r="O208" s="727"/>
      <c r="P208" s="1318"/>
      <c r="Q208" s="1318"/>
      <c r="R208" s="1318"/>
      <c r="S208" s="1318"/>
      <c r="T208" s="1318"/>
      <c r="U208" s="1318"/>
      <c r="V208" s="1318"/>
      <c r="W208" s="1318"/>
      <c r="X208" s="1318"/>
      <c r="Y208" s="1318"/>
      <c r="Z208" s="1318"/>
      <c r="AA208" s="1318"/>
      <c r="AB208" s="1318"/>
      <c r="AC208" s="1318"/>
      <c r="AD208" s="1318"/>
      <c r="AE208" s="1318"/>
      <c r="AF208" s="1318"/>
      <c r="AG208" s="1318"/>
      <c r="AH208" s="1318"/>
      <c r="AI208" s="1318"/>
      <c r="AJ208" s="1318"/>
      <c r="AK208" s="1318"/>
      <c r="AL208" s="1318"/>
      <c r="AM208" s="1318"/>
      <c r="AN208" s="1318"/>
      <c r="AO208" s="1318"/>
      <c r="AP208" s="1318"/>
      <c r="AQ208" s="291"/>
      <c r="AR208" s="292"/>
      <c r="AS208" s="726"/>
      <c r="AT208" s="727"/>
      <c r="AU208" s="1308"/>
      <c r="AV208" s="1309"/>
      <c r="AW208" s="1309"/>
      <c r="AX208" s="1309"/>
      <c r="AY208" s="1309"/>
      <c r="AZ208" s="1309"/>
      <c r="BA208" s="1309"/>
      <c r="BB208" s="1309"/>
      <c r="BC208" s="1309"/>
      <c r="BD208" s="1309"/>
      <c r="BE208" s="1309"/>
      <c r="BF208" s="726"/>
      <c r="BG208" s="727"/>
      <c r="BH208" s="1318"/>
      <c r="BI208" s="1318"/>
      <c r="BJ208" s="1318"/>
      <c r="BK208" s="1318"/>
      <c r="BL208" s="1318"/>
      <c r="BM208" s="1318"/>
      <c r="BN208" s="1318"/>
      <c r="BO208" s="1318"/>
      <c r="BP208" s="1318"/>
      <c r="BQ208" s="1318"/>
      <c r="BR208" s="1318"/>
      <c r="BS208" s="1318"/>
      <c r="BT208" s="1318"/>
      <c r="BU208" s="1318"/>
      <c r="BV208" s="1318"/>
      <c r="BW208" s="1318"/>
      <c r="BX208" s="1318"/>
      <c r="BY208" s="1318"/>
      <c r="BZ208" s="1318"/>
      <c r="CA208" s="1318"/>
      <c r="CB208" s="1318"/>
      <c r="CC208" s="1318"/>
      <c r="CD208" s="1318"/>
      <c r="CE208" s="1318"/>
      <c r="CF208" s="1318"/>
      <c r="CG208" s="1318"/>
      <c r="CH208" s="1318"/>
    </row>
    <row r="209" spans="1:90" ht="24.95" customHeight="1">
      <c r="A209" s="722" t="s">
        <v>338</v>
      </c>
      <c r="B209" s="723"/>
      <c r="C209" s="1322" t="str">
        <f>""&amp;⑧入力シート!Z120</f>
        <v/>
      </c>
      <c r="D209" s="1323"/>
      <c r="E209" s="1323"/>
      <c r="F209" s="1323"/>
      <c r="G209" s="1323"/>
      <c r="H209" s="1323"/>
      <c r="I209" s="1323"/>
      <c r="J209" s="1323"/>
      <c r="K209" s="1323"/>
      <c r="L209" s="1323"/>
      <c r="M209" s="1324"/>
      <c r="N209" s="722" t="s">
        <v>339</v>
      </c>
      <c r="O209" s="723"/>
      <c r="P209" s="1307" t="s">
        <v>32</v>
      </c>
      <c r="Q209" s="573"/>
      <c r="R209" s="573"/>
      <c r="S209" s="573"/>
      <c r="T209" s="573"/>
      <c r="U209" s="573"/>
      <c r="V209" s="573"/>
      <c r="W209" s="573"/>
      <c r="X209" s="573"/>
      <c r="Y209" s="573"/>
      <c r="Z209" s="573"/>
      <c r="AA209" s="573"/>
      <c r="AB209" s="573"/>
      <c r="AC209" s="573"/>
      <c r="AD209" s="573"/>
      <c r="AE209" s="573"/>
      <c r="AF209" s="573"/>
      <c r="AG209" s="573"/>
      <c r="AH209" s="573"/>
      <c r="AI209" s="573"/>
      <c r="AJ209" s="573"/>
      <c r="AK209" s="573"/>
      <c r="AL209" s="573"/>
      <c r="AM209" s="573"/>
      <c r="AN209" s="573"/>
      <c r="AO209" s="573"/>
      <c r="AP209" s="574"/>
      <c r="AQ209" s="291"/>
      <c r="AR209" s="292"/>
      <c r="AS209" s="722" t="s">
        <v>338</v>
      </c>
      <c r="AT209" s="723"/>
      <c r="AU209" s="1322" t="str">
        <f>""&amp;⑧入力シート!Z121</f>
        <v/>
      </c>
      <c r="AV209" s="1323"/>
      <c r="AW209" s="1323"/>
      <c r="AX209" s="1323"/>
      <c r="AY209" s="1323"/>
      <c r="AZ209" s="1323"/>
      <c r="BA209" s="1323"/>
      <c r="BB209" s="1323"/>
      <c r="BC209" s="1323"/>
      <c r="BD209" s="1323"/>
      <c r="BE209" s="1324"/>
      <c r="BF209" s="722" t="s">
        <v>339</v>
      </c>
      <c r="BG209" s="723"/>
      <c r="BH209" s="1307" t="s">
        <v>32</v>
      </c>
      <c r="BI209" s="573"/>
      <c r="BJ209" s="573"/>
      <c r="BK209" s="573"/>
      <c r="BL209" s="573"/>
      <c r="BM209" s="573"/>
      <c r="BN209" s="573"/>
      <c r="BO209" s="573"/>
      <c r="BP209" s="573"/>
      <c r="BQ209" s="573"/>
      <c r="BR209" s="573"/>
      <c r="BS209" s="573"/>
      <c r="BT209" s="573"/>
      <c r="BU209" s="573"/>
      <c r="BV209" s="573"/>
      <c r="BW209" s="573"/>
      <c r="BX209" s="573"/>
      <c r="BY209" s="573"/>
      <c r="BZ209" s="573"/>
      <c r="CA209" s="573"/>
      <c r="CB209" s="573"/>
      <c r="CC209" s="573"/>
      <c r="CD209" s="573"/>
      <c r="CE209" s="573"/>
      <c r="CF209" s="573"/>
      <c r="CG209" s="573"/>
      <c r="CH209" s="574"/>
    </row>
    <row r="210" spans="1:90" ht="24.95" customHeight="1">
      <c r="A210" s="724"/>
      <c r="B210" s="725"/>
      <c r="C210" s="1308"/>
      <c r="D210" s="1309"/>
      <c r="E210" s="1309"/>
      <c r="F210" s="1309"/>
      <c r="G210" s="1309"/>
      <c r="H210" s="1309"/>
      <c r="I210" s="1309"/>
      <c r="J210" s="1309"/>
      <c r="K210" s="1309"/>
      <c r="L210" s="1309"/>
      <c r="M210" s="1310"/>
      <c r="N210" s="724"/>
      <c r="O210" s="725"/>
      <c r="P210" s="1308" t="str">
        <f>'⑨応募者名簿(印刷用)'!CY9</f>
        <v xml:space="preserve"> </v>
      </c>
      <c r="Q210" s="1309"/>
      <c r="R210" s="1309"/>
      <c r="S210" s="1309"/>
      <c r="T210" s="1309"/>
      <c r="U210" s="1309"/>
      <c r="V210" s="1309"/>
      <c r="W210" s="1309"/>
      <c r="X210" s="1309"/>
      <c r="Y210" s="1309"/>
      <c r="Z210" s="1309"/>
      <c r="AA210" s="1309"/>
      <c r="AB210" s="1309"/>
      <c r="AC210" s="1309"/>
      <c r="AD210" s="1309"/>
      <c r="AE210" s="1309"/>
      <c r="AF210" s="1309"/>
      <c r="AG210" s="1309"/>
      <c r="AH210" s="1309"/>
      <c r="AI210" s="1309"/>
      <c r="AJ210" s="1309"/>
      <c r="AK210" s="1309"/>
      <c r="AL210" s="1309"/>
      <c r="AM210" s="1309"/>
      <c r="AN210" s="1309"/>
      <c r="AO210" s="1309"/>
      <c r="AP210" s="1310"/>
      <c r="AQ210" s="291"/>
      <c r="AR210" s="292"/>
      <c r="AS210" s="724"/>
      <c r="AT210" s="725"/>
      <c r="AU210" s="1308"/>
      <c r="AV210" s="1309"/>
      <c r="AW210" s="1309"/>
      <c r="AX210" s="1309"/>
      <c r="AY210" s="1309"/>
      <c r="AZ210" s="1309"/>
      <c r="BA210" s="1309"/>
      <c r="BB210" s="1309"/>
      <c r="BC210" s="1309"/>
      <c r="BD210" s="1309"/>
      <c r="BE210" s="1310"/>
      <c r="BF210" s="724"/>
      <c r="BG210" s="725"/>
      <c r="BH210" s="1308" t="str">
        <f>'⑨応募者名簿(印刷用)'!CY10</f>
        <v xml:space="preserve"> </v>
      </c>
      <c r="BI210" s="1309"/>
      <c r="BJ210" s="1309"/>
      <c r="BK210" s="1309"/>
      <c r="BL210" s="1309"/>
      <c r="BM210" s="1309"/>
      <c r="BN210" s="1309"/>
      <c r="BO210" s="1309"/>
      <c r="BP210" s="1309"/>
      <c r="BQ210" s="1309"/>
      <c r="BR210" s="1309"/>
      <c r="BS210" s="1309"/>
      <c r="BT210" s="1309"/>
      <c r="BU210" s="1309"/>
      <c r="BV210" s="1309"/>
      <c r="BW210" s="1309"/>
      <c r="BX210" s="1309"/>
      <c r="BY210" s="1309"/>
      <c r="BZ210" s="1309"/>
      <c r="CA210" s="1309"/>
      <c r="CB210" s="1309"/>
      <c r="CC210" s="1309"/>
      <c r="CD210" s="1309"/>
      <c r="CE210" s="1309"/>
      <c r="CF210" s="1309"/>
      <c r="CG210" s="1309"/>
      <c r="CH210" s="1310"/>
    </row>
    <row r="211" spans="1:90" ht="24.95" customHeight="1">
      <c r="A211" s="726"/>
      <c r="B211" s="727"/>
      <c r="C211" s="1308"/>
      <c r="D211" s="1309"/>
      <c r="E211" s="1309"/>
      <c r="F211" s="1309"/>
      <c r="G211" s="1309"/>
      <c r="H211" s="1309"/>
      <c r="I211" s="1309"/>
      <c r="J211" s="1309"/>
      <c r="K211" s="1309"/>
      <c r="L211" s="1309"/>
      <c r="M211" s="1310"/>
      <c r="N211" s="726"/>
      <c r="O211" s="727"/>
      <c r="P211" s="1308"/>
      <c r="Q211" s="1309"/>
      <c r="R211" s="1309"/>
      <c r="S211" s="1309"/>
      <c r="T211" s="1309"/>
      <c r="U211" s="1309"/>
      <c r="V211" s="1309"/>
      <c r="W211" s="1309"/>
      <c r="X211" s="1309"/>
      <c r="Y211" s="1309"/>
      <c r="Z211" s="1309"/>
      <c r="AA211" s="1309"/>
      <c r="AB211" s="1309"/>
      <c r="AC211" s="1309"/>
      <c r="AD211" s="1309"/>
      <c r="AE211" s="1309"/>
      <c r="AF211" s="1309"/>
      <c r="AG211" s="1309"/>
      <c r="AH211" s="1309"/>
      <c r="AI211" s="1309"/>
      <c r="AJ211" s="1309"/>
      <c r="AK211" s="1309"/>
      <c r="AL211" s="1309"/>
      <c r="AM211" s="1309"/>
      <c r="AN211" s="1309"/>
      <c r="AO211" s="1309"/>
      <c r="AP211" s="1310"/>
      <c r="AQ211" s="291"/>
      <c r="AR211" s="292"/>
      <c r="AS211" s="726"/>
      <c r="AT211" s="727"/>
      <c r="AU211" s="1308"/>
      <c r="AV211" s="1309"/>
      <c r="AW211" s="1309"/>
      <c r="AX211" s="1309"/>
      <c r="AY211" s="1309"/>
      <c r="AZ211" s="1309"/>
      <c r="BA211" s="1309"/>
      <c r="BB211" s="1309"/>
      <c r="BC211" s="1309"/>
      <c r="BD211" s="1309"/>
      <c r="BE211" s="1310"/>
      <c r="BF211" s="726"/>
      <c r="BG211" s="727"/>
      <c r="BH211" s="1308"/>
      <c r="BI211" s="1309"/>
      <c r="BJ211" s="1309"/>
      <c r="BK211" s="1309"/>
      <c r="BL211" s="1309"/>
      <c r="BM211" s="1309"/>
      <c r="BN211" s="1309"/>
      <c r="BO211" s="1309"/>
      <c r="BP211" s="1309"/>
      <c r="BQ211" s="1309"/>
      <c r="BR211" s="1309"/>
      <c r="BS211" s="1309"/>
      <c r="BT211" s="1309"/>
      <c r="BU211" s="1309"/>
      <c r="BV211" s="1309"/>
      <c r="BW211" s="1309"/>
      <c r="BX211" s="1309"/>
      <c r="BY211" s="1309"/>
      <c r="BZ211" s="1309"/>
      <c r="CA211" s="1309"/>
      <c r="CB211" s="1309"/>
      <c r="CC211" s="1309"/>
      <c r="CD211" s="1309"/>
      <c r="CE211" s="1309"/>
      <c r="CF211" s="1309"/>
      <c r="CG211" s="1309"/>
      <c r="CH211" s="1310"/>
    </row>
    <row r="212" spans="1:90" ht="24.95" customHeight="1">
      <c r="A212" s="1311" t="s">
        <v>34</v>
      </c>
      <c r="B212" s="1312"/>
      <c r="C212" s="1315" t="str">
        <f>'⑨応募者名簿(印刷用)'!CW9</f>
        <v/>
      </c>
      <c r="D212" s="1315"/>
      <c r="E212" s="1315"/>
      <c r="F212" s="1315"/>
      <c r="G212" s="1315"/>
      <c r="H212" s="1315"/>
      <c r="I212" s="1315"/>
      <c r="J212" s="1315"/>
      <c r="K212" s="1315"/>
      <c r="L212" s="1315"/>
      <c r="M212" s="1315"/>
      <c r="N212" s="1325" t="s">
        <v>22</v>
      </c>
      <c r="O212" s="1326"/>
      <c r="P212" s="1329" t="str">
        <f>""&amp;⑧入力シート!AE120</f>
        <v/>
      </c>
      <c r="Q212" s="1329"/>
      <c r="R212" s="1329"/>
      <c r="S212" s="1329"/>
      <c r="T212" s="1329"/>
      <c r="U212" s="1329"/>
      <c r="V212" s="1329"/>
      <c r="W212" s="1329"/>
      <c r="X212" s="1329"/>
      <c r="Y212" s="1330" t="s">
        <v>57</v>
      </c>
      <c r="Z212" s="1331"/>
      <c r="AA212" s="1331"/>
      <c r="AB212" s="1331"/>
      <c r="AC212" s="1331"/>
      <c r="AD212" s="1331"/>
      <c r="AE212" s="1331"/>
      <c r="AF212" s="1331"/>
      <c r="AG212" s="1331"/>
      <c r="AH212" s="1331"/>
      <c r="AI212" s="1331"/>
      <c r="AJ212" s="1331"/>
      <c r="AK212" s="1331"/>
      <c r="AL212" s="1331"/>
      <c r="AM212" s="1331"/>
      <c r="AN212" s="1331"/>
      <c r="AO212" s="1331"/>
      <c r="AP212" s="1332"/>
      <c r="AQ212" s="289"/>
      <c r="AR212" s="290"/>
      <c r="AS212" s="1311" t="s">
        <v>34</v>
      </c>
      <c r="AT212" s="1312"/>
      <c r="AU212" s="1315" t="str">
        <f>'⑨応募者名簿(印刷用)'!CW10</f>
        <v/>
      </c>
      <c r="AV212" s="1315"/>
      <c r="AW212" s="1315"/>
      <c r="AX212" s="1315"/>
      <c r="AY212" s="1315"/>
      <c r="AZ212" s="1315"/>
      <c r="BA212" s="1315"/>
      <c r="BB212" s="1315"/>
      <c r="BC212" s="1315"/>
      <c r="BD212" s="1315"/>
      <c r="BE212" s="1315"/>
      <c r="BF212" s="1325" t="s">
        <v>22</v>
      </c>
      <c r="BG212" s="1326"/>
      <c r="BH212" s="1329" t="str">
        <f>""&amp;⑧入力シート!AE121</f>
        <v/>
      </c>
      <c r="BI212" s="1329"/>
      <c r="BJ212" s="1329"/>
      <c r="BK212" s="1329"/>
      <c r="BL212" s="1329"/>
      <c r="BM212" s="1329"/>
      <c r="BN212" s="1329"/>
      <c r="BO212" s="1329"/>
      <c r="BP212" s="1329"/>
      <c r="BQ212" s="1330" t="s">
        <v>57</v>
      </c>
      <c r="BR212" s="1331"/>
      <c r="BS212" s="1331"/>
      <c r="BT212" s="1331"/>
      <c r="BU212" s="1331"/>
      <c r="BV212" s="1331"/>
      <c r="BW212" s="1331"/>
      <c r="BX212" s="1331"/>
      <c r="BY212" s="1331"/>
      <c r="BZ212" s="1331"/>
      <c r="CA212" s="1331"/>
      <c r="CB212" s="1331"/>
      <c r="CC212" s="1331"/>
      <c r="CD212" s="1331"/>
      <c r="CE212" s="1331"/>
      <c r="CF212" s="1331"/>
      <c r="CG212" s="1331"/>
      <c r="CH212" s="1332"/>
    </row>
    <row r="213" spans="1:90" ht="24.95" customHeight="1">
      <c r="A213" s="1313"/>
      <c r="B213" s="1314"/>
      <c r="C213" s="1315"/>
      <c r="D213" s="1315"/>
      <c r="E213" s="1315"/>
      <c r="F213" s="1315"/>
      <c r="G213" s="1315"/>
      <c r="H213" s="1315"/>
      <c r="I213" s="1315"/>
      <c r="J213" s="1315"/>
      <c r="K213" s="1315"/>
      <c r="L213" s="1315"/>
      <c r="M213" s="1315"/>
      <c r="N213" s="1327"/>
      <c r="O213" s="1328"/>
      <c r="P213" s="1329"/>
      <c r="Q213" s="1329"/>
      <c r="R213" s="1329"/>
      <c r="S213" s="1329"/>
      <c r="T213" s="1329"/>
      <c r="U213" s="1329"/>
      <c r="V213" s="1329"/>
      <c r="W213" s="1329"/>
      <c r="X213" s="1329"/>
      <c r="Y213" s="1333"/>
      <c r="Z213" s="1334"/>
      <c r="AA213" s="1334"/>
      <c r="AB213" s="1334"/>
      <c r="AC213" s="1334"/>
      <c r="AD213" s="1334"/>
      <c r="AE213" s="1334"/>
      <c r="AF213" s="1334"/>
      <c r="AG213" s="1334"/>
      <c r="AH213" s="1334"/>
      <c r="AI213" s="1334"/>
      <c r="AJ213" s="1334"/>
      <c r="AK213" s="1334"/>
      <c r="AL213" s="1334"/>
      <c r="AM213" s="1334"/>
      <c r="AN213" s="1334"/>
      <c r="AO213" s="1334"/>
      <c r="AP213" s="1335"/>
      <c r="AQ213" s="289"/>
      <c r="AR213" s="290"/>
      <c r="AS213" s="1313"/>
      <c r="AT213" s="1314"/>
      <c r="AU213" s="1315"/>
      <c r="AV213" s="1315"/>
      <c r="AW213" s="1315"/>
      <c r="AX213" s="1315"/>
      <c r="AY213" s="1315"/>
      <c r="AZ213" s="1315"/>
      <c r="BA213" s="1315"/>
      <c r="BB213" s="1315"/>
      <c r="BC213" s="1315"/>
      <c r="BD213" s="1315"/>
      <c r="BE213" s="1315"/>
      <c r="BF213" s="1327"/>
      <c r="BG213" s="1328"/>
      <c r="BH213" s="1329"/>
      <c r="BI213" s="1329"/>
      <c r="BJ213" s="1329"/>
      <c r="BK213" s="1329"/>
      <c r="BL213" s="1329"/>
      <c r="BM213" s="1329"/>
      <c r="BN213" s="1329"/>
      <c r="BO213" s="1329"/>
      <c r="BP213" s="1329"/>
      <c r="BQ213" s="1333"/>
      <c r="BR213" s="1334"/>
      <c r="BS213" s="1334"/>
      <c r="BT213" s="1334"/>
      <c r="BU213" s="1334"/>
      <c r="BV213" s="1334"/>
      <c r="BW213" s="1334"/>
      <c r="BX213" s="1334"/>
      <c r="BY213" s="1334"/>
      <c r="BZ213" s="1334"/>
      <c r="CA213" s="1334"/>
      <c r="CB213" s="1334"/>
      <c r="CC213" s="1334"/>
      <c r="CD213" s="1334"/>
      <c r="CE213" s="1334"/>
      <c r="CF213" s="1334"/>
      <c r="CG213" s="1334"/>
      <c r="CH213" s="1335"/>
    </row>
    <row r="214" spans="1:90" ht="24.95" customHeight="1">
      <c r="A214" s="283"/>
      <c r="B214" s="284"/>
      <c r="C214" s="287"/>
      <c r="D214" s="287"/>
      <c r="E214" s="287"/>
      <c r="F214" s="287"/>
      <c r="G214" s="287"/>
      <c r="H214" s="287"/>
      <c r="I214" s="287"/>
      <c r="J214" s="287"/>
      <c r="K214" s="287"/>
      <c r="L214" s="287"/>
      <c r="M214" s="287"/>
      <c r="N214" s="288"/>
      <c r="O214" s="288"/>
      <c r="P214" s="285"/>
      <c r="Q214" s="285"/>
      <c r="R214" s="285"/>
      <c r="S214" s="285"/>
      <c r="T214" s="285"/>
      <c r="U214" s="285"/>
      <c r="V214" s="285"/>
      <c r="W214" s="285"/>
      <c r="X214" s="285"/>
      <c r="Y214" s="286"/>
      <c r="Z214" s="286"/>
      <c r="AA214" s="286"/>
      <c r="AB214" s="286"/>
      <c r="AC214" s="286"/>
      <c r="AD214" s="286"/>
      <c r="AE214" s="286"/>
      <c r="AF214" s="286"/>
      <c r="AG214" s="286"/>
      <c r="AH214" s="286"/>
      <c r="AI214" s="286"/>
      <c r="AJ214" s="286"/>
      <c r="AK214" s="286"/>
      <c r="AL214" s="286"/>
      <c r="AM214" s="286"/>
      <c r="AN214" s="286"/>
      <c r="AO214" s="286"/>
      <c r="AP214" s="286"/>
      <c r="AQ214" s="289"/>
      <c r="AR214" s="290"/>
      <c r="AS214" s="284"/>
      <c r="AT214" s="284"/>
      <c r="AU214" s="287"/>
      <c r="AV214" s="287"/>
      <c r="AW214" s="287"/>
      <c r="AX214" s="287"/>
      <c r="AY214" s="287"/>
      <c r="AZ214" s="287"/>
      <c r="BA214" s="287"/>
      <c r="BB214" s="287"/>
      <c r="BC214" s="287"/>
      <c r="BD214" s="287"/>
      <c r="BE214" s="287"/>
      <c r="BF214" s="288"/>
      <c r="BG214" s="288"/>
      <c r="BH214" s="285"/>
      <c r="BI214" s="285"/>
      <c r="BJ214" s="285"/>
      <c r="BK214" s="285"/>
      <c r="BL214" s="285"/>
      <c r="BM214" s="285"/>
      <c r="BN214" s="285"/>
      <c r="BO214" s="285"/>
      <c r="BP214" s="285"/>
      <c r="BQ214" s="286"/>
      <c r="BR214" s="286"/>
      <c r="BS214" s="286"/>
      <c r="BT214" s="286"/>
      <c r="BU214" s="286"/>
      <c r="BV214" s="286"/>
      <c r="BW214" s="286"/>
      <c r="BX214" s="286"/>
      <c r="BY214" s="286"/>
      <c r="BZ214" s="286"/>
      <c r="CA214" s="286"/>
      <c r="CB214" s="286"/>
      <c r="CC214" s="286"/>
      <c r="CD214" s="286"/>
      <c r="CE214" s="286"/>
      <c r="CF214" s="286"/>
      <c r="CG214" s="286"/>
      <c r="CH214" s="286"/>
    </row>
    <row r="215" spans="1:90" ht="24.95" customHeight="1">
      <c r="A215" s="283"/>
      <c r="B215" s="284"/>
      <c r="C215" s="275"/>
      <c r="D215" s="275"/>
      <c r="E215" s="275"/>
      <c r="F215" s="275"/>
      <c r="G215" s="275"/>
      <c r="H215" s="275"/>
      <c r="I215" s="275"/>
      <c r="J215" s="275"/>
      <c r="K215" s="275"/>
      <c r="L215" s="275"/>
      <c r="M215" s="275"/>
      <c r="N215" s="288"/>
      <c r="O215" s="288"/>
      <c r="P215" s="285"/>
      <c r="Q215" s="285"/>
      <c r="R215" s="285"/>
      <c r="S215" s="285"/>
      <c r="T215" s="285"/>
      <c r="U215" s="285"/>
      <c r="V215" s="285"/>
      <c r="W215" s="285"/>
      <c r="X215" s="285"/>
      <c r="Y215" s="286"/>
      <c r="Z215" s="286"/>
      <c r="AA215" s="286"/>
      <c r="AB215" s="286"/>
      <c r="AC215" s="286"/>
      <c r="AD215" s="286"/>
      <c r="AE215" s="286"/>
      <c r="AF215" s="286"/>
      <c r="AG215" s="286"/>
      <c r="AH215" s="286"/>
      <c r="AI215" s="286"/>
      <c r="AJ215" s="286"/>
      <c r="AK215" s="286"/>
      <c r="AL215" s="286"/>
      <c r="AM215" s="286"/>
      <c r="AN215" s="286"/>
      <c r="AO215" s="286"/>
      <c r="AP215" s="286"/>
      <c r="AQ215" s="289"/>
      <c r="AR215" s="290"/>
      <c r="AS215" s="284"/>
      <c r="AT215" s="284"/>
      <c r="AU215" s="275"/>
      <c r="AV215" s="275"/>
      <c r="AW215" s="275"/>
      <c r="AX215" s="275"/>
      <c r="AY215" s="275"/>
      <c r="AZ215" s="275"/>
      <c r="BA215" s="275"/>
      <c r="BB215" s="275"/>
      <c r="BC215" s="275"/>
      <c r="BD215" s="275"/>
      <c r="BE215" s="275"/>
      <c r="BF215" s="288"/>
      <c r="BG215" s="288"/>
      <c r="BH215" s="285"/>
      <c r="BI215" s="285"/>
      <c r="BJ215" s="285"/>
      <c r="BK215" s="285"/>
      <c r="BL215" s="285"/>
      <c r="BM215" s="285"/>
      <c r="BN215" s="285"/>
      <c r="BO215" s="285"/>
      <c r="BP215" s="285"/>
      <c r="BQ215" s="286"/>
      <c r="BR215" s="286"/>
      <c r="BS215" s="286"/>
      <c r="BT215" s="286"/>
      <c r="BU215" s="286"/>
      <c r="BV215" s="286"/>
      <c r="BW215" s="286"/>
      <c r="BX215" s="286"/>
      <c r="BY215" s="286"/>
      <c r="BZ215" s="286"/>
      <c r="CA215" s="286"/>
      <c r="CB215" s="286"/>
      <c r="CC215" s="286"/>
      <c r="CD215" s="286"/>
      <c r="CE215" s="286"/>
      <c r="CF215" s="286"/>
      <c r="CG215" s="286"/>
      <c r="CH215" s="286"/>
    </row>
    <row r="216" spans="1:90" ht="24.95" customHeight="1">
      <c r="A216" s="174"/>
      <c r="B216" s="174"/>
      <c r="C216" s="174"/>
      <c r="D216" s="174"/>
      <c r="E216" s="174"/>
      <c r="F216" s="174"/>
      <c r="G216" s="174"/>
      <c r="H216" s="174"/>
      <c r="I216" s="174"/>
      <c r="J216" s="174"/>
      <c r="K216" s="174"/>
      <c r="L216" s="174"/>
      <c r="M216" s="174"/>
      <c r="N216" s="785" t="s">
        <v>408</v>
      </c>
      <c r="O216" s="785"/>
      <c r="P216" s="785"/>
      <c r="Q216" s="785"/>
      <c r="R216" s="785"/>
      <c r="S216" s="785"/>
      <c r="T216" s="785"/>
      <c r="U216" s="785"/>
      <c r="V216" s="785"/>
      <c r="W216" s="785"/>
      <c r="X216" s="785"/>
      <c r="Y216" s="785"/>
      <c r="Z216" s="785"/>
      <c r="AA216" s="785"/>
      <c r="AB216" s="785"/>
      <c r="AC216" s="190"/>
      <c r="AD216" s="190"/>
      <c r="AE216" s="190"/>
      <c r="AF216" s="190"/>
      <c r="AG216" s="190"/>
      <c r="AH216" s="190"/>
      <c r="AI216" s="190"/>
      <c r="AJ216" s="190"/>
      <c r="AK216" s="190"/>
      <c r="AL216" s="190"/>
      <c r="AM216" s="190"/>
      <c r="AN216" s="190"/>
      <c r="AO216" s="190"/>
      <c r="AP216" s="190"/>
      <c r="AQ216" s="298"/>
      <c r="AR216" s="299"/>
      <c r="AS216" s="174"/>
      <c r="AT216" s="174"/>
      <c r="AU216" s="174"/>
      <c r="AV216" s="174"/>
      <c r="AW216" s="174"/>
      <c r="AX216" s="174"/>
      <c r="AY216" s="174"/>
      <c r="AZ216" s="174"/>
      <c r="BA216" s="174"/>
      <c r="BB216" s="174"/>
      <c r="BC216" s="174"/>
      <c r="BD216" s="174"/>
      <c r="BE216" s="174"/>
      <c r="BF216" s="785" t="s">
        <v>408</v>
      </c>
      <c r="BG216" s="785"/>
      <c r="BH216" s="785"/>
      <c r="BI216" s="785"/>
      <c r="BJ216" s="785"/>
      <c r="BK216" s="785"/>
      <c r="BL216" s="785"/>
      <c r="BM216" s="785"/>
      <c r="BN216" s="785"/>
      <c r="BO216" s="785"/>
      <c r="BP216" s="785"/>
      <c r="BQ216" s="785"/>
      <c r="BR216" s="785"/>
      <c r="BS216" s="785"/>
      <c r="BT216" s="785"/>
      <c r="BU216" s="190"/>
      <c r="BV216" s="190"/>
      <c r="BW216" s="190"/>
      <c r="BX216" s="190"/>
      <c r="BY216" s="190"/>
      <c r="BZ216" s="190"/>
      <c r="CA216" s="190"/>
      <c r="CB216" s="190"/>
      <c r="CC216" s="190"/>
      <c r="CD216" s="190"/>
      <c r="CE216" s="190"/>
      <c r="CF216" s="190"/>
      <c r="CG216" s="190"/>
      <c r="CH216" s="190"/>
      <c r="CI216" s="190"/>
      <c r="CJ216" s="190"/>
      <c r="CK216" s="190"/>
      <c r="CL216" s="190"/>
    </row>
    <row r="217" spans="1:90" ht="24.95" customHeight="1">
      <c r="A217" s="174"/>
      <c r="B217" s="174"/>
      <c r="C217" s="174"/>
      <c r="D217" s="174"/>
      <c r="E217" s="174"/>
      <c r="F217" s="174"/>
      <c r="G217" s="174"/>
      <c r="H217" s="174"/>
      <c r="I217" s="174"/>
      <c r="J217" s="174"/>
      <c r="K217" s="174"/>
      <c r="L217" s="174"/>
      <c r="M217" s="174"/>
      <c r="N217" s="785"/>
      <c r="O217" s="785"/>
      <c r="P217" s="785"/>
      <c r="Q217" s="785"/>
      <c r="R217" s="785"/>
      <c r="S217" s="785"/>
      <c r="T217" s="785"/>
      <c r="U217" s="785"/>
      <c r="V217" s="785"/>
      <c r="W217" s="785"/>
      <c r="X217" s="785"/>
      <c r="Y217" s="785"/>
      <c r="Z217" s="785"/>
      <c r="AA217" s="785"/>
      <c r="AB217" s="785"/>
      <c r="AC217" s="190"/>
      <c r="AD217" s="190"/>
      <c r="AE217" s="190"/>
      <c r="AF217" s="190"/>
      <c r="AG217" s="190"/>
      <c r="AH217" s="190"/>
      <c r="AI217" s="190"/>
      <c r="AJ217" s="190"/>
      <c r="AK217" s="190"/>
      <c r="AL217" s="190"/>
      <c r="AM217" s="190"/>
      <c r="AN217" s="190"/>
      <c r="AO217" s="190"/>
      <c r="AP217" s="190"/>
      <c r="AQ217" s="298"/>
      <c r="AR217" s="299"/>
      <c r="AS217" s="174"/>
      <c r="AT217" s="174"/>
      <c r="AU217" s="174"/>
      <c r="AV217" s="174"/>
      <c r="AW217" s="174"/>
      <c r="AX217" s="174"/>
      <c r="AY217" s="174"/>
      <c r="AZ217" s="174"/>
      <c r="BA217" s="174"/>
      <c r="BB217" s="174"/>
      <c r="BC217" s="174"/>
      <c r="BD217" s="174"/>
      <c r="BE217" s="174"/>
      <c r="BF217" s="785"/>
      <c r="BG217" s="785"/>
      <c r="BH217" s="785"/>
      <c r="BI217" s="785"/>
      <c r="BJ217" s="785"/>
      <c r="BK217" s="785"/>
      <c r="BL217" s="785"/>
      <c r="BM217" s="785"/>
      <c r="BN217" s="785"/>
      <c r="BO217" s="785"/>
      <c r="BP217" s="785"/>
      <c r="BQ217" s="785"/>
      <c r="BR217" s="785"/>
      <c r="BS217" s="785"/>
      <c r="BT217" s="785"/>
      <c r="BU217" s="190"/>
      <c r="BV217" s="190"/>
      <c r="BW217" s="190"/>
      <c r="BX217" s="190"/>
      <c r="BY217" s="190"/>
      <c r="BZ217" s="190"/>
      <c r="CA217" s="190"/>
      <c r="CB217" s="190"/>
      <c r="CC217" s="190"/>
      <c r="CD217" s="190"/>
      <c r="CE217" s="190"/>
      <c r="CF217" s="190"/>
      <c r="CG217" s="190"/>
      <c r="CH217" s="190"/>
      <c r="CI217" s="190"/>
      <c r="CJ217" s="190"/>
      <c r="CK217" s="190"/>
      <c r="CL217" s="190"/>
    </row>
    <row r="218" spans="1:90" ht="24.95" customHeight="1">
      <c r="A218" s="174"/>
      <c r="B218" s="174"/>
      <c r="C218" s="174"/>
      <c r="D218" s="174"/>
      <c r="E218" s="174"/>
      <c r="F218" s="174"/>
      <c r="G218" s="174"/>
      <c r="H218" s="174"/>
      <c r="I218" s="174"/>
      <c r="J218" s="174"/>
      <c r="K218" s="174"/>
      <c r="L218" s="174"/>
      <c r="M218" s="174"/>
      <c r="N218" s="785" t="s">
        <v>407</v>
      </c>
      <c r="O218" s="785"/>
      <c r="P218" s="785"/>
      <c r="Q218" s="785"/>
      <c r="R218" s="785"/>
      <c r="S218" s="785"/>
      <c r="T218" s="785"/>
      <c r="U218" s="785"/>
      <c r="V218" s="785"/>
      <c r="W218" s="785"/>
      <c r="X218" s="785"/>
      <c r="Y218" s="785"/>
      <c r="Z218" s="785"/>
      <c r="AA218" s="785"/>
      <c r="AB218" s="785"/>
      <c r="AC218" s="190"/>
      <c r="AD218" s="190"/>
      <c r="AE218" s="190"/>
      <c r="AF218" s="190"/>
      <c r="AG218" s="190"/>
      <c r="AH218" s="190"/>
      <c r="AI218" s="190"/>
      <c r="AJ218" s="190"/>
      <c r="AK218" s="190"/>
      <c r="AL218" s="190"/>
      <c r="AM218" s="190"/>
      <c r="AN218" s="190"/>
      <c r="AO218" s="190"/>
      <c r="AP218" s="190"/>
      <c r="AQ218" s="298"/>
      <c r="AR218" s="299"/>
      <c r="AS218" s="174"/>
      <c r="AT218" s="174"/>
      <c r="AU218" s="174"/>
      <c r="AV218" s="174"/>
      <c r="AW218" s="174"/>
      <c r="AX218" s="174"/>
      <c r="AY218" s="174"/>
      <c r="AZ218" s="174"/>
      <c r="BA218" s="174"/>
      <c r="BB218" s="174"/>
      <c r="BC218" s="174"/>
      <c r="BD218" s="174"/>
      <c r="BE218" s="174"/>
      <c r="BF218" s="785" t="s">
        <v>407</v>
      </c>
      <c r="BG218" s="785"/>
      <c r="BH218" s="785"/>
      <c r="BI218" s="785"/>
      <c r="BJ218" s="785"/>
      <c r="BK218" s="785"/>
      <c r="BL218" s="785"/>
      <c r="BM218" s="785"/>
      <c r="BN218" s="785"/>
      <c r="BO218" s="785"/>
      <c r="BP218" s="785"/>
      <c r="BQ218" s="785"/>
      <c r="BR218" s="785"/>
      <c r="BS218" s="785"/>
      <c r="BT218" s="785"/>
      <c r="BU218" s="190"/>
      <c r="BV218" s="190"/>
      <c r="BW218" s="190"/>
      <c r="BX218" s="190"/>
      <c r="BY218" s="190"/>
      <c r="BZ218" s="190"/>
      <c r="CA218" s="190"/>
      <c r="CB218" s="190"/>
      <c r="CC218" s="190"/>
      <c r="CD218" s="190"/>
      <c r="CE218" s="190"/>
      <c r="CF218" s="190"/>
      <c r="CG218" s="190"/>
      <c r="CH218" s="190"/>
      <c r="CI218" s="190"/>
      <c r="CJ218" s="190"/>
      <c r="CK218" s="190"/>
      <c r="CL218" s="190"/>
    </row>
    <row r="219" spans="1:90" ht="24.95" customHeight="1">
      <c r="A219" s="174"/>
      <c r="B219" s="174"/>
      <c r="C219" s="174"/>
      <c r="D219" s="174"/>
      <c r="E219" s="174"/>
      <c r="F219" s="174"/>
      <c r="G219" s="174"/>
      <c r="H219" s="174"/>
      <c r="I219" s="174"/>
      <c r="J219" s="174"/>
      <c r="K219" s="174"/>
      <c r="L219" s="174"/>
      <c r="M219" s="174"/>
      <c r="N219" s="785"/>
      <c r="O219" s="785"/>
      <c r="P219" s="785"/>
      <c r="Q219" s="785"/>
      <c r="R219" s="785"/>
      <c r="S219" s="785"/>
      <c r="T219" s="785"/>
      <c r="U219" s="785"/>
      <c r="V219" s="785"/>
      <c r="W219" s="785"/>
      <c r="X219" s="785"/>
      <c r="Y219" s="785"/>
      <c r="Z219" s="785"/>
      <c r="AA219" s="785"/>
      <c r="AB219" s="785"/>
      <c r="AC219" s="190"/>
      <c r="AD219" s="190"/>
      <c r="AE219" s="190"/>
      <c r="AF219" s="190"/>
      <c r="AG219" s="190"/>
      <c r="AH219" s="190"/>
      <c r="AI219" s="190"/>
      <c r="AJ219" s="190"/>
      <c r="AK219" s="190"/>
      <c r="AL219" s="190"/>
      <c r="AM219" s="190"/>
      <c r="AN219" s="190"/>
      <c r="AO219" s="190"/>
      <c r="AP219" s="190"/>
      <c r="AQ219" s="298"/>
      <c r="AR219" s="299"/>
      <c r="AS219" s="174"/>
      <c r="AT219" s="174"/>
      <c r="AU219" s="174"/>
      <c r="AV219" s="174"/>
      <c r="AW219" s="174"/>
      <c r="AX219" s="174"/>
      <c r="AY219" s="174"/>
      <c r="AZ219" s="174"/>
      <c r="BA219" s="174"/>
      <c r="BB219" s="174"/>
      <c r="BC219" s="174"/>
      <c r="BD219" s="174"/>
      <c r="BE219" s="174"/>
      <c r="BF219" s="785"/>
      <c r="BG219" s="785"/>
      <c r="BH219" s="785"/>
      <c r="BI219" s="785"/>
      <c r="BJ219" s="785"/>
      <c r="BK219" s="785"/>
      <c r="BL219" s="785"/>
      <c r="BM219" s="785"/>
      <c r="BN219" s="785"/>
      <c r="BO219" s="785"/>
      <c r="BP219" s="785"/>
      <c r="BQ219" s="785"/>
      <c r="BR219" s="785"/>
      <c r="BS219" s="785"/>
      <c r="BT219" s="785"/>
      <c r="BU219" s="190"/>
      <c r="BV219" s="190"/>
      <c r="BW219" s="190"/>
      <c r="BX219" s="190"/>
      <c r="BY219" s="190"/>
      <c r="BZ219" s="190"/>
      <c r="CA219" s="190"/>
      <c r="CB219" s="190"/>
      <c r="CC219" s="190"/>
      <c r="CD219" s="190"/>
      <c r="CE219" s="190"/>
      <c r="CF219" s="190"/>
      <c r="CG219" s="190"/>
      <c r="CH219" s="190"/>
      <c r="CI219" s="190"/>
      <c r="CJ219" s="190"/>
      <c r="CK219" s="190"/>
      <c r="CL219" s="190"/>
    </row>
    <row r="220" spans="1:90" ht="24.95" customHeight="1">
      <c r="A220" s="283"/>
      <c r="B220" s="284"/>
      <c r="C220" s="275"/>
      <c r="D220" s="275"/>
      <c r="E220" s="275"/>
      <c r="F220" s="275"/>
      <c r="G220" s="275"/>
      <c r="H220" s="275"/>
      <c r="I220" s="275"/>
      <c r="J220" s="275"/>
      <c r="K220" s="275"/>
      <c r="L220" s="275"/>
      <c r="M220" s="275"/>
      <c r="N220" s="288"/>
      <c r="O220" s="288"/>
      <c r="P220" s="285"/>
      <c r="Q220" s="285"/>
      <c r="R220" s="285"/>
      <c r="S220" s="285"/>
      <c r="T220" s="285"/>
      <c r="U220" s="285"/>
      <c r="V220" s="285"/>
      <c r="W220" s="285"/>
      <c r="X220" s="285"/>
      <c r="Y220" s="286"/>
      <c r="Z220" s="286"/>
      <c r="AA220" s="286"/>
      <c r="AB220" s="286"/>
      <c r="AC220" s="286"/>
      <c r="AD220" s="286"/>
      <c r="AE220" s="286"/>
      <c r="AF220" s="286"/>
      <c r="AG220" s="286"/>
      <c r="AH220" s="286"/>
      <c r="AI220" s="286"/>
      <c r="AJ220" s="286"/>
      <c r="AK220" s="286"/>
      <c r="AL220" s="286"/>
      <c r="AM220" s="286"/>
      <c r="AN220" s="286"/>
      <c r="AO220" s="286"/>
      <c r="AP220" s="286"/>
      <c r="AQ220" s="289"/>
      <c r="AR220" s="290"/>
      <c r="AS220" s="284"/>
      <c r="AT220" s="284"/>
      <c r="AU220" s="275"/>
      <c r="AV220" s="275"/>
      <c r="AW220" s="275"/>
      <c r="AX220" s="275"/>
      <c r="AY220" s="275"/>
      <c r="AZ220" s="275"/>
      <c r="BA220" s="275"/>
      <c r="BB220" s="275"/>
      <c r="BC220" s="275"/>
      <c r="BD220" s="275"/>
      <c r="BE220" s="275"/>
      <c r="BF220" s="288"/>
      <c r="BG220" s="288"/>
      <c r="BH220" s="285"/>
      <c r="BI220" s="285"/>
      <c r="BJ220" s="285"/>
      <c r="BK220" s="285"/>
      <c r="BL220" s="285"/>
      <c r="BM220" s="285"/>
      <c r="BN220" s="285"/>
      <c r="BO220" s="285"/>
      <c r="BP220" s="285"/>
      <c r="BQ220" s="286"/>
      <c r="BR220" s="286"/>
      <c r="BS220" s="286"/>
      <c r="BT220" s="286"/>
      <c r="BU220" s="286"/>
      <c r="BV220" s="286"/>
      <c r="BW220" s="286"/>
      <c r="BX220" s="286"/>
      <c r="BY220" s="286"/>
      <c r="BZ220" s="286"/>
      <c r="CA220" s="286"/>
      <c r="CB220" s="286"/>
      <c r="CC220" s="286"/>
      <c r="CD220" s="286"/>
      <c r="CE220" s="286"/>
      <c r="CF220" s="286"/>
      <c r="CG220" s="286"/>
      <c r="CH220" s="286"/>
    </row>
    <row r="221" spans="1:90" ht="24.95" customHeight="1">
      <c r="A221" s="283"/>
      <c r="B221" s="142" t="str">
        <f>$B$5</f>
        <v>第86回全国教育美術展応募作品の名札</v>
      </c>
      <c r="C221" s="275"/>
      <c r="D221" s="275"/>
      <c r="E221" s="275"/>
      <c r="F221" s="275"/>
      <c r="G221" s="275"/>
      <c r="H221" s="275"/>
      <c r="I221" s="275"/>
      <c r="J221" s="275"/>
      <c r="K221" s="275"/>
      <c r="L221" s="275"/>
      <c r="M221" s="275"/>
      <c r="N221" s="293"/>
      <c r="O221" s="293"/>
      <c r="P221" s="285"/>
      <c r="Q221" s="285"/>
      <c r="R221" s="285"/>
      <c r="S221" s="285"/>
      <c r="T221" s="285"/>
      <c r="U221" s="285"/>
      <c r="V221" s="285"/>
      <c r="W221" s="285"/>
      <c r="X221" s="285"/>
      <c r="Y221" s="286"/>
      <c r="Z221" s="286"/>
      <c r="AA221" s="286"/>
      <c r="AB221" s="286"/>
      <c r="AC221" s="286"/>
      <c r="AD221" s="286"/>
      <c r="AE221" s="286"/>
      <c r="AF221" s="286"/>
      <c r="AG221" s="286"/>
      <c r="AH221" s="286"/>
      <c r="AI221" s="286"/>
      <c r="AJ221" s="286"/>
      <c r="AK221" s="286"/>
      <c r="AL221" s="286"/>
      <c r="AM221" s="286"/>
      <c r="AN221" s="286"/>
      <c r="AO221" s="286"/>
      <c r="AP221" s="286"/>
      <c r="AQ221" s="289"/>
      <c r="AR221" s="290"/>
      <c r="AS221" s="284"/>
      <c r="AT221" s="142" t="str">
        <f>$B$5</f>
        <v>第86回全国教育美術展応募作品の名札</v>
      </c>
      <c r="AU221" s="275"/>
      <c r="AV221" s="275"/>
      <c r="AW221" s="275"/>
      <c r="AX221" s="275"/>
      <c r="AY221" s="275"/>
      <c r="AZ221" s="275"/>
      <c r="BA221" s="275"/>
      <c r="BB221" s="275"/>
      <c r="BC221" s="275"/>
      <c r="BD221" s="275"/>
      <c r="BE221" s="275"/>
      <c r="BF221" s="293"/>
      <c r="BG221" s="293"/>
      <c r="BH221" s="285"/>
      <c r="BI221" s="285"/>
      <c r="BJ221" s="285"/>
      <c r="BK221" s="285"/>
      <c r="BL221" s="285"/>
      <c r="BM221" s="285"/>
      <c r="BN221" s="285"/>
      <c r="BO221" s="285"/>
      <c r="BP221" s="285"/>
      <c r="BQ221" s="286"/>
      <c r="BR221" s="286"/>
      <c r="BS221" s="286"/>
      <c r="BT221" s="286"/>
      <c r="BU221" s="286"/>
      <c r="BV221" s="286"/>
      <c r="BW221" s="286"/>
      <c r="BX221" s="286"/>
      <c r="BY221" s="286"/>
      <c r="BZ221" s="286"/>
      <c r="CA221" s="286"/>
      <c r="CB221" s="286"/>
      <c r="CC221" s="286"/>
      <c r="CD221" s="286"/>
      <c r="CE221" s="286"/>
      <c r="CF221" s="286"/>
      <c r="CG221" s="286"/>
      <c r="CH221" s="286"/>
    </row>
    <row r="222" spans="1:90" ht="24.95" customHeight="1">
      <c r="A222" s="1353" t="s">
        <v>45</v>
      </c>
      <c r="B222" s="1354"/>
      <c r="C222" s="1354"/>
      <c r="D222" s="1354"/>
      <c r="E222" s="1354"/>
      <c r="F222" s="1354"/>
      <c r="G222" s="1354"/>
      <c r="H222" s="1354"/>
      <c r="I222" s="1354"/>
      <c r="J222" s="1354"/>
      <c r="K222" s="1354"/>
      <c r="L222" s="1354"/>
      <c r="M222" s="1355"/>
      <c r="N222" s="1356" t="s">
        <v>334</v>
      </c>
      <c r="O222" s="1356"/>
      <c r="P222" s="1344" t="s">
        <v>17</v>
      </c>
      <c r="Q222" s="562"/>
      <c r="R222" s="1305" t="str">
        <f>IF('⑨応募者名簿(印刷用)'!$BX$40="","",'⑨応募者名簿(印刷用)'!$BX$40)</f>
        <v>-</v>
      </c>
      <c r="S222" s="1305"/>
      <c r="T222" s="1305"/>
      <c r="U222" s="1305"/>
      <c r="V222" s="1305"/>
      <c r="W222" s="1305"/>
      <c r="X222" s="1305"/>
      <c r="Y222" s="1306" t="s">
        <v>282</v>
      </c>
      <c r="Z222" s="1306"/>
      <c r="AA222" s="1306"/>
      <c r="AB222" s="1305" t="str">
        <f>IF(⑧入力シート!$D$30=0,"",⑧入力シート!$D$30)</f>
        <v/>
      </c>
      <c r="AC222" s="1305"/>
      <c r="AD222" s="1305"/>
      <c r="AE222" s="1305"/>
      <c r="AF222" s="176" t="s">
        <v>84</v>
      </c>
      <c r="AG222" s="1305" t="str">
        <f>IF(⑧入力シート!$H$30=0,"",⑧入力シート!$H$30)</f>
        <v/>
      </c>
      <c r="AH222" s="1305"/>
      <c r="AI222" s="1305"/>
      <c r="AJ222" s="1305"/>
      <c r="AK222" s="176" t="s">
        <v>84</v>
      </c>
      <c r="AL222" s="1305" t="str">
        <f>IF(⑧入力シート!$L$30=0,"",⑧入力シート!$L$30)</f>
        <v/>
      </c>
      <c r="AM222" s="1305"/>
      <c r="AN222" s="1305"/>
      <c r="AO222" s="1305"/>
      <c r="AP222" s="177"/>
      <c r="AQ222" s="291"/>
      <c r="AR222" s="292"/>
      <c r="AS222" s="1353" t="s">
        <v>45</v>
      </c>
      <c r="AT222" s="1354"/>
      <c r="AU222" s="1354"/>
      <c r="AV222" s="1354"/>
      <c r="AW222" s="1354"/>
      <c r="AX222" s="1354"/>
      <c r="AY222" s="1354"/>
      <c r="AZ222" s="1354"/>
      <c r="BA222" s="1354"/>
      <c r="BB222" s="1354"/>
      <c r="BC222" s="1354"/>
      <c r="BD222" s="1354"/>
      <c r="BE222" s="1355"/>
      <c r="BF222" s="1356" t="s">
        <v>334</v>
      </c>
      <c r="BG222" s="1356"/>
      <c r="BH222" s="1344" t="s">
        <v>17</v>
      </c>
      <c r="BI222" s="562"/>
      <c r="BJ222" s="1305" t="str">
        <f>IF('⑨応募者名簿(印刷用)'!$BX$40="","",'⑨応募者名簿(印刷用)'!$BX$40)</f>
        <v>-</v>
      </c>
      <c r="BK222" s="1305"/>
      <c r="BL222" s="1305"/>
      <c r="BM222" s="1305"/>
      <c r="BN222" s="1305"/>
      <c r="BO222" s="1305"/>
      <c r="BP222" s="1305"/>
      <c r="BQ222" s="1306" t="s">
        <v>282</v>
      </c>
      <c r="BR222" s="1306"/>
      <c r="BS222" s="1306"/>
      <c r="BT222" s="1305" t="str">
        <f>IF(⑧入力シート!$D$30=0,"",⑧入力シート!$D$30)</f>
        <v/>
      </c>
      <c r="BU222" s="1305"/>
      <c r="BV222" s="1305"/>
      <c r="BW222" s="1305"/>
      <c r="BX222" s="176" t="s">
        <v>84</v>
      </c>
      <c r="BY222" s="1305" t="str">
        <f>IF(⑧入力シート!$H$30=0,"",⑧入力シート!$H$30)</f>
        <v/>
      </c>
      <c r="BZ222" s="1305"/>
      <c r="CA222" s="1305"/>
      <c r="CB222" s="1305"/>
      <c r="CC222" s="176" t="s">
        <v>84</v>
      </c>
      <c r="CD222" s="1305" t="str">
        <f>IF(⑧入力シート!$L$30=0,"",⑧入力シート!$L$30)</f>
        <v/>
      </c>
      <c r="CE222" s="1305"/>
      <c r="CF222" s="1305"/>
      <c r="CG222" s="1305"/>
      <c r="CH222" s="177"/>
    </row>
    <row r="223" spans="1:90" ht="24.95" customHeight="1">
      <c r="A223" s="1345"/>
      <c r="B223" s="1346"/>
      <c r="C223" s="1346"/>
      <c r="D223" s="1346"/>
      <c r="E223" s="1346"/>
      <c r="F223" s="1346"/>
      <c r="G223" s="1346"/>
      <c r="H223" s="1346"/>
      <c r="I223" s="178"/>
      <c r="J223" s="178"/>
      <c r="K223" s="178"/>
      <c r="L223" s="178"/>
      <c r="M223" s="179"/>
      <c r="N223" s="1356"/>
      <c r="O223" s="1356"/>
      <c r="P223" s="1347" t="str">
        <f>IF('⑨応募者名簿(印刷用)'!$BV$42="","",'⑨応募者名簿(印刷用)'!$BV$42)</f>
        <v xml:space="preserve"> </v>
      </c>
      <c r="Q223" s="1348"/>
      <c r="R223" s="1348"/>
      <c r="S223" s="1348"/>
      <c r="T223" s="1348"/>
      <c r="U223" s="1348"/>
      <c r="V223" s="1348"/>
      <c r="W223" s="1348"/>
      <c r="X223" s="1348"/>
      <c r="Y223" s="1348"/>
      <c r="Z223" s="1348"/>
      <c r="AA223" s="1348"/>
      <c r="AB223" s="1348"/>
      <c r="AC223" s="1348"/>
      <c r="AD223" s="1348"/>
      <c r="AE223" s="1348"/>
      <c r="AF223" s="1348"/>
      <c r="AG223" s="1348"/>
      <c r="AH223" s="1348"/>
      <c r="AI223" s="1348"/>
      <c r="AJ223" s="1348"/>
      <c r="AK223" s="1348"/>
      <c r="AL223" s="1348"/>
      <c r="AM223" s="1348"/>
      <c r="AN223" s="1348"/>
      <c r="AO223" s="1348"/>
      <c r="AP223" s="1349"/>
      <c r="AQ223" s="291"/>
      <c r="AR223" s="292"/>
      <c r="AS223" s="1345"/>
      <c r="AT223" s="1346"/>
      <c r="AU223" s="1346"/>
      <c r="AV223" s="1346"/>
      <c r="AW223" s="1346"/>
      <c r="AX223" s="1346"/>
      <c r="AY223" s="1346"/>
      <c r="AZ223" s="1346"/>
      <c r="BA223" s="178"/>
      <c r="BB223" s="178"/>
      <c r="BC223" s="178"/>
      <c r="BD223" s="178"/>
      <c r="BE223" s="179"/>
      <c r="BF223" s="1356"/>
      <c r="BG223" s="1356"/>
      <c r="BH223" s="1347" t="str">
        <f>IF('⑨応募者名簿(印刷用)'!$BV$42="","",'⑨応募者名簿(印刷用)'!$BV$42)</f>
        <v xml:space="preserve"> </v>
      </c>
      <c r="BI223" s="1348"/>
      <c r="BJ223" s="1348"/>
      <c r="BK223" s="1348"/>
      <c r="BL223" s="1348"/>
      <c r="BM223" s="1348"/>
      <c r="BN223" s="1348"/>
      <c r="BO223" s="1348"/>
      <c r="BP223" s="1348"/>
      <c r="BQ223" s="1348"/>
      <c r="BR223" s="1348"/>
      <c r="BS223" s="1348"/>
      <c r="BT223" s="1348"/>
      <c r="BU223" s="1348"/>
      <c r="BV223" s="1348"/>
      <c r="BW223" s="1348"/>
      <c r="BX223" s="1348"/>
      <c r="BY223" s="1348"/>
      <c r="BZ223" s="1348"/>
      <c r="CA223" s="1348"/>
      <c r="CB223" s="1348"/>
      <c r="CC223" s="1348"/>
      <c r="CD223" s="1348"/>
      <c r="CE223" s="1348"/>
      <c r="CF223" s="1348"/>
      <c r="CG223" s="1348"/>
      <c r="CH223" s="1349"/>
    </row>
    <row r="224" spans="1:90" ht="24.95" customHeight="1">
      <c r="A224" s="1345"/>
      <c r="B224" s="1346"/>
      <c r="C224" s="1346"/>
      <c r="D224" s="1346"/>
      <c r="E224" s="1346"/>
      <c r="F224" s="1346"/>
      <c r="G224" s="1346"/>
      <c r="H224" s="1346"/>
      <c r="I224" s="178"/>
      <c r="J224" s="178"/>
      <c r="K224" s="178"/>
      <c r="L224" s="178"/>
      <c r="M224" s="179"/>
      <c r="N224" s="1356"/>
      <c r="O224" s="1356"/>
      <c r="P224" s="1347" t="str">
        <f>IF('⑨応募者名簿(印刷用)'!$BV$43="","",'⑨応募者名簿(印刷用)'!$BV$43)</f>
        <v xml:space="preserve"> </v>
      </c>
      <c r="Q224" s="1348"/>
      <c r="R224" s="1348"/>
      <c r="S224" s="1348"/>
      <c r="T224" s="1348"/>
      <c r="U224" s="1348"/>
      <c r="V224" s="1348"/>
      <c r="W224" s="1348"/>
      <c r="X224" s="1348"/>
      <c r="Y224" s="1348"/>
      <c r="Z224" s="1348"/>
      <c r="AA224" s="1348"/>
      <c r="AB224" s="1348"/>
      <c r="AC224" s="1348"/>
      <c r="AD224" s="1348"/>
      <c r="AE224" s="1348"/>
      <c r="AF224" s="1348"/>
      <c r="AG224" s="1348"/>
      <c r="AH224" s="1348"/>
      <c r="AI224" s="1348"/>
      <c r="AJ224" s="1348"/>
      <c r="AK224" s="1348"/>
      <c r="AL224" s="1348"/>
      <c r="AM224" s="1348"/>
      <c r="AN224" s="1348"/>
      <c r="AO224" s="1348"/>
      <c r="AP224" s="1349"/>
      <c r="AQ224" s="291"/>
      <c r="AR224" s="292"/>
      <c r="AS224" s="1345"/>
      <c r="AT224" s="1346"/>
      <c r="AU224" s="1346"/>
      <c r="AV224" s="1346"/>
      <c r="AW224" s="1346"/>
      <c r="AX224" s="1346"/>
      <c r="AY224" s="1346"/>
      <c r="AZ224" s="1346"/>
      <c r="BA224" s="178"/>
      <c r="BB224" s="178"/>
      <c r="BC224" s="178"/>
      <c r="BD224" s="178"/>
      <c r="BE224" s="179"/>
      <c r="BF224" s="1356"/>
      <c r="BG224" s="1356"/>
      <c r="BH224" s="1347" t="str">
        <f>IF('⑨応募者名簿(印刷用)'!$BV$43="","",'⑨応募者名簿(印刷用)'!$BV$43)</f>
        <v xml:space="preserve"> </v>
      </c>
      <c r="BI224" s="1348"/>
      <c r="BJ224" s="1348"/>
      <c r="BK224" s="1348"/>
      <c r="BL224" s="1348"/>
      <c r="BM224" s="1348"/>
      <c r="BN224" s="1348"/>
      <c r="BO224" s="1348"/>
      <c r="BP224" s="1348"/>
      <c r="BQ224" s="1348"/>
      <c r="BR224" s="1348"/>
      <c r="BS224" s="1348"/>
      <c r="BT224" s="1348"/>
      <c r="BU224" s="1348"/>
      <c r="BV224" s="1348"/>
      <c r="BW224" s="1348"/>
      <c r="BX224" s="1348"/>
      <c r="BY224" s="1348"/>
      <c r="BZ224" s="1348"/>
      <c r="CA224" s="1348"/>
      <c r="CB224" s="1348"/>
      <c r="CC224" s="1348"/>
      <c r="CD224" s="1348"/>
      <c r="CE224" s="1348"/>
      <c r="CF224" s="1348"/>
      <c r="CG224" s="1348"/>
      <c r="CH224" s="1349"/>
    </row>
    <row r="225" spans="1:90" ht="24.95" customHeight="1">
      <c r="A225" s="1345"/>
      <c r="B225" s="1346"/>
      <c r="C225" s="1346"/>
      <c r="D225" s="1346"/>
      <c r="E225" s="1346"/>
      <c r="F225" s="1346"/>
      <c r="G225" s="1346"/>
      <c r="H225" s="1346"/>
      <c r="I225" s="178"/>
      <c r="J225" s="178"/>
      <c r="K225" s="178"/>
      <c r="L225" s="178"/>
      <c r="M225" s="179"/>
      <c r="N225" s="1356"/>
      <c r="O225" s="1356"/>
      <c r="P225" s="1350" t="str">
        <f>IF('⑨応募者名簿(印刷用)'!$BV$44="","",'⑨応募者名簿(印刷用)'!$BV$44)</f>
        <v xml:space="preserve"> </v>
      </c>
      <c r="Q225" s="1351"/>
      <c r="R225" s="1351"/>
      <c r="S225" s="1351"/>
      <c r="T225" s="1351"/>
      <c r="U225" s="1351"/>
      <c r="V225" s="1351"/>
      <c r="W225" s="1351"/>
      <c r="X225" s="1351"/>
      <c r="Y225" s="1351"/>
      <c r="Z225" s="1351"/>
      <c r="AA225" s="1351"/>
      <c r="AB225" s="1351"/>
      <c r="AC225" s="1351"/>
      <c r="AD225" s="1351"/>
      <c r="AE225" s="1351"/>
      <c r="AF225" s="1351"/>
      <c r="AG225" s="1351"/>
      <c r="AH225" s="1351"/>
      <c r="AI225" s="1351"/>
      <c r="AJ225" s="1351"/>
      <c r="AK225" s="1351"/>
      <c r="AL225" s="1351"/>
      <c r="AM225" s="1351"/>
      <c r="AN225" s="1351"/>
      <c r="AO225" s="1351"/>
      <c r="AP225" s="1352"/>
      <c r="AQ225" s="291"/>
      <c r="AR225" s="292"/>
      <c r="AS225" s="1345"/>
      <c r="AT225" s="1346"/>
      <c r="AU225" s="1346"/>
      <c r="AV225" s="1346"/>
      <c r="AW225" s="1346"/>
      <c r="AX225" s="1346"/>
      <c r="AY225" s="1346"/>
      <c r="AZ225" s="1346"/>
      <c r="BA225" s="178"/>
      <c r="BB225" s="178"/>
      <c r="BC225" s="178"/>
      <c r="BD225" s="178"/>
      <c r="BE225" s="179"/>
      <c r="BF225" s="1356"/>
      <c r="BG225" s="1356"/>
      <c r="BH225" s="1350" t="str">
        <f>IF('⑨応募者名簿(印刷用)'!$BV$44="","",'⑨応募者名簿(印刷用)'!$BV$44)</f>
        <v xml:space="preserve"> </v>
      </c>
      <c r="BI225" s="1351"/>
      <c r="BJ225" s="1351"/>
      <c r="BK225" s="1351"/>
      <c r="BL225" s="1351"/>
      <c r="BM225" s="1351"/>
      <c r="BN225" s="1351"/>
      <c r="BO225" s="1351"/>
      <c r="BP225" s="1351"/>
      <c r="BQ225" s="1351"/>
      <c r="BR225" s="1351"/>
      <c r="BS225" s="1351"/>
      <c r="BT225" s="1351"/>
      <c r="BU225" s="1351"/>
      <c r="BV225" s="1351"/>
      <c r="BW225" s="1351"/>
      <c r="BX225" s="1351"/>
      <c r="BY225" s="1351"/>
      <c r="BZ225" s="1351"/>
      <c r="CA225" s="1351"/>
      <c r="CB225" s="1351"/>
      <c r="CC225" s="1351"/>
      <c r="CD225" s="1351"/>
      <c r="CE225" s="1351"/>
      <c r="CF225" s="1351"/>
      <c r="CG225" s="1351"/>
      <c r="CH225" s="1352"/>
    </row>
    <row r="226" spans="1:90" ht="24.95" customHeight="1">
      <c r="A226" s="1345"/>
      <c r="B226" s="1346"/>
      <c r="C226" s="1346"/>
      <c r="D226" s="1346"/>
      <c r="E226" s="1346"/>
      <c r="F226" s="1346"/>
      <c r="G226" s="1346"/>
      <c r="H226" s="1346"/>
      <c r="I226" s="178"/>
      <c r="J226" s="178"/>
      <c r="K226" s="178"/>
      <c r="L226" s="178"/>
      <c r="M226" s="179"/>
      <c r="N226" s="722" t="s">
        <v>335</v>
      </c>
      <c r="O226" s="723"/>
      <c r="P226" s="603" t="s">
        <v>23</v>
      </c>
      <c r="Q226" s="571"/>
      <c r="R226" s="571"/>
      <c r="S226" s="571"/>
      <c r="T226" s="1336" t="str">
        <f>""&amp;⑧入力シート!$D$21</f>
        <v/>
      </c>
      <c r="U226" s="1336"/>
      <c r="V226" s="1336"/>
      <c r="W226" s="1336"/>
      <c r="X226" s="1336"/>
      <c r="Y226" s="1336"/>
      <c r="Z226" s="1336"/>
      <c r="AA226" s="1336"/>
      <c r="AB226" s="1336"/>
      <c r="AC226" s="1336"/>
      <c r="AD226" s="1336"/>
      <c r="AE226" s="1336"/>
      <c r="AF226" s="1336"/>
      <c r="AG226" s="1336"/>
      <c r="AH226" s="1336"/>
      <c r="AI226" s="1336"/>
      <c r="AJ226" s="1336"/>
      <c r="AK226" s="1336"/>
      <c r="AL226" s="1336"/>
      <c r="AM226" s="1336"/>
      <c r="AN226" s="1336"/>
      <c r="AO226" s="1336"/>
      <c r="AP226" s="1337"/>
      <c r="AQ226" s="291"/>
      <c r="AR226" s="292"/>
      <c r="AS226" s="1345"/>
      <c r="AT226" s="1346"/>
      <c r="AU226" s="1346"/>
      <c r="AV226" s="1346"/>
      <c r="AW226" s="1346"/>
      <c r="AX226" s="1346"/>
      <c r="AY226" s="1346"/>
      <c r="AZ226" s="1346"/>
      <c r="BA226" s="178"/>
      <c r="BB226" s="178"/>
      <c r="BC226" s="178"/>
      <c r="BD226" s="178"/>
      <c r="BE226" s="179"/>
      <c r="BF226" s="722" t="s">
        <v>335</v>
      </c>
      <c r="BG226" s="723"/>
      <c r="BH226" s="603" t="s">
        <v>23</v>
      </c>
      <c r="BI226" s="571"/>
      <c r="BJ226" s="571"/>
      <c r="BK226" s="571"/>
      <c r="BL226" s="1336" t="str">
        <f>""&amp;⑧入力シート!$D$21</f>
        <v/>
      </c>
      <c r="BM226" s="1336"/>
      <c r="BN226" s="1336"/>
      <c r="BO226" s="1336"/>
      <c r="BP226" s="1336"/>
      <c r="BQ226" s="1336"/>
      <c r="BR226" s="1336"/>
      <c r="BS226" s="1336"/>
      <c r="BT226" s="1336"/>
      <c r="BU226" s="1336"/>
      <c r="BV226" s="1336"/>
      <c r="BW226" s="1336"/>
      <c r="BX226" s="1336"/>
      <c r="BY226" s="1336"/>
      <c r="BZ226" s="1336"/>
      <c r="CA226" s="1336"/>
      <c r="CB226" s="1336"/>
      <c r="CC226" s="1336"/>
      <c r="CD226" s="1336"/>
      <c r="CE226" s="1336"/>
      <c r="CF226" s="1336"/>
      <c r="CG226" s="1336"/>
      <c r="CH226" s="1337"/>
    </row>
    <row r="227" spans="1:90" ht="24.95" customHeight="1">
      <c r="A227" s="180"/>
      <c r="B227" s="178"/>
      <c r="C227" s="178"/>
      <c r="D227" s="178"/>
      <c r="E227" s="178"/>
      <c r="F227" s="178"/>
      <c r="G227" s="178"/>
      <c r="H227" s="178"/>
      <c r="I227" s="178"/>
      <c r="J227" s="178"/>
      <c r="K227" s="178"/>
      <c r="L227" s="178"/>
      <c r="M227" s="179"/>
      <c r="N227" s="724"/>
      <c r="O227" s="725"/>
      <c r="P227" s="1338" t="str">
        <f>"　"&amp;⑧入力シート!$D$22</f>
        <v>　</v>
      </c>
      <c r="Q227" s="1339"/>
      <c r="R227" s="1339"/>
      <c r="S227" s="1339"/>
      <c r="T227" s="1339"/>
      <c r="U227" s="1339"/>
      <c r="V227" s="1339"/>
      <c r="W227" s="1339"/>
      <c r="X227" s="1339"/>
      <c r="Y227" s="1339"/>
      <c r="Z227" s="1339"/>
      <c r="AA227" s="1339"/>
      <c r="AB227" s="1339"/>
      <c r="AC227" s="1339"/>
      <c r="AD227" s="1339"/>
      <c r="AE227" s="1339"/>
      <c r="AF227" s="1339"/>
      <c r="AG227" s="1339"/>
      <c r="AH227" s="1339"/>
      <c r="AI227" s="1339"/>
      <c r="AJ227" s="1339"/>
      <c r="AK227" s="1339"/>
      <c r="AL227" s="1339"/>
      <c r="AM227" s="1339"/>
      <c r="AN227" s="1339"/>
      <c r="AO227" s="1339"/>
      <c r="AP227" s="1340"/>
      <c r="AQ227" s="291"/>
      <c r="AR227" s="292"/>
      <c r="AS227" s="180"/>
      <c r="AT227" s="178"/>
      <c r="AU227" s="178"/>
      <c r="AV227" s="178"/>
      <c r="AW227" s="178"/>
      <c r="AX227" s="178"/>
      <c r="AY227" s="178"/>
      <c r="AZ227" s="178"/>
      <c r="BA227" s="178"/>
      <c r="BB227" s="178"/>
      <c r="BC227" s="178"/>
      <c r="BD227" s="178"/>
      <c r="BE227" s="179"/>
      <c r="BF227" s="724"/>
      <c r="BG227" s="725"/>
      <c r="BH227" s="1338" t="str">
        <f>"　"&amp;⑧入力シート!$D$22</f>
        <v>　</v>
      </c>
      <c r="BI227" s="1339"/>
      <c r="BJ227" s="1339"/>
      <c r="BK227" s="1339"/>
      <c r="BL227" s="1339"/>
      <c r="BM227" s="1339"/>
      <c r="BN227" s="1339"/>
      <c r="BO227" s="1339"/>
      <c r="BP227" s="1339"/>
      <c r="BQ227" s="1339"/>
      <c r="BR227" s="1339"/>
      <c r="BS227" s="1339"/>
      <c r="BT227" s="1339"/>
      <c r="BU227" s="1339"/>
      <c r="BV227" s="1339"/>
      <c r="BW227" s="1339"/>
      <c r="BX227" s="1339"/>
      <c r="BY227" s="1339"/>
      <c r="BZ227" s="1339"/>
      <c r="CA227" s="1339"/>
      <c r="CB227" s="1339"/>
      <c r="CC227" s="1339"/>
      <c r="CD227" s="1339"/>
      <c r="CE227" s="1339"/>
      <c r="CF227" s="1339"/>
      <c r="CG227" s="1339"/>
      <c r="CH227" s="1340"/>
    </row>
    <row r="228" spans="1:90" ht="24.95" customHeight="1">
      <c r="A228" s="180"/>
      <c r="B228" s="178"/>
      <c r="C228" s="178"/>
      <c r="D228" s="178"/>
      <c r="E228" s="178"/>
      <c r="F228" s="178"/>
      <c r="G228" s="178"/>
      <c r="H228" s="178"/>
      <c r="I228" s="178"/>
      <c r="J228" s="178"/>
      <c r="K228" s="178"/>
      <c r="L228" s="178"/>
      <c r="M228" s="179"/>
      <c r="N228" s="724"/>
      <c r="O228" s="725"/>
      <c r="P228" s="1341" t="str">
        <f>"　"&amp;⑧入力シート!$D$23</f>
        <v>　</v>
      </c>
      <c r="Q228" s="1342"/>
      <c r="R228" s="1342"/>
      <c r="S228" s="1342"/>
      <c r="T228" s="1342"/>
      <c r="U228" s="1342"/>
      <c r="V228" s="1342"/>
      <c r="W228" s="1342"/>
      <c r="X228" s="1342"/>
      <c r="Y228" s="1342"/>
      <c r="Z228" s="1342"/>
      <c r="AA228" s="1342"/>
      <c r="AB228" s="1342"/>
      <c r="AC228" s="1342"/>
      <c r="AD228" s="1342"/>
      <c r="AE228" s="1342"/>
      <c r="AF228" s="1342"/>
      <c r="AG228" s="1342"/>
      <c r="AH228" s="1342"/>
      <c r="AI228" s="1342"/>
      <c r="AJ228" s="1342"/>
      <c r="AK228" s="1342"/>
      <c r="AL228" s="1342"/>
      <c r="AM228" s="1342"/>
      <c r="AN228" s="1342"/>
      <c r="AO228" s="1342"/>
      <c r="AP228" s="1343"/>
      <c r="AQ228" s="291"/>
      <c r="AR228" s="292"/>
      <c r="AS228" s="180"/>
      <c r="AT228" s="178"/>
      <c r="AU228" s="178"/>
      <c r="AV228" s="178"/>
      <c r="AW228" s="178"/>
      <c r="AX228" s="178"/>
      <c r="AY228" s="178"/>
      <c r="AZ228" s="178"/>
      <c r="BA228" s="178"/>
      <c r="BB228" s="178"/>
      <c r="BC228" s="178"/>
      <c r="BD228" s="178"/>
      <c r="BE228" s="179"/>
      <c r="BF228" s="724"/>
      <c r="BG228" s="725"/>
      <c r="BH228" s="1341" t="str">
        <f>"　"&amp;⑧入力シート!$D$23</f>
        <v>　</v>
      </c>
      <c r="BI228" s="1342"/>
      <c r="BJ228" s="1342"/>
      <c r="BK228" s="1342"/>
      <c r="BL228" s="1342"/>
      <c r="BM228" s="1342"/>
      <c r="BN228" s="1342"/>
      <c r="BO228" s="1342"/>
      <c r="BP228" s="1342"/>
      <c r="BQ228" s="1342"/>
      <c r="BR228" s="1342"/>
      <c r="BS228" s="1342"/>
      <c r="BT228" s="1342"/>
      <c r="BU228" s="1342"/>
      <c r="BV228" s="1342"/>
      <c r="BW228" s="1342"/>
      <c r="BX228" s="1342"/>
      <c r="BY228" s="1342"/>
      <c r="BZ228" s="1342"/>
      <c r="CA228" s="1342"/>
      <c r="CB228" s="1342"/>
      <c r="CC228" s="1342"/>
      <c r="CD228" s="1342"/>
      <c r="CE228" s="1342"/>
      <c r="CF228" s="1342"/>
      <c r="CG228" s="1342"/>
      <c r="CH228" s="1343"/>
    </row>
    <row r="229" spans="1:90" ht="24.95" customHeight="1">
      <c r="A229" s="181"/>
      <c r="B229" s="182"/>
      <c r="C229" s="182"/>
      <c r="D229" s="182"/>
      <c r="E229" s="182"/>
      <c r="F229" s="182"/>
      <c r="G229" s="182"/>
      <c r="H229" s="182"/>
      <c r="I229" s="182"/>
      <c r="J229" s="182"/>
      <c r="K229" s="182"/>
      <c r="L229" s="182"/>
      <c r="M229" s="183"/>
      <c r="N229" s="726"/>
      <c r="O229" s="727"/>
      <c r="P229" s="1341"/>
      <c r="Q229" s="1342"/>
      <c r="R229" s="1342"/>
      <c r="S229" s="1342"/>
      <c r="T229" s="1342"/>
      <c r="U229" s="1342"/>
      <c r="V229" s="1342"/>
      <c r="W229" s="1342"/>
      <c r="X229" s="1342"/>
      <c r="Y229" s="1342"/>
      <c r="Z229" s="1342"/>
      <c r="AA229" s="1342"/>
      <c r="AB229" s="1342"/>
      <c r="AC229" s="1342"/>
      <c r="AD229" s="1342"/>
      <c r="AE229" s="1342"/>
      <c r="AF229" s="1342"/>
      <c r="AG229" s="1342"/>
      <c r="AH229" s="1342"/>
      <c r="AI229" s="1342"/>
      <c r="AJ229" s="1342"/>
      <c r="AK229" s="1342"/>
      <c r="AL229" s="1342"/>
      <c r="AM229" s="1342"/>
      <c r="AN229" s="1342"/>
      <c r="AO229" s="1342"/>
      <c r="AP229" s="1343"/>
      <c r="AQ229" s="291"/>
      <c r="AR229" s="292"/>
      <c r="AS229" s="181"/>
      <c r="AT229" s="182"/>
      <c r="AU229" s="182"/>
      <c r="AV229" s="182"/>
      <c r="AW229" s="182"/>
      <c r="AX229" s="182"/>
      <c r="AY229" s="182"/>
      <c r="AZ229" s="182"/>
      <c r="BA229" s="182"/>
      <c r="BB229" s="182"/>
      <c r="BC229" s="182"/>
      <c r="BD229" s="182"/>
      <c r="BE229" s="183"/>
      <c r="BF229" s="726"/>
      <c r="BG229" s="727"/>
      <c r="BH229" s="1341"/>
      <c r="BI229" s="1342"/>
      <c r="BJ229" s="1342"/>
      <c r="BK229" s="1342"/>
      <c r="BL229" s="1342"/>
      <c r="BM229" s="1342"/>
      <c r="BN229" s="1342"/>
      <c r="BO229" s="1342"/>
      <c r="BP229" s="1342"/>
      <c r="BQ229" s="1342"/>
      <c r="BR229" s="1342"/>
      <c r="BS229" s="1342"/>
      <c r="BT229" s="1342"/>
      <c r="BU229" s="1342"/>
      <c r="BV229" s="1342"/>
      <c r="BW229" s="1342"/>
      <c r="BX229" s="1342"/>
      <c r="BY229" s="1342"/>
      <c r="BZ229" s="1342"/>
      <c r="CA229" s="1342"/>
      <c r="CB229" s="1342"/>
      <c r="CC229" s="1342"/>
      <c r="CD229" s="1342"/>
      <c r="CE229" s="1342"/>
      <c r="CF229" s="1342"/>
      <c r="CG229" s="1342"/>
      <c r="CH229" s="1343"/>
    </row>
    <row r="230" spans="1:90" ht="24.95" customHeight="1">
      <c r="A230" s="722" t="s">
        <v>337</v>
      </c>
      <c r="B230" s="723"/>
      <c r="C230" s="603" t="s">
        <v>31</v>
      </c>
      <c r="D230" s="571"/>
      <c r="E230" s="571"/>
      <c r="F230" s="571"/>
      <c r="G230" s="571"/>
      <c r="H230" s="571"/>
      <c r="I230" s="571"/>
      <c r="J230" s="571"/>
      <c r="K230" s="571"/>
      <c r="L230" s="571"/>
      <c r="M230" s="571"/>
      <c r="N230" s="722" t="s">
        <v>336</v>
      </c>
      <c r="O230" s="723"/>
      <c r="P230" s="1316" t="str">
        <f>""&amp;⑧入力シート!AD122</f>
        <v/>
      </c>
      <c r="Q230" s="1316"/>
      <c r="R230" s="1316"/>
      <c r="S230" s="1316"/>
      <c r="T230" s="1316"/>
      <c r="U230" s="1316"/>
      <c r="V230" s="1316"/>
      <c r="W230" s="1316"/>
      <c r="X230" s="1316"/>
      <c r="Y230" s="1316"/>
      <c r="Z230" s="1316"/>
      <c r="AA230" s="1316"/>
      <c r="AB230" s="1316"/>
      <c r="AC230" s="1316"/>
      <c r="AD230" s="1316"/>
      <c r="AE230" s="1316"/>
      <c r="AF230" s="1316"/>
      <c r="AG230" s="1316"/>
      <c r="AH230" s="1316"/>
      <c r="AI230" s="1316"/>
      <c r="AJ230" s="1316"/>
      <c r="AK230" s="1316"/>
      <c r="AL230" s="1316"/>
      <c r="AM230" s="1316"/>
      <c r="AN230" s="1316"/>
      <c r="AO230" s="1316"/>
      <c r="AP230" s="1316"/>
      <c r="AQ230" s="291"/>
      <c r="AR230" s="292"/>
      <c r="AS230" s="722" t="s">
        <v>337</v>
      </c>
      <c r="AT230" s="723"/>
      <c r="AU230" s="603" t="s">
        <v>31</v>
      </c>
      <c r="AV230" s="571"/>
      <c r="AW230" s="571"/>
      <c r="AX230" s="571"/>
      <c r="AY230" s="571"/>
      <c r="AZ230" s="571"/>
      <c r="BA230" s="571"/>
      <c r="BB230" s="571"/>
      <c r="BC230" s="571"/>
      <c r="BD230" s="571"/>
      <c r="BE230" s="571"/>
      <c r="BF230" s="722" t="s">
        <v>336</v>
      </c>
      <c r="BG230" s="723"/>
      <c r="BH230" s="1316" t="str">
        <f>""&amp;⑧入力シート!AD123</f>
        <v/>
      </c>
      <c r="BI230" s="1316"/>
      <c r="BJ230" s="1316"/>
      <c r="BK230" s="1316"/>
      <c r="BL230" s="1316"/>
      <c r="BM230" s="1316"/>
      <c r="BN230" s="1316"/>
      <c r="BO230" s="1316"/>
      <c r="BP230" s="1316"/>
      <c r="BQ230" s="1316"/>
      <c r="BR230" s="1316"/>
      <c r="BS230" s="1316"/>
      <c r="BT230" s="1316"/>
      <c r="BU230" s="1316"/>
      <c r="BV230" s="1316"/>
      <c r="BW230" s="1316"/>
      <c r="BX230" s="1316"/>
      <c r="BY230" s="1316"/>
      <c r="BZ230" s="1316"/>
      <c r="CA230" s="1316"/>
      <c r="CB230" s="1316"/>
      <c r="CC230" s="1316"/>
      <c r="CD230" s="1316"/>
      <c r="CE230" s="1316"/>
      <c r="CF230" s="1316"/>
      <c r="CG230" s="1316"/>
      <c r="CH230" s="1316"/>
    </row>
    <row r="231" spans="1:90" ht="24.95" customHeight="1">
      <c r="A231" s="724"/>
      <c r="B231" s="725"/>
      <c r="C231" s="1308">
        <f>⑧入力シート!Y122</f>
        <v>99</v>
      </c>
      <c r="D231" s="1309"/>
      <c r="E231" s="1309"/>
      <c r="F231" s="1309"/>
      <c r="G231" s="1309"/>
      <c r="H231" s="1309"/>
      <c r="I231" s="1309"/>
      <c r="J231" s="1309"/>
      <c r="K231" s="1309"/>
      <c r="L231" s="1309"/>
      <c r="M231" s="1310"/>
      <c r="N231" s="724"/>
      <c r="O231" s="725"/>
      <c r="P231" s="1317"/>
      <c r="Q231" s="1317"/>
      <c r="R231" s="1317"/>
      <c r="S231" s="1317"/>
      <c r="T231" s="1317"/>
      <c r="U231" s="1317"/>
      <c r="V231" s="1317"/>
      <c r="W231" s="1317"/>
      <c r="X231" s="1317"/>
      <c r="Y231" s="1317"/>
      <c r="Z231" s="1317"/>
      <c r="AA231" s="1317"/>
      <c r="AB231" s="1317"/>
      <c r="AC231" s="1317"/>
      <c r="AD231" s="1317"/>
      <c r="AE231" s="1317"/>
      <c r="AF231" s="1317"/>
      <c r="AG231" s="1317"/>
      <c r="AH231" s="1317"/>
      <c r="AI231" s="1317"/>
      <c r="AJ231" s="1317"/>
      <c r="AK231" s="1317"/>
      <c r="AL231" s="1317"/>
      <c r="AM231" s="1317"/>
      <c r="AN231" s="1317"/>
      <c r="AO231" s="1317"/>
      <c r="AP231" s="1317"/>
      <c r="AQ231" s="291"/>
      <c r="AR231" s="292"/>
      <c r="AS231" s="724"/>
      <c r="AT231" s="725"/>
      <c r="AU231" s="1308">
        <f>⑧入力シート!Y123</f>
        <v>100</v>
      </c>
      <c r="AV231" s="1309"/>
      <c r="AW231" s="1309"/>
      <c r="AX231" s="1309"/>
      <c r="AY231" s="1309"/>
      <c r="AZ231" s="1309"/>
      <c r="BA231" s="1309"/>
      <c r="BB231" s="1309"/>
      <c r="BC231" s="1309"/>
      <c r="BD231" s="1309"/>
      <c r="BE231" s="1309"/>
      <c r="BF231" s="724"/>
      <c r="BG231" s="725"/>
      <c r="BH231" s="1317"/>
      <c r="BI231" s="1317"/>
      <c r="BJ231" s="1317"/>
      <c r="BK231" s="1317"/>
      <c r="BL231" s="1317"/>
      <c r="BM231" s="1317"/>
      <c r="BN231" s="1317"/>
      <c r="BO231" s="1317"/>
      <c r="BP231" s="1317"/>
      <c r="BQ231" s="1317"/>
      <c r="BR231" s="1317"/>
      <c r="BS231" s="1317"/>
      <c r="BT231" s="1317"/>
      <c r="BU231" s="1317"/>
      <c r="BV231" s="1317"/>
      <c r="BW231" s="1317"/>
      <c r="BX231" s="1317"/>
      <c r="BY231" s="1317"/>
      <c r="BZ231" s="1317"/>
      <c r="CA231" s="1317"/>
      <c r="CB231" s="1317"/>
      <c r="CC231" s="1317"/>
      <c r="CD231" s="1317"/>
      <c r="CE231" s="1317"/>
      <c r="CF231" s="1317"/>
      <c r="CG231" s="1317"/>
      <c r="CH231" s="1317"/>
    </row>
    <row r="232" spans="1:90" ht="24.95" customHeight="1">
      <c r="A232" s="726"/>
      <c r="B232" s="727"/>
      <c r="C232" s="1319"/>
      <c r="D232" s="1320"/>
      <c r="E232" s="1320"/>
      <c r="F232" s="1320"/>
      <c r="G232" s="1320"/>
      <c r="H232" s="1320"/>
      <c r="I232" s="1320"/>
      <c r="J232" s="1320"/>
      <c r="K232" s="1320"/>
      <c r="L232" s="1320"/>
      <c r="M232" s="1321"/>
      <c r="N232" s="726"/>
      <c r="O232" s="727"/>
      <c r="P232" s="1318"/>
      <c r="Q232" s="1318"/>
      <c r="R232" s="1318"/>
      <c r="S232" s="1318"/>
      <c r="T232" s="1318"/>
      <c r="U232" s="1318"/>
      <c r="V232" s="1318"/>
      <c r="W232" s="1318"/>
      <c r="X232" s="1318"/>
      <c r="Y232" s="1318"/>
      <c r="Z232" s="1318"/>
      <c r="AA232" s="1318"/>
      <c r="AB232" s="1318"/>
      <c r="AC232" s="1318"/>
      <c r="AD232" s="1318"/>
      <c r="AE232" s="1318"/>
      <c r="AF232" s="1318"/>
      <c r="AG232" s="1318"/>
      <c r="AH232" s="1318"/>
      <c r="AI232" s="1318"/>
      <c r="AJ232" s="1318"/>
      <c r="AK232" s="1318"/>
      <c r="AL232" s="1318"/>
      <c r="AM232" s="1318"/>
      <c r="AN232" s="1318"/>
      <c r="AO232" s="1318"/>
      <c r="AP232" s="1318"/>
      <c r="AQ232" s="291"/>
      <c r="AR232" s="292"/>
      <c r="AS232" s="726"/>
      <c r="AT232" s="727"/>
      <c r="AU232" s="1308"/>
      <c r="AV232" s="1309"/>
      <c r="AW232" s="1309"/>
      <c r="AX232" s="1309"/>
      <c r="AY232" s="1309"/>
      <c r="AZ232" s="1309"/>
      <c r="BA232" s="1309"/>
      <c r="BB232" s="1309"/>
      <c r="BC232" s="1309"/>
      <c r="BD232" s="1309"/>
      <c r="BE232" s="1309"/>
      <c r="BF232" s="726"/>
      <c r="BG232" s="727"/>
      <c r="BH232" s="1318"/>
      <c r="BI232" s="1318"/>
      <c r="BJ232" s="1318"/>
      <c r="BK232" s="1318"/>
      <c r="BL232" s="1318"/>
      <c r="BM232" s="1318"/>
      <c r="BN232" s="1318"/>
      <c r="BO232" s="1318"/>
      <c r="BP232" s="1318"/>
      <c r="BQ232" s="1318"/>
      <c r="BR232" s="1318"/>
      <c r="BS232" s="1318"/>
      <c r="BT232" s="1318"/>
      <c r="BU232" s="1318"/>
      <c r="BV232" s="1318"/>
      <c r="BW232" s="1318"/>
      <c r="BX232" s="1318"/>
      <c r="BY232" s="1318"/>
      <c r="BZ232" s="1318"/>
      <c r="CA232" s="1318"/>
      <c r="CB232" s="1318"/>
      <c r="CC232" s="1318"/>
      <c r="CD232" s="1318"/>
      <c r="CE232" s="1318"/>
      <c r="CF232" s="1318"/>
      <c r="CG232" s="1318"/>
      <c r="CH232" s="1318"/>
    </row>
    <row r="233" spans="1:90" ht="24.95" customHeight="1">
      <c r="A233" s="722" t="s">
        <v>338</v>
      </c>
      <c r="B233" s="723"/>
      <c r="C233" s="1322" t="str">
        <f>""&amp;⑧入力シート!Z122</f>
        <v/>
      </c>
      <c r="D233" s="1323"/>
      <c r="E233" s="1323"/>
      <c r="F233" s="1323"/>
      <c r="G233" s="1323"/>
      <c r="H233" s="1323"/>
      <c r="I233" s="1323"/>
      <c r="J233" s="1323"/>
      <c r="K233" s="1323"/>
      <c r="L233" s="1323"/>
      <c r="M233" s="1324"/>
      <c r="N233" s="722" t="s">
        <v>339</v>
      </c>
      <c r="O233" s="723"/>
      <c r="P233" s="1307" t="s">
        <v>32</v>
      </c>
      <c r="Q233" s="573"/>
      <c r="R233" s="573"/>
      <c r="S233" s="573"/>
      <c r="T233" s="573"/>
      <c r="U233" s="573"/>
      <c r="V233" s="573"/>
      <c r="W233" s="573"/>
      <c r="X233" s="573"/>
      <c r="Y233" s="573"/>
      <c r="Z233" s="573"/>
      <c r="AA233" s="573"/>
      <c r="AB233" s="573"/>
      <c r="AC233" s="573"/>
      <c r="AD233" s="573"/>
      <c r="AE233" s="573"/>
      <c r="AF233" s="573"/>
      <c r="AG233" s="573"/>
      <c r="AH233" s="573"/>
      <c r="AI233" s="573"/>
      <c r="AJ233" s="573"/>
      <c r="AK233" s="573"/>
      <c r="AL233" s="573"/>
      <c r="AM233" s="573"/>
      <c r="AN233" s="573"/>
      <c r="AO233" s="573"/>
      <c r="AP233" s="574"/>
      <c r="AQ233" s="291"/>
      <c r="AR233" s="292"/>
      <c r="AS233" s="722" t="s">
        <v>338</v>
      </c>
      <c r="AT233" s="723"/>
      <c r="AU233" s="1322" t="str">
        <f>""&amp;⑧入力シート!Z123</f>
        <v/>
      </c>
      <c r="AV233" s="1323"/>
      <c r="AW233" s="1323"/>
      <c r="AX233" s="1323"/>
      <c r="AY233" s="1323"/>
      <c r="AZ233" s="1323"/>
      <c r="BA233" s="1323"/>
      <c r="BB233" s="1323"/>
      <c r="BC233" s="1323"/>
      <c r="BD233" s="1323"/>
      <c r="BE233" s="1324"/>
      <c r="BF233" s="722" t="s">
        <v>339</v>
      </c>
      <c r="BG233" s="723"/>
      <c r="BH233" s="1307" t="s">
        <v>32</v>
      </c>
      <c r="BI233" s="573"/>
      <c r="BJ233" s="573"/>
      <c r="BK233" s="573"/>
      <c r="BL233" s="573"/>
      <c r="BM233" s="573"/>
      <c r="BN233" s="573"/>
      <c r="BO233" s="573"/>
      <c r="BP233" s="573"/>
      <c r="BQ233" s="573"/>
      <c r="BR233" s="573"/>
      <c r="BS233" s="573"/>
      <c r="BT233" s="573"/>
      <c r="BU233" s="573"/>
      <c r="BV233" s="573"/>
      <c r="BW233" s="573"/>
      <c r="BX233" s="573"/>
      <c r="BY233" s="573"/>
      <c r="BZ233" s="573"/>
      <c r="CA233" s="573"/>
      <c r="CB233" s="573"/>
      <c r="CC233" s="573"/>
      <c r="CD233" s="573"/>
      <c r="CE233" s="573"/>
      <c r="CF233" s="573"/>
      <c r="CG233" s="573"/>
      <c r="CH233" s="574"/>
    </row>
    <row r="234" spans="1:90" ht="24.95" customHeight="1">
      <c r="A234" s="724"/>
      <c r="B234" s="725"/>
      <c r="C234" s="1308"/>
      <c r="D234" s="1309"/>
      <c r="E234" s="1309"/>
      <c r="F234" s="1309"/>
      <c r="G234" s="1309"/>
      <c r="H234" s="1309"/>
      <c r="I234" s="1309"/>
      <c r="J234" s="1309"/>
      <c r="K234" s="1309"/>
      <c r="L234" s="1309"/>
      <c r="M234" s="1310"/>
      <c r="N234" s="724"/>
      <c r="O234" s="725"/>
      <c r="P234" s="1308" t="str">
        <f>'⑨応募者名簿(印刷用)'!CY11</f>
        <v xml:space="preserve"> </v>
      </c>
      <c r="Q234" s="1309"/>
      <c r="R234" s="1309"/>
      <c r="S234" s="1309"/>
      <c r="T234" s="1309"/>
      <c r="U234" s="1309"/>
      <c r="V234" s="1309"/>
      <c r="W234" s="1309"/>
      <c r="X234" s="1309"/>
      <c r="Y234" s="1309"/>
      <c r="Z234" s="1309"/>
      <c r="AA234" s="1309"/>
      <c r="AB234" s="1309"/>
      <c r="AC234" s="1309"/>
      <c r="AD234" s="1309"/>
      <c r="AE234" s="1309"/>
      <c r="AF234" s="1309"/>
      <c r="AG234" s="1309"/>
      <c r="AH234" s="1309"/>
      <c r="AI234" s="1309"/>
      <c r="AJ234" s="1309"/>
      <c r="AK234" s="1309"/>
      <c r="AL234" s="1309"/>
      <c r="AM234" s="1309"/>
      <c r="AN234" s="1309"/>
      <c r="AO234" s="1309"/>
      <c r="AP234" s="1310"/>
      <c r="AQ234" s="291"/>
      <c r="AR234" s="292"/>
      <c r="AS234" s="724"/>
      <c r="AT234" s="725"/>
      <c r="AU234" s="1308"/>
      <c r="AV234" s="1309"/>
      <c r="AW234" s="1309"/>
      <c r="AX234" s="1309"/>
      <c r="AY234" s="1309"/>
      <c r="AZ234" s="1309"/>
      <c r="BA234" s="1309"/>
      <c r="BB234" s="1309"/>
      <c r="BC234" s="1309"/>
      <c r="BD234" s="1309"/>
      <c r="BE234" s="1310"/>
      <c r="BF234" s="724"/>
      <c r="BG234" s="725"/>
      <c r="BH234" s="1308" t="str">
        <f>'⑨応募者名簿(印刷用)'!CY12</f>
        <v xml:space="preserve"> </v>
      </c>
      <c r="BI234" s="1309"/>
      <c r="BJ234" s="1309"/>
      <c r="BK234" s="1309"/>
      <c r="BL234" s="1309"/>
      <c r="BM234" s="1309"/>
      <c r="BN234" s="1309"/>
      <c r="BO234" s="1309"/>
      <c r="BP234" s="1309"/>
      <c r="BQ234" s="1309"/>
      <c r="BR234" s="1309"/>
      <c r="BS234" s="1309"/>
      <c r="BT234" s="1309"/>
      <c r="BU234" s="1309"/>
      <c r="BV234" s="1309"/>
      <c r="BW234" s="1309"/>
      <c r="BX234" s="1309"/>
      <c r="BY234" s="1309"/>
      <c r="BZ234" s="1309"/>
      <c r="CA234" s="1309"/>
      <c r="CB234" s="1309"/>
      <c r="CC234" s="1309"/>
      <c r="CD234" s="1309"/>
      <c r="CE234" s="1309"/>
      <c r="CF234" s="1309"/>
      <c r="CG234" s="1309"/>
      <c r="CH234" s="1310"/>
    </row>
    <row r="235" spans="1:90" ht="24.95" customHeight="1">
      <c r="A235" s="726"/>
      <c r="B235" s="727"/>
      <c r="C235" s="1308"/>
      <c r="D235" s="1309"/>
      <c r="E235" s="1309"/>
      <c r="F235" s="1309"/>
      <c r="G235" s="1309"/>
      <c r="H235" s="1309"/>
      <c r="I235" s="1309"/>
      <c r="J235" s="1309"/>
      <c r="K235" s="1309"/>
      <c r="L235" s="1309"/>
      <c r="M235" s="1310"/>
      <c r="N235" s="726"/>
      <c r="O235" s="727"/>
      <c r="P235" s="1308"/>
      <c r="Q235" s="1309"/>
      <c r="R235" s="1309"/>
      <c r="S235" s="1309"/>
      <c r="T235" s="1309"/>
      <c r="U235" s="1309"/>
      <c r="V235" s="1309"/>
      <c r="W235" s="1309"/>
      <c r="X235" s="1309"/>
      <c r="Y235" s="1309"/>
      <c r="Z235" s="1309"/>
      <c r="AA235" s="1309"/>
      <c r="AB235" s="1309"/>
      <c r="AC235" s="1309"/>
      <c r="AD235" s="1309"/>
      <c r="AE235" s="1309"/>
      <c r="AF235" s="1309"/>
      <c r="AG235" s="1309"/>
      <c r="AH235" s="1309"/>
      <c r="AI235" s="1309"/>
      <c r="AJ235" s="1309"/>
      <c r="AK235" s="1309"/>
      <c r="AL235" s="1309"/>
      <c r="AM235" s="1309"/>
      <c r="AN235" s="1309"/>
      <c r="AO235" s="1309"/>
      <c r="AP235" s="1310"/>
      <c r="AQ235" s="291"/>
      <c r="AR235" s="292"/>
      <c r="AS235" s="726"/>
      <c r="AT235" s="727"/>
      <c r="AU235" s="1308"/>
      <c r="AV235" s="1309"/>
      <c r="AW235" s="1309"/>
      <c r="AX235" s="1309"/>
      <c r="AY235" s="1309"/>
      <c r="AZ235" s="1309"/>
      <c r="BA235" s="1309"/>
      <c r="BB235" s="1309"/>
      <c r="BC235" s="1309"/>
      <c r="BD235" s="1309"/>
      <c r="BE235" s="1310"/>
      <c r="BF235" s="726"/>
      <c r="BG235" s="727"/>
      <c r="BH235" s="1308"/>
      <c r="BI235" s="1309"/>
      <c r="BJ235" s="1309"/>
      <c r="BK235" s="1309"/>
      <c r="BL235" s="1309"/>
      <c r="BM235" s="1309"/>
      <c r="BN235" s="1309"/>
      <c r="BO235" s="1309"/>
      <c r="BP235" s="1309"/>
      <c r="BQ235" s="1309"/>
      <c r="BR235" s="1309"/>
      <c r="BS235" s="1309"/>
      <c r="BT235" s="1309"/>
      <c r="BU235" s="1309"/>
      <c r="BV235" s="1309"/>
      <c r="BW235" s="1309"/>
      <c r="BX235" s="1309"/>
      <c r="BY235" s="1309"/>
      <c r="BZ235" s="1309"/>
      <c r="CA235" s="1309"/>
      <c r="CB235" s="1309"/>
      <c r="CC235" s="1309"/>
      <c r="CD235" s="1309"/>
      <c r="CE235" s="1309"/>
      <c r="CF235" s="1309"/>
      <c r="CG235" s="1309"/>
      <c r="CH235" s="1310"/>
    </row>
    <row r="236" spans="1:90" ht="24.95" customHeight="1">
      <c r="A236" s="1311" t="s">
        <v>34</v>
      </c>
      <c r="B236" s="1312"/>
      <c r="C236" s="1315" t="str">
        <f>'⑨応募者名簿(印刷用)'!CW11</f>
        <v/>
      </c>
      <c r="D236" s="1315"/>
      <c r="E236" s="1315"/>
      <c r="F236" s="1315"/>
      <c r="G236" s="1315"/>
      <c r="H236" s="1315"/>
      <c r="I236" s="1315"/>
      <c r="J236" s="1315"/>
      <c r="K236" s="1315"/>
      <c r="L236" s="1315"/>
      <c r="M236" s="1315"/>
      <c r="N236" s="1325" t="s">
        <v>22</v>
      </c>
      <c r="O236" s="1326"/>
      <c r="P236" s="1329" t="str">
        <f>""&amp;⑧入力シート!AE122</f>
        <v/>
      </c>
      <c r="Q236" s="1329"/>
      <c r="R236" s="1329"/>
      <c r="S236" s="1329"/>
      <c r="T236" s="1329"/>
      <c r="U236" s="1329"/>
      <c r="V236" s="1329"/>
      <c r="W236" s="1329"/>
      <c r="X236" s="1329"/>
      <c r="Y236" s="1330" t="s">
        <v>57</v>
      </c>
      <c r="Z236" s="1331"/>
      <c r="AA236" s="1331"/>
      <c r="AB236" s="1331"/>
      <c r="AC236" s="1331"/>
      <c r="AD236" s="1331"/>
      <c r="AE236" s="1331"/>
      <c r="AF236" s="1331"/>
      <c r="AG236" s="1331"/>
      <c r="AH236" s="1331"/>
      <c r="AI236" s="1331"/>
      <c r="AJ236" s="1331"/>
      <c r="AK236" s="1331"/>
      <c r="AL236" s="1331"/>
      <c r="AM236" s="1331"/>
      <c r="AN236" s="1331"/>
      <c r="AO236" s="1331"/>
      <c r="AP236" s="1332"/>
      <c r="AQ236" s="289"/>
      <c r="AR236" s="290"/>
      <c r="AS236" s="1311" t="s">
        <v>34</v>
      </c>
      <c r="AT236" s="1312"/>
      <c r="AU236" s="1315" t="str">
        <f>'⑨応募者名簿(印刷用)'!CW12</f>
        <v/>
      </c>
      <c r="AV236" s="1315"/>
      <c r="AW236" s="1315"/>
      <c r="AX236" s="1315"/>
      <c r="AY236" s="1315"/>
      <c r="AZ236" s="1315"/>
      <c r="BA236" s="1315"/>
      <c r="BB236" s="1315"/>
      <c r="BC236" s="1315"/>
      <c r="BD236" s="1315"/>
      <c r="BE236" s="1315"/>
      <c r="BF236" s="1325" t="s">
        <v>22</v>
      </c>
      <c r="BG236" s="1326"/>
      <c r="BH236" s="1329" t="str">
        <f>""&amp;⑧入力シート!AE123</f>
        <v/>
      </c>
      <c r="BI236" s="1329"/>
      <c r="BJ236" s="1329"/>
      <c r="BK236" s="1329"/>
      <c r="BL236" s="1329"/>
      <c r="BM236" s="1329"/>
      <c r="BN236" s="1329"/>
      <c r="BO236" s="1329"/>
      <c r="BP236" s="1329"/>
      <c r="BQ236" s="1330" t="s">
        <v>57</v>
      </c>
      <c r="BR236" s="1331"/>
      <c r="BS236" s="1331"/>
      <c r="BT236" s="1331"/>
      <c r="BU236" s="1331"/>
      <c r="BV236" s="1331"/>
      <c r="BW236" s="1331"/>
      <c r="BX236" s="1331"/>
      <c r="BY236" s="1331"/>
      <c r="BZ236" s="1331"/>
      <c r="CA236" s="1331"/>
      <c r="CB236" s="1331"/>
      <c r="CC236" s="1331"/>
      <c r="CD236" s="1331"/>
      <c r="CE236" s="1331"/>
      <c r="CF236" s="1331"/>
      <c r="CG236" s="1331"/>
      <c r="CH236" s="1332"/>
    </row>
    <row r="237" spans="1:90" ht="24.95" customHeight="1">
      <c r="A237" s="1313"/>
      <c r="B237" s="1314"/>
      <c r="C237" s="1315"/>
      <c r="D237" s="1315"/>
      <c r="E237" s="1315"/>
      <c r="F237" s="1315"/>
      <c r="G237" s="1315"/>
      <c r="H237" s="1315"/>
      <c r="I237" s="1315"/>
      <c r="J237" s="1315"/>
      <c r="K237" s="1315"/>
      <c r="L237" s="1315"/>
      <c r="M237" s="1315"/>
      <c r="N237" s="1327"/>
      <c r="O237" s="1328"/>
      <c r="P237" s="1329"/>
      <c r="Q237" s="1329"/>
      <c r="R237" s="1329"/>
      <c r="S237" s="1329"/>
      <c r="T237" s="1329"/>
      <c r="U237" s="1329"/>
      <c r="V237" s="1329"/>
      <c r="W237" s="1329"/>
      <c r="X237" s="1329"/>
      <c r="Y237" s="1333"/>
      <c r="Z237" s="1334"/>
      <c r="AA237" s="1334"/>
      <c r="AB237" s="1334"/>
      <c r="AC237" s="1334"/>
      <c r="AD237" s="1334"/>
      <c r="AE237" s="1334"/>
      <c r="AF237" s="1334"/>
      <c r="AG237" s="1334"/>
      <c r="AH237" s="1334"/>
      <c r="AI237" s="1334"/>
      <c r="AJ237" s="1334"/>
      <c r="AK237" s="1334"/>
      <c r="AL237" s="1334"/>
      <c r="AM237" s="1334"/>
      <c r="AN237" s="1334"/>
      <c r="AO237" s="1334"/>
      <c r="AP237" s="1335"/>
      <c r="AQ237" s="289"/>
      <c r="AR237" s="290"/>
      <c r="AS237" s="1313"/>
      <c r="AT237" s="1314"/>
      <c r="AU237" s="1315"/>
      <c r="AV237" s="1315"/>
      <c r="AW237" s="1315"/>
      <c r="AX237" s="1315"/>
      <c r="AY237" s="1315"/>
      <c r="AZ237" s="1315"/>
      <c r="BA237" s="1315"/>
      <c r="BB237" s="1315"/>
      <c r="BC237" s="1315"/>
      <c r="BD237" s="1315"/>
      <c r="BE237" s="1315"/>
      <c r="BF237" s="1327"/>
      <c r="BG237" s="1328"/>
      <c r="BH237" s="1329"/>
      <c r="BI237" s="1329"/>
      <c r="BJ237" s="1329"/>
      <c r="BK237" s="1329"/>
      <c r="BL237" s="1329"/>
      <c r="BM237" s="1329"/>
      <c r="BN237" s="1329"/>
      <c r="BO237" s="1329"/>
      <c r="BP237" s="1329"/>
      <c r="BQ237" s="1333"/>
      <c r="BR237" s="1334"/>
      <c r="BS237" s="1334"/>
      <c r="BT237" s="1334"/>
      <c r="BU237" s="1334"/>
      <c r="BV237" s="1334"/>
      <c r="BW237" s="1334"/>
      <c r="BX237" s="1334"/>
      <c r="BY237" s="1334"/>
      <c r="BZ237" s="1334"/>
      <c r="CA237" s="1334"/>
      <c r="CB237" s="1334"/>
      <c r="CC237" s="1334"/>
      <c r="CD237" s="1334"/>
      <c r="CE237" s="1334"/>
      <c r="CF237" s="1334"/>
      <c r="CG237" s="1334"/>
      <c r="CH237" s="1335"/>
    </row>
    <row r="238" spans="1:90" ht="24.95" customHeight="1">
      <c r="A238" s="283"/>
      <c r="B238" s="284"/>
      <c r="C238" s="287"/>
      <c r="D238" s="287"/>
      <c r="E238" s="287"/>
      <c r="F238" s="287"/>
      <c r="G238" s="287"/>
      <c r="H238" s="287"/>
      <c r="I238" s="287"/>
      <c r="J238" s="287"/>
      <c r="K238" s="287"/>
      <c r="L238" s="287"/>
      <c r="M238" s="287"/>
      <c r="N238" s="288"/>
      <c r="O238" s="288"/>
      <c r="P238" s="285"/>
      <c r="Q238" s="285"/>
      <c r="R238" s="285"/>
      <c r="S238" s="285"/>
      <c r="T238" s="285"/>
      <c r="U238" s="285"/>
      <c r="V238" s="285"/>
      <c r="W238" s="285"/>
      <c r="X238" s="285"/>
      <c r="Y238" s="286"/>
      <c r="Z238" s="286"/>
      <c r="AA238" s="286"/>
      <c r="AB238" s="286"/>
      <c r="AC238" s="286"/>
      <c r="AD238" s="286"/>
      <c r="AE238" s="286"/>
      <c r="AF238" s="286"/>
      <c r="AG238" s="286"/>
      <c r="AH238" s="286"/>
      <c r="AI238" s="286"/>
      <c r="AJ238" s="286"/>
      <c r="AK238" s="286"/>
      <c r="AL238" s="286"/>
      <c r="AM238" s="286"/>
      <c r="AN238" s="286"/>
      <c r="AO238" s="286"/>
      <c r="AP238" s="286"/>
      <c r="AQ238" s="289"/>
      <c r="AR238" s="290"/>
      <c r="AS238" s="284"/>
      <c r="AT238" s="284"/>
      <c r="AU238" s="287"/>
      <c r="AV238" s="287"/>
      <c r="AW238" s="287"/>
      <c r="AX238" s="287"/>
      <c r="AY238" s="287"/>
      <c r="AZ238" s="287"/>
      <c r="BA238" s="287"/>
      <c r="BB238" s="287"/>
      <c r="BC238" s="287"/>
      <c r="BD238" s="287"/>
      <c r="BE238" s="287"/>
      <c r="BF238" s="288"/>
      <c r="BG238" s="288"/>
      <c r="BH238" s="285"/>
      <c r="BI238" s="285"/>
      <c r="BJ238" s="285"/>
      <c r="BK238" s="285"/>
      <c r="BL238" s="285"/>
      <c r="BM238" s="285"/>
      <c r="BN238" s="285"/>
      <c r="BO238" s="285"/>
      <c r="BP238" s="285"/>
      <c r="BQ238" s="286"/>
      <c r="BR238" s="286"/>
      <c r="BS238" s="286"/>
      <c r="BT238" s="286"/>
      <c r="BU238" s="286"/>
      <c r="BV238" s="286"/>
      <c r="BW238" s="286"/>
      <c r="BX238" s="286"/>
      <c r="BY238" s="286"/>
      <c r="BZ238" s="286"/>
      <c r="CA238" s="286"/>
      <c r="CB238" s="286"/>
      <c r="CC238" s="286"/>
      <c r="CD238" s="286"/>
      <c r="CE238" s="286"/>
      <c r="CF238" s="286"/>
      <c r="CG238" s="286"/>
      <c r="CH238" s="286"/>
    </row>
    <row r="239" spans="1:90" ht="24.95" customHeight="1">
      <c r="A239" s="283"/>
      <c r="B239" s="284"/>
      <c r="C239" s="275"/>
      <c r="D239" s="275"/>
      <c r="E239" s="275"/>
      <c r="F239" s="275"/>
      <c r="G239" s="275"/>
      <c r="H239" s="275"/>
      <c r="I239" s="275"/>
      <c r="J239" s="275"/>
      <c r="K239" s="275"/>
      <c r="L239" s="275"/>
      <c r="M239" s="275"/>
      <c r="N239" s="288"/>
      <c r="O239" s="288"/>
      <c r="P239" s="285"/>
      <c r="Q239" s="285"/>
      <c r="R239" s="285"/>
      <c r="S239" s="285"/>
      <c r="T239" s="285"/>
      <c r="U239" s="285"/>
      <c r="V239" s="285"/>
      <c r="W239" s="285"/>
      <c r="X239" s="285"/>
      <c r="Y239" s="286"/>
      <c r="Z239" s="286"/>
      <c r="AA239" s="286"/>
      <c r="AB239" s="286"/>
      <c r="AC239" s="286"/>
      <c r="AD239" s="286"/>
      <c r="AE239" s="286"/>
      <c r="AF239" s="286"/>
      <c r="AG239" s="286"/>
      <c r="AH239" s="286"/>
      <c r="AI239" s="286"/>
      <c r="AJ239" s="286"/>
      <c r="AK239" s="286"/>
      <c r="AL239" s="286"/>
      <c r="AM239" s="286"/>
      <c r="AN239" s="286"/>
      <c r="AO239" s="286"/>
      <c r="AP239" s="286"/>
      <c r="AQ239" s="289"/>
      <c r="AR239" s="290"/>
      <c r="AS239" s="284"/>
      <c r="AT239" s="284"/>
      <c r="AU239" s="275"/>
      <c r="AV239" s="275"/>
      <c r="AW239" s="275"/>
      <c r="AX239" s="275"/>
      <c r="AY239" s="275"/>
      <c r="AZ239" s="275"/>
      <c r="BA239" s="275"/>
      <c r="BB239" s="275"/>
      <c r="BC239" s="275"/>
      <c r="BD239" s="275"/>
      <c r="BE239" s="275"/>
      <c r="BF239" s="288"/>
      <c r="BG239" s="288"/>
      <c r="BH239" s="285"/>
      <c r="BI239" s="285"/>
      <c r="BJ239" s="285"/>
      <c r="BK239" s="285"/>
      <c r="BL239" s="285"/>
      <c r="BM239" s="285"/>
      <c r="BN239" s="285"/>
      <c r="BO239" s="285"/>
      <c r="BP239" s="285"/>
      <c r="BQ239" s="286"/>
      <c r="BR239" s="286"/>
      <c r="BS239" s="286"/>
      <c r="BT239" s="286"/>
      <c r="BU239" s="286"/>
      <c r="BV239" s="286"/>
      <c r="BW239" s="286"/>
      <c r="BX239" s="286"/>
      <c r="BY239" s="286"/>
      <c r="BZ239" s="286"/>
      <c r="CA239" s="286"/>
      <c r="CB239" s="286"/>
      <c r="CC239" s="286"/>
      <c r="CD239" s="286"/>
      <c r="CE239" s="286"/>
      <c r="CF239" s="286"/>
      <c r="CG239" s="286"/>
      <c r="CH239" s="286"/>
    </row>
    <row r="240" spans="1:90" ht="24.95" customHeight="1">
      <c r="A240" s="174"/>
      <c r="B240" s="174"/>
      <c r="C240" s="174"/>
      <c r="D240" s="174"/>
      <c r="E240" s="174"/>
      <c r="F240" s="174"/>
      <c r="G240" s="174"/>
      <c r="H240" s="174"/>
      <c r="I240" s="174"/>
      <c r="J240" s="174"/>
      <c r="K240" s="174"/>
      <c r="L240" s="174"/>
      <c r="M240" s="174"/>
      <c r="N240" s="785" t="s">
        <v>408</v>
      </c>
      <c r="O240" s="785"/>
      <c r="P240" s="785"/>
      <c r="Q240" s="785"/>
      <c r="R240" s="785"/>
      <c r="S240" s="785"/>
      <c r="T240" s="785"/>
      <c r="U240" s="785"/>
      <c r="V240" s="785"/>
      <c r="W240" s="785"/>
      <c r="X240" s="785"/>
      <c r="Y240" s="785"/>
      <c r="Z240" s="785"/>
      <c r="AA240" s="785"/>
      <c r="AB240" s="785"/>
      <c r="AC240" s="190"/>
      <c r="AD240" s="190"/>
      <c r="AE240" s="190"/>
      <c r="AF240" s="190"/>
      <c r="AG240" s="190"/>
      <c r="AH240" s="190"/>
      <c r="AI240" s="190"/>
      <c r="AJ240" s="190"/>
      <c r="AK240" s="190"/>
      <c r="AL240" s="190"/>
      <c r="AM240" s="190"/>
      <c r="AN240" s="190"/>
      <c r="AO240" s="190"/>
      <c r="AP240" s="190"/>
      <c r="AQ240" s="298"/>
      <c r="AR240" s="299"/>
      <c r="AS240" s="174"/>
      <c r="AT240" s="174"/>
      <c r="AU240" s="174"/>
      <c r="AV240" s="174"/>
      <c r="AW240" s="174"/>
      <c r="AX240" s="174"/>
      <c r="AY240" s="174"/>
      <c r="AZ240" s="174"/>
      <c r="BA240" s="174"/>
      <c r="BB240" s="174"/>
      <c r="BC240" s="174"/>
      <c r="BD240" s="174"/>
      <c r="BE240" s="174"/>
      <c r="BF240" s="785" t="s">
        <v>408</v>
      </c>
      <c r="BG240" s="785"/>
      <c r="BH240" s="785"/>
      <c r="BI240" s="785"/>
      <c r="BJ240" s="785"/>
      <c r="BK240" s="785"/>
      <c r="BL240" s="785"/>
      <c r="BM240" s="785"/>
      <c r="BN240" s="785"/>
      <c r="BO240" s="785"/>
      <c r="BP240" s="785"/>
      <c r="BQ240" s="785"/>
      <c r="BR240" s="785"/>
      <c r="BS240" s="785"/>
      <c r="BT240" s="785"/>
      <c r="BU240" s="190"/>
      <c r="BV240" s="190"/>
      <c r="BW240" s="190"/>
      <c r="BX240" s="190"/>
      <c r="BY240" s="190"/>
      <c r="BZ240" s="190"/>
      <c r="CA240" s="190"/>
      <c r="CB240" s="190"/>
      <c r="CC240" s="190"/>
      <c r="CD240" s="190"/>
      <c r="CE240" s="190"/>
      <c r="CF240" s="190"/>
      <c r="CG240" s="190"/>
      <c r="CH240" s="190"/>
      <c r="CI240" s="190"/>
      <c r="CJ240" s="190"/>
      <c r="CK240" s="190"/>
      <c r="CL240" s="190"/>
    </row>
    <row r="241" spans="1:90" ht="24.95" customHeight="1">
      <c r="A241" s="174"/>
      <c r="B241" s="174"/>
      <c r="C241" s="174"/>
      <c r="D241" s="174"/>
      <c r="E241" s="174"/>
      <c r="F241" s="174"/>
      <c r="G241" s="174"/>
      <c r="H241" s="174"/>
      <c r="I241" s="174"/>
      <c r="J241" s="174"/>
      <c r="K241" s="174"/>
      <c r="L241" s="174"/>
      <c r="M241" s="174"/>
      <c r="N241" s="785"/>
      <c r="O241" s="785"/>
      <c r="P241" s="785"/>
      <c r="Q241" s="785"/>
      <c r="R241" s="785"/>
      <c r="S241" s="785"/>
      <c r="T241" s="785"/>
      <c r="U241" s="785"/>
      <c r="V241" s="785"/>
      <c r="W241" s="785"/>
      <c r="X241" s="785"/>
      <c r="Y241" s="785"/>
      <c r="Z241" s="785"/>
      <c r="AA241" s="785"/>
      <c r="AB241" s="785"/>
      <c r="AC241" s="190"/>
      <c r="AD241" s="190"/>
      <c r="AE241" s="190"/>
      <c r="AF241" s="190"/>
      <c r="AG241" s="190"/>
      <c r="AH241" s="190"/>
      <c r="AI241" s="190"/>
      <c r="AJ241" s="190"/>
      <c r="AK241" s="190"/>
      <c r="AL241" s="190"/>
      <c r="AM241" s="190"/>
      <c r="AN241" s="190"/>
      <c r="AO241" s="190"/>
      <c r="AP241" s="190"/>
      <c r="AQ241" s="298"/>
      <c r="AR241" s="299"/>
      <c r="AS241" s="174"/>
      <c r="AT241" s="174"/>
      <c r="AU241" s="174"/>
      <c r="AV241" s="174"/>
      <c r="AW241" s="174"/>
      <c r="AX241" s="174"/>
      <c r="AY241" s="174"/>
      <c r="AZ241" s="174"/>
      <c r="BA241" s="174"/>
      <c r="BB241" s="174"/>
      <c r="BC241" s="174"/>
      <c r="BD241" s="174"/>
      <c r="BE241" s="174"/>
      <c r="BF241" s="785"/>
      <c r="BG241" s="785"/>
      <c r="BH241" s="785"/>
      <c r="BI241" s="785"/>
      <c r="BJ241" s="785"/>
      <c r="BK241" s="785"/>
      <c r="BL241" s="785"/>
      <c r="BM241" s="785"/>
      <c r="BN241" s="785"/>
      <c r="BO241" s="785"/>
      <c r="BP241" s="785"/>
      <c r="BQ241" s="785"/>
      <c r="BR241" s="785"/>
      <c r="BS241" s="785"/>
      <c r="BT241" s="785"/>
      <c r="BU241" s="190"/>
      <c r="BV241" s="190"/>
      <c r="BW241" s="190"/>
      <c r="BX241" s="190"/>
      <c r="BY241" s="190"/>
      <c r="BZ241" s="190"/>
      <c r="CA241" s="190"/>
      <c r="CB241" s="190"/>
      <c r="CC241" s="190"/>
      <c r="CD241" s="190"/>
      <c r="CE241" s="190"/>
      <c r="CF241" s="190"/>
      <c r="CG241" s="190"/>
      <c r="CH241" s="190"/>
      <c r="CI241" s="190"/>
      <c r="CJ241" s="190"/>
      <c r="CK241" s="190"/>
      <c r="CL241" s="190"/>
    </row>
    <row r="242" spans="1:90" ht="24.95" customHeight="1">
      <c r="A242" s="174"/>
      <c r="B242" s="174"/>
      <c r="C242" s="174"/>
      <c r="D242" s="174"/>
      <c r="E242" s="174"/>
      <c r="F242" s="174"/>
      <c r="G242" s="174"/>
      <c r="H242" s="174"/>
      <c r="I242" s="174"/>
      <c r="J242" s="174"/>
      <c r="K242" s="174"/>
      <c r="L242" s="174"/>
      <c r="M242" s="174"/>
      <c r="N242" s="785" t="s">
        <v>407</v>
      </c>
      <c r="O242" s="785"/>
      <c r="P242" s="785"/>
      <c r="Q242" s="785"/>
      <c r="R242" s="785"/>
      <c r="S242" s="785"/>
      <c r="T242" s="785"/>
      <c r="U242" s="785"/>
      <c r="V242" s="785"/>
      <c r="W242" s="785"/>
      <c r="X242" s="785"/>
      <c r="Y242" s="785"/>
      <c r="Z242" s="785"/>
      <c r="AA242" s="785"/>
      <c r="AB242" s="785"/>
      <c r="AC242" s="190"/>
      <c r="AD242" s="190"/>
      <c r="AE242" s="190"/>
      <c r="AF242" s="190"/>
      <c r="AG242" s="190"/>
      <c r="AH242" s="190"/>
      <c r="AI242" s="190"/>
      <c r="AJ242" s="190"/>
      <c r="AK242" s="190"/>
      <c r="AL242" s="190"/>
      <c r="AM242" s="190"/>
      <c r="AN242" s="190"/>
      <c r="AO242" s="190"/>
      <c r="AP242" s="190"/>
      <c r="AQ242" s="298"/>
      <c r="AR242" s="299"/>
      <c r="AS242" s="174"/>
      <c r="AT242" s="174"/>
      <c r="AU242" s="174"/>
      <c r="AV242" s="174"/>
      <c r="AW242" s="174"/>
      <c r="AX242" s="174"/>
      <c r="AY242" s="174"/>
      <c r="AZ242" s="174"/>
      <c r="BA242" s="174"/>
      <c r="BB242" s="174"/>
      <c r="BC242" s="174"/>
      <c r="BD242" s="174"/>
      <c r="BE242" s="174"/>
      <c r="BF242" s="785" t="s">
        <v>407</v>
      </c>
      <c r="BG242" s="785"/>
      <c r="BH242" s="785"/>
      <c r="BI242" s="785"/>
      <c r="BJ242" s="785"/>
      <c r="BK242" s="785"/>
      <c r="BL242" s="785"/>
      <c r="BM242" s="785"/>
      <c r="BN242" s="785"/>
      <c r="BO242" s="785"/>
      <c r="BP242" s="785"/>
      <c r="BQ242" s="785"/>
      <c r="BR242" s="785"/>
      <c r="BS242" s="785"/>
      <c r="BT242" s="785"/>
      <c r="BU242" s="190"/>
      <c r="BV242" s="190"/>
      <c r="BW242" s="190"/>
      <c r="BX242" s="190"/>
      <c r="BY242" s="190"/>
      <c r="BZ242" s="190"/>
      <c r="CA242" s="190"/>
      <c r="CB242" s="190"/>
      <c r="CC242" s="190"/>
      <c r="CD242" s="190"/>
      <c r="CE242" s="190"/>
      <c r="CF242" s="190"/>
      <c r="CG242" s="190"/>
      <c r="CH242" s="190"/>
      <c r="CI242" s="190"/>
      <c r="CJ242" s="190"/>
      <c r="CK242" s="190"/>
      <c r="CL242" s="190"/>
    </row>
    <row r="243" spans="1:90" ht="24.95" customHeight="1">
      <c r="A243" s="174"/>
      <c r="B243" s="174"/>
      <c r="C243" s="174"/>
      <c r="D243" s="174"/>
      <c r="E243" s="174"/>
      <c r="F243" s="174"/>
      <c r="G243" s="174"/>
      <c r="H243" s="174"/>
      <c r="I243" s="174"/>
      <c r="J243" s="174"/>
      <c r="K243" s="174"/>
      <c r="L243" s="174"/>
      <c r="M243" s="174"/>
      <c r="N243" s="785"/>
      <c r="O243" s="785"/>
      <c r="P243" s="785"/>
      <c r="Q243" s="785"/>
      <c r="R243" s="785"/>
      <c r="S243" s="785"/>
      <c r="T243" s="785"/>
      <c r="U243" s="785"/>
      <c r="V243" s="785"/>
      <c r="W243" s="785"/>
      <c r="X243" s="785"/>
      <c r="Y243" s="785"/>
      <c r="Z243" s="785"/>
      <c r="AA243" s="785"/>
      <c r="AB243" s="785"/>
      <c r="AC243" s="190"/>
      <c r="AD243" s="190"/>
      <c r="AE243" s="190"/>
      <c r="AF243" s="190"/>
      <c r="AG243" s="190"/>
      <c r="AH243" s="190"/>
      <c r="AI243" s="190"/>
      <c r="AJ243" s="190"/>
      <c r="AK243" s="190"/>
      <c r="AL243" s="190"/>
      <c r="AM243" s="190"/>
      <c r="AN243" s="190"/>
      <c r="AO243" s="190"/>
      <c r="AP243" s="190"/>
      <c r="AQ243" s="298"/>
      <c r="AR243" s="299"/>
      <c r="AS243" s="174"/>
      <c r="AT243" s="174"/>
      <c r="AU243" s="174"/>
      <c r="AV243" s="174"/>
      <c r="AW243" s="174"/>
      <c r="AX243" s="174"/>
      <c r="AY243" s="174"/>
      <c r="AZ243" s="174"/>
      <c r="BA243" s="174"/>
      <c r="BB243" s="174"/>
      <c r="BC243" s="174"/>
      <c r="BD243" s="174"/>
      <c r="BE243" s="174"/>
      <c r="BF243" s="785"/>
      <c r="BG243" s="785"/>
      <c r="BH243" s="785"/>
      <c r="BI243" s="785"/>
      <c r="BJ243" s="785"/>
      <c r="BK243" s="785"/>
      <c r="BL243" s="785"/>
      <c r="BM243" s="785"/>
      <c r="BN243" s="785"/>
      <c r="BO243" s="785"/>
      <c r="BP243" s="785"/>
      <c r="BQ243" s="785"/>
      <c r="BR243" s="785"/>
      <c r="BS243" s="785"/>
      <c r="BT243" s="785"/>
      <c r="BU243" s="190"/>
      <c r="BV243" s="190"/>
      <c r="BW243" s="190"/>
      <c r="BX243" s="190"/>
      <c r="BY243" s="190"/>
      <c r="BZ243" s="190"/>
      <c r="CA243" s="190"/>
      <c r="CB243" s="190"/>
      <c r="CC243" s="190"/>
      <c r="CD243" s="190"/>
      <c r="CE243" s="190"/>
      <c r="CF243" s="190"/>
      <c r="CG243" s="190"/>
      <c r="CH243" s="190"/>
      <c r="CI243" s="190"/>
      <c r="CJ243" s="190"/>
      <c r="CK243" s="190"/>
      <c r="CL243" s="190"/>
    </row>
    <row r="244" spans="1:90" ht="24.95" customHeight="1">
      <c r="A244" s="283"/>
      <c r="B244" s="284"/>
      <c r="C244" s="275"/>
      <c r="D244" s="275"/>
      <c r="E244" s="275"/>
      <c r="F244" s="275"/>
      <c r="G244" s="275"/>
      <c r="H244" s="275"/>
      <c r="I244" s="275"/>
      <c r="J244" s="275"/>
      <c r="K244" s="275"/>
      <c r="L244" s="275"/>
      <c r="M244" s="275"/>
      <c r="N244" s="288"/>
      <c r="O244" s="288"/>
      <c r="P244" s="285"/>
      <c r="Q244" s="285"/>
      <c r="R244" s="285"/>
      <c r="S244" s="285"/>
      <c r="T244" s="285"/>
      <c r="U244" s="285"/>
      <c r="V244" s="285"/>
      <c r="W244" s="285"/>
      <c r="X244" s="285"/>
      <c r="Y244" s="286"/>
      <c r="Z244" s="286"/>
      <c r="AA244" s="286"/>
      <c r="AB244" s="286"/>
      <c r="AC244" s="286"/>
      <c r="AD244" s="286"/>
      <c r="AE244" s="286"/>
      <c r="AF244" s="286"/>
      <c r="AG244" s="286"/>
      <c r="AH244" s="286"/>
      <c r="AI244" s="286"/>
      <c r="AJ244" s="286"/>
      <c r="AK244" s="286"/>
      <c r="AL244" s="286"/>
      <c r="AM244" s="286"/>
      <c r="AN244" s="286"/>
      <c r="AO244" s="286"/>
      <c r="AP244" s="286"/>
      <c r="AQ244" s="289"/>
      <c r="AR244" s="290"/>
      <c r="AS244" s="284"/>
      <c r="AT244" s="284"/>
      <c r="AU244" s="275"/>
      <c r="AV244" s="275"/>
      <c r="AW244" s="275"/>
      <c r="AX244" s="275"/>
      <c r="AY244" s="275"/>
      <c r="AZ244" s="275"/>
      <c r="BA244" s="275"/>
      <c r="BB244" s="275"/>
      <c r="BC244" s="275"/>
      <c r="BD244" s="275"/>
      <c r="BE244" s="275"/>
      <c r="BF244" s="288"/>
      <c r="BG244" s="288"/>
      <c r="BH244" s="285"/>
      <c r="BI244" s="285"/>
      <c r="BJ244" s="285"/>
      <c r="BK244" s="285"/>
      <c r="BL244" s="285"/>
      <c r="BM244" s="285"/>
      <c r="BN244" s="285"/>
      <c r="BO244" s="285"/>
      <c r="BP244" s="285"/>
      <c r="BQ244" s="286"/>
      <c r="BR244" s="286"/>
      <c r="BS244" s="286"/>
      <c r="BT244" s="286"/>
      <c r="BU244" s="286"/>
      <c r="BV244" s="286"/>
      <c r="BW244" s="286"/>
      <c r="BX244" s="286"/>
      <c r="BY244" s="286"/>
      <c r="BZ244" s="286"/>
      <c r="CA244" s="286"/>
      <c r="CB244" s="286"/>
      <c r="CC244" s="286"/>
      <c r="CD244" s="286"/>
      <c r="CE244" s="286"/>
      <c r="CF244" s="286"/>
      <c r="CG244" s="286"/>
      <c r="CH244" s="286"/>
    </row>
    <row r="245" spans="1:90" ht="24.95" customHeight="1">
      <c r="A245" s="283"/>
      <c r="B245" s="142" t="str">
        <f>$B$5</f>
        <v>第86回全国教育美術展応募作品の名札</v>
      </c>
      <c r="C245" s="275"/>
      <c r="D245" s="275"/>
      <c r="E245" s="275"/>
      <c r="F245" s="275"/>
      <c r="G245" s="275"/>
      <c r="H245" s="275"/>
      <c r="I245" s="275"/>
      <c r="J245" s="275"/>
      <c r="K245" s="275"/>
      <c r="L245" s="275"/>
      <c r="M245" s="275"/>
      <c r="N245" s="293"/>
      <c r="O245" s="293"/>
      <c r="P245" s="285"/>
      <c r="Q245" s="285"/>
      <c r="R245" s="285"/>
      <c r="S245" s="285"/>
      <c r="T245" s="285"/>
      <c r="U245" s="285"/>
      <c r="V245" s="285"/>
      <c r="W245" s="285"/>
      <c r="X245" s="285"/>
      <c r="Y245" s="286"/>
      <c r="Z245" s="286"/>
      <c r="AA245" s="286"/>
      <c r="AB245" s="286"/>
      <c r="AC245" s="286"/>
      <c r="AD245" s="286"/>
      <c r="AE245" s="286"/>
      <c r="AF245" s="286"/>
      <c r="AG245" s="286"/>
      <c r="AH245" s="286"/>
      <c r="AI245" s="286"/>
      <c r="AJ245" s="286"/>
      <c r="AK245" s="286"/>
      <c r="AL245" s="286"/>
      <c r="AM245" s="286"/>
      <c r="AN245" s="286"/>
      <c r="AO245" s="286"/>
      <c r="AP245" s="286"/>
      <c r="AQ245" s="289"/>
      <c r="AR245" s="290"/>
      <c r="AS245" s="284"/>
      <c r="AT245" s="142" t="str">
        <f>$B$5</f>
        <v>第86回全国教育美術展応募作品の名札</v>
      </c>
      <c r="AU245" s="275"/>
      <c r="AV245" s="275"/>
      <c r="AW245" s="275"/>
      <c r="AX245" s="275"/>
      <c r="AY245" s="275"/>
      <c r="AZ245" s="275"/>
      <c r="BA245" s="275"/>
      <c r="BB245" s="275"/>
      <c r="BC245" s="275"/>
      <c r="BD245" s="275"/>
      <c r="BE245" s="275"/>
      <c r="BF245" s="293"/>
      <c r="BG245" s="293"/>
      <c r="BH245" s="285"/>
      <c r="BI245" s="285"/>
      <c r="BJ245" s="285"/>
      <c r="BK245" s="285"/>
      <c r="BL245" s="285"/>
      <c r="BM245" s="285"/>
      <c r="BN245" s="285"/>
      <c r="BO245" s="285"/>
      <c r="BP245" s="285"/>
      <c r="BQ245" s="286"/>
      <c r="BR245" s="286"/>
      <c r="BS245" s="286"/>
      <c r="BT245" s="286"/>
      <c r="BU245" s="286"/>
      <c r="BV245" s="286"/>
      <c r="BW245" s="286"/>
      <c r="BX245" s="286"/>
      <c r="BY245" s="286"/>
      <c r="BZ245" s="286"/>
      <c r="CA245" s="286"/>
      <c r="CB245" s="286"/>
      <c r="CC245" s="286"/>
      <c r="CD245" s="286"/>
      <c r="CE245" s="286"/>
      <c r="CF245" s="286"/>
      <c r="CG245" s="286"/>
      <c r="CH245" s="286"/>
    </row>
    <row r="246" spans="1:90" ht="24.95" customHeight="1">
      <c r="A246" s="1353" t="s">
        <v>45</v>
      </c>
      <c r="B246" s="1354"/>
      <c r="C246" s="1354"/>
      <c r="D246" s="1354"/>
      <c r="E246" s="1354"/>
      <c r="F246" s="1354"/>
      <c r="G246" s="1354"/>
      <c r="H246" s="1354"/>
      <c r="I246" s="1354"/>
      <c r="J246" s="1354"/>
      <c r="K246" s="1354"/>
      <c r="L246" s="1354"/>
      <c r="M246" s="1355"/>
      <c r="N246" s="1356" t="s">
        <v>334</v>
      </c>
      <c r="O246" s="1356"/>
      <c r="P246" s="1344" t="s">
        <v>17</v>
      </c>
      <c r="Q246" s="562"/>
      <c r="R246" s="1305" t="str">
        <f>IF('⑨応募者名簿(印刷用)'!$BX$40="","",'⑨応募者名簿(印刷用)'!$BX$40)</f>
        <v>-</v>
      </c>
      <c r="S246" s="1305"/>
      <c r="T246" s="1305"/>
      <c r="U246" s="1305"/>
      <c r="V246" s="1305"/>
      <c r="W246" s="1305"/>
      <c r="X246" s="1305"/>
      <c r="Y246" s="1306" t="s">
        <v>282</v>
      </c>
      <c r="Z246" s="1306"/>
      <c r="AA246" s="1306"/>
      <c r="AB246" s="1305" t="str">
        <f>IF(⑧入力シート!$D$30=0,"",⑧入力シート!$D$30)</f>
        <v/>
      </c>
      <c r="AC246" s="1305"/>
      <c r="AD246" s="1305"/>
      <c r="AE246" s="1305"/>
      <c r="AF246" s="176" t="s">
        <v>84</v>
      </c>
      <c r="AG246" s="1305" t="str">
        <f>IF(⑧入力シート!$H$30=0,"",⑧入力シート!$H$30)</f>
        <v/>
      </c>
      <c r="AH246" s="1305"/>
      <c r="AI246" s="1305"/>
      <c r="AJ246" s="1305"/>
      <c r="AK246" s="176" t="s">
        <v>84</v>
      </c>
      <c r="AL246" s="1305" t="str">
        <f>IF(⑧入力シート!$L$30=0,"",⑧入力シート!$L$30)</f>
        <v/>
      </c>
      <c r="AM246" s="1305"/>
      <c r="AN246" s="1305"/>
      <c r="AO246" s="1305"/>
      <c r="AP246" s="177"/>
      <c r="AQ246" s="291"/>
      <c r="AR246" s="292"/>
      <c r="AS246" s="1353" t="s">
        <v>45</v>
      </c>
      <c r="AT246" s="1354"/>
      <c r="AU246" s="1354"/>
      <c r="AV246" s="1354"/>
      <c r="AW246" s="1354"/>
      <c r="AX246" s="1354"/>
      <c r="AY246" s="1354"/>
      <c r="AZ246" s="1354"/>
      <c r="BA246" s="1354"/>
      <c r="BB246" s="1354"/>
      <c r="BC246" s="1354"/>
      <c r="BD246" s="1354"/>
      <c r="BE246" s="1355"/>
      <c r="BF246" s="1356" t="s">
        <v>334</v>
      </c>
      <c r="BG246" s="1356"/>
      <c r="BH246" s="1344" t="s">
        <v>17</v>
      </c>
      <c r="BI246" s="562"/>
      <c r="BJ246" s="1305" t="str">
        <f>IF('⑨応募者名簿(印刷用)'!$BX$40="","",'⑨応募者名簿(印刷用)'!$BX$40)</f>
        <v>-</v>
      </c>
      <c r="BK246" s="1305"/>
      <c r="BL246" s="1305"/>
      <c r="BM246" s="1305"/>
      <c r="BN246" s="1305"/>
      <c r="BO246" s="1305"/>
      <c r="BP246" s="1305"/>
      <c r="BQ246" s="1306" t="s">
        <v>282</v>
      </c>
      <c r="BR246" s="1306"/>
      <c r="BS246" s="1306"/>
      <c r="BT246" s="1305" t="str">
        <f>IF(⑧入力シート!$D$30=0,"",⑧入力シート!$D$30)</f>
        <v/>
      </c>
      <c r="BU246" s="1305"/>
      <c r="BV246" s="1305"/>
      <c r="BW246" s="1305"/>
      <c r="BX246" s="176" t="s">
        <v>84</v>
      </c>
      <c r="BY246" s="1305" t="str">
        <f>IF(⑧入力シート!$H$30=0,"",⑧入力シート!$H$30)</f>
        <v/>
      </c>
      <c r="BZ246" s="1305"/>
      <c r="CA246" s="1305"/>
      <c r="CB246" s="1305"/>
      <c r="CC246" s="176" t="s">
        <v>84</v>
      </c>
      <c r="CD246" s="1305" t="str">
        <f>IF(⑧入力シート!$L$30=0,"",⑧入力シート!$L$30)</f>
        <v/>
      </c>
      <c r="CE246" s="1305"/>
      <c r="CF246" s="1305"/>
      <c r="CG246" s="1305"/>
      <c r="CH246" s="177"/>
    </row>
    <row r="247" spans="1:90" ht="24.95" customHeight="1">
      <c r="A247" s="1345"/>
      <c r="B247" s="1346"/>
      <c r="C247" s="1346"/>
      <c r="D247" s="1346"/>
      <c r="E247" s="1346"/>
      <c r="F247" s="1346"/>
      <c r="G247" s="1346"/>
      <c r="H247" s="1346"/>
      <c r="I247" s="178"/>
      <c r="J247" s="178"/>
      <c r="K247" s="178"/>
      <c r="L247" s="178"/>
      <c r="M247" s="179"/>
      <c r="N247" s="1356"/>
      <c r="O247" s="1356"/>
      <c r="P247" s="1347" t="str">
        <f>IF('⑨応募者名簿(印刷用)'!$BV$42="","",'⑨応募者名簿(印刷用)'!$BV$42)</f>
        <v xml:space="preserve"> </v>
      </c>
      <c r="Q247" s="1348"/>
      <c r="R247" s="1348"/>
      <c r="S247" s="1348"/>
      <c r="T247" s="1348"/>
      <c r="U247" s="1348"/>
      <c r="V247" s="1348"/>
      <c r="W247" s="1348"/>
      <c r="X247" s="1348"/>
      <c r="Y247" s="1348"/>
      <c r="Z247" s="1348"/>
      <c r="AA247" s="1348"/>
      <c r="AB247" s="1348"/>
      <c r="AC247" s="1348"/>
      <c r="AD247" s="1348"/>
      <c r="AE247" s="1348"/>
      <c r="AF247" s="1348"/>
      <c r="AG247" s="1348"/>
      <c r="AH247" s="1348"/>
      <c r="AI247" s="1348"/>
      <c r="AJ247" s="1348"/>
      <c r="AK247" s="1348"/>
      <c r="AL247" s="1348"/>
      <c r="AM247" s="1348"/>
      <c r="AN247" s="1348"/>
      <c r="AO247" s="1348"/>
      <c r="AP247" s="1349"/>
      <c r="AQ247" s="291"/>
      <c r="AR247" s="292"/>
      <c r="AS247" s="1345"/>
      <c r="AT247" s="1346"/>
      <c r="AU247" s="1346"/>
      <c r="AV247" s="1346"/>
      <c r="AW247" s="1346"/>
      <c r="AX247" s="1346"/>
      <c r="AY247" s="1346"/>
      <c r="AZ247" s="1346"/>
      <c r="BA247" s="178"/>
      <c r="BB247" s="178"/>
      <c r="BC247" s="178"/>
      <c r="BD247" s="178"/>
      <c r="BE247" s="179"/>
      <c r="BF247" s="1356"/>
      <c r="BG247" s="1356"/>
      <c r="BH247" s="1347" t="str">
        <f>IF('⑨応募者名簿(印刷用)'!$BV$42="","",'⑨応募者名簿(印刷用)'!$BV$42)</f>
        <v xml:space="preserve"> </v>
      </c>
      <c r="BI247" s="1348"/>
      <c r="BJ247" s="1348"/>
      <c r="BK247" s="1348"/>
      <c r="BL247" s="1348"/>
      <c r="BM247" s="1348"/>
      <c r="BN247" s="1348"/>
      <c r="BO247" s="1348"/>
      <c r="BP247" s="1348"/>
      <c r="BQ247" s="1348"/>
      <c r="BR247" s="1348"/>
      <c r="BS247" s="1348"/>
      <c r="BT247" s="1348"/>
      <c r="BU247" s="1348"/>
      <c r="BV247" s="1348"/>
      <c r="BW247" s="1348"/>
      <c r="BX247" s="1348"/>
      <c r="BY247" s="1348"/>
      <c r="BZ247" s="1348"/>
      <c r="CA247" s="1348"/>
      <c r="CB247" s="1348"/>
      <c r="CC247" s="1348"/>
      <c r="CD247" s="1348"/>
      <c r="CE247" s="1348"/>
      <c r="CF247" s="1348"/>
      <c r="CG247" s="1348"/>
      <c r="CH247" s="1349"/>
    </row>
    <row r="248" spans="1:90" ht="24.95" customHeight="1">
      <c r="A248" s="1345"/>
      <c r="B248" s="1346"/>
      <c r="C248" s="1346"/>
      <c r="D248" s="1346"/>
      <c r="E248" s="1346"/>
      <c r="F248" s="1346"/>
      <c r="G248" s="1346"/>
      <c r="H248" s="1346"/>
      <c r="I248" s="178"/>
      <c r="J248" s="178"/>
      <c r="K248" s="178"/>
      <c r="L248" s="178"/>
      <c r="M248" s="179"/>
      <c r="N248" s="1356"/>
      <c r="O248" s="1356"/>
      <c r="P248" s="1347" t="str">
        <f>IF('⑨応募者名簿(印刷用)'!$BV$43="","",'⑨応募者名簿(印刷用)'!$BV$43)</f>
        <v xml:space="preserve"> </v>
      </c>
      <c r="Q248" s="1348"/>
      <c r="R248" s="1348"/>
      <c r="S248" s="1348"/>
      <c r="T248" s="1348"/>
      <c r="U248" s="1348"/>
      <c r="V248" s="1348"/>
      <c r="W248" s="1348"/>
      <c r="X248" s="1348"/>
      <c r="Y248" s="1348"/>
      <c r="Z248" s="1348"/>
      <c r="AA248" s="1348"/>
      <c r="AB248" s="1348"/>
      <c r="AC248" s="1348"/>
      <c r="AD248" s="1348"/>
      <c r="AE248" s="1348"/>
      <c r="AF248" s="1348"/>
      <c r="AG248" s="1348"/>
      <c r="AH248" s="1348"/>
      <c r="AI248" s="1348"/>
      <c r="AJ248" s="1348"/>
      <c r="AK248" s="1348"/>
      <c r="AL248" s="1348"/>
      <c r="AM248" s="1348"/>
      <c r="AN248" s="1348"/>
      <c r="AO248" s="1348"/>
      <c r="AP248" s="1349"/>
      <c r="AQ248" s="291"/>
      <c r="AR248" s="292"/>
      <c r="AS248" s="1345"/>
      <c r="AT248" s="1346"/>
      <c r="AU248" s="1346"/>
      <c r="AV248" s="1346"/>
      <c r="AW248" s="1346"/>
      <c r="AX248" s="1346"/>
      <c r="AY248" s="1346"/>
      <c r="AZ248" s="1346"/>
      <c r="BA248" s="178"/>
      <c r="BB248" s="178"/>
      <c r="BC248" s="178"/>
      <c r="BD248" s="178"/>
      <c r="BE248" s="179"/>
      <c r="BF248" s="1356"/>
      <c r="BG248" s="1356"/>
      <c r="BH248" s="1347" t="str">
        <f>IF('⑨応募者名簿(印刷用)'!$BV$43="","",'⑨応募者名簿(印刷用)'!$BV$43)</f>
        <v xml:space="preserve"> </v>
      </c>
      <c r="BI248" s="1348"/>
      <c r="BJ248" s="1348"/>
      <c r="BK248" s="1348"/>
      <c r="BL248" s="1348"/>
      <c r="BM248" s="1348"/>
      <c r="BN248" s="1348"/>
      <c r="BO248" s="1348"/>
      <c r="BP248" s="1348"/>
      <c r="BQ248" s="1348"/>
      <c r="BR248" s="1348"/>
      <c r="BS248" s="1348"/>
      <c r="BT248" s="1348"/>
      <c r="BU248" s="1348"/>
      <c r="BV248" s="1348"/>
      <c r="BW248" s="1348"/>
      <c r="BX248" s="1348"/>
      <c r="BY248" s="1348"/>
      <c r="BZ248" s="1348"/>
      <c r="CA248" s="1348"/>
      <c r="CB248" s="1348"/>
      <c r="CC248" s="1348"/>
      <c r="CD248" s="1348"/>
      <c r="CE248" s="1348"/>
      <c r="CF248" s="1348"/>
      <c r="CG248" s="1348"/>
      <c r="CH248" s="1349"/>
    </row>
    <row r="249" spans="1:90" ht="24.95" customHeight="1">
      <c r="A249" s="1345"/>
      <c r="B249" s="1346"/>
      <c r="C249" s="1346"/>
      <c r="D249" s="1346"/>
      <c r="E249" s="1346"/>
      <c r="F249" s="1346"/>
      <c r="G249" s="1346"/>
      <c r="H249" s="1346"/>
      <c r="I249" s="178"/>
      <c r="J249" s="178"/>
      <c r="K249" s="178"/>
      <c r="L249" s="178"/>
      <c r="M249" s="179"/>
      <c r="N249" s="1356"/>
      <c r="O249" s="1356"/>
      <c r="P249" s="1350" t="str">
        <f>IF('⑨応募者名簿(印刷用)'!$BV$44="","",'⑨応募者名簿(印刷用)'!$BV$44)</f>
        <v xml:space="preserve"> </v>
      </c>
      <c r="Q249" s="1351"/>
      <c r="R249" s="1351"/>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2"/>
      <c r="AQ249" s="291"/>
      <c r="AR249" s="292"/>
      <c r="AS249" s="1345"/>
      <c r="AT249" s="1346"/>
      <c r="AU249" s="1346"/>
      <c r="AV249" s="1346"/>
      <c r="AW249" s="1346"/>
      <c r="AX249" s="1346"/>
      <c r="AY249" s="1346"/>
      <c r="AZ249" s="1346"/>
      <c r="BA249" s="178"/>
      <c r="BB249" s="178"/>
      <c r="BC249" s="178"/>
      <c r="BD249" s="178"/>
      <c r="BE249" s="179"/>
      <c r="BF249" s="1356"/>
      <c r="BG249" s="1356"/>
      <c r="BH249" s="1350" t="str">
        <f>IF('⑨応募者名簿(印刷用)'!$BV$44="","",'⑨応募者名簿(印刷用)'!$BV$44)</f>
        <v xml:space="preserve"> </v>
      </c>
      <c r="BI249" s="1351"/>
      <c r="BJ249" s="1351"/>
      <c r="BK249" s="1351"/>
      <c r="BL249" s="1351"/>
      <c r="BM249" s="1351"/>
      <c r="BN249" s="1351"/>
      <c r="BO249" s="1351"/>
      <c r="BP249" s="1351"/>
      <c r="BQ249" s="1351"/>
      <c r="BR249" s="1351"/>
      <c r="BS249" s="1351"/>
      <c r="BT249" s="1351"/>
      <c r="BU249" s="1351"/>
      <c r="BV249" s="1351"/>
      <c r="BW249" s="1351"/>
      <c r="BX249" s="1351"/>
      <c r="BY249" s="1351"/>
      <c r="BZ249" s="1351"/>
      <c r="CA249" s="1351"/>
      <c r="CB249" s="1351"/>
      <c r="CC249" s="1351"/>
      <c r="CD249" s="1351"/>
      <c r="CE249" s="1351"/>
      <c r="CF249" s="1351"/>
      <c r="CG249" s="1351"/>
      <c r="CH249" s="1352"/>
    </row>
    <row r="250" spans="1:90" ht="24.95" customHeight="1">
      <c r="A250" s="1345"/>
      <c r="B250" s="1346"/>
      <c r="C250" s="1346"/>
      <c r="D250" s="1346"/>
      <c r="E250" s="1346"/>
      <c r="F250" s="1346"/>
      <c r="G250" s="1346"/>
      <c r="H250" s="1346"/>
      <c r="I250" s="178"/>
      <c r="J250" s="178"/>
      <c r="K250" s="178"/>
      <c r="L250" s="178"/>
      <c r="M250" s="179"/>
      <c r="N250" s="722" t="s">
        <v>335</v>
      </c>
      <c r="O250" s="723"/>
      <c r="P250" s="603" t="s">
        <v>23</v>
      </c>
      <c r="Q250" s="571"/>
      <c r="R250" s="571"/>
      <c r="S250" s="571"/>
      <c r="T250" s="1336" t="str">
        <f>""&amp;⑧入力シート!$D$21</f>
        <v/>
      </c>
      <c r="U250" s="1336"/>
      <c r="V250" s="1336"/>
      <c r="W250" s="1336"/>
      <c r="X250" s="1336"/>
      <c r="Y250" s="1336"/>
      <c r="Z250" s="1336"/>
      <c r="AA250" s="1336"/>
      <c r="AB250" s="1336"/>
      <c r="AC250" s="1336"/>
      <c r="AD250" s="1336"/>
      <c r="AE250" s="1336"/>
      <c r="AF250" s="1336"/>
      <c r="AG250" s="1336"/>
      <c r="AH250" s="1336"/>
      <c r="AI250" s="1336"/>
      <c r="AJ250" s="1336"/>
      <c r="AK250" s="1336"/>
      <c r="AL250" s="1336"/>
      <c r="AM250" s="1336"/>
      <c r="AN250" s="1336"/>
      <c r="AO250" s="1336"/>
      <c r="AP250" s="1337"/>
      <c r="AQ250" s="291"/>
      <c r="AR250" s="292"/>
      <c r="AS250" s="1345"/>
      <c r="AT250" s="1346"/>
      <c r="AU250" s="1346"/>
      <c r="AV250" s="1346"/>
      <c r="AW250" s="1346"/>
      <c r="AX250" s="1346"/>
      <c r="AY250" s="1346"/>
      <c r="AZ250" s="1346"/>
      <c r="BA250" s="178"/>
      <c r="BB250" s="178"/>
      <c r="BC250" s="178"/>
      <c r="BD250" s="178"/>
      <c r="BE250" s="179"/>
      <c r="BF250" s="722" t="s">
        <v>335</v>
      </c>
      <c r="BG250" s="723"/>
      <c r="BH250" s="603" t="s">
        <v>23</v>
      </c>
      <c r="BI250" s="571"/>
      <c r="BJ250" s="571"/>
      <c r="BK250" s="571"/>
      <c r="BL250" s="1336" t="str">
        <f>""&amp;⑧入力シート!$D$21</f>
        <v/>
      </c>
      <c r="BM250" s="1336"/>
      <c r="BN250" s="1336"/>
      <c r="BO250" s="1336"/>
      <c r="BP250" s="1336"/>
      <c r="BQ250" s="1336"/>
      <c r="BR250" s="1336"/>
      <c r="BS250" s="1336"/>
      <c r="BT250" s="1336"/>
      <c r="BU250" s="1336"/>
      <c r="BV250" s="1336"/>
      <c r="BW250" s="1336"/>
      <c r="BX250" s="1336"/>
      <c r="BY250" s="1336"/>
      <c r="BZ250" s="1336"/>
      <c r="CA250" s="1336"/>
      <c r="CB250" s="1336"/>
      <c r="CC250" s="1336"/>
      <c r="CD250" s="1336"/>
      <c r="CE250" s="1336"/>
      <c r="CF250" s="1336"/>
      <c r="CG250" s="1336"/>
      <c r="CH250" s="1337"/>
    </row>
    <row r="251" spans="1:90" ht="24.95" customHeight="1">
      <c r="A251" s="180"/>
      <c r="B251" s="178"/>
      <c r="C251" s="178"/>
      <c r="D251" s="178"/>
      <c r="E251" s="178"/>
      <c r="F251" s="178"/>
      <c r="G251" s="178"/>
      <c r="H251" s="178"/>
      <c r="I251" s="178"/>
      <c r="J251" s="178"/>
      <c r="K251" s="178"/>
      <c r="L251" s="178"/>
      <c r="M251" s="179"/>
      <c r="N251" s="724"/>
      <c r="O251" s="725"/>
      <c r="P251" s="1338" t="str">
        <f>"　"&amp;⑧入力シート!$D$22</f>
        <v>　</v>
      </c>
      <c r="Q251" s="1339"/>
      <c r="R251" s="1339"/>
      <c r="S251" s="1339"/>
      <c r="T251" s="1339"/>
      <c r="U251" s="1339"/>
      <c r="V251" s="1339"/>
      <c r="W251" s="1339"/>
      <c r="X251" s="1339"/>
      <c r="Y251" s="1339"/>
      <c r="Z251" s="1339"/>
      <c r="AA251" s="1339"/>
      <c r="AB251" s="1339"/>
      <c r="AC251" s="1339"/>
      <c r="AD251" s="1339"/>
      <c r="AE251" s="1339"/>
      <c r="AF251" s="1339"/>
      <c r="AG251" s="1339"/>
      <c r="AH251" s="1339"/>
      <c r="AI251" s="1339"/>
      <c r="AJ251" s="1339"/>
      <c r="AK251" s="1339"/>
      <c r="AL251" s="1339"/>
      <c r="AM251" s="1339"/>
      <c r="AN251" s="1339"/>
      <c r="AO251" s="1339"/>
      <c r="AP251" s="1340"/>
      <c r="AQ251" s="291"/>
      <c r="AR251" s="292"/>
      <c r="AS251" s="180"/>
      <c r="AT251" s="178"/>
      <c r="AU251" s="178"/>
      <c r="AV251" s="178"/>
      <c r="AW251" s="178"/>
      <c r="AX251" s="178"/>
      <c r="AY251" s="178"/>
      <c r="AZ251" s="178"/>
      <c r="BA251" s="178"/>
      <c r="BB251" s="178"/>
      <c r="BC251" s="178"/>
      <c r="BD251" s="178"/>
      <c r="BE251" s="179"/>
      <c r="BF251" s="724"/>
      <c r="BG251" s="725"/>
      <c r="BH251" s="1338" t="str">
        <f>"　"&amp;⑧入力シート!$D$22</f>
        <v>　</v>
      </c>
      <c r="BI251" s="1339"/>
      <c r="BJ251" s="1339"/>
      <c r="BK251" s="1339"/>
      <c r="BL251" s="1339"/>
      <c r="BM251" s="1339"/>
      <c r="BN251" s="1339"/>
      <c r="BO251" s="1339"/>
      <c r="BP251" s="1339"/>
      <c r="BQ251" s="1339"/>
      <c r="BR251" s="1339"/>
      <c r="BS251" s="1339"/>
      <c r="BT251" s="1339"/>
      <c r="BU251" s="1339"/>
      <c r="BV251" s="1339"/>
      <c r="BW251" s="1339"/>
      <c r="BX251" s="1339"/>
      <c r="BY251" s="1339"/>
      <c r="BZ251" s="1339"/>
      <c r="CA251" s="1339"/>
      <c r="CB251" s="1339"/>
      <c r="CC251" s="1339"/>
      <c r="CD251" s="1339"/>
      <c r="CE251" s="1339"/>
      <c r="CF251" s="1339"/>
      <c r="CG251" s="1339"/>
      <c r="CH251" s="1340"/>
    </row>
    <row r="252" spans="1:90" ht="24.95" customHeight="1">
      <c r="A252" s="180"/>
      <c r="B252" s="178"/>
      <c r="C252" s="178"/>
      <c r="D252" s="178"/>
      <c r="E252" s="178"/>
      <c r="F252" s="178"/>
      <c r="G252" s="178"/>
      <c r="H252" s="178"/>
      <c r="I252" s="178"/>
      <c r="J252" s="178"/>
      <c r="K252" s="178"/>
      <c r="L252" s="178"/>
      <c r="M252" s="179"/>
      <c r="N252" s="724"/>
      <c r="O252" s="725"/>
      <c r="P252" s="1341" t="str">
        <f>"　"&amp;⑧入力シート!$D$23</f>
        <v>　</v>
      </c>
      <c r="Q252" s="1342"/>
      <c r="R252" s="1342"/>
      <c r="S252" s="1342"/>
      <c r="T252" s="1342"/>
      <c r="U252" s="1342"/>
      <c r="V252" s="1342"/>
      <c r="W252" s="1342"/>
      <c r="X252" s="1342"/>
      <c r="Y252" s="1342"/>
      <c r="Z252" s="1342"/>
      <c r="AA252" s="1342"/>
      <c r="AB252" s="1342"/>
      <c r="AC252" s="1342"/>
      <c r="AD252" s="1342"/>
      <c r="AE252" s="1342"/>
      <c r="AF252" s="1342"/>
      <c r="AG252" s="1342"/>
      <c r="AH252" s="1342"/>
      <c r="AI252" s="1342"/>
      <c r="AJ252" s="1342"/>
      <c r="AK252" s="1342"/>
      <c r="AL252" s="1342"/>
      <c r="AM252" s="1342"/>
      <c r="AN252" s="1342"/>
      <c r="AO252" s="1342"/>
      <c r="AP252" s="1343"/>
      <c r="AQ252" s="291"/>
      <c r="AR252" s="292"/>
      <c r="AS252" s="180"/>
      <c r="AT252" s="178"/>
      <c r="AU252" s="178"/>
      <c r="AV252" s="178"/>
      <c r="AW252" s="178"/>
      <c r="AX252" s="178"/>
      <c r="AY252" s="178"/>
      <c r="AZ252" s="178"/>
      <c r="BA252" s="178"/>
      <c r="BB252" s="178"/>
      <c r="BC252" s="178"/>
      <c r="BD252" s="178"/>
      <c r="BE252" s="179"/>
      <c r="BF252" s="724"/>
      <c r="BG252" s="725"/>
      <c r="BH252" s="1341" t="str">
        <f>"　"&amp;⑧入力シート!$D$23</f>
        <v>　</v>
      </c>
      <c r="BI252" s="1342"/>
      <c r="BJ252" s="1342"/>
      <c r="BK252" s="1342"/>
      <c r="BL252" s="1342"/>
      <c r="BM252" s="1342"/>
      <c r="BN252" s="1342"/>
      <c r="BO252" s="1342"/>
      <c r="BP252" s="1342"/>
      <c r="BQ252" s="1342"/>
      <c r="BR252" s="1342"/>
      <c r="BS252" s="1342"/>
      <c r="BT252" s="1342"/>
      <c r="BU252" s="1342"/>
      <c r="BV252" s="1342"/>
      <c r="BW252" s="1342"/>
      <c r="BX252" s="1342"/>
      <c r="BY252" s="1342"/>
      <c r="BZ252" s="1342"/>
      <c r="CA252" s="1342"/>
      <c r="CB252" s="1342"/>
      <c r="CC252" s="1342"/>
      <c r="CD252" s="1342"/>
      <c r="CE252" s="1342"/>
      <c r="CF252" s="1342"/>
      <c r="CG252" s="1342"/>
      <c r="CH252" s="1343"/>
    </row>
    <row r="253" spans="1:90" ht="24.95" customHeight="1">
      <c r="A253" s="181"/>
      <c r="B253" s="182"/>
      <c r="C253" s="182"/>
      <c r="D253" s="182"/>
      <c r="E253" s="182"/>
      <c r="F253" s="182"/>
      <c r="G253" s="182"/>
      <c r="H253" s="182"/>
      <c r="I253" s="182"/>
      <c r="J253" s="182"/>
      <c r="K253" s="182"/>
      <c r="L253" s="182"/>
      <c r="M253" s="183"/>
      <c r="N253" s="726"/>
      <c r="O253" s="727"/>
      <c r="P253" s="1341"/>
      <c r="Q253" s="1342"/>
      <c r="R253" s="1342"/>
      <c r="S253" s="1342"/>
      <c r="T253" s="1342"/>
      <c r="U253" s="1342"/>
      <c r="V253" s="1342"/>
      <c r="W253" s="1342"/>
      <c r="X253" s="1342"/>
      <c r="Y253" s="1342"/>
      <c r="Z253" s="1342"/>
      <c r="AA253" s="1342"/>
      <c r="AB253" s="1342"/>
      <c r="AC253" s="1342"/>
      <c r="AD253" s="1342"/>
      <c r="AE253" s="1342"/>
      <c r="AF253" s="1342"/>
      <c r="AG253" s="1342"/>
      <c r="AH253" s="1342"/>
      <c r="AI253" s="1342"/>
      <c r="AJ253" s="1342"/>
      <c r="AK253" s="1342"/>
      <c r="AL253" s="1342"/>
      <c r="AM253" s="1342"/>
      <c r="AN253" s="1342"/>
      <c r="AO253" s="1342"/>
      <c r="AP253" s="1343"/>
      <c r="AQ253" s="291"/>
      <c r="AR253" s="292"/>
      <c r="AS253" s="181"/>
      <c r="AT253" s="182"/>
      <c r="AU253" s="182"/>
      <c r="AV253" s="182"/>
      <c r="AW253" s="182"/>
      <c r="AX253" s="182"/>
      <c r="AY253" s="182"/>
      <c r="AZ253" s="182"/>
      <c r="BA253" s="182"/>
      <c r="BB253" s="182"/>
      <c r="BC253" s="182"/>
      <c r="BD253" s="182"/>
      <c r="BE253" s="183"/>
      <c r="BF253" s="726"/>
      <c r="BG253" s="727"/>
      <c r="BH253" s="1341"/>
      <c r="BI253" s="1342"/>
      <c r="BJ253" s="1342"/>
      <c r="BK253" s="1342"/>
      <c r="BL253" s="1342"/>
      <c r="BM253" s="1342"/>
      <c r="BN253" s="1342"/>
      <c r="BO253" s="1342"/>
      <c r="BP253" s="1342"/>
      <c r="BQ253" s="1342"/>
      <c r="BR253" s="1342"/>
      <c r="BS253" s="1342"/>
      <c r="BT253" s="1342"/>
      <c r="BU253" s="1342"/>
      <c r="BV253" s="1342"/>
      <c r="BW253" s="1342"/>
      <c r="BX253" s="1342"/>
      <c r="BY253" s="1342"/>
      <c r="BZ253" s="1342"/>
      <c r="CA253" s="1342"/>
      <c r="CB253" s="1342"/>
      <c r="CC253" s="1342"/>
      <c r="CD253" s="1342"/>
      <c r="CE253" s="1342"/>
      <c r="CF253" s="1342"/>
      <c r="CG253" s="1342"/>
      <c r="CH253" s="1343"/>
    </row>
    <row r="254" spans="1:90" ht="24.95" customHeight="1">
      <c r="A254" s="722" t="s">
        <v>337</v>
      </c>
      <c r="B254" s="723"/>
      <c r="C254" s="603" t="s">
        <v>31</v>
      </c>
      <c r="D254" s="571"/>
      <c r="E254" s="571"/>
      <c r="F254" s="571"/>
      <c r="G254" s="571"/>
      <c r="H254" s="571"/>
      <c r="I254" s="571"/>
      <c r="J254" s="571"/>
      <c r="K254" s="571"/>
      <c r="L254" s="571"/>
      <c r="M254" s="571"/>
      <c r="N254" s="722" t="s">
        <v>336</v>
      </c>
      <c r="O254" s="723"/>
      <c r="P254" s="1316" t="str">
        <f>""&amp;⑧入力シート!AD124</f>
        <v/>
      </c>
      <c r="Q254" s="1316"/>
      <c r="R254" s="1316"/>
      <c r="S254" s="1316"/>
      <c r="T254" s="1316"/>
      <c r="U254" s="1316"/>
      <c r="V254" s="1316"/>
      <c r="W254" s="1316"/>
      <c r="X254" s="1316"/>
      <c r="Y254" s="1316"/>
      <c r="Z254" s="1316"/>
      <c r="AA254" s="1316"/>
      <c r="AB254" s="1316"/>
      <c r="AC254" s="1316"/>
      <c r="AD254" s="1316"/>
      <c r="AE254" s="1316"/>
      <c r="AF254" s="1316"/>
      <c r="AG254" s="1316"/>
      <c r="AH254" s="1316"/>
      <c r="AI254" s="1316"/>
      <c r="AJ254" s="1316"/>
      <c r="AK254" s="1316"/>
      <c r="AL254" s="1316"/>
      <c r="AM254" s="1316"/>
      <c r="AN254" s="1316"/>
      <c r="AO254" s="1316"/>
      <c r="AP254" s="1316"/>
      <c r="AQ254" s="291"/>
      <c r="AR254" s="292"/>
      <c r="AS254" s="722" t="s">
        <v>337</v>
      </c>
      <c r="AT254" s="723"/>
      <c r="AU254" s="603" t="s">
        <v>31</v>
      </c>
      <c r="AV254" s="571"/>
      <c r="AW254" s="571"/>
      <c r="AX254" s="571"/>
      <c r="AY254" s="571"/>
      <c r="AZ254" s="571"/>
      <c r="BA254" s="571"/>
      <c r="BB254" s="571"/>
      <c r="BC254" s="571"/>
      <c r="BD254" s="571"/>
      <c r="BE254" s="571"/>
      <c r="BF254" s="722" t="s">
        <v>336</v>
      </c>
      <c r="BG254" s="723"/>
      <c r="BH254" s="1316" t="str">
        <f>""&amp;⑧入力シート!AD125</f>
        <v/>
      </c>
      <c r="BI254" s="1316"/>
      <c r="BJ254" s="1316"/>
      <c r="BK254" s="1316"/>
      <c r="BL254" s="1316"/>
      <c r="BM254" s="1316"/>
      <c r="BN254" s="1316"/>
      <c r="BO254" s="1316"/>
      <c r="BP254" s="1316"/>
      <c r="BQ254" s="1316"/>
      <c r="BR254" s="1316"/>
      <c r="BS254" s="1316"/>
      <c r="BT254" s="1316"/>
      <c r="BU254" s="1316"/>
      <c r="BV254" s="1316"/>
      <c r="BW254" s="1316"/>
      <c r="BX254" s="1316"/>
      <c r="BY254" s="1316"/>
      <c r="BZ254" s="1316"/>
      <c r="CA254" s="1316"/>
      <c r="CB254" s="1316"/>
      <c r="CC254" s="1316"/>
      <c r="CD254" s="1316"/>
      <c r="CE254" s="1316"/>
      <c r="CF254" s="1316"/>
      <c r="CG254" s="1316"/>
      <c r="CH254" s="1316"/>
    </row>
    <row r="255" spans="1:90" ht="24.95" customHeight="1">
      <c r="A255" s="724"/>
      <c r="B255" s="725"/>
      <c r="C255" s="1308">
        <f>⑧入力シート!Y124</f>
        <v>101</v>
      </c>
      <c r="D255" s="1309"/>
      <c r="E255" s="1309"/>
      <c r="F255" s="1309"/>
      <c r="G255" s="1309"/>
      <c r="H255" s="1309"/>
      <c r="I255" s="1309"/>
      <c r="J255" s="1309"/>
      <c r="K255" s="1309"/>
      <c r="L255" s="1309"/>
      <c r="M255" s="1310"/>
      <c r="N255" s="724"/>
      <c r="O255" s="725"/>
      <c r="P255" s="1317"/>
      <c r="Q255" s="1317"/>
      <c r="R255" s="1317"/>
      <c r="S255" s="1317"/>
      <c r="T255" s="1317"/>
      <c r="U255" s="1317"/>
      <c r="V255" s="1317"/>
      <c r="W255" s="1317"/>
      <c r="X255" s="1317"/>
      <c r="Y255" s="1317"/>
      <c r="Z255" s="1317"/>
      <c r="AA255" s="1317"/>
      <c r="AB255" s="1317"/>
      <c r="AC255" s="1317"/>
      <c r="AD255" s="1317"/>
      <c r="AE255" s="1317"/>
      <c r="AF255" s="1317"/>
      <c r="AG255" s="1317"/>
      <c r="AH255" s="1317"/>
      <c r="AI255" s="1317"/>
      <c r="AJ255" s="1317"/>
      <c r="AK255" s="1317"/>
      <c r="AL255" s="1317"/>
      <c r="AM255" s="1317"/>
      <c r="AN255" s="1317"/>
      <c r="AO255" s="1317"/>
      <c r="AP255" s="1317"/>
      <c r="AQ255" s="291"/>
      <c r="AR255" s="292"/>
      <c r="AS255" s="724"/>
      <c r="AT255" s="725"/>
      <c r="AU255" s="1308">
        <f>⑧入力シート!Y125</f>
        <v>102</v>
      </c>
      <c r="AV255" s="1309"/>
      <c r="AW255" s="1309"/>
      <c r="AX255" s="1309"/>
      <c r="AY255" s="1309"/>
      <c r="AZ255" s="1309"/>
      <c r="BA255" s="1309"/>
      <c r="BB255" s="1309"/>
      <c r="BC255" s="1309"/>
      <c r="BD255" s="1309"/>
      <c r="BE255" s="1309"/>
      <c r="BF255" s="724"/>
      <c r="BG255" s="725"/>
      <c r="BH255" s="1317"/>
      <c r="BI255" s="1317"/>
      <c r="BJ255" s="1317"/>
      <c r="BK255" s="1317"/>
      <c r="BL255" s="1317"/>
      <c r="BM255" s="1317"/>
      <c r="BN255" s="1317"/>
      <c r="BO255" s="1317"/>
      <c r="BP255" s="1317"/>
      <c r="BQ255" s="1317"/>
      <c r="BR255" s="1317"/>
      <c r="BS255" s="1317"/>
      <c r="BT255" s="1317"/>
      <c r="BU255" s="1317"/>
      <c r="BV255" s="1317"/>
      <c r="BW255" s="1317"/>
      <c r="BX255" s="1317"/>
      <c r="BY255" s="1317"/>
      <c r="BZ255" s="1317"/>
      <c r="CA255" s="1317"/>
      <c r="CB255" s="1317"/>
      <c r="CC255" s="1317"/>
      <c r="CD255" s="1317"/>
      <c r="CE255" s="1317"/>
      <c r="CF255" s="1317"/>
      <c r="CG255" s="1317"/>
      <c r="CH255" s="1317"/>
    </row>
    <row r="256" spans="1:90" ht="24.95" customHeight="1">
      <c r="A256" s="726"/>
      <c r="B256" s="727"/>
      <c r="C256" s="1319"/>
      <c r="D256" s="1320"/>
      <c r="E256" s="1320"/>
      <c r="F256" s="1320"/>
      <c r="G256" s="1320"/>
      <c r="H256" s="1320"/>
      <c r="I256" s="1320"/>
      <c r="J256" s="1320"/>
      <c r="K256" s="1320"/>
      <c r="L256" s="1320"/>
      <c r="M256" s="1321"/>
      <c r="N256" s="726"/>
      <c r="O256" s="727"/>
      <c r="P256" s="1318"/>
      <c r="Q256" s="1318"/>
      <c r="R256" s="1318"/>
      <c r="S256" s="1318"/>
      <c r="T256" s="1318"/>
      <c r="U256" s="1318"/>
      <c r="V256" s="1318"/>
      <c r="W256" s="1318"/>
      <c r="X256" s="1318"/>
      <c r="Y256" s="1318"/>
      <c r="Z256" s="1318"/>
      <c r="AA256" s="1318"/>
      <c r="AB256" s="1318"/>
      <c r="AC256" s="1318"/>
      <c r="AD256" s="1318"/>
      <c r="AE256" s="1318"/>
      <c r="AF256" s="1318"/>
      <c r="AG256" s="1318"/>
      <c r="AH256" s="1318"/>
      <c r="AI256" s="1318"/>
      <c r="AJ256" s="1318"/>
      <c r="AK256" s="1318"/>
      <c r="AL256" s="1318"/>
      <c r="AM256" s="1318"/>
      <c r="AN256" s="1318"/>
      <c r="AO256" s="1318"/>
      <c r="AP256" s="1318"/>
      <c r="AQ256" s="291"/>
      <c r="AR256" s="292"/>
      <c r="AS256" s="726"/>
      <c r="AT256" s="727"/>
      <c r="AU256" s="1308"/>
      <c r="AV256" s="1309"/>
      <c r="AW256" s="1309"/>
      <c r="AX256" s="1309"/>
      <c r="AY256" s="1309"/>
      <c r="AZ256" s="1309"/>
      <c r="BA256" s="1309"/>
      <c r="BB256" s="1309"/>
      <c r="BC256" s="1309"/>
      <c r="BD256" s="1309"/>
      <c r="BE256" s="1309"/>
      <c r="BF256" s="726"/>
      <c r="BG256" s="727"/>
      <c r="BH256" s="1318"/>
      <c r="BI256" s="1318"/>
      <c r="BJ256" s="1318"/>
      <c r="BK256" s="1318"/>
      <c r="BL256" s="1318"/>
      <c r="BM256" s="1318"/>
      <c r="BN256" s="1318"/>
      <c r="BO256" s="1318"/>
      <c r="BP256" s="1318"/>
      <c r="BQ256" s="1318"/>
      <c r="BR256" s="1318"/>
      <c r="BS256" s="1318"/>
      <c r="BT256" s="1318"/>
      <c r="BU256" s="1318"/>
      <c r="BV256" s="1318"/>
      <c r="BW256" s="1318"/>
      <c r="BX256" s="1318"/>
      <c r="BY256" s="1318"/>
      <c r="BZ256" s="1318"/>
      <c r="CA256" s="1318"/>
      <c r="CB256" s="1318"/>
      <c r="CC256" s="1318"/>
      <c r="CD256" s="1318"/>
      <c r="CE256" s="1318"/>
      <c r="CF256" s="1318"/>
      <c r="CG256" s="1318"/>
      <c r="CH256" s="1318"/>
    </row>
    <row r="257" spans="1:90" ht="24.95" customHeight="1">
      <c r="A257" s="722" t="s">
        <v>338</v>
      </c>
      <c r="B257" s="723"/>
      <c r="C257" s="1322" t="str">
        <f>""&amp;⑧入力シート!Z124</f>
        <v/>
      </c>
      <c r="D257" s="1323"/>
      <c r="E257" s="1323"/>
      <c r="F257" s="1323"/>
      <c r="G257" s="1323"/>
      <c r="H257" s="1323"/>
      <c r="I257" s="1323"/>
      <c r="J257" s="1323"/>
      <c r="K257" s="1323"/>
      <c r="L257" s="1323"/>
      <c r="M257" s="1324"/>
      <c r="N257" s="722" t="s">
        <v>339</v>
      </c>
      <c r="O257" s="723"/>
      <c r="P257" s="1307" t="s">
        <v>32</v>
      </c>
      <c r="Q257" s="573"/>
      <c r="R257" s="573"/>
      <c r="S257" s="573"/>
      <c r="T257" s="573"/>
      <c r="U257" s="573"/>
      <c r="V257" s="573"/>
      <c r="W257" s="573"/>
      <c r="X257" s="573"/>
      <c r="Y257" s="573"/>
      <c r="Z257" s="573"/>
      <c r="AA257" s="573"/>
      <c r="AB257" s="573"/>
      <c r="AC257" s="573"/>
      <c r="AD257" s="573"/>
      <c r="AE257" s="573"/>
      <c r="AF257" s="573"/>
      <c r="AG257" s="573"/>
      <c r="AH257" s="573"/>
      <c r="AI257" s="573"/>
      <c r="AJ257" s="573"/>
      <c r="AK257" s="573"/>
      <c r="AL257" s="573"/>
      <c r="AM257" s="573"/>
      <c r="AN257" s="573"/>
      <c r="AO257" s="573"/>
      <c r="AP257" s="574"/>
      <c r="AQ257" s="291"/>
      <c r="AR257" s="292"/>
      <c r="AS257" s="722" t="s">
        <v>338</v>
      </c>
      <c r="AT257" s="723"/>
      <c r="AU257" s="1322" t="str">
        <f>""&amp;⑧入力シート!Z125</f>
        <v/>
      </c>
      <c r="AV257" s="1323"/>
      <c r="AW257" s="1323"/>
      <c r="AX257" s="1323"/>
      <c r="AY257" s="1323"/>
      <c r="AZ257" s="1323"/>
      <c r="BA257" s="1323"/>
      <c r="BB257" s="1323"/>
      <c r="BC257" s="1323"/>
      <c r="BD257" s="1323"/>
      <c r="BE257" s="1324"/>
      <c r="BF257" s="722" t="s">
        <v>339</v>
      </c>
      <c r="BG257" s="723"/>
      <c r="BH257" s="1307" t="s">
        <v>32</v>
      </c>
      <c r="BI257" s="573"/>
      <c r="BJ257" s="573"/>
      <c r="BK257" s="573"/>
      <c r="BL257" s="573"/>
      <c r="BM257" s="573"/>
      <c r="BN257" s="573"/>
      <c r="BO257" s="573"/>
      <c r="BP257" s="573"/>
      <c r="BQ257" s="573"/>
      <c r="BR257" s="573"/>
      <c r="BS257" s="573"/>
      <c r="BT257" s="573"/>
      <c r="BU257" s="573"/>
      <c r="BV257" s="573"/>
      <c r="BW257" s="573"/>
      <c r="BX257" s="573"/>
      <c r="BY257" s="573"/>
      <c r="BZ257" s="573"/>
      <c r="CA257" s="573"/>
      <c r="CB257" s="573"/>
      <c r="CC257" s="573"/>
      <c r="CD257" s="573"/>
      <c r="CE257" s="573"/>
      <c r="CF257" s="573"/>
      <c r="CG257" s="573"/>
      <c r="CH257" s="574"/>
    </row>
    <row r="258" spans="1:90" ht="24.95" customHeight="1">
      <c r="A258" s="724"/>
      <c r="B258" s="725"/>
      <c r="C258" s="1308"/>
      <c r="D258" s="1309"/>
      <c r="E258" s="1309"/>
      <c r="F258" s="1309"/>
      <c r="G258" s="1309"/>
      <c r="H258" s="1309"/>
      <c r="I258" s="1309"/>
      <c r="J258" s="1309"/>
      <c r="K258" s="1309"/>
      <c r="L258" s="1309"/>
      <c r="M258" s="1310"/>
      <c r="N258" s="724"/>
      <c r="O258" s="725"/>
      <c r="P258" s="1308" t="str">
        <f>'⑨応募者名簿(印刷用)'!CY13</f>
        <v xml:space="preserve"> </v>
      </c>
      <c r="Q258" s="1309"/>
      <c r="R258" s="1309"/>
      <c r="S258" s="1309"/>
      <c r="T258" s="1309"/>
      <c r="U258" s="1309"/>
      <c r="V258" s="1309"/>
      <c r="W258" s="1309"/>
      <c r="X258" s="1309"/>
      <c r="Y258" s="1309"/>
      <c r="Z258" s="1309"/>
      <c r="AA258" s="1309"/>
      <c r="AB258" s="1309"/>
      <c r="AC258" s="1309"/>
      <c r="AD258" s="1309"/>
      <c r="AE258" s="1309"/>
      <c r="AF258" s="1309"/>
      <c r="AG258" s="1309"/>
      <c r="AH258" s="1309"/>
      <c r="AI258" s="1309"/>
      <c r="AJ258" s="1309"/>
      <c r="AK258" s="1309"/>
      <c r="AL258" s="1309"/>
      <c r="AM258" s="1309"/>
      <c r="AN258" s="1309"/>
      <c r="AO258" s="1309"/>
      <c r="AP258" s="1310"/>
      <c r="AQ258" s="291"/>
      <c r="AR258" s="292"/>
      <c r="AS258" s="724"/>
      <c r="AT258" s="725"/>
      <c r="AU258" s="1308"/>
      <c r="AV258" s="1309"/>
      <c r="AW258" s="1309"/>
      <c r="AX258" s="1309"/>
      <c r="AY258" s="1309"/>
      <c r="AZ258" s="1309"/>
      <c r="BA258" s="1309"/>
      <c r="BB258" s="1309"/>
      <c r="BC258" s="1309"/>
      <c r="BD258" s="1309"/>
      <c r="BE258" s="1310"/>
      <c r="BF258" s="724"/>
      <c r="BG258" s="725"/>
      <c r="BH258" s="1308" t="str">
        <f>'⑨応募者名簿(印刷用)'!CY14</f>
        <v xml:space="preserve"> </v>
      </c>
      <c r="BI258" s="1309"/>
      <c r="BJ258" s="1309"/>
      <c r="BK258" s="1309"/>
      <c r="BL258" s="1309"/>
      <c r="BM258" s="1309"/>
      <c r="BN258" s="1309"/>
      <c r="BO258" s="1309"/>
      <c r="BP258" s="1309"/>
      <c r="BQ258" s="1309"/>
      <c r="BR258" s="1309"/>
      <c r="BS258" s="1309"/>
      <c r="BT258" s="1309"/>
      <c r="BU258" s="1309"/>
      <c r="BV258" s="1309"/>
      <c r="BW258" s="1309"/>
      <c r="BX258" s="1309"/>
      <c r="BY258" s="1309"/>
      <c r="BZ258" s="1309"/>
      <c r="CA258" s="1309"/>
      <c r="CB258" s="1309"/>
      <c r="CC258" s="1309"/>
      <c r="CD258" s="1309"/>
      <c r="CE258" s="1309"/>
      <c r="CF258" s="1309"/>
      <c r="CG258" s="1309"/>
      <c r="CH258" s="1310"/>
    </row>
    <row r="259" spans="1:90" ht="24.95" customHeight="1">
      <c r="A259" s="726"/>
      <c r="B259" s="727"/>
      <c r="C259" s="1308"/>
      <c r="D259" s="1309"/>
      <c r="E259" s="1309"/>
      <c r="F259" s="1309"/>
      <c r="G259" s="1309"/>
      <c r="H259" s="1309"/>
      <c r="I259" s="1309"/>
      <c r="J259" s="1309"/>
      <c r="K259" s="1309"/>
      <c r="L259" s="1309"/>
      <c r="M259" s="1310"/>
      <c r="N259" s="726"/>
      <c r="O259" s="727"/>
      <c r="P259" s="1308"/>
      <c r="Q259" s="1309"/>
      <c r="R259" s="1309"/>
      <c r="S259" s="1309"/>
      <c r="T259" s="1309"/>
      <c r="U259" s="1309"/>
      <c r="V259" s="1309"/>
      <c r="W259" s="1309"/>
      <c r="X259" s="1309"/>
      <c r="Y259" s="1309"/>
      <c r="Z259" s="1309"/>
      <c r="AA259" s="1309"/>
      <c r="AB259" s="1309"/>
      <c r="AC259" s="1309"/>
      <c r="AD259" s="1309"/>
      <c r="AE259" s="1309"/>
      <c r="AF259" s="1309"/>
      <c r="AG259" s="1309"/>
      <c r="AH259" s="1309"/>
      <c r="AI259" s="1309"/>
      <c r="AJ259" s="1309"/>
      <c r="AK259" s="1309"/>
      <c r="AL259" s="1309"/>
      <c r="AM259" s="1309"/>
      <c r="AN259" s="1309"/>
      <c r="AO259" s="1309"/>
      <c r="AP259" s="1310"/>
      <c r="AQ259" s="291"/>
      <c r="AR259" s="292"/>
      <c r="AS259" s="726"/>
      <c r="AT259" s="727"/>
      <c r="AU259" s="1308"/>
      <c r="AV259" s="1309"/>
      <c r="AW259" s="1309"/>
      <c r="AX259" s="1309"/>
      <c r="AY259" s="1309"/>
      <c r="AZ259" s="1309"/>
      <c r="BA259" s="1309"/>
      <c r="BB259" s="1309"/>
      <c r="BC259" s="1309"/>
      <c r="BD259" s="1309"/>
      <c r="BE259" s="1310"/>
      <c r="BF259" s="726"/>
      <c r="BG259" s="727"/>
      <c r="BH259" s="1308"/>
      <c r="BI259" s="1309"/>
      <c r="BJ259" s="1309"/>
      <c r="BK259" s="1309"/>
      <c r="BL259" s="1309"/>
      <c r="BM259" s="1309"/>
      <c r="BN259" s="1309"/>
      <c r="BO259" s="1309"/>
      <c r="BP259" s="1309"/>
      <c r="BQ259" s="1309"/>
      <c r="BR259" s="1309"/>
      <c r="BS259" s="1309"/>
      <c r="BT259" s="1309"/>
      <c r="BU259" s="1309"/>
      <c r="BV259" s="1309"/>
      <c r="BW259" s="1309"/>
      <c r="BX259" s="1309"/>
      <c r="BY259" s="1309"/>
      <c r="BZ259" s="1309"/>
      <c r="CA259" s="1309"/>
      <c r="CB259" s="1309"/>
      <c r="CC259" s="1309"/>
      <c r="CD259" s="1309"/>
      <c r="CE259" s="1309"/>
      <c r="CF259" s="1309"/>
      <c r="CG259" s="1309"/>
      <c r="CH259" s="1310"/>
    </row>
    <row r="260" spans="1:90" ht="24.95" customHeight="1">
      <c r="A260" s="1311" t="s">
        <v>34</v>
      </c>
      <c r="B260" s="1312"/>
      <c r="C260" s="1315" t="str">
        <f>'⑨応募者名簿(印刷用)'!CW13</f>
        <v/>
      </c>
      <c r="D260" s="1315"/>
      <c r="E260" s="1315"/>
      <c r="F260" s="1315"/>
      <c r="G260" s="1315"/>
      <c r="H260" s="1315"/>
      <c r="I260" s="1315"/>
      <c r="J260" s="1315"/>
      <c r="K260" s="1315"/>
      <c r="L260" s="1315"/>
      <c r="M260" s="1315"/>
      <c r="N260" s="1325" t="s">
        <v>22</v>
      </c>
      <c r="O260" s="1326"/>
      <c r="P260" s="1329" t="str">
        <f>""&amp;⑧入力シート!AE124</f>
        <v/>
      </c>
      <c r="Q260" s="1329"/>
      <c r="R260" s="1329"/>
      <c r="S260" s="1329"/>
      <c r="T260" s="1329"/>
      <c r="U260" s="1329"/>
      <c r="V260" s="1329"/>
      <c r="W260" s="1329"/>
      <c r="X260" s="1329"/>
      <c r="Y260" s="1330" t="s">
        <v>57</v>
      </c>
      <c r="Z260" s="1331"/>
      <c r="AA260" s="1331"/>
      <c r="AB260" s="1331"/>
      <c r="AC260" s="1331"/>
      <c r="AD260" s="1331"/>
      <c r="AE260" s="1331"/>
      <c r="AF260" s="1331"/>
      <c r="AG260" s="1331"/>
      <c r="AH260" s="1331"/>
      <c r="AI260" s="1331"/>
      <c r="AJ260" s="1331"/>
      <c r="AK260" s="1331"/>
      <c r="AL260" s="1331"/>
      <c r="AM260" s="1331"/>
      <c r="AN260" s="1331"/>
      <c r="AO260" s="1331"/>
      <c r="AP260" s="1332"/>
      <c r="AQ260" s="289"/>
      <c r="AR260" s="290"/>
      <c r="AS260" s="1311" t="s">
        <v>34</v>
      </c>
      <c r="AT260" s="1312"/>
      <c r="AU260" s="1315" t="str">
        <f>'⑨応募者名簿(印刷用)'!CW14</f>
        <v/>
      </c>
      <c r="AV260" s="1315"/>
      <c r="AW260" s="1315"/>
      <c r="AX260" s="1315"/>
      <c r="AY260" s="1315"/>
      <c r="AZ260" s="1315"/>
      <c r="BA260" s="1315"/>
      <c r="BB260" s="1315"/>
      <c r="BC260" s="1315"/>
      <c r="BD260" s="1315"/>
      <c r="BE260" s="1315"/>
      <c r="BF260" s="1325" t="s">
        <v>22</v>
      </c>
      <c r="BG260" s="1326"/>
      <c r="BH260" s="1329" t="str">
        <f>""&amp;⑧入力シート!AE125</f>
        <v/>
      </c>
      <c r="BI260" s="1329"/>
      <c r="BJ260" s="1329"/>
      <c r="BK260" s="1329"/>
      <c r="BL260" s="1329"/>
      <c r="BM260" s="1329"/>
      <c r="BN260" s="1329"/>
      <c r="BO260" s="1329"/>
      <c r="BP260" s="1329"/>
      <c r="BQ260" s="1330" t="s">
        <v>57</v>
      </c>
      <c r="BR260" s="1331"/>
      <c r="BS260" s="1331"/>
      <c r="BT260" s="1331"/>
      <c r="BU260" s="1331"/>
      <c r="BV260" s="1331"/>
      <c r="BW260" s="1331"/>
      <c r="BX260" s="1331"/>
      <c r="BY260" s="1331"/>
      <c r="BZ260" s="1331"/>
      <c r="CA260" s="1331"/>
      <c r="CB260" s="1331"/>
      <c r="CC260" s="1331"/>
      <c r="CD260" s="1331"/>
      <c r="CE260" s="1331"/>
      <c r="CF260" s="1331"/>
      <c r="CG260" s="1331"/>
      <c r="CH260" s="1332"/>
    </row>
    <row r="261" spans="1:90" ht="24.95" customHeight="1">
      <c r="A261" s="1313"/>
      <c r="B261" s="1314"/>
      <c r="C261" s="1315"/>
      <c r="D261" s="1315"/>
      <c r="E261" s="1315"/>
      <c r="F261" s="1315"/>
      <c r="G261" s="1315"/>
      <c r="H261" s="1315"/>
      <c r="I261" s="1315"/>
      <c r="J261" s="1315"/>
      <c r="K261" s="1315"/>
      <c r="L261" s="1315"/>
      <c r="M261" s="1315"/>
      <c r="N261" s="1327"/>
      <c r="O261" s="1328"/>
      <c r="P261" s="1329"/>
      <c r="Q261" s="1329"/>
      <c r="R261" s="1329"/>
      <c r="S261" s="1329"/>
      <c r="T261" s="1329"/>
      <c r="U261" s="1329"/>
      <c r="V261" s="1329"/>
      <c r="W261" s="1329"/>
      <c r="X261" s="1329"/>
      <c r="Y261" s="1333"/>
      <c r="Z261" s="1334"/>
      <c r="AA261" s="1334"/>
      <c r="AB261" s="1334"/>
      <c r="AC261" s="1334"/>
      <c r="AD261" s="1334"/>
      <c r="AE261" s="1334"/>
      <c r="AF261" s="1334"/>
      <c r="AG261" s="1334"/>
      <c r="AH261" s="1334"/>
      <c r="AI261" s="1334"/>
      <c r="AJ261" s="1334"/>
      <c r="AK261" s="1334"/>
      <c r="AL261" s="1334"/>
      <c r="AM261" s="1334"/>
      <c r="AN261" s="1334"/>
      <c r="AO261" s="1334"/>
      <c r="AP261" s="1335"/>
      <c r="AQ261" s="289"/>
      <c r="AR261" s="290"/>
      <c r="AS261" s="1313"/>
      <c r="AT261" s="1314"/>
      <c r="AU261" s="1315"/>
      <c r="AV261" s="1315"/>
      <c r="AW261" s="1315"/>
      <c r="AX261" s="1315"/>
      <c r="AY261" s="1315"/>
      <c r="AZ261" s="1315"/>
      <c r="BA261" s="1315"/>
      <c r="BB261" s="1315"/>
      <c r="BC261" s="1315"/>
      <c r="BD261" s="1315"/>
      <c r="BE261" s="1315"/>
      <c r="BF261" s="1327"/>
      <c r="BG261" s="1328"/>
      <c r="BH261" s="1329"/>
      <c r="BI261" s="1329"/>
      <c r="BJ261" s="1329"/>
      <c r="BK261" s="1329"/>
      <c r="BL261" s="1329"/>
      <c r="BM261" s="1329"/>
      <c r="BN261" s="1329"/>
      <c r="BO261" s="1329"/>
      <c r="BP261" s="1329"/>
      <c r="BQ261" s="1333"/>
      <c r="BR261" s="1334"/>
      <c r="BS261" s="1334"/>
      <c r="BT261" s="1334"/>
      <c r="BU261" s="1334"/>
      <c r="BV261" s="1334"/>
      <c r="BW261" s="1334"/>
      <c r="BX261" s="1334"/>
      <c r="BY261" s="1334"/>
      <c r="BZ261" s="1334"/>
      <c r="CA261" s="1334"/>
      <c r="CB261" s="1334"/>
      <c r="CC261" s="1334"/>
      <c r="CD261" s="1334"/>
      <c r="CE261" s="1334"/>
      <c r="CF261" s="1334"/>
      <c r="CG261" s="1334"/>
      <c r="CH261" s="1335"/>
    </row>
    <row r="262" spans="1:90" ht="24.95" customHeight="1">
      <c r="A262" s="283"/>
      <c r="B262" s="284"/>
      <c r="C262" s="287"/>
      <c r="D262" s="287"/>
      <c r="E262" s="287"/>
      <c r="F262" s="287"/>
      <c r="G262" s="287"/>
      <c r="H262" s="287"/>
      <c r="I262" s="287"/>
      <c r="J262" s="287"/>
      <c r="K262" s="287"/>
      <c r="L262" s="287"/>
      <c r="M262" s="287"/>
      <c r="N262" s="288"/>
      <c r="O262" s="288"/>
      <c r="P262" s="285"/>
      <c r="Q262" s="285"/>
      <c r="R262" s="285"/>
      <c r="S262" s="285"/>
      <c r="T262" s="285"/>
      <c r="U262" s="285"/>
      <c r="V262" s="285"/>
      <c r="W262" s="285"/>
      <c r="X262" s="285"/>
      <c r="Y262" s="286"/>
      <c r="Z262" s="286"/>
      <c r="AA262" s="286"/>
      <c r="AB262" s="286"/>
      <c r="AC262" s="286"/>
      <c r="AD262" s="286"/>
      <c r="AE262" s="286"/>
      <c r="AF262" s="286"/>
      <c r="AG262" s="286"/>
      <c r="AH262" s="286"/>
      <c r="AI262" s="286"/>
      <c r="AJ262" s="286"/>
      <c r="AK262" s="286"/>
      <c r="AL262" s="286"/>
      <c r="AM262" s="286"/>
      <c r="AN262" s="286"/>
      <c r="AO262" s="286"/>
      <c r="AP262" s="286"/>
      <c r="AQ262" s="289"/>
      <c r="AR262" s="290"/>
      <c r="AS262" s="284"/>
      <c r="AT262" s="284"/>
      <c r="AU262" s="287"/>
      <c r="AV262" s="287"/>
      <c r="AW262" s="287"/>
      <c r="AX262" s="287"/>
      <c r="AY262" s="287"/>
      <c r="AZ262" s="287"/>
      <c r="BA262" s="287"/>
      <c r="BB262" s="287"/>
      <c r="BC262" s="287"/>
      <c r="BD262" s="287"/>
      <c r="BE262" s="287"/>
      <c r="BF262" s="288"/>
      <c r="BG262" s="288"/>
      <c r="BH262" s="285"/>
      <c r="BI262" s="285"/>
      <c r="BJ262" s="285"/>
      <c r="BK262" s="285"/>
      <c r="BL262" s="285"/>
      <c r="BM262" s="285"/>
      <c r="BN262" s="285"/>
      <c r="BO262" s="285"/>
      <c r="BP262" s="285"/>
      <c r="BQ262" s="286"/>
      <c r="BR262" s="286"/>
      <c r="BS262" s="286"/>
      <c r="BT262" s="286"/>
      <c r="BU262" s="286"/>
      <c r="BV262" s="286"/>
      <c r="BW262" s="286"/>
      <c r="BX262" s="286"/>
      <c r="BY262" s="286"/>
      <c r="BZ262" s="286"/>
      <c r="CA262" s="286"/>
      <c r="CB262" s="286"/>
      <c r="CC262" s="286"/>
      <c r="CD262" s="286"/>
      <c r="CE262" s="286"/>
      <c r="CF262" s="286"/>
      <c r="CG262" s="286"/>
      <c r="CH262" s="286"/>
    </row>
    <row r="263" spans="1:90" ht="24.95" customHeight="1">
      <c r="A263" s="283"/>
      <c r="B263" s="284"/>
      <c r="C263" s="275"/>
      <c r="D263" s="275"/>
      <c r="E263" s="275"/>
      <c r="F263" s="275"/>
      <c r="G263" s="275"/>
      <c r="H263" s="275"/>
      <c r="I263" s="275"/>
      <c r="J263" s="275"/>
      <c r="K263" s="275"/>
      <c r="L263" s="275"/>
      <c r="M263" s="275"/>
      <c r="N263" s="288"/>
      <c r="O263" s="288"/>
      <c r="P263" s="285"/>
      <c r="Q263" s="285"/>
      <c r="R263" s="285"/>
      <c r="S263" s="285"/>
      <c r="T263" s="285"/>
      <c r="U263" s="285"/>
      <c r="V263" s="285"/>
      <c r="W263" s="285"/>
      <c r="X263" s="285"/>
      <c r="Y263" s="286"/>
      <c r="Z263" s="286"/>
      <c r="AA263" s="286"/>
      <c r="AB263" s="286"/>
      <c r="AC263" s="286"/>
      <c r="AD263" s="286"/>
      <c r="AE263" s="286"/>
      <c r="AF263" s="286"/>
      <c r="AG263" s="286"/>
      <c r="AH263" s="286"/>
      <c r="AI263" s="286"/>
      <c r="AJ263" s="286"/>
      <c r="AK263" s="286"/>
      <c r="AL263" s="286"/>
      <c r="AM263" s="286"/>
      <c r="AN263" s="286"/>
      <c r="AO263" s="286"/>
      <c r="AP263" s="286"/>
      <c r="AQ263" s="289"/>
      <c r="AR263" s="290"/>
      <c r="AS263" s="284"/>
      <c r="AT263" s="284"/>
      <c r="AU263" s="275"/>
      <c r="AV263" s="275"/>
      <c r="AW263" s="275"/>
      <c r="AX263" s="275"/>
      <c r="AY263" s="275"/>
      <c r="AZ263" s="275"/>
      <c r="BA263" s="275"/>
      <c r="BB263" s="275"/>
      <c r="BC263" s="275"/>
      <c r="BD263" s="275"/>
      <c r="BE263" s="275"/>
      <c r="BF263" s="288"/>
      <c r="BG263" s="288"/>
      <c r="BH263" s="285"/>
      <c r="BI263" s="285"/>
      <c r="BJ263" s="285"/>
      <c r="BK263" s="285"/>
      <c r="BL263" s="285"/>
      <c r="BM263" s="285"/>
      <c r="BN263" s="285"/>
      <c r="BO263" s="285"/>
      <c r="BP263" s="285"/>
      <c r="BQ263" s="286"/>
      <c r="BR263" s="286"/>
      <c r="BS263" s="286"/>
      <c r="BT263" s="286"/>
      <c r="BU263" s="286"/>
      <c r="BV263" s="286"/>
      <c r="BW263" s="286"/>
      <c r="BX263" s="286"/>
      <c r="BY263" s="286"/>
      <c r="BZ263" s="286"/>
      <c r="CA263" s="286"/>
      <c r="CB263" s="286"/>
      <c r="CC263" s="286"/>
      <c r="CD263" s="286"/>
      <c r="CE263" s="286"/>
      <c r="CF263" s="286"/>
      <c r="CG263" s="286"/>
      <c r="CH263" s="286"/>
    </row>
    <row r="264" spans="1:90" ht="24.95" customHeight="1">
      <c r="A264" s="174"/>
      <c r="B264" s="174"/>
      <c r="C264" s="174"/>
      <c r="D264" s="174"/>
      <c r="E264" s="174"/>
      <c r="F264" s="174"/>
      <c r="G264" s="174"/>
      <c r="H264" s="174"/>
      <c r="I264" s="174"/>
      <c r="J264" s="174"/>
      <c r="K264" s="174"/>
      <c r="L264" s="174"/>
      <c r="M264" s="174"/>
      <c r="N264" s="785" t="s">
        <v>408</v>
      </c>
      <c r="O264" s="785"/>
      <c r="P264" s="785"/>
      <c r="Q264" s="785"/>
      <c r="R264" s="785"/>
      <c r="S264" s="785"/>
      <c r="T264" s="785"/>
      <c r="U264" s="785"/>
      <c r="V264" s="785"/>
      <c r="W264" s="785"/>
      <c r="X264" s="785"/>
      <c r="Y264" s="785"/>
      <c r="Z264" s="785"/>
      <c r="AA264" s="785"/>
      <c r="AB264" s="785"/>
      <c r="AC264" s="190"/>
      <c r="AD264" s="190"/>
      <c r="AE264" s="190"/>
      <c r="AF264" s="190"/>
      <c r="AG264" s="190"/>
      <c r="AH264" s="190"/>
      <c r="AI264" s="190"/>
      <c r="AJ264" s="190"/>
      <c r="AK264" s="190"/>
      <c r="AL264" s="190"/>
      <c r="AM264" s="190"/>
      <c r="AN264" s="190"/>
      <c r="AO264" s="190"/>
      <c r="AP264" s="190"/>
      <c r="AQ264" s="298"/>
      <c r="AR264" s="299"/>
      <c r="AS264" s="174"/>
      <c r="AT264" s="174"/>
      <c r="AU264" s="174"/>
      <c r="AV264" s="174"/>
      <c r="AW264" s="174"/>
      <c r="AX264" s="174"/>
      <c r="AY264" s="174"/>
      <c r="AZ264" s="174"/>
      <c r="BA264" s="174"/>
      <c r="BB264" s="174"/>
      <c r="BC264" s="174"/>
      <c r="BD264" s="174"/>
      <c r="BE264" s="174"/>
      <c r="BF264" s="785" t="s">
        <v>408</v>
      </c>
      <c r="BG264" s="785"/>
      <c r="BH264" s="785"/>
      <c r="BI264" s="785"/>
      <c r="BJ264" s="785"/>
      <c r="BK264" s="785"/>
      <c r="BL264" s="785"/>
      <c r="BM264" s="785"/>
      <c r="BN264" s="785"/>
      <c r="BO264" s="785"/>
      <c r="BP264" s="785"/>
      <c r="BQ264" s="785"/>
      <c r="BR264" s="785"/>
      <c r="BS264" s="785"/>
      <c r="BT264" s="785"/>
      <c r="BU264" s="190"/>
      <c r="BV264" s="190"/>
      <c r="BW264" s="190"/>
      <c r="BX264" s="190"/>
      <c r="BY264" s="190"/>
      <c r="BZ264" s="190"/>
      <c r="CA264" s="190"/>
      <c r="CB264" s="190"/>
      <c r="CC264" s="190"/>
      <c r="CD264" s="190"/>
      <c r="CE264" s="190"/>
      <c r="CF264" s="190"/>
      <c r="CG264" s="190"/>
      <c r="CH264" s="190"/>
      <c r="CI264" s="190"/>
      <c r="CJ264" s="190"/>
      <c r="CK264" s="190"/>
      <c r="CL264" s="190"/>
    </row>
    <row r="265" spans="1:90" ht="24.95" customHeight="1">
      <c r="A265" s="174"/>
      <c r="B265" s="174"/>
      <c r="C265" s="174"/>
      <c r="D265" s="174"/>
      <c r="E265" s="174"/>
      <c r="F265" s="174"/>
      <c r="G265" s="174"/>
      <c r="H265" s="174"/>
      <c r="I265" s="174"/>
      <c r="J265" s="174"/>
      <c r="K265" s="174"/>
      <c r="L265" s="174"/>
      <c r="M265" s="174"/>
      <c r="N265" s="785"/>
      <c r="O265" s="785"/>
      <c r="P265" s="785"/>
      <c r="Q265" s="785"/>
      <c r="R265" s="785"/>
      <c r="S265" s="785"/>
      <c r="T265" s="785"/>
      <c r="U265" s="785"/>
      <c r="V265" s="785"/>
      <c r="W265" s="785"/>
      <c r="X265" s="785"/>
      <c r="Y265" s="785"/>
      <c r="Z265" s="785"/>
      <c r="AA265" s="785"/>
      <c r="AB265" s="785"/>
      <c r="AC265" s="190"/>
      <c r="AD265" s="190"/>
      <c r="AE265" s="190"/>
      <c r="AF265" s="190"/>
      <c r="AG265" s="190"/>
      <c r="AH265" s="190"/>
      <c r="AI265" s="190"/>
      <c r="AJ265" s="190"/>
      <c r="AK265" s="190"/>
      <c r="AL265" s="190"/>
      <c r="AM265" s="190"/>
      <c r="AN265" s="190"/>
      <c r="AO265" s="190"/>
      <c r="AP265" s="190"/>
      <c r="AQ265" s="298"/>
      <c r="AR265" s="299"/>
      <c r="AS265" s="174"/>
      <c r="AT265" s="174"/>
      <c r="AU265" s="174"/>
      <c r="AV265" s="174"/>
      <c r="AW265" s="174"/>
      <c r="AX265" s="174"/>
      <c r="AY265" s="174"/>
      <c r="AZ265" s="174"/>
      <c r="BA265" s="174"/>
      <c r="BB265" s="174"/>
      <c r="BC265" s="174"/>
      <c r="BD265" s="174"/>
      <c r="BE265" s="174"/>
      <c r="BF265" s="785"/>
      <c r="BG265" s="785"/>
      <c r="BH265" s="785"/>
      <c r="BI265" s="785"/>
      <c r="BJ265" s="785"/>
      <c r="BK265" s="785"/>
      <c r="BL265" s="785"/>
      <c r="BM265" s="785"/>
      <c r="BN265" s="785"/>
      <c r="BO265" s="785"/>
      <c r="BP265" s="785"/>
      <c r="BQ265" s="785"/>
      <c r="BR265" s="785"/>
      <c r="BS265" s="785"/>
      <c r="BT265" s="785"/>
      <c r="BU265" s="190"/>
      <c r="BV265" s="190"/>
      <c r="BW265" s="190"/>
      <c r="BX265" s="190"/>
      <c r="BY265" s="190"/>
      <c r="BZ265" s="190"/>
      <c r="CA265" s="190"/>
      <c r="CB265" s="190"/>
      <c r="CC265" s="190"/>
      <c r="CD265" s="190"/>
      <c r="CE265" s="190"/>
      <c r="CF265" s="190"/>
      <c r="CG265" s="190"/>
      <c r="CH265" s="190"/>
      <c r="CI265" s="190"/>
      <c r="CJ265" s="190"/>
      <c r="CK265" s="190"/>
      <c r="CL265" s="190"/>
    </row>
    <row r="266" spans="1:90" ht="24.95" customHeight="1">
      <c r="A266" s="174"/>
      <c r="B266" s="174"/>
      <c r="C266" s="174"/>
      <c r="D266" s="174"/>
      <c r="E266" s="174"/>
      <c r="F266" s="174"/>
      <c r="G266" s="174"/>
      <c r="H266" s="174"/>
      <c r="I266" s="174"/>
      <c r="J266" s="174"/>
      <c r="K266" s="174"/>
      <c r="L266" s="174"/>
      <c r="M266" s="174"/>
      <c r="N266" s="785" t="s">
        <v>407</v>
      </c>
      <c r="O266" s="785"/>
      <c r="P266" s="785"/>
      <c r="Q266" s="785"/>
      <c r="R266" s="785"/>
      <c r="S266" s="785"/>
      <c r="T266" s="785"/>
      <c r="U266" s="785"/>
      <c r="V266" s="785"/>
      <c r="W266" s="785"/>
      <c r="X266" s="785"/>
      <c r="Y266" s="785"/>
      <c r="Z266" s="785"/>
      <c r="AA266" s="785"/>
      <c r="AB266" s="785"/>
      <c r="AC266" s="190"/>
      <c r="AD266" s="190"/>
      <c r="AE266" s="190"/>
      <c r="AF266" s="190"/>
      <c r="AG266" s="190"/>
      <c r="AH266" s="190"/>
      <c r="AI266" s="190"/>
      <c r="AJ266" s="190"/>
      <c r="AK266" s="190"/>
      <c r="AL266" s="190"/>
      <c r="AM266" s="190"/>
      <c r="AN266" s="190"/>
      <c r="AO266" s="190"/>
      <c r="AP266" s="190"/>
      <c r="AQ266" s="298"/>
      <c r="AR266" s="299"/>
      <c r="AS266" s="174"/>
      <c r="AT266" s="174"/>
      <c r="AU266" s="174"/>
      <c r="AV266" s="174"/>
      <c r="AW266" s="174"/>
      <c r="AX266" s="174"/>
      <c r="AY266" s="174"/>
      <c r="AZ266" s="174"/>
      <c r="BA266" s="174"/>
      <c r="BB266" s="174"/>
      <c r="BC266" s="174"/>
      <c r="BD266" s="174"/>
      <c r="BE266" s="174"/>
      <c r="BF266" s="785" t="s">
        <v>407</v>
      </c>
      <c r="BG266" s="785"/>
      <c r="BH266" s="785"/>
      <c r="BI266" s="785"/>
      <c r="BJ266" s="785"/>
      <c r="BK266" s="785"/>
      <c r="BL266" s="785"/>
      <c r="BM266" s="785"/>
      <c r="BN266" s="785"/>
      <c r="BO266" s="785"/>
      <c r="BP266" s="785"/>
      <c r="BQ266" s="785"/>
      <c r="BR266" s="785"/>
      <c r="BS266" s="785"/>
      <c r="BT266" s="785"/>
      <c r="BU266" s="190"/>
      <c r="BV266" s="190"/>
      <c r="BW266" s="190"/>
      <c r="BX266" s="190"/>
      <c r="BY266" s="190"/>
      <c r="BZ266" s="190"/>
      <c r="CA266" s="190"/>
      <c r="CB266" s="190"/>
      <c r="CC266" s="190"/>
      <c r="CD266" s="190"/>
      <c r="CE266" s="190"/>
      <c r="CF266" s="190"/>
      <c r="CG266" s="190"/>
      <c r="CH266" s="190"/>
      <c r="CI266" s="190"/>
      <c r="CJ266" s="190"/>
      <c r="CK266" s="190"/>
      <c r="CL266" s="190"/>
    </row>
    <row r="267" spans="1:90" ht="24.95" customHeight="1">
      <c r="A267" s="174"/>
      <c r="B267" s="174"/>
      <c r="C267" s="174"/>
      <c r="D267" s="174"/>
      <c r="E267" s="174"/>
      <c r="F267" s="174"/>
      <c r="G267" s="174"/>
      <c r="H267" s="174"/>
      <c r="I267" s="174"/>
      <c r="J267" s="174"/>
      <c r="K267" s="174"/>
      <c r="L267" s="174"/>
      <c r="M267" s="174"/>
      <c r="N267" s="785"/>
      <c r="O267" s="785"/>
      <c r="P267" s="785"/>
      <c r="Q267" s="785"/>
      <c r="R267" s="785"/>
      <c r="S267" s="785"/>
      <c r="T267" s="785"/>
      <c r="U267" s="785"/>
      <c r="V267" s="785"/>
      <c r="W267" s="785"/>
      <c r="X267" s="785"/>
      <c r="Y267" s="785"/>
      <c r="Z267" s="785"/>
      <c r="AA267" s="785"/>
      <c r="AB267" s="785"/>
      <c r="AC267" s="190"/>
      <c r="AD267" s="190"/>
      <c r="AE267" s="190"/>
      <c r="AF267" s="190"/>
      <c r="AG267" s="190"/>
      <c r="AH267" s="190"/>
      <c r="AI267" s="190"/>
      <c r="AJ267" s="190"/>
      <c r="AK267" s="190"/>
      <c r="AL267" s="190"/>
      <c r="AM267" s="190"/>
      <c r="AN267" s="190"/>
      <c r="AO267" s="190"/>
      <c r="AP267" s="190"/>
      <c r="AQ267" s="298"/>
      <c r="AR267" s="299"/>
      <c r="AS267" s="174"/>
      <c r="AT267" s="174"/>
      <c r="AU267" s="174"/>
      <c r="AV267" s="174"/>
      <c r="AW267" s="174"/>
      <c r="AX267" s="174"/>
      <c r="AY267" s="174"/>
      <c r="AZ267" s="174"/>
      <c r="BA267" s="174"/>
      <c r="BB267" s="174"/>
      <c r="BC267" s="174"/>
      <c r="BD267" s="174"/>
      <c r="BE267" s="174"/>
      <c r="BF267" s="785"/>
      <c r="BG267" s="785"/>
      <c r="BH267" s="785"/>
      <c r="BI267" s="785"/>
      <c r="BJ267" s="785"/>
      <c r="BK267" s="785"/>
      <c r="BL267" s="785"/>
      <c r="BM267" s="785"/>
      <c r="BN267" s="785"/>
      <c r="BO267" s="785"/>
      <c r="BP267" s="785"/>
      <c r="BQ267" s="785"/>
      <c r="BR267" s="785"/>
      <c r="BS267" s="785"/>
      <c r="BT267" s="785"/>
      <c r="BU267" s="190"/>
      <c r="BV267" s="190"/>
      <c r="BW267" s="190"/>
      <c r="BX267" s="190"/>
      <c r="BY267" s="190"/>
      <c r="BZ267" s="190"/>
      <c r="CA267" s="190"/>
      <c r="CB267" s="190"/>
      <c r="CC267" s="190"/>
      <c r="CD267" s="190"/>
      <c r="CE267" s="190"/>
      <c r="CF267" s="190"/>
      <c r="CG267" s="190"/>
      <c r="CH267" s="190"/>
      <c r="CI267" s="190"/>
      <c r="CJ267" s="190"/>
      <c r="CK267" s="190"/>
      <c r="CL267" s="190"/>
    </row>
    <row r="268" spans="1:90" ht="24.95" customHeight="1">
      <c r="A268" s="283"/>
      <c r="B268" s="284"/>
      <c r="C268" s="275"/>
      <c r="D268" s="275"/>
      <c r="E268" s="275"/>
      <c r="F268" s="275"/>
      <c r="G268" s="275"/>
      <c r="H268" s="275"/>
      <c r="I268" s="275"/>
      <c r="J268" s="275"/>
      <c r="K268" s="275"/>
      <c r="L268" s="275"/>
      <c r="M268" s="275"/>
      <c r="N268" s="288"/>
      <c r="O268" s="288"/>
      <c r="P268" s="285"/>
      <c r="Q268" s="285"/>
      <c r="R268" s="285"/>
      <c r="S268" s="285"/>
      <c r="T268" s="285"/>
      <c r="U268" s="285"/>
      <c r="V268" s="285"/>
      <c r="W268" s="285"/>
      <c r="X268" s="285"/>
      <c r="Y268" s="286"/>
      <c r="Z268" s="286"/>
      <c r="AA268" s="286"/>
      <c r="AB268" s="286"/>
      <c r="AC268" s="286"/>
      <c r="AD268" s="286"/>
      <c r="AE268" s="286"/>
      <c r="AF268" s="286"/>
      <c r="AG268" s="286"/>
      <c r="AH268" s="286"/>
      <c r="AI268" s="286"/>
      <c r="AJ268" s="286"/>
      <c r="AK268" s="286"/>
      <c r="AL268" s="286"/>
      <c r="AM268" s="286"/>
      <c r="AN268" s="286"/>
      <c r="AO268" s="286"/>
      <c r="AP268" s="286"/>
      <c r="AQ268" s="289"/>
      <c r="AR268" s="290"/>
      <c r="AS268" s="284"/>
      <c r="AT268" s="284"/>
      <c r="AU268" s="275"/>
      <c r="AV268" s="275"/>
      <c r="AW268" s="275"/>
      <c r="AX268" s="275"/>
      <c r="AY268" s="275"/>
      <c r="AZ268" s="275"/>
      <c r="BA268" s="275"/>
      <c r="BB268" s="275"/>
      <c r="BC268" s="275"/>
      <c r="BD268" s="275"/>
      <c r="BE268" s="275"/>
      <c r="BF268" s="288"/>
      <c r="BG268" s="288"/>
      <c r="BH268" s="285"/>
      <c r="BI268" s="285"/>
      <c r="BJ268" s="285"/>
      <c r="BK268" s="285"/>
      <c r="BL268" s="285"/>
      <c r="BM268" s="285"/>
      <c r="BN268" s="285"/>
      <c r="BO268" s="285"/>
      <c r="BP268" s="285"/>
      <c r="BQ268" s="286"/>
      <c r="BR268" s="286"/>
      <c r="BS268" s="286"/>
      <c r="BT268" s="286"/>
      <c r="BU268" s="286"/>
      <c r="BV268" s="286"/>
      <c r="BW268" s="286"/>
      <c r="BX268" s="286"/>
      <c r="BY268" s="286"/>
      <c r="BZ268" s="286"/>
      <c r="CA268" s="286"/>
      <c r="CB268" s="286"/>
      <c r="CC268" s="286"/>
      <c r="CD268" s="286"/>
      <c r="CE268" s="286"/>
      <c r="CF268" s="286"/>
      <c r="CG268" s="286"/>
      <c r="CH268" s="286"/>
    </row>
    <row r="269" spans="1:90" ht="24.95" customHeight="1">
      <c r="A269" s="283"/>
      <c r="B269" s="142" t="str">
        <f>$B$5</f>
        <v>第86回全国教育美術展応募作品の名札</v>
      </c>
      <c r="C269" s="275"/>
      <c r="D269" s="275"/>
      <c r="E269" s="275"/>
      <c r="F269" s="275"/>
      <c r="G269" s="275"/>
      <c r="H269" s="275"/>
      <c r="I269" s="275"/>
      <c r="J269" s="275"/>
      <c r="K269" s="275"/>
      <c r="L269" s="275"/>
      <c r="M269" s="275"/>
      <c r="N269" s="293"/>
      <c r="O269" s="293"/>
      <c r="P269" s="285"/>
      <c r="Q269" s="285"/>
      <c r="R269" s="285"/>
      <c r="S269" s="285"/>
      <c r="T269" s="285"/>
      <c r="U269" s="285"/>
      <c r="V269" s="285"/>
      <c r="W269" s="285"/>
      <c r="X269" s="285"/>
      <c r="Y269" s="286"/>
      <c r="Z269" s="286"/>
      <c r="AA269" s="286"/>
      <c r="AB269" s="286"/>
      <c r="AC269" s="286"/>
      <c r="AD269" s="286"/>
      <c r="AE269" s="286"/>
      <c r="AF269" s="286"/>
      <c r="AG269" s="286"/>
      <c r="AH269" s="286"/>
      <c r="AI269" s="286"/>
      <c r="AJ269" s="286"/>
      <c r="AK269" s="286"/>
      <c r="AL269" s="286"/>
      <c r="AM269" s="286"/>
      <c r="AN269" s="286"/>
      <c r="AO269" s="286"/>
      <c r="AP269" s="286"/>
      <c r="AQ269" s="289"/>
      <c r="AR269" s="290"/>
      <c r="AS269" s="284"/>
      <c r="AT269" s="142" t="str">
        <f>$B$5</f>
        <v>第86回全国教育美術展応募作品の名札</v>
      </c>
      <c r="AU269" s="275"/>
      <c r="AV269" s="275"/>
      <c r="AW269" s="275"/>
      <c r="AX269" s="275"/>
      <c r="AY269" s="275"/>
      <c r="AZ269" s="275"/>
      <c r="BA269" s="275"/>
      <c r="BB269" s="275"/>
      <c r="BC269" s="275"/>
      <c r="BD269" s="275"/>
      <c r="BE269" s="275"/>
      <c r="BF269" s="293"/>
      <c r="BG269" s="293"/>
      <c r="BH269" s="285"/>
      <c r="BI269" s="285"/>
      <c r="BJ269" s="285"/>
      <c r="BK269" s="285"/>
      <c r="BL269" s="285"/>
      <c r="BM269" s="285"/>
      <c r="BN269" s="285"/>
      <c r="BO269" s="285"/>
      <c r="BP269" s="285"/>
      <c r="BQ269" s="286"/>
      <c r="BR269" s="286"/>
      <c r="BS269" s="286"/>
      <c r="BT269" s="286"/>
      <c r="BU269" s="286"/>
      <c r="BV269" s="286"/>
      <c r="BW269" s="286"/>
      <c r="BX269" s="286"/>
      <c r="BY269" s="286"/>
      <c r="BZ269" s="286"/>
      <c r="CA269" s="286"/>
      <c r="CB269" s="286"/>
      <c r="CC269" s="286"/>
      <c r="CD269" s="286"/>
      <c r="CE269" s="286"/>
      <c r="CF269" s="286"/>
      <c r="CG269" s="286"/>
      <c r="CH269" s="286"/>
    </row>
    <row r="270" spans="1:90" ht="24.95" customHeight="1">
      <c r="A270" s="1353" t="s">
        <v>45</v>
      </c>
      <c r="B270" s="1354"/>
      <c r="C270" s="1354"/>
      <c r="D270" s="1354"/>
      <c r="E270" s="1354"/>
      <c r="F270" s="1354"/>
      <c r="G270" s="1354"/>
      <c r="H270" s="1354"/>
      <c r="I270" s="1354"/>
      <c r="J270" s="1354"/>
      <c r="K270" s="1354"/>
      <c r="L270" s="1354"/>
      <c r="M270" s="1355"/>
      <c r="N270" s="1356" t="s">
        <v>334</v>
      </c>
      <c r="O270" s="1356"/>
      <c r="P270" s="1344" t="s">
        <v>17</v>
      </c>
      <c r="Q270" s="562"/>
      <c r="R270" s="1305" t="str">
        <f>IF('⑨応募者名簿(印刷用)'!$BX$40="","",'⑨応募者名簿(印刷用)'!$BX$40)</f>
        <v>-</v>
      </c>
      <c r="S270" s="1305"/>
      <c r="T270" s="1305"/>
      <c r="U270" s="1305"/>
      <c r="V270" s="1305"/>
      <c r="W270" s="1305"/>
      <c r="X270" s="1305"/>
      <c r="Y270" s="1306" t="s">
        <v>282</v>
      </c>
      <c r="Z270" s="1306"/>
      <c r="AA270" s="1306"/>
      <c r="AB270" s="1305" t="str">
        <f>IF(⑧入力シート!$D$30=0,"",⑧入力シート!$D$30)</f>
        <v/>
      </c>
      <c r="AC270" s="1305"/>
      <c r="AD270" s="1305"/>
      <c r="AE270" s="1305"/>
      <c r="AF270" s="176" t="s">
        <v>84</v>
      </c>
      <c r="AG270" s="1305" t="str">
        <f>IF(⑧入力シート!$H$30=0,"",⑧入力シート!$H$30)</f>
        <v/>
      </c>
      <c r="AH270" s="1305"/>
      <c r="AI270" s="1305"/>
      <c r="AJ270" s="1305"/>
      <c r="AK270" s="176" t="s">
        <v>84</v>
      </c>
      <c r="AL270" s="1305" t="str">
        <f>IF(⑧入力シート!$L$30=0,"",⑧入力シート!$L$30)</f>
        <v/>
      </c>
      <c r="AM270" s="1305"/>
      <c r="AN270" s="1305"/>
      <c r="AO270" s="1305"/>
      <c r="AP270" s="177"/>
      <c r="AQ270" s="291"/>
      <c r="AR270" s="292"/>
      <c r="AS270" s="1353" t="s">
        <v>45</v>
      </c>
      <c r="AT270" s="1354"/>
      <c r="AU270" s="1354"/>
      <c r="AV270" s="1354"/>
      <c r="AW270" s="1354"/>
      <c r="AX270" s="1354"/>
      <c r="AY270" s="1354"/>
      <c r="AZ270" s="1354"/>
      <c r="BA270" s="1354"/>
      <c r="BB270" s="1354"/>
      <c r="BC270" s="1354"/>
      <c r="BD270" s="1354"/>
      <c r="BE270" s="1355"/>
      <c r="BF270" s="1356" t="s">
        <v>334</v>
      </c>
      <c r="BG270" s="1356"/>
      <c r="BH270" s="1344" t="s">
        <v>17</v>
      </c>
      <c r="BI270" s="562"/>
      <c r="BJ270" s="1305" t="str">
        <f>IF('⑨応募者名簿(印刷用)'!$BX$40="","",'⑨応募者名簿(印刷用)'!$BX$40)</f>
        <v>-</v>
      </c>
      <c r="BK270" s="1305"/>
      <c r="BL270" s="1305"/>
      <c r="BM270" s="1305"/>
      <c r="BN270" s="1305"/>
      <c r="BO270" s="1305"/>
      <c r="BP270" s="1305"/>
      <c r="BQ270" s="1306" t="s">
        <v>282</v>
      </c>
      <c r="BR270" s="1306"/>
      <c r="BS270" s="1306"/>
      <c r="BT270" s="1305" t="str">
        <f>IF(⑧入力シート!$D$30=0,"",⑧入力シート!$D$30)</f>
        <v/>
      </c>
      <c r="BU270" s="1305"/>
      <c r="BV270" s="1305"/>
      <c r="BW270" s="1305"/>
      <c r="BX270" s="176" t="s">
        <v>84</v>
      </c>
      <c r="BY270" s="1305" t="str">
        <f>IF(⑧入力シート!$H$30=0,"",⑧入力シート!$H$30)</f>
        <v/>
      </c>
      <c r="BZ270" s="1305"/>
      <c r="CA270" s="1305"/>
      <c r="CB270" s="1305"/>
      <c r="CC270" s="176" t="s">
        <v>84</v>
      </c>
      <c r="CD270" s="1305" t="str">
        <f>IF(⑧入力シート!$L$30=0,"",⑧入力シート!$L$30)</f>
        <v/>
      </c>
      <c r="CE270" s="1305"/>
      <c r="CF270" s="1305"/>
      <c r="CG270" s="1305"/>
      <c r="CH270" s="177"/>
    </row>
    <row r="271" spans="1:90" ht="24.95" customHeight="1">
      <c r="A271" s="1345"/>
      <c r="B271" s="1346"/>
      <c r="C271" s="1346"/>
      <c r="D271" s="1346"/>
      <c r="E271" s="1346"/>
      <c r="F271" s="1346"/>
      <c r="G271" s="1346"/>
      <c r="H271" s="1346"/>
      <c r="I271" s="178"/>
      <c r="J271" s="178"/>
      <c r="K271" s="178"/>
      <c r="L271" s="178"/>
      <c r="M271" s="179"/>
      <c r="N271" s="1356"/>
      <c r="O271" s="1356"/>
      <c r="P271" s="1347" t="str">
        <f>IF('⑨応募者名簿(印刷用)'!$BV$42="","",'⑨応募者名簿(印刷用)'!$BV$42)</f>
        <v xml:space="preserve"> </v>
      </c>
      <c r="Q271" s="1348"/>
      <c r="R271" s="1348"/>
      <c r="S271" s="1348"/>
      <c r="T271" s="1348"/>
      <c r="U271" s="1348"/>
      <c r="V271" s="1348"/>
      <c r="W271" s="1348"/>
      <c r="X271" s="1348"/>
      <c r="Y271" s="1348"/>
      <c r="Z271" s="1348"/>
      <c r="AA271" s="1348"/>
      <c r="AB271" s="1348"/>
      <c r="AC271" s="1348"/>
      <c r="AD271" s="1348"/>
      <c r="AE271" s="1348"/>
      <c r="AF271" s="1348"/>
      <c r="AG271" s="1348"/>
      <c r="AH271" s="1348"/>
      <c r="AI271" s="1348"/>
      <c r="AJ271" s="1348"/>
      <c r="AK271" s="1348"/>
      <c r="AL271" s="1348"/>
      <c r="AM271" s="1348"/>
      <c r="AN271" s="1348"/>
      <c r="AO271" s="1348"/>
      <c r="AP271" s="1349"/>
      <c r="AQ271" s="291"/>
      <c r="AR271" s="292"/>
      <c r="AS271" s="1345"/>
      <c r="AT271" s="1346"/>
      <c r="AU271" s="1346"/>
      <c r="AV271" s="1346"/>
      <c r="AW271" s="1346"/>
      <c r="AX271" s="1346"/>
      <c r="AY271" s="1346"/>
      <c r="AZ271" s="1346"/>
      <c r="BA271" s="178"/>
      <c r="BB271" s="178"/>
      <c r="BC271" s="178"/>
      <c r="BD271" s="178"/>
      <c r="BE271" s="179"/>
      <c r="BF271" s="1356"/>
      <c r="BG271" s="1356"/>
      <c r="BH271" s="1347" t="str">
        <f>IF('⑨応募者名簿(印刷用)'!$BV$42="","",'⑨応募者名簿(印刷用)'!$BV$42)</f>
        <v xml:space="preserve"> </v>
      </c>
      <c r="BI271" s="1348"/>
      <c r="BJ271" s="1348"/>
      <c r="BK271" s="1348"/>
      <c r="BL271" s="1348"/>
      <c r="BM271" s="1348"/>
      <c r="BN271" s="1348"/>
      <c r="BO271" s="1348"/>
      <c r="BP271" s="1348"/>
      <c r="BQ271" s="1348"/>
      <c r="BR271" s="1348"/>
      <c r="BS271" s="1348"/>
      <c r="BT271" s="1348"/>
      <c r="BU271" s="1348"/>
      <c r="BV271" s="1348"/>
      <c r="BW271" s="1348"/>
      <c r="BX271" s="1348"/>
      <c r="BY271" s="1348"/>
      <c r="BZ271" s="1348"/>
      <c r="CA271" s="1348"/>
      <c r="CB271" s="1348"/>
      <c r="CC271" s="1348"/>
      <c r="CD271" s="1348"/>
      <c r="CE271" s="1348"/>
      <c r="CF271" s="1348"/>
      <c r="CG271" s="1348"/>
      <c r="CH271" s="1349"/>
    </row>
    <row r="272" spans="1:90" ht="24.95" customHeight="1">
      <c r="A272" s="1345"/>
      <c r="B272" s="1346"/>
      <c r="C272" s="1346"/>
      <c r="D272" s="1346"/>
      <c r="E272" s="1346"/>
      <c r="F272" s="1346"/>
      <c r="G272" s="1346"/>
      <c r="H272" s="1346"/>
      <c r="I272" s="178"/>
      <c r="J272" s="178"/>
      <c r="K272" s="178"/>
      <c r="L272" s="178"/>
      <c r="M272" s="179"/>
      <c r="N272" s="1356"/>
      <c r="O272" s="1356"/>
      <c r="P272" s="1347" t="str">
        <f>IF('⑨応募者名簿(印刷用)'!$BV$43="","",'⑨応募者名簿(印刷用)'!$BV$43)</f>
        <v xml:space="preserve"> </v>
      </c>
      <c r="Q272" s="1348"/>
      <c r="R272" s="1348"/>
      <c r="S272" s="1348"/>
      <c r="T272" s="1348"/>
      <c r="U272" s="1348"/>
      <c r="V272" s="1348"/>
      <c r="W272" s="1348"/>
      <c r="X272" s="1348"/>
      <c r="Y272" s="1348"/>
      <c r="Z272" s="1348"/>
      <c r="AA272" s="1348"/>
      <c r="AB272" s="1348"/>
      <c r="AC272" s="1348"/>
      <c r="AD272" s="1348"/>
      <c r="AE272" s="1348"/>
      <c r="AF272" s="1348"/>
      <c r="AG272" s="1348"/>
      <c r="AH272" s="1348"/>
      <c r="AI272" s="1348"/>
      <c r="AJ272" s="1348"/>
      <c r="AK272" s="1348"/>
      <c r="AL272" s="1348"/>
      <c r="AM272" s="1348"/>
      <c r="AN272" s="1348"/>
      <c r="AO272" s="1348"/>
      <c r="AP272" s="1349"/>
      <c r="AQ272" s="291"/>
      <c r="AR272" s="292"/>
      <c r="AS272" s="1345"/>
      <c r="AT272" s="1346"/>
      <c r="AU272" s="1346"/>
      <c r="AV272" s="1346"/>
      <c r="AW272" s="1346"/>
      <c r="AX272" s="1346"/>
      <c r="AY272" s="1346"/>
      <c r="AZ272" s="1346"/>
      <c r="BA272" s="178"/>
      <c r="BB272" s="178"/>
      <c r="BC272" s="178"/>
      <c r="BD272" s="178"/>
      <c r="BE272" s="179"/>
      <c r="BF272" s="1356"/>
      <c r="BG272" s="1356"/>
      <c r="BH272" s="1347" t="str">
        <f>IF('⑨応募者名簿(印刷用)'!$BV$43="","",'⑨応募者名簿(印刷用)'!$BV$43)</f>
        <v xml:space="preserve"> </v>
      </c>
      <c r="BI272" s="1348"/>
      <c r="BJ272" s="1348"/>
      <c r="BK272" s="1348"/>
      <c r="BL272" s="1348"/>
      <c r="BM272" s="1348"/>
      <c r="BN272" s="1348"/>
      <c r="BO272" s="1348"/>
      <c r="BP272" s="1348"/>
      <c r="BQ272" s="1348"/>
      <c r="BR272" s="1348"/>
      <c r="BS272" s="1348"/>
      <c r="BT272" s="1348"/>
      <c r="BU272" s="1348"/>
      <c r="BV272" s="1348"/>
      <c r="BW272" s="1348"/>
      <c r="BX272" s="1348"/>
      <c r="BY272" s="1348"/>
      <c r="BZ272" s="1348"/>
      <c r="CA272" s="1348"/>
      <c r="CB272" s="1348"/>
      <c r="CC272" s="1348"/>
      <c r="CD272" s="1348"/>
      <c r="CE272" s="1348"/>
      <c r="CF272" s="1348"/>
      <c r="CG272" s="1348"/>
      <c r="CH272" s="1349"/>
    </row>
    <row r="273" spans="1:90" ht="24.95" customHeight="1">
      <c r="A273" s="1345"/>
      <c r="B273" s="1346"/>
      <c r="C273" s="1346"/>
      <c r="D273" s="1346"/>
      <c r="E273" s="1346"/>
      <c r="F273" s="1346"/>
      <c r="G273" s="1346"/>
      <c r="H273" s="1346"/>
      <c r="I273" s="178"/>
      <c r="J273" s="178"/>
      <c r="K273" s="178"/>
      <c r="L273" s="178"/>
      <c r="M273" s="179"/>
      <c r="N273" s="1356"/>
      <c r="O273" s="1356"/>
      <c r="P273" s="1350" t="str">
        <f>IF('⑨応募者名簿(印刷用)'!$BV$44="","",'⑨応募者名簿(印刷用)'!$BV$44)</f>
        <v xml:space="preserve"> </v>
      </c>
      <c r="Q273" s="1351"/>
      <c r="R273" s="1351"/>
      <c r="S273" s="1351"/>
      <c r="T273" s="1351"/>
      <c r="U273" s="1351"/>
      <c r="V273" s="1351"/>
      <c r="W273" s="1351"/>
      <c r="X273" s="1351"/>
      <c r="Y273" s="1351"/>
      <c r="Z273" s="1351"/>
      <c r="AA273" s="1351"/>
      <c r="AB273" s="1351"/>
      <c r="AC273" s="1351"/>
      <c r="AD273" s="1351"/>
      <c r="AE273" s="1351"/>
      <c r="AF273" s="1351"/>
      <c r="AG273" s="1351"/>
      <c r="AH273" s="1351"/>
      <c r="AI273" s="1351"/>
      <c r="AJ273" s="1351"/>
      <c r="AK273" s="1351"/>
      <c r="AL273" s="1351"/>
      <c r="AM273" s="1351"/>
      <c r="AN273" s="1351"/>
      <c r="AO273" s="1351"/>
      <c r="AP273" s="1352"/>
      <c r="AQ273" s="291"/>
      <c r="AR273" s="292"/>
      <c r="AS273" s="1345"/>
      <c r="AT273" s="1346"/>
      <c r="AU273" s="1346"/>
      <c r="AV273" s="1346"/>
      <c r="AW273" s="1346"/>
      <c r="AX273" s="1346"/>
      <c r="AY273" s="1346"/>
      <c r="AZ273" s="1346"/>
      <c r="BA273" s="178"/>
      <c r="BB273" s="178"/>
      <c r="BC273" s="178"/>
      <c r="BD273" s="178"/>
      <c r="BE273" s="179"/>
      <c r="BF273" s="1356"/>
      <c r="BG273" s="1356"/>
      <c r="BH273" s="1350" t="str">
        <f>IF('⑨応募者名簿(印刷用)'!$BV$44="","",'⑨応募者名簿(印刷用)'!$BV$44)</f>
        <v xml:space="preserve"> </v>
      </c>
      <c r="BI273" s="1351"/>
      <c r="BJ273" s="1351"/>
      <c r="BK273" s="1351"/>
      <c r="BL273" s="1351"/>
      <c r="BM273" s="1351"/>
      <c r="BN273" s="1351"/>
      <c r="BO273" s="1351"/>
      <c r="BP273" s="1351"/>
      <c r="BQ273" s="1351"/>
      <c r="BR273" s="1351"/>
      <c r="BS273" s="1351"/>
      <c r="BT273" s="1351"/>
      <c r="BU273" s="1351"/>
      <c r="BV273" s="1351"/>
      <c r="BW273" s="1351"/>
      <c r="BX273" s="1351"/>
      <c r="BY273" s="1351"/>
      <c r="BZ273" s="1351"/>
      <c r="CA273" s="1351"/>
      <c r="CB273" s="1351"/>
      <c r="CC273" s="1351"/>
      <c r="CD273" s="1351"/>
      <c r="CE273" s="1351"/>
      <c r="CF273" s="1351"/>
      <c r="CG273" s="1351"/>
      <c r="CH273" s="1352"/>
    </row>
    <row r="274" spans="1:90" ht="24.95" customHeight="1">
      <c r="A274" s="1345"/>
      <c r="B274" s="1346"/>
      <c r="C274" s="1346"/>
      <c r="D274" s="1346"/>
      <c r="E274" s="1346"/>
      <c r="F274" s="1346"/>
      <c r="G274" s="1346"/>
      <c r="H274" s="1346"/>
      <c r="I274" s="178"/>
      <c r="J274" s="178"/>
      <c r="K274" s="178"/>
      <c r="L274" s="178"/>
      <c r="M274" s="179"/>
      <c r="N274" s="722" t="s">
        <v>335</v>
      </c>
      <c r="O274" s="723"/>
      <c r="P274" s="603" t="s">
        <v>23</v>
      </c>
      <c r="Q274" s="571"/>
      <c r="R274" s="571"/>
      <c r="S274" s="571"/>
      <c r="T274" s="1336" t="str">
        <f>""&amp;⑧入力シート!$D$21</f>
        <v/>
      </c>
      <c r="U274" s="1336"/>
      <c r="V274" s="1336"/>
      <c r="W274" s="1336"/>
      <c r="X274" s="1336"/>
      <c r="Y274" s="1336"/>
      <c r="Z274" s="1336"/>
      <c r="AA274" s="1336"/>
      <c r="AB274" s="1336"/>
      <c r="AC274" s="1336"/>
      <c r="AD274" s="1336"/>
      <c r="AE274" s="1336"/>
      <c r="AF274" s="1336"/>
      <c r="AG274" s="1336"/>
      <c r="AH274" s="1336"/>
      <c r="AI274" s="1336"/>
      <c r="AJ274" s="1336"/>
      <c r="AK274" s="1336"/>
      <c r="AL274" s="1336"/>
      <c r="AM274" s="1336"/>
      <c r="AN274" s="1336"/>
      <c r="AO274" s="1336"/>
      <c r="AP274" s="1337"/>
      <c r="AQ274" s="291"/>
      <c r="AR274" s="292"/>
      <c r="AS274" s="1345"/>
      <c r="AT274" s="1346"/>
      <c r="AU274" s="1346"/>
      <c r="AV274" s="1346"/>
      <c r="AW274" s="1346"/>
      <c r="AX274" s="1346"/>
      <c r="AY274" s="1346"/>
      <c r="AZ274" s="1346"/>
      <c r="BA274" s="178"/>
      <c r="BB274" s="178"/>
      <c r="BC274" s="178"/>
      <c r="BD274" s="178"/>
      <c r="BE274" s="179"/>
      <c r="BF274" s="722" t="s">
        <v>335</v>
      </c>
      <c r="BG274" s="723"/>
      <c r="BH274" s="603" t="s">
        <v>23</v>
      </c>
      <c r="BI274" s="571"/>
      <c r="BJ274" s="571"/>
      <c r="BK274" s="571"/>
      <c r="BL274" s="1336" t="str">
        <f>""&amp;⑧入力シート!$D$21</f>
        <v/>
      </c>
      <c r="BM274" s="1336"/>
      <c r="BN274" s="1336"/>
      <c r="BO274" s="1336"/>
      <c r="BP274" s="1336"/>
      <c r="BQ274" s="1336"/>
      <c r="BR274" s="1336"/>
      <c r="BS274" s="1336"/>
      <c r="BT274" s="1336"/>
      <c r="BU274" s="1336"/>
      <c r="BV274" s="1336"/>
      <c r="BW274" s="1336"/>
      <c r="BX274" s="1336"/>
      <c r="BY274" s="1336"/>
      <c r="BZ274" s="1336"/>
      <c r="CA274" s="1336"/>
      <c r="CB274" s="1336"/>
      <c r="CC274" s="1336"/>
      <c r="CD274" s="1336"/>
      <c r="CE274" s="1336"/>
      <c r="CF274" s="1336"/>
      <c r="CG274" s="1336"/>
      <c r="CH274" s="1337"/>
    </row>
    <row r="275" spans="1:90" ht="24.95" customHeight="1">
      <c r="A275" s="180"/>
      <c r="B275" s="178"/>
      <c r="C275" s="178"/>
      <c r="D275" s="178"/>
      <c r="E275" s="178"/>
      <c r="F275" s="178"/>
      <c r="G275" s="178"/>
      <c r="H275" s="178"/>
      <c r="I275" s="178"/>
      <c r="J275" s="178"/>
      <c r="K275" s="178"/>
      <c r="L275" s="178"/>
      <c r="M275" s="179"/>
      <c r="N275" s="724"/>
      <c r="O275" s="725"/>
      <c r="P275" s="1338" t="str">
        <f>"　"&amp;⑧入力シート!$D$22</f>
        <v>　</v>
      </c>
      <c r="Q275" s="1339"/>
      <c r="R275" s="1339"/>
      <c r="S275" s="1339"/>
      <c r="T275" s="1339"/>
      <c r="U275" s="1339"/>
      <c r="V275" s="1339"/>
      <c r="W275" s="1339"/>
      <c r="X275" s="1339"/>
      <c r="Y275" s="1339"/>
      <c r="Z275" s="1339"/>
      <c r="AA275" s="1339"/>
      <c r="AB275" s="1339"/>
      <c r="AC275" s="1339"/>
      <c r="AD275" s="1339"/>
      <c r="AE275" s="1339"/>
      <c r="AF275" s="1339"/>
      <c r="AG275" s="1339"/>
      <c r="AH275" s="1339"/>
      <c r="AI275" s="1339"/>
      <c r="AJ275" s="1339"/>
      <c r="AK275" s="1339"/>
      <c r="AL275" s="1339"/>
      <c r="AM275" s="1339"/>
      <c r="AN275" s="1339"/>
      <c r="AO275" s="1339"/>
      <c r="AP275" s="1340"/>
      <c r="AQ275" s="291"/>
      <c r="AR275" s="292"/>
      <c r="AS275" s="180"/>
      <c r="AT275" s="178"/>
      <c r="AU275" s="178"/>
      <c r="AV275" s="178"/>
      <c r="AW275" s="178"/>
      <c r="AX275" s="178"/>
      <c r="AY275" s="178"/>
      <c r="AZ275" s="178"/>
      <c r="BA275" s="178"/>
      <c r="BB275" s="178"/>
      <c r="BC275" s="178"/>
      <c r="BD275" s="178"/>
      <c r="BE275" s="179"/>
      <c r="BF275" s="724"/>
      <c r="BG275" s="725"/>
      <c r="BH275" s="1338" t="str">
        <f>"　"&amp;⑧入力シート!$D$22</f>
        <v>　</v>
      </c>
      <c r="BI275" s="1339"/>
      <c r="BJ275" s="1339"/>
      <c r="BK275" s="1339"/>
      <c r="BL275" s="1339"/>
      <c r="BM275" s="1339"/>
      <c r="BN275" s="1339"/>
      <c r="BO275" s="1339"/>
      <c r="BP275" s="1339"/>
      <c r="BQ275" s="1339"/>
      <c r="BR275" s="1339"/>
      <c r="BS275" s="1339"/>
      <c r="BT275" s="1339"/>
      <c r="BU275" s="1339"/>
      <c r="BV275" s="1339"/>
      <c r="BW275" s="1339"/>
      <c r="BX275" s="1339"/>
      <c r="BY275" s="1339"/>
      <c r="BZ275" s="1339"/>
      <c r="CA275" s="1339"/>
      <c r="CB275" s="1339"/>
      <c r="CC275" s="1339"/>
      <c r="CD275" s="1339"/>
      <c r="CE275" s="1339"/>
      <c r="CF275" s="1339"/>
      <c r="CG275" s="1339"/>
      <c r="CH275" s="1340"/>
    </row>
    <row r="276" spans="1:90" ht="24.95" customHeight="1">
      <c r="A276" s="180"/>
      <c r="B276" s="178"/>
      <c r="C276" s="178"/>
      <c r="D276" s="178"/>
      <c r="E276" s="178"/>
      <c r="F276" s="178"/>
      <c r="G276" s="178"/>
      <c r="H276" s="178"/>
      <c r="I276" s="178"/>
      <c r="J276" s="178"/>
      <c r="K276" s="178"/>
      <c r="L276" s="178"/>
      <c r="M276" s="179"/>
      <c r="N276" s="724"/>
      <c r="O276" s="725"/>
      <c r="P276" s="1341" t="str">
        <f>"　"&amp;⑧入力シート!$D$23</f>
        <v>　</v>
      </c>
      <c r="Q276" s="1342"/>
      <c r="R276" s="1342"/>
      <c r="S276" s="1342"/>
      <c r="T276" s="1342"/>
      <c r="U276" s="1342"/>
      <c r="V276" s="1342"/>
      <c r="W276" s="1342"/>
      <c r="X276" s="1342"/>
      <c r="Y276" s="1342"/>
      <c r="Z276" s="1342"/>
      <c r="AA276" s="1342"/>
      <c r="AB276" s="1342"/>
      <c r="AC276" s="1342"/>
      <c r="AD276" s="1342"/>
      <c r="AE276" s="1342"/>
      <c r="AF276" s="1342"/>
      <c r="AG276" s="1342"/>
      <c r="AH276" s="1342"/>
      <c r="AI276" s="1342"/>
      <c r="AJ276" s="1342"/>
      <c r="AK276" s="1342"/>
      <c r="AL276" s="1342"/>
      <c r="AM276" s="1342"/>
      <c r="AN276" s="1342"/>
      <c r="AO276" s="1342"/>
      <c r="AP276" s="1343"/>
      <c r="AQ276" s="291"/>
      <c r="AR276" s="292"/>
      <c r="AS276" s="180"/>
      <c r="AT276" s="178"/>
      <c r="AU276" s="178"/>
      <c r="AV276" s="178"/>
      <c r="AW276" s="178"/>
      <c r="AX276" s="178"/>
      <c r="AY276" s="178"/>
      <c r="AZ276" s="178"/>
      <c r="BA276" s="178"/>
      <c r="BB276" s="178"/>
      <c r="BC276" s="178"/>
      <c r="BD276" s="178"/>
      <c r="BE276" s="179"/>
      <c r="BF276" s="724"/>
      <c r="BG276" s="725"/>
      <c r="BH276" s="1341" t="str">
        <f>"　"&amp;⑧入力シート!$D$23</f>
        <v>　</v>
      </c>
      <c r="BI276" s="1342"/>
      <c r="BJ276" s="1342"/>
      <c r="BK276" s="1342"/>
      <c r="BL276" s="1342"/>
      <c r="BM276" s="1342"/>
      <c r="BN276" s="1342"/>
      <c r="BO276" s="1342"/>
      <c r="BP276" s="1342"/>
      <c r="BQ276" s="1342"/>
      <c r="BR276" s="1342"/>
      <c r="BS276" s="1342"/>
      <c r="BT276" s="1342"/>
      <c r="BU276" s="1342"/>
      <c r="BV276" s="1342"/>
      <c r="BW276" s="1342"/>
      <c r="BX276" s="1342"/>
      <c r="BY276" s="1342"/>
      <c r="BZ276" s="1342"/>
      <c r="CA276" s="1342"/>
      <c r="CB276" s="1342"/>
      <c r="CC276" s="1342"/>
      <c r="CD276" s="1342"/>
      <c r="CE276" s="1342"/>
      <c r="CF276" s="1342"/>
      <c r="CG276" s="1342"/>
      <c r="CH276" s="1343"/>
    </row>
    <row r="277" spans="1:90" ht="24.95" customHeight="1">
      <c r="A277" s="181"/>
      <c r="B277" s="182"/>
      <c r="C277" s="182"/>
      <c r="D277" s="182"/>
      <c r="E277" s="182"/>
      <c r="F277" s="182"/>
      <c r="G277" s="182"/>
      <c r="H277" s="182"/>
      <c r="I277" s="182"/>
      <c r="J277" s="182"/>
      <c r="K277" s="182"/>
      <c r="L277" s="182"/>
      <c r="M277" s="183"/>
      <c r="N277" s="726"/>
      <c r="O277" s="727"/>
      <c r="P277" s="1341"/>
      <c r="Q277" s="1342"/>
      <c r="R277" s="1342"/>
      <c r="S277" s="1342"/>
      <c r="T277" s="1342"/>
      <c r="U277" s="1342"/>
      <c r="V277" s="1342"/>
      <c r="W277" s="1342"/>
      <c r="X277" s="1342"/>
      <c r="Y277" s="1342"/>
      <c r="Z277" s="1342"/>
      <c r="AA277" s="1342"/>
      <c r="AB277" s="1342"/>
      <c r="AC277" s="1342"/>
      <c r="AD277" s="1342"/>
      <c r="AE277" s="1342"/>
      <c r="AF277" s="1342"/>
      <c r="AG277" s="1342"/>
      <c r="AH277" s="1342"/>
      <c r="AI277" s="1342"/>
      <c r="AJ277" s="1342"/>
      <c r="AK277" s="1342"/>
      <c r="AL277" s="1342"/>
      <c r="AM277" s="1342"/>
      <c r="AN277" s="1342"/>
      <c r="AO277" s="1342"/>
      <c r="AP277" s="1343"/>
      <c r="AQ277" s="291"/>
      <c r="AR277" s="292"/>
      <c r="AS277" s="181"/>
      <c r="AT277" s="182"/>
      <c r="AU277" s="182"/>
      <c r="AV277" s="182"/>
      <c r="AW277" s="182"/>
      <c r="AX277" s="182"/>
      <c r="AY277" s="182"/>
      <c r="AZ277" s="182"/>
      <c r="BA277" s="182"/>
      <c r="BB277" s="182"/>
      <c r="BC277" s="182"/>
      <c r="BD277" s="182"/>
      <c r="BE277" s="183"/>
      <c r="BF277" s="726"/>
      <c r="BG277" s="727"/>
      <c r="BH277" s="1341"/>
      <c r="BI277" s="1342"/>
      <c r="BJ277" s="1342"/>
      <c r="BK277" s="1342"/>
      <c r="BL277" s="1342"/>
      <c r="BM277" s="1342"/>
      <c r="BN277" s="1342"/>
      <c r="BO277" s="1342"/>
      <c r="BP277" s="1342"/>
      <c r="BQ277" s="1342"/>
      <c r="BR277" s="1342"/>
      <c r="BS277" s="1342"/>
      <c r="BT277" s="1342"/>
      <c r="BU277" s="1342"/>
      <c r="BV277" s="1342"/>
      <c r="BW277" s="1342"/>
      <c r="BX277" s="1342"/>
      <c r="BY277" s="1342"/>
      <c r="BZ277" s="1342"/>
      <c r="CA277" s="1342"/>
      <c r="CB277" s="1342"/>
      <c r="CC277" s="1342"/>
      <c r="CD277" s="1342"/>
      <c r="CE277" s="1342"/>
      <c r="CF277" s="1342"/>
      <c r="CG277" s="1342"/>
      <c r="CH277" s="1343"/>
    </row>
    <row r="278" spans="1:90" ht="24.95" customHeight="1">
      <c r="A278" s="722" t="s">
        <v>337</v>
      </c>
      <c r="B278" s="723"/>
      <c r="C278" s="603" t="s">
        <v>31</v>
      </c>
      <c r="D278" s="571"/>
      <c r="E278" s="571"/>
      <c r="F278" s="571"/>
      <c r="G278" s="571"/>
      <c r="H278" s="571"/>
      <c r="I278" s="571"/>
      <c r="J278" s="571"/>
      <c r="K278" s="571"/>
      <c r="L278" s="571"/>
      <c r="M278" s="571"/>
      <c r="N278" s="722" t="s">
        <v>336</v>
      </c>
      <c r="O278" s="723"/>
      <c r="P278" s="1316" t="str">
        <f>""&amp;⑧入力シート!AD126</f>
        <v/>
      </c>
      <c r="Q278" s="1316"/>
      <c r="R278" s="1316"/>
      <c r="S278" s="1316"/>
      <c r="T278" s="1316"/>
      <c r="U278" s="1316"/>
      <c r="V278" s="1316"/>
      <c r="W278" s="1316"/>
      <c r="X278" s="1316"/>
      <c r="Y278" s="1316"/>
      <c r="Z278" s="1316"/>
      <c r="AA278" s="1316"/>
      <c r="AB278" s="1316"/>
      <c r="AC278" s="1316"/>
      <c r="AD278" s="1316"/>
      <c r="AE278" s="1316"/>
      <c r="AF278" s="1316"/>
      <c r="AG278" s="1316"/>
      <c r="AH278" s="1316"/>
      <c r="AI278" s="1316"/>
      <c r="AJ278" s="1316"/>
      <c r="AK278" s="1316"/>
      <c r="AL278" s="1316"/>
      <c r="AM278" s="1316"/>
      <c r="AN278" s="1316"/>
      <c r="AO278" s="1316"/>
      <c r="AP278" s="1316"/>
      <c r="AQ278" s="291"/>
      <c r="AR278" s="292"/>
      <c r="AS278" s="722" t="s">
        <v>337</v>
      </c>
      <c r="AT278" s="723"/>
      <c r="AU278" s="603" t="s">
        <v>31</v>
      </c>
      <c r="AV278" s="571"/>
      <c r="AW278" s="571"/>
      <c r="AX278" s="571"/>
      <c r="AY278" s="571"/>
      <c r="AZ278" s="571"/>
      <c r="BA278" s="571"/>
      <c r="BB278" s="571"/>
      <c r="BC278" s="571"/>
      <c r="BD278" s="571"/>
      <c r="BE278" s="571"/>
      <c r="BF278" s="722" t="s">
        <v>336</v>
      </c>
      <c r="BG278" s="723"/>
      <c r="BH278" s="1316" t="str">
        <f>""&amp;⑧入力シート!AD127</f>
        <v/>
      </c>
      <c r="BI278" s="1316"/>
      <c r="BJ278" s="1316"/>
      <c r="BK278" s="1316"/>
      <c r="BL278" s="1316"/>
      <c r="BM278" s="1316"/>
      <c r="BN278" s="1316"/>
      <c r="BO278" s="1316"/>
      <c r="BP278" s="1316"/>
      <c r="BQ278" s="1316"/>
      <c r="BR278" s="1316"/>
      <c r="BS278" s="1316"/>
      <c r="BT278" s="1316"/>
      <c r="BU278" s="1316"/>
      <c r="BV278" s="1316"/>
      <c r="BW278" s="1316"/>
      <c r="BX278" s="1316"/>
      <c r="BY278" s="1316"/>
      <c r="BZ278" s="1316"/>
      <c r="CA278" s="1316"/>
      <c r="CB278" s="1316"/>
      <c r="CC278" s="1316"/>
      <c r="CD278" s="1316"/>
      <c r="CE278" s="1316"/>
      <c r="CF278" s="1316"/>
      <c r="CG278" s="1316"/>
      <c r="CH278" s="1316"/>
    </row>
    <row r="279" spans="1:90" ht="24.95" customHeight="1">
      <c r="A279" s="724"/>
      <c r="B279" s="725"/>
      <c r="C279" s="1308">
        <f>⑧入力シート!Y126</f>
        <v>103</v>
      </c>
      <c r="D279" s="1309"/>
      <c r="E279" s="1309"/>
      <c r="F279" s="1309"/>
      <c r="G279" s="1309"/>
      <c r="H279" s="1309"/>
      <c r="I279" s="1309"/>
      <c r="J279" s="1309"/>
      <c r="K279" s="1309"/>
      <c r="L279" s="1309"/>
      <c r="M279" s="1310"/>
      <c r="N279" s="724"/>
      <c r="O279" s="725"/>
      <c r="P279" s="1317"/>
      <c r="Q279" s="1317"/>
      <c r="R279" s="1317"/>
      <c r="S279" s="1317"/>
      <c r="T279" s="1317"/>
      <c r="U279" s="1317"/>
      <c r="V279" s="1317"/>
      <c r="W279" s="1317"/>
      <c r="X279" s="1317"/>
      <c r="Y279" s="1317"/>
      <c r="Z279" s="1317"/>
      <c r="AA279" s="1317"/>
      <c r="AB279" s="1317"/>
      <c r="AC279" s="1317"/>
      <c r="AD279" s="1317"/>
      <c r="AE279" s="1317"/>
      <c r="AF279" s="1317"/>
      <c r="AG279" s="1317"/>
      <c r="AH279" s="1317"/>
      <c r="AI279" s="1317"/>
      <c r="AJ279" s="1317"/>
      <c r="AK279" s="1317"/>
      <c r="AL279" s="1317"/>
      <c r="AM279" s="1317"/>
      <c r="AN279" s="1317"/>
      <c r="AO279" s="1317"/>
      <c r="AP279" s="1317"/>
      <c r="AQ279" s="291"/>
      <c r="AR279" s="292"/>
      <c r="AS279" s="724"/>
      <c r="AT279" s="725"/>
      <c r="AU279" s="1308">
        <f>⑧入力シート!Y127</f>
        <v>104</v>
      </c>
      <c r="AV279" s="1309"/>
      <c r="AW279" s="1309"/>
      <c r="AX279" s="1309"/>
      <c r="AY279" s="1309"/>
      <c r="AZ279" s="1309"/>
      <c r="BA279" s="1309"/>
      <c r="BB279" s="1309"/>
      <c r="BC279" s="1309"/>
      <c r="BD279" s="1309"/>
      <c r="BE279" s="1309"/>
      <c r="BF279" s="724"/>
      <c r="BG279" s="725"/>
      <c r="BH279" s="1317"/>
      <c r="BI279" s="1317"/>
      <c r="BJ279" s="1317"/>
      <c r="BK279" s="1317"/>
      <c r="BL279" s="1317"/>
      <c r="BM279" s="1317"/>
      <c r="BN279" s="1317"/>
      <c r="BO279" s="1317"/>
      <c r="BP279" s="1317"/>
      <c r="BQ279" s="1317"/>
      <c r="BR279" s="1317"/>
      <c r="BS279" s="1317"/>
      <c r="BT279" s="1317"/>
      <c r="BU279" s="1317"/>
      <c r="BV279" s="1317"/>
      <c r="BW279" s="1317"/>
      <c r="BX279" s="1317"/>
      <c r="BY279" s="1317"/>
      <c r="BZ279" s="1317"/>
      <c r="CA279" s="1317"/>
      <c r="CB279" s="1317"/>
      <c r="CC279" s="1317"/>
      <c r="CD279" s="1317"/>
      <c r="CE279" s="1317"/>
      <c r="CF279" s="1317"/>
      <c r="CG279" s="1317"/>
      <c r="CH279" s="1317"/>
    </row>
    <row r="280" spans="1:90" ht="24.95" customHeight="1">
      <c r="A280" s="726"/>
      <c r="B280" s="727"/>
      <c r="C280" s="1319"/>
      <c r="D280" s="1320"/>
      <c r="E280" s="1320"/>
      <c r="F280" s="1320"/>
      <c r="G280" s="1320"/>
      <c r="H280" s="1320"/>
      <c r="I280" s="1320"/>
      <c r="J280" s="1320"/>
      <c r="K280" s="1320"/>
      <c r="L280" s="1320"/>
      <c r="M280" s="1321"/>
      <c r="N280" s="726"/>
      <c r="O280" s="727"/>
      <c r="P280" s="1318"/>
      <c r="Q280" s="1318"/>
      <c r="R280" s="1318"/>
      <c r="S280" s="1318"/>
      <c r="T280" s="1318"/>
      <c r="U280" s="1318"/>
      <c r="V280" s="1318"/>
      <c r="W280" s="1318"/>
      <c r="X280" s="1318"/>
      <c r="Y280" s="1318"/>
      <c r="Z280" s="1318"/>
      <c r="AA280" s="1318"/>
      <c r="AB280" s="1318"/>
      <c r="AC280" s="1318"/>
      <c r="AD280" s="1318"/>
      <c r="AE280" s="1318"/>
      <c r="AF280" s="1318"/>
      <c r="AG280" s="1318"/>
      <c r="AH280" s="1318"/>
      <c r="AI280" s="1318"/>
      <c r="AJ280" s="1318"/>
      <c r="AK280" s="1318"/>
      <c r="AL280" s="1318"/>
      <c r="AM280" s="1318"/>
      <c r="AN280" s="1318"/>
      <c r="AO280" s="1318"/>
      <c r="AP280" s="1318"/>
      <c r="AQ280" s="291"/>
      <c r="AR280" s="292"/>
      <c r="AS280" s="726"/>
      <c r="AT280" s="727"/>
      <c r="AU280" s="1308"/>
      <c r="AV280" s="1309"/>
      <c r="AW280" s="1309"/>
      <c r="AX280" s="1309"/>
      <c r="AY280" s="1309"/>
      <c r="AZ280" s="1309"/>
      <c r="BA280" s="1309"/>
      <c r="BB280" s="1309"/>
      <c r="BC280" s="1309"/>
      <c r="BD280" s="1309"/>
      <c r="BE280" s="1309"/>
      <c r="BF280" s="726"/>
      <c r="BG280" s="727"/>
      <c r="BH280" s="1318"/>
      <c r="BI280" s="1318"/>
      <c r="BJ280" s="1318"/>
      <c r="BK280" s="1318"/>
      <c r="BL280" s="1318"/>
      <c r="BM280" s="1318"/>
      <c r="BN280" s="1318"/>
      <c r="BO280" s="1318"/>
      <c r="BP280" s="1318"/>
      <c r="BQ280" s="1318"/>
      <c r="BR280" s="1318"/>
      <c r="BS280" s="1318"/>
      <c r="BT280" s="1318"/>
      <c r="BU280" s="1318"/>
      <c r="BV280" s="1318"/>
      <c r="BW280" s="1318"/>
      <c r="BX280" s="1318"/>
      <c r="BY280" s="1318"/>
      <c r="BZ280" s="1318"/>
      <c r="CA280" s="1318"/>
      <c r="CB280" s="1318"/>
      <c r="CC280" s="1318"/>
      <c r="CD280" s="1318"/>
      <c r="CE280" s="1318"/>
      <c r="CF280" s="1318"/>
      <c r="CG280" s="1318"/>
      <c r="CH280" s="1318"/>
    </row>
    <row r="281" spans="1:90" ht="24.95" customHeight="1">
      <c r="A281" s="722" t="s">
        <v>338</v>
      </c>
      <c r="B281" s="723"/>
      <c r="C281" s="1322" t="str">
        <f>""&amp;⑧入力シート!Z126</f>
        <v/>
      </c>
      <c r="D281" s="1323"/>
      <c r="E281" s="1323"/>
      <c r="F281" s="1323"/>
      <c r="G281" s="1323"/>
      <c r="H281" s="1323"/>
      <c r="I281" s="1323"/>
      <c r="J281" s="1323"/>
      <c r="K281" s="1323"/>
      <c r="L281" s="1323"/>
      <c r="M281" s="1324"/>
      <c r="N281" s="722" t="s">
        <v>339</v>
      </c>
      <c r="O281" s="723"/>
      <c r="P281" s="1307" t="s">
        <v>32</v>
      </c>
      <c r="Q281" s="573"/>
      <c r="R281" s="573"/>
      <c r="S281" s="573"/>
      <c r="T281" s="573"/>
      <c r="U281" s="573"/>
      <c r="V281" s="573"/>
      <c r="W281" s="573"/>
      <c r="X281" s="573"/>
      <c r="Y281" s="573"/>
      <c r="Z281" s="573"/>
      <c r="AA281" s="573"/>
      <c r="AB281" s="573"/>
      <c r="AC281" s="573"/>
      <c r="AD281" s="573"/>
      <c r="AE281" s="573"/>
      <c r="AF281" s="573"/>
      <c r="AG281" s="573"/>
      <c r="AH281" s="573"/>
      <c r="AI281" s="573"/>
      <c r="AJ281" s="573"/>
      <c r="AK281" s="573"/>
      <c r="AL281" s="573"/>
      <c r="AM281" s="573"/>
      <c r="AN281" s="573"/>
      <c r="AO281" s="573"/>
      <c r="AP281" s="574"/>
      <c r="AQ281" s="291"/>
      <c r="AR281" s="292"/>
      <c r="AS281" s="722" t="s">
        <v>338</v>
      </c>
      <c r="AT281" s="723"/>
      <c r="AU281" s="1322" t="str">
        <f>""&amp;⑧入力シート!Z127</f>
        <v/>
      </c>
      <c r="AV281" s="1323"/>
      <c r="AW281" s="1323"/>
      <c r="AX281" s="1323"/>
      <c r="AY281" s="1323"/>
      <c r="AZ281" s="1323"/>
      <c r="BA281" s="1323"/>
      <c r="BB281" s="1323"/>
      <c r="BC281" s="1323"/>
      <c r="BD281" s="1323"/>
      <c r="BE281" s="1324"/>
      <c r="BF281" s="722" t="s">
        <v>339</v>
      </c>
      <c r="BG281" s="723"/>
      <c r="BH281" s="1307" t="s">
        <v>32</v>
      </c>
      <c r="BI281" s="573"/>
      <c r="BJ281" s="573"/>
      <c r="BK281" s="573"/>
      <c r="BL281" s="573"/>
      <c r="BM281" s="573"/>
      <c r="BN281" s="573"/>
      <c r="BO281" s="573"/>
      <c r="BP281" s="573"/>
      <c r="BQ281" s="573"/>
      <c r="BR281" s="573"/>
      <c r="BS281" s="573"/>
      <c r="BT281" s="573"/>
      <c r="BU281" s="573"/>
      <c r="BV281" s="573"/>
      <c r="BW281" s="573"/>
      <c r="BX281" s="573"/>
      <c r="BY281" s="573"/>
      <c r="BZ281" s="573"/>
      <c r="CA281" s="573"/>
      <c r="CB281" s="573"/>
      <c r="CC281" s="573"/>
      <c r="CD281" s="573"/>
      <c r="CE281" s="573"/>
      <c r="CF281" s="573"/>
      <c r="CG281" s="573"/>
      <c r="CH281" s="574"/>
    </row>
    <row r="282" spans="1:90" ht="24.95" customHeight="1">
      <c r="A282" s="724"/>
      <c r="B282" s="725"/>
      <c r="C282" s="1308"/>
      <c r="D282" s="1309"/>
      <c r="E282" s="1309"/>
      <c r="F282" s="1309"/>
      <c r="G282" s="1309"/>
      <c r="H282" s="1309"/>
      <c r="I282" s="1309"/>
      <c r="J282" s="1309"/>
      <c r="K282" s="1309"/>
      <c r="L282" s="1309"/>
      <c r="M282" s="1310"/>
      <c r="N282" s="724"/>
      <c r="O282" s="725"/>
      <c r="P282" s="1308" t="str">
        <f>'⑨応募者名簿(印刷用)'!CY15</f>
        <v xml:space="preserve"> </v>
      </c>
      <c r="Q282" s="1309"/>
      <c r="R282" s="1309"/>
      <c r="S282" s="1309"/>
      <c r="T282" s="1309"/>
      <c r="U282" s="1309"/>
      <c r="V282" s="1309"/>
      <c r="W282" s="1309"/>
      <c r="X282" s="1309"/>
      <c r="Y282" s="1309"/>
      <c r="Z282" s="1309"/>
      <c r="AA282" s="1309"/>
      <c r="AB282" s="1309"/>
      <c r="AC282" s="1309"/>
      <c r="AD282" s="1309"/>
      <c r="AE282" s="1309"/>
      <c r="AF282" s="1309"/>
      <c r="AG282" s="1309"/>
      <c r="AH282" s="1309"/>
      <c r="AI282" s="1309"/>
      <c r="AJ282" s="1309"/>
      <c r="AK282" s="1309"/>
      <c r="AL282" s="1309"/>
      <c r="AM282" s="1309"/>
      <c r="AN282" s="1309"/>
      <c r="AO282" s="1309"/>
      <c r="AP282" s="1310"/>
      <c r="AQ282" s="291"/>
      <c r="AR282" s="292"/>
      <c r="AS282" s="724"/>
      <c r="AT282" s="725"/>
      <c r="AU282" s="1308"/>
      <c r="AV282" s="1309"/>
      <c r="AW282" s="1309"/>
      <c r="AX282" s="1309"/>
      <c r="AY282" s="1309"/>
      <c r="AZ282" s="1309"/>
      <c r="BA282" s="1309"/>
      <c r="BB282" s="1309"/>
      <c r="BC282" s="1309"/>
      <c r="BD282" s="1309"/>
      <c r="BE282" s="1310"/>
      <c r="BF282" s="724"/>
      <c r="BG282" s="725"/>
      <c r="BH282" s="1308" t="str">
        <f>'⑨応募者名簿(印刷用)'!CY16</f>
        <v xml:space="preserve"> </v>
      </c>
      <c r="BI282" s="1309"/>
      <c r="BJ282" s="1309"/>
      <c r="BK282" s="1309"/>
      <c r="BL282" s="1309"/>
      <c r="BM282" s="1309"/>
      <c r="BN282" s="1309"/>
      <c r="BO282" s="1309"/>
      <c r="BP282" s="1309"/>
      <c r="BQ282" s="1309"/>
      <c r="BR282" s="1309"/>
      <c r="BS282" s="1309"/>
      <c r="BT282" s="1309"/>
      <c r="BU282" s="1309"/>
      <c r="BV282" s="1309"/>
      <c r="BW282" s="1309"/>
      <c r="BX282" s="1309"/>
      <c r="BY282" s="1309"/>
      <c r="BZ282" s="1309"/>
      <c r="CA282" s="1309"/>
      <c r="CB282" s="1309"/>
      <c r="CC282" s="1309"/>
      <c r="CD282" s="1309"/>
      <c r="CE282" s="1309"/>
      <c r="CF282" s="1309"/>
      <c r="CG282" s="1309"/>
      <c r="CH282" s="1310"/>
    </row>
    <row r="283" spans="1:90" ht="24.95" customHeight="1">
      <c r="A283" s="726"/>
      <c r="B283" s="727"/>
      <c r="C283" s="1308"/>
      <c r="D283" s="1309"/>
      <c r="E283" s="1309"/>
      <c r="F283" s="1309"/>
      <c r="G283" s="1309"/>
      <c r="H283" s="1309"/>
      <c r="I283" s="1309"/>
      <c r="J283" s="1309"/>
      <c r="K283" s="1309"/>
      <c r="L283" s="1309"/>
      <c r="M283" s="1310"/>
      <c r="N283" s="726"/>
      <c r="O283" s="727"/>
      <c r="P283" s="1308"/>
      <c r="Q283" s="1309"/>
      <c r="R283" s="1309"/>
      <c r="S283" s="1309"/>
      <c r="T283" s="1309"/>
      <c r="U283" s="1309"/>
      <c r="V283" s="1309"/>
      <c r="W283" s="1309"/>
      <c r="X283" s="1309"/>
      <c r="Y283" s="1309"/>
      <c r="Z283" s="1309"/>
      <c r="AA283" s="1309"/>
      <c r="AB283" s="1309"/>
      <c r="AC283" s="1309"/>
      <c r="AD283" s="1309"/>
      <c r="AE283" s="1309"/>
      <c r="AF283" s="1309"/>
      <c r="AG283" s="1309"/>
      <c r="AH283" s="1309"/>
      <c r="AI283" s="1309"/>
      <c r="AJ283" s="1309"/>
      <c r="AK283" s="1309"/>
      <c r="AL283" s="1309"/>
      <c r="AM283" s="1309"/>
      <c r="AN283" s="1309"/>
      <c r="AO283" s="1309"/>
      <c r="AP283" s="1310"/>
      <c r="AQ283" s="291"/>
      <c r="AR283" s="292"/>
      <c r="AS283" s="726"/>
      <c r="AT283" s="727"/>
      <c r="AU283" s="1308"/>
      <c r="AV283" s="1309"/>
      <c r="AW283" s="1309"/>
      <c r="AX283" s="1309"/>
      <c r="AY283" s="1309"/>
      <c r="AZ283" s="1309"/>
      <c r="BA283" s="1309"/>
      <c r="BB283" s="1309"/>
      <c r="BC283" s="1309"/>
      <c r="BD283" s="1309"/>
      <c r="BE283" s="1310"/>
      <c r="BF283" s="726"/>
      <c r="BG283" s="727"/>
      <c r="BH283" s="1308"/>
      <c r="BI283" s="1309"/>
      <c r="BJ283" s="1309"/>
      <c r="BK283" s="1309"/>
      <c r="BL283" s="1309"/>
      <c r="BM283" s="1309"/>
      <c r="BN283" s="1309"/>
      <c r="BO283" s="1309"/>
      <c r="BP283" s="1309"/>
      <c r="BQ283" s="1309"/>
      <c r="BR283" s="1309"/>
      <c r="BS283" s="1309"/>
      <c r="BT283" s="1309"/>
      <c r="BU283" s="1309"/>
      <c r="BV283" s="1309"/>
      <c r="BW283" s="1309"/>
      <c r="BX283" s="1309"/>
      <c r="BY283" s="1309"/>
      <c r="BZ283" s="1309"/>
      <c r="CA283" s="1309"/>
      <c r="CB283" s="1309"/>
      <c r="CC283" s="1309"/>
      <c r="CD283" s="1309"/>
      <c r="CE283" s="1309"/>
      <c r="CF283" s="1309"/>
      <c r="CG283" s="1309"/>
      <c r="CH283" s="1310"/>
    </row>
    <row r="284" spans="1:90" ht="24.95" customHeight="1">
      <c r="A284" s="1311" t="s">
        <v>34</v>
      </c>
      <c r="B284" s="1312"/>
      <c r="C284" s="1315" t="str">
        <f>'⑨応募者名簿(印刷用)'!CW15</f>
        <v/>
      </c>
      <c r="D284" s="1315"/>
      <c r="E284" s="1315"/>
      <c r="F284" s="1315"/>
      <c r="G284" s="1315"/>
      <c r="H284" s="1315"/>
      <c r="I284" s="1315"/>
      <c r="J284" s="1315"/>
      <c r="K284" s="1315"/>
      <c r="L284" s="1315"/>
      <c r="M284" s="1315"/>
      <c r="N284" s="1325" t="s">
        <v>22</v>
      </c>
      <c r="O284" s="1326"/>
      <c r="P284" s="1329" t="str">
        <f>""&amp;⑧入力シート!AE126</f>
        <v/>
      </c>
      <c r="Q284" s="1329"/>
      <c r="R284" s="1329"/>
      <c r="S284" s="1329"/>
      <c r="T284" s="1329"/>
      <c r="U284" s="1329"/>
      <c r="V284" s="1329"/>
      <c r="W284" s="1329"/>
      <c r="X284" s="1329"/>
      <c r="Y284" s="1330" t="s">
        <v>57</v>
      </c>
      <c r="Z284" s="1331"/>
      <c r="AA284" s="1331"/>
      <c r="AB284" s="1331"/>
      <c r="AC284" s="1331"/>
      <c r="AD284" s="1331"/>
      <c r="AE284" s="1331"/>
      <c r="AF284" s="1331"/>
      <c r="AG284" s="1331"/>
      <c r="AH284" s="1331"/>
      <c r="AI284" s="1331"/>
      <c r="AJ284" s="1331"/>
      <c r="AK284" s="1331"/>
      <c r="AL284" s="1331"/>
      <c r="AM284" s="1331"/>
      <c r="AN284" s="1331"/>
      <c r="AO284" s="1331"/>
      <c r="AP284" s="1332"/>
      <c r="AQ284" s="289"/>
      <c r="AR284" s="290"/>
      <c r="AS284" s="1311" t="s">
        <v>34</v>
      </c>
      <c r="AT284" s="1312"/>
      <c r="AU284" s="1315" t="str">
        <f>'⑨応募者名簿(印刷用)'!CW16</f>
        <v/>
      </c>
      <c r="AV284" s="1315"/>
      <c r="AW284" s="1315"/>
      <c r="AX284" s="1315"/>
      <c r="AY284" s="1315"/>
      <c r="AZ284" s="1315"/>
      <c r="BA284" s="1315"/>
      <c r="BB284" s="1315"/>
      <c r="BC284" s="1315"/>
      <c r="BD284" s="1315"/>
      <c r="BE284" s="1315"/>
      <c r="BF284" s="1325" t="s">
        <v>22</v>
      </c>
      <c r="BG284" s="1326"/>
      <c r="BH284" s="1329" t="str">
        <f>""&amp;⑧入力シート!AE127</f>
        <v/>
      </c>
      <c r="BI284" s="1329"/>
      <c r="BJ284" s="1329"/>
      <c r="BK284" s="1329"/>
      <c r="BL284" s="1329"/>
      <c r="BM284" s="1329"/>
      <c r="BN284" s="1329"/>
      <c r="BO284" s="1329"/>
      <c r="BP284" s="1329"/>
      <c r="BQ284" s="1330" t="s">
        <v>57</v>
      </c>
      <c r="BR284" s="1331"/>
      <c r="BS284" s="1331"/>
      <c r="BT284" s="1331"/>
      <c r="BU284" s="1331"/>
      <c r="BV284" s="1331"/>
      <c r="BW284" s="1331"/>
      <c r="BX284" s="1331"/>
      <c r="BY284" s="1331"/>
      <c r="BZ284" s="1331"/>
      <c r="CA284" s="1331"/>
      <c r="CB284" s="1331"/>
      <c r="CC284" s="1331"/>
      <c r="CD284" s="1331"/>
      <c r="CE284" s="1331"/>
      <c r="CF284" s="1331"/>
      <c r="CG284" s="1331"/>
      <c r="CH284" s="1332"/>
    </row>
    <row r="285" spans="1:90" ht="24.95" customHeight="1">
      <c r="A285" s="1313"/>
      <c r="B285" s="1314"/>
      <c r="C285" s="1315"/>
      <c r="D285" s="1315"/>
      <c r="E285" s="1315"/>
      <c r="F285" s="1315"/>
      <c r="G285" s="1315"/>
      <c r="H285" s="1315"/>
      <c r="I285" s="1315"/>
      <c r="J285" s="1315"/>
      <c r="K285" s="1315"/>
      <c r="L285" s="1315"/>
      <c r="M285" s="1315"/>
      <c r="N285" s="1327"/>
      <c r="O285" s="1328"/>
      <c r="P285" s="1329"/>
      <c r="Q285" s="1329"/>
      <c r="R285" s="1329"/>
      <c r="S285" s="1329"/>
      <c r="T285" s="1329"/>
      <c r="U285" s="1329"/>
      <c r="V285" s="1329"/>
      <c r="W285" s="1329"/>
      <c r="X285" s="1329"/>
      <c r="Y285" s="1333"/>
      <c r="Z285" s="1334"/>
      <c r="AA285" s="1334"/>
      <c r="AB285" s="1334"/>
      <c r="AC285" s="1334"/>
      <c r="AD285" s="1334"/>
      <c r="AE285" s="1334"/>
      <c r="AF285" s="1334"/>
      <c r="AG285" s="1334"/>
      <c r="AH285" s="1334"/>
      <c r="AI285" s="1334"/>
      <c r="AJ285" s="1334"/>
      <c r="AK285" s="1334"/>
      <c r="AL285" s="1334"/>
      <c r="AM285" s="1334"/>
      <c r="AN285" s="1334"/>
      <c r="AO285" s="1334"/>
      <c r="AP285" s="1335"/>
      <c r="AQ285" s="289"/>
      <c r="AR285" s="290"/>
      <c r="AS285" s="1313"/>
      <c r="AT285" s="1314"/>
      <c r="AU285" s="1315"/>
      <c r="AV285" s="1315"/>
      <c r="AW285" s="1315"/>
      <c r="AX285" s="1315"/>
      <c r="AY285" s="1315"/>
      <c r="AZ285" s="1315"/>
      <c r="BA285" s="1315"/>
      <c r="BB285" s="1315"/>
      <c r="BC285" s="1315"/>
      <c r="BD285" s="1315"/>
      <c r="BE285" s="1315"/>
      <c r="BF285" s="1327"/>
      <c r="BG285" s="1328"/>
      <c r="BH285" s="1329"/>
      <c r="BI285" s="1329"/>
      <c r="BJ285" s="1329"/>
      <c r="BK285" s="1329"/>
      <c r="BL285" s="1329"/>
      <c r="BM285" s="1329"/>
      <c r="BN285" s="1329"/>
      <c r="BO285" s="1329"/>
      <c r="BP285" s="1329"/>
      <c r="BQ285" s="1333"/>
      <c r="BR285" s="1334"/>
      <c r="BS285" s="1334"/>
      <c r="BT285" s="1334"/>
      <c r="BU285" s="1334"/>
      <c r="BV285" s="1334"/>
      <c r="BW285" s="1334"/>
      <c r="BX285" s="1334"/>
      <c r="BY285" s="1334"/>
      <c r="BZ285" s="1334"/>
      <c r="CA285" s="1334"/>
      <c r="CB285" s="1334"/>
      <c r="CC285" s="1334"/>
      <c r="CD285" s="1334"/>
      <c r="CE285" s="1334"/>
      <c r="CF285" s="1334"/>
      <c r="CG285" s="1334"/>
      <c r="CH285" s="1335"/>
    </row>
    <row r="286" spans="1:90" ht="24.95" customHeight="1">
      <c r="A286" s="283"/>
      <c r="B286" s="284"/>
      <c r="C286" s="287"/>
      <c r="D286" s="287"/>
      <c r="E286" s="287"/>
      <c r="F286" s="287"/>
      <c r="G286" s="287"/>
      <c r="H286" s="287"/>
      <c r="I286" s="287"/>
      <c r="J286" s="287"/>
      <c r="K286" s="287"/>
      <c r="L286" s="287"/>
      <c r="M286" s="287"/>
      <c r="N286" s="288"/>
      <c r="O286" s="288"/>
      <c r="P286" s="285"/>
      <c r="Q286" s="285"/>
      <c r="R286" s="285"/>
      <c r="S286" s="285"/>
      <c r="T286" s="285"/>
      <c r="U286" s="285"/>
      <c r="V286" s="285"/>
      <c r="W286" s="285"/>
      <c r="X286" s="285"/>
      <c r="Y286" s="286"/>
      <c r="Z286" s="286"/>
      <c r="AA286" s="286"/>
      <c r="AB286" s="286"/>
      <c r="AC286" s="286"/>
      <c r="AD286" s="286"/>
      <c r="AE286" s="286"/>
      <c r="AF286" s="286"/>
      <c r="AG286" s="286"/>
      <c r="AH286" s="286"/>
      <c r="AI286" s="286"/>
      <c r="AJ286" s="286"/>
      <c r="AK286" s="286"/>
      <c r="AL286" s="286"/>
      <c r="AM286" s="286"/>
      <c r="AN286" s="286"/>
      <c r="AO286" s="286"/>
      <c r="AP286" s="286"/>
      <c r="AQ286" s="289"/>
      <c r="AR286" s="290"/>
      <c r="AS286" s="284"/>
      <c r="AT286" s="284"/>
      <c r="AU286" s="287"/>
      <c r="AV286" s="287"/>
      <c r="AW286" s="287"/>
      <c r="AX286" s="287"/>
      <c r="AY286" s="287"/>
      <c r="AZ286" s="287"/>
      <c r="BA286" s="287"/>
      <c r="BB286" s="287"/>
      <c r="BC286" s="287"/>
      <c r="BD286" s="287"/>
      <c r="BE286" s="287"/>
      <c r="BF286" s="288"/>
      <c r="BG286" s="288"/>
      <c r="BH286" s="285"/>
      <c r="BI286" s="285"/>
      <c r="BJ286" s="285"/>
      <c r="BK286" s="285"/>
      <c r="BL286" s="285"/>
      <c r="BM286" s="285"/>
      <c r="BN286" s="285"/>
      <c r="BO286" s="285"/>
      <c r="BP286" s="285"/>
      <c r="BQ286" s="286"/>
      <c r="BR286" s="286"/>
      <c r="BS286" s="286"/>
      <c r="BT286" s="286"/>
      <c r="BU286" s="286"/>
      <c r="BV286" s="286"/>
      <c r="BW286" s="286"/>
      <c r="BX286" s="286"/>
      <c r="BY286" s="286"/>
      <c r="BZ286" s="286"/>
      <c r="CA286" s="286"/>
      <c r="CB286" s="286"/>
      <c r="CC286" s="286"/>
      <c r="CD286" s="286"/>
      <c r="CE286" s="286"/>
      <c r="CF286" s="286"/>
      <c r="CG286" s="286"/>
      <c r="CH286" s="286"/>
    </row>
    <row r="287" spans="1:90" ht="24.95" customHeight="1">
      <c r="A287" s="283"/>
      <c r="B287" s="284"/>
      <c r="C287" s="275"/>
      <c r="D287" s="275"/>
      <c r="E287" s="275"/>
      <c r="F287" s="275"/>
      <c r="G287" s="275"/>
      <c r="H287" s="275"/>
      <c r="I287" s="275"/>
      <c r="J287" s="275"/>
      <c r="K287" s="275"/>
      <c r="L287" s="275"/>
      <c r="M287" s="275"/>
      <c r="N287" s="288"/>
      <c r="O287" s="288"/>
      <c r="P287" s="285"/>
      <c r="Q287" s="285"/>
      <c r="R287" s="285"/>
      <c r="S287" s="285"/>
      <c r="T287" s="285"/>
      <c r="U287" s="285"/>
      <c r="V287" s="285"/>
      <c r="W287" s="285"/>
      <c r="X287" s="285"/>
      <c r="Y287" s="286"/>
      <c r="Z287" s="286"/>
      <c r="AA287" s="286"/>
      <c r="AB287" s="286"/>
      <c r="AC287" s="286"/>
      <c r="AD287" s="286"/>
      <c r="AE287" s="286"/>
      <c r="AF287" s="286"/>
      <c r="AG287" s="286"/>
      <c r="AH287" s="286"/>
      <c r="AI287" s="286"/>
      <c r="AJ287" s="286"/>
      <c r="AK287" s="286"/>
      <c r="AL287" s="286"/>
      <c r="AM287" s="286"/>
      <c r="AN287" s="286"/>
      <c r="AO287" s="286"/>
      <c r="AP287" s="286"/>
      <c r="AQ287" s="289"/>
      <c r="AR287" s="290"/>
      <c r="AS287" s="284"/>
      <c r="AT287" s="284"/>
      <c r="AU287" s="275"/>
      <c r="AV287" s="275"/>
      <c r="AW287" s="275"/>
      <c r="AX287" s="275"/>
      <c r="AY287" s="275"/>
      <c r="AZ287" s="275"/>
      <c r="BA287" s="275"/>
      <c r="BB287" s="275"/>
      <c r="BC287" s="275"/>
      <c r="BD287" s="275"/>
      <c r="BE287" s="275"/>
      <c r="BF287" s="288"/>
      <c r="BG287" s="288"/>
      <c r="BH287" s="285"/>
      <c r="BI287" s="285"/>
      <c r="BJ287" s="285"/>
      <c r="BK287" s="285"/>
      <c r="BL287" s="285"/>
      <c r="BM287" s="285"/>
      <c r="BN287" s="285"/>
      <c r="BO287" s="285"/>
      <c r="BP287" s="285"/>
      <c r="BQ287" s="286"/>
      <c r="BR287" s="286"/>
      <c r="BS287" s="286"/>
      <c r="BT287" s="286"/>
      <c r="BU287" s="286"/>
      <c r="BV287" s="286"/>
      <c r="BW287" s="286"/>
      <c r="BX287" s="286"/>
      <c r="BY287" s="286"/>
      <c r="BZ287" s="286"/>
      <c r="CA287" s="286"/>
      <c r="CB287" s="286"/>
      <c r="CC287" s="286"/>
      <c r="CD287" s="286"/>
      <c r="CE287" s="286"/>
      <c r="CF287" s="286"/>
      <c r="CG287" s="286"/>
      <c r="CH287" s="286"/>
    </row>
    <row r="288" spans="1:90" ht="24.95" customHeight="1">
      <c r="A288" s="174"/>
      <c r="B288" s="174"/>
      <c r="C288" s="174"/>
      <c r="D288" s="174"/>
      <c r="E288" s="174"/>
      <c r="F288" s="174"/>
      <c r="G288" s="174"/>
      <c r="H288" s="174"/>
      <c r="I288" s="174"/>
      <c r="J288" s="174"/>
      <c r="K288" s="174"/>
      <c r="L288" s="174"/>
      <c r="M288" s="174"/>
      <c r="N288" s="785" t="s">
        <v>408</v>
      </c>
      <c r="O288" s="785"/>
      <c r="P288" s="785"/>
      <c r="Q288" s="785"/>
      <c r="R288" s="785"/>
      <c r="S288" s="785"/>
      <c r="T288" s="785"/>
      <c r="U288" s="785"/>
      <c r="V288" s="785"/>
      <c r="W288" s="785"/>
      <c r="X288" s="785"/>
      <c r="Y288" s="785"/>
      <c r="Z288" s="785"/>
      <c r="AA288" s="785"/>
      <c r="AB288" s="785"/>
      <c r="AC288" s="190"/>
      <c r="AD288" s="190"/>
      <c r="AE288" s="190"/>
      <c r="AF288" s="190"/>
      <c r="AG288" s="190"/>
      <c r="AH288" s="190"/>
      <c r="AI288" s="190"/>
      <c r="AJ288" s="190"/>
      <c r="AK288" s="190"/>
      <c r="AL288" s="190"/>
      <c r="AM288" s="190"/>
      <c r="AN288" s="190"/>
      <c r="AO288" s="190"/>
      <c r="AP288" s="190"/>
      <c r="AQ288" s="298"/>
      <c r="AR288" s="299"/>
      <c r="AS288" s="174"/>
      <c r="AT288" s="174"/>
      <c r="AU288" s="174"/>
      <c r="AV288" s="174"/>
      <c r="AW288" s="174"/>
      <c r="AX288" s="174"/>
      <c r="AY288" s="174"/>
      <c r="AZ288" s="174"/>
      <c r="BA288" s="174"/>
      <c r="BB288" s="174"/>
      <c r="BC288" s="174"/>
      <c r="BD288" s="174"/>
      <c r="BE288" s="174"/>
      <c r="BF288" s="785" t="s">
        <v>408</v>
      </c>
      <c r="BG288" s="785"/>
      <c r="BH288" s="785"/>
      <c r="BI288" s="785"/>
      <c r="BJ288" s="785"/>
      <c r="BK288" s="785"/>
      <c r="BL288" s="785"/>
      <c r="BM288" s="785"/>
      <c r="BN288" s="785"/>
      <c r="BO288" s="785"/>
      <c r="BP288" s="785"/>
      <c r="BQ288" s="785"/>
      <c r="BR288" s="785"/>
      <c r="BS288" s="785"/>
      <c r="BT288" s="785"/>
      <c r="BU288" s="190"/>
      <c r="BV288" s="190"/>
      <c r="BW288" s="190"/>
      <c r="BX288" s="190"/>
      <c r="BY288" s="190"/>
      <c r="BZ288" s="190"/>
      <c r="CA288" s="190"/>
      <c r="CB288" s="190"/>
      <c r="CC288" s="190"/>
      <c r="CD288" s="190"/>
      <c r="CE288" s="190"/>
      <c r="CF288" s="190"/>
      <c r="CG288" s="190"/>
      <c r="CH288" s="190"/>
      <c r="CI288" s="190"/>
      <c r="CJ288" s="190"/>
      <c r="CK288" s="190"/>
      <c r="CL288" s="190"/>
    </row>
    <row r="289" spans="1:90" ht="24.95" customHeight="1">
      <c r="A289" s="174"/>
      <c r="B289" s="174"/>
      <c r="C289" s="174"/>
      <c r="D289" s="174"/>
      <c r="E289" s="174"/>
      <c r="F289" s="174"/>
      <c r="G289" s="174"/>
      <c r="H289" s="174"/>
      <c r="I289" s="174"/>
      <c r="J289" s="174"/>
      <c r="K289" s="174"/>
      <c r="L289" s="174"/>
      <c r="M289" s="174"/>
      <c r="N289" s="785"/>
      <c r="O289" s="785"/>
      <c r="P289" s="785"/>
      <c r="Q289" s="785"/>
      <c r="R289" s="785"/>
      <c r="S289" s="785"/>
      <c r="T289" s="785"/>
      <c r="U289" s="785"/>
      <c r="V289" s="785"/>
      <c r="W289" s="785"/>
      <c r="X289" s="785"/>
      <c r="Y289" s="785"/>
      <c r="Z289" s="785"/>
      <c r="AA289" s="785"/>
      <c r="AB289" s="785"/>
      <c r="AC289" s="190"/>
      <c r="AD289" s="190"/>
      <c r="AE289" s="190"/>
      <c r="AF289" s="190"/>
      <c r="AG289" s="190"/>
      <c r="AH289" s="190"/>
      <c r="AI289" s="190"/>
      <c r="AJ289" s="190"/>
      <c r="AK289" s="190"/>
      <c r="AL289" s="190"/>
      <c r="AM289" s="190"/>
      <c r="AN289" s="190"/>
      <c r="AO289" s="190"/>
      <c r="AP289" s="190"/>
      <c r="AQ289" s="298"/>
      <c r="AR289" s="299"/>
      <c r="AS289" s="174"/>
      <c r="AT289" s="174"/>
      <c r="AU289" s="174"/>
      <c r="AV289" s="174"/>
      <c r="AW289" s="174"/>
      <c r="AX289" s="174"/>
      <c r="AY289" s="174"/>
      <c r="AZ289" s="174"/>
      <c r="BA289" s="174"/>
      <c r="BB289" s="174"/>
      <c r="BC289" s="174"/>
      <c r="BD289" s="174"/>
      <c r="BE289" s="174"/>
      <c r="BF289" s="785"/>
      <c r="BG289" s="785"/>
      <c r="BH289" s="785"/>
      <c r="BI289" s="785"/>
      <c r="BJ289" s="785"/>
      <c r="BK289" s="785"/>
      <c r="BL289" s="785"/>
      <c r="BM289" s="785"/>
      <c r="BN289" s="785"/>
      <c r="BO289" s="785"/>
      <c r="BP289" s="785"/>
      <c r="BQ289" s="785"/>
      <c r="BR289" s="785"/>
      <c r="BS289" s="785"/>
      <c r="BT289" s="785"/>
      <c r="BU289" s="190"/>
      <c r="BV289" s="190"/>
      <c r="BW289" s="190"/>
      <c r="BX289" s="190"/>
      <c r="BY289" s="190"/>
      <c r="BZ289" s="190"/>
      <c r="CA289" s="190"/>
      <c r="CB289" s="190"/>
      <c r="CC289" s="190"/>
      <c r="CD289" s="190"/>
      <c r="CE289" s="190"/>
      <c r="CF289" s="190"/>
      <c r="CG289" s="190"/>
      <c r="CH289" s="190"/>
      <c r="CI289" s="190"/>
      <c r="CJ289" s="190"/>
      <c r="CK289" s="190"/>
      <c r="CL289" s="190"/>
    </row>
    <row r="290" spans="1:90" ht="24.95" customHeight="1">
      <c r="A290" s="174"/>
      <c r="B290" s="174"/>
      <c r="C290" s="174"/>
      <c r="D290" s="174"/>
      <c r="E290" s="174"/>
      <c r="F290" s="174"/>
      <c r="G290" s="174"/>
      <c r="H290" s="174"/>
      <c r="I290" s="174"/>
      <c r="J290" s="174"/>
      <c r="K290" s="174"/>
      <c r="L290" s="174"/>
      <c r="M290" s="174"/>
      <c r="N290" s="785" t="s">
        <v>407</v>
      </c>
      <c r="O290" s="785"/>
      <c r="P290" s="785"/>
      <c r="Q290" s="785"/>
      <c r="R290" s="785"/>
      <c r="S290" s="785"/>
      <c r="T290" s="785"/>
      <c r="U290" s="785"/>
      <c r="V290" s="785"/>
      <c r="W290" s="785"/>
      <c r="X290" s="785"/>
      <c r="Y290" s="785"/>
      <c r="Z290" s="785"/>
      <c r="AA290" s="785"/>
      <c r="AB290" s="785"/>
      <c r="AC290" s="190"/>
      <c r="AD290" s="190"/>
      <c r="AE290" s="190"/>
      <c r="AF290" s="190"/>
      <c r="AG290" s="190"/>
      <c r="AH290" s="190"/>
      <c r="AI290" s="190"/>
      <c r="AJ290" s="190"/>
      <c r="AK290" s="190"/>
      <c r="AL290" s="190"/>
      <c r="AM290" s="190"/>
      <c r="AN290" s="190"/>
      <c r="AO290" s="190"/>
      <c r="AP290" s="190"/>
      <c r="AQ290" s="298"/>
      <c r="AR290" s="299"/>
      <c r="AS290" s="174"/>
      <c r="AT290" s="174"/>
      <c r="AU290" s="174"/>
      <c r="AV290" s="174"/>
      <c r="AW290" s="174"/>
      <c r="AX290" s="174"/>
      <c r="AY290" s="174"/>
      <c r="AZ290" s="174"/>
      <c r="BA290" s="174"/>
      <c r="BB290" s="174"/>
      <c r="BC290" s="174"/>
      <c r="BD290" s="174"/>
      <c r="BE290" s="174"/>
      <c r="BF290" s="785" t="s">
        <v>407</v>
      </c>
      <c r="BG290" s="785"/>
      <c r="BH290" s="785"/>
      <c r="BI290" s="785"/>
      <c r="BJ290" s="785"/>
      <c r="BK290" s="785"/>
      <c r="BL290" s="785"/>
      <c r="BM290" s="785"/>
      <c r="BN290" s="785"/>
      <c r="BO290" s="785"/>
      <c r="BP290" s="785"/>
      <c r="BQ290" s="785"/>
      <c r="BR290" s="785"/>
      <c r="BS290" s="785"/>
      <c r="BT290" s="785"/>
      <c r="BU290" s="190"/>
      <c r="BV290" s="190"/>
      <c r="BW290" s="190"/>
      <c r="BX290" s="190"/>
      <c r="BY290" s="190"/>
      <c r="BZ290" s="190"/>
      <c r="CA290" s="190"/>
      <c r="CB290" s="190"/>
      <c r="CC290" s="190"/>
      <c r="CD290" s="190"/>
      <c r="CE290" s="190"/>
      <c r="CF290" s="190"/>
      <c r="CG290" s="190"/>
      <c r="CH290" s="190"/>
      <c r="CI290" s="190"/>
      <c r="CJ290" s="190"/>
      <c r="CK290" s="190"/>
      <c r="CL290" s="190"/>
    </row>
    <row r="291" spans="1:90" ht="24.95" customHeight="1">
      <c r="A291" s="174"/>
      <c r="B291" s="174"/>
      <c r="C291" s="174"/>
      <c r="D291" s="174"/>
      <c r="E291" s="174"/>
      <c r="F291" s="174"/>
      <c r="G291" s="174"/>
      <c r="H291" s="174"/>
      <c r="I291" s="174"/>
      <c r="J291" s="174"/>
      <c r="K291" s="174"/>
      <c r="L291" s="174"/>
      <c r="M291" s="174"/>
      <c r="N291" s="785"/>
      <c r="O291" s="785"/>
      <c r="P291" s="785"/>
      <c r="Q291" s="785"/>
      <c r="R291" s="785"/>
      <c r="S291" s="785"/>
      <c r="T291" s="785"/>
      <c r="U291" s="785"/>
      <c r="V291" s="785"/>
      <c r="W291" s="785"/>
      <c r="X291" s="785"/>
      <c r="Y291" s="785"/>
      <c r="Z291" s="785"/>
      <c r="AA291" s="785"/>
      <c r="AB291" s="785"/>
      <c r="AC291" s="190"/>
      <c r="AD291" s="190"/>
      <c r="AE291" s="190"/>
      <c r="AF291" s="190"/>
      <c r="AG291" s="190"/>
      <c r="AH291" s="190"/>
      <c r="AI291" s="190"/>
      <c r="AJ291" s="190"/>
      <c r="AK291" s="190"/>
      <c r="AL291" s="190"/>
      <c r="AM291" s="190"/>
      <c r="AN291" s="190"/>
      <c r="AO291" s="190"/>
      <c r="AP291" s="190"/>
      <c r="AQ291" s="298"/>
      <c r="AR291" s="299"/>
      <c r="AS291" s="174"/>
      <c r="AT291" s="174"/>
      <c r="AU291" s="174"/>
      <c r="AV291" s="174"/>
      <c r="AW291" s="174"/>
      <c r="AX291" s="174"/>
      <c r="AY291" s="174"/>
      <c r="AZ291" s="174"/>
      <c r="BA291" s="174"/>
      <c r="BB291" s="174"/>
      <c r="BC291" s="174"/>
      <c r="BD291" s="174"/>
      <c r="BE291" s="174"/>
      <c r="BF291" s="785"/>
      <c r="BG291" s="785"/>
      <c r="BH291" s="785"/>
      <c r="BI291" s="785"/>
      <c r="BJ291" s="785"/>
      <c r="BK291" s="785"/>
      <c r="BL291" s="785"/>
      <c r="BM291" s="785"/>
      <c r="BN291" s="785"/>
      <c r="BO291" s="785"/>
      <c r="BP291" s="785"/>
      <c r="BQ291" s="785"/>
      <c r="BR291" s="785"/>
      <c r="BS291" s="785"/>
      <c r="BT291" s="785"/>
      <c r="BU291" s="190"/>
      <c r="BV291" s="190"/>
      <c r="BW291" s="190"/>
      <c r="BX291" s="190"/>
      <c r="BY291" s="190"/>
      <c r="BZ291" s="190"/>
      <c r="CA291" s="190"/>
      <c r="CB291" s="190"/>
      <c r="CC291" s="190"/>
      <c r="CD291" s="190"/>
      <c r="CE291" s="190"/>
      <c r="CF291" s="190"/>
      <c r="CG291" s="190"/>
      <c r="CH291" s="190"/>
      <c r="CI291" s="190"/>
      <c r="CJ291" s="190"/>
      <c r="CK291" s="190"/>
      <c r="CL291" s="190"/>
    </row>
    <row r="292" spans="1:90" ht="24.95" customHeight="1">
      <c r="A292" s="283"/>
      <c r="B292" s="284"/>
      <c r="C292" s="275"/>
      <c r="D292" s="275"/>
      <c r="E292" s="275"/>
      <c r="F292" s="275"/>
      <c r="G292" s="275"/>
      <c r="H292" s="275"/>
      <c r="I292" s="275"/>
      <c r="J292" s="275"/>
      <c r="K292" s="275"/>
      <c r="L292" s="275"/>
      <c r="M292" s="275"/>
      <c r="N292" s="288"/>
      <c r="O292" s="288"/>
      <c r="P292" s="285"/>
      <c r="Q292" s="285"/>
      <c r="R292" s="285"/>
      <c r="S292" s="285"/>
      <c r="T292" s="285"/>
      <c r="U292" s="285"/>
      <c r="V292" s="285"/>
      <c r="W292" s="285"/>
      <c r="X292" s="285"/>
      <c r="Y292" s="286"/>
      <c r="Z292" s="286"/>
      <c r="AA292" s="286"/>
      <c r="AB292" s="286"/>
      <c r="AC292" s="286"/>
      <c r="AD292" s="286"/>
      <c r="AE292" s="286"/>
      <c r="AF292" s="286"/>
      <c r="AG292" s="286"/>
      <c r="AH292" s="286"/>
      <c r="AI292" s="286"/>
      <c r="AJ292" s="286"/>
      <c r="AK292" s="286"/>
      <c r="AL292" s="286"/>
      <c r="AM292" s="286"/>
      <c r="AN292" s="286"/>
      <c r="AO292" s="286"/>
      <c r="AP292" s="286"/>
      <c r="AQ292" s="289"/>
      <c r="AR292" s="290"/>
      <c r="AS292" s="284"/>
      <c r="AT292" s="284"/>
      <c r="AU292" s="275"/>
      <c r="AV292" s="275"/>
      <c r="AW292" s="275"/>
      <c r="AX292" s="275"/>
      <c r="AY292" s="275"/>
      <c r="AZ292" s="275"/>
      <c r="BA292" s="275"/>
      <c r="BB292" s="275"/>
      <c r="BC292" s="275"/>
      <c r="BD292" s="275"/>
      <c r="BE292" s="275"/>
      <c r="BF292" s="288"/>
      <c r="BG292" s="288"/>
      <c r="BH292" s="285"/>
      <c r="BI292" s="285"/>
      <c r="BJ292" s="285"/>
      <c r="BK292" s="285"/>
      <c r="BL292" s="285"/>
      <c r="BM292" s="285"/>
      <c r="BN292" s="285"/>
      <c r="BO292" s="285"/>
      <c r="BP292" s="285"/>
      <c r="BQ292" s="286"/>
      <c r="BR292" s="286"/>
      <c r="BS292" s="286"/>
      <c r="BT292" s="286"/>
      <c r="BU292" s="286"/>
      <c r="BV292" s="286"/>
      <c r="BW292" s="286"/>
      <c r="BX292" s="286"/>
      <c r="BY292" s="286"/>
      <c r="BZ292" s="286"/>
      <c r="CA292" s="286"/>
      <c r="CB292" s="286"/>
      <c r="CC292" s="286"/>
      <c r="CD292" s="286"/>
      <c r="CE292" s="286"/>
      <c r="CF292" s="286"/>
      <c r="CG292" s="286"/>
      <c r="CH292" s="286"/>
    </row>
    <row r="293" spans="1:90" ht="24.95" customHeight="1">
      <c r="A293" s="283"/>
      <c r="B293" s="142" t="str">
        <f>$B$5</f>
        <v>第86回全国教育美術展応募作品の名札</v>
      </c>
      <c r="C293" s="275"/>
      <c r="D293" s="275"/>
      <c r="E293" s="275"/>
      <c r="F293" s="275"/>
      <c r="G293" s="275"/>
      <c r="H293" s="275"/>
      <c r="I293" s="275"/>
      <c r="J293" s="275"/>
      <c r="K293" s="275"/>
      <c r="L293" s="275"/>
      <c r="M293" s="275"/>
      <c r="N293" s="293"/>
      <c r="O293" s="293"/>
      <c r="P293" s="285"/>
      <c r="Q293" s="285"/>
      <c r="R293" s="285"/>
      <c r="S293" s="285"/>
      <c r="T293" s="285"/>
      <c r="U293" s="285"/>
      <c r="V293" s="285"/>
      <c r="W293" s="285"/>
      <c r="X293" s="285"/>
      <c r="Y293" s="286"/>
      <c r="Z293" s="286"/>
      <c r="AA293" s="286"/>
      <c r="AB293" s="286"/>
      <c r="AC293" s="286"/>
      <c r="AD293" s="286"/>
      <c r="AE293" s="286"/>
      <c r="AF293" s="286"/>
      <c r="AG293" s="286"/>
      <c r="AH293" s="286"/>
      <c r="AI293" s="286"/>
      <c r="AJ293" s="286"/>
      <c r="AK293" s="286"/>
      <c r="AL293" s="286"/>
      <c r="AM293" s="286"/>
      <c r="AN293" s="286"/>
      <c r="AO293" s="286"/>
      <c r="AP293" s="286"/>
      <c r="AQ293" s="289"/>
      <c r="AR293" s="290"/>
      <c r="AS293" s="284"/>
      <c r="AT293" s="142" t="str">
        <f>$B$5</f>
        <v>第86回全国教育美術展応募作品の名札</v>
      </c>
      <c r="AU293" s="275"/>
      <c r="AV293" s="275"/>
      <c r="AW293" s="275"/>
      <c r="AX293" s="275"/>
      <c r="AY293" s="275"/>
      <c r="AZ293" s="275"/>
      <c r="BA293" s="275"/>
      <c r="BB293" s="275"/>
      <c r="BC293" s="275"/>
      <c r="BD293" s="275"/>
      <c r="BE293" s="275"/>
      <c r="BF293" s="293"/>
      <c r="BG293" s="293"/>
      <c r="BH293" s="285"/>
      <c r="BI293" s="285"/>
      <c r="BJ293" s="285"/>
      <c r="BK293" s="285"/>
      <c r="BL293" s="285"/>
      <c r="BM293" s="285"/>
      <c r="BN293" s="285"/>
      <c r="BO293" s="285"/>
      <c r="BP293" s="285"/>
      <c r="BQ293" s="286"/>
      <c r="BR293" s="286"/>
      <c r="BS293" s="286"/>
      <c r="BT293" s="286"/>
      <c r="BU293" s="286"/>
      <c r="BV293" s="286"/>
      <c r="BW293" s="286"/>
      <c r="BX293" s="286"/>
      <c r="BY293" s="286"/>
      <c r="BZ293" s="286"/>
      <c r="CA293" s="286"/>
      <c r="CB293" s="286"/>
      <c r="CC293" s="286"/>
      <c r="CD293" s="286"/>
      <c r="CE293" s="286"/>
      <c r="CF293" s="286"/>
      <c r="CG293" s="286"/>
      <c r="CH293" s="286"/>
    </row>
    <row r="294" spans="1:90" ht="24.95" customHeight="1">
      <c r="A294" s="1353" t="s">
        <v>45</v>
      </c>
      <c r="B294" s="1354"/>
      <c r="C294" s="1354"/>
      <c r="D294" s="1354"/>
      <c r="E294" s="1354"/>
      <c r="F294" s="1354"/>
      <c r="G294" s="1354"/>
      <c r="H294" s="1354"/>
      <c r="I294" s="1354"/>
      <c r="J294" s="1354"/>
      <c r="K294" s="1354"/>
      <c r="L294" s="1354"/>
      <c r="M294" s="1355"/>
      <c r="N294" s="1356" t="s">
        <v>334</v>
      </c>
      <c r="O294" s="1356"/>
      <c r="P294" s="1344" t="s">
        <v>17</v>
      </c>
      <c r="Q294" s="562"/>
      <c r="R294" s="1305" t="str">
        <f>IF('⑨応募者名簿(印刷用)'!$BX$40="","",'⑨応募者名簿(印刷用)'!$BX$40)</f>
        <v>-</v>
      </c>
      <c r="S294" s="1305"/>
      <c r="T294" s="1305"/>
      <c r="U294" s="1305"/>
      <c r="V294" s="1305"/>
      <c r="W294" s="1305"/>
      <c r="X294" s="1305"/>
      <c r="Y294" s="1306" t="s">
        <v>282</v>
      </c>
      <c r="Z294" s="1306"/>
      <c r="AA294" s="1306"/>
      <c r="AB294" s="1305" t="str">
        <f>IF(⑧入力シート!$D$30=0,"",⑧入力シート!$D$30)</f>
        <v/>
      </c>
      <c r="AC294" s="1305"/>
      <c r="AD294" s="1305"/>
      <c r="AE294" s="1305"/>
      <c r="AF294" s="176" t="s">
        <v>84</v>
      </c>
      <c r="AG294" s="1305" t="str">
        <f>IF(⑧入力シート!$H$30=0,"",⑧入力シート!$H$30)</f>
        <v/>
      </c>
      <c r="AH294" s="1305"/>
      <c r="AI294" s="1305"/>
      <c r="AJ294" s="1305"/>
      <c r="AK294" s="176" t="s">
        <v>84</v>
      </c>
      <c r="AL294" s="1305" t="str">
        <f>IF(⑧入力シート!$L$30=0,"",⑧入力シート!$L$30)</f>
        <v/>
      </c>
      <c r="AM294" s="1305"/>
      <c r="AN294" s="1305"/>
      <c r="AO294" s="1305"/>
      <c r="AP294" s="177"/>
      <c r="AQ294" s="291"/>
      <c r="AR294" s="292"/>
      <c r="AS294" s="1353" t="s">
        <v>45</v>
      </c>
      <c r="AT294" s="1354"/>
      <c r="AU294" s="1354"/>
      <c r="AV294" s="1354"/>
      <c r="AW294" s="1354"/>
      <c r="AX294" s="1354"/>
      <c r="AY294" s="1354"/>
      <c r="AZ294" s="1354"/>
      <c r="BA294" s="1354"/>
      <c r="BB294" s="1354"/>
      <c r="BC294" s="1354"/>
      <c r="BD294" s="1354"/>
      <c r="BE294" s="1355"/>
      <c r="BF294" s="1356" t="s">
        <v>334</v>
      </c>
      <c r="BG294" s="1356"/>
      <c r="BH294" s="1344" t="s">
        <v>17</v>
      </c>
      <c r="BI294" s="562"/>
      <c r="BJ294" s="1305" t="str">
        <f>IF('⑨応募者名簿(印刷用)'!$BX$40="","",'⑨応募者名簿(印刷用)'!$BX$40)</f>
        <v>-</v>
      </c>
      <c r="BK294" s="1305"/>
      <c r="BL294" s="1305"/>
      <c r="BM294" s="1305"/>
      <c r="BN294" s="1305"/>
      <c r="BO294" s="1305"/>
      <c r="BP294" s="1305"/>
      <c r="BQ294" s="1306" t="s">
        <v>282</v>
      </c>
      <c r="BR294" s="1306"/>
      <c r="BS294" s="1306"/>
      <c r="BT294" s="1305" t="str">
        <f>IF(⑧入力シート!$D$30=0,"",⑧入力シート!$D$30)</f>
        <v/>
      </c>
      <c r="BU294" s="1305"/>
      <c r="BV294" s="1305"/>
      <c r="BW294" s="1305"/>
      <c r="BX294" s="176" t="s">
        <v>84</v>
      </c>
      <c r="BY294" s="1305" t="str">
        <f>IF(⑧入力シート!$H$30=0,"",⑧入力シート!$H$30)</f>
        <v/>
      </c>
      <c r="BZ294" s="1305"/>
      <c r="CA294" s="1305"/>
      <c r="CB294" s="1305"/>
      <c r="CC294" s="176" t="s">
        <v>84</v>
      </c>
      <c r="CD294" s="1305" t="str">
        <f>IF(⑧入力シート!$L$30=0,"",⑧入力シート!$L$30)</f>
        <v/>
      </c>
      <c r="CE294" s="1305"/>
      <c r="CF294" s="1305"/>
      <c r="CG294" s="1305"/>
      <c r="CH294" s="177"/>
    </row>
    <row r="295" spans="1:90" ht="24.95" customHeight="1">
      <c r="A295" s="1345"/>
      <c r="B295" s="1346"/>
      <c r="C295" s="1346"/>
      <c r="D295" s="1346"/>
      <c r="E295" s="1346"/>
      <c r="F295" s="1346"/>
      <c r="G295" s="1346"/>
      <c r="H295" s="1346"/>
      <c r="I295" s="178"/>
      <c r="J295" s="178"/>
      <c r="K295" s="178"/>
      <c r="L295" s="178"/>
      <c r="M295" s="179"/>
      <c r="N295" s="1356"/>
      <c r="O295" s="1356"/>
      <c r="P295" s="1347" t="str">
        <f>IF('⑨応募者名簿(印刷用)'!$BV$42="","",'⑨応募者名簿(印刷用)'!$BV$42)</f>
        <v xml:space="preserve"> </v>
      </c>
      <c r="Q295" s="1348"/>
      <c r="R295" s="1348"/>
      <c r="S295" s="1348"/>
      <c r="T295" s="1348"/>
      <c r="U295" s="1348"/>
      <c r="V295" s="1348"/>
      <c r="W295" s="1348"/>
      <c r="X295" s="1348"/>
      <c r="Y295" s="1348"/>
      <c r="Z295" s="1348"/>
      <c r="AA295" s="1348"/>
      <c r="AB295" s="1348"/>
      <c r="AC295" s="1348"/>
      <c r="AD295" s="1348"/>
      <c r="AE295" s="1348"/>
      <c r="AF295" s="1348"/>
      <c r="AG295" s="1348"/>
      <c r="AH295" s="1348"/>
      <c r="AI295" s="1348"/>
      <c r="AJ295" s="1348"/>
      <c r="AK295" s="1348"/>
      <c r="AL295" s="1348"/>
      <c r="AM295" s="1348"/>
      <c r="AN295" s="1348"/>
      <c r="AO295" s="1348"/>
      <c r="AP295" s="1349"/>
      <c r="AQ295" s="291"/>
      <c r="AR295" s="292"/>
      <c r="AS295" s="1345"/>
      <c r="AT295" s="1346"/>
      <c r="AU295" s="1346"/>
      <c r="AV295" s="1346"/>
      <c r="AW295" s="1346"/>
      <c r="AX295" s="1346"/>
      <c r="AY295" s="1346"/>
      <c r="AZ295" s="1346"/>
      <c r="BA295" s="178"/>
      <c r="BB295" s="178"/>
      <c r="BC295" s="178"/>
      <c r="BD295" s="178"/>
      <c r="BE295" s="179"/>
      <c r="BF295" s="1356"/>
      <c r="BG295" s="1356"/>
      <c r="BH295" s="1347" t="str">
        <f>IF('⑨応募者名簿(印刷用)'!$BV$42="","",'⑨応募者名簿(印刷用)'!$BV$42)</f>
        <v xml:space="preserve"> </v>
      </c>
      <c r="BI295" s="1348"/>
      <c r="BJ295" s="1348"/>
      <c r="BK295" s="1348"/>
      <c r="BL295" s="1348"/>
      <c r="BM295" s="1348"/>
      <c r="BN295" s="1348"/>
      <c r="BO295" s="1348"/>
      <c r="BP295" s="1348"/>
      <c r="BQ295" s="1348"/>
      <c r="BR295" s="1348"/>
      <c r="BS295" s="1348"/>
      <c r="BT295" s="1348"/>
      <c r="BU295" s="1348"/>
      <c r="BV295" s="1348"/>
      <c r="BW295" s="1348"/>
      <c r="BX295" s="1348"/>
      <c r="BY295" s="1348"/>
      <c r="BZ295" s="1348"/>
      <c r="CA295" s="1348"/>
      <c r="CB295" s="1348"/>
      <c r="CC295" s="1348"/>
      <c r="CD295" s="1348"/>
      <c r="CE295" s="1348"/>
      <c r="CF295" s="1348"/>
      <c r="CG295" s="1348"/>
      <c r="CH295" s="1349"/>
    </row>
    <row r="296" spans="1:90" ht="24.95" customHeight="1">
      <c r="A296" s="1345"/>
      <c r="B296" s="1346"/>
      <c r="C296" s="1346"/>
      <c r="D296" s="1346"/>
      <c r="E296" s="1346"/>
      <c r="F296" s="1346"/>
      <c r="G296" s="1346"/>
      <c r="H296" s="1346"/>
      <c r="I296" s="178"/>
      <c r="J296" s="178"/>
      <c r="K296" s="178"/>
      <c r="L296" s="178"/>
      <c r="M296" s="179"/>
      <c r="N296" s="1356"/>
      <c r="O296" s="1356"/>
      <c r="P296" s="1347" t="str">
        <f>IF('⑨応募者名簿(印刷用)'!$BV$43="","",'⑨応募者名簿(印刷用)'!$BV$43)</f>
        <v xml:space="preserve"> </v>
      </c>
      <c r="Q296" s="1348"/>
      <c r="R296" s="1348"/>
      <c r="S296" s="1348"/>
      <c r="T296" s="1348"/>
      <c r="U296" s="1348"/>
      <c r="V296" s="1348"/>
      <c r="W296" s="1348"/>
      <c r="X296" s="1348"/>
      <c r="Y296" s="1348"/>
      <c r="Z296" s="1348"/>
      <c r="AA296" s="1348"/>
      <c r="AB296" s="1348"/>
      <c r="AC296" s="1348"/>
      <c r="AD296" s="1348"/>
      <c r="AE296" s="1348"/>
      <c r="AF296" s="1348"/>
      <c r="AG296" s="1348"/>
      <c r="AH296" s="1348"/>
      <c r="AI296" s="1348"/>
      <c r="AJ296" s="1348"/>
      <c r="AK296" s="1348"/>
      <c r="AL296" s="1348"/>
      <c r="AM296" s="1348"/>
      <c r="AN296" s="1348"/>
      <c r="AO296" s="1348"/>
      <c r="AP296" s="1349"/>
      <c r="AQ296" s="291"/>
      <c r="AR296" s="292"/>
      <c r="AS296" s="1345"/>
      <c r="AT296" s="1346"/>
      <c r="AU296" s="1346"/>
      <c r="AV296" s="1346"/>
      <c r="AW296" s="1346"/>
      <c r="AX296" s="1346"/>
      <c r="AY296" s="1346"/>
      <c r="AZ296" s="1346"/>
      <c r="BA296" s="178"/>
      <c r="BB296" s="178"/>
      <c r="BC296" s="178"/>
      <c r="BD296" s="178"/>
      <c r="BE296" s="179"/>
      <c r="BF296" s="1356"/>
      <c r="BG296" s="1356"/>
      <c r="BH296" s="1347" t="str">
        <f>IF('⑨応募者名簿(印刷用)'!$BV$43="","",'⑨応募者名簿(印刷用)'!$BV$43)</f>
        <v xml:space="preserve"> </v>
      </c>
      <c r="BI296" s="1348"/>
      <c r="BJ296" s="1348"/>
      <c r="BK296" s="1348"/>
      <c r="BL296" s="1348"/>
      <c r="BM296" s="1348"/>
      <c r="BN296" s="1348"/>
      <c r="BO296" s="1348"/>
      <c r="BP296" s="1348"/>
      <c r="BQ296" s="1348"/>
      <c r="BR296" s="1348"/>
      <c r="BS296" s="1348"/>
      <c r="BT296" s="1348"/>
      <c r="BU296" s="1348"/>
      <c r="BV296" s="1348"/>
      <c r="BW296" s="1348"/>
      <c r="BX296" s="1348"/>
      <c r="BY296" s="1348"/>
      <c r="BZ296" s="1348"/>
      <c r="CA296" s="1348"/>
      <c r="CB296" s="1348"/>
      <c r="CC296" s="1348"/>
      <c r="CD296" s="1348"/>
      <c r="CE296" s="1348"/>
      <c r="CF296" s="1348"/>
      <c r="CG296" s="1348"/>
      <c r="CH296" s="1349"/>
    </row>
    <row r="297" spans="1:90" ht="24.95" customHeight="1">
      <c r="A297" s="1345"/>
      <c r="B297" s="1346"/>
      <c r="C297" s="1346"/>
      <c r="D297" s="1346"/>
      <c r="E297" s="1346"/>
      <c r="F297" s="1346"/>
      <c r="G297" s="1346"/>
      <c r="H297" s="1346"/>
      <c r="I297" s="178"/>
      <c r="J297" s="178"/>
      <c r="K297" s="178"/>
      <c r="L297" s="178"/>
      <c r="M297" s="179"/>
      <c r="N297" s="1356"/>
      <c r="O297" s="1356"/>
      <c r="P297" s="1350" t="str">
        <f>IF('⑨応募者名簿(印刷用)'!$BV$44="","",'⑨応募者名簿(印刷用)'!$BV$44)</f>
        <v xml:space="preserve"> </v>
      </c>
      <c r="Q297" s="1351"/>
      <c r="R297" s="1351"/>
      <c r="S297" s="1351"/>
      <c r="T297" s="1351"/>
      <c r="U297" s="1351"/>
      <c r="V297" s="1351"/>
      <c r="W297" s="1351"/>
      <c r="X297" s="1351"/>
      <c r="Y297" s="1351"/>
      <c r="Z297" s="1351"/>
      <c r="AA297" s="1351"/>
      <c r="AB297" s="1351"/>
      <c r="AC297" s="1351"/>
      <c r="AD297" s="1351"/>
      <c r="AE297" s="1351"/>
      <c r="AF297" s="1351"/>
      <c r="AG297" s="1351"/>
      <c r="AH297" s="1351"/>
      <c r="AI297" s="1351"/>
      <c r="AJ297" s="1351"/>
      <c r="AK297" s="1351"/>
      <c r="AL297" s="1351"/>
      <c r="AM297" s="1351"/>
      <c r="AN297" s="1351"/>
      <c r="AO297" s="1351"/>
      <c r="AP297" s="1352"/>
      <c r="AQ297" s="291"/>
      <c r="AR297" s="292"/>
      <c r="AS297" s="1345"/>
      <c r="AT297" s="1346"/>
      <c r="AU297" s="1346"/>
      <c r="AV297" s="1346"/>
      <c r="AW297" s="1346"/>
      <c r="AX297" s="1346"/>
      <c r="AY297" s="1346"/>
      <c r="AZ297" s="1346"/>
      <c r="BA297" s="178"/>
      <c r="BB297" s="178"/>
      <c r="BC297" s="178"/>
      <c r="BD297" s="178"/>
      <c r="BE297" s="179"/>
      <c r="BF297" s="1356"/>
      <c r="BG297" s="1356"/>
      <c r="BH297" s="1350" t="str">
        <f>IF('⑨応募者名簿(印刷用)'!$BV$44="","",'⑨応募者名簿(印刷用)'!$BV$44)</f>
        <v xml:space="preserve"> </v>
      </c>
      <c r="BI297" s="1351"/>
      <c r="BJ297" s="1351"/>
      <c r="BK297" s="1351"/>
      <c r="BL297" s="1351"/>
      <c r="BM297" s="1351"/>
      <c r="BN297" s="1351"/>
      <c r="BO297" s="1351"/>
      <c r="BP297" s="1351"/>
      <c r="BQ297" s="1351"/>
      <c r="BR297" s="1351"/>
      <c r="BS297" s="1351"/>
      <c r="BT297" s="1351"/>
      <c r="BU297" s="1351"/>
      <c r="BV297" s="1351"/>
      <c r="BW297" s="1351"/>
      <c r="BX297" s="1351"/>
      <c r="BY297" s="1351"/>
      <c r="BZ297" s="1351"/>
      <c r="CA297" s="1351"/>
      <c r="CB297" s="1351"/>
      <c r="CC297" s="1351"/>
      <c r="CD297" s="1351"/>
      <c r="CE297" s="1351"/>
      <c r="CF297" s="1351"/>
      <c r="CG297" s="1351"/>
      <c r="CH297" s="1352"/>
    </row>
    <row r="298" spans="1:90" ht="24.95" customHeight="1">
      <c r="A298" s="1345"/>
      <c r="B298" s="1346"/>
      <c r="C298" s="1346"/>
      <c r="D298" s="1346"/>
      <c r="E298" s="1346"/>
      <c r="F298" s="1346"/>
      <c r="G298" s="1346"/>
      <c r="H298" s="1346"/>
      <c r="I298" s="178"/>
      <c r="J298" s="178"/>
      <c r="K298" s="178"/>
      <c r="L298" s="178"/>
      <c r="M298" s="179"/>
      <c r="N298" s="722" t="s">
        <v>335</v>
      </c>
      <c r="O298" s="723"/>
      <c r="P298" s="603" t="s">
        <v>23</v>
      </c>
      <c r="Q298" s="571"/>
      <c r="R298" s="571"/>
      <c r="S298" s="571"/>
      <c r="T298" s="1336" t="str">
        <f>""&amp;⑧入力シート!$D$21</f>
        <v/>
      </c>
      <c r="U298" s="1336"/>
      <c r="V298" s="1336"/>
      <c r="W298" s="1336"/>
      <c r="X298" s="1336"/>
      <c r="Y298" s="1336"/>
      <c r="Z298" s="1336"/>
      <c r="AA298" s="1336"/>
      <c r="AB298" s="1336"/>
      <c r="AC298" s="1336"/>
      <c r="AD298" s="1336"/>
      <c r="AE298" s="1336"/>
      <c r="AF298" s="1336"/>
      <c r="AG298" s="1336"/>
      <c r="AH298" s="1336"/>
      <c r="AI298" s="1336"/>
      <c r="AJ298" s="1336"/>
      <c r="AK298" s="1336"/>
      <c r="AL298" s="1336"/>
      <c r="AM298" s="1336"/>
      <c r="AN298" s="1336"/>
      <c r="AO298" s="1336"/>
      <c r="AP298" s="1337"/>
      <c r="AQ298" s="291"/>
      <c r="AR298" s="292"/>
      <c r="AS298" s="1345"/>
      <c r="AT298" s="1346"/>
      <c r="AU298" s="1346"/>
      <c r="AV298" s="1346"/>
      <c r="AW298" s="1346"/>
      <c r="AX298" s="1346"/>
      <c r="AY298" s="1346"/>
      <c r="AZ298" s="1346"/>
      <c r="BA298" s="178"/>
      <c r="BB298" s="178"/>
      <c r="BC298" s="178"/>
      <c r="BD298" s="178"/>
      <c r="BE298" s="179"/>
      <c r="BF298" s="722" t="s">
        <v>335</v>
      </c>
      <c r="BG298" s="723"/>
      <c r="BH298" s="603" t="s">
        <v>23</v>
      </c>
      <c r="BI298" s="571"/>
      <c r="BJ298" s="571"/>
      <c r="BK298" s="571"/>
      <c r="BL298" s="1336" t="str">
        <f>""&amp;⑧入力シート!$D$21</f>
        <v/>
      </c>
      <c r="BM298" s="1336"/>
      <c r="BN298" s="1336"/>
      <c r="BO298" s="1336"/>
      <c r="BP298" s="1336"/>
      <c r="BQ298" s="1336"/>
      <c r="BR298" s="1336"/>
      <c r="BS298" s="1336"/>
      <c r="BT298" s="1336"/>
      <c r="BU298" s="1336"/>
      <c r="BV298" s="1336"/>
      <c r="BW298" s="1336"/>
      <c r="BX298" s="1336"/>
      <c r="BY298" s="1336"/>
      <c r="BZ298" s="1336"/>
      <c r="CA298" s="1336"/>
      <c r="CB298" s="1336"/>
      <c r="CC298" s="1336"/>
      <c r="CD298" s="1336"/>
      <c r="CE298" s="1336"/>
      <c r="CF298" s="1336"/>
      <c r="CG298" s="1336"/>
      <c r="CH298" s="1337"/>
    </row>
    <row r="299" spans="1:90" ht="24.95" customHeight="1">
      <c r="A299" s="180"/>
      <c r="B299" s="178"/>
      <c r="C299" s="178"/>
      <c r="D299" s="178"/>
      <c r="E299" s="178"/>
      <c r="F299" s="178"/>
      <c r="G299" s="178"/>
      <c r="H299" s="178"/>
      <c r="I299" s="178"/>
      <c r="J299" s="178"/>
      <c r="K299" s="178"/>
      <c r="L299" s="178"/>
      <c r="M299" s="179"/>
      <c r="N299" s="724"/>
      <c r="O299" s="725"/>
      <c r="P299" s="1338" t="str">
        <f>"　"&amp;⑧入力シート!$D$22</f>
        <v>　</v>
      </c>
      <c r="Q299" s="1339"/>
      <c r="R299" s="1339"/>
      <c r="S299" s="1339"/>
      <c r="T299" s="1339"/>
      <c r="U299" s="1339"/>
      <c r="V299" s="1339"/>
      <c r="W299" s="1339"/>
      <c r="X299" s="1339"/>
      <c r="Y299" s="1339"/>
      <c r="Z299" s="1339"/>
      <c r="AA299" s="1339"/>
      <c r="AB299" s="1339"/>
      <c r="AC299" s="1339"/>
      <c r="AD299" s="1339"/>
      <c r="AE299" s="1339"/>
      <c r="AF299" s="1339"/>
      <c r="AG299" s="1339"/>
      <c r="AH299" s="1339"/>
      <c r="AI299" s="1339"/>
      <c r="AJ299" s="1339"/>
      <c r="AK299" s="1339"/>
      <c r="AL299" s="1339"/>
      <c r="AM299" s="1339"/>
      <c r="AN299" s="1339"/>
      <c r="AO299" s="1339"/>
      <c r="AP299" s="1340"/>
      <c r="AQ299" s="291"/>
      <c r="AR299" s="292"/>
      <c r="AS299" s="180"/>
      <c r="AT299" s="178"/>
      <c r="AU299" s="178"/>
      <c r="AV299" s="178"/>
      <c r="AW299" s="178"/>
      <c r="AX299" s="178"/>
      <c r="AY299" s="178"/>
      <c r="AZ299" s="178"/>
      <c r="BA299" s="178"/>
      <c r="BB299" s="178"/>
      <c r="BC299" s="178"/>
      <c r="BD299" s="178"/>
      <c r="BE299" s="179"/>
      <c r="BF299" s="724"/>
      <c r="BG299" s="725"/>
      <c r="BH299" s="1338" t="str">
        <f>"　"&amp;⑧入力シート!$D$22</f>
        <v>　</v>
      </c>
      <c r="BI299" s="1339"/>
      <c r="BJ299" s="1339"/>
      <c r="BK299" s="1339"/>
      <c r="BL299" s="1339"/>
      <c r="BM299" s="1339"/>
      <c r="BN299" s="1339"/>
      <c r="BO299" s="1339"/>
      <c r="BP299" s="1339"/>
      <c r="BQ299" s="1339"/>
      <c r="BR299" s="1339"/>
      <c r="BS299" s="1339"/>
      <c r="BT299" s="1339"/>
      <c r="BU299" s="1339"/>
      <c r="BV299" s="1339"/>
      <c r="BW299" s="1339"/>
      <c r="BX299" s="1339"/>
      <c r="BY299" s="1339"/>
      <c r="BZ299" s="1339"/>
      <c r="CA299" s="1339"/>
      <c r="CB299" s="1339"/>
      <c r="CC299" s="1339"/>
      <c r="CD299" s="1339"/>
      <c r="CE299" s="1339"/>
      <c r="CF299" s="1339"/>
      <c r="CG299" s="1339"/>
      <c r="CH299" s="1340"/>
    </row>
    <row r="300" spans="1:90" ht="24.95" customHeight="1">
      <c r="A300" s="180"/>
      <c r="B300" s="178"/>
      <c r="C300" s="178"/>
      <c r="D300" s="178"/>
      <c r="E300" s="178"/>
      <c r="F300" s="178"/>
      <c r="G300" s="178"/>
      <c r="H300" s="178"/>
      <c r="I300" s="178"/>
      <c r="J300" s="178"/>
      <c r="K300" s="178"/>
      <c r="L300" s="178"/>
      <c r="M300" s="179"/>
      <c r="N300" s="724"/>
      <c r="O300" s="725"/>
      <c r="P300" s="1341" t="str">
        <f>"　"&amp;⑧入力シート!$D$23</f>
        <v>　</v>
      </c>
      <c r="Q300" s="1342"/>
      <c r="R300" s="1342"/>
      <c r="S300" s="1342"/>
      <c r="T300" s="1342"/>
      <c r="U300" s="1342"/>
      <c r="V300" s="1342"/>
      <c r="W300" s="1342"/>
      <c r="X300" s="1342"/>
      <c r="Y300" s="1342"/>
      <c r="Z300" s="1342"/>
      <c r="AA300" s="1342"/>
      <c r="AB300" s="1342"/>
      <c r="AC300" s="1342"/>
      <c r="AD300" s="1342"/>
      <c r="AE300" s="1342"/>
      <c r="AF300" s="1342"/>
      <c r="AG300" s="1342"/>
      <c r="AH300" s="1342"/>
      <c r="AI300" s="1342"/>
      <c r="AJ300" s="1342"/>
      <c r="AK300" s="1342"/>
      <c r="AL300" s="1342"/>
      <c r="AM300" s="1342"/>
      <c r="AN300" s="1342"/>
      <c r="AO300" s="1342"/>
      <c r="AP300" s="1343"/>
      <c r="AQ300" s="291"/>
      <c r="AR300" s="292"/>
      <c r="AS300" s="180"/>
      <c r="AT300" s="178"/>
      <c r="AU300" s="178"/>
      <c r="AV300" s="178"/>
      <c r="AW300" s="178"/>
      <c r="AX300" s="178"/>
      <c r="AY300" s="178"/>
      <c r="AZ300" s="178"/>
      <c r="BA300" s="178"/>
      <c r="BB300" s="178"/>
      <c r="BC300" s="178"/>
      <c r="BD300" s="178"/>
      <c r="BE300" s="179"/>
      <c r="BF300" s="724"/>
      <c r="BG300" s="725"/>
      <c r="BH300" s="1341" t="str">
        <f>"　"&amp;⑧入力シート!$D$23</f>
        <v>　</v>
      </c>
      <c r="BI300" s="1342"/>
      <c r="BJ300" s="1342"/>
      <c r="BK300" s="1342"/>
      <c r="BL300" s="1342"/>
      <c r="BM300" s="1342"/>
      <c r="BN300" s="1342"/>
      <c r="BO300" s="1342"/>
      <c r="BP300" s="1342"/>
      <c r="BQ300" s="1342"/>
      <c r="BR300" s="1342"/>
      <c r="BS300" s="1342"/>
      <c r="BT300" s="1342"/>
      <c r="BU300" s="1342"/>
      <c r="BV300" s="1342"/>
      <c r="BW300" s="1342"/>
      <c r="BX300" s="1342"/>
      <c r="BY300" s="1342"/>
      <c r="BZ300" s="1342"/>
      <c r="CA300" s="1342"/>
      <c r="CB300" s="1342"/>
      <c r="CC300" s="1342"/>
      <c r="CD300" s="1342"/>
      <c r="CE300" s="1342"/>
      <c r="CF300" s="1342"/>
      <c r="CG300" s="1342"/>
      <c r="CH300" s="1343"/>
    </row>
    <row r="301" spans="1:90" ht="24.95" customHeight="1">
      <c r="A301" s="181"/>
      <c r="B301" s="182"/>
      <c r="C301" s="182"/>
      <c r="D301" s="182"/>
      <c r="E301" s="182"/>
      <c r="F301" s="182"/>
      <c r="G301" s="182"/>
      <c r="H301" s="182"/>
      <c r="I301" s="182"/>
      <c r="J301" s="182"/>
      <c r="K301" s="182"/>
      <c r="L301" s="182"/>
      <c r="M301" s="183"/>
      <c r="N301" s="726"/>
      <c r="O301" s="727"/>
      <c r="P301" s="1341"/>
      <c r="Q301" s="1342"/>
      <c r="R301" s="1342"/>
      <c r="S301" s="1342"/>
      <c r="T301" s="1342"/>
      <c r="U301" s="1342"/>
      <c r="V301" s="1342"/>
      <c r="W301" s="1342"/>
      <c r="X301" s="1342"/>
      <c r="Y301" s="1342"/>
      <c r="Z301" s="1342"/>
      <c r="AA301" s="1342"/>
      <c r="AB301" s="1342"/>
      <c r="AC301" s="1342"/>
      <c r="AD301" s="1342"/>
      <c r="AE301" s="1342"/>
      <c r="AF301" s="1342"/>
      <c r="AG301" s="1342"/>
      <c r="AH301" s="1342"/>
      <c r="AI301" s="1342"/>
      <c r="AJ301" s="1342"/>
      <c r="AK301" s="1342"/>
      <c r="AL301" s="1342"/>
      <c r="AM301" s="1342"/>
      <c r="AN301" s="1342"/>
      <c r="AO301" s="1342"/>
      <c r="AP301" s="1343"/>
      <c r="AQ301" s="291"/>
      <c r="AR301" s="292"/>
      <c r="AS301" s="181"/>
      <c r="AT301" s="182"/>
      <c r="AU301" s="182"/>
      <c r="AV301" s="182"/>
      <c r="AW301" s="182"/>
      <c r="AX301" s="182"/>
      <c r="AY301" s="182"/>
      <c r="AZ301" s="182"/>
      <c r="BA301" s="182"/>
      <c r="BB301" s="182"/>
      <c r="BC301" s="182"/>
      <c r="BD301" s="182"/>
      <c r="BE301" s="183"/>
      <c r="BF301" s="726"/>
      <c r="BG301" s="727"/>
      <c r="BH301" s="1341"/>
      <c r="BI301" s="1342"/>
      <c r="BJ301" s="1342"/>
      <c r="BK301" s="1342"/>
      <c r="BL301" s="1342"/>
      <c r="BM301" s="1342"/>
      <c r="BN301" s="1342"/>
      <c r="BO301" s="1342"/>
      <c r="BP301" s="1342"/>
      <c r="BQ301" s="1342"/>
      <c r="BR301" s="1342"/>
      <c r="BS301" s="1342"/>
      <c r="BT301" s="1342"/>
      <c r="BU301" s="1342"/>
      <c r="BV301" s="1342"/>
      <c r="BW301" s="1342"/>
      <c r="BX301" s="1342"/>
      <c r="BY301" s="1342"/>
      <c r="BZ301" s="1342"/>
      <c r="CA301" s="1342"/>
      <c r="CB301" s="1342"/>
      <c r="CC301" s="1342"/>
      <c r="CD301" s="1342"/>
      <c r="CE301" s="1342"/>
      <c r="CF301" s="1342"/>
      <c r="CG301" s="1342"/>
      <c r="CH301" s="1343"/>
    </row>
    <row r="302" spans="1:90" ht="24.95" customHeight="1">
      <c r="A302" s="722" t="s">
        <v>337</v>
      </c>
      <c r="B302" s="723"/>
      <c r="C302" s="603" t="s">
        <v>31</v>
      </c>
      <c r="D302" s="571"/>
      <c r="E302" s="571"/>
      <c r="F302" s="571"/>
      <c r="G302" s="571"/>
      <c r="H302" s="571"/>
      <c r="I302" s="571"/>
      <c r="J302" s="571"/>
      <c r="K302" s="571"/>
      <c r="L302" s="571"/>
      <c r="M302" s="571"/>
      <c r="N302" s="722" t="s">
        <v>336</v>
      </c>
      <c r="O302" s="723"/>
      <c r="P302" s="1316" t="str">
        <f>""&amp;⑧入力シート!AD128</f>
        <v/>
      </c>
      <c r="Q302" s="1316"/>
      <c r="R302" s="1316"/>
      <c r="S302" s="1316"/>
      <c r="T302" s="1316"/>
      <c r="U302" s="1316"/>
      <c r="V302" s="1316"/>
      <c r="W302" s="1316"/>
      <c r="X302" s="1316"/>
      <c r="Y302" s="1316"/>
      <c r="Z302" s="1316"/>
      <c r="AA302" s="1316"/>
      <c r="AB302" s="1316"/>
      <c r="AC302" s="1316"/>
      <c r="AD302" s="1316"/>
      <c r="AE302" s="1316"/>
      <c r="AF302" s="1316"/>
      <c r="AG302" s="1316"/>
      <c r="AH302" s="1316"/>
      <c r="AI302" s="1316"/>
      <c r="AJ302" s="1316"/>
      <c r="AK302" s="1316"/>
      <c r="AL302" s="1316"/>
      <c r="AM302" s="1316"/>
      <c r="AN302" s="1316"/>
      <c r="AO302" s="1316"/>
      <c r="AP302" s="1316"/>
      <c r="AQ302" s="291"/>
      <c r="AR302" s="292"/>
      <c r="AS302" s="722" t="s">
        <v>337</v>
      </c>
      <c r="AT302" s="723"/>
      <c r="AU302" s="603" t="s">
        <v>31</v>
      </c>
      <c r="AV302" s="571"/>
      <c r="AW302" s="571"/>
      <c r="AX302" s="571"/>
      <c r="AY302" s="571"/>
      <c r="AZ302" s="571"/>
      <c r="BA302" s="571"/>
      <c r="BB302" s="571"/>
      <c r="BC302" s="571"/>
      <c r="BD302" s="571"/>
      <c r="BE302" s="571"/>
      <c r="BF302" s="722" t="s">
        <v>336</v>
      </c>
      <c r="BG302" s="723"/>
      <c r="BH302" s="1316" t="str">
        <f>""&amp;⑧入力シート!AD129</f>
        <v/>
      </c>
      <c r="BI302" s="1316"/>
      <c r="BJ302" s="1316"/>
      <c r="BK302" s="1316"/>
      <c r="BL302" s="1316"/>
      <c r="BM302" s="1316"/>
      <c r="BN302" s="1316"/>
      <c r="BO302" s="1316"/>
      <c r="BP302" s="1316"/>
      <c r="BQ302" s="1316"/>
      <c r="BR302" s="1316"/>
      <c r="BS302" s="1316"/>
      <c r="BT302" s="1316"/>
      <c r="BU302" s="1316"/>
      <c r="BV302" s="1316"/>
      <c r="BW302" s="1316"/>
      <c r="BX302" s="1316"/>
      <c r="BY302" s="1316"/>
      <c r="BZ302" s="1316"/>
      <c r="CA302" s="1316"/>
      <c r="CB302" s="1316"/>
      <c r="CC302" s="1316"/>
      <c r="CD302" s="1316"/>
      <c r="CE302" s="1316"/>
      <c r="CF302" s="1316"/>
      <c r="CG302" s="1316"/>
      <c r="CH302" s="1316"/>
    </row>
    <row r="303" spans="1:90" ht="24.95" customHeight="1">
      <c r="A303" s="724"/>
      <c r="B303" s="725"/>
      <c r="C303" s="1308">
        <f>⑧入力シート!Y128</f>
        <v>105</v>
      </c>
      <c r="D303" s="1309"/>
      <c r="E303" s="1309"/>
      <c r="F303" s="1309"/>
      <c r="G303" s="1309"/>
      <c r="H303" s="1309"/>
      <c r="I303" s="1309"/>
      <c r="J303" s="1309"/>
      <c r="K303" s="1309"/>
      <c r="L303" s="1309"/>
      <c r="M303" s="1310"/>
      <c r="N303" s="724"/>
      <c r="O303" s="725"/>
      <c r="P303" s="1317"/>
      <c r="Q303" s="1317"/>
      <c r="R303" s="1317"/>
      <c r="S303" s="1317"/>
      <c r="T303" s="1317"/>
      <c r="U303" s="1317"/>
      <c r="V303" s="1317"/>
      <c r="W303" s="1317"/>
      <c r="X303" s="1317"/>
      <c r="Y303" s="1317"/>
      <c r="Z303" s="1317"/>
      <c r="AA303" s="1317"/>
      <c r="AB303" s="1317"/>
      <c r="AC303" s="1317"/>
      <c r="AD303" s="1317"/>
      <c r="AE303" s="1317"/>
      <c r="AF303" s="1317"/>
      <c r="AG303" s="1317"/>
      <c r="AH303" s="1317"/>
      <c r="AI303" s="1317"/>
      <c r="AJ303" s="1317"/>
      <c r="AK303" s="1317"/>
      <c r="AL303" s="1317"/>
      <c r="AM303" s="1317"/>
      <c r="AN303" s="1317"/>
      <c r="AO303" s="1317"/>
      <c r="AP303" s="1317"/>
      <c r="AQ303" s="291"/>
      <c r="AR303" s="292"/>
      <c r="AS303" s="724"/>
      <c r="AT303" s="725"/>
      <c r="AU303" s="1308">
        <f>⑧入力シート!Y129</f>
        <v>106</v>
      </c>
      <c r="AV303" s="1309"/>
      <c r="AW303" s="1309"/>
      <c r="AX303" s="1309"/>
      <c r="AY303" s="1309"/>
      <c r="AZ303" s="1309"/>
      <c r="BA303" s="1309"/>
      <c r="BB303" s="1309"/>
      <c r="BC303" s="1309"/>
      <c r="BD303" s="1309"/>
      <c r="BE303" s="1309"/>
      <c r="BF303" s="724"/>
      <c r="BG303" s="725"/>
      <c r="BH303" s="1317"/>
      <c r="BI303" s="1317"/>
      <c r="BJ303" s="1317"/>
      <c r="BK303" s="1317"/>
      <c r="BL303" s="1317"/>
      <c r="BM303" s="1317"/>
      <c r="BN303" s="1317"/>
      <c r="BO303" s="1317"/>
      <c r="BP303" s="1317"/>
      <c r="BQ303" s="1317"/>
      <c r="BR303" s="1317"/>
      <c r="BS303" s="1317"/>
      <c r="BT303" s="1317"/>
      <c r="BU303" s="1317"/>
      <c r="BV303" s="1317"/>
      <c r="BW303" s="1317"/>
      <c r="BX303" s="1317"/>
      <c r="BY303" s="1317"/>
      <c r="BZ303" s="1317"/>
      <c r="CA303" s="1317"/>
      <c r="CB303" s="1317"/>
      <c r="CC303" s="1317"/>
      <c r="CD303" s="1317"/>
      <c r="CE303" s="1317"/>
      <c r="CF303" s="1317"/>
      <c r="CG303" s="1317"/>
      <c r="CH303" s="1317"/>
    </row>
    <row r="304" spans="1:90" ht="24.95" customHeight="1">
      <c r="A304" s="726"/>
      <c r="B304" s="727"/>
      <c r="C304" s="1319"/>
      <c r="D304" s="1320"/>
      <c r="E304" s="1320"/>
      <c r="F304" s="1320"/>
      <c r="G304" s="1320"/>
      <c r="H304" s="1320"/>
      <c r="I304" s="1320"/>
      <c r="J304" s="1320"/>
      <c r="K304" s="1320"/>
      <c r="L304" s="1320"/>
      <c r="M304" s="1321"/>
      <c r="N304" s="726"/>
      <c r="O304" s="727"/>
      <c r="P304" s="1318"/>
      <c r="Q304" s="1318"/>
      <c r="R304" s="1318"/>
      <c r="S304" s="1318"/>
      <c r="T304" s="1318"/>
      <c r="U304" s="1318"/>
      <c r="V304" s="1318"/>
      <c r="W304" s="1318"/>
      <c r="X304" s="1318"/>
      <c r="Y304" s="1318"/>
      <c r="Z304" s="1318"/>
      <c r="AA304" s="1318"/>
      <c r="AB304" s="1318"/>
      <c r="AC304" s="1318"/>
      <c r="AD304" s="1318"/>
      <c r="AE304" s="1318"/>
      <c r="AF304" s="1318"/>
      <c r="AG304" s="1318"/>
      <c r="AH304" s="1318"/>
      <c r="AI304" s="1318"/>
      <c r="AJ304" s="1318"/>
      <c r="AK304" s="1318"/>
      <c r="AL304" s="1318"/>
      <c r="AM304" s="1318"/>
      <c r="AN304" s="1318"/>
      <c r="AO304" s="1318"/>
      <c r="AP304" s="1318"/>
      <c r="AQ304" s="291"/>
      <c r="AR304" s="292"/>
      <c r="AS304" s="726"/>
      <c r="AT304" s="727"/>
      <c r="AU304" s="1308"/>
      <c r="AV304" s="1309"/>
      <c r="AW304" s="1309"/>
      <c r="AX304" s="1309"/>
      <c r="AY304" s="1309"/>
      <c r="AZ304" s="1309"/>
      <c r="BA304" s="1309"/>
      <c r="BB304" s="1309"/>
      <c r="BC304" s="1309"/>
      <c r="BD304" s="1309"/>
      <c r="BE304" s="1309"/>
      <c r="BF304" s="726"/>
      <c r="BG304" s="727"/>
      <c r="BH304" s="1318"/>
      <c r="BI304" s="1318"/>
      <c r="BJ304" s="1318"/>
      <c r="BK304" s="1318"/>
      <c r="BL304" s="1318"/>
      <c r="BM304" s="1318"/>
      <c r="BN304" s="1318"/>
      <c r="BO304" s="1318"/>
      <c r="BP304" s="1318"/>
      <c r="BQ304" s="1318"/>
      <c r="BR304" s="1318"/>
      <c r="BS304" s="1318"/>
      <c r="BT304" s="1318"/>
      <c r="BU304" s="1318"/>
      <c r="BV304" s="1318"/>
      <c r="BW304" s="1318"/>
      <c r="BX304" s="1318"/>
      <c r="BY304" s="1318"/>
      <c r="BZ304" s="1318"/>
      <c r="CA304" s="1318"/>
      <c r="CB304" s="1318"/>
      <c r="CC304" s="1318"/>
      <c r="CD304" s="1318"/>
      <c r="CE304" s="1318"/>
      <c r="CF304" s="1318"/>
      <c r="CG304" s="1318"/>
      <c r="CH304" s="1318"/>
    </row>
    <row r="305" spans="1:90" ht="24.95" customHeight="1">
      <c r="A305" s="722" t="s">
        <v>338</v>
      </c>
      <c r="B305" s="723"/>
      <c r="C305" s="1322" t="str">
        <f>""&amp;⑧入力シート!Z128</f>
        <v/>
      </c>
      <c r="D305" s="1323"/>
      <c r="E305" s="1323"/>
      <c r="F305" s="1323"/>
      <c r="G305" s="1323"/>
      <c r="H305" s="1323"/>
      <c r="I305" s="1323"/>
      <c r="J305" s="1323"/>
      <c r="K305" s="1323"/>
      <c r="L305" s="1323"/>
      <c r="M305" s="1324"/>
      <c r="N305" s="722" t="s">
        <v>339</v>
      </c>
      <c r="O305" s="723"/>
      <c r="P305" s="1307" t="s">
        <v>32</v>
      </c>
      <c r="Q305" s="573"/>
      <c r="R305" s="573"/>
      <c r="S305" s="573"/>
      <c r="T305" s="573"/>
      <c r="U305" s="573"/>
      <c r="V305" s="573"/>
      <c r="W305" s="573"/>
      <c r="X305" s="573"/>
      <c r="Y305" s="573"/>
      <c r="Z305" s="573"/>
      <c r="AA305" s="573"/>
      <c r="AB305" s="573"/>
      <c r="AC305" s="573"/>
      <c r="AD305" s="573"/>
      <c r="AE305" s="573"/>
      <c r="AF305" s="573"/>
      <c r="AG305" s="573"/>
      <c r="AH305" s="573"/>
      <c r="AI305" s="573"/>
      <c r="AJ305" s="573"/>
      <c r="AK305" s="573"/>
      <c r="AL305" s="573"/>
      <c r="AM305" s="573"/>
      <c r="AN305" s="573"/>
      <c r="AO305" s="573"/>
      <c r="AP305" s="574"/>
      <c r="AQ305" s="291"/>
      <c r="AR305" s="292"/>
      <c r="AS305" s="722" t="s">
        <v>338</v>
      </c>
      <c r="AT305" s="723"/>
      <c r="AU305" s="1322" t="str">
        <f>""&amp;⑧入力シート!Z129</f>
        <v/>
      </c>
      <c r="AV305" s="1323"/>
      <c r="AW305" s="1323"/>
      <c r="AX305" s="1323"/>
      <c r="AY305" s="1323"/>
      <c r="AZ305" s="1323"/>
      <c r="BA305" s="1323"/>
      <c r="BB305" s="1323"/>
      <c r="BC305" s="1323"/>
      <c r="BD305" s="1323"/>
      <c r="BE305" s="1324"/>
      <c r="BF305" s="722" t="s">
        <v>339</v>
      </c>
      <c r="BG305" s="723"/>
      <c r="BH305" s="1307" t="s">
        <v>32</v>
      </c>
      <c r="BI305" s="573"/>
      <c r="BJ305" s="573"/>
      <c r="BK305" s="573"/>
      <c r="BL305" s="573"/>
      <c r="BM305" s="573"/>
      <c r="BN305" s="573"/>
      <c r="BO305" s="573"/>
      <c r="BP305" s="573"/>
      <c r="BQ305" s="573"/>
      <c r="BR305" s="573"/>
      <c r="BS305" s="573"/>
      <c r="BT305" s="573"/>
      <c r="BU305" s="573"/>
      <c r="BV305" s="573"/>
      <c r="BW305" s="573"/>
      <c r="BX305" s="573"/>
      <c r="BY305" s="573"/>
      <c r="BZ305" s="573"/>
      <c r="CA305" s="573"/>
      <c r="CB305" s="573"/>
      <c r="CC305" s="573"/>
      <c r="CD305" s="573"/>
      <c r="CE305" s="573"/>
      <c r="CF305" s="573"/>
      <c r="CG305" s="573"/>
      <c r="CH305" s="574"/>
    </row>
    <row r="306" spans="1:90" ht="24.95" customHeight="1">
      <c r="A306" s="724"/>
      <c r="B306" s="725"/>
      <c r="C306" s="1308"/>
      <c r="D306" s="1309"/>
      <c r="E306" s="1309"/>
      <c r="F306" s="1309"/>
      <c r="G306" s="1309"/>
      <c r="H306" s="1309"/>
      <c r="I306" s="1309"/>
      <c r="J306" s="1309"/>
      <c r="K306" s="1309"/>
      <c r="L306" s="1309"/>
      <c r="M306" s="1310"/>
      <c r="N306" s="724"/>
      <c r="O306" s="725"/>
      <c r="P306" s="1308" t="str">
        <f>'⑨応募者名簿(印刷用)'!CY17</f>
        <v xml:space="preserve"> </v>
      </c>
      <c r="Q306" s="1309"/>
      <c r="R306" s="1309"/>
      <c r="S306" s="1309"/>
      <c r="T306" s="1309"/>
      <c r="U306" s="1309"/>
      <c r="V306" s="1309"/>
      <c r="W306" s="1309"/>
      <c r="X306" s="1309"/>
      <c r="Y306" s="1309"/>
      <c r="Z306" s="1309"/>
      <c r="AA306" s="1309"/>
      <c r="AB306" s="1309"/>
      <c r="AC306" s="1309"/>
      <c r="AD306" s="1309"/>
      <c r="AE306" s="1309"/>
      <c r="AF306" s="1309"/>
      <c r="AG306" s="1309"/>
      <c r="AH306" s="1309"/>
      <c r="AI306" s="1309"/>
      <c r="AJ306" s="1309"/>
      <c r="AK306" s="1309"/>
      <c r="AL306" s="1309"/>
      <c r="AM306" s="1309"/>
      <c r="AN306" s="1309"/>
      <c r="AO306" s="1309"/>
      <c r="AP306" s="1310"/>
      <c r="AQ306" s="291"/>
      <c r="AR306" s="292"/>
      <c r="AS306" s="724"/>
      <c r="AT306" s="725"/>
      <c r="AU306" s="1308"/>
      <c r="AV306" s="1309"/>
      <c r="AW306" s="1309"/>
      <c r="AX306" s="1309"/>
      <c r="AY306" s="1309"/>
      <c r="AZ306" s="1309"/>
      <c r="BA306" s="1309"/>
      <c r="BB306" s="1309"/>
      <c r="BC306" s="1309"/>
      <c r="BD306" s="1309"/>
      <c r="BE306" s="1310"/>
      <c r="BF306" s="724"/>
      <c r="BG306" s="725"/>
      <c r="BH306" s="1308" t="str">
        <f>'⑨応募者名簿(印刷用)'!CY18</f>
        <v xml:space="preserve"> </v>
      </c>
      <c r="BI306" s="1309"/>
      <c r="BJ306" s="1309"/>
      <c r="BK306" s="1309"/>
      <c r="BL306" s="1309"/>
      <c r="BM306" s="1309"/>
      <c r="BN306" s="1309"/>
      <c r="BO306" s="1309"/>
      <c r="BP306" s="1309"/>
      <c r="BQ306" s="1309"/>
      <c r="BR306" s="1309"/>
      <c r="BS306" s="1309"/>
      <c r="BT306" s="1309"/>
      <c r="BU306" s="1309"/>
      <c r="BV306" s="1309"/>
      <c r="BW306" s="1309"/>
      <c r="BX306" s="1309"/>
      <c r="BY306" s="1309"/>
      <c r="BZ306" s="1309"/>
      <c r="CA306" s="1309"/>
      <c r="CB306" s="1309"/>
      <c r="CC306" s="1309"/>
      <c r="CD306" s="1309"/>
      <c r="CE306" s="1309"/>
      <c r="CF306" s="1309"/>
      <c r="CG306" s="1309"/>
      <c r="CH306" s="1310"/>
    </row>
    <row r="307" spans="1:90" ht="24.95" customHeight="1">
      <c r="A307" s="726"/>
      <c r="B307" s="727"/>
      <c r="C307" s="1308"/>
      <c r="D307" s="1309"/>
      <c r="E307" s="1309"/>
      <c r="F307" s="1309"/>
      <c r="G307" s="1309"/>
      <c r="H307" s="1309"/>
      <c r="I307" s="1309"/>
      <c r="J307" s="1309"/>
      <c r="K307" s="1309"/>
      <c r="L307" s="1309"/>
      <c r="M307" s="1310"/>
      <c r="N307" s="726"/>
      <c r="O307" s="727"/>
      <c r="P307" s="1308"/>
      <c r="Q307" s="1309"/>
      <c r="R307" s="1309"/>
      <c r="S307" s="1309"/>
      <c r="T307" s="1309"/>
      <c r="U307" s="1309"/>
      <c r="V307" s="1309"/>
      <c r="W307" s="1309"/>
      <c r="X307" s="1309"/>
      <c r="Y307" s="1309"/>
      <c r="Z307" s="1309"/>
      <c r="AA307" s="1309"/>
      <c r="AB307" s="1309"/>
      <c r="AC307" s="1309"/>
      <c r="AD307" s="1309"/>
      <c r="AE307" s="1309"/>
      <c r="AF307" s="1309"/>
      <c r="AG307" s="1309"/>
      <c r="AH307" s="1309"/>
      <c r="AI307" s="1309"/>
      <c r="AJ307" s="1309"/>
      <c r="AK307" s="1309"/>
      <c r="AL307" s="1309"/>
      <c r="AM307" s="1309"/>
      <c r="AN307" s="1309"/>
      <c r="AO307" s="1309"/>
      <c r="AP307" s="1310"/>
      <c r="AQ307" s="291"/>
      <c r="AR307" s="292"/>
      <c r="AS307" s="726"/>
      <c r="AT307" s="727"/>
      <c r="AU307" s="1308"/>
      <c r="AV307" s="1309"/>
      <c r="AW307" s="1309"/>
      <c r="AX307" s="1309"/>
      <c r="AY307" s="1309"/>
      <c r="AZ307" s="1309"/>
      <c r="BA307" s="1309"/>
      <c r="BB307" s="1309"/>
      <c r="BC307" s="1309"/>
      <c r="BD307" s="1309"/>
      <c r="BE307" s="1310"/>
      <c r="BF307" s="726"/>
      <c r="BG307" s="727"/>
      <c r="BH307" s="1308"/>
      <c r="BI307" s="1309"/>
      <c r="BJ307" s="1309"/>
      <c r="BK307" s="1309"/>
      <c r="BL307" s="1309"/>
      <c r="BM307" s="1309"/>
      <c r="BN307" s="1309"/>
      <c r="BO307" s="1309"/>
      <c r="BP307" s="1309"/>
      <c r="BQ307" s="1309"/>
      <c r="BR307" s="1309"/>
      <c r="BS307" s="1309"/>
      <c r="BT307" s="1309"/>
      <c r="BU307" s="1309"/>
      <c r="BV307" s="1309"/>
      <c r="BW307" s="1309"/>
      <c r="BX307" s="1309"/>
      <c r="BY307" s="1309"/>
      <c r="BZ307" s="1309"/>
      <c r="CA307" s="1309"/>
      <c r="CB307" s="1309"/>
      <c r="CC307" s="1309"/>
      <c r="CD307" s="1309"/>
      <c r="CE307" s="1309"/>
      <c r="CF307" s="1309"/>
      <c r="CG307" s="1309"/>
      <c r="CH307" s="1310"/>
    </row>
    <row r="308" spans="1:90" ht="24.95" customHeight="1">
      <c r="A308" s="1311" t="s">
        <v>34</v>
      </c>
      <c r="B308" s="1312"/>
      <c r="C308" s="1315" t="str">
        <f>'⑨応募者名簿(印刷用)'!CW17</f>
        <v/>
      </c>
      <c r="D308" s="1315"/>
      <c r="E308" s="1315"/>
      <c r="F308" s="1315"/>
      <c r="G308" s="1315"/>
      <c r="H308" s="1315"/>
      <c r="I308" s="1315"/>
      <c r="J308" s="1315"/>
      <c r="K308" s="1315"/>
      <c r="L308" s="1315"/>
      <c r="M308" s="1315"/>
      <c r="N308" s="1325" t="s">
        <v>22</v>
      </c>
      <c r="O308" s="1326"/>
      <c r="P308" s="1329" t="str">
        <f>""&amp;⑧入力シート!AE128</f>
        <v/>
      </c>
      <c r="Q308" s="1329"/>
      <c r="R308" s="1329"/>
      <c r="S308" s="1329"/>
      <c r="T308" s="1329"/>
      <c r="U308" s="1329"/>
      <c r="V308" s="1329"/>
      <c r="W308" s="1329"/>
      <c r="X308" s="1329"/>
      <c r="Y308" s="1330" t="s">
        <v>57</v>
      </c>
      <c r="Z308" s="1331"/>
      <c r="AA308" s="1331"/>
      <c r="AB308" s="1331"/>
      <c r="AC308" s="1331"/>
      <c r="AD308" s="1331"/>
      <c r="AE308" s="1331"/>
      <c r="AF308" s="1331"/>
      <c r="AG308" s="1331"/>
      <c r="AH308" s="1331"/>
      <c r="AI308" s="1331"/>
      <c r="AJ308" s="1331"/>
      <c r="AK308" s="1331"/>
      <c r="AL308" s="1331"/>
      <c r="AM308" s="1331"/>
      <c r="AN308" s="1331"/>
      <c r="AO308" s="1331"/>
      <c r="AP308" s="1332"/>
      <c r="AQ308" s="289"/>
      <c r="AR308" s="290"/>
      <c r="AS308" s="1311" t="s">
        <v>34</v>
      </c>
      <c r="AT308" s="1312"/>
      <c r="AU308" s="1315" t="str">
        <f>'⑨応募者名簿(印刷用)'!CW18</f>
        <v/>
      </c>
      <c r="AV308" s="1315"/>
      <c r="AW308" s="1315"/>
      <c r="AX308" s="1315"/>
      <c r="AY308" s="1315"/>
      <c r="AZ308" s="1315"/>
      <c r="BA308" s="1315"/>
      <c r="BB308" s="1315"/>
      <c r="BC308" s="1315"/>
      <c r="BD308" s="1315"/>
      <c r="BE308" s="1315"/>
      <c r="BF308" s="1325" t="s">
        <v>22</v>
      </c>
      <c r="BG308" s="1326"/>
      <c r="BH308" s="1329" t="str">
        <f>""&amp;⑧入力シート!AE129</f>
        <v/>
      </c>
      <c r="BI308" s="1329"/>
      <c r="BJ308" s="1329"/>
      <c r="BK308" s="1329"/>
      <c r="BL308" s="1329"/>
      <c r="BM308" s="1329"/>
      <c r="BN308" s="1329"/>
      <c r="BO308" s="1329"/>
      <c r="BP308" s="1329"/>
      <c r="BQ308" s="1330" t="s">
        <v>57</v>
      </c>
      <c r="BR308" s="1331"/>
      <c r="BS308" s="1331"/>
      <c r="BT308" s="1331"/>
      <c r="BU308" s="1331"/>
      <c r="BV308" s="1331"/>
      <c r="BW308" s="1331"/>
      <c r="BX308" s="1331"/>
      <c r="BY308" s="1331"/>
      <c r="BZ308" s="1331"/>
      <c r="CA308" s="1331"/>
      <c r="CB308" s="1331"/>
      <c r="CC308" s="1331"/>
      <c r="CD308" s="1331"/>
      <c r="CE308" s="1331"/>
      <c r="CF308" s="1331"/>
      <c r="CG308" s="1331"/>
      <c r="CH308" s="1332"/>
    </row>
    <row r="309" spans="1:90" ht="24.95" customHeight="1">
      <c r="A309" s="1313"/>
      <c r="B309" s="1314"/>
      <c r="C309" s="1315"/>
      <c r="D309" s="1315"/>
      <c r="E309" s="1315"/>
      <c r="F309" s="1315"/>
      <c r="G309" s="1315"/>
      <c r="H309" s="1315"/>
      <c r="I309" s="1315"/>
      <c r="J309" s="1315"/>
      <c r="K309" s="1315"/>
      <c r="L309" s="1315"/>
      <c r="M309" s="1315"/>
      <c r="N309" s="1327"/>
      <c r="O309" s="1328"/>
      <c r="P309" s="1329"/>
      <c r="Q309" s="1329"/>
      <c r="R309" s="1329"/>
      <c r="S309" s="1329"/>
      <c r="T309" s="1329"/>
      <c r="U309" s="1329"/>
      <c r="V309" s="1329"/>
      <c r="W309" s="1329"/>
      <c r="X309" s="1329"/>
      <c r="Y309" s="1333"/>
      <c r="Z309" s="1334"/>
      <c r="AA309" s="1334"/>
      <c r="AB309" s="1334"/>
      <c r="AC309" s="1334"/>
      <c r="AD309" s="1334"/>
      <c r="AE309" s="1334"/>
      <c r="AF309" s="1334"/>
      <c r="AG309" s="1334"/>
      <c r="AH309" s="1334"/>
      <c r="AI309" s="1334"/>
      <c r="AJ309" s="1334"/>
      <c r="AK309" s="1334"/>
      <c r="AL309" s="1334"/>
      <c r="AM309" s="1334"/>
      <c r="AN309" s="1334"/>
      <c r="AO309" s="1334"/>
      <c r="AP309" s="1335"/>
      <c r="AQ309" s="289"/>
      <c r="AR309" s="290"/>
      <c r="AS309" s="1313"/>
      <c r="AT309" s="1314"/>
      <c r="AU309" s="1315"/>
      <c r="AV309" s="1315"/>
      <c r="AW309" s="1315"/>
      <c r="AX309" s="1315"/>
      <c r="AY309" s="1315"/>
      <c r="AZ309" s="1315"/>
      <c r="BA309" s="1315"/>
      <c r="BB309" s="1315"/>
      <c r="BC309" s="1315"/>
      <c r="BD309" s="1315"/>
      <c r="BE309" s="1315"/>
      <c r="BF309" s="1327"/>
      <c r="BG309" s="1328"/>
      <c r="BH309" s="1329"/>
      <c r="BI309" s="1329"/>
      <c r="BJ309" s="1329"/>
      <c r="BK309" s="1329"/>
      <c r="BL309" s="1329"/>
      <c r="BM309" s="1329"/>
      <c r="BN309" s="1329"/>
      <c r="BO309" s="1329"/>
      <c r="BP309" s="1329"/>
      <c r="BQ309" s="1333"/>
      <c r="BR309" s="1334"/>
      <c r="BS309" s="1334"/>
      <c r="BT309" s="1334"/>
      <c r="BU309" s="1334"/>
      <c r="BV309" s="1334"/>
      <c r="BW309" s="1334"/>
      <c r="BX309" s="1334"/>
      <c r="BY309" s="1334"/>
      <c r="BZ309" s="1334"/>
      <c r="CA309" s="1334"/>
      <c r="CB309" s="1334"/>
      <c r="CC309" s="1334"/>
      <c r="CD309" s="1334"/>
      <c r="CE309" s="1334"/>
      <c r="CF309" s="1334"/>
      <c r="CG309" s="1334"/>
      <c r="CH309" s="1335"/>
    </row>
    <row r="310" spans="1:90" ht="24.95" customHeight="1">
      <c r="A310" s="283"/>
      <c r="B310" s="284"/>
      <c r="C310" s="287"/>
      <c r="D310" s="287"/>
      <c r="E310" s="287"/>
      <c r="F310" s="287"/>
      <c r="G310" s="287"/>
      <c r="H310" s="287"/>
      <c r="I310" s="287"/>
      <c r="J310" s="287"/>
      <c r="K310" s="287"/>
      <c r="L310" s="287"/>
      <c r="M310" s="287"/>
      <c r="N310" s="288"/>
      <c r="O310" s="288"/>
      <c r="P310" s="285"/>
      <c r="Q310" s="285"/>
      <c r="R310" s="285"/>
      <c r="S310" s="285"/>
      <c r="T310" s="285"/>
      <c r="U310" s="285"/>
      <c r="V310" s="285"/>
      <c r="W310" s="285"/>
      <c r="X310" s="285"/>
      <c r="Y310" s="286"/>
      <c r="Z310" s="286"/>
      <c r="AA310" s="286"/>
      <c r="AB310" s="286"/>
      <c r="AC310" s="286"/>
      <c r="AD310" s="286"/>
      <c r="AE310" s="286"/>
      <c r="AF310" s="286"/>
      <c r="AG310" s="286"/>
      <c r="AH310" s="286"/>
      <c r="AI310" s="286"/>
      <c r="AJ310" s="286"/>
      <c r="AK310" s="286"/>
      <c r="AL310" s="286"/>
      <c r="AM310" s="286"/>
      <c r="AN310" s="286"/>
      <c r="AO310" s="286"/>
      <c r="AP310" s="286"/>
      <c r="AQ310" s="289"/>
      <c r="AR310" s="290"/>
      <c r="AS310" s="284"/>
      <c r="AT310" s="284"/>
      <c r="AU310" s="287"/>
      <c r="AV310" s="287"/>
      <c r="AW310" s="287"/>
      <c r="AX310" s="287"/>
      <c r="AY310" s="287"/>
      <c r="AZ310" s="287"/>
      <c r="BA310" s="287"/>
      <c r="BB310" s="287"/>
      <c r="BC310" s="287"/>
      <c r="BD310" s="287"/>
      <c r="BE310" s="287"/>
      <c r="BF310" s="288"/>
      <c r="BG310" s="288"/>
      <c r="BH310" s="285"/>
      <c r="BI310" s="285"/>
      <c r="BJ310" s="285"/>
      <c r="BK310" s="285"/>
      <c r="BL310" s="285"/>
      <c r="BM310" s="285"/>
      <c r="BN310" s="285"/>
      <c r="BO310" s="285"/>
      <c r="BP310" s="285"/>
      <c r="BQ310" s="286"/>
      <c r="BR310" s="286"/>
      <c r="BS310" s="286"/>
      <c r="BT310" s="286"/>
      <c r="BU310" s="286"/>
      <c r="BV310" s="286"/>
      <c r="BW310" s="286"/>
      <c r="BX310" s="286"/>
      <c r="BY310" s="286"/>
      <c r="BZ310" s="286"/>
      <c r="CA310" s="286"/>
      <c r="CB310" s="286"/>
      <c r="CC310" s="286"/>
      <c r="CD310" s="286"/>
      <c r="CE310" s="286"/>
      <c r="CF310" s="286"/>
      <c r="CG310" s="286"/>
      <c r="CH310" s="286"/>
    </row>
    <row r="311" spans="1:90" ht="24.95" customHeight="1">
      <c r="A311" s="283"/>
      <c r="B311" s="284"/>
      <c r="C311" s="275"/>
      <c r="D311" s="275"/>
      <c r="E311" s="275"/>
      <c r="F311" s="275"/>
      <c r="G311" s="275"/>
      <c r="H311" s="275"/>
      <c r="I311" s="275"/>
      <c r="J311" s="275"/>
      <c r="K311" s="275"/>
      <c r="L311" s="275"/>
      <c r="M311" s="275"/>
      <c r="N311" s="288"/>
      <c r="O311" s="288"/>
      <c r="P311" s="285"/>
      <c r="Q311" s="285"/>
      <c r="R311" s="285"/>
      <c r="S311" s="285"/>
      <c r="T311" s="285"/>
      <c r="U311" s="285"/>
      <c r="V311" s="285"/>
      <c r="W311" s="285"/>
      <c r="X311" s="285"/>
      <c r="Y311" s="286"/>
      <c r="Z311" s="286"/>
      <c r="AA311" s="286"/>
      <c r="AB311" s="286"/>
      <c r="AC311" s="286"/>
      <c r="AD311" s="286"/>
      <c r="AE311" s="286"/>
      <c r="AF311" s="286"/>
      <c r="AG311" s="286"/>
      <c r="AH311" s="286"/>
      <c r="AI311" s="286"/>
      <c r="AJ311" s="286"/>
      <c r="AK311" s="286"/>
      <c r="AL311" s="286"/>
      <c r="AM311" s="286"/>
      <c r="AN311" s="286"/>
      <c r="AO311" s="286"/>
      <c r="AP311" s="286"/>
      <c r="AQ311" s="289"/>
      <c r="AR311" s="290"/>
      <c r="AS311" s="284"/>
      <c r="AT311" s="284"/>
      <c r="AU311" s="275"/>
      <c r="AV311" s="275"/>
      <c r="AW311" s="275"/>
      <c r="AX311" s="275"/>
      <c r="AY311" s="275"/>
      <c r="AZ311" s="275"/>
      <c r="BA311" s="275"/>
      <c r="BB311" s="275"/>
      <c r="BC311" s="275"/>
      <c r="BD311" s="275"/>
      <c r="BE311" s="275"/>
      <c r="BF311" s="288"/>
      <c r="BG311" s="288"/>
      <c r="BH311" s="285"/>
      <c r="BI311" s="285"/>
      <c r="BJ311" s="285"/>
      <c r="BK311" s="285"/>
      <c r="BL311" s="285"/>
      <c r="BM311" s="285"/>
      <c r="BN311" s="285"/>
      <c r="BO311" s="285"/>
      <c r="BP311" s="285"/>
      <c r="BQ311" s="286"/>
      <c r="BR311" s="286"/>
      <c r="BS311" s="286"/>
      <c r="BT311" s="286"/>
      <c r="BU311" s="286"/>
      <c r="BV311" s="286"/>
      <c r="BW311" s="286"/>
      <c r="BX311" s="286"/>
      <c r="BY311" s="286"/>
      <c r="BZ311" s="286"/>
      <c r="CA311" s="286"/>
      <c r="CB311" s="286"/>
      <c r="CC311" s="286"/>
      <c r="CD311" s="286"/>
      <c r="CE311" s="286"/>
      <c r="CF311" s="286"/>
      <c r="CG311" s="286"/>
      <c r="CH311" s="286"/>
    </row>
    <row r="312" spans="1:90" ht="24.95" customHeight="1">
      <c r="A312" s="174"/>
      <c r="B312" s="174"/>
      <c r="C312" s="174"/>
      <c r="D312" s="174"/>
      <c r="E312" s="174"/>
      <c r="F312" s="174"/>
      <c r="G312" s="174"/>
      <c r="H312" s="174"/>
      <c r="I312" s="174"/>
      <c r="J312" s="174"/>
      <c r="K312" s="174"/>
      <c r="L312" s="174"/>
      <c r="M312" s="174"/>
      <c r="N312" s="785" t="s">
        <v>408</v>
      </c>
      <c r="O312" s="785"/>
      <c r="P312" s="785"/>
      <c r="Q312" s="785"/>
      <c r="R312" s="785"/>
      <c r="S312" s="785"/>
      <c r="T312" s="785"/>
      <c r="U312" s="785"/>
      <c r="V312" s="785"/>
      <c r="W312" s="785"/>
      <c r="X312" s="785"/>
      <c r="Y312" s="785"/>
      <c r="Z312" s="785"/>
      <c r="AA312" s="785"/>
      <c r="AB312" s="785"/>
      <c r="AC312" s="190"/>
      <c r="AD312" s="190"/>
      <c r="AE312" s="190"/>
      <c r="AF312" s="190"/>
      <c r="AG312" s="190"/>
      <c r="AH312" s="190"/>
      <c r="AI312" s="190"/>
      <c r="AJ312" s="190"/>
      <c r="AK312" s="190"/>
      <c r="AL312" s="190"/>
      <c r="AM312" s="190"/>
      <c r="AN312" s="190"/>
      <c r="AO312" s="190"/>
      <c r="AP312" s="190"/>
      <c r="AQ312" s="298"/>
      <c r="AR312" s="299"/>
      <c r="AS312" s="174"/>
      <c r="AT312" s="174"/>
      <c r="AU312" s="174"/>
      <c r="AV312" s="174"/>
      <c r="AW312" s="174"/>
      <c r="AX312" s="174"/>
      <c r="AY312" s="174"/>
      <c r="AZ312" s="174"/>
      <c r="BA312" s="174"/>
      <c r="BB312" s="174"/>
      <c r="BC312" s="174"/>
      <c r="BD312" s="174"/>
      <c r="BE312" s="174"/>
      <c r="BF312" s="785" t="s">
        <v>408</v>
      </c>
      <c r="BG312" s="785"/>
      <c r="BH312" s="785"/>
      <c r="BI312" s="785"/>
      <c r="BJ312" s="785"/>
      <c r="BK312" s="785"/>
      <c r="BL312" s="785"/>
      <c r="BM312" s="785"/>
      <c r="BN312" s="785"/>
      <c r="BO312" s="785"/>
      <c r="BP312" s="785"/>
      <c r="BQ312" s="785"/>
      <c r="BR312" s="785"/>
      <c r="BS312" s="785"/>
      <c r="BT312" s="785"/>
      <c r="BU312" s="190"/>
      <c r="BV312" s="190"/>
      <c r="BW312" s="190"/>
      <c r="BX312" s="190"/>
      <c r="BY312" s="190"/>
      <c r="BZ312" s="190"/>
      <c r="CA312" s="190"/>
      <c r="CB312" s="190"/>
      <c r="CC312" s="190"/>
      <c r="CD312" s="190"/>
      <c r="CE312" s="190"/>
      <c r="CF312" s="190"/>
      <c r="CG312" s="190"/>
      <c r="CH312" s="190"/>
      <c r="CI312" s="190"/>
      <c r="CJ312" s="190"/>
      <c r="CK312" s="190"/>
      <c r="CL312" s="190"/>
    </row>
    <row r="313" spans="1:90" ht="24.95" customHeight="1">
      <c r="A313" s="174"/>
      <c r="B313" s="174"/>
      <c r="C313" s="174"/>
      <c r="D313" s="174"/>
      <c r="E313" s="174"/>
      <c r="F313" s="174"/>
      <c r="G313" s="174"/>
      <c r="H313" s="174"/>
      <c r="I313" s="174"/>
      <c r="J313" s="174"/>
      <c r="K313" s="174"/>
      <c r="L313" s="174"/>
      <c r="M313" s="174"/>
      <c r="N313" s="785"/>
      <c r="O313" s="785"/>
      <c r="P313" s="785"/>
      <c r="Q313" s="785"/>
      <c r="R313" s="785"/>
      <c r="S313" s="785"/>
      <c r="T313" s="785"/>
      <c r="U313" s="785"/>
      <c r="V313" s="785"/>
      <c r="W313" s="785"/>
      <c r="X313" s="785"/>
      <c r="Y313" s="785"/>
      <c r="Z313" s="785"/>
      <c r="AA313" s="785"/>
      <c r="AB313" s="785"/>
      <c r="AC313" s="190"/>
      <c r="AD313" s="190"/>
      <c r="AE313" s="190"/>
      <c r="AF313" s="190"/>
      <c r="AG313" s="190"/>
      <c r="AH313" s="190"/>
      <c r="AI313" s="190"/>
      <c r="AJ313" s="190"/>
      <c r="AK313" s="190"/>
      <c r="AL313" s="190"/>
      <c r="AM313" s="190"/>
      <c r="AN313" s="190"/>
      <c r="AO313" s="190"/>
      <c r="AP313" s="190"/>
      <c r="AQ313" s="298"/>
      <c r="AR313" s="299"/>
      <c r="AS313" s="174"/>
      <c r="AT313" s="174"/>
      <c r="AU313" s="174"/>
      <c r="AV313" s="174"/>
      <c r="AW313" s="174"/>
      <c r="AX313" s="174"/>
      <c r="AY313" s="174"/>
      <c r="AZ313" s="174"/>
      <c r="BA313" s="174"/>
      <c r="BB313" s="174"/>
      <c r="BC313" s="174"/>
      <c r="BD313" s="174"/>
      <c r="BE313" s="174"/>
      <c r="BF313" s="785"/>
      <c r="BG313" s="785"/>
      <c r="BH313" s="785"/>
      <c r="BI313" s="785"/>
      <c r="BJ313" s="785"/>
      <c r="BK313" s="785"/>
      <c r="BL313" s="785"/>
      <c r="BM313" s="785"/>
      <c r="BN313" s="785"/>
      <c r="BO313" s="785"/>
      <c r="BP313" s="785"/>
      <c r="BQ313" s="785"/>
      <c r="BR313" s="785"/>
      <c r="BS313" s="785"/>
      <c r="BT313" s="785"/>
      <c r="BU313" s="190"/>
      <c r="BV313" s="190"/>
      <c r="BW313" s="190"/>
      <c r="BX313" s="190"/>
      <c r="BY313" s="190"/>
      <c r="BZ313" s="190"/>
      <c r="CA313" s="190"/>
      <c r="CB313" s="190"/>
      <c r="CC313" s="190"/>
      <c r="CD313" s="190"/>
      <c r="CE313" s="190"/>
      <c r="CF313" s="190"/>
      <c r="CG313" s="190"/>
      <c r="CH313" s="190"/>
      <c r="CI313" s="190"/>
      <c r="CJ313" s="190"/>
      <c r="CK313" s="190"/>
      <c r="CL313" s="190"/>
    </row>
    <row r="314" spans="1:90" ht="24.95" customHeight="1">
      <c r="A314" s="174"/>
      <c r="B314" s="174"/>
      <c r="C314" s="174"/>
      <c r="D314" s="174"/>
      <c r="E314" s="174"/>
      <c r="F314" s="174"/>
      <c r="G314" s="174"/>
      <c r="H314" s="174"/>
      <c r="I314" s="174"/>
      <c r="J314" s="174"/>
      <c r="K314" s="174"/>
      <c r="L314" s="174"/>
      <c r="M314" s="174"/>
      <c r="N314" s="785" t="s">
        <v>407</v>
      </c>
      <c r="O314" s="785"/>
      <c r="P314" s="785"/>
      <c r="Q314" s="785"/>
      <c r="R314" s="785"/>
      <c r="S314" s="785"/>
      <c r="T314" s="785"/>
      <c r="U314" s="785"/>
      <c r="V314" s="785"/>
      <c r="W314" s="785"/>
      <c r="X314" s="785"/>
      <c r="Y314" s="785"/>
      <c r="Z314" s="785"/>
      <c r="AA314" s="785"/>
      <c r="AB314" s="785"/>
      <c r="AC314" s="190"/>
      <c r="AD314" s="190"/>
      <c r="AE314" s="190"/>
      <c r="AF314" s="190"/>
      <c r="AG314" s="190"/>
      <c r="AH314" s="190"/>
      <c r="AI314" s="190"/>
      <c r="AJ314" s="190"/>
      <c r="AK314" s="190"/>
      <c r="AL314" s="190"/>
      <c r="AM314" s="190"/>
      <c r="AN314" s="190"/>
      <c r="AO314" s="190"/>
      <c r="AP314" s="190"/>
      <c r="AQ314" s="298"/>
      <c r="AR314" s="299"/>
      <c r="AS314" s="174"/>
      <c r="AT314" s="174"/>
      <c r="AU314" s="174"/>
      <c r="AV314" s="174"/>
      <c r="AW314" s="174"/>
      <c r="AX314" s="174"/>
      <c r="AY314" s="174"/>
      <c r="AZ314" s="174"/>
      <c r="BA314" s="174"/>
      <c r="BB314" s="174"/>
      <c r="BC314" s="174"/>
      <c r="BD314" s="174"/>
      <c r="BE314" s="174"/>
      <c r="BF314" s="785" t="s">
        <v>407</v>
      </c>
      <c r="BG314" s="785"/>
      <c r="BH314" s="785"/>
      <c r="BI314" s="785"/>
      <c r="BJ314" s="785"/>
      <c r="BK314" s="785"/>
      <c r="BL314" s="785"/>
      <c r="BM314" s="785"/>
      <c r="BN314" s="785"/>
      <c r="BO314" s="785"/>
      <c r="BP314" s="785"/>
      <c r="BQ314" s="785"/>
      <c r="BR314" s="785"/>
      <c r="BS314" s="785"/>
      <c r="BT314" s="785"/>
      <c r="BU314" s="190"/>
      <c r="BV314" s="190"/>
      <c r="BW314" s="190"/>
      <c r="BX314" s="190"/>
      <c r="BY314" s="190"/>
      <c r="BZ314" s="190"/>
      <c r="CA314" s="190"/>
      <c r="CB314" s="190"/>
      <c r="CC314" s="190"/>
      <c r="CD314" s="190"/>
      <c r="CE314" s="190"/>
      <c r="CF314" s="190"/>
      <c r="CG314" s="190"/>
      <c r="CH314" s="190"/>
      <c r="CI314" s="190"/>
      <c r="CJ314" s="190"/>
      <c r="CK314" s="190"/>
      <c r="CL314" s="190"/>
    </row>
    <row r="315" spans="1:90" ht="24.95" customHeight="1">
      <c r="A315" s="174"/>
      <c r="B315" s="174"/>
      <c r="C315" s="174"/>
      <c r="D315" s="174"/>
      <c r="E315" s="174"/>
      <c r="F315" s="174"/>
      <c r="G315" s="174"/>
      <c r="H315" s="174"/>
      <c r="I315" s="174"/>
      <c r="J315" s="174"/>
      <c r="K315" s="174"/>
      <c r="L315" s="174"/>
      <c r="M315" s="174"/>
      <c r="N315" s="785"/>
      <c r="O315" s="785"/>
      <c r="P315" s="785"/>
      <c r="Q315" s="785"/>
      <c r="R315" s="785"/>
      <c r="S315" s="785"/>
      <c r="T315" s="785"/>
      <c r="U315" s="785"/>
      <c r="V315" s="785"/>
      <c r="W315" s="785"/>
      <c r="X315" s="785"/>
      <c r="Y315" s="785"/>
      <c r="Z315" s="785"/>
      <c r="AA315" s="785"/>
      <c r="AB315" s="785"/>
      <c r="AC315" s="190"/>
      <c r="AD315" s="190"/>
      <c r="AE315" s="190"/>
      <c r="AF315" s="190"/>
      <c r="AG315" s="190"/>
      <c r="AH315" s="190"/>
      <c r="AI315" s="190"/>
      <c r="AJ315" s="190"/>
      <c r="AK315" s="190"/>
      <c r="AL315" s="190"/>
      <c r="AM315" s="190"/>
      <c r="AN315" s="190"/>
      <c r="AO315" s="190"/>
      <c r="AP315" s="190"/>
      <c r="AQ315" s="298"/>
      <c r="AR315" s="299"/>
      <c r="AS315" s="174"/>
      <c r="AT315" s="174"/>
      <c r="AU315" s="174"/>
      <c r="AV315" s="174"/>
      <c r="AW315" s="174"/>
      <c r="AX315" s="174"/>
      <c r="AY315" s="174"/>
      <c r="AZ315" s="174"/>
      <c r="BA315" s="174"/>
      <c r="BB315" s="174"/>
      <c r="BC315" s="174"/>
      <c r="BD315" s="174"/>
      <c r="BE315" s="174"/>
      <c r="BF315" s="785"/>
      <c r="BG315" s="785"/>
      <c r="BH315" s="785"/>
      <c r="BI315" s="785"/>
      <c r="BJ315" s="785"/>
      <c r="BK315" s="785"/>
      <c r="BL315" s="785"/>
      <c r="BM315" s="785"/>
      <c r="BN315" s="785"/>
      <c r="BO315" s="785"/>
      <c r="BP315" s="785"/>
      <c r="BQ315" s="785"/>
      <c r="BR315" s="785"/>
      <c r="BS315" s="785"/>
      <c r="BT315" s="785"/>
      <c r="BU315" s="190"/>
      <c r="BV315" s="190"/>
      <c r="BW315" s="190"/>
      <c r="BX315" s="190"/>
      <c r="BY315" s="190"/>
      <c r="BZ315" s="190"/>
      <c r="CA315" s="190"/>
      <c r="CB315" s="190"/>
      <c r="CC315" s="190"/>
      <c r="CD315" s="190"/>
      <c r="CE315" s="190"/>
      <c r="CF315" s="190"/>
      <c r="CG315" s="190"/>
      <c r="CH315" s="190"/>
      <c r="CI315" s="190"/>
      <c r="CJ315" s="190"/>
      <c r="CK315" s="190"/>
      <c r="CL315" s="190"/>
    </row>
    <row r="316" spans="1:90" ht="24.95" customHeight="1">
      <c r="A316" s="283"/>
      <c r="B316" s="284"/>
      <c r="C316" s="275"/>
      <c r="D316" s="275"/>
      <c r="E316" s="275"/>
      <c r="F316" s="275"/>
      <c r="G316" s="275"/>
      <c r="H316" s="275"/>
      <c r="I316" s="275"/>
      <c r="J316" s="275"/>
      <c r="K316" s="275"/>
      <c r="L316" s="275"/>
      <c r="M316" s="275"/>
      <c r="N316" s="288"/>
      <c r="O316" s="288"/>
      <c r="P316" s="285"/>
      <c r="Q316" s="285"/>
      <c r="R316" s="285"/>
      <c r="S316" s="285"/>
      <c r="T316" s="285"/>
      <c r="U316" s="285"/>
      <c r="V316" s="285"/>
      <c r="W316" s="285"/>
      <c r="X316" s="285"/>
      <c r="Y316" s="286"/>
      <c r="Z316" s="286"/>
      <c r="AA316" s="286"/>
      <c r="AB316" s="286"/>
      <c r="AC316" s="286"/>
      <c r="AD316" s="286"/>
      <c r="AE316" s="286"/>
      <c r="AF316" s="286"/>
      <c r="AG316" s="286"/>
      <c r="AH316" s="286"/>
      <c r="AI316" s="286"/>
      <c r="AJ316" s="286"/>
      <c r="AK316" s="286"/>
      <c r="AL316" s="286"/>
      <c r="AM316" s="286"/>
      <c r="AN316" s="286"/>
      <c r="AO316" s="286"/>
      <c r="AP316" s="286"/>
      <c r="AQ316" s="289"/>
      <c r="AR316" s="290"/>
      <c r="AS316" s="284"/>
      <c r="AT316" s="284"/>
      <c r="AU316" s="275"/>
      <c r="AV316" s="275"/>
      <c r="AW316" s="275"/>
      <c r="AX316" s="275"/>
      <c r="AY316" s="275"/>
      <c r="AZ316" s="275"/>
      <c r="BA316" s="275"/>
      <c r="BB316" s="275"/>
      <c r="BC316" s="275"/>
      <c r="BD316" s="275"/>
      <c r="BE316" s="275"/>
      <c r="BF316" s="288"/>
      <c r="BG316" s="288"/>
      <c r="BH316" s="285"/>
      <c r="BI316" s="285"/>
      <c r="BJ316" s="285"/>
      <c r="BK316" s="285"/>
      <c r="BL316" s="285"/>
      <c r="BM316" s="285"/>
      <c r="BN316" s="285"/>
      <c r="BO316" s="285"/>
      <c r="BP316" s="285"/>
      <c r="BQ316" s="286"/>
      <c r="BR316" s="286"/>
      <c r="BS316" s="286"/>
      <c r="BT316" s="286"/>
      <c r="BU316" s="286"/>
      <c r="BV316" s="286"/>
      <c r="BW316" s="286"/>
      <c r="BX316" s="286"/>
      <c r="BY316" s="286"/>
      <c r="BZ316" s="286"/>
      <c r="CA316" s="286"/>
      <c r="CB316" s="286"/>
      <c r="CC316" s="286"/>
      <c r="CD316" s="286"/>
      <c r="CE316" s="286"/>
      <c r="CF316" s="286"/>
      <c r="CG316" s="286"/>
      <c r="CH316" s="286"/>
    </row>
    <row r="317" spans="1:90" ht="24.95" customHeight="1">
      <c r="A317" s="283"/>
      <c r="B317" s="142" t="str">
        <f>$B$5</f>
        <v>第86回全国教育美術展応募作品の名札</v>
      </c>
      <c r="C317" s="275"/>
      <c r="D317" s="275"/>
      <c r="E317" s="275"/>
      <c r="F317" s="275"/>
      <c r="G317" s="275"/>
      <c r="H317" s="275"/>
      <c r="I317" s="275"/>
      <c r="J317" s="275"/>
      <c r="K317" s="275"/>
      <c r="L317" s="275"/>
      <c r="M317" s="275"/>
      <c r="N317" s="293"/>
      <c r="O317" s="293"/>
      <c r="P317" s="285"/>
      <c r="Q317" s="285"/>
      <c r="R317" s="285"/>
      <c r="S317" s="285"/>
      <c r="T317" s="285"/>
      <c r="U317" s="285"/>
      <c r="V317" s="285"/>
      <c r="W317" s="285"/>
      <c r="X317" s="285"/>
      <c r="Y317" s="286"/>
      <c r="Z317" s="286"/>
      <c r="AA317" s="286"/>
      <c r="AB317" s="286"/>
      <c r="AC317" s="286"/>
      <c r="AD317" s="286"/>
      <c r="AE317" s="286"/>
      <c r="AF317" s="286"/>
      <c r="AG317" s="286"/>
      <c r="AH317" s="286"/>
      <c r="AI317" s="286"/>
      <c r="AJ317" s="286"/>
      <c r="AK317" s="286"/>
      <c r="AL317" s="286"/>
      <c r="AM317" s="286"/>
      <c r="AN317" s="286"/>
      <c r="AO317" s="286"/>
      <c r="AP317" s="286"/>
      <c r="AQ317" s="289"/>
      <c r="AR317" s="290"/>
      <c r="AS317" s="284"/>
      <c r="AT317" s="142" t="str">
        <f>$B$5</f>
        <v>第86回全国教育美術展応募作品の名札</v>
      </c>
      <c r="AU317" s="275"/>
      <c r="AV317" s="275"/>
      <c r="AW317" s="275"/>
      <c r="AX317" s="275"/>
      <c r="AY317" s="275"/>
      <c r="AZ317" s="275"/>
      <c r="BA317" s="275"/>
      <c r="BB317" s="275"/>
      <c r="BC317" s="275"/>
      <c r="BD317" s="275"/>
      <c r="BE317" s="275"/>
      <c r="BF317" s="293"/>
      <c r="BG317" s="293"/>
      <c r="BH317" s="285"/>
      <c r="BI317" s="285"/>
      <c r="BJ317" s="285"/>
      <c r="BK317" s="285"/>
      <c r="BL317" s="285"/>
      <c r="BM317" s="285"/>
      <c r="BN317" s="285"/>
      <c r="BO317" s="285"/>
      <c r="BP317" s="285"/>
      <c r="BQ317" s="286"/>
      <c r="BR317" s="286"/>
      <c r="BS317" s="286"/>
      <c r="BT317" s="286"/>
      <c r="BU317" s="286"/>
      <c r="BV317" s="286"/>
      <c r="BW317" s="286"/>
      <c r="BX317" s="286"/>
      <c r="BY317" s="286"/>
      <c r="BZ317" s="286"/>
      <c r="CA317" s="286"/>
      <c r="CB317" s="286"/>
      <c r="CC317" s="286"/>
      <c r="CD317" s="286"/>
      <c r="CE317" s="286"/>
      <c r="CF317" s="286"/>
      <c r="CG317" s="286"/>
      <c r="CH317" s="286"/>
    </row>
    <row r="318" spans="1:90" ht="24.95" customHeight="1">
      <c r="A318" s="1353" t="s">
        <v>45</v>
      </c>
      <c r="B318" s="1354"/>
      <c r="C318" s="1354"/>
      <c r="D318" s="1354"/>
      <c r="E318" s="1354"/>
      <c r="F318" s="1354"/>
      <c r="G318" s="1354"/>
      <c r="H318" s="1354"/>
      <c r="I318" s="1354"/>
      <c r="J318" s="1354"/>
      <c r="K318" s="1354"/>
      <c r="L318" s="1354"/>
      <c r="M318" s="1355"/>
      <c r="N318" s="1356" t="s">
        <v>334</v>
      </c>
      <c r="O318" s="1356"/>
      <c r="P318" s="1344" t="s">
        <v>17</v>
      </c>
      <c r="Q318" s="562"/>
      <c r="R318" s="1305" t="str">
        <f>IF('⑨応募者名簿(印刷用)'!$BX$40="","",'⑨応募者名簿(印刷用)'!$BX$40)</f>
        <v>-</v>
      </c>
      <c r="S318" s="1305"/>
      <c r="T318" s="1305"/>
      <c r="U318" s="1305"/>
      <c r="V318" s="1305"/>
      <c r="W318" s="1305"/>
      <c r="X318" s="1305"/>
      <c r="Y318" s="1306" t="s">
        <v>282</v>
      </c>
      <c r="Z318" s="1306"/>
      <c r="AA318" s="1306"/>
      <c r="AB318" s="1305" t="str">
        <f>IF(⑧入力シート!$D$30=0,"",⑧入力シート!$D$30)</f>
        <v/>
      </c>
      <c r="AC318" s="1305"/>
      <c r="AD318" s="1305"/>
      <c r="AE318" s="1305"/>
      <c r="AF318" s="176" t="s">
        <v>84</v>
      </c>
      <c r="AG318" s="1305" t="str">
        <f>IF(⑧入力シート!$H$30=0,"",⑧入力シート!$H$30)</f>
        <v/>
      </c>
      <c r="AH318" s="1305"/>
      <c r="AI318" s="1305"/>
      <c r="AJ318" s="1305"/>
      <c r="AK318" s="176" t="s">
        <v>84</v>
      </c>
      <c r="AL318" s="1305" t="str">
        <f>IF(⑧入力シート!$L$30=0,"",⑧入力シート!$L$30)</f>
        <v/>
      </c>
      <c r="AM318" s="1305"/>
      <c r="AN318" s="1305"/>
      <c r="AO318" s="1305"/>
      <c r="AP318" s="177"/>
      <c r="AQ318" s="291"/>
      <c r="AR318" s="292"/>
      <c r="AS318" s="1353" t="s">
        <v>45</v>
      </c>
      <c r="AT318" s="1354"/>
      <c r="AU318" s="1354"/>
      <c r="AV318" s="1354"/>
      <c r="AW318" s="1354"/>
      <c r="AX318" s="1354"/>
      <c r="AY318" s="1354"/>
      <c r="AZ318" s="1354"/>
      <c r="BA318" s="1354"/>
      <c r="BB318" s="1354"/>
      <c r="BC318" s="1354"/>
      <c r="BD318" s="1354"/>
      <c r="BE318" s="1355"/>
      <c r="BF318" s="1356" t="s">
        <v>334</v>
      </c>
      <c r="BG318" s="1356"/>
      <c r="BH318" s="1344" t="s">
        <v>17</v>
      </c>
      <c r="BI318" s="562"/>
      <c r="BJ318" s="1305" t="str">
        <f>IF('⑨応募者名簿(印刷用)'!$BX$40="","",'⑨応募者名簿(印刷用)'!$BX$40)</f>
        <v>-</v>
      </c>
      <c r="BK318" s="1305"/>
      <c r="BL318" s="1305"/>
      <c r="BM318" s="1305"/>
      <c r="BN318" s="1305"/>
      <c r="BO318" s="1305"/>
      <c r="BP318" s="1305"/>
      <c r="BQ318" s="1306" t="s">
        <v>282</v>
      </c>
      <c r="BR318" s="1306"/>
      <c r="BS318" s="1306"/>
      <c r="BT318" s="1305" t="str">
        <f>IF(⑧入力シート!$D$30=0,"",⑧入力シート!$D$30)</f>
        <v/>
      </c>
      <c r="BU318" s="1305"/>
      <c r="BV318" s="1305"/>
      <c r="BW318" s="1305"/>
      <c r="BX318" s="176" t="s">
        <v>84</v>
      </c>
      <c r="BY318" s="1305" t="str">
        <f>IF(⑧入力シート!$H$30=0,"",⑧入力シート!$H$30)</f>
        <v/>
      </c>
      <c r="BZ318" s="1305"/>
      <c r="CA318" s="1305"/>
      <c r="CB318" s="1305"/>
      <c r="CC318" s="176" t="s">
        <v>84</v>
      </c>
      <c r="CD318" s="1305" t="str">
        <f>IF(⑧入力シート!$L$30=0,"",⑧入力シート!$L$30)</f>
        <v/>
      </c>
      <c r="CE318" s="1305"/>
      <c r="CF318" s="1305"/>
      <c r="CG318" s="1305"/>
      <c r="CH318" s="177"/>
    </row>
    <row r="319" spans="1:90" ht="24.95" customHeight="1">
      <c r="A319" s="1345"/>
      <c r="B319" s="1346"/>
      <c r="C319" s="1346"/>
      <c r="D319" s="1346"/>
      <c r="E319" s="1346"/>
      <c r="F319" s="1346"/>
      <c r="G319" s="1346"/>
      <c r="H319" s="1346"/>
      <c r="I319" s="178"/>
      <c r="J319" s="178"/>
      <c r="K319" s="178"/>
      <c r="L319" s="178"/>
      <c r="M319" s="179"/>
      <c r="N319" s="1356"/>
      <c r="O319" s="1356"/>
      <c r="P319" s="1347" t="str">
        <f>IF('⑨応募者名簿(印刷用)'!$BV$42="","",'⑨応募者名簿(印刷用)'!$BV$42)</f>
        <v xml:space="preserve"> </v>
      </c>
      <c r="Q319" s="1348"/>
      <c r="R319" s="1348"/>
      <c r="S319" s="1348"/>
      <c r="T319" s="1348"/>
      <c r="U319" s="1348"/>
      <c r="V319" s="1348"/>
      <c r="W319" s="1348"/>
      <c r="X319" s="1348"/>
      <c r="Y319" s="1348"/>
      <c r="Z319" s="1348"/>
      <c r="AA319" s="1348"/>
      <c r="AB319" s="1348"/>
      <c r="AC319" s="1348"/>
      <c r="AD319" s="1348"/>
      <c r="AE319" s="1348"/>
      <c r="AF319" s="1348"/>
      <c r="AG319" s="1348"/>
      <c r="AH319" s="1348"/>
      <c r="AI319" s="1348"/>
      <c r="AJ319" s="1348"/>
      <c r="AK319" s="1348"/>
      <c r="AL319" s="1348"/>
      <c r="AM319" s="1348"/>
      <c r="AN319" s="1348"/>
      <c r="AO319" s="1348"/>
      <c r="AP319" s="1349"/>
      <c r="AQ319" s="291"/>
      <c r="AR319" s="292"/>
      <c r="AS319" s="1345"/>
      <c r="AT319" s="1346"/>
      <c r="AU319" s="1346"/>
      <c r="AV319" s="1346"/>
      <c r="AW319" s="1346"/>
      <c r="AX319" s="1346"/>
      <c r="AY319" s="1346"/>
      <c r="AZ319" s="1346"/>
      <c r="BA319" s="178"/>
      <c r="BB319" s="178"/>
      <c r="BC319" s="178"/>
      <c r="BD319" s="178"/>
      <c r="BE319" s="179"/>
      <c r="BF319" s="1356"/>
      <c r="BG319" s="1356"/>
      <c r="BH319" s="1347" t="str">
        <f>IF('⑨応募者名簿(印刷用)'!$BV$42="","",'⑨応募者名簿(印刷用)'!$BV$42)</f>
        <v xml:space="preserve"> </v>
      </c>
      <c r="BI319" s="1348"/>
      <c r="BJ319" s="1348"/>
      <c r="BK319" s="1348"/>
      <c r="BL319" s="1348"/>
      <c r="BM319" s="1348"/>
      <c r="BN319" s="1348"/>
      <c r="BO319" s="1348"/>
      <c r="BP319" s="1348"/>
      <c r="BQ319" s="1348"/>
      <c r="BR319" s="1348"/>
      <c r="BS319" s="1348"/>
      <c r="BT319" s="1348"/>
      <c r="BU319" s="1348"/>
      <c r="BV319" s="1348"/>
      <c r="BW319" s="1348"/>
      <c r="BX319" s="1348"/>
      <c r="BY319" s="1348"/>
      <c r="BZ319" s="1348"/>
      <c r="CA319" s="1348"/>
      <c r="CB319" s="1348"/>
      <c r="CC319" s="1348"/>
      <c r="CD319" s="1348"/>
      <c r="CE319" s="1348"/>
      <c r="CF319" s="1348"/>
      <c r="CG319" s="1348"/>
      <c r="CH319" s="1349"/>
    </row>
    <row r="320" spans="1:90" ht="24.95" customHeight="1">
      <c r="A320" s="1345"/>
      <c r="B320" s="1346"/>
      <c r="C320" s="1346"/>
      <c r="D320" s="1346"/>
      <c r="E320" s="1346"/>
      <c r="F320" s="1346"/>
      <c r="G320" s="1346"/>
      <c r="H320" s="1346"/>
      <c r="I320" s="178"/>
      <c r="J320" s="178"/>
      <c r="K320" s="178"/>
      <c r="L320" s="178"/>
      <c r="M320" s="179"/>
      <c r="N320" s="1356"/>
      <c r="O320" s="1356"/>
      <c r="P320" s="1347" t="str">
        <f>IF('⑨応募者名簿(印刷用)'!$BV$43="","",'⑨応募者名簿(印刷用)'!$BV$43)</f>
        <v xml:space="preserve"> </v>
      </c>
      <c r="Q320" s="1348"/>
      <c r="R320" s="1348"/>
      <c r="S320" s="1348"/>
      <c r="T320" s="1348"/>
      <c r="U320" s="1348"/>
      <c r="V320" s="1348"/>
      <c r="W320" s="1348"/>
      <c r="X320" s="1348"/>
      <c r="Y320" s="1348"/>
      <c r="Z320" s="1348"/>
      <c r="AA320" s="1348"/>
      <c r="AB320" s="1348"/>
      <c r="AC320" s="1348"/>
      <c r="AD320" s="1348"/>
      <c r="AE320" s="1348"/>
      <c r="AF320" s="1348"/>
      <c r="AG320" s="1348"/>
      <c r="AH320" s="1348"/>
      <c r="AI320" s="1348"/>
      <c r="AJ320" s="1348"/>
      <c r="AK320" s="1348"/>
      <c r="AL320" s="1348"/>
      <c r="AM320" s="1348"/>
      <c r="AN320" s="1348"/>
      <c r="AO320" s="1348"/>
      <c r="AP320" s="1349"/>
      <c r="AQ320" s="291"/>
      <c r="AR320" s="292"/>
      <c r="AS320" s="1345"/>
      <c r="AT320" s="1346"/>
      <c r="AU320" s="1346"/>
      <c r="AV320" s="1346"/>
      <c r="AW320" s="1346"/>
      <c r="AX320" s="1346"/>
      <c r="AY320" s="1346"/>
      <c r="AZ320" s="1346"/>
      <c r="BA320" s="178"/>
      <c r="BB320" s="178"/>
      <c r="BC320" s="178"/>
      <c r="BD320" s="178"/>
      <c r="BE320" s="179"/>
      <c r="BF320" s="1356"/>
      <c r="BG320" s="1356"/>
      <c r="BH320" s="1347" t="str">
        <f>IF('⑨応募者名簿(印刷用)'!$BV$43="","",'⑨応募者名簿(印刷用)'!$BV$43)</f>
        <v xml:space="preserve"> </v>
      </c>
      <c r="BI320" s="1348"/>
      <c r="BJ320" s="1348"/>
      <c r="BK320" s="1348"/>
      <c r="BL320" s="1348"/>
      <c r="BM320" s="1348"/>
      <c r="BN320" s="1348"/>
      <c r="BO320" s="1348"/>
      <c r="BP320" s="1348"/>
      <c r="BQ320" s="1348"/>
      <c r="BR320" s="1348"/>
      <c r="BS320" s="1348"/>
      <c r="BT320" s="1348"/>
      <c r="BU320" s="1348"/>
      <c r="BV320" s="1348"/>
      <c r="BW320" s="1348"/>
      <c r="BX320" s="1348"/>
      <c r="BY320" s="1348"/>
      <c r="BZ320" s="1348"/>
      <c r="CA320" s="1348"/>
      <c r="CB320" s="1348"/>
      <c r="CC320" s="1348"/>
      <c r="CD320" s="1348"/>
      <c r="CE320" s="1348"/>
      <c r="CF320" s="1348"/>
      <c r="CG320" s="1348"/>
      <c r="CH320" s="1349"/>
    </row>
    <row r="321" spans="1:90" ht="24.95" customHeight="1">
      <c r="A321" s="1345"/>
      <c r="B321" s="1346"/>
      <c r="C321" s="1346"/>
      <c r="D321" s="1346"/>
      <c r="E321" s="1346"/>
      <c r="F321" s="1346"/>
      <c r="G321" s="1346"/>
      <c r="H321" s="1346"/>
      <c r="I321" s="178"/>
      <c r="J321" s="178"/>
      <c r="K321" s="178"/>
      <c r="L321" s="178"/>
      <c r="M321" s="179"/>
      <c r="N321" s="1356"/>
      <c r="O321" s="1356"/>
      <c r="P321" s="1350" t="str">
        <f>IF('⑨応募者名簿(印刷用)'!$BV$44="","",'⑨応募者名簿(印刷用)'!$BV$44)</f>
        <v xml:space="preserve"> </v>
      </c>
      <c r="Q321" s="1351"/>
      <c r="R321" s="1351"/>
      <c r="S321" s="1351"/>
      <c r="T321" s="1351"/>
      <c r="U321" s="1351"/>
      <c r="V321" s="1351"/>
      <c r="W321" s="1351"/>
      <c r="X321" s="1351"/>
      <c r="Y321" s="1351"/>
      <c r="Z321" s="1351"/>
      <c r="AA321" s="1351"/>
      <c r="AB321" s="1351"/>
      <c r="AC321" s="1351"/>
      <c r="AD321" s="1351"/>
      <c r="AE321" s="1351"/>
      <c r="AF321" s="1351"/>
      <c r="AG321" s="1351"/>
      <c r="AH321" s="1351"/>
      <c r="AI321" s="1351"/>
      <c r="AJ321" s="1351"/>
      <c r="AK321" s="1351"/>
      <c r="AL321" s="1351"/>
      <c r="AM321" s="1351"/>
      <c r="AN321" s="1351"/>
      <c r="AO321" s="1351"/>
      <c r="AP321" s="1352"/>
      <c r="AQ321" s="291"/>
      <c r="AR321" s="292"/>
      <c r="AS321" s="1345"/>
      <c r="AT321" s="1346"/>
      <c r="AU321" s="1346"/>
      <c r="AV321" s="1346"/>
      <c r="AW321" s="1346"/>
      <c r="AX321" s="1346"/>
      <c r="AY321" s="1346"/>
      <c r="AZ321" s="1346"/>
      <c r="BA321" s="178"/>
      <c r="BB321" s="178"/>
      <c r="BC321" s="178"/>
      <c r="BD321" s="178"/>
      <c r="BE321" s="179"/>
      <c r="BF321" s="1356"/>
      <c r="BG321" s="1356"/>
      <c r="BH321" s="1350" t="str">
        <f>IF('⑨応募者名簿(印刷用)'!$BV$44="","",'⑨応募者名簿(印刷用)'!$BV$44)</f>
        <v xml:space="preserve"> </v>
      </c>
      <c r="BI321" s="1351"/>
      <c r="BJ321" s="1351"/>
      <c r="BK321" s="1351"/>
      <c r="BL321" s="1351"/>
      <c r="BM321" s="1351"/>
      <c r="BN321" s="1351"/>
      <c r="BO321" s="1351"/>
      <c r="BP321" s="1351"/>
      <c r="BQ321" s="1351"/>
      <c r="BR321" s="1351"/>
      <c r="BS321" s="1351"/>
      <c r="BT321" s="1351"/>
      <c r="BU321" s="1351"/>
      <c r="BV321" s="1351"/>
      <c r="BW321" s="1351"/>
      <c r="BX321" s="1351"/>
      <c r="BY321" s="1351"/>
      <c r="BZ321" s="1351"/>
      <c r="CA321" s="1351"/>
      <c r="CB321" s="1351"/>
      <c r="CC321" s="1351"/>
      <c r="CD321" s="1351"/>
      <c r="CE321" s="1351"/>
      <c r="CF321" s="1351"/>
      <c r="CG321" s="1351"/>
      <c r="CH321" s="1352"/>
    </row>
    <row r="322" spans="1:90" ht="24.95" customHeight="1">
      <c r="A322" s="1345"/>
      <c r="B322" s="1346"/>
      <c r="C322" s="1346"/>
      <c r="D322" s="1346"/>
      <c r="E322" s="1346"/>
      <c r="F322" s="1346"/>
      <c r="G322" s="1346"/>
      <c r="H322" s="1346"/>
      <c r="I322" s="178"/>
      <c r="J322" s="178"/>
      <c r="K322" s="178"/>
      <c r="L322" s="178"/>
      <c r="M322" s="179"/>
      <c r="N322" s="722" t="s">
        <v>335</v>
      </c>
      <c r="O322" s="723"/>
      <c r="P322" s="603" t="s">
        <v>23</v>
      </c>
      <c r="Q322" s="571"/>
      <c r="R322" s="571"/>
      <c r="S322" s="571"/>
      <c r="T322" s="1336" t="str">
        <f>""&amp;⑧入力シート!$D$21</f>
        <v/>
      </c>
      <c r="U322" s="1336"/>
      <c r="V322" s="1336"/>
      <c r="W322" s="1336"/>
      <c r="X322" s="1336"/>
      <c r="Y322" s="1336"/>
      <c r="Z322" s="1336"/>
      <c r="AA322" s="1336"/>
      <c r="AB322" s="1336"/>
      <c r="AC322" s="1336"/>
      <c r="AD322" s="1336"/>
      <c r="AE322" s="1336"/>
      <c r="AF322" s="1336"/>
      <c r="AG322" s="1336"/>
      <c r="AH322" s="1336"/>
      <c r="AI322" s="1336"/>
      <c r="AJ322" s="1336"/>
      <c r="AK322" s="1336"/>
      <c r="AL322" s="1336"/>
      <c r="AM322" s="1336"/>
      <c r="AN322" s="1336"/>
      <c r="AO322" s="1336"/>
      <c r="AP322" s="1337"/>
      <c r="AQ322" s="291"/>
      <c r="AR322" s="292"/>
      <c r="AS322" s="1345"/>
      <c r="AT322" s="1346"/>
      <c r="AU322" s="1346"/>
      <c r="AV322" s="1346"/>
      <c r="AW322" s="1346"/>
      <c r="AX322" s="1346"/>
      <c r="AY322" s="1346"/>
      <c r="AZ322" s="1346"/>
      <c r="BA322" s="178"/>
      <c r="BB322" s="178"/>
      <c r="BC322" s="178"/>
      <c r="BD322" s="178"/>
      <c r="BE322" s="179"/>
      <c r="BF322" s="722" t="s">
        <v>335</v>
      </c>
      <c r="BG322" s="723"/>
      <c r="BH322" s="603" t="s">
        <v>23</v>
      </c>
      <c r="BI322" s="571"/>
      <c r="BJ322" s="571"/>
      <c r="BK322" s="571"/>
      <c r="BL322" s="1336" t="str">
        <f>""&amp;⑧入力シート!$D$21</f>
        <v/>
      </c>
      <c r="BM322" s="1336"/>
      <c r="BN322" s="1336"/>
      <c r="BO322" s="1336"/>
      <c r="BP322" s="1336"/>
      <c r="BQ322" s="1336"/>
      <c r="BR322" s="1336"/>
      <c r="BS322" s="1336"/>
      <c r="BT322" s="1336"/>
      <c r="BU322" s="1336"/>
      <c r="BV322" s="1336"/>
      <c r="BW322" s="1336"/>
      <c r="BX322" s="1336"/>
      <c r="BY322" s="1336"/>
      <c r="BZ322" s="1336"/>
      <c r="CA322" s="1336"/>
      <c r="CB322" s="1336"/>
      <c r="CC322" s="1336"/>
      <c r="CD322" s="1336"/>
      <c r="CE322" s="1336"/>
      <c r="CF322" s="1336"/>
      <c r="CG322" s="1336"/>
      <c r="CH322" s="1337"/>
    </row>
    <row r="323" spans="1:90" ht="24.95" customHeight="1">
      <c r="A323" s="180"/>
      <c r="B323" s="178"/>
      <c r="C323" s="178"/>
      <c r="D323" s="178"/>
      <c r="E323" s="178"/>
      <c r="F323" s="178"/>
      <c r="G323" s="178"/>
      <c r="H323" s="178"/>
      <c r="I323" s="178"/>
      <c r="J323" s="178"/>
      <c r="K323" s="178"/>
      <c r="L323" s="178"/>
      <c r="M323" s="179"/>
      <c r="N323" s="724"/>
      <c r="O323" s="725"/>
      <c r="P323" s="1338" t="str">
        <f>"　"&amp;⑧入力シート!$D$22</f>
        <v>　</v>
      </c>
      <c r="Q323" s="1339"/>
      <c r="R323" s="1339"/>
      <c r="S323" s="1339"/>
      <c r="T323" s="1339"/>
      <c r="U323" s="1339"/>
      <c r="V323" s="1339"/>
      <c r="W323" s="1339"/>
      <c r="X323" s="1339"/>
      <c r="Y323" s="1339"/>
      <c r="Z323" s="1339"/>
      <c r="AA323" s="1339"/>
      <c r="AB323" s="1339"/>
      <c r="AC323" s="1339"/>
      <c r="AD323" s="1339"/>
      <c r="AE323" s="1339"/>
      <c r="AF323" s="1339"/>
      <c r="AG323" s="1339"/>
      <c r="AH323" s="1339"/>
      <c r="AI323" s="1339"/>
      <c r="AJ323" s="1339"/>
      <c r="AK323" s="1339"/>
      <c r="AL323" s="1339"/>
      <c r="AM323" s="1339"/>
      <c r="AN323" s="1339"/>
      <c r="AO323" s="1339"/>
      <c r="AP323" s="1340"/>
      <c r="AQ323" s="291"/>
      <c r="AR323" s="292"/>
      <c r="AS323" s="180"/>
      <c r="AT323" s="178"/>
      <c r="AU323" s="178"/>
      <c r="AV323" s="178"/>
      <c r="AW323" s="178"/>
      <c r="AX323" s="178"/>
      <c r="AY323" s="178"/>
      <c r="AZ323" s="178"/>
      <c r="BA323" s="178"/>
      <c r="BB323" s="178"/>
      <c r="BC323" s="178"/>
      <c r="BD323" s="178"/>
      <c r="BE323" s="179"/>
      <c r="BF323" s="724"/>
      <c r="BG323" s="725"/>
      <c r="BH323" s="1338" t="str">
        <f>"　"&amp;⑧入力シート!$D$22</f>
        <v>　</v>
      </c>
      <c r="BI323" s="1339"/>
      <c r="BJ323" s="1339"/>
      <c r="BK323" s="1339"/>
      <c r="BL323" s="1339"/>
      <c r="BM323" s="1339"/>
      <c r="BN323" s="1339"/>
      <c r="BO323" s="1339"/>
      <c r="BP323" s="1339"/>
      <c r="BQ323" s="1339"/>
      <c r="BR323" s="1339"/>
      <c r="BS323" s="1339"/>
      <c r="BT323" s="1339"/>
      <c r="BU323" s="1339"/>
      <c r="BV323" s="1339"/>
      <c r="BW323" s="1339"/>
      <c r="BX323" s="1339"/>
      <c r="BY323" s="1339"/>
      <c r="BZ323" s="1339"/>
      <c r="CA323" s="1339"/>
      <c r="CB323" s="1339"/>
      <c r="CC323" s="1339"/>
      <c r="CD323" s="1339"/>
      <c r="CE323" s="1339"/>
      <c r="CF323" s="1339"/>
      <c r="CG323" s="1339"/>
      <c r="CH323" s="1340"/>
    </row>
    <row r="324" spans="1:90" ht="24.95" customHeight="1">
      <c r="A324" s="180"/>
      <c r="B324" s="178"/>
      <c r="C324" s="178"/>
      <c r="D324" s="178"/>
      <c r="E324" s="178"/>
      <c r="F324" s="178"/>
      <c r="G324" s="178"/>
      <c r="H324" s="178"/>
      <c r="I324" s="178"/>
      <c r="J324" s="178"/>
      <c r="K324" s="178"/>
      <c r="L324" s="178"/>
      <c r="M324" s="179"/>
      <c r="N324" s="724"/>
      <c r="O324" s="725"/>
      <c r="P324" s="1341" t="str">
        <f>"　"&amp;⑧入力シート!$D$23</f>
        <v>　</v>
      </c>
      <c r="Q324" s="1342"/>
      <c r="R324" s="1342"/>
      <c r="S324" s="1342"/>
      <c r="T324" s="1342"/>
      <c r="U324" s="1342"/>
      <c r="V324" s="1342"/>
      <c r="W324" s="1342"/>
      <c r="X324" s="1342"/>
      <c r="Y324" s="1342"/>
      <c r="Z324" s="1342"/>
      <c r="AA324" s="1342"/>
      <c r="AB324" s="1342"/>
      <c r="AC324" s="1342"/>
      <c r="AD324" s="1342"/>
      <c r="AE324" s="1342"/>
      <c r="AF324" s="1342"/>
      <c r="AG324" s="1342"/>
      <c r="AH324" s="1342"/>
      <c r="AI324" s="1342"/>
      <c r="AJ324" s="1342"/>
      <c r="AK324" s="1342"/>
      <c r="AL324" s="1342"/>
      <c r="AM324" s="1342"/>
      <c r="AN324" s="1342"/>
      <c r="AO324" s="1342"/>
      <c r="AP324" s="1343"/>
      <c r="AQ324" s="291"/>
      <c r="AR324" s="292"/>
      <c r="AS324" s="180"/>
      <c r="AT324" s="178"/>
      <c r="AU324" s="178"/>
      <c r="AV324" s="178"/>
      <c r="AW324" s="178"/>
      <c r="AX324" s="178"/>
      <c r="AY324" s="178"/>
      <c r="AZ324" s="178"/>
      <c r="BA324" s="178"/>
      <c r="BB324" s="178"/>
      <c r="BC324" s="178"/>
      <c r="BD324" s="178"/>
      <c r="BE324" s="179"/>
      <c r="BF324" s="724"/>
      <c r="BG324" s="725"/>
      <c r="BH324" s="1341" t="str">
        <f>"　"&amp;⑧入力シート!$D$23</f>
        <v>　</v>
      </c>
      <c r="BI324" s="1342"/>
      <c r="BJ324" s="1342"/>
      <c r="BK324" s="1342"/>
      <c r="BL324" s="1342"/>
      <c r="BM324" s="1342"/>
      <c r="BN324" s="1342"/>
      <c r="BO324" s="1342"/>
      <c r="BP324" s="1342"/>
      <c r="BQ324" s="1342"/>
      <c r="BR324" s="1342"/>
      <c r="BS324" s="1342"/>
      <c r="BT324" s="1342"/>
      <c r="BU324" s="1342"/>
      <c r="BV324" s="1342"/>
      <c r="BW324" s="1342"/>
      <c r="BX324" s="1342"/>
      <c r="BY324" s="1342"/>
      <c r="BZ324" s="1342"/>
      <c r="CA324" s="1342"/>
      <c r="CB324" s="1342"/>
      <c r="CC324" s="1342"/>
      <c r="CD324" s="1342"/>
      <c r="CE324" s="1342"/>
      <c r="CF324" s="1342"/>
      <c r="CG324" s="1342"/>
      <c r="CH324" s="1343"/>
    </row>
    <row r="325" spans="1:90" ht="24.95" customHeight="1">
      <c r="A325" s="181"/>
      <c r="B325" s="182"/>
      <c r="C325" s="182"/>
      <c r="D325" s="182"/>
      <c r="E325" s="182"/>
      <c r="F325" s="182"/>
      <c r="G325" s="182"/>
      <c r="H325" s="182"/>
      <c r="I325" s="182"/>
      <c r="J325" s="182"/>
      <c r="K325" s="182"/>
      <c r="L325" s="182"/>
      <c r="M325" s="183"/>
      <c r="N325" s="726"/>
      <c r="O325" s="727"/>
      <c r="P325" s="1341"/>
      <c r="Q325" s="1342"/>
      <c r="R325" s="1342"/>
      <c r="S325" s="1342"/>
      <c r="T325" s="1342"/>
      <c r="U325" s="1342"/>
      <c r="V325" s="1342"/>
      <c r="W325" s="1342"/>
      <c r="X325" s="1342"/>
      <c r="Y325" s="1342"/>
      <c r="Z325" s="1342"/>
      <c r="AA325" s="1342"/>
      <c r="AB325" s="1342"/>
      <c r="AC325" s="1342"/>
      <c r="AD325" s="1342"/>
      <c r="AE325" s="1342"/>
      <c r="AF325" s="1342"/>
      <c r="AG325" s="1342"/>
      <c r="AH325" s="1342"/>
      <c r="AI325" s="1342"/>
      <c r="AJ325" s="1342"/>
      <c r="AK325" s="1342"/>
      <c r="AL325" s="1342"/>
      <c r="AM325" s="1342"/>
      <c r="AN325" s="1342"/>
      <c r="AO325" s="1342"/>
      <c r="AP325" s="1343"/>
      <c r="AQ325" s="291"/>
      <c r="AR325" s="292"/>
      <c r="AS325" s="181"/>
      <c r="AT325" s="182"/>
      <c r="AU325" s="182"/>
      <c r="AV325" s="182"/>
      <c r="AW325" s="182"/>
      <c r="AX325" s="182"/>
      <c r="AY325" s="182"/>
      <c r="AZ325" s="182"/>
      <c r="BA325" s="182"/>
      <c r="BB325" s="182"/>
      <c r="BC325" s="182"/>
      <c r="BD325" s="182"/>
      <c r="BE325" s="183"/>
      <c r="BF325" s="726"/>
      <c r="BG325" s="727"/>
      <c r="BH325" s="1341"/>
      <c r="BI325" s="1342"/>
      <c r="BJ325" s="1342"/>
      <c r="BK325" s="1342"/>
      <c r="BL325" s="1342"/>
      <c r="BM325" s="1342"/>
      <c r="BN325" s="1342"/>
      <c r="BO325" s="1342"/>
      <c r="BP325" s="1342"/>
      <c r="BQ325" s="1342"/>
      <c r="BR325" s="1342"/>
      <c r="BS325" s="1342"/>
      <c r="BT325" s="1342"/>
      <c r="BU325" s="1342"/>
      <c r="BV325" s="1342"/>
      <c r="BW325" s="1342"/>
      <c r="BX325" s="1342"/>
      <c r="BY325" s="1342"/>
      <c r="BZ325" s="1342"/>
      <c r="CA325" s="1342"/>
      <c r="CB325" s="1342"/>
      <c r="CC325" s="1342"/>
      <c r="CD325" s="1342"/>
      <c r="CE325" s="1342"/>
      <c r="CF325" s="1342"/>
      <c r="CG325" s="1342"/>
      <c r="CH325" s="1343"/>
    </row>
    <row r="326" spans="1:90" ht="24.95" customHeight="1">
      <c r="A326" s="722" t="s">
        <v>337</v>
      </c>
      <c r="B326" s="723"/>
      <c r="C326" s="603" t="s">
        <v>31</v>
      </c>
      <c r="D326" s="571"/>
      <c r="E326" s="571"/>
      <c r="F326" s="571"/>
      <c r="G326" s="571"/>
      <c r="H326" s="571"/>
      <c r="I326" s="571"/>
      <c r="J326" s="571"/>
      <c r="K326" s="571"/>
      <c r="L326" s="571"/>
      <c r="M326" s="571"/>
      <c r="N326" s="722" t="s">
        <v>336</v>
      </c>
      <c r="O326" s="723"/>
      <c r="P326" s="1316" t="str">
        <f>""&amp;⑧入力シート!AD130</f>
        <v/>
      </c>
      <c r="Q326" s="1316"/>
      <c r="R326" s="1316"/>
      <c r="S326" s="1316"/>
      <c r="T326" s="1316"/>
      <c r="U326" s="1316"/>
      <c r="V326" s="1316"/>
      <c r="W326" s="1316"/>
      <c r="X326" s="1316"/>
      <c r="Y326" s="1316"/>
      <c r="Z326" s="1316"/>
      <c r="AA326" s="1316"/>
      <c r="AB326" s="1316"/>
      <c r="AC326" s="1316"/>
      <c r="AD326" s="1316"/>
      <c r="AE326" s="1316"/>
      <c r="AF326" s="1316"/>
      <c r="AG326" s="1316"/>
      <c r="AH326" s="1316"/>
      <c r="AI326" s="1316"/>
      <c r="AJ326" s="1316"/>
      <c r="AK326" s="1316"/>
      <c r="AL326" s="1316"/>
      <c r="AM326" s="1316"/>
      <c r="AN326" s="1316"/>
      <c r="AO326" s="1316"/>
      <c r="AP326" s="1316"/>
      <c r="AQ326" s="291"/>
      <c r="AR326" s="292"/>
      <c r="AS326" s="722" t="s">
        <v>337</v>
      </c>
      <c r="AT326" s="723"/>
      <c r="AU326" s="603" t="s">
        <v>31</v>
      </c>
      <c r="AV326" s="571"/>
      <c r="AW326" s="571"/>
      <c r="AX326" s="571"/>
      <c r="AY326" s="571"/>
      <c r="AZ326" s="571"/>
      <c r="BA326" s="571"/>
      <c r="BB326" s="571"/>
      <c r="BC326" s="571"/>
      <c r="BD326" s="571"/>
      <c r="BE326" s="571"/>
      <c r="BF326" s="722" t="s">
        <v>336</v>
      </c>
      <c r="BG326" s="723"/>
      <c r="BH326" s="1316" t="str">
        <f>""&amp;⑧入力シート!AD131</f>
        <v/>
      </c>
      <c r="BI326" s="1316"/>
      <c r="BJ326" s="1316"/>
      <c r="BK326" s="1316"/>
      <c r="BL326" s="1316"/>
      <c r="BM326" s="1316"/>
      <c r="BN326" s="1316"/>
      <c r="BO326" s="1316"/>
      <c r="BP326" s="1316"/>
      <c r="BQ326" s="1316"/>
      <c r="BR326" s="1316"/>
      <c r="BS326" s="1316"/>
      <c r="BT326" s="1316"/>
      <c r="BU326" s="1316"/>
      <c r="BV326" s="1316"/>
      <c r="BW326" s="1316"/>
      <c r="BX326" s="1316"/>
      <c r="BY326" s="1316"/>
      <c r="BZ326" s="1316"/>
      <c r="CA326" s="1316"/>
      <c r="CB326" s="1316"/>
      <c r="CC326" s="1316"/>
      <c r="CD326" s="1316"/>
      <c r="CE326" s="1316"/>
      <c r="CF326" s="1316"/>
      <c r="CG326" s="1316"/>
      <c r="CH326" s="1316"/>
    </row>
    <row r="327" spans="1:90" ht="24.95" customHeight="1">
      <c r="A327" s="724"/>
      <c r="B327" s="725"/>
      <c r="C327" s="1308">
        <f>⑧入力シート!Y130</f>
        <v>107</v>
      </c>
      <c r="D327" s="1309"/>
      <c r="E327" s="1309"/>
      <c r="F327" s="1309"/>
      <c r="G327" s="1309"/>
      <c r="H327" s="1309"/>
      <c r="I327" s="1309"/>
      <c r="J327" s="1309"/>
      <c r="K327" s="1309"/>
      <c r="L327" s="1309"/>
      <c r="M327" s="1310"/>
      <c r="N327" s="724"/>
      <c r="O327" s="725"/>
      <c r="P327" s="1317"/>
      <c r="Q327" s="1317"/>
      <c r="R327" s="1317"/>
      <c r="S327" s="1317"/>
      <c r="T327" s="1317"/>
      <c r="U327" s="1317"/>
      <c r="V327" s="1317"/>
      <c r="W327" s="1317"/>
      <c r="X327" s="1317"/>
      <c r="Y327" s="1317"/>
      <c r="Z327" s="1317"/>
      <c r="AA327" s="1317"/>
      <c r="AB327" s="1317"/>
      <c r="AC327" s="1317"/>
      <c r="AD327" s="1317"/>
      <c r="AE327" s="1317"/>
      <c r="AF327" s="1317"/>
      <c r="AG327" s="1317"/>
      <c r="AH327" s="1317"/>
      <c r="AI327" s="1317"/>
      <c r="AJ327" s="1317"/>
      <c r="AK327" s="1317"/>
      <c r="AL327" s="1317"/>
      <c r="AM327" s="1317"/>
      <c r="AN327" s="1317"/>
      <c r="AO327" s="1317"/>
      <c r="AP327" s="1317"/>
      <c r="AQ327" s="291"/>
      <c r="AR327" s="292"/>
      <c r="AS327" s="724"/>
      <c r="AT327" s="725"/>
      <c r="AU327" s="1308">
        <f>⑧入力シート!Y131</f>
        <v>108</v>
      </c>
      <c r="AV327" s="1309"/>
      <c r="AW327" s="1309"/>
      <c r="AX327" s="1309"/>
      <c r="AY327" s="1309"/>
      <c r="AZ327" s="1309"/>
      <c r="BA327" s="1309"/>
      <c r="BB327" s="1309"/>
      <c r="BC327" s="1309"/>
      <c r="BD327" s="1309"/>
      <c r="BE327" s="1309"/>
      <c r="BF327" s="724"/>
      <c r="BG327" s="725"/>
      <c r="BH327" s="1317"/>
      <c r="BI327" s="1317"/>
      <c r="BJ327" s="1317"/>
      <c r="BK327" s="1317"/>
      <c r="BL327" s="1317"/>
      <c r="BM327" s="1317"/>
      <c r="BN327" s="1317"/>
      <c r="BO327" s="1317"/>
      <c r="BP327" s="1317"/>
      <c r="BQ327" s="1317"/>
      <c r="BR327" s="1317"/>
      <c r="BS327" s="1317"/>
      <c r="BT327" s="1317"/>
      <c r="BU327" s="1317"/>
      <c r="BV327" s="1317"/>
      <c r="BW327" s="1317"/>
      <c r="BX327" s="1317"/>
      <c r="BY327" s="1317"/>
      <c r="BZ327" s="1317"/>
      <c r="CA327" s="1317"/>
      <c r="CB327" s="1317"/>
      <c r="CC327" s="1317"/>
      <c r="CD327" s="1317"/>
      <c r="CE327" s="1317"/>
      <c r="CF327" s="1317"/>
      <c r="CG327" s="1317"/>
      <c r="CH327" s="1317"/>
    </row>
    <row r="328" spans="1:90" ht="24.95" customHeight="1">
      <c r="A328" s="726"/>
      <c r="B328" s="727"/>
      <c r="C328" s="1319"/>
      <c r="D328" s="1320"/>
      <c r="E328" s="1320"/>
      <c r="F328" s="1320"/>
      <c r="G328" s="1320"/>
      <c r="H328" s="1320"/>
      <c r="I328" s="1320"/>
      <c r="J328" s="1320"/>
      <c r="K328" s="1320"/>
      <c r="L328" s="1320"/>
      <c r="M328" s="1321"/>
      <c r="N328" s="726"/>
      <c r="O328" s="727"/>
      <c r="P328" s="1318"/>
      <c r="Q328" s="1318"/>
      <c r="R328" s="1318"/>
      <c r="S328" s="1318"/>
      <c r="T328" s="1318"/>
      <c r="U328" s="1318"/>
      <c r="V328" s="1318"/>
      <c r="W328" s="1318"/>
      <c r="X328" s="1318"/>
      <c r="Y328" s="1318"/>
      <c r="Z328" s="1318"/>
      <c r="AA328" s="1318"/>
      <c r="AB328" s="1318"/>
      <c r="AC328" s="1318"/>
      <c r="AD328" s="1318"/>
      <c r="AE328" s="1318"/>
      <c r="AF328" s="1318"/>
      <c r="AG328" s="1318"/>
      <c r="AH328" s="1318"/>
      <c r="AI328" s="1318"/>
      <c r="AJ328" s="1318"/>
      <c r="AK328" s="1318"/>
      <c r="AL328" s="1318"/>
      <c r="AM328" s="1318"/>
      <c r="AN328" s="1318"/>
      <c r="AO328" s="1318"/>
      <c r="AP328" s="1318"/>
      <c r="AQ328" s="291"/>
      <c r="AR328" s="292"/>
      <c r="AS328" s="726"/>
      <c r="AT328" s="727"/>
      <c r="AU328" s="1308"/>
      <c r="AV328" s="1309"/>
      <c r="AW328" s="1309"/>
      <c r="AX328" s="1309"/>
      <c r="AY328" s="1309"/>
      <c r="AZ328" s="1309"/>
      <c r="BA328" s="1309"/>
      <c r="BB328" s="1309"/>
      <c r="BC328" s="1309"/>
      <c r="BD328" s="1309"/>
      <c r="BE328" s="1309"/>
      <c r="BF328" s="726"/>
      <c r="BG328" s="727"/>
      <c r="BH328" s="1318"/>
      <c r="BI328" s="1318"/>
      <c r="BJ328" s="1318"/>
      <c r="BK328" s="1318"/>
      <c r="BL328" s="1318"/>
      <c r="BM328" s="1318"/>
      <c r="BN328" s="1318"/>
      <c r="BO328" s="1318"/>
      <c r="BP328" s="1318"/>
      <c r="BQ328" s="1318"/>
      <c r="BR328" s="1318"/>
      <c r="BS328" s="1318"/>
      <c r="BT328" s="1318"/>
      <c r="BU328" s="1318"/>
      <c r="BV328" s="1318"/>
      <c r="BW328" s="1318"/>
      <c r="BX328" s="1318"/>
      <c r="BY328" s="1318"/>
      <c r="BZ328" s="1318"/>
      <c r="CA328" s="1318"/>
      <c r="CB328" s="1318"/>
      <c r="CC328" s="1318"/>
      <c r="CD328" s="1318"/>
      <c r="CE328" s="1318"/>
      <c r="CF328" s="1318"/>
      <c r="CG328" s="1318"/>
      <c r="CH328" s="1318"/>
    </row>
    <row r="329" spans="1:90" ht="24.95" customHeight="1">
      <c r="A329" s="722" t="s">
        <v>338</v>
      </c>
      <c r="B329" s="723"/>
      <c r="C329" s="1322" t="str">
        <f>""&amp;⑧入力シート!Z130</f>
        <v/>
      </c>
      <c r="D329" s="1323"/>
      <c r="E329" s="1323"/>
      <c r="F329" s="1323"/>
      <c r="G329" s="1323"/>
      <c r="H329" s="1323"/>
      <c r="I329" s="1323"/>
      <c r="J329" s="1323"/>
      <c r="K329" s="1323"/>
      <c r="L329" s="1323"/>
      <c r="M329" s="1324"/>
      <c r="N329" s="722" t="s">
        <v>339</v>
      </c>
      <c r="O329" s="723"/>
      <c r="P329" s="1307" t="s">
        <v>32</v>
      </c>
      <c r="Q329" s="573"/>
      <c r="R329" s="573"/>
      <c r="S329" s="573"/>
      <c r="T329" s="573"/>
      <c r="U329" s="573"/>
      <c r="V329" s="573"/>
      <c r="W329" s="573"/>
      <c r="X329" s="573"/>
      <c r="Y329" s="573"/>
      <c r="Z329" s="573"/>
      <c r="AA329" s="573"/>
      <c r="AB329" s="573"/>
      <c r="AC329" s="573"/>
      <c r="AD329" s="573"/>
      <c r="AE329" s="573"/>
      <c r="AF329" s="573"/>
      <c r="AG329" s="573"/>
      <c r="AH329" s="573"/>
      <c r="AI329" s="573"/>
      <c r="AJ329" s="573"/>
      <c r="AK329" s="573"/>
      <c r="AL329" s="573"/>
      <c r="AM329" s="573"/>
      <c r="AN329" s="573"/>
      <c r="AO329" s="573"/>
      <c r="AP329" s="574"/>
      <c r="AQ329" s="291"/>
      <c r="AR329" s="292"/>
      <c r="AS329" s="722" t="s">
        <v>338</v>
      </c>
      <c r="AT329" s="723"/>
      <c r="AU329" s="1322" t="str">
        <f>""&amp;⑧入力シート!Z131</f>
        <v/>
      </c>
      <c r="AV329" s="1323"/>
      <c r="AW329" s="1323"/>
      <c r="AX329" s="1323"/>
      <c r="AY329" s="1323"/>
      <c r="AZ329" s="1323"/>
      <c r="BA329" s="1323"/>
      <c r="BB329" s="1323"/>
      <c r="BC329" s="1323"/>
      <c r="BD329" s="1323"/>
      <c r="BE329" s="1324"/>
      <c r="BF329" s="722" t="s">
        <v>339</v>
      </c>
      <c r="BG329" s="723"/>
      <c r="BH329" s="1307" t="s">
        <v>32</v>
      </c>
      <c r="BI329" s="573"/>
      <c r="BJ329" s="573"/>
      <c r="BK329" s="573"/>
      <c r="BL329" s="573"/>
      <c r="BM329" s="573"/>
      <c r="BN329" s="573"/>
      <c r="BO329" s="573"/>
      <c r="BP329" s="573"/>
      <c r="BQ329" s="573"/>
      <c r="BR329" s="573"/>
      <c r="BS329" s="573"/>
      <c r="BT329" s="573"/>
      <c r="BU329" s="573"/>
      <c r="BV329" s="573"/>
      <c r="BW329" s="573"/>
      <c r="BX329" s="573"/>
      <c r="BY329" s="573"/>
      <c r="BZ329" s="573"/>
      <c r="CA329" s="573"/>
      <c r="CB329" s="573"/>
      <c r="CC329" s="573"/>
      <c r="CD329" s="573"/>
      <c r="CE329" s="573"/>
      <c r="CF329" s="573"/>
      <c r="CG329" s="573"/>
      <c r="CH329" s="574"/>
    </row>
    <row r="330" spans="1:90" ht="24.95" customHeight="1">
      <c r="A330" s="724"/>
      <c r="B330" s="725"/>
      <c r="C330" s="1308"/>
      <c r="D330" s="1309"/>
      <c r="E330" s="1309"/>
      <c r="F330" s="1309"/>
      <c r="G330" s="1309"/>
      <c r="H330" s="1309"/>
      <c r="I330" s="1309"/>
      <c r="J330" s="1309"/>
      <c r="K330" s="1309"/>
      <c r="L330" s="1309"/>
      <c r="M330" s="1310"/>
      <c r="N330" s="724"/>
      <c r="O330" s="725"/>
      <c r="P330" s="1308" t="str">
        <f>'⑨応募者名簿(印刷用)'!CY19</f>
        <v xml:space="preserve"> </v>
      </c>
      <c r="Q330" s="1309"/>
      <c r="R330" s="1309"/>
      <c r="S330" s="1309"/>
      <c r="T330" s="1309"/>
      <c r="U330" s="1309"/>
      <c r="V330" s="1309"/>
      <c r="W330" s="1309"/>
      <c r="X330" s="1309"/>
      <c r="Y330" s="1309"/>
      <c r="Z330" s="1309"/>
      <c r="AA330" s="1309"/>
      <c r="AB330" s="1309"/>
      <c r="AC330" s="1309"/>
      <c r="AD330" s="1309"/>
      <c r="AE330" s="1309"/>
      <c r="AF330" s="1309"/>
      <c r="AG330" s="1309"/>
      <c r="AH330" s="1309"/>
      <c r="AI330" s="1309"/>
      <c r="AJ330" s="1309"/>
      <c r="AK330" s="1309"/>
      <c r="AL330" s="1309"/>
      <c r="AM330" s="1309"/>
      <c r="AN330" s="1309"/>
      <c r="AO330" s="1309"/>
      <c r="AP330" s="1310"/>
      <c r="AQ330" s="291"/>
      <c r="AR330" s="292"/>
      <c r="AS330" s="724"/>
      <c r="AT330" s="725"/>
      <c r="AU330" s="1308"/>
      <c r="AV330" s="1309"/>
      <c r="AW330" s="1309"/>
      <c r="AX330" s="1309"/>
      <c r="AY330" s="1309"/>
      <c r="AZ330" s="1309"/>
      <c r="BA330" s="1309"/>
      <c r="BB330" s="1309"/>
      <c r="BC330" s="1309"/>
      <c r="BD330" s="1309"/>
      <c r="BE330" s="1310"/>
      <c r="BF330" s="724"/>
      <c r="BG330" s="725"/>
      <c r="BH330" s="1308" t="str">
        <f>'⑨応募者名簿(印刷用)'!CY20</f>
        <v xml:space="preserve"> </v>
      </c>
      <c r="BI330" s="1309"/>
      <c r="BJ330" s="1309"/>
      <c r="BK330" s="1309"/>
      <c r="BL330" s="1309"/>
      <c r="BM330" s="1309"/>
      <c r="BN330" s="1309"/>
      <c r="BO330" s="1309"/>
      <c r="BP330" s="1309"/>
      <c r="BQ330" s="1309"/>
      <c r="BR330" s="1309"/>
      <c r="BS330" s="1309"/>
      <c r="BT330" s="1309"/>
      <c r="BU330" s="1309"/>
      <c r="BV330" s="1309"/>
      <c r="BW330" s="1309"/>
      <c r="BX330" s="1309"/>
      <c r="BY330" s="1309"/>
      <c r="BZ330" s="1309"/>
      <c r="CA330" s="1309"/>
      <c r="CB330" s="1309"/>
      <c r="CC330" s="1309"/>
      <c r="CD330" s="1309"/>
      <c r="CE330" s="1309"/>
      <c r="CF330" s="1309"/>
      <c r="CG330" s="1309"/>
      <c r="CH330" s="1310"/>
    </row>
    <row r="331" spans="1:90" ht="24.95" customHeight="1">
      <c r="A331" s="726"/>
      <c r="B331" s="727"/>
      <c r="C331" s="1308"/>
      <c r="D331" s="1309"/>
      <c r="E331" s="1309"/>
      <c r="F331" s="1309"/>
      <c r="G331" s="1309"/>
      <c r="H331" s="1309"/>
      <c r="I331" s="1309"/>
      <c r="J331" s="1309"/>
      <c r="K331" s="1309"/>
      <c r="L331" s="1309"/>
      <c r="M331" s="1310"/>
      <c r="N331" s="726"/>
      <c r="O331" s="727"/>
      <c r="P331" s="1308"/>
      <c r="Q331" s="1309"/>
      <c r="R331" s="1309"/>
      <c r="S331" s="1309"/>
      <c r="T331" s="1309"/>
      <c r="U331" s="1309"/>
      <c r="V331" s="1309"/>
      <c r="W331" s="1309"/>
      <c r="X331" s="1309"/>
      <c r="Y331" s="1309"/>
      <c r="Z331" s="1309"/>
      <c r="AA331" s="1309"/>
      <c r="AB331" s="1309"/>
      <c r="AC331" s="1309"/>
      <c r="AD331" s="1309"/>
      <c r="AE331" s="1309"/>
      <c r="AF331" s="1309"/>
      <c r="AG331" s="1309"/>
      <c r="AH331" s="1309"/>
      <c r="AI331" s="1309"/>
      <c r="AJ331" s="1309"/>
      <c r="AK331" s="1309"/>
      <c r="AL331" s="1309"/>
      <c r="AM331" s="1309"/>
      <c r="AN331" s="1309"/>
      <c r="AO331" s="1309"/>
      <c r="AP331" s="1310"/>
      <c r="AQ331" s="291"/>
      <c r="AR331" s="292"/>
      <c r="AS331" s="726"/>
      <c r="AT331" s="727"/>
      <c r="AU331" s="1308"/>
      <c r="AV331" s="1309"/>
      <c r="AW331" s="1309"/>
      <c r="AX331" s="1309"/>
      <c r="AY331" s="1309"/>
      <c r="AZ331" s="1309"/>
      <c r="BA331" s="1309"/>
      <c r="BB331" s="1309"/>
      <c r="BC331" s="1309"/>
      <c r="BD331" s="1309"/>
      <c r="BE331" s="1310"/>
      <c r="BF331" s="726"/>
      <c r="BG331" s="727"/>
      <c r="BH331" s="1308"/>
      <c r="BI331" s="1309"/>
      <c r="BJ331" s="1309"/>
      <c r="BK331" s="1309"/>
      <c r="BL331" s="1309"/>
      <c r="BM331" s="1309"/>
      <c r="BN331" s="1309"/>
      <c r="BO331" s="1309"/>
      <c r="BP331" s="1309"/>
      <c r="BQ331" s="1309"/>
      <c r="BR331" s="1309"/>
      <c r="BS331" s="1309"/>
      <c r="BT331" s="1309"/>
      <c r="BU331" s="1309"/>
      <c r="BV331" s="1309"/>
      <c r="BW331" s="1309"/>
      <c r="BX331" s="1309"/>
      <c r="BY331" s="1309"/>
      <c r="BZ331" s="1309"/>
      <c r="CA331" s="1309"/>
      <c r="CB331" s="1309"/>
      <c r="CC331" s="1309"/>
      <c r="CD331" s="1309"/>
      <c r="CE331" s="1309"/>
      <c r="CF331" s="1309"/>
      <c r="CG331" s="1309"/>
      <c r="CH331" s="1310"/>
    </row>
    <row r="332" spans="1:90" ht="24.95" customHeight="1">
      <c r="A332" s="1311" t="s">
        <v>34</v>
      </c>
      <c r="B332" s="1312"/>
      <c r="C332" s="1315" t="str">
        <f>'⑨応募者名簿(印刷用)'!CW19</f>
        <v/>
      </c>
      <c r="D332" s="1315"/>
      <c r="E332" s="1315"/>
      <c r="F332" s="1315"/>
      <c r="G332" s="1315"/>
      <c r="H332" s="1315"/>
      <c r="I332" s="1315"/>
      <c r="J332" s="1315"/>
      <c r="K332" s="1315"/>
      <c r="L332" s="1315"/>
      <c r="M332" s="1315"/>
      <c r="N332" s="1325" t="s">
        <v>22</v>
      </c>
      <c r="O332" s="1326"/>
      <c r="P332" s="1329" t="str">
        <f>""&amp;⑧入力シート!AE130</f>
        <v/>
      </c>
      <c r="Q332" s="1329"/>
      <c r="R332" s="1329"/>
      <c r="S332" s="1329"/>
      <c r="T332" s="1329"/>
      <c r="U332" s="1329"/>
      <c r="V332" s="1329"/>
      <c r="W332" s="1329"/>
      <c r="X332" s="1329"/>
      <c r="Y332" s="1330" t="s">
        <v>57</v>
      </c>
      <c r="Z332" s="1331"/>
      <c r="AA332" s="1331"/>
      <c r="AB332" s="1331"/>
      <c r="AC332" s="1331"/>
      <c r="AD332" s="1331"/>
      <c r="AE332" s="1331"/>
      <c r="AF332" s="1331"/>
      <c r="AG332" s="1331"/>
      <c r="AH332" s="1331"/>
      <c r="AI332" s="1331"/>
      <c r="AJ332" s="1331"/>
      <c r="AK332" s="1331"/>
      <c r="AL332" s="1331"/>
      <c r="AM332" s="1331"/>
      <c r="AN332" s="1331"/>
      <c r="AO332" s="1331"/>
      <c r="AP332" s="1332"/>
      <c r="AQ332" s="289"/>
      <c r="AR332" s="290"/>
      <c r="AS332" s="1311" t="s">
        <v>34</v>
      </c>
      <c r="AT332" s="1312"/>
      <c r="AU332" s="1315" t="str">
        <f>'⑨応募者名簿(印刷用)'!CW20</f>
        <v/>
      </c>
      <c r="AV332" s="1315"/>
      <c r="AW332" s="1315"/>
      <c r="AX332" s="1315"/>
      <c r="AY332" s="1315"/>
      <c r="AZ332" s="1315"/>
      <c r="BA332" s="1315"/>
      <c r="BB332" s="1315"/>
      <c r="BC332" s="1315"/>
      <c r="BD332" s="1315"/>
      <c r="BE332" s="1315"/>
      <c r="BF332" s="1325" t="s">
        <v>22</v>
      </c>
      <c r="BG332" s="1326"/>
      <c r="BH332" s="1329" t="str">
        <f>""&amp;⑧入力シート!AE131</f>
        <v/>
      </c>
      <c r="BI332" s="1329"/>
      <c r="BJ332" s="1329"/>
      <c r="BK332" s="1329"/>
      <c r="BL332" s="1329"/>
      <c r="BM332" s="1329"/>
      <c r="BN332" s="1329"/>
      <c r="BO332" s="1329"/>
      <c r="BP332" s="1329"/>
      <c r="BQ332" s="1330" t="s">
        <v>57</v>
      </c>
      <c r="BR332" s="1331"/>
      <c r="BS332" s="1331"/>
      <c r="BT332" s="1331"/>
      <c r="BU332" s="1331"/>
      <c r="BV332" s="1331"/>
      <c r="BW332" s="1331"/>
      <c r="BX332" s="1331"/>
      <c r="BY332" s="1331"/>
      <c r="BZ332" s="1331"/>
      <c r="CA332" s="1331"/>
      <c r="CB332" s="1331"/>
      <c r="CC332" s="1331"/>
      <c r="CD332" s="1331"/>
      <c r="CE332" s="1331"/>
      <c r="CF332" s="1331"/>
      <c r="CG332" s="1331"/>
      <c r="CH332" s="1332"/>
    </row>
    <row r="333" spans="1:90" ht="24.95" customHeight="1">
      <c r="A333" s="1313"/>
      <c r="B333" s="1314"/>
      <c r="C333" s="1315"/>
      <c r="D333" s="1315"/>
      <c r="E333" s="1315"/>
      <c r="F333" s="1315"/>
      <c r="G333" s="1315"/>
      <c r="H333" s="1315"/>
      <c r="I333" s="1315"/>
      <c r="J333" s="1315"/>
      <c r="K333" s="1315"/>
      <c r="L333" s="1315"/>
      <c r="M333" s="1315"/>
      <c r="N333" s="1327"/>
      <c r="O333" s="1328"/>
      <c r="P333" s="1329"/>
      <c r="Q333" s="1329"/>
      <c r="R333" s="1329"/>
      <c r="S333" s="1329"/>
      <c r="T333" s="1329"/>
      <c r="U333" s="1329"/>
      <c r="V333" s="1329"/>
      <c r="W333" s="1329"/>
      <c r="X333" s="1329"/>
      <c r="Y333" s="1333"/>
      <c r="Z333" s="1334"/>
      <c r="AA333" s="1334"/>
      <c r="AB333" s="1334"/>
      <c r="AC333" s="1334"/>
      <c r="AD333" s="1334"/>
      <c r="AE333" s="1334"/>
      <c r="AF333" s="1334"/>
      <c r="AG333" s="1334"/>
      <c r="AH333" s="1334"/>
      <c r="AI333" s="1334"/>
      <c r="AJ333" s="1334"/>
      <c r="AK333" s="1334"/>
      <c r="AL333" s="1334"/>
      <c r="AM333" s="1334"/>
      <c r="AN333" s="1334"/>
      <c r="AO333" s="1334"/>
      <c r="AP333" s="1335"/>
      <c r="AQ333" s="289"/>
      <c r="AR333" s="290"/>
      <c r="AS333" s="1313"/>
      <c r="AT333" s="1314"/>
      <c r="AU333" s="1315"/>
      <c r="AV333" s="1315"/>
      <c r="AW333" s="1315"/>
      <c r="AX333" s="1315"/>
      <c r="AY333" s="1315"/>
      <c r="AZ333" s="1315"/>
      <c r="BA333" s="1315"/>
      <c r="BB333" s="1315"/>
      <c r="BC333" s="1315"/>
      <c r="BD333" s="1315"/>
      <c r="BE333" s="1315"/>
      <c r="BF333" s="1327"/>
      <c r="BG333" s="1328"/>
      <c r="BH333" s="1329"/>
      <c r="BI333" s="1329"/>
      <c r="BJ333" s="1329"/>
      <c r="BK333" s="1329"/>
      <c r="BL333" s="1329"/>
      <c r="BM333" s="1329"/>
      <c r="BN333" s="1329"/>
      <c r="BO333" s="1329"/>
      <c r="BP333" s="1329"/>
      <c r="BQ333" s="1333"/>
      <c r="BR333" s="1334"/>
      <c r="BS333" s="1334"/>
      <c r="BT333" s="1334"/>
      <c r="BU333" s="1334"/>
      <c r="BV333" s="1334"/>
      <c r="BW333" s="1334"/>
      <c r="BX333" s="1334"/>
      <c r="BY333" s="1334"/>
      <c r="BZ333" s="1334"/>
      <c r="CA333" s="1334"/>
      <c r="CB333" s="1334"/>
      <c r="CC333" s="1334"/>
      <c r="CD333" s="1334"/>
      <c r="CE333" s="1334"/>
      <c r="CF333" s="1334"/>
      <c r="CG333" s="1334"/>
      <c r="CH333" s="1335"/>
    </row>
    <row r="334" spans="1:90" ht="24.95" customHeight="1">
      <c r="A334" s="283"/>
      <c r="B334" s="284"/>
      <c r="C334" s="287"/>
      <c r="D334" s="287"/>
      <c r="E334" s="287"/>
      <c r="F334" s="287"/>
      <c r="G334" s="287"/>
      <c r="H334" s="287"/>
      <c r="I334" s="287"/>
      <c r="J334" s="287"/>
      <c r="K334" s="287"/>
      <c r="L334" s="287"/>
      <c r="M334" s="287"/>
      <c r="N334" s="288"/>
      <c r="O334" s="288"/>
      <c r="P334" s="285"/>
      <c r="Q334" s="285"/>
      <c r="R334" s="285"/>
      <c r="S334" s="285"/>
      <c r="T334" s="285"/>
      <c r="U334" s="285"/>
      <c r="V334" s="285"/>
      <c r="W334" s="285"/>
      <c r="X334" s="285"/>
      <c r="Y334" s="286"/>
      <c r="Z334" s="286"/>
      <c r="AA334" s="286"/>
      <c r="AB334" s="286"/>
      <c r="AC334" s="286"/>
      <c r="AD334" s="286"/>
      <c r="AE334" s="286"/>
      <c r="AF334" s="286"/>
      <c r="AG334" s="286"/>
      <c r="AH334" s="286"/>
      <c r="AI334" s="286"/>
      <c r="AJ334" s="286"/>
      <c r="AK334" s="286"/>
      <c r="AL334" s="286"/>
      <c r="AM334" s="286"/>
      <c r="AN334" s="286"/>
      <c r="AO334" s="286"/>
      <c r="AP334" s="286"/>
      <c r="AQ334" s="289"/>
      <c r="AR334" s="290"/>
      <c r="AS334" s="284"/>
      <c r="AT334" s="284"/>
      <c r="AU334" s="287"/>
      <c r="AV334" s="287"/>
      <c r="AW334" s="287"/>
      <c r="AX334" s="287"/>
      <c r="AY334" s="287"/>
      <c r="AZ334" s="287"/>
      <c r="BA334" s="287"/>
      <c r="BB334" s="287"/>
      <c r="BC334" s="287"/>
      <c r="BD334" s="287"/>
      <c r="BE334" s="287"/>
      <c r="BF334" s="288"/>
      <c r="BG334" s="288"/>
      <c r="BH334" s="285"/>
      <c r="BI334" s="285"/>
      <c r="BJ334" s="285"/>
      <c r="BK334" s="285"/>
      <c r="BL334" s="285"/>
      <c r="BM334" s="285"/>
      <c r="BN334" s="285"/>
      <c r="BO334" s="285"/>
      <c r="BP334" s="285"/>
      <c r="BQ334" s="286"/>
      <c r="BR334" s="286"/>
      <c r="BS334" s="286"/>
      <c r="BT334" s="286"/>
      <c r="BU334" s="286"/>
      <c r="BV334" s="286"/>
      <c r="BW334" s="286"/>
      <c r="BX334" s="286"/>
      <c r="BY334" s="286"/>
      <c r="BZ334" s="286"/>
      <c r="CA334" s="286"/>
      <c r="CB334" s="286"/>
      <c r="CC334" s="286"/>
      <c r="CD334" s="286"/>
      <c r="CE334" s="286"/>
      <c r="CF334" s="286"/>
      <c r="CG334" s="286"/>
      <c r="CH334" s="286"/>
    </row>
    <row r="335" spans="1:90" ht="24.95" customHeight="1">
      <c r="A335" s="283"/>
      <c r="B335" s="284"/>
      <c r="C335" s="275"/>
      <c r="D335" s="275"/>
      <c r="E335" s="275"/>
      <c r="F335" s="275"/>
      <c r="G335" s="275"/>
      <c r="H335" s="275"/>
      <c r="I335" s="275"/>
      <c r="J335" s="275"/>
      <c r="K335" s="275"/>
      <c r="L335" s="275"/>
      <c r="M335" s="275"/>
      <c r="N335" s="288"/>
      <c r="O335" s="288"/>
      <c r="P335" s="285"/>
      <c r="Q335" s="285"/>
      <c r="R335" s="285"/>
      <c r="S335" s="285"/>
      <c r="T335" s="285"/>
      <c r="U335" s="285"/>
      <c r="V335" s="285"/>
      <c r="W335" s="285"/>
      <c r="X335" s="285"/>
      <c r="Y335" s="286"/>
      <c r="Z335" s="286"/>
      <c r="AA335" s="286"/>
      <c r="AB335" s="286"/>
      <c r="AC335" s="286"/>
      <c r="AD335" s="286"/>
      <c r="AE335" s="286"/>
      <c r="AF335" s="286"/>
      <c r="AG335" s="286"/>
      <c r="AH335" s="286"/>
      <c r="AI335" s="286"/>
      <c r="AJ335" s="286"/>
      <c r="AK335" s="286"/>
      <c r="AL335" s="286"/>
      <c r="AM335" s="286"/>
      <c r="AN335" s="286"/>
      <c r="AO335" s="286"/>
      <c r="AP335" s="286"/>
      <c r="AQ335" s="289"/>
      <c r="AR335" s="290"/>
      <c r="AS335" s="284"/>
      <c r="AT335" s="284"/>
      <c r="AU335" s="275"/>
      <c r="AV335" s="275"/>
      <c r="AW335" s="275"/>
      <c r="AX335" s="275"/>
      <c r="AY335" s="275"/>
      <c r="AZ335" s="275"/>
      <c r="BA335" s="275"/>
      <c r="BB335" s="275"/>
      <c r="BC335" s="275"/>
      <c r="BD335" s="275"/>
      <c r="BE335" s="275"/>
      <c r="BF335" s="288"/>
      <c r="BG335" s="288"/>
      <c r="BH335" s="285"/>
      <c r="BI335" s="285"/>
      <c r="BJ335" s="285"/>
      <c r="BK335" s="285"/>
      <c r="BL335" s="285"/>
      <c r="BM335" s="285"/>
      <c r="BN335" s="285"/>
      <c r="BO335" s="285"/>
      <c r="BP335" s="285"/>
      <c r="BQ335" s="286"/>
      <c r="BR335" s="286"/>
      <c r="BS335" s="286"/>
      <c r="BT335" s="286"/>
      <c r="BU335" s="286"/>
      <c r="BV335" s="286"/>
      <c r="BW335" s="286"/>
      <c r="BX335" s="286"/>
      <c r="BY335" s="286"/>
      <c r="BZ335" s="286"/>
      <c r="CA335" s="286"/>
      <c r="CB335" s="286"/>
      <c r="CC335" s="286"/>
      <c r="CD335" s="286"/>
      <c r="CE335" s="286"/>
      <c r="CF335" s="286"/>
      <c r="CG335" s="286"/>
      <c r="CH335" s="286"/>
    </row>
    <row r="336" spans="1:90" ht="24.95" customHeight="1">
      <c r="A336" s="174"/>
      <c r="B336" s="174"/>
      <c r="C336" s="174"/>
      <c r="D336" s="174"/>
      <c r="E336" s="174"/>
      <c r="F336" s="174"/>
      <c r="G336" s="174"/>
      <c r="H336" s="174"/>
      <c r="I336" s="174"/>
      <c r="J336" s="174"/>
      <c r="K336" s="174"/>
      <c r="L336" s="174"/>
      <c r="M336" s="174"/>
      <c r="N336" s="785" t="s">
        <v>408</v>
      </c>
      <c r="O336" s="785"/>
      <c r="P336" s="785"/>
      <c r="Q336" s="785"/>
      <c r="R336" s="785"/>
      <c r="S336" s="785"/>
      <c r="T336" s="785"/>
      <c r="U336" s="785"/>
      <c r="V336" s="785"/>
      <c r="W336" s="785"/>
      <c r="X336" s="785"/>
      <c r="Y336" s="785"/>
      <c r="Z336" s="785"/>
      <c r="AA336" s="785"/>
      <c r="AB336" s="785"/>
      <c r="AC336" s="190"/>
      <c r="AD336" s="190"/>
      <c r="AE336" s="190"/>
      <c r="AF336" s="190"/>
      <c r="AG336" s="190"/>
      <c r="AH336" s="190"/>
      <c r="AI336" s="190"/>
      <c r="AJ336" s="190"/>
      <c r="AK336" s="190"/>
      <c r="AL336" s="190"/>
      <c r="AM336" s="190"/>
      <c r="AN336" s="190"/>
      <c r="AO336" s="190"/>
      <c r="AP336" s="190"/>
      <c r="AQ336" s="298"/>
      <c r="AR336" s="299"/>
      <c r="AS336" s="174"/>
      <c r="AT336" s="174"/>
      <c r="AU336" s="174"/>
      <c r="AV336" s="174"/>
      <c r="AW336" s="174"/>
      <c r="AX336" s="174"/>
      <c r="AY336" s="174"/>
      <c r="AZ336" s="174"/>
      <c r="BA336" s="174"/>
      <c r="BB336" s="174"/>
      <c r="BC336" s="174"/>
      <c r="BD336" s="174"/>
      <c r="BE336" s="174"/>
      <c r="BF336" s="785" t="s">
        <v>408</v>
      </c>
      <c r="BG336" s="785"/>
      <c r="BH336" s="785"/>
      <c r="BI336" s="785"/>
      <c r="BJ336" s="785"/>
      <c r="BK336" s="785"/>
      <c r="BL336" s="785"/>
      <c r="BM336" s="785"/>
      <c r="BN336" s="785"/>
      <c r="BO336" s="785"/>
      <c r="BP336" s="785"/>
      <c r="BQ336" s="785"/>
      <c r="BR336" s="785"/>
      <c r="BS336" s="785"/>
      <c r="BT336" s="785"/>
      <c r="BU336" s="190"/>
      <c r="BV336" s="190"/>
      <c r="BW336" s="190"/>
      <c r="BX336" s="190"/>
      <c r="BY336" s="190"/>
      <c r="BZ336" s="190"/>
      <c r="CA336" s="190"/>
      <c r="CB336" s="190"/>
      <c r="CC336" s="190"/>
      <c r="CD336" s="190"/>
      <c r="CE336" s="190"/>
      <c r="CF336" s="190"/>
      <c r="CG336" s="190"/>
      <c r="CH336" s="190"/>
      <c r="CI336" s="190"/>
      <c r="CJ336" s="190"/>
      <c r="CK336" s="190"/>
      <c r="CL336" s="190"/>
    </row>
    <row r="337" spans="1:90" ht="24.95" customHeight="1">
      <c r="A337" s="174"/>
      <c r="B337" s="174"/>
      <c r="C337" s="174"/>
      <c r="D337" s="174"/>
      <c r="E337" s="174"/>
      <c r="F337" s="174"/>
      <c r="G337" s="174"/>
      <c r="H337" s="174"/>
      <c r="I337" s="174"/>
      <c r="J337" s="174"/>
      <c r="K337" s="174"/>
      <c r="L337" s="174"/>
      <c r="M337" s="174"/>
      <c r="N337" s="785"/>
      <c r="O337" s="785"/>
      <c r="P337" s="785"/>
      <c r="Q337" s="785"/>
      <c r="R337" s="785"/>
      <c r="S337" s="785"/>
      <c r="T337" s="785"/>
      <c r="U337" s="785"/>
      <c r="V337" s="785"/>
      <c r="W337" s="785"/>
      <c r="X337" s="785"/>
      <c r="Y337" s="785"/>
      <c r="Z337" s="785"/>
      <c r="AA337" s="785"/>
      <c r="AB337" s="785"/>
      <c r="AC337" s="190"/>
      <c r="AD337" s="190"/>
      <c r="AE337" s="190"/>
      <c r="AF337" s="190"/>
      <c r="AG337" s="190"/>
      <c r="AH337" s="190"/>
      <c r="AI337" s="190"/>
      <c r="AJ337" s="190"/>
      <c r="AK337" s="190"/>
      <c r="AL337" s="190"/>
      <c r="AM337" s="190"/>
      <c r="AN337" s="190"/>
      <c r="AO337" s="190"/>
      <c r="AP337" s="190"/>
      <c r="AQ337" s="298"/>
      <c r="AR337" s="299"/>
      <c r="AS337" s="174"/>
      <c r="AT337" s="174"/>
      <c r="AU337" s="174"/>
      <c r="AV337" s="174"/>
      <c r="AW337" s="174"/>
      <c r="AX337" s="174"/>
      <c r="AY337" s="174"/>
      <c r="AZ337" s="174"/>
      <c r="BA337" s="174"/>
      <c r="BB337" s="174"/>
      <c r="BC337" s="174"/>
      <c r="BD337" s="174"/>
      <c r="BE337" s="174"/>
      <c r="BF337" s="785"/>
      <c r="BG337" s="785"/>
      <c r="BH337" s="785"/>
      <c r="BI337" s="785"/>
      <c r="BJ337" s="785"/>
      <c r="BK337" s="785"/>
      <c r="BL337" s="785"/>
      <c r="BM337" s="785"/>
      <c r="BN337" s="785"/>
      <c r="BO337" s="785"/>
      <c r="BP337" s="785"/>
      <c r="BQ337" s="785"/>
      <c r="BR337" s="785"/>
      <c r="BS337" s="785"/>
      <c r="BT337" s="785"/>
      <c r="BU337" s="190"/>
      <c r="BV337" s="190"/>
      <c r="BW337" s="190"/>
      <c r="BX337" s="190"/>
      <c r="BY337" s="190"/>
      <c r="BZ337" s="190"/>
      <c r="CA337" s="190"/>
      <c r="CB337" s="190"/>
      <c r="CC337" s="190"/>
      <c r="CD337" s="190"/>
      <c r="CE337" s="190"/>
      <c r="CF337" s="190"/>
      <c r="CG337" s="190"/>
      <c r="CH337" s="190"/>
      <c r="CI337" s="190"/>
      <c r="CJ337" s="190"/>
      <c r="CK337" s="190"/>
      <c r="CL337" s="190"/>
    </row>
    <row r="338" spans="1:90" ht="24.95" customHeight="1">
      <c r="A338" s="174"/>
      <c r="B338" s="174"/>
      <c r="C338" s="174"/>
      <c r="D338" s="174"/>
      <c r="E338" s="174"/>
      <c r="F338" s="174"/>
      <c r="G338" s="174"/>
      <c r="H338" s="174"/>
      <c r="I338" s="174"/>
      <c r="J338" s="174"/>
      <c r="K338" s="174"/>
      <c r="L338" s="174"/>
      <c r="M338" s="174"/>
      <c r="N338" s="785" t="s">
        <v>407</v>
      </c>
      <c r="O338" s="785"/>
      <c r="P338" s="785"/>
      <c r="Q338" s="785"/>
      <c r="R338" s="785"/>
      <c r="S338" s="785"/>
      <c r="T338" s="785"/>
      <c r="U338" s="785"/>
      <c r="V338" s="785"/>
      <c r="W338" s="785"/>
      <c r="X338" s="785"/>
      <c r="Y338" s="785"/>
      <c r="Z338" s="785"/>
      <c r="AA338" s="785"/>
      <c r="AB338" s="785"/>
      <c r="AC338" s="190"/>
      <c r="AD338" s="190"/>
      <c r="AE338" s="190"/>
      <c r="AF338" s="190"/>
      <c r="AG338" s="190"/>
      <c r="AH338" s="190"/>
      <c r="AI338" s="190"/>
      <c r="AJ338" s="190"/>
      <c r="AK338" s="190"/>
      <c r="AL338" s="190"/>
      <c r="AM338" s="190"/>
      <c r="AN338" s="190"/>
      <c r="AO338" s="190"/>
      <c r="AP338" s="190"/>
      <c r="AQ338" s="298"/>
      <c r="AR338" s="299"/>
      <c r="AS338" s="174"/>
      <c r="AT338" s="174"/>
      <c r="AU338" s="174"/>
      <c r="AV338" s="174"/>
      <c r="AW338" s="174"/>
      <c r="AX338" s="174"/>
      <c r="AY338" s="174"/>
      <c r="AZ338" s="174"/>
      <c r="BA338" s="174"/>
      <c r="BB338" s="174"/>
      <c r="BC338" s="174"/>
      <c r="BD338" s="174"/>
      <c r="BE338" s="174"/>
      <c r="BF338" s="785" t="s">
        <v>407</v>
      </c>
      <c r="BG338" s="785"/>
      <c r="BH338" s="785"/>
      <c r="BI338" s="785"/>
      <c r="BJ338" s="785"/>
      <c r="BK338" s="785"/>
      <c r="BL338" s="785"/>
      <c r="BM338" s="785"/>
      <c r="BN338" s="785"/>
      <c r="BO338" s="785"/>
      <c r="BP338" s="785"/>
      <c r="BQ338" s="785"/>
      <c r="BR338" s="785"/>
      <c r="BS338" s="785"/>
      <c r="BT338" s="785"/>
      <c r="BU338" s="190"/>
      <c r="BV338" s="190"/>
      <c r="BW338" s="190"/>
      <c r="BX338" s="190"/>
      <c r="BY338" s="190"/>
      <c r="BZ338" s="190"/>
      <c r="CA338" s="190"/>
      <c r="CB338" s="190"/>
      <c r="CC338" s="190"/>
      <c r="CD338" s="190"/>
      <c r="CE338" s="190"/>
      <c r="CF338" s="190"/>
      <c r="CG338" s="190"/>
      <c r="CH338" s="190"/>
      <c r="CI338" s="190"/>
      <c r="CJ338" s="190"/>
      <c r="CK338" s="190"/>
      <c r="CL338" s="190"/>
    </row>
    <row r="339" spans="1:90" ht="24.95" customHeight="1">
      <c r="A339" s="174"/>
      <c r="B339" s="174"/>
      <c r="C339" s="174"/>
      <c r="D339" s="174"/>
      <c r="E339" s="174"/>
      <c r="F339" s="174"/>
      <c r="G339" s="174"/>
      <c r="H339" s="174"/>
      <c r="I339" s="174"/>
      <c r="J339" s="174"/>
      <c r="K339" s="174"/>
      <c r="L339" s="174"/>
      <c r="M339" s="174"/>
      <c r="N339" s="785"/>
      <c r="O339" s="785"/>
      <c r="P339" s="785"/>
      <c r="Q339" s="785"/>
      <c r="R339" s="785"/>
      <c r="S339" s="785"/>
      <c r="T339" s="785"/>
      <c r="U339" s="785"/>
      <c r="V339" s="785"/>
      <c r="W339" s="785"/>
      <c r="X339" s="785"/>
      <c r="Y339" s="785"/>
      <c r="Z339" s="785"/>
      <c r="AA339" s="785"/>
      <c r="AB339" s="785"/>
      <c r="AC339" s="190"/>
      <c r="AD339" s="190"/>
      <c r="AE339" s="190"/>
      <c r="AF339" s="190"/>
      <c r="AG339" s="190"/>
      <c r="AH339" s="190"/>
      <c r="AI339" s="190"/>
      <c r="AJ339" s="190"/>
      <c r="AK339" s="190"/>
      <c r="AL339" s="190"/>
      <c r="AM339" s="190"/>
      <c r="AN339" s="190"/>
      <c r="AO339" s="190"/>
      <c r="AP339" s="190"/>
      <c r="AQ339" s="298"/>
      <c r="AR339" s="299"/>
      <c r="AS339" s="174"/>
      <c r="AT339" s="174"/>
      <c r="AU339" s="174"/>
      <c r="AV339" s="174"/>
      <c r="AW339" s="174"/>
      <c r="AX339" s="174"/>
      <c r="AY339" s="174"/>
      <c r="AZ339" s="174"/>
      <c r="BA339" s="174"/>
      <c r="BB339" s="174"/>
      <c r="BC339" s="174"/>
      <c r="BD339" s="174"/>
      <c r="BE339" s="174"/>
      <c r="BF339" s="785"/>
      <c r="BG339" s="785"/>
      <c r="BH339" s="785"/>
      <c r="BI339" s="785"/>
      <c r="BJ339" s="785"/>
      <c r="BK339" s="785"/>
      <c r="BL339" s="785"/>
      <c r="BM339" s="785"/>
      <c r="BN339" s="785"/>
      <c r="BO339" s="785"/>
      <c r="BP339" s="785"/>
      <c r="BQ339" s="785"/>
      <c r="BR339" s="785"/>
      <c r="BS339" s="785"/>
      <c r="BT339" s="785"/>
      <c r="BU339" s="190"/>
      <c r="BV339" s="190"/>
      <c r="BW339" s="190"/>
      <c r="BX339" s="190"/>
      <c r="BY339" s="190"/>
      <c r="BZ339" s="190"/>
      <c r="CA339" s="190"/>
      <c r="CB339" s="190"/>
      <c r="CC339" s="190"/>
      <c r="CD339" s="190"/>
      <c r="CE339" s="190"/>
      <c r="CF339" s="190"/>
      <c r="CG339" s="190"/>
      <c r="CH339" s="190"/>
      <c r="CI339" s="190"/>
      <c r="CJ339" s="190"/>
      <c r="CK339" s="190"/>
      <c r="CL339" s="190"/>
    </row>
    <row r="340" spans="1:90" ht="24.95" customHeight="1">
      <c r="A340" s="283"/>
      <c r="B340" s="284"/>
      <c r="C340" s="275"/>
      <c r="D340" s="275"/>
      <c r="E340" s="275"/>
      <c r="F340" s="275"/>
      <c r="G340" s="275"/>
      <c r="H340" s="275"/>
      <c r="I340" s="275"/>
      <c r="J340" s="275"/>
      <c r="K340" s="275"/>
      <c r="L340" s="275"/>
      <c r="M340" s="275"/>
      <c r="N340" s="288"/>
      <c r="O340" s="288"/>
      <c r="P340" s="285"/>
      <c r="Q340" s="285"/>
      <c r="R340" s="285"/>
      <c r="S340" s="285"/>
      <c r="T340" s="285"/>
      <c r="U340" s="285"/>
      <c r="V340" s="285"/>
      <c r="W340" s="285"/>
      <c r="X340" s="285"/>
      <c r="Y340" s="286"/>
      <c r="Z340" s="286"/>
      <c r="AA340" s="286"/>
      <c r="AB340" s="286"/>
      <c r="AC340" s="286"/>
      <c r="AD340" s="286"/>
      <c r="AE340" s="286"/>
      <c r="AF340" s="286"/>
      <c r="AG340" s="286"/>
      <c r="AH340" s="286"/>
      <c r="AI340" s="286"/>
      <c r="AJ340" s="286"/>
      <c r="AK340" s="286"/>
      <c r="AL340" s="286"/>
      <c r="AM340" s="286"/>
      <c r="AN340" s="286"/>
      <c r="AO340" s="286"/>
      <c r="AP340" s="286"/>
      <c r="AQ340" s="289"/>
      <c r="AR340" s="290"/>
      <c r="AS340" s="284"/>
      <c r="AT340" s="284"/>
      <c r="AU340" s="275"/>
      <c r="AV340" s="275"/>
      <c r="AW340" s="275"/>
      <c r="AX340" s="275"/>
      <c r="AY340" s="275"/>
      <c r="AZ340" s="275"/>
      <c r="BA340" s="275"/>
      <c r="BB340" s="275"/>
      <c r="BC340" s="275"/>
      <c r="BD340" s="275"/>
      <c r="BE340" s="275"/>
      <c r="BF340" s="288"/>
      <c r="BG340" s="288"/>
      <c r="BH340" s="285"/>
      <c r="BI340" s="285"/>
      <c r="BJ340" s="285"/>
      <c r="BK340" s="285"/>
      <c r="BL340" s="285"/>
      <c r="BM340" s="285"/>
      <c r="BN340" s="285"/>
      <c r="BO340" s="285"/>
      <c r="BP340" s="285"/>
      <c r="BQ340" s="286"/>
      <c r="BR340" s="286"/>
      <c r="BS340" s="286"/>
      <c r="BT340" s="286"/>
      <c r="BU340" s="286"/>
      <c r="BV340" s="286"/>
      <c r="BW340" s="286"/>
      <c r="BX340" s="286"/>
      <c r="BY340" s="286"/>
      <c r="BZ340" s="286"/>
      <c r="CA340" s="286"/>
      <c r="CB340" s="286"/>
      <c r="CC340" s="286"/>
      <c r="CD340" s="286"/>
      <c r="CE340" s="286"/>
      <c r="CF340" s="286"/>
      <c r="CG340" s="286"/>
      <c r="CH340" s="286"/>
    </row>
    <row r="341" spans="1:90" ht="24.95" customHeight="1">
      <c r="A341" s="283"/>
      <c r="B341" s="142" t="str">
        <f>$B$5</f>
        <v>第86回全国教育美術展応募作品の名札</v>
      </c>
      <c r="C341" s="275"/>
      <c r="D341" s="275"/>
      <c r="E341" s="275"/>
      <c r="F341" s="275"/>
      <c r="G341" s="275"/>
      <c r="H341" s="275"/>
      <c r="I341" s="275"/>
      <c r="J341" s="275"/>
      <c r="K341" s="275"/>
      <c r="L341" s="275"/>
      <c r="M341" s="275"/>
      <c r="N341" s="293"/>
      <c r="O341" s="293"/>
      <c r="P341" s="285"/>
      <c r="Q341" s="285"/>
      <c r="R341" s="285"/>
      <c r="S341" s="285"/>
      <c r="T341" s="285"/>
      <c r="U341" s="285"/>
      <c r="V341" s="285"/>
      <c r="W341" s="285"/>
      <c r="X341" s="285"/>
      <c r="Y341" s="286"/>
      <c r="Z341" s="286"/>
      <c r="AA341" s="286"/>
      <c r="AB341" s="286"/>
      <c r="AC341" s="286"/>
      <c r="AD341" s="286"/>
      <c r="AE341" s="286"/>
      <c r="AF341" s="286"/>
      <c r="AG341" s="286"/>
      <c r="AH341" s="286"/>
      <c r="AI341" s="286"/>
      <c r="AJ341" s="286"/>
      <c r="AK341" s="286"/>
      <c r="AL341" s="286"/>
      <c r="AM341" s="286"/>
      <c r="AN341" s="286"/>
      <c r="AO341" s="286"/>
      <c r="AP341" s="286"/>
      <c r="AQ341" s="289"/>
      <c r="AR341" s="290"/>
      <c r="AS341" s="284"/>
      <c r="AT341" s="142" t="str">
        <f>$B$5</f>
        <v>第86回全国教育美術展応募作品の名札</v>
      </c>
      <c r="AU341" s="275"/>
      <c r="AV341" s="275"/>
      <c r="AW341" s="275"/>
      <c r="AX341" s="275"/>
      <c r="AY341" s="275"/>
      <c r="AZ341" s="275"/>
      <c r="BA341" s="275"/>
      <c r="BB341" s="275"/>
      <c r="BC341" s="275"/>
      <c r="BD341" s="275"/>
      <c r="BE341" s="275"/>
      <c r="BF341" s="293"/>
      <c r="BG341" s="293"/>
      <c r="BH341" s="285"/>
      <c r="BI341" s="285"/>
      <c r="BJ341" s="285"/>
      <c r="BK341" s="285"/>
      <c r="BL341" s="285"/>
      <c r="BM341" s="285"/>
      <c r="BN341" s="285"/>
      <c r="BO341" s="285"/>
      <c r="BP341" s="285"/>
      <c r="BQ341" s="286"/>
      <c r="BR341" s="286"/>
      <c r="BS341" s="286"/>
      <c r="BT341" s="286"/>
      <c r="BU341" s="286"/>
      <c r="BV341" s="286"/>
      <c r="BW341" s="286"/>
      <c r="BX341" s="286"/>
      <c r="BY341" s="286"/>
      <c r="BZ341" s="286"/>
      <c r="CA341" s="286"/>
      <c r="CB341" s="286"/>
      <c r="CC341" s="286"/>
      <c r="CD341" s="286"/>
      <c r="CE341" s="286"/>
      <c r="CF341" s="286"/>
      <c r="CG341" s="286"/>
      <c r="CH341" s="286"/>
    </row>
    <row r="342" spans="1:90" ht="24.95" customHeight="1">
      <c r="A342" s="1353" t="s">
        <v>45</v>
      </c>
      <c r="B342" s="1354"/>
      <c r="C342" s="1354"/>
      <c r="D342" s="1354"/>
      <c r="E342" s="1354"/>
      <c r="F342" s="1354"/>
      <c r="G342" s="1354"/>
      <c r="H342" s="1354"/>
      <c r="I342" s="1354"/>
      <c r="J342" s="1354"/>
      <c r="K342" s="1354"/>
      <c r="L342" s="1354"/>
      <c r="M342" s="1355"/>
      <c r="N342" s="1356" t="s">
        <v>334</v>
      </c>
      <c r="O342" s="1356"/>
      <c r="P342" s="1344" t="s">
        <v>17</v>
      </c>
      <c r="Q342" s="562"/>
      <c r="R342" s="1305" t="str">
        <f>IF('⑨応募者名簿(印刷用)'!$BX$40="","",'⑨応募者名簿(印刷用)'!$BX$40)</f>
        <v>-</v>
      </c>
      <c r="S342" s="1305"/>
      <c r="T342" s="1305"/>
      <c r="U342" s="1305"/>
      <c r="V342" s="1305"/>
      <c r="W342" s="1305"/>
      <c r="X342" s="1305"/>
      <c r="Y342" s="1306" t="s">
        <v>282</v>
      </c>
      <c r="Z342" s="1306"/>
      <c r="AA342" s="1306"/>
      <c r="AB342" s="1305" t="str">
        <f>IF(⑧入力シート!$D$30=0,"",⑧入力シート!$D$30)</f>
        <v/>
      </c>
      <c r="AC342" s="1305"/>
      <c r="AD342" s="1305"/>
      <c r="AE342" s="1305"/>
      <c r="AF342" s="176" t="s">
        <v>84</v>
      </c>
      <c r="AG342" s="1305" t="str">
        <f>IF(⑧入力シート!$H$30=0,"",⑧入力シート!$H$30)</f>
        <v/>
      </c>
      <c r="AH342" s="1305"/>
      <c r="AI342" s="1305"/>
      <c r="AJ342" s="1305"/>
      <c r="AK342" s="176" t="s">
        <v>84</v>
      </c>
      <c r="AL342" s="1305" t="str">
        <f>IF(⑧入力シート!$L$30=0,"",⑧入力シート!$L$30)</f>
        <v/>
      </c>
      <c r="AM342" s="1305"/>
      <c r="AN342" s="1305"/>
      <c r="AO342" s="1305"/>
      <c r="AP342" s="177"/>
      <c r="AQ342" s="291"/>
      <c r="AR342" s="292"/>
      <c r="AS342" s="1353" t="s">
        <v>45</v>
      </c>
      <c r="AT342" s="1354"/>
      <c r="AU342" s="1354"/>
      <c r="AV342" s="1354"/>
      <c r="AW342" s="1354"/>
      <c r="AX342" s="1354"/>
      <c r="AY342" s="1354"/>
      <c r="AZ342" s="1354"/>
      <c r="BA342" s="1354"/>
      <c r="BB342" s="1354"/>
      <c r="BC342" s="1354"/>
      <c r="BD342" s="1354"/>
      <c r="BE342" s="1355"/>
      <c r="BF342" s="1356" t="s">
        <v>334</v>
      </c>
      <c r="BG342" s="1356"/>
      <c r="BH342" s="1344" t="s">
        <v>17</v>
      </c>
      <c r="BI342" s="562"/>
      <c r="BJ342" s="1305" t="str">
        <f>IF('⑨応募者名簿(印刷用)'!$BX$40="","",'⑨応募者名簿(印刷用)'!$BX$40)</f>
        <v>-</v>
      </c>
      <c r="BK342" s="1305"/>
      <c r="BL342" s="1305"/>
      <c r="BM342" s="1305"/>
      <c r="BN342" s="1305"/>
      <c r="BO342" s="1305"/>
      <c r="BP342" s="1305"/>
      <c r="BQ342" s="1306" t="s">
        <v>282</v>
      </c>
      <c r="BR342" s="1306"/>
      <c r="BS342" s="1306"/>
      <c r="BT342" s="1305" t="str">
        <f>IF(⑧入力シート!$D$30=0,"",⑧入力シート!$D$30)</f>
        <v/>
      </c>
      <c r="BU342" s="1305"/>
      <c r="BV342" s="1305"/>
      <c r="BW342" s="1305"/>
      <c r="BX342" s="176" t="s">
        <v>84</v>
      </c>
      <c r="BY342" s="1305" t="str">
        <f>IF(⑧入力シート!$H$30=0,"",⑧入力シート!$H$30)</f>
        <v/>
      </c>
      <c r="BZ342" s="1305"/>
      <c r="CA342" s="1305"/>
      <c r="CB342" s="1305"/>
      <c r="CC342" s="176" t="s">
        <v>84</v>
      </c>
      <c r="CD342" s="1305" t="str">
        <f>IF(⑧入力シート!$L$30=0,"",⑧入力シート!$L$30)</f>
        <v/>
      </c>
      <c r="CE342" s="1305"/>
      <c r="CF342" s="1305"/>
      <c r="CG342" s="1305"/>
      <c r="CH342" s="177"/>
    </row>
    <row r="343" spans="1:90" ht="24.95" customHeight="1">
      <c r="A343" s="1345"/>
      <c r="B343" s="1346"/>
      <c r="C343" s="1346"/>
      <c r="D343" s="1346"/>
      <c r="E343" s="1346"/>
      <c r="F343" s="1346"/>
      <c r="G343" s="1346"/>
      <c r="H343" s="1346"/>
      <c r="I343" s="178"/>
      <c r="J343" s="178"/>
      <c r="K343" s="178"/>
      <c r="L343" s="178"/>
      <c r="M343" s="179"/>
      <c r="N343" s="1356"/>
      <c r="O343" s="1356"/>
      <c r="P343" s="1347" t="str">
        <f>IF('⑨応募者名簿(印刷用)'!$BV$42="","",'⑨応募者名簿(印刷用)'!$BV$42)</f>
        <v xml:space="preserve"> </v>
      </c>
      <c r="Q343" s="1348"/>
      <c r="R343" s="1348"/>
      <c r="S343" s="1348"/>
      <c r="T343" s="1348"/>
      <c r="U343" s="1348"/>
      <c r="V343" s="1348"/>
      <c r="W343" s="1348"/>
      <c r="X343" s="1348"/>
      <c r="Y343" s="1348"/>
      <c r="Z343" s="1348"/>
      <c r="AA343" s="1348"/>
      <c r="AB343" s="1348"/>
      <c r="AC343" s="1348"/>
      <c r="AD343" s="1348"/>
      <c r="AE343" s="1348"/>
      <c r="AF343" s="1348"/>
      <c r="AG343" s="1348"/>
      <c r="AH343" s="1348"/>
      <c r="AI343" s="1348"/>
      <c r="AJ343" s="1348"/>
      <c r="AK343" s="1348"/>
      <c r="AL343" s="1348"/>
      <c r="AM343" s="1348"/>
      <c r="AN343" s="1348"/>
      <c r="AO343" s="1348"/>
      <c r="AP343" s="1349"/>
      <c r="AQ343" s="291"/>
      <c r="AR343" s="292"/>
      <c r="AS343" s="1345"/>
      <c r="AT343" s="1346"/>
      <c r="AU343" s="1346"/>
      <c r="AV343" s="1346"/>
      <c r="AW343" s="1346"/>
      <c r="AX343" s="1346"/>
      <c r="AY343" s="1346"/>
      <c r="AZ343" s="1346"/>
      <c r="BA343" s="178"/>
      <c r="BB343" s="178"/>
      <c r="BC343" s="178"/>
      <c r="BD343" s="178"/>
      <c r="BE343" s="179"/>
      <c r="BF343" s="1356"/>
      <c r="BG343" s="1356"/>
      <c r="BH343" s="1347" t="str">
        <f>IF('⑨応募者名簿(印刷用)'!$BV$42="","",'⑨応募者名簿(印刷用)'!$BV$42)</f>
        <v xml:space="preserve"> </v>
      </c>
      <c r="BI343" s="1348"/>
      <c r="BJ343" s="1348"/>
      <c r="BK343" s="1348"/>
      <c r="BL343" s="1348"/>
      <c r="BM343" s="1348"/>
      <c r="BN343" s="1348"/>
      <c r="BO343" s="1348"/>
      <c r="BP343" s="1348"/>
      <c r="BQ343" s="1348"/>
      <c r="BR343" s="1348"/>
      <c r="BS343" s="1348"/>
      <c r="BT343" s="1348"/>
      <c r="BU343" s="1348"/>
      <c r="BV343" s="1348"/>
      <c r="BW343" s="1348"/>
      <c r="BX343" s="1348"/>
      <c r="BY343" s="1348"/>
      <c r="BZ343" s="1348"/>
      <c r="CA343" s="1348"/>
      <c r="CB343" s="1348"/>
      <c r="CC343" s="1348"/>
      <c r="CD343" s="1348"/>
      <c r="CE343" s="1348"/>
      <c r="CF343" s="1348"/>
      <c r="CG343" s="1348"/>
      <c r="CH343" s="1349"/>
    </row>
    <row r="344" spans="1:90" ht="24.95" customHeight="1">
      <c r="A344" s="1345"/>
      <c r="B344" s="1346"/>
      <c r="C344" s="1346"/>
      <c r="D344" s="1346"/>
      <c r="E344" s="1346"/>
      <c r="F344" s="1346"/>
      <c r="G344" s="1346"/>
      <c r="H344" s="1346"/>
      <c r="I344" s="178"/>
      <c r="J344" s="178"/>
      <c r="K344" s="178"/>
      <c r="L344" s="178"/>
      <c r="M344" s="179"/>
      <c r="N344" s="1356"/>
      <c r="O344" s="1356"/>
      <c r="P344" s="1347" t="str">
        <f>IF('⑨応募者名簿(印刷用)'!$BV$43="","",'⑨応募者名簿(印刷用)'!$BV$43)</f>
        <v xml:space="preserve"> </v>
      </c>
      <c r="Q344" s="1348"/>
      <c r="R344" s="1348"/>
      <c r="S344" s="1348"/>
      <c r="T344" s="1348"/>
      <c r="U344" s="1348"/>
      <c r="V344" s="1348"/>
      <c r="W344" s="1348"/>
      <c r="X344" s="1348"/>
      <c r="Y344" s="1348"/>
      <c r="Z344" s="1348"/>
      <c r="AA344" s="1348"/>
      <c r="AB344" s="1348"/>
      <c r="AC344" s="1348"/>
      <c r="AD344" s="1348"/>
      <c r="AE344" s="1348"/>
      <c r="AF344" s="1348"/>
      <c r="AG344" s="1348"/>
      <c r="AH344" s="1348"/>
      <c r="AI344" s="1348"/>
      <c r="AJ344" s="1348"/>
      <c r="AK344" s="1348"/>
      <c r="AL344" s="1348"/>
      <c r="AM344" s="1348"/>
      <c r="AN344" s="1348"/>
      <c r="AO344" s="1348"/>
      <c r="AP344" s="1349"/>
      <c r="AQ344" s="291"/>
      <c r="AR344" s="292"/>
      <c r="AS344" s="1345"/>
      <c r="AT344" s="1346"/>
      <c r="AU344" s="1346"/>
      <c r="AV344" s="1346"/>
      <c r="AW344" s="1346"/>
      <c r="AX344" s="1346"/>
      <c r="AY344" s="1346"/>
      <c r="AZ344" s="1346"/>
      <c r="BA344" s="178"/>
      <c r="BB344" s="178"/>
      <c r="BC344" s="178"/>
      <c r="BD344" s="178"/>
      <c r="BE344" s="179"/>
      <c r="BF344" s="1356"/>
      <c r="BG344" s="1356"/>
      <c r="BH344" s="1347" t="str">
        <f>IF('⑨応募者名簿(印刷用)'!$BV$43="","",'⑨応募者名簿(印刷用)'!$BV$43)</f>
        <v xml:space="preserve"> </v>
      </c>
      <c r="BI344" s="1348"/>
      <c r="BJ344" s="1348"/>
      <c r="BK344" s="1348"/>
      <c r="BL344" s="1348"/>
      <c r="BM344" s="1348"/>
      <c r="BN344" s="1348"/>
      <c r="BO344" s="1348"/>
      <c r="BP344" s="1348"/>
      <c r="BQ344" s="1348"/>
      <c r="BR344" s="1348"/>
      <c r="BS344" s="1348"/>
      <c r="BT344" s="1348"/>
      <c r="BU344" s="1348"/>
      <c r="BV344" s="1348"/>
      <c r="BW344" s="1348"/>
      <c r="BX344" s="1348"/>
      <c r="BY344" s="1348"/>
      <c r="BZ344" s="1348"/>
      <c r="CA344" s="1348"/>
      <c r="CB344" s="1348"/>
      <c r="CC344" s="1348"/>
      <c r="CD344" s="1348"/>
      <c r="CE344" s="1348"/>
      <c r="CF344" s="1348"/>
      <c r="CG344" s="1348"/>
      <c r="CH344" s="1349"/>
    </row>
    <row r="345" spans="1:90" ht="24.95" customHeight="1">
      <c r="A345" s="1345"/>
      <c r="B345" s="1346"/>
      <c r="C345" s="1346"/>
      <c r="D345" s="1346"/>
      <c r="E345" s="1346"/>
      <c r="F345" s="1346"/>
      <c r="G345" s="1346"/>
      <c r="H345" s="1346"/>
      <c r="I345" s="178"/>
      <c r="J345" s="178"/>
      <c r="K345" s="178"/>
      <c r="L345" s="178"/>
      <c r="M345" s="179"/>
      <c r="N345" s="1356"/>
      <c r="O345" s="1356"/>
      <c r="P345" s="1350" t="str">
        <f>IF('⑨応募者名簿(印刷用)'!$BV$44="","",'⑨応募者名簿(印刷用)'!$BV$44)</f>
        <v xml:space="preserve"> </v>
      </c>
      <c r="Q345" s="1351"/>
      <c r="R345" s="1351"/>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2"/>
      <c r="AQ345" s="291"/>
      <c r="AR345" s="292"/>
      <c r="AS345" s="1345"/>
      <c r="AT345" s="1346"/>
      <c r="AU345" s="1346"/>
      <c r="AV345" s="1346"/>
      <c r="AW345" s="1346"/>
      <c r="AX345" s="1346"/>
      <c r="AY345" s="1346"/>
      <c r="AZ345" s="1346"/>
      <c r="BA345" s="178"/>
      <c r="BB345" s="178"/>
      <c r="BC345" s="178"/>
      <c r="BD345" s="178"/>
      <c r="BE345" s="179"/>
      <c r="BF345" s="1356"/>
      <c r="BG345" s="1356"/>
      <c r="BH345" s="1350" t="str">
        <f>IF('⑨応募者名簿(印刷用)'!$BV$44="","",'⑨応募者名簿(印刷用)'!$BV$44)</f>
        <v xml:space="preserve"> </v>
      </c>
      <c r="BI345" s="1351"/>
      <c r="BJ345" s="1351"/>
      <c r="BK345" s="1351"/>
      <c r="BL345" s="1351"/>
      <c r="BM345" s="1351"/>
      <c r="BN345" s="1351"/>
      <c r="BO345" s="1351"/>
      <c r="BP345" s="1351"/>
      <c r="BQ345" s="1351"/>
      <c r="BR345" s="1351"/>
      <c r="BS345" s="1351"/>
      <c r="BT345" s="1351"/>
      <c r="BU345" s="1351"/>
      <c r="BV345" s="1351"/>
      <c r="BW345" s="1351"/>
      <c r="BX345" s="1351"/>
      <c r="BY345" s="1351"/>
      <c r="BZ345" s="1351"/>
      <c r="CA345" s="1351"/>
      <c r="CB345" s="1351"/>
      <c r="CC345" s="1351"/>
      <c r="CD345" s="1351"/>
      <c r="CE345" s="1351"/>
      <c r="CF345" s="1351"/>
      <c r="CG345" s="1351"/>
      <c r="CH345" s="1352"/>
    </row>
    <row r="346" spans="1:90" ht="24.95" customHeight="1">
      <c r="A346" s="1345"/>
      <c r="B346" s="1346"/>
      <c r="C346" s="1346"/>
      <c r="D346" s="1346"/>
      <c r="E346" s="1346"/>
      <c r="F346" s="1346"/>
      <c r="G346" s="1346"/>
      <c r="H346" s="1346"/>
      <c r="I346" s="178"/>
      <c r="J346" s="178"/>
      <c r="K346" s="178"/>
      <c r="L346" s="178"/>
      <c r="M346" s="179"/>
      <c r="N346" s="722" t="s">
        <v>335</v>
      </c>
      <c r="O346" s="723"/>
      <c r="P346" s="603" t="s">
        <v>23</v>
      </c>
      <c r="Q346" s="571"/>
      <c r="R346" s="571"/>
      <c r="S346" s="571"/>
      <c r="T346" s="1336" t="str">
        <f>""&amp;⑧入力シート!$D$21</f>
        <v/>
      </c>
      <c r="U346" s="1336"/>
      <c r="V346" s="1336"/>
      <c r="W346" s="1336"/>
      <c r="X346" s="1336"/>
      <c r="Y346" s="1336"/>
      <c r="Z346" s="1336"/>
      <c r="AA346" s="1336"/>
      <c r="AB346" s="1336"/>
      <c r="AC346" s="1336"/>
      <c r="AD346" s="1336"/>
      <c r="AE346" s="1336"/>
      <c r="AF346" s="1336"/>
      <c r="AG346" s="1336"/>
      <c r="AH346" s="1336"/>
      <c r="AI346" s="1336"/>
      <c r="AJ346" s="1336"/>
      <c r="AK346" s="1336"/>
      <c r="AL346" s="1336"/>
      <c r="AM346" s="1336"/>
      <c r="AN346" s="1336"/>
      <c r="AO346" s="1336"/>
      <c r="AP346" s="1337"/>
      <c r="AQ346" s="291"/>
      <c r="AR346" s="292"/>
      <c r="AS346" s="1345"/>
      <c r="AT346" s="1346"/>
      <c r="AU346" s="1346"/>
      <c r="AV346" s="1346"/>
      <c r="AW346" s="1346"/>
      <c r="AX346" s="1346"/>
      <c r="AY346" s="1346"/>
      <c r="AZ346" s="1346"/>
      <c r="BA346" s="178"/>
      <c r="BB346" s="178"/>
      <c r="BC346" s="178"/>
      <c r="BD346" s="178"/>
      <c r="BE346" s="179"/>
      <c r="BF346" s="722" t="s">
        <v>335</v>
      </c>
      <c r="BG346" s="723"/>
      <c r="BH346" s="603" t="s">
        <v>23</v>
      </c>
      <c r="BI346" s="571"/>
      <c r="BJ346" s="571"/>
      <c r="BK346" s="571"/>
      <c r="BL346" s="1336" t="str">
        <f>""&amp;⑧入力シート!$D$21</f>
        <v/>
      </c>
      <c r="BM346" s="1336"/>
      <c r="BN346" s="1336"/>
      <c r="BO346" s="1336"/>
      <c r="BP346" s="1336"/>
      <c r="BQ346" s="1336"/>
      <c r="BR346" s="1336"/>
      <c r="BS346" s="1336"/>
      <c r="BT346" s="1336"/>
      <c r="BU346" s="1336"/>
      <c r="BV346" s="1336"/>
      <c r="BW346" s="1336"/>
      <c r="BX346" s="1336"/>
      <c r="BY346" s="1336"/>
      <c r="BZ346" s="1336"/>
      <c r="CA346" s="1336"/>
      <c r="CB346" s="1336"/>
      <c r="CC346" s="1336"/>
      <c r="CD346" s="1336"/>
      <c r="CE346" s="1336"/>
      <c r="CF346" s="1336"/>
      <c r="CG346" s="1336"/>
      <c r="CH346" s="1337"/>
    </row>
    <row r="347" spans="1:90" ht="24.95" customHeight="1">
      <c r="A347" s="180"/>
      <c r="B347" s="178"/>
      <c r="C347" s="178"/>
      <c r="D347" s="178"/>
      <c r="E347" s="178"/>
      <c r="F347" s="178"/>
      <c r="G347" s="178"/>
      <c r="H347" s="178"/>
      <c r="I347" s="178"/>
      <c r="J347" s="178"/>
      <c r="K347" s="178"/>
      <c r="L347" s="178"/>
      <c r="M347" s="179"/>
      <c r="N347" s="724"/>
      <c r="O347" s="725"/>
      <c r="P347" s="1338" t="str">
        <f>"　"&amp;⑧入力シート!$D$22</f>
        <v>　</v>
      </c>
      <c r="Q347" s="1339"/>
      <c r="R347" s="1339"/>
      <c r="S347" s="1339"/>
      <c r="T347" s="1339"/>
      <c r="U347" s="1339"/>
      <c r="V347" s="1339"/>
      <c r="W347" s="1339"/>
      <c r="X347" s="1339"/>
      <c r="Y347" s="1339"/>
      <c r="Z347" s="1339"/>
      <c r="AA347" s="1339"/>
      <c r="AB347" s="1339"/>
      <c r="AC347" s="1339"/>
      <c r="AD347" s="1339"/>
      <c r="AE347" s="1339"/>
      <c r="AF347" s="1339"/>
      <c r="AG347" s="1339"/>
      <c r="AH347" s="1339"/>
      <c r="AI347" s="1339"/>
      <c r="AJ347" s="1339"/>
      <c r="AK347" s="1339"/>
      <c r="AL347" s="1339"/>
      <c r="AM347" s="1339"/>
      <c r="AN347" s="1339"/>
      <c r="AO347" s="1339"/>
      <c r="AP347" s="1340"/>
      <c r="AQ347" s="291"/>
      <c r="AR347" s="292"/>
      <c r="AS347" s="180"/>
      <c r="AT347" s="178"/>
      <c r="AU347" s="178"/>
      <c r="AV347" s="178"/>
      <c r="AW347" s="178"/>
      <c r="AX347" s="178"/>
      <c r="AY347" s="178"/>
      <c r="AZ347" s="178"/>
      <c r="BA347" s="178"/>
      <c r="BB347" s="178"/>
      <c r="BC347" s="178"/>
      <c r="BD347" s="178"/>
      <c r="BE347" s="179"/>
      <c r="BF347" s="724"/>
      <c r="BG347" s="725"/>
      <c r="BH347" s="1338" t="str">
        <f>"　"&amp;⑧入力シート!$D$22</f>
        <v>　</v>
      </c>
      <c r="BI347" s="1339"/>
      <c r="BJ347" s="1339"/>
      <c r="BK347" s="1339"/>
      <c r="BL347" s="1339"/>
      <c r="BM347" s="1339"/>
      <c r="BN347" s="1339"/>
      <c r="BO347" s="1339"/>
      <c r="BP347" s="1339"/>
      <c r="BQ347" s="1339"/>
      <c r="BR347" s="1339"/>
      <c r="BS347" s="1339"/>
      <c r="BT347" s="1339"/>
      <c r="BU347" s="1339"/>
      <c r="BV347" s="1339"/>
      <c r="BW347" s="1339"/>
      <c r="BX347" s="1339"/>
      <c r="BY347" s="1339"/>
      <c r="BZ347" s="1339"/>
      <c r="CA347" s="1339"/>
      <c r="CB347" s="1339"/>
      <c r="CC347" s="1339"/>
      <c r="CD347" s="1339"/>
      <c r="CE347" s="1339"/>
      <c r="CF347" s="1339"/>
      <c r="CG347" s="1339"/>
      <c r="CH347" s="1340"/>
    </row>
    <row r="348" spans="1:90" ht="24.95" customHeight="1">
      <c r="A348" s="180"/>
      <c r="B348" s="178"/>
      <c r="C348" s="178"/>
      <c r="D348" s="178"/>
      <c r="E348" s="178"/>
      <c r="F348" s="178"/>
      <c r="G348" s="178"/>
      <c r="H348" s="178"/>
      <c r="I348" s="178"/>
      <c r="J348" s="178"/>
      <c r="K348" s="178"/>
      <c r="L348" s="178"/>
      <c r="M348" s="179"/>
      <c r="N348" s="724"/>
      <c r="O348" s="725"/>
      <c r="P348" s="1341" t="str">
        <f>"　"&amp;⑧入力シート!$D$23</f>
        <v>　</v>
      </c>
      <c r="Q348" s="1342"/>
      <c r="R348" s="1342"/>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3"/>
      <c r="AQ348" s="291"/>
      <c r="AR348" s="292"/>
      <c r="AS348" s="180"/>
      <c r="AT348" s="178"/>
      <c r="AU348" s="178"/>
      <c r="AV348" s="178"/>
      <c r="AW348" s="178"/>
      <c r="AX348" s="178"/>
      <c r="AY348" s="178"/>
      <c r="AZ348" s="178"/>
      <c r="BA348" s="178"/>
      <c r="BB348" s="178"/>
      <c r="BC348" s="178"/>
      <c r="BD348" s="178"/>
      <c r="BE348" s="179"/>
      <c r="BF348" s="724"/>
      <c r="BG348" s="725"/>
      <c r="BH348" s="1341" t="str">
        <f>"　"&amp;⑧入力シート!$D$23</f>
        <v>　</v>
      </c>
      <c r="BI348" s="1342"/>
      <c r="BJ348" s="1342"/>
      <c r="BK348" s="1342"/>
      <c r="BL348" s="1342"/>
      <c r="BM348" s="1342"/>
      <c r="BN348" s="1342"/>
      <c r="BO348" s="1342"/>
      <c r="BP348" s="1342"/>
      <c r="BQ348" s="1342"/>
      <c r="BR348" s="1342"/>
      <c r="BS348" s="1342"/>
      <c r="BT348" s="1342"/>
      <c r="BU348" s="1342"/>
      <c r="BV348" s="1342"/>
      <c r="BW348" s="1342"/>
      <c r="BX348" s="1342"/>
      <c r="BY348" s="1342"/>
      <c r="BZ348" s="1342"/>
      <c r="CA348" s="1342"/>
      <c r="CB348" s="1342"/>
      <c r="CC348" s="1342"/>
      <c r="CD348" s="1342"/>
      <c r="CE348" s="1342"/>
      <c r="CF348" s="1342"/>
      <c r="CG348" s="1342"/>
      <c r="CH348" s="1343"/>
    </row>
    <row r="349" spans="1:90" ht="24.95" customHeight="1">
      <c r="A349" s="181"/>
      <c r="B349" s="182"/>
      <c r="C349" s="182"/>
      <c r="D349" s="182"/>
      <c r="E349" s="182"/>
      <c r="F349" s="182"/>
      <c r="G349" s="182"/>
      <c r="H349" s="182"/>
      <c r="I349" s="182"/>
      <c r="J349" s="182"/>
      <c r="K349" s="182"/>
      <c r="L349" s="182"/>
      <c r="M349" s="183"/>
      <c r="N349" s="726"/>
      <c r="O349" s="727"/>
      <c r="P349" s="1341"/>
      <c r="Q349" s="1342"/>
      <c r="R349" s="1342"/>
      <c r="S349" s="1342"/>
      <c r="T349" s="1342"/>
      <c r="U349" s="1342"/>
      <c r="V349" s="1342"/>
      <c r="W349" s="1342"/>
      <c r="X349" s="1342"/>
      <c r="Y349" s="1342"/>
      <c r="Z349" s="1342"/>
      <c r="AA349" s="1342"/>
      <c r="AB349" s="1342"/>
      <c r="AC349" s="1342"/>
      <c r="AD349" s="1342"/>
      <c r="AE349" s="1342"/>
      <c r="AF349" s="1342"/>
      <c r="AG349" s="1342"/>
      <c r="AH349" s="1342"/>
      <c r="AI349" s="1342"/>
      <c r="AJ349" s="1342"/>
      <c r="AK349" s="1342"/>
      <c r="AL349" s="1342"/>
      <c r="AM349" s="1342"/>
      <c r="AN349" s="1342"/>
      <c r="AO349" s="1342"/>
      <c r="AP349" s="1343"/>
      <c r="AQ349" s="291"/>
      <c r="AR349" s="292"/>
      <c r="AS349" s="181"/>
      <c r="AT349" s="182"/>
      <c r="AU349" s="182"/>
      <c r="AV349" s="182"/>
      <c r="AW349" s="182"/>
      <c r="AX349" s="182"/>
      <c r="AY349" s="182"/>
      <c r="AZ349" s="182"/>
      <c r="BA349" s="182"/>
      <c r="BB349" s="182"/>
      <c r="BC349" s="182"/>
      <c r="BD349" s="182"/>
      <c r="BE349" s="183"/>
      <c r="BF349" s="726"/>
      <c r="BG349" s="727"/>
      <c r="BH349" s="1341"/>
      <c r="BI349" s="1342"/>
      <c r="BJ349" s="1342"/>
      <c r="BK349" s="1342"/>
      <c r="BL349" s="1342"/>
      <c r="BM349" s="1342"/>
      <c r="BN349" s="1342"/>
      <c r="BO349" s="1342"/>
      <c r="BP349" s="1342"/>
      <c r="BQ349" s="1342"/>
      <c r="BR349" s="1342"/>
      <c r="BS349" s="1342"/>
      <c r="BT349" s="1342"/>
      <c r="BU349" s="1342"/>
      <c r="BV349" s="1342"/>
      <c r="BW349" s="1342"/>
      <c r="BX349" s="1342"/>
      <c r="BY349" s="1342"/>
      <c r="BZ349" s="1342"/>
      <c r="CA349" s="1342"/>
      <c r="CB349" s="1342"/>
      <c r="CC349" s="1342"/>
      <c r="CD349" s="1342"/>
      <c r="CE349" s="1342"/>
      <c r="CF349" s="1342"/>
      <c r="CG349" s="1342"/>
      <c r="CH349" s="1343"/>
    </row>
    <row r="350" spans="1:90" ht="24.95" customHeight="1">
      <c r="A350" s="722" t="s">
        <v>337</v>
      </c>
      <c r="B350" s="723"/>
      <c r="C350" s="603" t="s">
        <v>31</v>
      </c>
      <c r="D350" s="571"/>
      <c r="E350" s="571"/>
      <c r="F350" s="571"/>
      <c r="G350" s="571"/>
      <c r="H350" s="571"/>
      <c r="I350" s="571"/>
      <c r="J350" s="571"/>
      <c r="K350" s="571"/>
      <c r="L350" s="571"/>
      <c r="M350" s="571"/>
      <c r="N350" s="722" t="s">
        <v>336</v>
      </c>
      <c r="O350" s="723"/>
      <c r="P350" s="1316" t="str">
        <f>""&amp;⑧入力シート!AD132</f>
        <v/>
      </c>
      <c r="Q350" s="1316"/>
      <c r="R350" s="1316"/>
      <c r="S350" s="1316"/>
      <c r="T350" s="1316"/>
      <c r="U350" s="1316"/>
      <c r="V350" s="1316"/>
      <c r="W350" s="1316"/>
      <c r="X350" s="1316"/>
      <c r="Y350" s="1316"/>
      <c r="Z350" s="1316"/>
      <c r="AA350" s="1316"/>
      <c r="AB350" s="1316"/>
      <c r="AC350" s="1316"/>
      <c r="AD350" s="1316"/>
      <c r="AE350" s="1316"/>
      <c r="AF350" s="1316"/>
      <c r="AG350" s="1316"/>
      <c r="AH350" s="1316"/>
      <c r="AI350" s="1316"/>
      <c r="AJ350" s="1316"/>
      <c r="AK350" s="1316"/>
      <c r="AL350" s="1316"/>
      <c r="AM350" s="1316"/>
      <c r="AN350" s="1316"/>
      <c r="AO350" s="1316"/>
      <c r="AP350" s="1316"/>
      <c r="AQ350" s="291"/>
      <c r="AR350" s="292"/>
      <c r="AS350" s="722" t="s">
        <v>337</v>
      </c>
      <c r="AT350" s="723"/>
      <c r="AU350" s="603" t="s">
        <v>31</v>
      </c>
      <c r="AV350" s="571"/>
      <c r="AW350" s="571"/>
      <c r="AX350" s="571"/>
      <c r="AY350" s="571"/>
      <c r="AZ350" s="571"/>
      <c r="BA350" s="571"/>
      <c r="BB350" s="571"/>
      <c r="BC350" s="571"/>
      <c r="BD350" s="571"/>
      <c r="BE350" s="571"/>
      <c r="BF350" s="722" t="s">
        <v>336</v>
      </c>
      <c r="BG350" s="723"/>
      <c r="BH350" s="1316" t="str">
        <f>""&amp;⑧入力シート!AD133</f>
        <v/>
      </c>
      <c r="BI350" s="1316"/>
      <c r="BJ350" s="1316"/>
      <c r="BK350" s="1316"/>
      <c r="BL350" s="1316"/>
      <c r="BM350" s="1316"/>
      <c r="BN350" s="1316"/>
      <c r="BO350" s="1316"/>
      <c r="BP350" s="1316"/>
      <c r="BQ350" s="1316"/>
      <c r="BR350" s="1316"/>
      <c r="BS350" s="1316"/>
      <c r="BT350" s="1316"/>
      <c r="BU350" s="1316"/>
      <c r="BV350" s="1316"/>
      <c r="BW350" s="1316"/>
      <c r="BX350" s="1316"/>
      <c r="BY350" s="1316"/>
      <c r="BZ350" s="1316"/>
      <c r="CA350" s="1316"/>
      <c r="CB350" s="1316"/>
      <c r="CC350" s="1316"/>
      <c r="CD350" s="1316"/>
      <c r="CE350" s="1316"/>
      <c r="CF350" s="1316"/>
      <c r="CG350" s="1316"/>
      <c r="CH350" s="1316"/>
    </row>
    <row r="351" spans="1:90" ht="24.95" customHeight="1">
      <c r="A351" s="724"/>
      <c r="B351" s="725"/>
      <c r="C351" s="1308">
        <f>⑧入力シート!Y132</f>
        <v>109</v>
      </c>
      <c r="D351" s="1309"/>
      <c r="E351" s="1309"/>
      <c r="F351" s="1309"/>
      <c r="G351" s="1309"/>
      <c r="H351" s="1309"/>
      <c r="I351" s="1309"/>
      <c r="J351" s="1309"/>
      <c r="K351" s="1309"/>
      <c r="L351" s="1309"/>
      <c r="M351" s="1310"/>
      <c r="N351" s="724"/>
      <c r="O351" s="725"/>
      <c r="P351" s="1317"/>
      <c r="Q351" s="1317"/>
      <c r="R351" s="1317"/>
      <c r="S351" s="1317"/>
      <c r="T351" s="1317"/>
      <c r="U351" s="1317"/>
      <c r="V351" s="1317"/>
      <c r="W351" s="1317"/>
      <c r="X351" s="1317"/>
      <c r="Y351" s="1317"/>
      <c r="Z351" s="1317"/>
      <c r="AA351" s="1317"/>
      <c r="AB351" s="1317"/>
      <c r="AC351" s="1317"/>
      <c r="AD351" s="1317"/>
      <c r="AE351" s="1317"/>
      <c r="AF351" s="1317"/>
      <c r="AG351" s="1317"/>
      <c r="AH351" s="1317"/>
      <c r="AI351" s="1317"/>
      <c r="AJ351" s="1317"/>
      <c r="AK351" s="1317"/>
      <c r="AL351" s="1317"/>
      <c r="AM351" s="1317"/>
      <c r="AN351" s="1317"/>
      <c r="AO351" s="1317"/>
      <c r="AP351" s="1317"/>
      <c r="AQ351" s="291"/>
      <c r="AR351" s="292"/>
      <c r="AS351" s="724"/>
      <c r="AT351" s="725"/>
      <c r="AU351" s="1308">
        <f>⑧入力シート!Y133</f>
        <v>110</v>
      </c>
      <c r="AV351" s="1309"/>
      <c r="AW351" s="1309"/>
      <c r="AX351" s="1309"/>
      <c r="AY351" s="1309"/>
      <c r="AZ351" s="1309"/>
      <c r="BA351" s="1309"/>
      <c r="BB351" s="1309"/>
      <c r="BC351" s="1309"/>
      <c r="BD351" s="1309"/>
      <c r="BE351" s="1309"/>
      <c r="BF351" s="724"/>
      <c r="BG351" s="725"/>
      <c r="BH351" s="1317"/>
      <c r="BI351" s="1317"/>
      <c r="BJ351" s="1317"/>
      <c r="BK351" s="1317"/>
      <c r="BL351" s="1317"/>
      <c r="BM351" s="1317"/>
      <c r="BN351" s="1317"/>
      <c r="BO351" s="1317"/>
      <c r="BP351" s="1317"/>
      <c r="BQ351" s="1317"/>
      <c r="BR351" s="1317"/>
      <c r="BS351" s="1317"/>
      <c r="BT351" s="1317"/>
      <c r="BU351" s="1317"/>
      <c r="BV351" s="1317"/>
      <c r="BW351" s="1317"/>
      <c r="BX351" s="1317"/>
      <c r="BY351" s="1317"/>
      <c r="BZ351" s="1317"/>
      <c r="CA351" s="1317"/>
      <c r="CB351" s="1317"/>
      <c r="CC351" s="1317"/>
      <c r="CD351" s="1317"/>
      <c r="CE351" s="1317"/>
      <c r="CF351" s="1317"/>
      <c r="CG351" s="1317"/>
      <c r="CH351" s="1317"/>
    </row>
    <row r="352" spans="1:90" ht="24.95" customHeight="1">
      <c r="A352" s="726"/>
      <c r="B352" s="727"/>
      <c r="C352" s="1319"/>
      <c r="D352" s="1320"/>
      <c r="E352" s="1320"/>
      <c r="F352" s="1320"/>
      <c r="G352" s="1320"/>
      <c r="H352" s="1320"/>
      <c r="I352" s="1320"/>
      <c r="J352" s="1320"/>
      <c r="K352" s="1320"/>
      <c r="L352" s="1320"/>
      <c r="M352" s="1321"/>
      <c r="N352" s="726"/>
      <c r="O352" s="727"/>
      <c r="P352" s="1318"/>
      <c r="Q352" s="1318"/>
      <c r="R352" s="1318"/>
      <c r="S352" s="1318"/>
      <c r="T352" s="1318"/>
      <c r="U352" s="1318"/>
      <c r="V352" s="1318"/>
      <c r="W352" s="1318"/>
      <c r="X352" s="1318"/>
      <c r="Y352" s="1318"/>
      <c r="Z352" s="1318"/>
      <c r="AA352" s="1318"/>
      <c r="AB352" s="1318"/>
      <c r="AC352" s="1318"/>
      <c r="AD352" s="1318"/>
      <c r="AE352" s="1318"/>
      <c r="AF352" s="1318"/>
      <c r="AG352" s="1318"/>
      <c r="AH352" s="1318"/>
      <c r="AI352" s="1318"/>
      <c r="AJ352" s="1318"/>
      <c r="AK352" s="1318"/>
      <c r="AL352" s="1318"/>
      <c r="AM352" s="1318"/>
      <c r="AN352" s="1318"/>
      <c r="AO352" s="1318"/>
      <c r="AP352" s="1318"/>
      <c r="AQ352" s="291"/>
      <c r="AR352" s="292"/>
      <c r="AS352" s="726"/>
      <c r="AT352" s="727"/>
      <c r="AU352" s="1308"/>
      <c r="AV352" s="1309"/>
      <c r="AW352" s="1309"/>
      <c r="AX352" s="1309"/>
      <c r="AY352" s="1309"/>
      <c r="AZ352" s="1309"/>
      <c r="BA352" s="1309"/>
      <c r="BB352" s="1309"/>
      <c r="BC352" s="1309"/>
      <c r="BD352" s="1309"/>
      <c r="BE352" s="1309"/>
      <c r="BF352" s="726"/>
      <c r="BG352" s="727"/>
      <c r="BH352" s="1318"/>
      <c r="BI352" s="1318"/>
      <c r="BJ352" s="1318"/>
      <c r="BK352" s="1318"/>
      <c r="BL352" s="1318"/>
      <c r="BM352" s="1318"/>
      <c r="BN352" s="1318"/>
      <c r="BO352" s="1318"/>
      <c r="BP352" s="1318"/>
      <c r="BQ352" s="1318"/>
      <c r="BR352" s="1318"/>
      <c r="BS352" s="1318"/>
      <c r="BT352" s="1318"/>
      <c r="BU352" s="1318"/>
      <c r="BV352" s="1318"/>
      <c r="BW352" s="1318"/>
      <c r="BX352" s="1318"/>
      <c r="BY352" s="1318"/>
      <c r="BZ352" s="1318"/>
      <c r="CA352" s="1318"/>
      <c r="CB352" s="1318"/>
      <c r="CC352" s="1318"/>
      <c r="CD352" s="1318"/>
      <c r="CE352" s="1318"/>
      <c r="CF352" s="1318"/>
      <c r="CG352" s="1318"/>
      <c r="CH352" s="1318"/>
    </row>
    <row r="353" spans="1:90" ht="24.95" customHeight="1">
      <c r="A353" s="722" t="s">
        <v>338</v>
      </c>
      <c r="B353" s="723"/>
      <c r="C353" s="1322" t="str">
        <f>""&amp;⑧入力シート!Z132</f>
        <v/>
      </c>
      <c r="D353" s="1323"/>
      <c r="E353" s="1323"/>
      <c r="F353" s="1323"/>
      <c r="G353" s="1323"/>
      <c r="H353" s="1323"/>
      <c r="I353" s="1323"/>
      <c r="J353" s="1323"/>
      <c r="K353" s="1323"/>
      <c r="L353" s="1323"/>
      <c r="M353" s="1324"/>
      <c r="N353" s="722" t="s">
        <v>339</v>
      </c>
      <c r="O353" s="723"/>
      <c r="P353" s="1307" t="s">
        <v>32</v>
      </c>
      <c r="Q353" s="573"/>
      <c r="R353" s="573"/>
      <c r="S353" s="573"/>
      <c r="T353" s="573"/>
      <c r="U353" s="573"/>
      <c r="V353" s="573"/>
      <c r="W353" s="573"/>
      <c r="X353" s="573"/>
      <c r="Y353" s="573"/>
      <c r="Z353" s="573"/>
      <c r="AA353" s="573"/>
      <c r="AB353" s="573"/>
      <c r="AC353" s="573"/>
      <c r="AD353" s="573"/>
      <c r="AE353" s="573"/>
      <c r="AF353" s="573"/>
      <c r="AG353" s="573"/>
      <c r="AH353" s="573"/>
      <c r="AI353" s="573"/>
      <c r="AJ353" s="573"/>
      <c r="AK353" s="573"/>
      <c r="AL353" s="573"/>
      <c r="AM353" s="573"/>
      <c r="AN353" s="573"/>
      <c r="AO353" s="573"/>
      <c r="AP353" s="574"/>
      <c r="AQ353" s="291"/>
      <c r="AR353" s="292"/>
      <c r="AS353" s="722" t="s">
        <v>338</v>
      </c>
      <c r="AT353" s="723"/>
      <c r="AU353" s="1322" t="str">
        <f>""&amp;⑧入力シート!Z133</f>
        <v/>
      </c>
      <c r="AV353" s="1323"/>
      <c r="AW353" s="1323"/>
      <c r="AX353" s="1323"/>
      <c r="AY353" s="1323"/>
      <c r="AZ353" s="1323"/>
      <c r="BA353" s="1323"/>
      <c r="BB353" s="1323"/>
      <c r="BC353" s="1323"/>
      <c r="BD353" s="1323"/>
      <c r="BE353" s="1324"/>
      <c r="BF353" s="722" t="s">
        <v>339</v>
      </c>
      <c r="BG353" s="723"/>
      <c r="BH353" s="1307" t="s">
        <v>32</v>
      </c>
      <c r="BI353" s="573"/>
      <c r="BJ353" s="573"/>
      <c r="BK353" s="573"/>
      <c r="BL353" s="573"/>
      <c r="BM353" s="573"/>
      <c r="BN353" s="573"/>
      <c r="BO353" s="573"/>
      <c r="BP353" s="573"/>
      <c r="BQ353" s="573"/>
      <c r="BR353" s="573"/>
      <c r="BS353" s="573"/>
      <c r="BT353" s="573"/>
      <c r="BU353" s="573"/>
      <c r="BV353" s="573"/>
      <c r="BW353" s="573"/>
      <c r="BX353" s="573"/>
      <c r="BY353" s="573"/>
      <c r="BZ353" s="573"/>
      <c r="CA353" s="573"/>
      <c r="CB353" s="573"/>
      <c r="CC353" s="573"/>
      <c r="CD353" s="573"/>
      <c r="CE353" s="573"/>
      <c r="CF353" s="573"/>
      <c r="CG353" s="573"/>
      <c r="CH353" s="574"/>
    </row>
    <row r="354" spans="1:90" ht="24.95" customHeight="1">
      <c r="A354" s="724"/>
      <c r="B354" s="725"/>
      <c r="C354" s="1308"/>
      <c r="D354" s="1309"/>
      <c r="E354" s="1309"/>
      <c r="F354" s="1309"/>
      <c r="G354" s="1309"/>
      <c r="H354" s="1309"/>
      <c r="I354" s="1309"/>
      <c r="J354" s="1309"/>
      <c r="K354" s="1309"/>
      <c r="L354" s="1309"/>
      <c r="M354" s="1310"/>
      <c r="N354" s="724"/>
      <c r="O354" s="725"/>
      <c r="P354" s="1308" t="str">
        <f>'⑨応募者名簿(印刷用)'!CY21</f>
        <v xml:space="preserve"> </v>
      </c>
      <c r="Q354" s="1309"/>
      <c r="R354" s="1309"/>
      <c r="S354" s="1309"/>
      <c r="T354" s="1309"/>
      <c r="U354" s="1309"/>
      <c r="V354" s="1309"/>
      <c r="W354" s="1309"/>
      <c r="X354" s="1309"/>
      <c r="Y354" s="1309"/>
      <c r="Z354" s="1309"/>
      <c r="AA354" s="1309"/>
      <c r="AB354" s="1309"/>
      <c r="AC354" s="1309"/>
      <c r="AD354" s="1309"/>
      <c r="AE354" s="1309"/>
      <c r="AF354" s="1309"/>
      <c r="AG354" s="1309"/>
      <c r="AH354" s="1309"/>
      <c r="AI354" s="1309"/>
      <c r="AJ354" s="1309"/>
      <c r="AK354" s="1309"/>
      <c r="AL354" s="1309"/>
      <c r="AM354" s="1309"/>
      <c r="AN354" s="1309"/>
      <c r="AO354" s="1309"/>
      <c r="AP354" s="1310"/>
      <c r="AQ354" s="291"/>
      <c r="AR354" s="292"/>
      <c r="AS354" s="724"/>
      <c r="AT354" s="725"/>
      <c r="AU354" s="1308"/>
      <c r="AV354" s="1309"/>
      <c r="AW354" s="1309"/>
      <c r="AX354" s="1309"/>
      <c r="AY354" s="1309"/>
      <c r="AZ354" s="1309"/>
      <c r="BA354" s="1309"/>
      <c r="BB354" s="1309"/>
      <c r="BC354" s="1309"/>
      <c r="BD354" s="1309"/>
      <c r="BE354" s="1310"/>
      <c r="BF354" s="724"/>
      <c r="BG354" s="725"/>
      <c r="BH354" s="1308" t="str">
        <f>'⑨応募者名簿(印刷用)'!CY22</f>
        <v xml:space="preserve"> </v>
      </c>
      <c r="BI354" s="1309"/>
      <c r="BJ354" s="1309"/>
      <c r="BK354" s="1309"/>
      <c r="BL354" s="1309"/>
      <c r="BM354" s="1309"/>
      <c r="BN354" s="1309"/>
      <c r="BO354" s="1309"/>
      <c r="BP354" s="1309"/>
      <c r="BQ354" s="1309"/>
      <c r="BR354" s="1309"/>
      <c r="BS354" s="1309"/>
      <c r="BT354" s="1309"/>
      <c r="BU354" s="1309"/>
      <c r="BV354" s="1309"/>
      <c r="BW354" s="1309"/>
      <c r="BX354" s="1309"/>
      <c r="BY354" s="1309"/>
      <c r="BZ354" s="1309"/>
      <c r="CA354" s="1309"/>
      <c r="CB354" s="1309"/>
      <c r="CC354" s="1309"/>
      <c r="CD354" s="1309"/>
      <c r="CE354" s="1309"/>
      <c r="CF354" s="1309"/>
      <c r="CG354" s="1309"/>
      <c r="CH354" s="1310"/>
    </row>
    <row r="355" spans="1:90" ht="24.95" customHeight="1">
      <c r="A355" s="726"/>
      <c r="B355" s="727"/>
      <c r="C355" s="1308"/>
      <c r="D355" s="1309"/>
      <c r="E355" s="1309"/>
      <c r="F355" s="1309"/>
      <c r="G355" s="1309"/>
      <c r="H355" s="1309"/>
      <c r="I355" s="1309"/>
      <c r="J355" s="1309"/>
      <c r="K355" s="1309"/>
      <c r="L355" s="1309"/>
      <c r="M355" s="1310"/>
      <c r="N355" s="726"/>
      <c r="O355" s="727"/>
      <c r="P355" s="1308"/>
      <c r="Q355" s="1309"/>
      <c r="R355" s="1309"/>
      <c r="S355" s="1309"/>
      <c r="T355" s="1309"/>
      <c r="U355" s="1309"/>
      <c r="V355" s="1309"/>
      <c r="W355" s="1309"/>
      <c r="X355" s="1309"/>
      <c r="Y355" s="1309"/>
      <c r="Z355" s="1309"/>
      <c r="AA355" s="1309"/>
      <c r="AB355" s="1309"/>
      <c r="AC355" s="1309"/>
      <c r="AD355" s="1309"/>
      <c r="AE355" s="1309"/>
      <c r="AF355" s="1309"/>
      <c r="AG355" s="1309"/>
      <c r="AH355" s="1309"/>
      <c r="AI355" s="1309"/>
      <c r="AJ355" s="1309"/>
      <c r="AK355" s="1309"/>
      <c r="AL355" s="1309"/>
      <c r="AM355" s="1309"/>
      <c r="AN355" s="1309"/>
      <c r="AO355" s="1309"/>
      <c r="AP355" s="1310"/>
      <c r="AQ355" s="291"/>
      <c r="AR355" s="292"/>
      <c r="AS355" s="726"/>
      <c r="AT355" s="727"/>
      <c r="AU355" s="1308"/>
      <c r="AV355" s="1309"/>
      <c r="AW355" s="1309"/>
      <c r="AX355" s="1309"/>
      <c r="AY355" s="1309"/>
      <c r="AZ355" s="1309"/>
      <c r="BA355" s="1309"/>
      <c r="BB355" s="1309"/>
      <c r="BC355" s="1309"/>
      <c r="BD355" s="1309"/>
      <c r="BE355" s="1310"/>
      <c r="BF355" s="726"/>
      <c r="BG355" s="727"/>
      <c r="BH355" s="1308"/>
      <c r="BI355" s="1309"/>
      <c r="BJ355" s="1309"/>
      <c r="BK355" s="1309"/>
      <c r="BL355" s="1309"/>
      <c r="BM355" s="1309"/>
      <c r="BN355" s="1309"/>
      <c r="BO355" s="1309"/>
      <c r="BP355" s="1309"/>
      <c r="BQ355" s="1309"/>
      <c r="BR355" s="1309"/>
      <c r="BS355" s="1309"/>
      <c r="BT355" s="1309"/>
      <c r="BU355" s="1309"/>
      <c r="BV355" s="1309"/>
      <c r="BW355" s="1309"/>
      <c r="BX355" s="1309"/>
      <c r="BY355" s="1309"/>
      <c r="BZ355" s="1309"/>
      <c r="CA355" s="1309"/>
      <c r="CB355" s="1309"/>
      <c r="CC355" s="1309"/>
      <c r="CD355" s="1309"/>
      <c r="CE355" s="1309"/>
      <c r="CF355" s="1309"/>
      <c r="CG355" s="1309"/>
      <c r="CH355" s="1310"/>
    </row>
    <row r="356" spans="1:90" ht="24.95" customHeight="1">
      <c r="A356" s="1311" t="s">
        <v>34</v>
      </c>
      <c r="B356" s="1312"/>
      <c r="C356" s="1315" t="str">
        <f>'⑨応募者名簿(印刷用)'!CW21</f>
        <v/>
      </c>
      <c r="D356" s="1315"/>
      <c r="E356" s="1315"/>
      <c r="F356" s="1315"/>
      <c r="G356" s="1315"/>
      <c r="H356" s="1315"/>
      <c r="I356" s="1315"/>
      <c r="J356" s="1315"/>
      <c r="K356" s="1315"/>
      <c r="L356" s="1315"/>
      <c r="M356" s="1315"/>
      <c r="N356" s="1325" t="s">
        <v>22</v>
      </c>
      <c r="O356" s="1326"/>
      <c r="P356" s="1329" t="str">
        <f>""&amp;⑧入力シート!AE132</f>
        <v/>
      </c>
      <c r="Q356" s="1329"/>
      <c r="R356" s="1329"/>
      <c r="S356" s="1329"/>
      <c r="T356" s="1329"/>
      <c r="U356" s="1329"/>
      <c r="V356" s="1329"/>
      <c r="W356" s="1329"/>
      <c r="X356" s="1329"/>
      <c r="Y356" s="1330" t="s">
        <v>57</v>
      </c>
      <c r="Z356" s="1331"/>
      <c r="AA356" s="1331"/>
      <c r="AB356" s="1331"/>
      <c r="AC356" s="1331"/>
      <c r="AD356" s="1331"/>
      <c r="AE356" s="1331"/>
      <c r="AF356" s="1331"/>
      <c r="AG356" s="1331"/>
      <c r="AH356" s="1331"/>
      <c r="AI356" s="1331"/>
      <c r="AJ356" s="1331"/>
      <c r="AK356" s="1331"/>
      <c r="AL356" s="1331"/>
      <c r="AM356" s="1331"/>
      <c r="AN356" s="1331"/>
      <c r="AO356" s="1331"/>
      <c r="AP356" s="1332"/>
      <c r="AQ356" s="289"/>
      <c r="AR356" s="290"/>
      <c r="AS356" s="1311" t="s">
        <v>34</v>
      </c>
      <c r="AT356" s="1312"/>
      <c r="AU356" s="1315" t="str">
        <f>'⑨応募者名簿(印刷用)'!CW22</f>
        <v/>
      </c>
      <c r="AV356" s="1315"/>
      <c r="AW356" s="1315"/>
      <c r="AX356" s="1315"/>
      <c r="AY356" s="1315"/>
      <c r="AZ356" s="1315"/>
      <c r="BA356" s="1315"/>
      <c r="BB356" s="1315"/>
      <c r="BC356" s="1315"/>
      <c r="BD356" s="1315"/>
      <c r="BE356" s="1315"/>
      <c r="BF356" s="1325" t="s">
        <v>22</v>
      </c>
      <c r="BG356" s="1326"/>
      <c r="BH356" s="1329" t="str">
        <f>""&amp;⑧入力シート!AE133</f>
        <v/>
      </c>
      <c r="BI356" s="1329"/>
      <c r="BJ356" s="1329"/>
      <c r="BK356" s="1329"/>
      <c r="BL356" s="1329"/>
      <c r="BM356" s="1329"/>
      <c r="BN356" s="1329"/>
      <c r="BO356" s="1329"/>
      <c r="BP356" s="1329"/>
      <c r="BQ356" s="1330" t="s">
        <v>57</v>
      </c>
      <c r="BR356" s="1331"/>
      <c r="BS356" s="1331"/>
      <c r="BT356" s="1331"/>
      <c r="BU356" s="1331"/>
      <c r="BV356" s="1331"/>
      <c r="BW356" s="1331"/>
      <c r="BX356" s="1331"/>
      <c r="BY356" s="1331"/>
      <c r="BZ356" s="1331"/>
      <c r="CA356" s="1331"/>
      <c r="CB356" s="1331"/>
      <c r="CC356" s="1331"/>
      <c r="CD356" s="1331"/>
      <c r="CE356" s="1331"/>
      <c r="CF356" s="1331"/>
      <c r="CG356" s="1331"/>
      <c r="CH356" s="1332"/>
    </row>
    <row r="357" spans="1:90" ht="24.95" customHeight="1">
      <c r="A357" s="1313"/>
      <c r="B357" s="1314"/>
      <c r="C357" s="1315"/>
      <c r="D357" s="1315"/>
      <c r="E357" s="1315"/>
      <c r="F357" s="1315"/>
      <c r="G357" s="1315"/>
      <c r="H357" s="1315"/>
      <c r="I357" s="1315"/>
      <c r="J357" s="1315"/>
      <c r="K357" s="1315"/>
      <c r="L357" s="1315"/>
      <c r="M357" s="1315"/>
      <c r="N357" s="1327"/>
      <c r="O357" s="1328"/>
      <c r="P357" s="1329"/>
      <c r="Q357" s="1329"/>
      <c r="R357" s="1329"/>
      <c r="S357" s="1329"/>
      <c r="T357" s="1329"/>
      <c r="U357" s="1329"/>
      <c r="V357" s="1329"/>
      <c r="W357" s="1329"/>
      <c r="X357" s="1329"/>
      <c r="Y357" s="1333"/>
      <c r="Z357" s="1334"/>
      <c r="AA357" s="1334"/>
      <c r="AB357" s="1334"/>
      <c r="AC357" s="1334"/>
      <c r="AD357" s="1334"/>
      <c r="AE357" s="1334"/>
      <c r="AF357" s="1334"/>
      <c r="AG357" s="1334"/>
      <c r="AH357" s="1334"/>
      <c r="AI357" s="1334"/>
      <c r="AJ357" s="1334"/>
      <c r="AK357" s="1334"/>
      <c r="AL357" s="1334"/>
      <c r="AM357" s="1334"/>
      <c r="AN357" s="1334"/>
      <c r="AO357" s="1334"/>
      <c r="AP357" s="1335"/>
      <c r="AQ357" s="289"/>
      <c r="AR357" s="290"/>
      <c r="AS357" s="1313"/>
      <c r="AT357" s="1314"/>
      <c r="AU357" s="1315"/>
      <c r="AV357" s="1315"/>
      <c r="AW357" s="1315"/>
      <c r="AX357" s="1315"/>
      <c r="AY357" s="1315"/>
      <c r="AZ357" s="1315"/>
      <c r="BA357" s="1315"/>
      <c r="BB357" s="1315"/>
      <c r="BC357" s="1315"/>
      <c r="BD357" s="1315"/>
      <c r="BE357" s="1315"/>
      <c r="BF357" s="1327"/>
      <c r="BG357" s="1328"/>
      <c r="BH357" s="1329"/>
      <c r="BI357" s="1329"/>
      <c r="BJ357" s="1329"/>
      <c r="BK357" s="1329"/>
      <c r="BL357" s="1329"/>
      <c r="BM357" s="1329"/>
      <c r="BN357" s="1329"/>
      <c r="BO357" s="1329"/>
      <c r="BP357" s="1329"/>
      <c r="BQ357" s="1333"/>
      <c r="BR357" s="1334"/>
      <c r="BS357" s="1334"/>
      <c r="BT357" s="1334"/>
      <c r="BU357" s="1334"/>
      <c r="BV357" s="1334"/>
      <c r="BW357" s="1334"/>
      <c r="BX357" s="1334"/>
      <c r="BY357" s="1334"/>
      <c r="BZ357" s="1334"/>
      <c r="CA357" s="1334"/>
      <c r="CB357" s="1334"/>
      <c r="CC357" s="1334"/>
      <c r="CD357" s="1334"/>
      <c r="CE357" s="1334"/>
      <c r="CF357" s="1334"/>
      <c r="CG357" s="1334"/>
      <c r="CH357" s="1335"/>
    </row>
    <row r="358" spans="1:90" ht="24.95" customHeight="1">
      <c r="A358" s="283"/>
      <c r="B358" s="284"/>
      <c r="C358" s="287"/>
      <c r="D358" s="287"/>
      <c r="E358" s="287"/>
      <c r="F358" s="287"/>
      <c r="G358" s="287"/>
      <c r="H358" s="287"/>
      <c r="I358" s="287"/>
      <c r="J358" s="287"/>
      <c r="K358" s="287"/>
      <c r="L358" s="287"/>
      <c r="M358" s="287"/>
      <c r="N358" s="288"/>
      <c r="O358" s="288"/>
      <c r="P358" s="285"/>
      <c r="Q358" s="285"/>
      <c r="R358" s="285"/>
      <c r="S358" s="285"/>
      <c r="T358" s="285"/>
      <c r="U358" s="285"/>
      <c r="V358" s="285"/>
      <c r="W358" s="285"/>
      <c r="X358" s="285"/>
      <c r="Y358" s="286"/>
      <c r="Z358" s="286"/>
      <c r="AA358" s="286"/>
      <c r="AB358" s="286"/>
      <c r="AC358" s="286"/>
      <c r="AD358" s="286"/>
      <c r="AE358" s="286"/>
      <c r="AF358" s="286"/>
      <c r="AG358" s="286"/>
      <c r="AH358" s="286"/>
      <c r="AI358" s="286"/>
      <c r="AJ358" s="286"/>
      <c r="AK358" s="286"/>
      <c r="AL358" s="286"/>
      <c r="AM358" s="286"/>
      <c r="AN358" s="286"/>
      <c r="AO358" s="286"/>
      <c r="AP358" s="286"/>
      <c r="AQ358" s="289"/>
      <c r="AR358" s="290"/>
      <c r="AS358" s="284"/>
      <c r="AT358" s="284"/>
      <c r="AU358" s="287"/>
      <c r="AV358" s="287"/>
      <c r="AW358" s="287"/>
      <c r="AX358" s="287"/>
      <c r="AY358" s="287"/>
      <c r="AZ358" s="287"/>
      <c r="BA358" s="287"/>
      <c r="BB358" s="287"/>
      <c r="BC358" s="287"/>
      <c r="BD358" s="287"/>
      <c r="BE358" s="287"/>
      <c r="BF358" s="288"/>
      <c r="BG358" s="288"/>
      <c r="BH358" s="285"/>
      <c r="BI358" s="285"/>
      <c r="BJ358" s="285"/>
      <c r="BK358" s="285"/>
      <c r="BL358" s="285"/>
      <c r="BM358" s="285"/>
      <c r="BN358" s="285"/>
      <c r="BO358" s="285"/>
      <c r="BP358" s="285"/>
      <c r="BQ358" s="286"/>
      <c r="BR358" s="286"/>
      <c r="BS358" s="286"/>
      <c r="BT358" s="286"/>
      <c r="BU358" s="286"/>
      <c r="BV358" s="286"/>
      <c r="BW358" s="286"/>
      <c r="BX358" s="286"/>
      <c r="BY358" s="286"/>
      <c r="BZ358" s="286"/>
      <c r="CA358" s="286"/>
      <c r="CB358" s="286"/>
      <c r="CC358" s="286"/>
      <c r="CD358" s="286"/>
      <c r="CE358" s="286"/>
      <c r="CF358" s="286"/>
      <c r="CG358" s="286"/>
      <c r="CH358" s="286"/>
    </row>
    <row r="359" spans="1:90" ht="24.95" customHeight="1">
      <c r="A359" s="283"/>
      <c r="B359" s="284"/>
      <c r="C359" s="275"/>
      <c r="D359" s="275"/>
      <c r="E359" s="275"/>
      <c r="F359" s="275"/>
      <c r="G359" s="275"/>
      <c r="H359" s="275"/>
      <c r="I359" s="275"/>
      <c r="J359" s="275"/>
      <c r="K359" s="275"/>
      <c r="L359" s="275"/>
      <c r="M359" s="275"/>
      <c r="N359" s="288"/>
      <c r="O359" s="288"/>
      <c r="P359" s="285"/>
      <c r="Q359" s="285"/>
      <c r="R359" s="285"/>
      <c r="S359" s="285"/>
      <c r="T359" s="285"/>
      <c r="U359" s="285"/>
      <c r="V359" s="285"/>
      <c r="W359" s="285"/>
      <c r="X359" s="285"/>
      <c r="Y359" s="286"/>
      <c r="Z359" s="286"/>
      <c r="AA359" s="286"/>
      <c r="AB359" s="286"/>
      <c r="AC359" s="286"/>
      <c r="AD359" s="286"/>
      <c r="AE359" s="286"/>
      <c r="AF359" s="286"/>
      <c r="AG359" s="286"/>
      <c r="AH359" s="286"/>
      <c r="AI359" s="286"/>
      <c r="AJ359" s="286"/>
      <c r="AK359" s="286"/>
      <c r="AL359" s="286"/>
      <c r="AM359" s="286"/>
      <c r="AN359" s="286"/>
      <c r="AO359" s="286"/>
      <c r="AP359" s="286"/>
      <c r="AQ359" s="289"/>
      <c r="AR359" s="290"/>
      <c r="AS359" s="284"/>
      <c r="AT359" s="284"/>
      <c r="AU359" s="275"/>
      <c r="AV359" s="275"/>
      <c r="AW359" s="275"/>
      <c r="AX359" s="275"/>
      <c r="AY359" s="275"/>
      <c r="AZ359" s="275"/>
      <c r="BA359" s="275"/>
      <c r="BB359" s="275"/>
      <c r="BC359" s="275"/>
      <c r="BD359" s="275"/>
      <c r="BE359" s="275"/>
      <c r="BF359" s="288"/>
      <c r="BG359" s="288"/>
      <c r="BH359" s="285"/>
      <c r="BI359" s="285"/>
      <c r="BJ359" s="285"/>
      <c r="BK359" s="285"/>
      <c r="BL359" s="285"/>
      <c r="BM359" s="285"/>
      <c r="BN359" s="285"/>
      <c r="BO359" s="285"/>
      <c r="BP359" s="285"/>
      <c r="BQ359" s="286"/>
      <c r="BR359" s="286"/>
      <c r="BS359" s="286"/>
      <c r="BT359" s="286"/>
      <c r="BU359" s="286"/>
      <c r="BV359" s="286"/>
      <c r="BW359" s="286"/>
      <c r="BX359" s="286"/>
      <c r="BY359" s="286"/>
      <c r="BZ359" s="286"/>
      <c r="CA359" s="286"/>
      <c r="CB359" s="286"/>
      <c r="CC359" s="286"/>
      <c r="CD359" s="286"/>
      <c r="CE359" s="286"/>
      <c r="CF359" s="286"/>
      <c r="CG359" s="286"/>
      <c r="CH359" s="286"/>
    </row>
    <row r="360" spans="1:90" ht="24.95" customHeight="1">
      <c r="A360" s="174"/>
      <c r="B360" s="174"/>
      <c r="C360" s="174"/>
      <c r="D360" s="174"/>
      <c r="E360" s="174"/>
      <c r="F360" s="174"/>
      <c r="G360" s="174"/>
      <c r="H360" s="174"/>
      <c r="I360" s="174"/>
      <c r="J360" s="174"/>
      <c r="K360" s="174"/>
      <c r="L360" s="174"/>
      <c r="M360" s="174"/>
      <c r="N360" s="785" t="s">
        <v>408</v>
      </c>
      <c r="O360" s="785"/>
      <c r="P360" s="785"/>
      <c r="Q360" s="785"/>
      <c r="R360" s="785"/>
      <c r="S360" s="785"/>
      <c r="T360" s="785"/>
      <c r="U360" s="785"/>
      <c r="V360" s="785"/>
      <c r="W360" s="785"/>
      <c r="X360" s="785"/>
      <c r="Y360" s="785"/>
      <c r="Z360" s="785"/>
      <c r="AA360" s="785"/>
      <c r="AB360" s="785"/>
      <c r="AC360" s="190"/>
      <c r="AD360" s="190"/>
      <c r="AE360" s="190"/>
      <c r="AF360" s="190"/>
      <c r="AG360" s="190"/>
      <c r="AH360" s="190"/>
      <c r="AI360" s="190"/>
      <c r="AJ360" s="190"/>
      <c r="AK360" s="190"/>
      <c r="AL360" s="190"/>
      <c r="AM360" s="190"/>
      <c r="AN360" s="190"/>
      <c r="AO360" s="190"/>
      <c r="AP360" s="190"/>
      <c r="AQ360" s="298"/>
      <c r="AR360" s="299"/>
      <c r="AS360" s="174"/>
      <c r="AT360" s="174"/>
      <c r="AU360" s="174"/>
      <c r="AV360" s="174"/>
      <c r="AW360" s="174"/>
      <c r="AX360" s="174"/>
      <c r="AY360" s="174"/>
      <c r="AZ360" s="174"/>
      <c r="BA360" s="174"/>
      <c r="BB360" s="174"/>
      <c r="BC360" s="174"/>
      <c r="BD360" s="174"/>
      <c r="BE360" s="174"/>
      <c r="BF360" s="785" t="s">
        <v>408</v>
      </c>
      <c r="BG360" s="785"/>
      <c r="BH360" s="785"/>
      <c r="BI360" s="785"/>
      <c r="BJ360" s="785"/>
      <c r="BK360" s="785"/>
      <c r="BL360" s="785"/>
      <c r="BM360" s="785"/>
      <c r="BN360" s="785"/>
      <c r="BO360" s="785"/>
      <c r="BP360" s="785"/>
      <c r="BQ360" s="785"/>
      <c r="BR360" s="785"/>
      <c r="BS360" s="785"/>
      <c r="BT360" s="785"/>
      <c r="BU360" s="190"/>
      <c r="BV360" s="190"/>
      <c r="BW360" s="190"/>
      <c r="BX360" s="190"/>
      <c r="BY360" s="190"/>
      <c r="BZ360" s="190"/>
      <c r="CA360" s="190"/>
      <c r="CB360" s="190"/>
      <c r="CC360" s="190"/>
      <c r="CD360" s="190"/>
      <c r="CE360" s="190"/>
      <c r="CF360" s="190"/>
      <c r="CG360" s="190"/>
      <c r="CH360" s="190"/>
      <c r="CI360" s="190"/>
      <c r="CJ360" s="190"/>
      <c r="CK360" s="190"/>
      <c r="CL360" s="190"/>
    </row>
    <row r="361" spans="1:90" ht="24.95" customHeight="1">
      <c r="A361" s="174"/>
      <c r="B361" s="174"/>
      <c r="C361" s="174"/>
      <c r="D361" s="174"/>
      <c r="E361" s="174"/>
      <c r="F361" s="174"/>
      <c r="G361" s="174"/>
      <c r="H361" s="174"/>
      <c r="I361" s="174"/>
      <c r="J361" s="174"/>
      <c r="K361" s="174"/>
      <c r="L361" s="174"/>
      <c r="M361" s="174"/>
      <c r="N361" s="785"/>
      <c r="O361" s="785"/>
      <c r="P361" s="785"/>
      <c r="Q361" s="785"/>
      <c r="R361" s="785"/>
      <c r="S361" s="785"/>
      <c r="T361" s="785"/>
      <c r="U361" s="785"/>
      <c r="V361" s="785"/>
      <c r="W361" s="785"/>
      <c r="X361" s="785"/>
      <c r="Y361" s="785"/>
      <c r="Z361" s="785"/>
      <c r="AA361" s="785"/>
      <c r="AB361" s="785"/>
      <c r="AC361" s="190"/>
      <c r="AD361" s="190"/>
      <c r="AE361" s="190"/>
      <c r="AF361" s="190"/>
      <c r="AG361" s="190"/>
      <c r="AH361" s="190"/>
      <c r="AI361" s="190"/>
      <c r="AJ361" s="190"/>
      <c r="AK361" s="190"/>
      <c r="AL361" s="190"/>
      <c r="AM361" s="190"/>
      <c r="AN361" s="190"/>
      <c r="AO361" s="190"/>
      <c r="AP361" s="190"/>
      <c r="AQ361" s="298"/>
      <c r="AR361" s="299"/>
      <c r="AS361" s="174"/>
      <c r="AT361" s="174"/>
      <c r="AU361" s="174"/>
      <c r="AV361" s="174"/>
      <c r="AW361" s="174"/>
      <c r="AX361" s="174"/>
      <c r="AY361" s="174"/>
      <c r="AZ361" s="174"/>
      <c r="BA361" s="174"/>
      <c r="BB361" s="174"/>
      <c r="BC361" s="174"/>
      <c r="BD361" s="174"/>
      <c r="BE361" s="174"/>
      <c r="BF361" s="785"/>
      <c r="BG361" s="785"/>
      <c r="BH361" s="785"/>
      <c r="BI361" s="785"/>
      <c r="BJ361" s="785"/>
      <c r="BK361" s="785"/>
      <c r="BL361" s="785"/>
      <c r="BM361" s="785"/>
      <c r="BN361" s="785"/>
      <c r="BO361" s="785"/>
      <c r="BP361" s="785"/>
      <c r="BQ361" s="785"/>
      <c r="BR361" s="785"/>
      <c r="BS361" s="785"/>
      <c r="BT361" s="785"/>
      <c r="BU361" s="190"/>
      <c r="BV361" s="190"/>
      <c r="BW361" s="190"/>
      <c r="BX361" s="190"/>
      <c r="BY361" s="190"/>
      <c r="BZ361" s="190"/>
      <c r="CA361" s="190"/>
      <c r="CB361" s="190"/>
      <c r="CC361" s="190"/>
      <c r="CD361" s="190"/>
      <c r="CE361" s="190"/>
      <c r="CF361" s="190"/>
      <c r="CG361" s="190"/>
      <c r="CH361" s="190"/>
      <c r="CI361" s="190"/>
      <c r="CJ361" s="190"/>
      <c r="CK361" s="190"/>
      <c r="CL361" s="190"/>
    </row>
    <row r="362" spans="1:90" ht="24.95" customHeight="1">
      <c r="A362" s="174"/>
      <c r="B362" s="174"/>
      <c r="C362" s="174"/>
      <c r="D362" s="174"/>
      <c r="E362" s="174"/>
      <c r="F362" s="174"/>
      <c r="G362" s="174"/>
      <c r="H362" s="174"/>
      <c r="I362" s="174"/>
      <c r="J362" s="174"/>
      <c r="K362" s="174"/>
      <c r="L362" s="174"/>
      <c r="M362" s="174"/>
      <c r="N362" s="785" t="s">
        <v>407</v>
      </c>
      <c r="O362" s="785"/>
      <c r="P362" s="785"/>
      <c r="Q362" s="785"/>
      <c r="R362" s="785"/>
      <c r="S362" s="785"/>
      <c r="T362" s="785"/>
      <c r="U362" s="785"/>
      <c r="V362" s="785"/>
      <c r="W362" s="785"/>
      <c r="X362" s="785"/>
      <c r="Y362" s="785"/>
      <c r="Z362" s="785"/>
      <c r="AA362" s="785"/>
      <c r="AB362" s="785"/>
      <c r="AC362" s="190"/>
      <c r="AD362" s="190"/>
      <c r="AE362" s="190"/>
      <c r="AF362" s="190"/>
      <c r="AG362" s="190"/>
      <c r="AH362" s="190"/>
      <c r="AI362" s="190"/>
      <c r="AJ362" s="190"/>
      <c r="AK362" s="190"/>
      <c r="AL362" s="190"/>
      <c r="AM362" s="190"/>
      <c r="AN362" s="190"/>
      <c r="AO362" s="190"/>
      <c r="AP362" s="190"/>
      <c r="AQ362" s="298"/>
      <c r="AR362" s="299"/>
      <c r="AS362" s="174"/>
      <c r="AT362" s="174"/>
      <c r="AU362" s="174"/>
      <c r="AV362" s="174"/>
      <c r="AW362" s="174"/>
      <c r="AX362" s="174"/>
      <c r="AY362" s="174"/>
      <c r="AZ362" s="174"/>
      <c r="BA362" s="174"/>
      <c r="BB362" s="174"/>
      <c r="BC362" s="174"/>
      <c r="BD362" s="174"/>
      <c r="BE362" s="174"/>
      <c r="BF362" s="785" t="s">
        <v>407</v>
      </c>
      <c r="BG362" s="785"/>
      <c r="BH362" s="785"/>
      <c r="BI362" s="785"/>
      <c r="BJ362" s="785"/>
      <c r="BK362" s="785"/>
      <c r="BL362" s="785"/>
      <c r="BM362" s="785"/>
      <c r="BN362" s="785"/>
      <c r="BO362" s="785"/>
      <c r="BP362" s="785"/>
      <c r="BQ362" s="785"/>
      <c r="BR362" s="785"/>
      <c r="BS362" s="785"/>
      <c r="BT362" s="785"/>
      <c r="BU362" s="190"/>
      <c r="BV362" s="190"/>
      <c r="BW362" s="190"/>
      <c r="BX362" s="190"/>
      <c r="BY362" s="190"/>
      <c r="BZ362" s="190"/>
      <c r="CA362" s="190"/>
      <c r="CB362" s="190"/>
      <c r="CC362" s="190"/>
      <c r="CD362" s="190"/>
      <c r="CE362" s="190"/>
      <c r="CF362" s="190"/>
      <c r="CG362" s="190"/>
      <c r="CH362" s="190"/>
      <c r="CI362" s="190"/>
      <c r="CJ362" s="190"/>
      <c r="CK362" s="190"/>
      <c r="CL362" s="190"/>
    </row>
    <row r="363" spans="1:90" ht="24.95" customHeight="1">
      <c r="A363" s="174"/>
      <c r="B363" s="174"/>
      <c r="C363" s="174"/>
      <c r="D363" s="174"/>
      <c r="E363" s="174"/>
      <c r="F363" s="174"/>
      <c r="G363" s="174"/>
      <c r="H363" s="174"/>
      <c r="I363" s="174"/>
      <c r="J363" s="174"/>
      <c r="K363" s="174"/>
      <c r="L363" s="174"/>
      <c r="M363" s="174"/>
      <c r="N363" s="785"/>
      <c r="O363" s="785"/>
      <c r="P363" s="785"/>
      <c r="Q363" s="785"/>
      <c r="R363" s="785"/>
      <c r="S363" s="785"/>
      <c r="T363" s="785"/>
      <c r="U363" s="785"/>
      <c r="V363" s="785"/>
      <c r="W363" s="785"/>
      <c r="X363" s="785"/>
      <c r="Y363" s="785"/>
      <c r="Z363" s="785"/>
      <c r="AA363" s="785"/>
      <c r="AB363" s="785"/>
      <c r="AC363" s="190"/>
      <c r="AD363" s="190"/>
      <c r="AE363" s="190"/>
      <c r="AF363" s="190"/>
      <c r="AG363" s="190"/>
      <c r="AH363" s="190"/>
      <c r="AI363" s="190"/>
      <c r="AJ363" s="190"/>
      <c r="AK363" s="190"/>
      <c r="AL363" s="190"/>
      <c r="AM363" s="190"/>
      <c r="AN363" s="190"/>
      <c r="AO363" s="190"/>
      <c r="AP363" s="190"/>
      <c r="AQ363" s="298"/>
      <c r="AR363" s="299"/>
      <c r="AS363" s="174"/>
      <c r="AT363" s="174"/>
      <c r="AU363" s="174"/>
      <c r="AV363" s="174"/>
      <c r="AW363" s="174"/>
      <c r="AX363" s="174"/>
      <c r="AY363" s="174"/>
      <c r="AZ363" s="174"/>
      <c r="BA363" s="174"/>
      <c r="BB363" s="174"/>
      <c r="BC363" s="174"/>
      <c r="BD363" s="174"/>
      <c r="BE363" s="174"/>
      <c r="BF363" s="785"/>
      <c r="BG363" s="785"/>
      <c r="BH363" s="785"/>
      <c r="BI363" s="785"/>
      <c r="BJ363" s="785"/>
      <c r="BK363" s="785"/>
      <c r="BL363" s="785"/>
      <c r="BM363" s="785"/>
      <c r="BN363" s="785"/>
      <c r="BO363" s="785"/>
      <c r="BP363" s="785"/>
      <c r="BQ363" s="785"/>
      <c r="BR363" s="785"/>
      <c r="BS363" s="785"/>
      <c r="BT363" s="785"/>
      <c r="BU363" s="190"/>
      <c r="BV363" s="190"/>
      <c r="BW363" s="190"/>
      <c r="BX363" s="190"/>
      <c r="BY363" s="190"/>
      <c r="BZ363" s="190"/>
      <c r="CA363" s="190"/>
      <c r="CB363" s="190"/>
      <c r="CC363" s="190"/>
      <c r="CD363" s="190"/>
      <c r="CE363" s="190"/>
      <c r="CF363" s="190"/>
      <c r="CG363" s="190"/>
      <c r="CH363" s="190"/>
      <c r="CI363" s="190"/>
      <c r="CJ363" s="190"/>
      <c r="CK363" s="190"/>
      <c r="CL363" s="190"/>
    </row>
    <row r="364" spans="1:90" ht="24.95" customHeight="1">
      <c r="A364" s="283"/>
      <c r="B364" s="284"/>
      <c r="C364" s="275"/>
      <c r="D364" s="275"/>
      <c r="E364" s="275"/>
      <c r="F364" s="275"/>
      <c r="G364" s="275"/>
      <c r="H364" s="275"/>
      <c r="I364" s="275"/>
      <c r="J364" s="275"/>
      <c r="K364" s="275"/>
      <c r="L364" s="275"/>
      <c r="M364" s="275"/>
      <c r="N364" s="288"/>
      <c r="O364" s="288"/>
      <c r="P364" s="285"/>
      <c r="Q364" s="285"/>
      <c r="R364" s="285"/>
      <c r="S364" s="285"/>
      <c r="T364" s="285"/>
      <c r="U364" s="285"/>
      <c r="V364" s="285"/>
      <c r="W364" s="285"/>
      <c r="X364" s="285"/>
      <c r="Y364" s="286"/>
      <c r="Z364" s="286"/>
      <c r="AA364" s="286"/>
      <c r="AB364" s="286"/>
      <c r="AC364" s="286"/>
      <c r="AD364" s="286"/>
      <c r="AE364" s="286"/>
      <c r="AF364" s="286"/>
      <c r="AG364" s="286"/>
      <c r="AH364" s="286"/>
      <c r="AI364" s="286"/>
      <c r="AJ364" s="286"/>
      <c r="AK364" s="286"/>
      <c r="AL364" s="286"/>
      <c r="AM364" s="286"/>
      <c r="AN364" s="286"/>
      <c r="AO364" s="286"/>
      <c r="AP364" s="286"/>
      <c r="AQ364" s="289"/>
      <c r="AR364" s="290"/>
      <c r="AS364" s="284"/>
      <c r="AT364" s="284"/>
      <c r="AU364" s="275"/>
      <c r="AV364" s="275"/>
      <c r="AW364" s="275"/>
      <c r="AX364" s="275"/>
      <c r="AY364" s="275"/>
      <c r="AZ364" s="275"/>
      <c r="BA364" s="275"/>
      <c r="BB364" s="275"/>
      <c r="BC364" s="275"/>
      <c r="BD364" s="275"/>
      <c r="BE364" s="275"/>
      <c r="BF364" s="288"/>
      <c r="BG364" s="288"/>
      <c r="BH364" s="285"/>
      <c r="BI364" s="285"/>
      <c r="BJ364" s="285"/>
      <c r="BK364" s="285"/>
      <c r="BL364" s="285"/>
      <c r="BM364" s="285"/>
      <c r="BN364" s="285"/>
      <c r="BO364" s="285"/>
      <c r="BP364" s="285"/>
      <c r="BQ364" s="286"/>
      <c r="BR364" s="286"/>
      <c r="BS364" s="286"/>
      <c r="BT364" s="286"/>
      <c r="BU364" s="286"/>
      <c r="BV364" s="286"/>
      <c r="BW364" s="286"/>
      <c r="BX364" s="286"/>
      <c r="BY364" s="286"/>
      <c r="BZ364" s="286"/>
      <c r="CA364" s="286"/>
      <c r="CB364" s="286"/>
      <c r="CC364" s="286"/>
      <c r="CD364" s="286"/>
      <c r="CE364" s="286"/>
      <c r="CF364" s="286"/>
      <c r="CG364" s="286"/>
      <c r="CH364" s="286"/>
    </row>
    <row r="365" spans="1:90" ht="24.95" customHeight="1">
      <c r="A365" s="283"/>
      <c r="B365" s="142" t="str">
        <f>$B$5</f>
        <v>第86回全国教育美術展応募作品の名札</v>
      </c>
      <c r="C365" s="275"/>
      <c r="D365" s="275"/>
      <c r="E365" s="275"/>
      <c r="F365" s="275"/>
      <c r="G365" s="275"/>
      <c r="H365" s="275"/>
      <c r="I365" s="275"/>
      <c r="J365" s="275"/>
      <c r="K365" s="275"/>
      <c r="L365" s="275"/>
      <c r="M365" s="275"/>
      <c r="N365" s="293"/>
      <c r="O365" s="293"/>
      <c r="P365" s="285"/>
      <c r="Q365" s="285"/>
      <c r="R365" s="285"/>
      <c r="S365" s="285"/>
      <c r="T365" s="285"/>
      <c r="U365" s="285"/>
      <c r="V365" s="285"/>
      <c r="W365" s="285"/>
      <c r="X365" s="285"/>
      <c r="Y365" s="286"/>
      <c r="Z365" s="286"/>
      <c r="AA365" s="286"/>
      <c r="AB365" s="286"/>
      <c r="AC365" s="286"/>
      <c r="AD365" s="286"/>
      <c r="AE365" s="286"/>
      <c r="AF365" s="286"/>
      <c r="AG365" s="286"/>
      <c r="AH365" s="286"/>
      <c r="AI365" s="286"/>
      <c r="AJ365" s="286"/>
      <c r="AK365" s="286"/>
      <c r="AL365" s="286"/>
      <c r="AM365" s="286"/>
      <c r="AN365" s="286"/>
      <c r="AO365" s="286"/>
      <c r="AP365" s="286"/>
      <c r="AQ365" s="289"/>
      <c r="AR365" s="290"/>
      <c r="AS365" s="284"/>
      <c r="AT365" s="142" t="str">
        <f>$B$5</f>
        <v>第86回全国教育美術展応募作品の名札</v>
      </c>
      <c r="AU365" s="275"/>
      <c r="AV365" s="275"/>
      <c r="AW365" s="275"/>
      <c r="AX365" s="275"/>
      <c r="AY365" s="275"/>
      <c r="AZ365" s="275"/>
      <c r="BA365" s="275"/>
      <c r="BB365" s="275"/>
      <c r="BC365" s="275"/>
      <c r="BD365" s="275"/>
      <c r="BE365" s="275"/>
      <c r="BF365" s="293"/>
      <c r="BG365" s="293"/>
      <c r="BH365" s="285"/>
      <c r="BI365" s="285"/>
      <c r="BJ365" s="285"/>
      <c r="BK365" s="285"/>
      <c r="BL365" s="285"/>
      <c r="BM365" s="285"/>
      <c r="BN365" s="285"/>
      <c r="BO365" s="285"/>
      <c r="BP365" s="285"/>
      <c r="BQ365" s="286"/>
      <c r="BR365" s="286"/>
      <c r="BS365" s="286"/>
      <c r="BT365" s="286"/>
      <c r="BU365" s="286"/>
      <c r="BV365" s="286"/>
      <c r="BW365" s="286"/>
      <c r="BX365" s="286"/>
      <c r="BY365" s="286"/>
      <c r="BZ365" s="286"/>
      <c r="CA365" s="286"/>
      <c r="CB365" s="286"/>
      <c r="CC365" s="286"/>
      <c r="CD365" s="286"/>
      <c r="CE365" s="286"/>
      <c r="CF365" s="286"/>
      <c r="CG365" s="286"/>
      <c r="CH365" s="286"/>
    </row>
    <row r="366" spans="1:90" ht="24.95" customHeight="1">
      <c r="A366" s="1353" t="s">
        <v>45</v>
      </c>
      <c r="B366" s="1354"/>
      <c r="C366" s="1354"/>
      <c r="D366" s="1354"/>
      <c r="E366" s="1354"/>
      <c r="F366" s="1354"/>
      <c r="G366" s="1354"/>
      <c r="H366" s="1354"/>
      <c r="I366" s="1354"/>
      <c r="J366" s="1354"/>
      <c r="K366" s="1354"/>
      <c r="L366" s="1354"/>
      <c r="M366" s="1355"/>
      <c r="N366" s="1356" t="s">
        <v>334</v>
      </c>
      <c r="O366" s="1356"/>
      <c r="P366" s="1344" t="s">
        <v>17</v>
      </c>
      <c r="Q366" s="562"/>
      <c r="R366" s="1305" t="str">
        <f>IF('⑨応募者名簿(印刷用)'!$BX$40="","",'⑨応募者名簿(印刷用)'!$BX$40)</f>
        <v>-</v>
      </c>
      <c r="S366" s="1305"/>
      <c r="T366" s="1305"/>
      <c r="U366" s="1305"/>
      <c r="V366" s="1305"/>
      <c r="W366" s="1305"/>
      <c r="X366" s="1305"/>
      <c r="Y366" s="1306" t="s">
        <v>282</v>
      </c>
      <c r="Z366" s="1306"/>
      <c r="AA366" s="1306"/>
      <c r="AB366" s="1305" t="str">
        <f>IF(⑧入力シート!$D$30=0,"",⑧入力シート!$D$30)</f>
        <v/>
      </c>
      <c r="AC366" s="1305"/>
      <c r="AD366" s="1305"/>
      <c r="AE366" s="1305"/>
      <c r="AF366" s="176" t="s">
        <v>84</v>
      </c>
      <c r="AG366" s="1305" t="str">
        <f>IF(⑧入力シート!$H$30=0,"",⑧入力シート!$H$30)</f>
        <v/>
      </c>
      <c r="AH366" s="1305"/>
      <c r="AI366" s="1305"/>
      <c r="AJ366" s="1305"/>
      <c r="AK366" s="176" t="s">
        <v>84</v>
      </c>
      <c r="AL366" s="1305" t="str">
        <f>IF(⑧入力シート!$L$30=0,"",⑧入力シート!$L$30)</f>
        <v/>
      </c>
      <c r="AM366" s="1305"/>
      <c r="AN366" s="1305"/>
      <c r="AO366" s="1305"/>
      <c r="AP366" s="177"/>
      <c r="AQ366" s="291"/>
      <c r="AR366" s="292"/>
      <c r="AS366" s="1353" t="s">
        <v>45</v>
      </c>
      <c r="AT366" s="1354"/>
      <c r="AU366" s="1354"/>
      <c r="AV366" s="1354"/>
      <c r="AW366" s="1354"/>
      <c r="AX366" s="1354"/>
      <c r="AY366" s="1354"/>
      <c r="AZ366" s="1354"/>
      <c r="BA366" s="1354"/>
      <c r="BB366" s="1354"/>
      <c r="BC366" s="1354"/>
      <c r="BD366" s="1354"/>
      <c r="BE366" s="1355"/>
      <c r="BF366" s="1356" t="s">
        <v>334</v>
      </c>
      <c r="BG366" s="1356"/>
      <c r="BH366" s="1344" t="s">
        <v>17</v>
      </c>
      <c r="BI366" s="562"/>
      <c r="BJ366" s="1305" t="str">
        <f>IF('⑨応募者名簿(印刷用)'!$BX$40="","",'⑨応募者名簿(印刷用)'!$BX$40)</f>
        <v>-</v>
      </c>
      <c r="BK366" s="1305"/>
      <c r="BL366" s="1305"/>
      <c r="BM366" s="1305"/>
      <c r="BN366" s="1305"/>
      <c r="BO366" s="1305"/>
      <c r="BP366" s="1305"/>
      <c r="BQ366" s="1306" t="s">
        <v>282</v>
      </c>
      <c r="BR366" s="1306"/>
      <c r="BS366" s="1306"/>
      <c r="BT366" s="1305" t="str">
        <f>IF(⑧入力シート!$D$30=0,"",⑧入力シート!$D$30)</f>
        <v/>
      </c>
      <c r="BU366" s="1305"/>
      <c r="BV366" s="1305"/>
      <c r="BW366" s="1305"/>
      <c r="BX366" s="176" t="s">
        <v>84</v>
      </c>
      <c r="BY366" s="1305" t="str">
        <f>IF(⑧入力シート!$H$30=0,"",⑧入力シート!$H$30)</f>
        <v/>
      </c>
      <c r="BZ366" s="1305"/>
      <c r="CA366" s="1305"/>
      <c r="CB366" s="1305"/>
      <c r="CC366" s="176" t="s">
        <v>84</v>
      </c>
      <c r="CD366" s="1305" t="str">
        <f>IF(⑧入力シート!$L$30=0,"",⑧入力シート!$L$30)</f>
        <v/>
      </c>
      <c r="CE366" s="1305"/>
      <c r="CF366" s="1305"/>
      <c r="CG366" s="1305"/>
      <c r="CH366" s="177"/>
    </row>
    <row r="367" spans="1:90" ht="24.95" customHeight="1">
      <c r="A367" s="1345"/>
      <c r="B367" s="1346"/>
      <c r="C367" s="1346"/>
      <c r="D367" s="1346"/>
      <c r="E367" s="1346"/>
      <c r="F367" s="1346"/>
      <c r="G367" s="1346"/>
      <c r="H367" s="1346"/>
      <c r="I367" s="178"/>
      <c r="J367" s="178"/>
      <c r="K367" s="178"/>
      <c r="L367" s="178"/>
      <c r="M367" s="179"/>
      <c r="N367" s="1356"/>
      <c r="O367" s="1356"/>
      <c r="P367" s="1347" t="str">
        <f>IF('⑨応募者名簿(印刷用)'!$BV$42="","",'⑨応募者名簿(印刷用)'!$BV$42)</f>
        <v xml:space="preserve"> </v>
      </c>
      <c r="Q367" s="1348"/>
      <c r="R367" s="1348"/>
      <c r="S367" s="1348"/>
      <c r="T367" s="1348"/>
      <c r="U367" s="1348"/>
      <c r="V367" s="1348"/>
      <c r="W367" s="1348"/>
      <c r="X367" s="1348"/>
      <c r="Y367" s="1348"/>
      <c r="Z367" s="1348"/>
      <c r="AA367" s="1348"/>
      <c r="AB367" s="1348"/>
      <c r="AC367" s="1348"/>
      <c r="AD367" s="1348"/>
      <c r="AE367" s="1348"/>
      <c r="AF367" s="1348"/>
      <c r="AG367" s="1348"/>
      <c r="AH367" s="1348"/>
      <c r="AI367" s="1348"/>
      <c r="AJ367" s="1348"/>
      <c r="AK367" s="1348"/>
      <c r="AL367" s="1348"/>
      <c r="AM367" s="1348"/>
      <c r="AN367" s="1348"/>
      <c r="AO367" s="1348"/>
      <c r="AP367" s="1349"/>
      <c r="AQ367" s="291"/>
      <c r="AR367" s="292"/>
      <c r="AS367" s="1345"/>
      <c r="AT367" s="1346"/>
      <c r="AU367" s="1346"/>
      <c r="AV367" s="1346"/>
      <c r="AW367" s="1346"/>
      <c r="AX367" s="1346"/>
      <c r="AY367" s="1346"/>
      <c r="AZ367" s="1346"/>
      <c r="BA367" s="178"/>
      <c r="BB367" s="178"/>
      <c r="BC367" s="178"/>
      <c r="BD367" s="178"/>
      <c r="BE367" s="179"/>
      <c r="BF367" s="1356"/>
      <c r="BG367" s="1356"/>
      <c r="BH367" s="1347" t="str">
        <f>IF('⑨応募者名簿(印刷用)'!$BV$42="","",'⑨応募者名簿(印刷用)'!$BV$42)</f>
        <v xml:space="preserve"> </v>
      </c>
      <c r="BI367" s="1348"/>
      <c r="BJ367" s="1348"/>
      <c r="BK367" s="1348"/>
      <c r="BL367" s="1348"/>
      <c r="BM367" s="1348"/>
      <c r="BN367" s="1348"/>
      <c r="BO367" s="1348"/>
      <c r="BP367" s="1348"/>
      <c r="BQ367" s="1348"/>
      <c r="BR367" s="1348"/>
      <c r="BS367" s="1348"/>
      <c r="BT367" s="1348"/>
      <c r="BU367" s="1348"/>
      <c r="BV367" s="1348"/>
      <c r="BW367" s="1348"/>
      <c r="BX367" s="1348"/>
      <c r="BY367" s="1348"/>
      <c r="BZ367" s="1348"/>
      <c r="CA367" s="1348"/>
      <c r="CB367" s="1348"/>
      <c r="CC367" s="1348"/>
      <c r="CD367" s="1348"/>
      <c r="CE367" s="1348"/>
      <c r="CF367" s="1348"/>
      <c r="CG367" s="1348"/>
      <c r="CH367" s="1349"/>
    </row>
    <row r="368" spans="1:90" ht="24.95" customHeight="1">
      <c r="A368" s="1345"/>
      <c r="B368" s="1346"/>
      <c r="C368" s="1346"/>
      <c r="D368" s="1346"/>
      <c r="E368" s="1346"/>
      <c r="F368" s="1346"/>
      <c r="G368" s="1346"/>
      <c r="H368" s="1346"/>
      <c r="I368" s="178"/>
      <c r="J368" s="178"/>
      <c r="K368" s="178"/>
      <c r="L368" s="178"/>
      <c r="M368" s="179"/>
      <c r="N368" s="1356"/>
      <c r="O368" s="1356"/>
      <c r="P368" s="1347" t="str">
        <f>IF('⑨応募者名簿(印刷用)'!$BV$43="","",'⑨応募者名簿(印刷用)'!$BV$43)</f>
        <v xml:space="preserve"> </v>
      </c>
      <c r="Q368" s="1348"/>
      <c r="R368" s="1348"/>
      <c r="S368" s="1348"/>
      <c r="T368" s="1348"/>
      <c r="U368" s="1348"/>
      <c r="V368" s="1348"/>
      <c r="W368" s="1348"/>
      <c r="X368" s="1348"/>
      <c r="Y368" s="1348"/>
      <c r="Z368" s="1348"/>
      <c r="AA368" s="1348"/>
      <c r="AB368" s="1348"/>
      <c r="AC368" s="1348"/>
      <c r="AD368" s="1348"/>
      <c r="AE368" s="1348"/>
      <c r="AF368" s="1348"/>
      <c r="AG368" s="1348"/>
      <c r="AH368" s="1348"/>
      <c r="AI368" s="1348"/>
      <c r="AJ368" s="1348"/>
      <c r="AK368" s="1348"/>
      <c r="AL368" s="1348"/>
      <c r="AM368" s="1348"/>
      <c r="AN368" s="1348"/>
      <c r="AO368" s="1348"/>
      <c r="AP368" s="1349"/>
      <c r="AQ368" s="291"/>
      <c r="AR368" s="292"/>
      <c r="AS368" s="1345"/>
      <c r="AT368" s="1346"/>
      <c r="AU368" s="1346"/>
      <c r="AV368" s="1346"/>
      <c r="AW368" s="1346"/>
      <c r="AX368" s="1346"/>
      <c r="AY368" s="1346"/>
      <c r="AZ368" s="1346"/>
      <c r="BA368" s="178"/>
      <c r="BB368" s="178"/>
      <c r="BC368" s="178"/>
      <c r="BD368" s="178"/>
      <c r="BE368" s="179"/>
      <c r="BF368" s="1356"/>
      <c r="BG368" s="1356"/>
      <c r="BH368" s="1347" t="str">
        <f>IF('⑨応募者名簿(印刷用)'!$BV$43="","",'⑨応募者名簿(印刷用)'!$BV$43)</f>
        <v xml:space="preserve"> </v>
      </c>
      <c r="BI368" s="1348"/>
      <c r="BJ368" s="1348"/>
      <c r="BK368" s="1348"/>
      <c r="BL368" s="1348"/>
      <c r="BM368" s="1348"/>
      <c r="BN368" s="1348"/>
      <c r="BO368" s="1348"/>
      <c r="BP368" s="1348"/>
      <c r="BQ368" s="1348"/>
      <c r="BR368" s="1348"/>
      <c r="BS368" s="1348"/>
      <c r="BT368" s="1348"/>
      <c r="BU368" s="1348"/>
      <c r="BV368" s="1348"/>
      <c r="BW368" s="1348"/>
      <c r="BX368" s="1348"/>
      <c r="BY368" s="1348"/>
      <c r="BZ368" s="1348"/>
      <c r="CA368" s="1348"/>
      <c r="CB368" s="1348"/>
      <c r="CC368" s="1348"/>
      <c r="CD368" s="1348"/>
      <c r="CE368" s="1348"/>
      <c r="CF368" s="1348"/>
      <c r="CG368" s="1348"/>
      <c r="CH368" s="1349"/>
    </row>
    <row r="369" spans="1:90" ht="24.95" customHeight="1">
      <c r="A369" s="1345"/>
      <c r="B369" s="1346"/>
      <c r="C369" s="1346"/>
      <c r="D369" s="1346"/>
      <c r="E369" s="1346"/>
      <c r="F369" s="1346"/>
      <c r="G369" s="1346"/>
      <c r="H369" s="1346"/>
      <c r="I369" s="178"/>
      <c r="J369" s="178"/>
      <c r="K369" s="178"/>
      <c r="L369" s="178"/>
      <c r="M369" s="179"/>
      <c r="N369" s="1356"/>
      <c r="O369" s="1356"/>
      <c r="P369" s="1350" t="str">
        <f>IF('⑨応募者名簿(印刷用)'!$BV$44="","",'⑨応募者名簿(印刷用)'!$BV$44)</f>
        <v xml:space="preserve"> </v>
      </c>
      <c r="Q369" s="1351"/>
      <c r="R369" s="1351"/>
      <c r="S369" s="1351"/>
      <c r="T369" s="1351"/>
      <c r="U369" s="1351"/>
      <c r="V369" s="1351"/>
      <c r="W369" s="1351"/>
      <c r="X369" s="1351"/>
      <c r="Y369" s="1351"/>
      <c r="Z369" s="1351"/>
      <c r="AA369" s="1351"/>
      <c r="AB369" s="1351"/>
      <c r="AC369" s="1351"/>
      <c r="AD369" s="1351"/>
      <c r="AE369" s="1351"/>
      <c r="AF369" s="1351"/>
      <c r="AG369" s="1351"/>
      <c r="AH369" s="1351"/>
      <c r="AI369" s="1351"/>
      <c r="AJ369" s="1351"/>
      <c r="AK369" s="1351"/>
      <c r="AL369" s="1351"/>
      <c r="AM369" s="1351"/>
      <c r="AN369" s="1351"/>
      <c r="AO369" s="1351"/>
      <c r="AP369" s="1352"/>
      <c r="AQ369" s="291"/>
      <c r="AR369" s="292"/>
      <c r="AS369" s="1345"/>
      <c r="AT369" s="1346"/>
      <c r="AU369" s="1346"/>
      <c r="AV369" s="1346"/>
      <c r="AW369" s="1346"/>
      <c r="AX369" s="1346"/>
      <c r="AY369" s="1346"/>
      <c r="AZ369" s="1346"/>
      <c r="BA369" s="178"/>
      <c r="BB369" s="178"/>
      <c r="BC369" s="178"/>
      <c r="BD369" s="178"/>
      <c r="BE369" s="179"/>
      <c r="BF369" s="1356"/>
      <c r="BG369" s="1356"/>
      <c r="BH369" s="1350" t="str">
        <f>IF('⑨応募者名簿(印刷用)'!$BV$44="","",'⑨応募者名簿(印刷用)'!$BV$44)</f>
        <v xml:space="preserve"> </v>
      </c>
      <c r="BI369" s="1351"/>
      <c r="BJ369" s="1351"/>
      <c r="BK369" s="1351"/>
      <c r="BL369" s="1351"/>
      <c r="BM369" s="1351"/>
      <c r="BN369" s="1351"/>
      <c r="BO369" s="1351"/>
      <c r="BP369" s="1351"/>
      <c r="BQ369" s="1351"/>
      <c r="BR369" s="1351"/>
      <c r="BS369" s="1351"/>
      <c r="BT369" s="1351"/>
      <c r="BU369" s="1351"/>
      <c r="BV369" s="1351"/>
      <c r="BW369" s="1351"/>
      <c r="BX369" s="1351"/>
      <c r="BY369" s="1351"/>
      <c r="BZ369" s="1351"/>
      <c r="CA369" s="1351"/>
      <c r="CB369" s="1351"/>
      <c r="CC369" s="1351"/>
      <c r="CD369" s="1351"/>
      <c r="CE369" s="1351"/>
      <c r="CF369" s="1351"/>
      <c r="CG369" s="1351"/>
      <c r="CH369" s="1352"/>
    </row>
    <row r="370" spans="1:90" ht="24.95" customHeight="1">
      <c r="A370" s="1345"/>
      <c r="B370" s="1346"/>
      <c r="C370" s="1346"/>
      <c r="D370" s="1346"/>
      <c r="E370" s="1346"/>
      <c r="F370" s="1346"/>
      <c r="G370" s="1346"/>
      <c r="H370" s="1346"/>
      <c r="I370" s="178"/>
      <c r="J370" s="178"/>
      <c r="K370" s="178"/>
      <c r="L370" s="178"/>
      <c r="M370" s="179"/>
      <c r="N370" s="722" t="s">
        <v>335</v>
      </c>
      <c r="O370" s="723"/>
      <c r="P370" s="603" t="s">
        <v>23</v>
      </c>
      <c r="Q370" s="571"/>
      <c r="R370" s="571"/>
      <c r="S370" s="571"/>
      <c r="T370" s="1336" t="str">
        <f>""&amp;⑧入力シート!$D$21</f>
        <v/>
      </c>
      <c r="U370" s="1336"/>
      <c r="V370" s="1336"/>
      <c r="W370" s="1336"/>
      <c r="X370" s="1336"/>
      <c r="Y370" s="1336"/>
      <c r="Z370" s="1336"/>
      <c r="AA370" s="1336"/>
      <c r="AB370" s="1336"/>
      <c r="AC370" s="1336"/>
      <c r="AD370" s="1336"/>
      <c r="AE370" s="1336"/>
      <c r="AF370" s="1336"/>
      <c r="AG370" s="1336"/>
      <c r="AH370" s="1336"/>
      <c r="AI370" s="1336"/>
      <c r="AJ370" s="1336"/>
      <c r="AK370" s="1336"/>
      <c r="AL370" s="1336"/>
      <c r="AM370" s="1336"/>
      <c r="AN370" s="1336"/>
      <c r="AO370" s="1336"/>
      <c r="AP370" s="1337"/>
      <c r="AQ370" s="291"/>
      <c r="AR370" s="292"/>
      <c r="AS370" s="1345"/>
      <c r="AT370" s="1346"/>
      <c r="AU370" s="1346"/>
      <c r="AV370" s="1346"/>
      <c r="AW370" s="1346"/>
      <c r="AX370" s="1346"/>
      <c r="AY370" s="1346"/>
      <c r="AZ370" s="1346"/>
      <c r="BA370" s="178"/>
      <c r="BB370" s="178"/>
      <c r="BC370" s="178"/>
      <c r="BD370" s="178"/>
      <c r="BE370" s="179"/>
      <c r="BF370" s="722" t="s">
        <v>335</v>
      </c>
      <c r="BG370" s="723"/>
      <c r="BH370" s="603" t="s">
        <v>23</v>
      </c>
      <c r="BI370" s="571"/>
      <c r="BJ370" s="571"/>
      <c r="BK370" s="571"/>
      <c r="BL370" s="1336" t="str">
        <f>""&amp;⑧入力シート!$D$21</f>
        <v/>
      </c>
      <c r="BM370" s="1336"/>
      <c r="BN370" s="1336"/>
      <c r="BO370" s="1336"/>
      <c r="BP370" s="1336"/>
      <c r="BQ370" s="1336"/>
      <c r="BR370" s="1336"/>
      <c r="BS370" s="1336"/>
      <c r="BT370" s="1336"/>
      <c r="BU370" s="1336"/>
      <c r="BV370" s="1336"/>
      <c r="BW370" s="1336"/>
      <c r="BX370" s="1336"/>
      <c r="BY370" s="1336"/>
      <c r="BZ370" s="1336"/>
      <c r="CA370" s="1336"/>
      <c r="CB370" s="1336"/>
      <c r="CC370" s="1336"/>
      <c r="CD370" s="1336"/>
      <c r="CE370" s="1336"/>
      <c r="CF370" s="1336"/>
      <c r="CG370" s="1336"/>
      <c r="CH370" s="1337"/>
    </row>
    <row r="371" spans="1:90" ht="24.95" customHeight="1">
      <c r="A371" s="180"/>
      <c r="B371" s="178"/>
      <c r="C371" s="178"/>
      <c r="D371" s="178"/>
      <c r="E371" s="178"/>
      <c r="F371" s="178"/>
      <c r="G371" s="178"/>
      <c r="H371" s="178"/>
      <c r="I371" s="178"/>
      <c r="J371" s="178"/>
      <c r="K371" s="178"/>
      <c r="L371" s="178"/>
      <c r="M371" s="179"/>
      <c r="N371" s="724"/>
      <c r="O371" s="725"/>
      <c r="P371" s="1338" t="str">
        <f>"　"&amp;⑧入力シート!$D$22</f>
        <v>　</v>
      </c>
      <c r="Q371" s="1339"/>
      <c r="R371" s="1339"/>
      <c r="S371" s="1339"/>
      <c r="T371" s="1339"/>
      <c r="U371" s="1339"/>
      <c r="V371" s="1339"/>
      <c r="W371" s="1339"/>
      <c r="X371" s="1339"/>
      <c r="Y371" s="1339"/>
      <c r="Z371" s="1339"/>
      <c r="AA371" s="1339"/>
      <c r="AB371" s="1339"/>
      <c r="AC371" s="1339"/>
      <c r="AD371" s="1339"/>
      <c r="AE371" s="1339"/>
      <c r="AF371" s="1339"/>
      <c r="AG371" s="1339"/>
      <c r="AH371" s="1339"/>
      <c r="AI371" s="1339"/>
      <c r="AJ371" s="1339"/>
      <c r="AK371" s="1339"/>
      <c r="AL371" s="1339"/>
      <c r="AM371" s="1339"/>
      <c r="AN371" s="1339"/>
      <c r="AO371" s="1339"/>
      <c r="AP371" s="1340"/>
      <c r="AQ371" s="291"/>
      <c r="AR371" s="292"/>
      <c r="AS371" s="180"/>
      <c r="AT371" s="178"/>
      <c r="AU371" s="178"/>
      <c r="AV371" s="178"/>
      <c r="AW371" s="178"/>
      <c r="AX371" s="178"/>
      <c r="AY371" s="178"/>
      <c r="AZ371" s="178"/>
      <c r="BA371" s="178"/>
      <c r="BB371" s="178"/>
      <c r="BC371" s="178"/>
      <c r="BD371" s="178"/>
      <c r="BE371" s="179"/>
      <c r="BF371" s="724"/>
      <c r="BG371" s="725"/>
      <c r="BH371" s="1338" t="str">
        <f>"　"&amp;⑧入力シート!$D$22</f>
        <v>　</v>
      </c>
      <c r="BI371" s="1339"/>
      <c r="BJ371" s="1339"/>
      <c r="BK371" s="1339"/>
      <c r="BL371" s="1339"/>
      <c r="BM371" s="1339"/>
      <c r="BN371" s="1339"/>
      <c r="BO371" s="1339"/>
      <c r="BP371" s="1339"/>
      <c r="BQ371" s="1339"/>
      <c r="BR371" s="1339"/>
      <c r="BS371" s="1339"/>
      <c r="BT371" s="1339"/>
      <c r="BU371" s="1339"/>
      <c r="BV371" s="1339"/>
      <c r="BW371" s="1339"/>
      <c r="BX371" s="1339"/>
      <c r="BY371" s="1339"/>
      <c r="BZ371" s="1339"/>
      <c r="CA371" s="1339"/>
      <c r="CB371" s="1339"/>
      <c r="CC371" s="1339"/>
      <c r="CD371" s="1339"/>
      <c r="CE371" s="1339"/>
      <c r="CF371" s="1339"/>
      <c r="CG371" s="1339"/>
      <c r="CH371" s="1340"/>
    </row>
    <row r="372" spans="1:90" ht="24.95" customHeight="1">
      <c r="A372" s="180"/>
      <c r="B372" s="178"/>
      <c r="C372" s="178"/>
      <c r="D372" s="178"/>
      <c r="E372" s="178"/>
      <c r="F372" s="178"/>
      <c r="G372" s="178"/>
      <c r="H372" s="178"/>
      <c r="I372" s="178"/>
      <c r="J372" s="178"/>
      <c r="K372" s="178"/>
      <c r="L372" s="178"/>
      <c r="M372" s="179"/>
      <c r="N372" s="724"/>
      <c r="O372" s="725"/>
      <c r="P372" s="1341" t="str">
        <f>"　"&amp;⑧入力シート!$D$23</f>
        <v>　</v>
      </c>
      <c r="Q372" s="1342"/>
      <c r="R372" s="1342"/>
      <c r="S372" s="1342"/>
      <c r="T372" s="1342"/>
      <c r="U372" s="1342"/>
      <c r="V372" s="1342"/>
      <c r="W372" s="1342"/>
      <c r="X372" s="1342"/>
      <c r="Y372" s="1342"/>
      <c r="Z372" s="1342"/>
      <c r="AA372" s="1342"/>
      <c r="AB372" s="1342"/>
      <c r="AC372" s="1342"/>
      <c r="AD372" s="1342"/>
      <c r="AE372" s="1342"/>
      <c r="AF372" s="1342"/>
      <c r="AG372" s="1342"/>
      <c r="AH372" s="1342"/>
      <c r="AI372" s="1342"/>
      <c r="AJ372" s="1342"/>
      <c r="AK372" s="1342"/>
      <c r="AL372" s="1342"/>
      <c r="AM372" s="1342"/>
      <c r="AN372" s="1342"/>
      <c r="AO372" s="1342"/>
      <c r="AP372" s="1343"/>
      <c r="AQ372" s="291"/>
      <c r="AR372" s="292"/>
      <c r="AS372" s="180"/>
      <c r="AT372" s="178"/>
      <c r="AU372" s="178"/>
      <c r="AV372" s="178"/>
      <c r="AW372" s="178"/>
      <c r="AX372" s="178"/>
      <c r="AY372" s="178"/>
      <c r="AZ372" s="178"/>
      <c r="BA372" s="178"/>
      <c r="BB372" s="178"/>
      <c r="BC372" s="178"/>
      <c r="BD372" s="178"/>
      <c r="BE372" s="179"/>
      <c r="BF372" s="724"/>
      <c r="BG372" s="725"/>
      <c r="BH372" s="1341" t="str">
        <f>"　"&amp;⑧入力シート!$D$23</f>
        <v>　</v>
      </c>
      <c r="BI372" s="1342"/>
      <c r="BJ372" s="1342"/>
      <c r="BK372" s="1342"/>
      <c r="BL372" s="1342"/>
      <c r="BM372" s="1342"/>
      <c r="BN372" s="1342"/>
      <c r="BO372" s="1342"/>
      <c r="BP372" s="1342"/>
      <c r="BQ372" s="1342"/>
      <c r="BR372" s="1342"/>
      <c r="BS372" s="1342"/>
      <c r="BT372" s="1342"/>
      <c r="BU372" s="1342"/>
      <c r="BV372" s="1342"/>
      <c r="BW372" s="1342"/>
      <c r="BX372" s="1342"/>
      <c r="BY372" s="1342"/>
      <c r="BZ372" s="1342"/>
      <c r="CA372" s="1342"/>
      <c r="CB372" s="1342"/>
      <c r="CC372" s="1342"/>
      <c r="CD372" s="1342"/>
      <c r="CE372" s="1342"/>
      <c r="CF372" s="1342"/>
      <c r="CG372" s="1342"/>
      <c r="CH372" s="1343"/>
    </row>
    <row r="373" spans="1:90" ht="24.95" customHeight="1">
      <c r="A373" s="181"/>
      <c r="B373" s="182"/>
      <c r="C373" s="182"/>
      <c r="D373" s="182"/>
      <c r="E373" s="182"/>
      <c r="F373" s="182"/>
      <c r="G373" s="182"/>
      <c r="H373" s="182"/>
      <c r="I373" s="182"/>
      <c r="J373" s="182"/>
      <c r="K373" s="182"/>
      <c r="L373" s="182"/>
      <c r="M373" s="183"/>
      <c r="N373" s="726"/>
      <c r="O373" s="727"/>
      <c r="P373" s="1341"/>
      <c r="Q373" s="1342"/>
      <c r="R373" s="1342"/>
      <c r="S373" s="1342"/>
      <c r="T373" s="1342"/>
      <c r="U373" s="1342"/>
      <c r="V373" s="1342"/>
      <c r="W373" s="1342"/>
      <c r="X373" s="1342"/>
      <c r="Y373" s="1342"/>
      <c r="Z373" s="1342"/>
      <c r="AA373" s="1342"/>
      <c r="AB373" s="1342"/>
      <c r="AC373" s="1342"/>
      <c r="AD373" s="1342"/>
      <c r="AE373" s="1342"/>
      <c r="AF373" s="1342"/>
      <c r="AG373" s="1342"/>
      <c r="AH373" s="1342"/>
      <c r="AI373" s="1342"/>
      <c r="AJ373" s="1342"/>
      <c r="AK373" s="1342"/>
      <c r="AL373" s="1342"/>
      <c r="AM373" s="1342"/>
      <c r="AN373" s="1342"/>
      <c r="AO373" s="1342"/>
      <c r="AP373" s="1343"/>
      <c r="AQ373" s="291"/>
      <c r="AR373" s="292"/>
      <c r="AS373" s="181"/>
      <c r="AT373" s="182"/>
      <c r="AU373" s="182"/>
      <c r="AV373" s="182"/>
      <c r="AW373" s="182"/>
      <c r="AX373" s="182"/>
      <c r="AY373" s="182"/>
      <c r="AZ373" s="182"/>
      <c r="BA373" s="182"/>
      <c r="BB373" s="182"/>
      <c r="BC373" s="182"/>
      <c r="BD373" s="182"/>
      <c r="BE373" s="183"/>
      <c r="BF373" s="726"/>
      <c r="BG373" s="727"/>
      <c r="BH373" s="1341"/>
      <c r="BI373" s="1342"/>
      <c r="BJ373" s="1342"/>
      <c r="BK373" s="1342"/>
      <c r="BL373" s="1342"/>
      <c r="BM373" s="1342"/>
      <c r="BN373" s="1342"/>
      <c r="BO373" s="1342"/>
      <c r="BP373" s="1342"/>
      <c r="BQ373" s="1342"/>
      <c r="BR373" s="1342"/>
      <c r="BS373" s="1342"/>
      <c r="BT373" s="1342"/>
      <c r="BU373" s="1342"/>
      <c r="BV373" s="1342"/>
      <c r="BW373" s="1342"/>
      <c r="BX373" s="1342"/>
      <c r="BY373" s="1342"/>
      <c r="BZ373" s="1342"/>
      <c r="CA373" s="1342"/>
      <c r="CB373" s="1342"/>
      <c r="CC373" s="1342"/>
      <c r="CD373" s="1342"/>
      <c r="CE373" s="1342"/>
      <c r="CF373" s="1342"/>
      <c r="CG373" s="1342"/>
      <c r="CH373" s="1343"/>
    </row>
    <row r="374" spans="1:90" ht="24.95" customHeight="1">
      <c r="A374" s="722" t="s">
        <v>337</v>
      </c>
      <c r="B374" s="723"/>
      <c r="C374" s="603" t="s">
        <v>31</v>
      </c>
      <c r="D374" s="571"/>
      <c r="E374" s="571"/>
      <c r="F374" s="571"/>
      <c r="G374" s="571"/>
      <c r="H374" s="571"/>
      <c r="I374" s="571"/>
      <c r="J374" s="571"/>
      <c r="K374" s="571"/>
      <c r="L374" s="571"/>
      <c r="M374" s="571"/>
      <c r="N374" s="722" t="s">
        <v>336</v>
      </c>
      <c r="O374" s="723"/>
      <c r="P374" s="1316" t="str">
        <f>""&amp;⑧入力シート!AD134</f>
        <v/>
      </c>
      <c r="Q374" s="1316"/>
      <c r="R374" s="1316"/>
      <c r="S374" s="1316"/>
      <c r="T374" s="1316"/>
      <c r="U374" s="1316"/>
      <c r="V374" s="1316"/>
      <c r="W374" s="1316"/>
      <c r="X374" s="1316"/>
      <c r="Y374" s="1316"/>
      <c r="Z374" s="1316"/>
      <c r="AA374" s="1316"/>
      <c r="AB374" s="1316"/>
      <c r="AC374" s="1316"/>
      <c r="AD374" s="1316"/>
      <c r="AE374" s="1316"/>
      <c r="AF374" s="1316"/>
      <c r="AG374" s="1316"/>
      <c r="AH374" s="1316"/>
      <c r="AI374" s="1316"/>
      <c r="AJ374" s="1316"/>
      <c r="AK374" s="1316"/>
      <c r="AL374" s="1316"/>
      <c r="AM374" s="1316"/>
      <c r="AN374" s="1316"/>
      <c r="AO374" s="1316"/>
      <c r="AP374" s="1316"/>
      <c r="AQ374" s="291"/>
      <c r="AR374" s="292"/>
      <c r="AS374" s="722" t="s">
        <v>337</v>
      </c>
      <c r="AT374" s="723"/>
      <c r="AU374" s="603" t="s">
        <v>31</v>
      </c>
      <c r="AV374" s="571"/>
      <c r="AW374" s="571"/>
      <c r="AX374" s="571"/>
      <c r="AY374" s="571"/>
      <c r="AZ374" s="571"/>
      <c r="BA374" s="571"/>
      <c r="BB374" s="571"/>
      <c r="BC374" s="571"/>
      <c r="BD374" s="571"/>
      <c r="BE374" s="571"/>
      <c r="BF374" s="722" t="s">
        <v>336</v>
      </c>
      <c r="BG374" s="723"/>
      <c r="BH374" s="1316" t="str">
        <f>""&amp;⑧入力シート!AD135</f>
        <v/>
      </c>
      <c r="BI374" s="1316"/>
      <c r="BJ374" s="1316"/>
      <c r="BK374" s="1316"/>
      <c r="BL374" s="1316"/>
      <c r="BM374" s="1316"/>
      <c r="BN374" s="1316"/>
      <c r="BO374" s="1316"/>
      <c r="BP374" s="1316"/>
      <c r="BQ374" s="1316"/>
      <c r="BR374" s="1316"/>
      <c r="BS374" s="1316"/>
      <c r="BT374" s="1316"/>
      <c r="BU374" s="1316"/>
      <c r="BV374" s="1316"/>
      <c r="BW374" s="1316"/>
      <c r="BX374" s="1316"/>
      <c r="BY374" s="1316"/>
      <c r="BZ374" s="1316"/>
      <c r="CA374" s="1316"/>
      <c r="CB374" s="1316"/>
      <c r="CC374" s="1316"/>
      <c r="CD374" s="1316"/>
      <c r="CE374" s="1316"/>
      <c r="CF374" s="1316"/>
      <c r="CG374" s="1316"/>
      <c r="CH374" s="1316"/>
    </row>
    <row r="375" spans="1:90" ht="24.95" customHeight="1">
      <c r="A375" s="724"/>
      <c r="B375" s="725"/>
      <c r="C375" s="1308">
        <f>⑧入力シート!Y134</f>
        <v>111</v>
      </c>
      <c r="D375" s="1309"/>
      <c r="E375" s="1309"/>
      <c r="F375" s="1309"/>
      <c r="G375" s="1309"/>
      <c r="H375" s="1309"/>
      <c r="I375" s="1309"/>
      <c r="J375" s="1309"/>
      <c r="K375" s="1309"/>
      <c r="L375" s="1309"/>
      <c r="M375" s="1310"/>
      <c r="N375" s="724"/>
      <c r="O375" s="725"/>
      <c r="P375" s="1317"/>
      <c r="Q375" s="1317"/>
      <c r="R375" s="1317"/>
      <c r="S375" s="1317"/>
      <c r="T375" s="1317"/>
      <c r="U375" s="1317"/>
      <c r="V375" s="1317"/>
      <c r="W375" s="1317"/>
      <c r="X375" s="1317"/>
      <c r="Y375" s="1317"/>
      <c r="Z375" s="1317"/>
      <c r="AA375" s="1317"/>
      <c r="AB375" s="1317"/>
      <c r="AC375" s="1317"/>
      <c r="AD375" s="1317"/>
      <c r="AE375" s="1317"/>
      <c r="AF375" s="1317"/>
      <c r="AG375" s="1317"/>
      <c r="AH375" s="1317"/>
      <c r="AI375" s="1317"/>
      <c r="AJ375" s="1317"/>
      <c r="AK375" s="1317"/>
      <c r="AL375" s="1317"/>
      <c r="AM375" s="1317"/>
      <c r="AN375" s="1317"/>
      <c r="AO375" s="1317"/>
      <c r="AP375" s="1317"/>
      <c r="AQ375" s="291"/>
      <c r="AR375" s="292"/>
      <c r="AS375" s="724"/>
      <c r="AT375" s="725"/>
      <c r="AU375" s="1308">
        <f>⑧入力シート!Y135</f>
        <v>112</v>
      </c>
      <c r="AV375" s="1309"/>
      <c r="AW375" s="1309"/>
      <c r="AX375" s="1309"/>
      <c r="AY375" s="1309"/>
      <c r="AZ375" s="1309"/>
      <c r="BA375" s="1309"/>
      <c r="BB375" s="1309"/>
      <c r="BC375" s="1309"/>
      <c r="BD375" s="1309"/>
      <c r="BE375" s="1309"/>
      <c r="BF375" s="724"/>
      <c r="BG375" s="725"/>
      <c r="BH375" s="1317"/>
      <c r="BI375" s="1317"/>
      <c r="BJ375" s="1317"/>
      <c r="BK375" s="1317"/>
      <c r="BL375" s="1317"/>
      <c r="BM375" s="1317"/>
      <c r="BN375" s="1317"/>
      <c r="BO375" s="1317"/>
      <c r="BP375" s="1317"/>
      <c r="BQ375" s="1317"/>
      <c r="BR375" s="1317"/>
      <c r="BS375" s="1317"/>
      <c r="BT375" s="1317"/>
      <c r="BU375" s="1317"/>
      <c r="BV375" s="1317"/>
      <c r="BW375" s="1317"/>
      <c r="BX375" s="1317"/>
      <c r="BY375" s="1317"/>
      <c r="BZ375" s="1317"/>
      <c r="CA375" s="1317"/>
      <c r="CB375" s="1317"/>
      <c r="CC375" s="1317"/>
      <c r="CD375" s="1317"/>
      <c r="CE375" s="1317"/>
      <c r="CF375" s="1317"/>
      <c r="CG375" s="1317"/>
      <c r="CH375" s="1317"/>
    </row>
    <row r="376" spans="1:90" ht="24.95" customHeight="1">
      <c r="A376" s="726"/>
      <c r="B376" s="727"/>
      <c r="C376" s="1319"/>
      <c r="D376" s="1320"/>
      <c r="E376" s="1320"/>
      <c r="F376" s="1320"/>
      <c r="G376" s="1320"/>
      <c r="H376" s="1320"/>
      <c r="I376" s="1320"/>
      <c r="J376" s="1320"/>
      <c r="K376" s="1320"/>
      <c r="L376" s="1320"/>
      <c r="M376" s="1321"/>
      <c r="N376" s="726"/>
      <c r="O376" s="727"/>
      <c r="P376" s="1318"/>
      <c r="Q376" s="1318"/>
      <c r="R376" s="1318"/>
      <c r="S376" s="1318"/>
      <c r="T376" s="1318"/>
      <c r="U376" s="1318"/>
      <c r="V376" s="1318"/>
      <c r="W376" s="1318"/>
      <c r="X376" s="1318"/>
      <c r="Y376" s="1318"/>
      <c r="Z376" s="1318"/>
      <c r="AA376" s="1318"/>
      <c r="AB376" s="1318"/>
      <c r="AC376" s="1318"/>
      <c r="AD376" s="1318"/>
      <c r="AE376" s="1318"/>
      <c r="AF376" s="1318"/>
      <c r="AG376" s="1318"/>
      <c r="AH376" s="1318"/>
      <c r="AI376" s="1318"/>
      <c r="AJ376" s="1318"/>
      <c r="AK376" s="1318"/>
      <c r="AL376" s="1318"/>
      <c r="AM376" s="1318"/>
      <c r="AN376" s="1318"/>
      <c r="AO376" s="1318"/>
      <c r="AP376" s="1318"/>
      <c r="AQ376" s="291"/>
      <c r="AR376" s="292"/>
      <c r="AS376" s="726"/>
      <c r="AT376" s="727"/>
      <c r="AU376" s="1308"/>
      <c r="AV376" s="1309"/>
      <c r="AW376" s="1309"/>
      <c r="AX376" s="1309"/>
      <c r="AY376" s="1309"/>
      <c r="AZ376" s="1309"/>
      <c r="BA376" s="1309"/>
      <c r="BB376" s="1309"/>
      <c r="BC376" s="1309"/>
      <c r="BD376" s="1309"/>
      <c r="BE376" s="1309"/>
      <c r="BF376" s="726"/>
      <c r="BG376" s="727"/>
      <c r="BH376" s="1318"/>
      <c r="BI376" s="1318"/>
      <c r="BJ376" s="1318"/>
      <c r="BK376" s="1318"/>
      <c r="BL376" s="1318"/>
      <c r="BM376" s="1318"/>
      <c r="BN376" s="1318"/>
      <c r="BO376" s="1318"/>
      <c r="BP376" s="1318"/>
      <c r="BQ376" s="1318"/>
      <c r="BR376" s="1318"/>
      <c r="BS376" s="1318"/>
      <c r="BT376" s="1318"/>
      <c r="BU376" s="1318"/>
      <c r="BV376" s="1318"/>
      <c r="BW376" s="1318"/>
      <c r="BX376" s="1318"/>
      <c r="BY376" s="1318"/>
      <c r="BZ376" s="1318"/>
      <c r="CA376" s="1318"/>
      <c r="CB376" s="1318"/>
      <c r="CC376" s="1318"/>
      <c r="CD376" s="1318"/>
      <c r="CE376" s="1318"/>
      <c r="CF376" s="1318"/>
      <c r="CG376" s="1318"/>
      <c r="CH376" s="1318"/>
    </row>
    <row r="377" spans="1:90" ht="24.95" customHeight="1">
      <c r="A377" s="722" t="s">
        <v>338</v>
      </c>
      <c r="B377" s="723"/>
      <c r="C377" s="1322" t="str">
        <f>""&amp;⑧入力シート!Z134</f>
        <v/>
      </c>
      <c r="D377" s="1323"/>
      <c r="E377" s="1323"/>
      <c r="F377" s="1323"/>
      <c r="G377" s="1323"/>
      <c r="H377" s="1323"/>
      <c r="I377" s="1323"/>
      <c r="J377" s="1323"/>
      <c r="K377" s="1323"/>
      <c r="L377" s="1323"/>
      <c r="M377" s="1324"/>
      <c r="N377" s="722" t="s">
        <v>339</v>
      </c>
      <c r="O377" s="723"/>
      <c r="P377" s="1307" t="s">
        <v>32</v>
      </c>
      <c r="Q377" s="573"/>
      <c r="R377" s="573"/>
      <c r="S377" s="573"/>
      <c r="T377" s="573"/>
      <c r="U377" s="573"/>
      <c r="V377" s="573"/>
      <c r="W377" s="573"/>
      <c r="X377" s="573"/>
      <c r="Y377" s="573"/>
      <c r="Z377" s="573"/>
      <c r="AA377" s="573"/>
      <c r="AB377" s="573"/>
      <c r="AC377" s="573"/>
      <c r="AD377" s="573"/>
      <c r="AE377" s="573"/>
      <c r="AF377" s="573"/>
      <c r="AG377" s="573"/>
      <c r="AH377" s="573"/>
      <c r="AI377" s="573"/>
      <c r="AJ377" s="573"/>
      <c r="AK377" s="573"/>
      <c r="AL377" s="573"/>
      <c r="AM377" s="573"/>
      <c r="AN377" s="573"/>
      <c r="AO377" s="573"/>
      <c r="AP377" s="574"/>
      <c r="AQ377" s="291"/>
      <c r="AR377" s="292"/>
      <c r="AS377" s="722" t="s">
        <v>338</v>
      </c>
      <c r="AT377" s="723"/>
      <c r="AU377" s="1322" t="str">
        <f>""&amp;⑧入力シート!Z135</f>
        <v/>
      </c>
      <c r="AV377" s="1323"/>
      <c r="AW377" s="1323"/>
      <c r="AX377" s="1323"/>
      <c r="AY377" s="1323"/>
      <c r="AZ377" s="1323"/>
      <c r="BA377" s="1323"/>
      <c r="BB377" s="1323"/>
      <c r="BC377" s="1323"/>
      <c r="BD377" s="1323"/>
      <c r="BE377" s="1324"/>
      <c r="BF377" s="722" t="s">
        <v>339</v>
      </c>
      <c r="BG377" s="723"/>
      <c r="BH377" s="1307" t="s">
        <v>32</v>
      </c>
      <c r="BI377" s="573"/>
      <c r="BJ377" s="573"/>
      <c r="BK377" s="573"/>
      <c r="BL377" s="573"/>
      <c r="BM377" s="573"/>
      <c r="BN377" s="573"/>
      <c r="BO377" s="573"/>
      <c r="BP377" s="573"/>
      <c r="BQ377" s="573"/>
      <c r="BR377" s="573"/>
      <c r="BS377" s="573"/>
      <c r="BT377" s="573"/>
      <c r="BU377" s="573"/>
      <c r="BV377" s="573"/>
      <c r="BW377" s="573"/>
      <c r="BX377" s="573"/>
      <c r="BY377" s="573"/>
      <c r="BZ377" s="573"/>
      <c r="CA377" s="573"/>
      <c r="CB377" s="573"/>
      <c r="CC377" s="573"/>
      <c r="CD377" s="573"/>
      <c r="CE377" s="573"/>
      <c r="CF377" s="573"/>
      <c r="CG377" s="573"/>
      <c r="CH377" s="574"/>
    </row>
    <row r="378" spans="1:90" ht="24.95" customHeight="1">
      <c r="A378" s="724"/>
      <c r="B378" s="725"/>
      <c r="C378" s="1308"/>
      <c r="D378" s="1309"/>
      <c r="E378" s="1309"/>
      <c r="F378" s="1309"/>
      <c r="G378" s="1309"/>
      <c r="H378" s="1309"/>
      <c r="I378" s="1309"/>
      <c r="J378" s="1309"/>
      <c r="K378" s="1309"/>
      <c r="L378" s="1309"/>
      <c r="M378" s="1310"/>
      <c r="N378" s="724"/>
      <c r="O378" s="725"/>
      <c r="P378" s="1308" t="str">
        <f>'⑨応募者名簿(印刷用)'!CY23</f>
        <v xml:space="preserve"> </v>
      </c>
      <c r="Q378" s="1309"/>
      <c r="R378" s="1309"/>
      <c r="S378" s="1309"/>
      <c r="T378" s="1309"/>
      <c r="U378" s="1309"/>
      <c r="V378" s="1309"/>
      <c r="W378" s="1309"/>
      <c r="X378" s="1309"/>
      <c r="Y378" s="1309"/>
      <c r="Z378" s="1309"/>
      <c r="AA378" s="1309"/>
      <c r="AB378" s="1309"/>
      <c r="AC378" s="1309"/>
      <c r="AD378" s="1309"/>
      <c r="AE378" s="1309"/>
      <c r="AF378" s="1309"/>
      <c r="AG378" s="1309"/>
      <c r="AH378" s="1309"/>
      <c r="AI378" s="1309"/>
      <c r="AJ378" s="1309"/>
      <c r="AK378" s="1309"/>
      <c r="AL378" s="1309"/>
      <c r="AM378" s="1309"/>
      <c r="AN378" s="1309"/>
      <c r="AO378" s="1309"/>
      <c r="AP378" s="1310"/>
      <c r="AQ378" s="291"/>
      <c r="AR378" s="292"/>
      <c r="AS378" s="724"/>
      <c r="AT378" s="725"/>
      <c r="AU378" s="1308"/>
      <c r="AV378" s="1309"/>
      <c r="AW378" s="1309"/>
      <c r="AX378" s="1309"/>
      <c r="AY378" s="1309"/>
      <c r="AZ378" s="1309"/>
      <c r="BA378" s="1309"/>
      <c r="BB378" s="1309"/>
      <c r="BC378" s="1309"/>
      <c r="BD378" s="1309"/>
      <c r="BE378" s="1310"/>
      <c r="BF378" s="724"/>
      <c r="BG378" s="725"/>
      <c r="BH378" s="1308" t="str">
        <f>'⑨応募者名簿(印刷用)'!CY24</f>
        <v xml:space="preserve"> </v>
      </c>
      <c r="BI378" s="1309"/>
      <c r="BJ378" s="1309"/>
      <c r="BK378" s="1309"/>
      <c r="BL378" s="1309"/>
      <c r="BM378" s="1309"/>
      <c r="BN378" s="1309"/>
      <c r="BO378" s="1309"/>
      <c r="BP378" s="1309"/>
      <c r="BQ378" s="1309"/>
      <c r="BR378" s="1309"/>
      <c r="BS378" s="1309"/>
      <c r="BT378" s="1309"/>
      <c r="BU378" s="1309"/>
      <c r="BV378" s="1309"/>
      <c r="BW378" s="1309"/>
      <c r="BX378" s="1309"/>
      <c r="BY378" s="1309"/>
      <c r="BZ378" s="1309"/>
      <c r="CA378" s="1309"/>
      <c r="CB378" s="1309"/>
      <c r="CC378" s="1309"/>
      <c r="CD378" s="1309"/>
      <c r="CE378" s="1309"/>
      <c r="CF378" s="1309"/>
      <c r="CG378" s="1309"/>
      <c r="CH378" s="1310"/>
    </row>
    <row r="379" spans="1:90" ht="24.95" customHeight="1">
      <c r="A379" s="726"/>
      <c r="B379" s="727"/>
      <c r="C379" s="1308"/>
      <c r="D379" s="1309"/>
      <c r="E379" s="1309"/>
      <c r="F379" s="1309"/>
      <c r="G379" s="1309"/>
      <c r="H379" s="1309"/>
      <c r="I379" s="1309"/>
      <c r="J379" s="1309"/>
      <c r="K379" s="1309"/>
      <c r="L379" s="1309"/>
      <c r="M379" s="1310"/>
      <c r="N379" s="726"/>
      <c r="O379" s="727"/>
      <c r="P379" s="1308"/>
      <c r="Q379" s="1309"/>
      <c r="R379" s="1309"/>
      <c r="S379" s="1309"/>
      <c r="T379" s="1309"/>
      <c r="U379" s="1309"/>
      <c r="V379" s="1309"/>
      <c r="W379" s="1309"/>
      <c r="X379" s="1309"/>
      <c r="Y379" s="1309"/>
      <c r="Z379" s="1309"/>
      <c r="AA379" s="1309"/>
      <c r="AB379" s="1309"/>
      <c r="AC379" s="1309"/>
      <c r="AD379" s="1309"/>
      <c r="AE379" s="1309"/>
      <c r="AF379" s="1309"/>
      <c r="AG379" s="1309"/>
      <c r="AH379" s="1309"/>
      <c r="AI379" s="1309"/>
      <c r="AJ379" s="1309"/>
      <c r="AK379" s="1309"/>
      <c r="AL379" s="1309"/>
      <c r="AM379" s="1309"/>
      <c r="AN379" s="1309"/>
      <c r="AO379" s="1309"/>
      <c r="AP379" s="1310"/>
      <c r="AQ379" s="291"/>
      <c r="AR379" s="292"/>
      <c r="AS379" s="726"/>
      <c r="AT379" s="727"/>
      <c r="AU379" s="1308"/>
      <c r="AV379" s="1309"/>
      <c r="AW379" s="1309"/>
      <c r="AX379" s="1309"/>
      <c r="AY379" s="1309"/>
      <c r="AZ379" s="1309"/>
      <c r="BA379" s="1309"/>
      <c r="BB379" s="1309"/>
      <c r="BC379" s="1309"/>
      <c r="BD379" s="1309"/>
      <c r="BE379" s="1310"/>
      <c r="BF379" s="726"/>
      <c r="BG379" s="727"/>
      <c r="BH379" s="1308"/>
      <c r="BI379" s="1309"/>
      <c r="BJ379" s="1309"/>
      <c r="BK379" s="1309"/>
      <c r="BL379" s="1309"/>
      <c r="BM379" s="1309"/>
      <c r="BN379" s="1309"/>
      <c r="BO379" s="1309"/>
      <c r="BP379" s="1309"/>
      <c r="BQ379" s="1309"/>
      <c r="BR379" s="1309"/>
      <c r="BS379" s="1309"/>
      <c r="BT379" s="1309"/>
      <c r="BU379" s="1309"/>
      <c r="BV379" s="1309"/>
      <c r="BW379" s="1309"/>
      <c r="BX379" s="1309"/>
      <c r="BY379" s="1309"/>
      <c r="BZ379" s="1309"/>
      <c r="CA379" s="1309"/>
      <c r="CB379" s="1309"/>
      <c r="CC379" s="1309"/>
      <c r="CD379" s="1309"/>
      <c r="CE379" s="1309"/>
      <c r="CF379" s="1309"/>
      <c r="CG379" s="1309"/>
      <c r="CH379" s="1310"/>
    </row>
    <row r="380" spans="1:90" ht="24.95" customHeight="1">
      <c r="A380" s="1311" t="s">
        <v>34</v>
      </c>
      <c r="B380" s="1312"/>
      <c r="C380" s="1315" t="str">
        <f>'⑨応募者名簿(印刷用)'!CW23</f>
        <v/>
      </c>
      <c r="D380" s="1315"/>
      <c r="E380" s="1315"/>
      <c r="F380" s="1315"/>
      <c r="G380" s="1315"/>
      <c r="H380" s="1315"/>
      <c r="I380" s="1315"/>
      <c r="J380" s="1315"/>
      <c r="K380" s="1315"/>
      <c r="L380" s="1315"/>
      <c r="M380" s="1315"/>
      <c r="N380" s="1325" t="s">
        <v>22</v>
      </c>
      <c r="O380" s="1326"/>
      <c r="P380" s="1329" t="str">
        <f>""&amp;⑧入力シート!AE134</f>
        <v/>
      </c>
      <c r="Q380" s="1329"/>
      <c r="R380" s="1329"/>
      <c r="S380" s="1329"/>
      <c r="T380" s="1329"/>
      <c r="U380" s="1329"/>
      <c r="V380" s="1329"/>
      <c r="W380" s="1329"/>
      <c r="X380" s="1329"/>
      <c r="Y380" s="1330" t="s">
        <v>57</v>
      </c>
      <c r="Z380" s="1331"/>
      <c r="AA380" s="1331"/>
      <c r="AB380" s="1331"/>
      <c r="AC380" s="1331"/>
      <c r="AD380" s="1331"/>
      <c r="AE380" s="1331"/>
      <c r="AF380" s="1331"/>
      <c r="AG380" s="1331"/>
      <c r="AH380" s="1331"/>
      <c r="AI380" s="1331"/>
      <c r="AJ380" s="1331"/>
      <c r="AK380" s="1331"/>
      <c r="AL380" s="1331"/>
      <c r="AM380" s="1331"/>
      <c r="AN380" s="1331"/>
      <c r="AO380" s="1331"/>
      <c r="AP380" s="1332"/>
      <c r="AQ380" s="289"/>
      <c r="AR380" s="290"/>
      <c r="AS380" s="1311" t="s">
        <v>34</v>
      </c>
      <c r="AT380" s="1312"/>
      <c r="AU380" s="1315" t="str">
        <f>'⑨応募者名簿(印刷用)'!CW24</f>
        <v/>
      </c>
      <c r="AV380" s="1315"/>
      <c r="AW380" s="1315"/>
      <c r="AX380" s="1315"/>
      <c r="AY380" s="1315"/>
      <c r="AZ380" s="1315"/>
      <c r="BA380" s="1315"/>
      <c r="BB380" s="1315"/>
      <c r="BC380" s="1315"/>
      <c r="BD380" s="1315"/>
      <c r="BE380" s="1315"/>
      <c r="BF380" s="1325" t="s">
        <v>22</v>
      </c>
      <c r="BG380" s="1326"/>
      <c r="BH380" s="1329" t="str">
        <f>""&amp;⑧入力シート!AE135</f>
        <v/>
      </c>
      <c r="BI380" s="1329"/>
      <c r="BJ380" s="1329"/>
      <c r="BK380" s="1329"/>
      <c r="BL380" s="1329"/>
      <c r="BM380" s="1329"/>
      <c r="BN380" s="1329"/>
      <c r="BO380" s="1329"/>
      <c r="BP380" s="1329"/>
      <c r="BQ380" s="1330" t="s">
        <v>57</v>
      </c>
      <c r="BR380" s="1331"/>
      <c r="BS380" s="1331"/>
      <c r="BT380" s="1331"/>
      <c r="BU380" s="1331"/>
      <c r="BV380" s="1331"/>
      <c r="BW380" s="1331"/>
      <c r="BX380" s="1331"/>
      <c r="BY380" s="1331"/>
      <c r="BZ380" s="1331"/>
      <c r="CA380" s="1331"/>
      <c r="CB380" s="1331"/>
      <c r="CC380" s="1331"/>
      <c r="CD380" s="1331"/>
      <c r="CE380" s="1331"/>
      <c r="CF380" s="1331"/>
      <c r="CG380" s="1331"/>
      <c r="CH380" s="1332"/>
    </row>
    <row r="381" spans="1:90" ht="24.95" customHeight="1">
      <c r="A381" s="1313"/>
      <c r="B381" s="1314"/>
      <c r="C381" s="1315"/>
      <c r="D381" s="1315"/>
      <c r="E381" s="1315"/>
      <c r="F381" s="1315"/>
      <c r="G381" s="1315"/>
      <c r="H381" s="1315"/>
      <c r="I381" s="1315"/>
      <c r="J381" s="1315"/>
      <c r="K381" s="1315"/>
      <c r="L381" s="1315"/>
      <c r="M381" s="1315"/>
      <c r="N381" s="1327"/>
      <c r="O381" s="1328"/>
      <c r="P381" s="1329"/>
      <c r="Q381" s="1329"/>
      <c r="R381" s="1329"/>
      <c r="S381" s="1329"/>
      <c r="T381" s="1329"/>
      <c r="U381" s="1329"/>
      <c r="V381" s="1329"/>
      <c r="W381" s="1329"/>
      <c r="X381" s="1329"/>
      <c r="Y381" s="1333"/>
      <c r="Z381" s="1334"/>
      <c r="AA381" s="1334"/>
      <c r="AB381" s="1334"/>
      <c r="AC381" s="1334"/>
      <c r="AD381" s="1334"/>
      <c r="AE381" s="1334"/>
      <c r="AF381" s="1334"/>
      <c r="AG381" s="1334"/>
      <c r="AH381" s="1334"/>
      <c r="AI381" s="1334"/>
      <c r="AJ381" s="1334"/>
      <c r="AK381" s="1334"/>
      <c r="AL381" s="1334"/>
      <c r="AM381" s="1334"/>
      <c r="AN381" s="1334"/>
      <c r="AO381" s="1334"/>
      <c r="AP381" s="1335"/>
      <c r="AQ381" s="289"/>
      <c r="AR381" s="290"/>
      <c r="AS381" s="1313"/>
      <c r="AT381" s="1314"/>
      <c r="AU381" s="1315"/>
      <c r="AV381" s="1315"/>
      <c r="AW381" s="1315"/>
      <c r="AX381" s="1315"/>
      <c r="AY381" s="1315"/>
      <c r="AZ381" s="1315"/>
      <c r="BA381" s="1315"/>
      <c r="BB381" s="1315"/>
      <c r="BC381" s="1315"/>
      <c r="BD381" s="1315"/>
      <c r="BE381" s="1315"/>
      <c r="BF381" s="1327"/>
      <c r="BG381" s="1328"/>
      <c r="BH381" s="1329"/>
      <c r="BI381" s="1329"/>
      <c r="BJ381" s="1329"/>
      <c r="BK381" s="1329"/>
      <c r="BL381" s="1329"/>
      <c r="BM381" s="1329"/>
      <c r="BN381" s="1329"/>
      <c r="BO381" s="1329"/>
      <c r="BP381" s="1329"/>
      <c r="BQ381" s="1333"/>
      <c r="BR381" s="1334"/>
      <c r="BS381" s="1334"/>
      <c r="BT381" s="1334"/>
      <c r="BU381" s="1334"/>
      <c r="BV381" s="1334"/>
      <c r="BW381" s="1334"/>
      <c r="BX381" s="1334"/>
      <c r="BY381" s="1334"/>
      <c r="BZ381" s="1334"/>
      <c r="CA381" s="1334"/>
      <c r="CB381" s="1334"/>
      <c r="CC381" s="1334"/>
      <c r="CD381" s="1334"/>
      <c r="CE381" s="1334"/>
      <c r="CF381" s="1334"/>
      <c r="CG381" s="1334"/>
      <c r="CH381" s="1335"/>
    </row>
    <row r="382" spans="1:90" ht="24.95" customHeight="1">
      <c r="A382" s="283"/>
      <c r="B382" s="284"/>
      <c r="C382" s="287"/>
      <c r="D382" s="287"/>
      <c r="E382" s="287"/>
      <c r="F382" s="287"/>
      <c r="G382" s="287"/>
      <c r="H382" s="287"/>
      <c r="I382" s="287"/>
      <c r="J382" s="287"/>
      <c r="K382" s="287"/>
      <c r="L382" s="287"/>
      <c r="M382" s="287"/>
      <c r="N382" s="288"/>
      <c r="O382" s="288"/>
      <c r="P382" s="285"/>
      <c r="Q382" s="285"/>
      <c r="R382" s="285"/>
      <c r="S382" s="285"/>
      <c r="T382" s="285"/>
      <c r="U382" s="285"/>
      <c r="V382" s="285"/>
      <c r="W382" s="285"/>
      <c r="X382" s="285"/>
      <c r="Y382" s="286"/>
      <c r="Z382" s="286"/>
      <c r="AA382" s="286"/>
      <c r="AB382" s="286"/>
      <c r="AC382" s="286"/>
      <c r="AD382" s="286"/>
      <c r="AE382" s="286"/>
      <c r="AF382" s="286"/>
      <c r="AG382" s="286"/>
      <c r="AH382" s="286"/>
      <c r="AI382" s="286"/>
      <c r="AJ382" s="286"/>
      <c r="AK382" s="286"/>
      <c r="AL382" s="286"/>
      <c r="AM382" s="286"/>
      <c r="AN382" s="286"/>
      <c r="AO382" s="286"/>
      <c r="AP382" s="286"/>
      <c r="AQ382" s="289"/>
      <c r="AR382" s="290"/>
      <c r="AS382" s="284"/>
      <c r="AT382" s="284"/>
      <c r="AU382" s="287"/>
      <c r="AV382" s="287"/>
      <c r="AW382" s="287"/>
      <c r="AX382" s="287"/>
      <c r="AY382" s="287"/>
      <c r="AZ382" s="287"/>
      <c r="BA382" s="287"/>
      <c r="BB382" s="287"/>
      <c r="BC382" s="287"/>
      <c r="BD382" s="287"/>
      <c r="BE382" s="287"/>
      <c r="BF382" s="288"/>
      <c r="BG382" s="288"/>
      <c r="BH382" s="285"/>
      <c r="BI382" s="285"/>
      <c r="BJ382" s="285"/>
      <c r="BK382" s="285"/>
      <c r="BL382" s="285"/>
      <c r="BM382" s="285"/>
      <c r="BN382" s="285"/>
      <c r="BO382" s="285"/>
      <c r="BP382" s="285"/>
      <c r="BQ382" s="286"/>
      <c r="BR382" s="286"/>
      <c r="BS382" s="286"/>
      <c r="BT382" s="286"/>
      <c r="BU382" s="286"/>
      <c r="BV382" s="286"/>
      <c r="BW382" s="286"/>
      <c r="BX382" s="286"/>
      <c r="BY382" s="286"/>
      <c r="BZ382" s="286"/>
      <c r="CA382" s="286"/>
      <c r="CB382" s="286"/>
      <c r="CC382" s="286"/>
      <c r="CD382" s="286"/>
      <c r="CE382" s="286"/>
      <c r="CF382" s="286"/>
      <c r="CG382" s="286"/>
      <c r="CH382" s="286"/>
    </row>
    <row r="383" spans="1:90" ht="24.95" customHeight="1">
      <c r="A383" s="283"/>
      <c r="B383" s="284"/>
      <c r="C383" s="275"/>
      <c r="D383" s="275"/>
      <c r="E383" s="275"/>
      <c r="F383" s="275"/>
      <c r="G383" s="275"/>
      <c r="H383" s="275"/>
      <c r="I383" s="275"/>
      <c r="J383" s="275"/>
      <c r="K383" s="275"/>
      <c r="L383" s="275"/>
      <c r="M383" s="275"/>
      <c r="N383" s="288"/>
      <c r="O383" s="288"/>
      <c r="P383" s="285"/>
      <c r="Q383" s="285"/>
      <c r="R383" s="285"/>
      <c r="S383" s="285"/>
      <c r="T383" s="285"/>
      <c r="U383" s="285"/>
      <c r="V383" s="285"/>
      <c r="W383" s="285"/>
      <c r="X383" s="285"/>
      <c r="Y383" s="286"/>
      <c r="Z383" s="286"/>
      <c r="AA383" s="286"/>
      <c r="AB383" s="286"/>
      <c r="AC383" s="286"/>
      <c r="AD383" s="286"/>
      <c r="AE383" s="286"/>
      <c r="AF383" s="286"/>
      <c r="AG383" s="286"/>
      <c r="AH383" s="286"/>
      <c r="AI383" s="286"/>
      <c r="AJ383" s="286"/>
      <c r="AK383" s="286"/>
      <c r="AL383" s="286"/>
      <c r="AM383" s="286"/>
      <c r="AN383" s="286"/>
      <c r="AO383" s="286"/>
      <c r="AP383" s="286"/>
      <c r="AQ383" s="289"/>
      <c r="AR383" s="290"/>
      <c r="AS383" s="284"/>
      <c r="AT383" s="284"/>
      <c r="AU383" s="275"/>
      <c r="AV383" s="275"/>
      <c r="AW383" s="275"/>
      <c r="AX383" s="275"/>
      <c r="AY383" s="275"/>
      <c r="AZ383" s="275"/>
      <c r="BA383" s="275"/>
      <c r="BB383" s="275"/>
      <c r="BC383" s="275"/>
      <c r="BD383" s="275"/>
      <c r="BE383" s="275"/>
      <c r="BF383" s="288"/>
      <c r="BG383" s="288"/>
      <c r="BH383" s="285"/>
      <c r="BI383" s="285"/>
      <c r="BJ383" s="285"/>
      <c r="BK383" s="285"/>
      <c r="BL383" s="285"/>
      <c r="BM383" s="285"/>
      <c r="BN383" s="285"/>
      <c r="BO383" s="285"/>
      <c r="BP383" s="285"/>
      <c r="BQ383" s="286"/>
      <c r="BR383" s="286"/>
      <c r="BS383" s="286"/>
      <c r="BT383" s="286"/>
      <c r="BU383" s="286"/>
      <c r="BV383" s="286"/>
      <c r="BW383" s="286"/>
      <c r="BX383" s="286"/>
      <c r="BY383" s="286"/>
      <c r="BZ383" s="286"/>
      <c r="CA383" s="286"/>
      <c r="CB383" s="286"/>
      <c r="CC383" s="286"/>
      <c r="CD383" s="286"/>
      <c r="CE383" s="286"/>
      <c r="CF383" s="286"/>
      <c r="CG383" s="286"/>
      <c r="CH383" s="286"/>
    </row>
    <row r="384" spans="1:90" ht="24.95" customHeight="1">
      <c r="A384" s="174"/>
      <c r="B384" s="174"/>
      <c r="C384" s="174"/>
      <c r="D384" s="174"/>
      <c r="E384" s="174"/>
      <c r="F384" s="174"/>
      <c r="G384" s="174"/>
      <c r="H384" s="174"/>
      <c r="I384" s="174"/>
      <c r="J384" s="174"/>
      <c r="K384" s="174"/>
      <c r="L384" s="174"/>
      <c r="M384" s="174"/>
      <c r="N384" s="785" t="s">
        <v>408</v>
      </c>
      <c r="O384" s="785"/>
      <c r="P384" s="785"/>
      <c r="Q384" s="785"/>
      <c r="R384" s="785"/>
      <c r="S384" s="785"/>
      <c r="T384" s="785"/>
      <c r="U384" s="785"/>
      <c r="V384" s="785"/>
      <c r="W384" s="785"/>
      <c r="X384" s="785"/>
      <c r="Y384" s="785"/>
      <c r="Z384" s="785"/>
      <c r="AA384" s="785"/>
      <c r="AB384" s="785"/>
      <c r="AC384" s="190"/>
      <c r="AD384" s="190"/>
      <c r="AE384" s="190"/>
      <c r="AF384" s="190"/>
      <c r="AG384" s="190"/>
      <c r="AH384" s="190"/>
      <c r="AI384" s="190"/>
      <c r="AJ384" s="190"/>
      <c r="AK384" s="190"/>
      <c r="AL384" s="190"/>
      <c r="AM384" s="190"/>
      <c r="AN384" s="190"/>
      <c r="AO384" s="190"/>
      <c r="AP384" s="190"/>
      <c r="AQ384" s="298"/>
      <c r="AR384" s="299"/>
      <c r="AS384" s="174"/>
      <c r="AT384" s="174"/>
      <c r="AU384" s="174"/>
      <c r="AV384" s="174"/>
      <c r="AW384" s="174"/>
      <c r="AX384" s="174"/>
      <c r="AY384" s="174"/>
      <c r="AZ384" s="174"/>
      <c r="BA384" s="174"/>
      <c r="BB384" s="174"/>
      <c r="BC384" s="174"/>
      <c r="BD384" s="174"/>
      <c r="BE384" s="174"/>
      <c r="BF384" s="785" t="s">
        <v>408</v>
      </c>
      <c r="BG384" s="785"/>
      <c r="BH384" s="785"/>
      <c r="BI384" s="785"/>
      <c r="BJ384" s="785"/>
      <c r="BK384" s="785"/>
      <c r="BL384" s="785"/>
      <c r="BM384" s="785"/>
      <c r="BN384" s="785"/>
      <c r="BO384" s="785"/>
      <c r="BP384" s="785"/>
      <c r="BQ384" s="785"/>
      <c r="BR384" s="785"/>
      <c r="BS384" s="785"/>
      <c r="BT384" s="785"/>
      <c r="BU384" s="190"/>
      <c r="BV384" s="190"/>
      <c r="BW384" s="190"/>
      <c r="BX384" s="190"/>
      <c r="BY384" s="190"/>
      <c r="BZ384" s="190"/>
      <c r="CA384" s="190"/>
      <c r="CB384" s="190"/>
      <c r="CC384" s="190"/>
      <c r="CD384" s="190"/>
      <c r="CE384" s="190"/>
      <c r="CF384" s="190"/>
      <c r="CG384" s="190"/>
      <c r="CH384" s="190"/>
      <c r="CI384" s="190"/>
      <c r="CJ384" s="190"/>
      <c r="CK384" s="190"/>
      <c r="CL384" s="190"/>
    </row>
    <row r="385" spans="1:90" ht="24.95" customHeight="1">
      <c r="A385" s="174"/>
      <c r="B385" s="174"/>
      <c r="C385" s="174"/>
      <c r="D385" s="174"/>
      <c r="E385" s="174"/>
      <c r="F385" s="174"/>
      <c r="G385" s="174"/>
      <c r="H385" s="174"/>
      <c r="I385" s="174"/>
      <c r="J385" s="174"/>
      <c r="K385" s="174"/>
      <c r="L385" s="174"/>
      <c r="M385" s="174"/>
      <c r="N385" s="785"/>
      <c r="O385" s="785"/>
      <c r="P385" s="785"/>
      <c r="Q385" s="785"/>
      <c r="R385" s="785"/>
      <c r="S385" s="785"/>
      <c r="T385" s="785"/>
      <c r="U385" s="785"/>
      <c r="V385" s="785"/>
      <c r="W385" s="785"/>
      <c r="X385" s="785"/>
      <c r="Y385" s="785"/>
      <c r="Z385" s="785"/>
      <c r="AA385" s="785"/>
      <c r="AB385" s="785"/>
      <c r="AC385" s="190"/>
      <c r="AD385" s="190"/>
      <c r="AE385" s="190"/>
      <c r="AF385" s="190"/>
      <c r="AG385" s="190"/>
      <c r="AH385" s="190"/>
      <c r="AI385" s="190"/>
      <c r="AJ385" s="190"/>
      <c r="AK385" s="190"/>
      <c r="AL385" s="190"/>
      <c r="AM385" s="190"/>
      <c r="AN385" s="190"/>
      <c r="AO385" s="190"/>
      <c r="AP385" s="190"/>
      <c r="AQ385" s="298"/>
      <c r="AR385" s="299"/>
      <c r="AS385" s="174"/>
      <c r="AT385" s="174"/>
      <c r="AU385" s="174"/>
      <c r="AV385" s="174"/>
      <c r="AW385" s="174"/>
      <c r="AX385" s="174"/>
      <c r="AY385" s="174"/>
      <c r="AZ385" s="174"/>
      <c r="BA385" s="174"/>
      <c r="BB385" s="174"/>
      <c r="BC385" s="174"/>
      <c r="BD385" s="174"/>
      <c r="BE385" s="174"/>
      <c r="BF385" s="785"/>
      <c r="BG385" s="785"/>
      <c r="BH385" s="785"/>
      <c r="BI385" s="785"/>
      <c r="BJ385" s="785"/>
      <c r="BK385" s="785"/>
      <c r="BL385" s="785"/>
      <c r="BM385" s="785"/>
      <c r="BN385" s="785"/>
      <c r="BO385" s="785"/>
      <c r="BP385" s="785"/>
      <c r="BQ385" s="785"/>
      <c r="BR385" s="785"/>
      <c r="BS385" s="785"/>
      <c r="BT385" s="785"/>
      <c r="BU385" s="190"/>
      <c r="BV385" s="190"/>
      <c r="BW385" s="190"/>
      <c r="BX385" s="190"/>
      <c r="BY385" s="190"/>
      <c r="BZ385" s="190"/>
      <c r="CA385" s="190"/>
      <c r="CB385" s="190"/>
      <c r="CC385" s="190"/>
      <c r="CD385" s="190"/>
      <c r="CE385" s="190"/>
      <c r="CF385" s="190"/>
      <c r="CG385" s="190"/>
      <c r="CH385" s="190"/>
      <c r="CI385" s="190"/>
      <c r="CJ385" s="190"/>
      <c r="CK385" s="190"/>
      <c r="CL385" s="190"/>
    </row>
    <row r="386" spans="1:90" ht="24.95" customHeight="1">
      <c r="A386" s="174"/>
      <c r="B386" s="174"/>
      <c r="C386" s="174"/>
      <c r="D386" s="174"/>
      <c r="E386" s="174"/>
      <c r="F386" s="174"/>
      <c r="G386" s="174"/>
      <c r="H386" s="174"/>
      <c r="I386" s="174"/>
      <c r="J386" s="174"/>
      <c r="K386" s="174"/>
      <c r="L386" s="174"/>
      <c r="M386" s="174"/>
      <c r="N386" s="785" t="s">
        <v>407</v>
      </c>
      <c r="O386" s="785"/>
      <c r="P386" s="785"/>
      <c r="Q386" s="785"/>
      <c r="R386" s="785"/>
      <c r="S386" s="785"/>
      <c r="T386" s="785"/>
      <c r="U386" s="785"/>
      <c r="V386" s="785"/>
      <c r="W386" s="785"/>
      <c r="X386" s="785"/>
      <c r="Y386" s="785"/>
      <c r="Z386" s="785"/>
      <c r="AA386" s="785"/>
      <c r="AB386" s="785"/>
      <c r="AC386" s="190"/>
      <c r="AD386" s="190"/>
      <c r="AE386" s="190"/>
      <c r="AF386" s="190"/>
      <c r="AG386" s="190"/>
      <c r="AH386" s="190"/>
      <c r="AI386" s="190"/>
      <c r="AJ386" s="190"/>
      <c r="AK386" s="190"/>
      <c r="AL386" s="190"/>
      <c r="AM386" s="190"/>
      <c r="AN386" s="190"/>
      <c r="AO386" s="190"/>
      <c r="AP386" s="190"/>
      <c r="AQ386" s="298"/>
      <c r="AR386" s="299"/>
      <c r="AS386" s="174"/>
      <c r="AT386" s="174"/>
      <c r="AU386" s="174"/>
      <c r="AV386" s="174"/>
      <c r="AW386" s="174"/>
      <c r="AX386" s="174"/>
      <c r="AY386" s="174"/>
      <c r="AZ386" s="174"/>
      <c r="BA386" s="174"/>
      <c r="BB386" s="174"/>
      <c r="BC386" s="174"/>
      <c r="BD386" s="174"/>
      <c r="BE386" s="174"/>
      <c r="BF386" s="785" t="s">
        <v>407</v>
      </c>
      <c r="BG386" s="785"/>
      <c r="BH386" s="785"/>
      <c r="BI386" s="785"/>
      <c r="BJ386" s="785"/>
      <c r="BK386" s="785"/>
      <c r="BL386" s="785"/>
      <c r="BM386" s="785"/>
      <c r="BN386" s="785"/>
      <c r="BO386" s="785"/>
      <c r="BP386" s="785"/>
      <c r="BQ386" s="785"/>
      <c r="BR386" s="785"/>
      <c r="BS386" s="785"/>
      <c r="BT386" s="785"/>
      <c r="BU386" s="190"/>
      <c r="BV386" s="190"/>
      <c r="BW386" s="190"/>
      <c r="BX386" s="190"/>
      <c r="BY386" s="190"/>
      <c r="BZ386" s="190"/>
      <c r="CA386" s="190"/>
      <c r="CB386" s="190"/>
      <c r="CC386" s="190"/>
      <c r="CD386" s="190"/>
      <c r="CE386" s="190"/>
      <c r="CF386" s="190"/>
      <c r="CG386" s="190"/>
      <c r="CH386" s="190"/>
      <c r="CI386" s="190"/>
      <c r="CJ386" s="190"/>
      <c r="CK386" s="190"/>
      <c r="CL386" s="190"/>
    </row>
    <row r="387" spans="1:90" ht="24.95" customHeight="1">
      <c r="A387" s="174"/>
      <c r="B387" s="174"/>
      <c r="C387" s="174"/>
      <c r="D387" s="174"/>
      <c r="E387" s="174"/>
      <c r="F387" s="174"/>
      <c r="G387" s="174"/>
      <c r="H387" s="174"/>
      <c r="I387" s="174"/>
      <c r="J387" s="174"/>
      <c r="K387" s="174"/>
      <c r="L387" s="174"/>
      <c r="M387" s="174"/>
      <c r="N387" s="785"/>
      <c r="O387" s="785"/>
      <c r="P387" s="785"/>
      <c r="Q387" s="785"/>
      <c r="R387" s="785"/>
      <c r="S387" s="785"/>
      <c r="T387" s="785"/>
      <c r="U387" s="785"/>
      <c r="V387" s="785"/>
      <c r="W387" s="785"/>
      <c r="X387" s="785"/>
      <c r="Y387" s="785"/>
      <c r="Z387" s="785"/>
      <c r="AA387" s="785"/>
      <c r="AB387" s="785"/>
      <c r="AC387" s="190"/>
      <c r="AD387" s="190"/>
      <c r="AE387" s="190"/>
      <c r="AF387" s="190"/>
      <c r="AG387" s="190"/>
      <c r="AH387" s="190"/>
      <c r="AI387" s="190"/>
      <c r="AJ387" s="190"/>
      <c r="AK387" s="190"/>
      <c r="AL387" s="190"/>
      <c r="AM387" s="190"/>
      <c r="AN387" s="190"/>
      <c r="AO387" s="190"/>
      <c r="AP387" s="190"/>
      <c r="AQ387" s="298"/>
      <c r="AR387" s="299"/>
      <c r="AS387" s="174"/>
      <c r="AT387" s="174"/>
      <c r="AU387" s="174"/>
      <c r="AV387" s="174"/>
      <c r="AW387" s="174"/>
      <c r="AX387" s="174"/>
      <c r="AY387" s="174"/>
      <c r="AZ387" s="174"/>
      <c r="BA387" s="174"/>
      <c r="BB387" s="174"/>
      <c r="BC387" s="174"/>
      <c r="BD387" s="174"/>
      <c r="BE387" s="174"/>
      <c r="BF387" s="785"/>
      <c r="BG387" s="785"/>
      <c r="BH387" s="785"/>
      <c r="BI387" s="785"/>
      <c r="BJ387" s="785"/>
      <c r="BK387" s="785"/>
      <c r="BL387" s="785"/>
      <c r="BM387" s="785"/>
      <c r="BN387" s="785"/>
      <c r="BO387" s="785"/>
      <c r="BP387" s="785"/>
      <c r="BQ387" s="785"/>
      <c r="BR387" s="785"/>
      <c r="BS387" s="785"/>
      <c r="BT387" s="785"/>
      <c r="BU387" s="190"/>
      <c r="BV387" s="190"/>
      <c r="BW387" s="190"/>
      <c r="BX387" s="190"/>
      <c r="BY387" s="190"/>
      <c r="BZ387" s="190"/>
      <c r="CA387" s="190"/>
      <c r="CB387" s="190"/>
      <c r="CC387" s="190"/>
      <c r="CD387" s="190"/>
      <c r="CE387" s="190"/>
      <c r="CF387" s="190"/>
      <c r="CG387" s="190"/>
      <c r="CH387" s="190"/>
      <c r="CI387" s="190"/>
      <c r="CJ387" s="190"/>
      <c r="CK387" s="190"/>
      <c r="CL387" s="190"/>
    </row>
    <row r="388" spans="1:90" ht="24.95" customHeight="1">
      <c r="A388" s="283"/>
      <c r="B388" s="284"/>
      <c r="C388" s="275"/>
      <c r="D388" s="275"/>
      <c r="E388" s="275"/>
      <c r="F388" s="275"/>
      <c r="G388" s="275"/>
      <c r="H388" s="275"/>
      <c r="I388" s="275"/>
      <c r="J388" s="275"/>
      <c r="K388" s="275"/>
      <c r="L388" s="275"/>
      <c r="M388" s="275"/>
      <c r="N388" s="288"/>
      <c r="O388" s="288"/>
      <c r="P388" s="285"/>
      <c r="Q388" s="285"/>
      <c r="R388" s="285"/>
      <c r="S388" s="285"/>
      <c r="T388" s="285"/>
      <c r="U388" s="285"/>
      <c r="V388" s="285"/>
      <c r="W388" s="285"/>
      <c r="X388" s="285"/>
      <c r="Y388" s="286"/>
      <c r="Z388" s="286"/>
      <c r="AA388" s="286"/>
      <c r="AB388" s="286"/>
      <c r="AC388" s="286"/>
      <c r="AD388" s="286"/>
      <c r="AE388" s="286"/>
      <c r="AF388" s="286"/>
      <c r="AG388" s="286"/>
      <c r="AH388" s="286"/>
      <c r="AI388" s="286"/>
      <c r="AJ388" s="286"/>
      <c r="AK388" s="286"/>
      <c r="AL388" s="286"/>
      <c r="AM388" s="286"/>
      <c r="AN388" s="286"/>
      <c r="AO388" s="286"/>
      <c r="AP388" s="286"/>
      <c r="AQ388" s="289"/>
      <c r="AR388" s="290"/>
      <c r="AS388" s="284"/>
      <c r="AT388" s="284"/>
      <c r="AU388" s="275"/>
      <c r="AV388" s="275"/>
      <c r="AW388" s="275"/>
      <c r="AX388" s="275"/>
      <c r="AY388" s="275"/>
      <c r="AZ388" s="275"/>
      <c r="BA388" s="275"/>
      <c r="BB388" s="275"/>
      <c r="BC388" s="275"/>
      <c r="BD388" s="275"/>
      <c r="BE388" s="275"/>
      <c r="BF388" s="288"/>
      <c r="BG388" s="288"/>
      <c r="BH388" s="285"/>
      <c r="BI388" s="285"/>
      <c r="BJ388" s="285"/>
      <c r="BK388" s="285"/>
      <c r="BL388" s="285"/>
      <c r="BM388" s="285"/>
      <c r="BN388" s="285"/>
      <c r="BO388" s="285"/>
      <c r="BP388" s="285"/>
      <c r="BQ388" s="286"/>
      <c r="BR388" s="286"/>
      <c r="BS388" s="286"/>
      <c r="BT388" s="286"/>
      <c r="BU388" s="286"/>
      <c r="BV388" s="286"/>
      <c r="BW388" s="286"/>
      <c r="BX388" s="286"/>
      <c r="BY388" s="286"/>
      <c r="BZ388" s="286"/>
      <c r="CA388" s="286"/>
      <c r="CB388" s="286"/>
      <c r="CC388" s="286"/>
      <c r="CD388" s="286"/>
      <c r="CE388" s="286"/>
      <c r="CF388" s="286"/>
      <c r="CG388" s="286"/>
      <c r="CH388" s="286"/>
    </row>
    <row r="389" spans="1:90" ht="24.95" customHeight="1">
      <c r="A389" s="283"/>
      <c r="B389" s="142" t="str">
        <f>$B$5</f>
        <v>第86回全国教育美術展応募作品の名札</v>
      </c>
      <c r="C389" s="275"/>
      <c r="D389" s="275"/>
      <c r="E389" s="275"/>
      <c r="F389" s="275"/>
      <c r="G389" s="275"/>
      <c r="H389" s="275"/>
      <c r="I389" s="275"/>
      <c r="J389" s="275"/>
      <c r="K389" s="275"/>
      <c r="L389" s="275"/>
      <c r="M389" s="275"/>
      <c r="N389" s="293"/>
      <c r="O389" s="293"/>
      <c r="P389" s="285"/>
      <c r="Q389" s="285"/>
      <c r="R389" s="285"/>
      <c r="S389" s="285"/>
      <c r="T389" s="285"/>
      <c r="U389" s="285"/>
      <c r="V389" s="285"/>
      <c r="W389" s="285"/>
      <c r="X389" s="285"/>
      <c r="Y389" s="286"/>
      <c r="Z389" s="286"/>
      <c r="AA389" s="286"/>
      <c r="AB389" s="286"/>
      <c r="AC389" s="286"/>
      <c r="AD389" s="286"/>
      <c r="AE389" s="286"/>
      <c r="AF389" s="286"/>
      <c r="AG389" s="286"/>
      <c r="AH389" s="286"/>
      <c r="AI389" s="286"/>
      <c r="AJ389" s="286"/>
      <c r="AK389" s="286"/>
      <c r="AL389" s="286"/>
      <c r="AM389" s="286"/>
      <c r="AN389" s="286"/>
      <c r="AO389" s="286"/>
      <c r="AP389" s="286"/>
      <c r="AQ389" s="289"/>
      <c r="AR389" s="290"/>
      <c r="AS389" s="284"/>
      <c r="AT389" s="142" t="str">
        <f>$B$5</f>
        <v>第86回全国教育美術展応募作品の名札</v>
      </c>
      <c r="AU389" s="275"/>
      <c r="AV389" s="275"/>
      <c r="AW389" s="275"/>
      <c r="AX389" s="275"/>
      <c r="AY389" s="275"/>
      <c r="AZ389" s="275"/>
      <c r="BA389" s="275"/>
      <c r="BB389" s="275"/>
      <c r="BC389" s="275"/>
      <c r="BD389" s="275"/>
      <c r="BE389" s="275"/>
      <c r="BF389" s="293"/>
      <c r="BG389" s="293"/>
      <c r="BH389" s="285"/>
      <c r="BI389" s="285"/>
      <c r="BJ389" s="285"/>
      <c r="BK389" s="285"/>
      <c r="BL389" s="285"/>
      <c r="BM389" s="285"/>
      <c r="BN389" s="285"/>
      <c r="BO389" s="285"/>
      <c r="BP389" s="285"/>
      <c r="BQ389" s="286"/>
      <c r="BR389" s="286"/>
      <c r="BS389" s="286"/>
      <c r="BT389" s="286"/>
      <c r="BU389" s="286"/>
      <c r="BV389" s="286"/>
      <c r="BW389" s="286"/>
      <c r="BX389" s="286"/>
      <c r="BY389" s="286"/>
      <c r="BZ389" s="286"/>
      <c r="CA389" s="286"/>
      <c r="CB389" s="286"/>
      <c r="CC389" s="286"/>
      <c r="CD389" s="286"/>
      <c r="CE389" s="286"/>
      <c r="CF389" s="286"/>
      <c r="CG389" s="286"/>
      <c r="CH389" s="286"/>
    </row>
    <row r="390" spans="1:90" ht="24.95" customHeight="1">
      <c r="A390" s="1353" t="s">
        <v>45</v>
      </c>
      <c r="B390" s="1354"/>
      <c r="C390" s="1354"/>
      <c r="D390" s="1354"/>
      <c r="E390" s="1354"/>
      <c r="F390" s="1354"/>
      <c r="G390" s="1354"/>
      <c r="H390" s="1354"/>
      <c r="I390" s="1354"/>
      <c r="J390" s="1354"/>
      <c r="K390" s="1354"/>
      <c r="L390" s="1354"/>
      <c r="M390" s="1355"/>
      <c r="N390" s="1356" t="s">
        <v>334</v>
      </c>
      <c r="O390" s="1356"/>
      <c r="P390" s="1344" t="s">
        <v>17</v>
      </c>
      <c r="Q390" s="562"/>
      <c r="R390" s="1305" t="str">
        <f>IF('⑨応募者名簿(印刷用)'!$BX$40="","",'⑨応募者名簿(印刷用)'!$BX$40)</f>
        <v>-</v>
      </c>
      <c r="S390" s="1305"/>
      <c r="T390" s="1305"/>
      <c r="U390" s="1305"/>
      <c r="V390" s="1305"/>
      <c r="W390" s="1305"/>
      <c r="X390" s="1305"/>
      <c r="Y390" s="1306" t="s">
        <v>282</v>
      </c>
      <c r="Z390" s="1306"/>
      <c r="AA390" s="1306"/>
      <c r="AB390" s="1305" t="str">
        <f>IF(⑧入力シート!$D$30=0,"",⑧入力シート!$D$30)</f>
        <v/>
      </c>
      <c r="AC390" s="1305"/>
      <c r="AD390" s="1305"/>
      <c r="AE390" s="1305"/>
      <c r="AF390" s="176" t="s">
        <v>84</v>
      </c>
      <c r="AG390" s="1305" t="str">
        <f>IF(⑧入力シート!$H$30=0,"",⑧入力シート!$H$30)</f>
        <v/>
      </c>
      <c r="AH390" s="1305"/>
      <c r="AI390" s="1305"/>
      <c r="AJ390" s="1305"/>
      <c r="AK390" s="176" t="s">
        <v>84</v>
      </c>
      <c r="AL390" s="1305" t="str">
        <f>IF(⑧入力シート!$L$30=0,"",⑧入力シート!$L$30)</f>
        <v/>
      </c>
      <c r="AM390" s="1305"/>
      <c r="AN390" s="1305"/>
      <c r="AO390" s="1305"/>
      <c r="AP390" s="177"/>
      <c r="AQ390" s="291"/>
      <c r="AR390" s="292"/>
      <c r="AS390" s="1353" t="s">
        <v>45</v>
      </c>
      <c r="AT390" s="1354"/>
      <c r="AU390" s="1354"/>
      <c r="AV390" s="1354"/>
      <c r="AW390" s="1354"/>
      <c r="AX390" s="1354"/>
      <c r="AY390" s="1354"/>
      <c r="AZ390" s="1354"/>
      <c r="BA390" s="1354"/>
      <c r="BB390" s="1354"/>
      <c r="BC390" s="1354"/>
      <c r="BD390" s="1354"/>
      <c r="BE390" s="1355"/>
      <c r="BF390" s="1356" t="s">
        <v>334</v>
      </c>
      <c r="BG390" s="1356"/>
      <c r="BH390" s="1344" t="s">
        <v>17</v>
      </c>
      <c r="BI390" s="562"/>
      <c r="BJ390" s="1305" t="str">
        <f>IF('⑨応募者名簿(印刷用)'!$BX$40="","",'⑨応募者名簿(印刷用)'!$BX$40)</f>
        <v>-</v>
      </c>
      <c r="BK390" s="1305"/>
      <c r="BL390" s="1305"/>
      <c r="BM390" s="1305"/>
      <c r="BN390" s="1305"/>
      <c r="BO390" s="1305"/>
      <c r="BP390" s="1305"/>
      <c r="BQ390" s="1306" t="s">
        <v>282</v>
      </c>
      <c r="BR390" s="1306"/>
      <c r="BS390" s="1306"/>
      <c r="BT390" s="1305" t="str">
        <f>IF(⑧入力シート!$D$30=0,"",⑧入力シート!$D$30)</f>
        <v/>
      </c>
      <c r="BU390" s="1305"/>
      <c r="BV390" s="1305"/>
      <c r="BW390" s="1305"/>
      <c r="BX390" s="176" t="s">
        <v>84</v>
      </c>
      <c r="BY390" s="1305" t="str">
        <f>IF(⑧入力シート!$H$30=0,"",⑧入力シート!$H$30)</f>
        <v/>
      </c>
      <c r="BZ390" s="1305"/>
      <c r="CA390" s="1305"/>
      <c r="CB390" s="1305"/>
      <c r="CC390" s="176" t="s">
        <v>84</v>
      </c>
      <c r="CD390" s="1305" t="str">
        <f>IF(⑧入力シート!$L$30=0,"",⑧入力シート!$L$30)</f>
        <v/>
      </c>
      <c r="CE390" s="1305"/>
      <c r="CF390" s="1305"/>
      <c r="CG390" s="1305"/>
      <c r="CH390" s="177"/>
    </row>
    <row r="391" spans="1:90" ht="24.95" customHeight="1">
      <c r="A391" s="1345"/>
      <c r="B391" s="1346"/>
      <c r="C391" s="1346"/>
      <c r="D391" s="1346"/>
      <c r="E391" s="1346"/>
      <c r="F391" s="1346"/>
      <c r="G391" s="1346"/>
      <c r="H391" s="1346"/>
      <c r="I391" s="178"/>
      <c r="J391" s="178"/>
      <c r="K391" s="178"/>
      <c r="L391" s="178"/>
      <c r="M391" s="179"/>
      <c r="N391" s="1356"/>
      <c r="O391" s="1356"/>
      <c r="P391" s="1347" t="str">
        <f>IF('⑨応募者名簿(印刷用)'!$BV$42="","",'⑨応募者名簿(印刷用)'!$BV$42)</f>
        <v xml:space="preserve"> </v>
      </c>
      <c r="Q391" s="1348"/>
      <c r="R391" s="1348"/>
      <c r="S391" s="1348"/>
      <c r="T391" s="1348"/>
      <c r="U391" s="1348"/>
      <c r="V391" s="1348"/>
      <c r="W391" s="1348"/>
      <c r="X391" s="1348"/>
      <c r="Y391" s="1348"/>
      <c r="Z391" s="1348"/>
      <c r="AA391" s="1348"/>
      <c r="AB391" s="1348"/>
      <c r="AC391" s="1348"/>
      <c r="AD391" s="1348"/>
      <c r="AE391" s="1348"/>
      <c r="AF391" s="1348"/>
      <c r="AG391" s="1348"/>
      <c r="AH391" s="1348"/>
      <c r="AI391" s="1348"/>
      <c r="AJ391" s="1348"/>
      <c r="AK391" s="1348"/>
      <c r="AL391" s="1348"/>
      <c r="AM391" s="1348"/>
      <c r="AN391" s="1348"/>
      <c r="AO391" s="1348"/>
      <c r="AP391" s="1349"/>
      <c r="AQ391" s="291"/>
      <c r="AR391" s="292"/>
      <c r="AS391" s="1345"/>
      <c r="AT391" s="1346"/>
      <c r="AU391" s="1346"/>
      <c r="AV391" s="1346"/>
      <c r="AW391" s="1346"/>
      <c r="AX391" s="1346"/>
      <c r="AY391" s="1346"/>
      <c r="AZ391" s="1346"/>
      <c r="BA391" s="178"/>
      <c r="BB391" s="178"/>
      <c r="BC391" s="178"/>
      <c r="BD391" s="178"/>
      <c r="BE391" s="179"/>
      <c r="BF391" s="1356"/>
      <c r="BG391" s="1356"/>
      <c r="BH391" s="1347" t="str">
        <f>IF('⑨応募者名簿(印刷用)'!$BV$42="","",'⑨応募者名簿(印刷用)'!$BV$42)</f>
        <v xml:space="preserve"> </v>
      </c>
      <c r="BI391" s="1348"/>
      <c r="BJ391" s="1348"/>
      <c r="BK391" s="1348"/>
      <c r="BL391" s="1348"/>
      <c r="BM391" s="1348"/>
      <c r="BN391" s="1348"/>
      <c r="BO391" s="1348"/>
      <c r="BP391" s="1348"/>
      <c r="BQ391" s="1348"/>
      <c r="BR391" s="1348"/>
      <c r="BS391" s="1348"/>
      <c r="BT391" s="1348"/>
      <c r="BU391" s="1348"/>
      <c r="BV391" s="1348"/>
      <c r="BW391" s="1348"/>
      <c r="BX391" s="1348"/>
      <c r="BY391" s="1348"/>
      <c r="BZ391" s="1348"/>
      <c r="CA391" s="1348"/>
      <c r="CB391" s="1348"/>
      <c r="CC391" s="1348"/>
      <c r="CD391" s="1348"/>
      <c r="CE391" s="1348"/>
      <c r="CF391" s="1348"/>
      <c r="CG391" s="1348"/>
      <c r="CH391" s="1349"/>
    </row>
    <row r="392" spans="1:90" ht="24.95" customHeight="1">
      <c r="A392" s="1345"/>
      <c r="B392" s="1346"/>
      <c r="C392" s="1346"/>
      <c r="D392" s="1346"/>
      <c r="E392" s="1346"/>
      <c r="F392" s="1346"/>
      <c r="G392" s="1346"/>
      <c r="H392" s="1346"/>
      <c r="I392" s="178"/>
      <c r="J392" s="178"/>
      <c r="K392" s="178"/>
      <c r="L392" s="178"/>
      <c r="M392" s="179"/>
      <c r="N392" s="1356"/>
      <c r="O392" s="1356"/>
      <c r="P392" s="1347" t="str">
        <f>IF('⑨応募者名簿(印刷用)'!$BV$43="","",'⑨応募者名簿(印刷用)'!$BV$43)</f>
        <v xml:space="preserve"> </v>
      </c>
      <c r="Q392" s="1348"/>
      <c r="R392" s="1348"/>
      <c r="S392" s="1348"/>
      <c r="T392" s="1348"/>
      <c r="U392" s="1348"/>
      <c r="V392" s="1348"/>
      <c r="W392" s="1348"/>
      <c r="X392" s="1348"/>
      <c r="Y392" s="1348"/>
      <c r="Z392" s="1348"/>
      <c r="AA392" s="1348"/>
      <c r="AB392" s="1348"/>
      <c r="AC392" s="1348"/>
      <c r="AD392" s="1348"/>
      <c r="AE392" s="1348"/>
      <c r="AF392" s="1348"/>
      <c r="AG392" s="1348"/>
      <c r="AH392" s="1348"/>
      <c r="AI392" s="1348"/>
      <c r="AJ392" s="1348"/>
      <c r="AK392" s="1348"/>
      <c r="AL392" s="1348"/>
      <c r="AM392" s="1348"/>
      <c r="AN392" s="1348"/>
      <c r="AO392" s="1348"/>
      <c r="AP392" s="1349"/>
      <c r="AQ392" s="291"/>
      <c r="AR392" s="292"/>
      <c r="AS392" s="1345"/>
      <c r="AT392" s="1346"/>
      <c r="AU392" s="1346"/>
      <c r="AV392" s="1346"/>
      <c r="AW392" s="1346"/>
      <c r="AX392" s="1346"/>
      <c r="AY392" s="1346"/>
      <c r="AZ392" s="1346"/>
      <c r="BA392" s="178"/>
      <c r="BB392" s="178"/>
      <c r="BC392" s="178"/>
      <c r="BD392" s="178"/>
      <c r="BE392" s="179"/>
      <c r="BF392" s="1356"/>
      <c r="BG392" s="1356"/>
      <c r="BH392" s="1347" t="str">
        <f>IF('⑨応募者名簿(印刷用)'!$BV$43="","",'⑨応募者名簿(印刷用)'!$BV$43)</f>
        <v xml:space="preserve"> </v>
      </c>
      <c r="BI392" s="1348"/>
      <c r="BJ392" s="1348"/>
      <c r="BK392" s="1348"/>
      <c r="BL392" s="1348"/>
      <c r="BM392" s="1348"/>
      <c r="BN392" s="1348"/>
      <c r="BO392" s="1348"/>
      <c r="BP392" s="1348"/>
      <c r="BQ392" s="1348"/>
      <c r="BR392" s="1348"/>
      <c r="BS392" s="1348"/>
      <c r="BT392" s="1348"/>
      <c r="BU392" s="1348"/>
      <c r="BV392" s="1348"/>
      <c r="BW392" s="1348"/>
      <c r="BX392" s="1348"/>
      <c r="BY392" s="1348"/>
      <c r="BZ392" s="1348"/>
      <c r="CA392" s="1348"/>
      <c r="CB392" s="1348"/>
      <c r="CC392" s="1348"/>
      <c r="CD392" s="1348"/>
      <c r="CE392" s="1348"/>
      <c r="CF392" s="1348"/>
      <c r="CG392" s="1348"/>
      <c r="CH392" s="1349"/>
    </row>
    <row r="393" spans="1:90" ht="24.95" customHeight="1">
      <c r="A393" s="1345"/>
      <c r="B393" s="1346"/>
      <c r="C393" s="1346"/>
      <c r="D393" s="1346"/>
      <c r="E393" s="1346"/>
      <c r="F393" s="1346"/>
      <c r="G393" s="1346"/>
      <c r="H393" s="1346"/>
      <c r="I393" s="178"/>
      <c r="J393" s="178"/>
      <c r="K393" s="178"/>
      <c r="L393" s="178"/>
      <c r="M393" s="179"/>
      <c r="N393" s="1356"/>
      <c r="O393" s="1356"/>
      <c r="P393" s="1350" t="str">
        <f>IF('⑨応募者名簿(印刷用)'!$BV$44="","",'⑨応募者名簿(印刷用)'!$BV$44)</f>
        <v xml:space="preserve"> </v>
      </c>
      <c r="Q393" s="1351"/>
      <c r="R393" s="1351"/>
      <c r="S393" s="1351"/>
      <c r="T393" s="1351"/>
      <c r="U393" s="1351"/>
      <c r="V393" s="1351"/>
      <c r="W393" s="1351"/>
      <c r="X393" s="1351"/>
      <c r="Y393" s="1351"/>
      <c r="Z393" s="1351"/>
      <c r="AA393" s="1351"/>
      <c r="AB393" s="1351"/>
      <c r="AC393" s="1351"/>
      <c r="AD393" s="1351"/>
      <c r="AE393" s="1351"/>
      <c r="AF393" s="1351"/>
      <c r="AG393" s="1351"/>
      <c r="AH393" s="1351"/>
      <c r="AI393" s="1351"/>
      <c r="AJ393" s="1351"/>
      <c r="AK393" s="1351"/>
      <c r="AL393" s="1351"/>
      <c r="AM393" s="1351"/>
      <c r="AN393" s="1351"/>
      <c r="AO393" s="1351"/>
      <c r="AP393" s="1352"/>
      <c r="AQ393" s="291"/>
      <c r="AR393" s="292"/>
      <c r="AS393" s="1345"/>
      <c r="AT393" s="1346"/>
      <c r="AU393" s="1346"/>
      <c r="AV393" s="1346"/>
      <c r="AW393" s="1346"/>
      <c r="AX393" s="1346"/>
      <c r="AY393" s="1346"/>
      <c r="AZ393" s="1346"/>
      <c r="BA393" s="178"/>
      <c r="BB393" s="178"/>
      <c r="BC393" s="178"/>
      <c r="BD393" s="178"/>
      <c r="BE393" s="179"/>
      <c r="BF393" s="1356"/>
      <c r="BG393" s="1356"/>
      <c r="BH393" s="1350" t="str">
        <f>IF('⑨応募者名簿(印刷用)'!$BV$44="","",'⑨応募者名簿(印刷用)'!$BV$44)</f>
        <v xml:space="preserve"> </v>
      </c>
      <c r="BI393" s="1351"/>
      <c r="BJ393" s="1351"/>
      <c r="BK393" s="1351"/>
      <c r="BL393" s="1351"/>
      <c r="BM393" s="1351"/>
      <c r="BN393" s="1351"/>
      <c r="BO393" s="1351"/>
      <c r="BP393" s="1351"/>
      <c r="BQ393" s="1351"/>
      <c r="BR393" s="1351"/>
      <c r="BS393" s="1351"/>
      <c r="BT393" s="1351"/>
      <c r="BU393" s="1351"/>
      <c r="BV393" s="1351"/>
      <c r="BW393" s="1351"/>
      <c r="BX393" s="1351"/>
      <c r="BY393" s="1351"/>
      <c r="BZ393" s="1351"/>
      <c r="CA393" s="1351"/>
      <c r="CB393" s="1351"/>
      <c r="CC393" s="1351"/>
      <c r="CD393" s="1351"/>
      <c r="CE393" s="1351"/>
      <c r="CF393" s="1351"/>
      <c r="CG393" s="1351"/>
      <c r="CH393" s="1352"/>
    </row>
    <row r="394" spans="1:90" ht="24.95" customHeight="1">
      <c r="A394" s="1345"/>
      <c r="B394" s="1346"/>
      <c r="C394" s="1346"/>
      <c r="D394" s="1346"/>
      <c r="E394" s="1346"/>
      <c r="F394" s="1346"/>
      <c r="G394" s="1346"/>
      <c r="H394" s="1346"/>
      <c r="I394" s="178"/>
      <c r="J394" s="178"/>
      <c r="K394" s="178"/>
      <c r="L394" s="178"/>
      <c r="M394" s="179"/>
      <c r="N394" s="722" t="s">
        <v>335</v>
      </c>
      <c r="O394" s="723"/>
      <c r="P394" s="603" t="s">
        <v>23</v>
      </c>
      <c r="Q394" s="571"/>
      <c r="R394" s="571"/>
      <c r="S394" s="571"/>
      <c r="T394" s="1336" t="str">
        <f>""&amp;⑧入力シート!$D$21</f>
        <v/>
      </c>
      <c r="U394" s="1336"/>
      <c r="V394" s="1336"/>
      <c r="W394" s="1336"/>
      <c r="X394" s="1336"/>
      <c r="Y394" s="1336"/>
      <c r="Z394" s="1336"/>
      <c r="AA394" s="1336"/>
      <c r="AB394" s="1336"/>
      <c r="AC394" s="1336"/>
      <c r="AD394" s="1336"/>
      <c r="AE394" s="1336"/>
      <c r="AF394" s="1336"/>
      <c r="AG394" s="1336"/>
      <c r="AH394" s="1336"/>
      <c r="AI394" s="1336"/>
      <c r="AJ394" s="1336"/>
      <c r="AK394" s="1336"/>
      <c r="AL394" s="1336"/>
      <c r="AM394" s="1336"/>
      <c r="AN394" s="1336"/>
      <c r="AO394" s="1336"/>
      <c r="AP394" s="1337"/>
      <c r="AQ394" s="291"/>
      <c r="AR394" s="292"/>
      <c r="AS394" s="1345"/>
      <c r="AT394" s="1346"/>
      <c r="AU394" s="1346"/>
      <c r="AV394" s="1346"/>
      <c r="AW394" s="1346"/>
      <c r="AX394" s="1346"/>
      <c r="AY394" s="1346"/>
      <c r="AZ394" s="1346"/>
      <c r="BA394" s="178"/>
      <c r="BB394" s="178"/>
      <c r="BC394" s="178"/>
      <c r="BD394" s="178"/>
      <c r="BE394" s="179"/>
      <c r="BF394" s="722" t="s">
        <v>335</v>
      </c>
      <c r="BG394" s="723"/>
      <c r="BH394" s="603" t="s">
        <v>23</v>
      </c>
      <c r="BI394" s="571"/>
      <c r="BJ394" s="571"/>
      <c r="BK394" s="571"/>
      <c r="BL394" s="1336" t="str">
        <f>""&amp;⑧入力シート!$D$21</f>
        <v/>
      </c>
      <c r="BM394" s="1336"/>
      <c r="BN394" s="1336"/>
      <c r="BO394" s="1336"/>
      <c r="BP394" s="1336"/>
      <c r="BQ394" s="1336"/>
      <c r="BR394" s="1336"/>
      <c r="BS394" s="1336"/>
      <c r="BT394" s="1336"/>
      <c r="BU394" s="1336"/>
      <c r="BV394" s="1336"/>
      <c r="BW394" s="1336"/>
      <c r="BX394" s="1336"/>
      <c r="BY394" s="1336"/>
      <c r="BZ394" s="1336"/>
      <c r="CA394" s="1336"/>
      <c r="CB394" s="1336"/>
      <c r="CC394" s="1336"/>
      <c r="CD394" s="1336"/>
      <c r="CE394" s="1336"/>
      <c r="CF394" s="1336"/>
      <c r="CG394" s="1336"/>
      <c r="CH394" s="1337"/>
    </row>
    <row r="395" spans="1:90" ht="24.95" customHeight="1">
      <c r="A395" s="180"/>
      <c r="B395" s="178"/>
      <c r="C395" s="178"/>
      <c r="D395" s="178"/>
      <c r="E395" s="178"/>
      <c r="F395" s="178"/>
      <c r="G395" s="178"/>
      <c r="H395" s="178"/>
      <c r="I395" s="178"/>
      <c r="J395" s="178"/>
      <c r="K395" s="178"/>
      <c r="L395" s="178"/>
      <c r="M395" s="179"/>
      <c r="N395" s="724"/>
      <c r="O395" s="725"/>
      <c r="P395" s="1338" t="str">
        <f>"　"&amp;⑧入力シート!$D$22</f>
        <v>　</v>
      </c>
      <c r="Q395" s="1339"/>
      <c r="R395" s="1339"/>
      <c r="S395" s="1339"/>
      <c r="T395" s="1339"/>
      <c r="U395" s="1339"/>
      <c r="V395" s="1339"/>
      <c r="W395" s="1339"/>
      <c r="X395" s="1339"/>
      <c r="Y395" s="1339"/>
      <c r="Z395" s="1339"/>
      <c r="AA395" s="1339"/>
      <c r="AB395" s="1339"/>
      <c r="AC395" s="1339"/>
      <c r="AD395" s="1339"/>
      <c r="AE395" s="1339"/>
      <c r="AF395" s="1339"/>
      <c r="AG395" s="1339"/>
      <c r="AH395" s="1339"/>
      <c r="AI395" s="1339"/>
      <c r="AJ395" s="1339"/>
      <c r="AK395" s="1339"/>
      <c r="AL395" s="1339"/>
      <c r="AM395" s="1339"/>
      <c r="AN395" s="1339"/>
      <c r="AO395" s="1339"/>
      <c r="AP395" s="1340"/>
      <c r="AQ395" s="291"/>
      <c r="AR395" s="292"/>
      <c r="AS395" s="180"/>
      <c r="AT395" s="178"/>
      <c r="AU395" s="178"/>
      <c r="AV395" s="178"/>
      <c r="AW395" s="178"/>
      <c r="AX395" s="178"/>
      <c r="AY395" s="178"/>
      <c r="AZ395" s="178"/>
      <c r="BA395" s="178"/>
      <c r="BB395" s="178"/>
      <c r="BC395" s="178"/>
      <c r="BD395" s="178"/>
      <c r="BE395" s="179"/>
      <c r="BF395" s="724"/>
      <c r="BG395" s="725"/>
      <c r="BH395" s="1338" t="str">
        <f>"　"&amp;⑧入力シート!$D$22</f>
        <v>　</v>
      </c>
      <c r="BI395" s="1339"/>
      <c r="BJ395" s="1339"/>
      <c r="BK395" s="1339"/>
      <c r="BL395" s="1339"/>
      <c r="BM395" s="1339"/>
      <c r="BN395" s="1339"/>
      <c r="BO395" s="1339"/>
      <c r="BP395" s="1339"/>
      <c r="BQ395" s="1339"/>
      <c r="BR395" s="1339"/>
      <c r="BS395" s="1339"/>
      <c r="BT395" s="1339"/>
      <c r="BU395" s="1339"/>
      <c r="BV395" s="1339"/>
      <c r="BW395" s="1339"/>
      <c r="BX395" s="1339"/>
      <c r="BY395" s="1339"/>
      <c r="BZ395" s="1339"/>
      <c r="CA395" s="1339"/>
      <c r="CB395" s="1339"/>
      <c r="CC395" s="1339"/>
      <c r="CD395" s="1339"/>
      <c r="CE395" s="1339"/>
      <c r="CF395" s="1339"/>
      <c r="CG395" s="1339"/>
      <c r="CH395" s="1340"/>
    </row>
    <row r="396" spans="1:90" ht="24.95" customHeight="1">
      <c r="A396" s="180"/>
      <c r="B396" s="178"/>
      <c r="C396" s="178"/>
      <c r="D396" s="178"/>
      <c r="E396" s="178"/>
      <c r="F396" s="178"/>
      <c r="G396" s="178"/>
      <c r="H396" s="178"/>
      <c r="I396" s="178"/>
      <c r="J396" s="178"/>
      <c r="K396" s="178"/>
      <c r="L396" s="178"/>
      <c r="M396" s="179"/>
      <c r="N396" s="724"/>
      <c r="O396" s="725"/>
      <c r="P396" s="1341" t="str">
        <f>"　"&amp;⑧入力シート!$D$23</f>
        <v>　</v>
      </c>
      <c r="Q396" s="1342"/>
      <c r="R396" s="1342"/>
      <c r="S396" s="1342"/>
      <c r="T396" s="1342"/>
      <c r="U396" s="1342"/>
      <c r="V396" s="1342"/>
      <c r="W396" s="1342"/>
      <c r="X396" s="1342"/>
      <c r="Y396" s="1342"/>
      <c r="Z396" s="1342"/>
      <c r="AA396" s="1342"/>
      <c r="AB396" s="1342"/>
      <c r="AC396" s="1342"/>
      <c r="AD396" s="1342"/>
      <c r="AE396" s="1342"/>
      <c r="AF396" s="1342"/>
      <c r="AG396" s="1342"/>
      <c r="AH396" s="1342"/>
      <c r="AI396" s="1342"/>
      <c r="AJ396" s="1342"/>
      <c r="AK396" s="1342"/>
      <c r="AL396" s="1342"/>
      <c r="AM396" s="1342"/>
      <c r="AN396" s="1342"/>
      <c r="AO396" s="1342"/>
      <c r="AP396" s="1343"/>
      <c r="AQ396" s="291"/>
      <c r="AR396" s="292"/>
      <c r="AS396" s="180"/>
      <c r="AT396" s="178"/>
      <c r="AU396" s="178"/>
      <c r="AV396" s="178"/>
      <c r="AW396" s="178"/>
      <c r="AX396" s="178"/>
      <c r="AY396" s="178"/>
      <c r="AZ396" s="178"/>
      <c r="BA396" s="178"/>
      <c r="BB396" s="178"/>
      <c r="BC396" s="178"/>
      <c r="BD396" s="178"/>
      <c r="BE396" s="179"/>
      <c r="BF396" s="724"/>
      <c r="BG396" s="725"/>
      <c r="BH396" s="1341" t="str">
        <f>"　"&amp;⑧入力シート!$D$23</f>
        <v>　</v>
      </c>
      <c r="BI396" s="1342"/>
      <c r="BJ396" s="1342"/>
      <c r="BK396" s="1342"/>
      <c r="BL396" s="1342"/>
      <c r="BM396" s="1342"/>
      <c r="BN396" s="1342"/>
      <c r="BO396" s="1342"/>
      <c r="BP396" s="1342"/>
      <c r="BQ396" s="1342"/>
      <c r="BR396" s="1342"/>
      <c r="BS396" s="1342"/>
      <c r="BT396" s="1342"/>
      <c r="BU396" s="1342"/>
      <c r="BV396" s="1342"/>
      <c r="BW396" s="1342"/>
      <c r="BX396" s="1342"/>
      <c r="BY396" s="1342"/>
      <c r="BZ396" s="1342"/>
      <c r="CA396" s="1342"/>
      <c r="CB396" s="1342"/>
      <c r="CC396" s="1342"/>
      <c r="CD396" s="1342"/>
      <c r="CE396" s="1342"/>
      <c r="CF396" s="1342"/>
      <c r="CG396" s="1342"/>
      <c r="CH396" s="1343"/>
    </row>
    <row r="397" spans="1:90" ht="24.95" customHeight="1">
      <c r="A397" s="181"/>
      <c r="B397" s="182"/>
      <c r="C397" s="182"/>
      <c r="D397" s="182"/>
      <c r="E397" s="182"/>
      <c r="F397" s="182"/>
      <c r="G397" s="182"/>
      <c r="H397" s="182"/>
      <c r="I397" s="182"/>
      <c r="J397" s="182"/>
      <c r="K397" s="182"/>
      <c r="L397" s="182"/>
      <c r="M397" s="183"/>
      <c r="N397" s="726"/>
      <c r="O397" s="727"/>
      <c r="P397" s="1341"/>
      <c r="Q397" s="1342"/>
      <c r="R397" s="1342"/>
      <c r="S397" s="1342"/>
      <c r="T397" s="1342"/>
      <c r="U397" s="1342"/>
      <c r="V397" s="1342"/>
      <c r="W397" s="1342"/>
      <c r="X397" s="1342"/>
      <c r="Y397" s="1342"/>
      <c r="Z397" s="1342"/>
      <c r="AA397" s="1342"/>
      <c r="AB397" s="1342"/>
      <c r="AC397" s="1342"/>
      <c r="AD397" s="1342"/>
      <c r="AE397" s="1342"/>
      <c r="AF397" s="1342"/>
      <c r="AG397" s="1342"/>
      <c r="AH397" s="1342"/>
      <c r="AI397" s="1342"/>
      <c r="AJ397" s="1342"/>
      <c r="AK397" s="1342"/>
      <c r="AL397" s="1342"/>
      <c r="AM397" s="1342"/>
      <c r="AN397" s="1342"/>
      <c r="AO397" s="1342"/>
      <c r="AP397" s="1343"/>
      <c r="AQ397" s="291"/>
      <c r="AR397" s="292"/>
      <c r="AS397" s="181"/>
      <c r="AT397" s="182"/>
      <c r="AU397" s="182"/>
      <c r="AV397" s="182"/>
      <c r="AW397" s="182"/>
      <c r="AX397" s="182"/>
      <c r="AY397" s="182"/>
      <c r="AZ397" s="182"/>
      <c r="BA397" s="182"/>
      <c r="BB397" s="182"/>
      <c r="BC397" s="182"/>
      <c r="BD397" s="182"/>
      <c r="BE397" s="183"/>
      <c r="BF397" s="726"/>
      <c r="BG397" s="727"/>
      <c r="BH397" s="1341"/>
      <c r="BI397" s="1342"/>
      <c r="BJ397" s="1342"/>
      <c r="BK397" s="1342"/>
      <c r="BL397" s="1342"/>
      <c r="BM397" s="1342"/>
      <c r="BN397" s="1342"/>
      <c r="BO397" s="1342"/>
      <c r="BP397" s="1342"/>
      <c r="BQ397" s="1342"/>
      <c r="BR397" s="1342"/>
      <c r="BS397" s="1342"/>
      <c r="BT397" s="1342"/>
      <c r="BU397" s="1342"/>
      <c r="BV397" s="1342"/>
      <c r="BW397" s="1342"/>
      <c r="BX397" s="1342"/>
      <c r="BY397" s="1342"/>
      <c r="BZ397" s="1342"/>
      <c r="CA397" s="1342"/>
      <c r="CB397" s="1342"/>
      <c r="CC397" s="1342"/>
      <c r="CD397" s="1342"/>
      <c r="CE397" s="1342"/>
      <c r="CF397" s="1342"/>
      <c r="CG397" s="1342"/>
      <c r="CH397" s="1343"/>
    </row>
    <row r="398" spans="1:90" ht="24.95" customHeight="1">
      <c r="A398" s="722" t="s">
        <v>337</v>
      </c>
      <c r="B398" s="723"/>
      <c r="C398" s="603" t="s">
        <v>31</v>
      </c>
      <c r="D398" s="571"/>
      <c r="E398" s="571"/>
      <c r="F398" s="571"/>
      <c r="G398" s="571"/>
      <c r="H398" s="571"/>
      <c r="I398" s="571"/>
      <c r="J398" s="571"/>
      <c r="K398" s="571"/>
      <c r="L398" s="571"/>
      <c r="M398" s="571"/>
      <c r="N398" s="722" t="s">
        <v>336</v>
      </c>
      <c r="O398" s="723"/>
      <c r="P398" s="1316" t="str">
        <f>""&amp;⑧入力シート!AD136</f>
        <v/>
      </c>
      <c r="Q398" s="1316"/>
      <c r="R398" s="1316"/>
      <c r="S398" s="1316"/>
      <c r="T398" s="1316"/>
      <c r="U398" s="1316"/>
      <c r="V398" s="1316"/>
      <c r="W398" s="1316"/>
      <c r="X398" s="1316"/>
      <c r="Y398" s="1316"/>
      <c r="Z398" s="1316"/>
      <c r="AA398" s="1316"/>
      <c r="AB398" s="1316"/>
      <c r="AC398" s="1316"/>
      <c r="AD398" s="1316"/>
      <c r="AE398" s="1316"/>
      <c r="AF398" s="1316"/>
      <c r="AG398" s="1316"/>
      <c r="AH398" s="1316"/>
      <c r="AI398" s="1316"/>
      <c r="AJ398" s="1316"/>
      <c r="AK398" s="1316"/>
      <c r="AL398" s="1316"/>
      <c r="AM398" s="1316"/>
      <c r="AN398" s="1316"/>
      <c r="AO398" s="1316"/>
      <c r="AP398" s="1316"/>
      <c r="AQ398" s="291"/>
      <c r="AR398" s="292"/>
      <c r="AS398" s="722" t="s">
        <v>337</v>
      </c>
      <c r="AT398" s="723"/>
      <c r="AU398" s="603" t="s">
        <v>31</v>
      </c>
      <c r="AV398" s="571"/>
      <c r="AW398" s="571"/>
      <c r="AX398" s="571"/>
      <c r="AY398" s="571"/>
      <c r="AZ398" s="571"/>
      <c r="BA398" s="571"/>
      <c r="BB398" s="571"/>
      <c r="BC398" s="571"/>
      <c r="BD398" s="571"/>
      <c r="BE398" s="571"/>
      <c r="BF398" s="722" t="s">
        <v>336</v>
      </c>
      <c r="BG398" s="723"/>
      <c r="BH398" s="1316" t="str">
        <f>""&amp;⑧入力シート!AD137</f>
        <v/>
      </c>
      <c r="BI398" s="1316"/>
      <c r="BJ398" s="1316"/>
      <c r="BK398" s="1316"/>
      <c r="BL398" s="1316"/>
      <c r="BM398" s="1316"/>
      <c r="BN398" s="1316"/>
      <c r="BO398" s="1316"/>
      <c r="BP398" s="1316"/>
      <c r="BQ398" s="1316"/>
      <c r="BR398" s="1316"/>
      <c r="BS398" s="1316"/>
      <c r="BT398" s="1316"/>
      <c r="BU398" s="1316"/>
      <c r="BV398" s="1316"/>
      <c r="BW398" s="1316"/>
      <c r="BX398" s="1316"/>
      <c r="BY398" s="1316"/>
      <c r="BZ398" s="1316"/>
      <c r="CA398" s="1316"/>
      <c r="CB398" s="1316"/>
      <c r="CC398" s="1316"/>
      <c r="CD398" s="1316"/>
      <c r="CE398" s="1316"/>
      <c r="CF398" s="1316"/>
      <c r="CG398" s="1316"/>
      <c r="CH398" s="1316"/>
    </row>
    <row r="399" spans="1:90" ht="24.95" customHeight="1">
      <c r="A399" s="724"/>
      <c r="B399" s="725"/>
      <c r="C399" s="1308">
        <f>⑧入力シート!Y136</f>
        <v>113</v>
      </c>
      <c r="D399" s="1309"/>
      <c r="E399" s="1309"/>
      <c r="F399" s="1309"/>
      <c r="G399" s="1309"/>
      <c r="H399" s="1309"/>
      <c r="I399" s="1309"/>
      <c r="J399" s="1309"/>
      <c r="K399" s="1309"/>
      <c r="L399" s="1309"/>
      <c r="M399" s="1310"/>
      <c r="N399" s="724"/>
      <c r="O399" s="725"/>
      <c r="P399" s="1317"/>
      <c r="Q399" s="1317"/>
      <c r="R399" s="1317"/>
      <c r="S399" s="1317"/>
      <c r="T399" s="1317"/>
      <c r="U399" s="1317"/>
      <c r="V399" s="1317"/>
      <c r="W399" s="1317"/>
      <c r="X399" s="1317"/>
      <c r="Y399" s="1317"/>
      <c r="Z399" s="1317"/>
      <c r="AA399" s="1317"/>
      <c r="AB399" s="1317"/>
      <c r="AC399" s="1317"/>
      <c r="AD399" s="1317"/>
      <c r="AE399" s="1317"/>
      <c r="AF399" s="1317"/>
      <c r="AG399" s="1317"/>
      <c r="AH399" s="1317"/>
      <c r="AI399" s="1317"/>
      <c r="AJ399" s="1317"/>
      <c r="AK399" s="1317"/>
      <c r="AL399" s="1317"/>
      <c r="AM399" s="1317"/>
      <c r="AN399" s="1317"/>
      <c r="AO399" s="1317"/>
      <c r="AP399" s="1317"/>
      <c r="AQ399" s="291"/>
      <c r="AR399" s="292"/>
      <c r="AS399" s="724"/>
      <c r="AT399" s="725"/>
      <c r="AU399" s="1308">
        <f>⑧入力シート!Y137</f>
        <v>114</v>
      </c>
      <c r="AV399" s="1309"/>
      <c r="AW399" s="1309"/>
      <c r="AX399" s="1309"/>
      <c r="AY399" s="1309"/>
      <c r="AZ399" s="1309"/>
      <c r="BA399" s="1309"/>
      <c r="BB399" s="1309"/>
      <c r="BC399" s="1309"/>
      <c r="BD399" s="1309"/>
      <c r="BE399" s="1309"/>
      <c r="BF399" s="724"/>
      <c r="BG399" s="725"/>
      <c r="BH399" s="1317"/>
      <c r="BI399" s="1317"/>
      <c r="BJ399" s="1317"/>
      <c r="BK399" s="1317"/>
      <c r="BL399" s="1317"/>
      <c r="BM399" s="1317"/>
      <c r="BN399" s="1317"/>
      <c r="BO399" s="1317"/>
      <c r="BP399" s="1317"/>
      <c r="BQ399" s="1317"/>
      <c r="BR399" s="1317"/>
      <c r="BS399" s="1317"/>
      <c r="BT399" s="1317"/>
      <c r="BU399" s="1317"/>
      <c r="BV399" s="1317"/>
      <c r="BW399" s="1317"/>
      <c r="BX399" s="1317"/>
      <c r="BY399" s="1317"/>
      <c r="BZ399" s="1317"/>
      <c r="CA399" s="1317"/>
      <c r="CB399" s="1317"/>
      <c r="CC399" s="1317"/>
      <c r="CD399" s="1317"/>
      <c r="CE399" s="1317"/>
      <c r="CF399" s="1317"/>
      <c r="CG399" s="1317"/>
      <c r="CH399" s="1317"/>
    </row>
    <row r="400" spans="1:90" ht="24.95" customHeight="1">
      <c r="A400" s="726"/>
      <c r="B400" s="727"/>
      <c r="C400" s="1319"/>
      <c r="D400" s="1320"/>
      <c r="E400" s="1320"/>
      <c r="F400" s="1320"/>
      <c r="G400" s="1320"/>
      <c r="H400" s="1320"/>
      <c r="I400" s="1320"/>
      <c r="J400" s="1320"/>
      <c r="K400" s="1320"/>
      <c r="L400" s="1320"/>
      <c r="M400" s="1321"/>
      <c r="N400" s="726"/>
      <c r="O400" s="727"/>
      <c r="P400" s="1318"/>
      <c r="Q400" s="1318"/>
      <c r="R400" s="1318"/>
      <c r="S400" s="1318"/>
      <c r="T400" s="1318"/>
      <c r="U400" s="1318"/>
      <c r="V400" s="1318"/>
      <c r="W400" s="1318"/>
      <c r="X400" s="1318"/>
      <c r="Y400" s="1318"/>
      <c r="Z400" s="1318"/>
      <c r="AA400" s="1318"/>
      <c r="AB400" s="1318"/>
      <c r="AC400" s="1318"/>
      <c r="AD400" s="1318"/>
      <c r="AE400" s="1318"/>
      <c r="AF400" s="1318"/>
      <c r="AG400" s="1318"/>
      <c r="AH400" s="1318"/>
      <c r="AI400" s="1318"/>
      <c r="AJ400" s="1318"/>
      <c r="AK400" s="1318"/>
      <c r="AL400" s="1318"/>
      <c r="AM400" s="1318"/>
      <c r="AN400" s="1318"/>
      <c r="AO400" s="1318"/>
      <c r="AP400" s="1318"/>
      <c r="AQ400" s="291"/>
      <c r="AR400" s="292"/>
      <c r="AS400" s="726"/>
      <c r="AT400" s="727"/>
      <c r="AU400" s="1308"/>
      <c r="AV400" s="1309"/>
      <c r="AW400" s="1309"/>
      <c r="AX400" s="1309"/>
      <c r="AY400" s="1309"/>
      <c r="AZ400" s="1309"/>
      <c r="BA400" s="1309"/>
      <c r="BB400" s="1309"/>
      <c r="BC400" s="1309"/>
      <c r="BD400" s="1309"/>
      <c r="BE400" s="1309"/>
      <c r="BF400" s="726"/>
      <c r="BG400" s="727"/>
      <c r="BH400" s="1318"/>
      <c r="BI400" s="1318"/>
      <c r="BJ400" s="1318"/>
      <c r="BK400" s="1318"/>
      <c r="BL400" s="1318"/>
      <c r="BM400" s="1318"/>
      <c r="BN400" s="1318"/>
      <c r="BO400" s="1318"/>
      <c r="BP400" s="1318"/>
      <c r="BQ400" s="1318"/>
      <c r="BR400" s="1318"/>
      <c r="BS400" s="1318"/>
      <c r="BT400" s="1318"/>
      <c r="BU400" s="1318"/>
      <c r="BV400" s="1318"/>
      <c r="BW400" s="1318"/>
      <c r="BX400" s="1318"/>
      <c r="BY400" s="1318"/>
      <c r="BZ400" s="1318"/>
      <c r="CA400" s="1318"/>
      <c r="CB400" s="1318"/>
      <c r="CC400" s="1318"/>
      <c r="CD400" s="1318"/>
      <c r="CE400" s="1318"/>
      <c r="CF400" s="1318"/>
      <c r="CG400" s="1318"/>
      <c r="CH400" s="1318"/>
    </row>
    <row r="401" spans="1:90" ht="24.95" customHeight="1">
      <c r="A401" s="722" t="s">
        <v>338</v>
      </c>
      <c r="B401" s="723"/>
      <c r="C401" s="1322" t="str">
        <f>""&amp;⑧入力シート!Z136</f>
        <v/>
      </c>
      <c r="D401" s="1323"/>
      <c r="E401" s="1323"/>
      <c r="F401" s="1323"/>
      <c r="G401" s="1323"/>
      <c r="H401" s="1323"/>
      <c r="I401" s="1323"/>
      <c r="J401" s="1323"/>
      <c r="K401" s="1323"/>
      <c r="L401" s="1323"/>
      <c r="M401" s="1324"/>
      <c r="N401" s="722" t="s">
        <v>339</v>
      </c>
      <c r="O401" s="723"/>
      <c r="P401" s="1307" t="s">
        <v>32</v>
      </c>
      <c r="Q401" s="573"/>
      <c r="R401" s="573"/>
      <c r="S401" s="573"/>
      <c r="T401" s="573"/>
      <c r="U401" s="573"/>
      <c r="V401" s="573"/>
      <c r="W401" s="573"/>
      <c r="X401" s="573"/>
      <c r="Y401" s="573"/>
      <c r="Z401" s="573"/>
      <c r="AA401" s="573"/>
      <c r="AB401" s="573"/>
      <c r="AC401" s="573"/>
      <c r="AD401" s="573"/>
      <c r="AE401" s="573"/>
      <c r="AF401" s="573"/>
      <c r="AG401" s="573"/>
      <c r="AH401" s="573"/>
      <c r="AI401" s="573"/>
      <c r="AJ401" s="573"/>
      <c r="AK401" s="573"/>
      <c r="AL401" s="573"/>
      <c r="AM401" s="573"/>
      <c r="AN401" s="573"/>
      <c r="AO401" s="573"/>
      <c r="AP401" s="574"/>
      <c r="AQ401" s="291"/>
      <c r="AR401" s="292"/>
      <c r="AS401" s="722" t="s">
        <v>338</v>
      </c>
      <c r="AT401" s="723"/>
      <c r="AU401" s="1322" t="str">
        <f>""&amp;⑧入力シート!Z137</f>
        <v/>
      </c>
      <c r="AV401" s="1323"/>
      <c r="AW401" s="1323"/>
      <c r="AX401" s="1323"/>
      <c r="AY401" s="1323"/>
      <c r="AZ401" s="1323"/>
      <c r="BA401" s="1323"/>
      <c r="BB401" s="1323"/>
      <c r="BC401" s="1323"/>
      <c r="BD401" s="1323"/>
      <c r="BE401" s="1324"/>
      <c r="BF401" s="722" t="s">
        <v>339</v>
      </c>
      <c r="BG401" s="723"/>
      <c r="BH401" s="1307" t="s">
        <v>32</v>
      </c>
      <c r="BI401" s="573"/>
      <c r="BJ401" s="573"/>
      <c r="BK401" s="573"/>
      <c r="BL401" s="573"/>
      <c r="BM401" s="573"/>
      <c r="BN401" s="573"/>
      <c r="BO401" s="573"/>
      <c r="BP401" s="573"/>
      <c r="BQ401" s="573"/>
      <c r="BR401" s="573"/>
      <c r="BS401" s="573"/>
      <c r="BT401" s="573"/>
      <c r="BU401" s="573"/>
      <c r="BV401" s="573"/>
      <c r="BW401" s="573"/>
      <c r="BX401" s="573"/>
      <c r="BY401" s="573"/>
      <c r="BZ401" s="573"/>
      <c r="CA401" s="573"/>
      <c r="CB401" s="573"/>
      <c r="CC401" s="573"/>
      <c r="CD401" s="573"/>
      <c r="CE401" s="573"/>
      <c r="CF401" s="573"/>
      <c r="CG401" s="573"/>
      <c r="CH401" s="574"/>
    </row>
    <row r="402" spans="1:90" ht="24.95" customHeight="1">
      <c r="A402" s="724"/>
      <c r="B402" s="725"/>
      <c r="C402" s="1308"/>
      <c r="D402" s="1309"/>
      <c r="E402" s="1309"/>
      <c r="F402" s="1309"/>
      <c r="G402" s="1309"/>
      <c r="H402" s="1309"/>
      <c r="I402" s="1309"/>
      <c r="J402" s="1309"/>
      <c r="K402" s="1309"/>
      <c r="L402" s="1309"/>
      <c r="M402" s="1310"/>
      <c r="N402" s="724"/>
      <c r="O402" s="725"/>
      <c r="P402" s="1308" t="str">
        <f>'⑨応募者名簿(印刷用)'!CY25</f>
        <v xml:space="preserve"> </v>
      </c>
      <c r="Q402" s="1309"/>
      <c r="R402" s="1309"/>
      <c r="S402" s="1309"/>
      <c r="T402" s="1309"/>
      <c r="U402" s="1309"/>
      <c r="V402" s="1309"/>
      <c r="W402" s="1309"/>
      <c r="X402" s="1309"/>
      <c r="Y402" s="1309"/>
      <c r="Z402" s="1309"/>
      <c r="AA402" s="1309"/>
      <c r="AB402" s="1309"/>
      <c r="AC402" s="1309"/>
      <c r="AD402" s="1309"/>
      <c r="AE402" s="1309"/>
      <c r="AF402" s="1309"/>
      <c r="AG402" s="1309"/>
      <c r="AH402" s="1309"/>
      <c r="AI402" s="1309"/>
      <c r="AJ402" s="1309"/>
      <c r="AK402" s="1309"/>
      <c r="AL402" s="1309"/>
      <c r="AM402" s="1309"/>
      <c r="AN402" s="1309"/>
      <c r="AO402" s="1309"/>
      <c r="AP402" s="1310"/>
      <c r="AQ402" s="291"/>
      <c r="AR402" s="292"/>
      <c r="AS402" s="724"/>
      <c r="AT402" s="725"/>
      <c r="AU402" s="1308"/>
      <c r="AV402" s="1309"/>
      <c r="AW402" s="1309"/>
      <c r="AX402" s="1309"/>
      <c r="AY402" s="1309"/>
      <c r="AZ402" s="1309"/>
      <c r="BA402" s="1309"/>
      <c r="BB402" s="1309"/>
      <c r="BC402" s="1309"/>
      <c r="BD402" s="1309"/>
      <c r="BE402" s="1310"/>
      <c r="BF402" s="724"/>
      <c r="BG402" s="725"/>
      <c r="BH402" s="1308" t="str">
        <f>'⑨応募者名簿(印刷用)'!CY26</f>
        <v xml:space="preserve"> </v>
      </c>
      <c r="BI402" s="1309"/>
      <c r="BJ402" s="1309"/>
      <c r="BK402" s="1309"/>
      <c r="BL402" s="1309"/>
      <c r="BM402" s="1309"/>
      <c r="BN402" s="1309"/>
      <c r="BO402" s="1309"/>
      <c r="BP402" s="1309"/>
      <c r="BQ402" s="1309"/>
      <c r="BR402" s="1309"/>
      <c r="BS402" s="1309"/>
      <c r="BT402" s="1309"/>
      <c r="BU402" s="1309"/>
      <c r="BV402" s="1309"/>
      <c r="BW402" s="1309"/>
      <c r="BX402" s="1309"/>
      <c r="BY402" s="1309"/>
      <c r="BZ402" s="1309"/>
      <c r="CA402" s="1309"/>
      <c r="CB402" s="1309"/>
      <c r="CC402" s="1309"/>
      <c r="CD402" s="1309"/>
      <c r="CE402" s="1309"/>
      <c r="CF402" s="1309"/>
      <c r="CG402" s="1309"/>
      <c r="CH402" s="1310"/>
    </row>
    <row r="403" spans="1:90" ht="24.95" customHeight="1">
      <c r="A403" s="726"/>
      <c r="B403" s="727"/>
      <c r="C403" s="1308"/>
      <c r="D403" s="1309"/>
      <c r="E403" s="1309"/>
      <c r="F403" s="1309"/>
      <c r="G403" s="1309"/>
      <c r="H403" s="1309"/>
      <c r="I403" s="1309"/>
      <c r="J403" s="1309"/>
      <c r="K403" s="1309"/>
      <c r="L403" s="1309"/>
      <c r="M403" s="1310"/>
      <c r="N403" s="726"/>
      <c r="O403" s="727"/>
      <c r="P403" s="1308"/>
      <c r="Q403" s="1309"/>
      <c r="R403" s="1309"/>
      <c r="S403" s="1309"/>
      <c r="T403" s="1309"/>
      <c r="U403" s="1309"/>
      <c r="V403" s="1309"/>
      <c r="W403" s="1309"/>
      <c r="X403" s="1309"/>
      <c r="Y403" s="1309"/>
      <c r="Z403" s="1309"/>
      <c r="AA403" s="1309"/>
      <c r="AB403" s="1309"/>
      <c r="AC403" s="1309"/>
      <c r="AD403" s="1309"/>
      <c r="AE403" s="1309"/>
      <c r="AF403" s="1309"/>
      <c r="AG403" s="1309"/>
      <c r="AH403" s="1309"/>
      <c r="AI403" s="1309"/>
      <c r="AJ403" s="1309"/>
      <c r="AK403" s="1309"/>
      <c r="AL403" s="1309"/>
      <c r="AM403" s="1309"/>
      <c r="AN403" s="1309"/>
      <c r="AO403" s="1309"/>
      <c r="AP403" s="1310"/>
      <c r="AQ403" s="291"/>
      <c r="AR403" s="292"/>
      <c r="AS403" s="726"/>
      <c r="AT403" s="727"/>
      <c r="AU403" s="1308"/>
      <c r="AV403" s="1309"/>
      <c r="AW403" s="1309"/>
      <c r="AX403" s="1309"/>
      <c r="AY403" s="1309"/>
      <c r="AZ403" s="1309"/>
      <c r="BA403" s="1309"/>
      <c r="BB403" s="1309"/>
      <c r="BC403" s="1309"/>
      <c r="BD403" s="1309"/>
      <c r="BE403" s="1310"/>
      <c r="BF403" s="726"/>
      <c r="BG403" s="727"/>
      <c r="BH403" s="1308"/>
      <c r="BI403" s="1309"/>
      <c r="BJ403" s="1309"/>
      <c r="BK403" s="1309"/>
      <c r="BL403" s="1309"/>
      <c r="BM403" s="1309"/>
      <c r="BN403" s="1309"/>
      <c r="BO403" s="1309"/>
      <c r="BP403" s="1309"/>
      <c r="BQ403" s="1309"/>
      <c r="BR403" s="1309"/>
      <c r="BS403" s="1309"/>
      <c r="BT403" s="1309"/>
      <c r="BU403" s="1309"/>
      <c r="BV403" s="1309"/>
      <c r="BW403" s="1309"/>
      <c r="BX403" s="1309"/>
      <c r="BY403" s="1309"/>
      <c r="BZ403" s="1309"/>
      <c r="CA403" s="1309"/>
      <c r="CB403" s="1309"/>
      <c r="CC403" s="1309"/>
      <c r="CD403" s="1309"/>
      <c r="CE403" s="1309"/>
      <c r="CF403" s="1309"/>
      <c r="CG403" s="1309"/>
      <c r="CH403" s="1310"/>
    </row>
    <row r="404" spans="1:90" ht="24.95" customHeight="1">
      <c r="A404" s="1311" t="s">
        <v>34</v>
      </c>
      <c r="B404" s="1312"/>
      <c r="C404" s="1315" t="str">
        <f>'⑨応募者名簿(印刷用)'!CW25</f>
        <v/>
      </c>
      <c r="D404" s="1315"/>
      <c r="E404" s="1315"/>
      <c r="F404" s="1315"/>
      <c r="G404" s="1315"/>
      <c r="H404" s="1315"/>
      <c r="I404" s="1315"/>
      <c r="J404" s="1315"/>
      <c r="K404" s="1315"/>
      <c r="L404" s="1315"/>
      <c r="M404" s="1315"/>
      <c r="N404" s="1325" t="s">
        <v>22</v>
      </c>
      <c r="O404" s="1326"/>
      <c r="P404" s="1329" t="str">
        <f>""&amp;⑧入力シート!AE136</f>
        <v/>
      </c>
      <c r="Q404" s="1329"/>
      <c r="R404" s="1329"/>
      <c r="S404" s="1329"/>
      <c r="T404" s="1329"/>
      <c r="U404" s="1329"/>
      <c r="V404" s="1329"/>
      <c r="W404" s="1329"/>
      <c r="X404" s="1329"/>
      <c r="Y404" s="1330" t="s">
        <v>57</v>
      </c>
      <c r="Z404" s="1331"/>
      <c r="AA404" s="1331"/>
      <c r="AB404" s="1331"/>
      <c r="AC404" s="1331"/>
      <c r="AD404" s="1331"/>
      <c r="AE404" s="1331"/>
      <c r="AF404" s="1331"/>
      <c r="AG404" s="1331"/>
      <c r="AH404" s="1331"/>
      <c r="AI404" s="1331"/>
      <c r="AJ404" s="1331"/>
      <c r="AK404" s="1331"/>
      <c r="AL404" s="1331"/>
      <c r="AM404" s="1331"/>
      <c r="AN404" s="1331"/>
      <c r="AO404" s="1331"/>
      <c r="AP404" s="1332"/>
      <c r="AQ404" s="289"/>
      <c r="AR404" s="290"/>
      <c r="AS404" s="1311" t="s">
        <v>34</v>
      </c>
      <c r="AT404" s="1312"/>
      <c r="AU404" s="1315" t="str">
        <f>'⑨応募者名簿(印刷用)'!CW26</f>
        <v/>
      </c>
      <c r="AV404" s="1315"/>
      <c r="AW404" s="1315"/>
      <c r="AX404" s="1315"/>
      <c r="AY404" s="1315"/>
      <c r="AZ404" s="1315"/>
      <c r="BA404" s="1315"/>
      <c r="BB404" s="1315"/>
      <c r="BC404" s="1315"/>
      <c r="BD404" s="1315"/>
      <c r="BE404" s="1315"/>
      <c r="BF404" s="1325" t="s">
        <v>22</v>
      </c>
      <c r="BG404" s="1326"/>
      <c r="BH404" s="1329" t="str">
        <f>""&amp;⑧入力シート!AE137</f>
        <v/>
      </c>
      <c r="BI404" s="1329"/>
      <c r="BJ404" s="1329"/>
      <c r="BK404" s="1329"/>
      <c r="BL404" s="1329"/>
      <c r="BM404" s="1329"/>
      <c r="BN404" s="1329"/>
      <c r="BO404" s="1329"/>
      <c r="BP404" s="1329"/>
      <c r="BQ404" s="1330" t="s">
        <v>57</v>
      </c>
      <c r="BR404" s="1331"/>
      <c r="BS404" s="1331"/>
      <c r="BT404" s="1331"/>
      <c r="BU404" s="1331"/>
      <c r="BV404" s="1331"/>
      <c r="BW404" s="1331"/>
      <c r="BX404" s="1331"/>
      <c r="BY404" s="1331"/>
      <c r="BZ404" s="1331"/>
      <c r="CA404" s="1331"/>
      <c r="CB404" s="1331"/>
      <c r="CC404" s="1331"/>
      <c r="CD404" s="1331"/>
      <c r="CE404" s="1331"/>
      <c r="CF404" s="1331"/>
      <c r="CG404" s="1331"/>
      <c r="CH404" s="1332"/>
    </row>
    <row r="405" spans="1:90" ht="24.95" customHeight="1">
      <c r="A405" s="1313"/>
      <c r="B405" s="1314"/>
      <c r="C405" s="1315"/>
      <c r="D405" s="1315"/>
      <c r="E405" s="1315"/>
      <c r="F405" s="1315"/>
      <c r="G405" s="1315"/>
      <c r="H405" s="1315"/>
      <c r="I405" s="1315"/>
      <c r="J405" s="1315"/>
      <c r="K405" s="1315"/>
      <c r="L405" s="1315"/>
      <c r="M405" s="1315"/>
      <c r="N405" s="1327"/>
      <c r="O405" s="1328"/>
      <c r="P405" s="1329"/>
      <c r="Q405" s="1329"/>
      <c r="R405" s="1329"/>
      <c r="S405" s="1329"/>
      <c r="T405" s="1329"/>
      <c r="U405" s="1329"/>
      <c r="V405" s="1329"/>
      <c r="W405" s="1329"/>
      <c r="X405" s="1329"/>
      <c r="Y405" s="1333"/>
      <c r="Z405" s="1334"/>
      <c r="AA405" s="1334"/>
      <c r="AB405" s="1334"/>
      <c r="AC405" s="1334"/>
      <c r="AD405" s="1334"/>
      <c r="AE405" s="1334"/>
      <c r="AF405" s="1334"/>
      <c r="AG405" s="1334"/>
      <c r="AH405" s="1334"/>
      <c r="AI405" s="1334"/>
      <c r="AJ405" s="1334"/>
      <c r="AK405" s="1334"/>
      <c r="AL405" s="1334"/>
      <c r="AM405" s="1334"/>
      <c r="AN405" s="1334"/>
      <c r="AO405" s="1334"/>
      <c r="AP405" s="1335"/>
      <c r="AQ405" s="289"/>
      <c r="AR405" s="290"/>
      <c r="AS405" s="1313"/>
      <c r="AT405" s="1314"/>
      <c r="AU405" s="1315"/>
      <c r="AV405" s="1315"/>
      <c r="AW405" s="1315"/>
      <c r="AX405" s="1315"/>
      <c r="AY405" s="1315"/>
      <c r="AZ405" s="1315"/>
      <c r="BA405" s="1315"/>
      <c r="BB405" s="1315"/>
      <c r="BC405" s="1315"/>
      <c r="BD405" s="1315"/>
      <c r="BE405" s="1315"/>
      <c r="BF405" s="1327"/>
      <c r="BG405" s="1328"/>
      <c r="BH405" s="1329"/>
      <c r="BI405" s="1329"/>
      <c r="BJ405" s="1329"/>
      <c r="BK405" s="1329"/>
      <c r="BL405" s="1329"/>
      <c r="BM405" s="1329"/>
      <c r="BN405" s="1329"/>
      <c r="BO405" s="1329"/>
      <c r="BP405" s="1329"/>
      <c r="BQ405" s="1333"/>
      <c r="BR405" s="1334"/>
      <c r="BS405" s="1334"/>
      <c r="BT405" s="1334"/>
      <c r="BU405" s="1334"/>
      <c r="BV405" s="1334"/>
      <c r="BW405" s="1334"/>
      <c r="BX405" s="1334"/>
      <c r="BY405" s="1334"/>
      <c r="BZ405" s="1334"/>
      <c r="CA405" s="1334"/>
      <c r="CB405" s="1334"/>
      <c r="CC405" s="1334"/>
      <c r="CD405" s="1334"/>
      <c r="CE405" s="1334"/>
      <c r="CF405" s="1334"/>
      <c r="CG405" s="1334"/>
      <c r="CH405" s="1335"/>
    </row>
    <row r="406" spans="1:90" ht="24.95" customHeight="1">
      <c r="A406" s="283"/>
      <c r="B406" s="284"/>
      <c r="C406" s="287"/>
      <c r="D406" s="287"/>
      <c r="E406" s="287"/>
      <c r="F406" s="287"/>
      <c r="G406" s="287"/>
      <c r="H406" s="287"/>
      <c r="I406" s="287"/>
      <c r="J406" s="287"/>
      <c r="K406" s="287"/>
      <c r="L406" s="287"/>
      <c r="M406" s="287"/>
      <c r="N406" s="288"/>
      <c r="O406" s="288"/>
      <c r="P406" s="285"/>
      <c r="Q406" s="285"/>
      <c r="R406" s="285"/>
      <c r="S406" s="285"/>
      <c r="T406" s="285"/>
      <c r="U406" s="285"/>
      <c r="V406" s="285"/>
      <c r="W406" s="285"/>
      <c r="X406" s="285"/>
      <c r="Y406" s="286"/>
      <c r="Z406" s="286"/>
      <c r="AA406" s="286"/>
      <c r="AB406" s="286"/>
      <c r="AC406" s="286"/>
      <c r="AD406" s="286"/>
      <c r="AE406" s="286"/>
      <c r="AF406" s="286"/>
      <c r="AG406" s="286"/>
      <c r="AH406" s="286"/>
      <c r="AI406" s="286"/>
      <c r="AJ406" s="286"/>
      <c r="AK406" s="286"/>
      <c r="AL406" s="286"/>
      <c r="AM406" s="286"/>
      <c r="AN406" s="286"/>
      <c r="AO406" s="286"/>
      <c r="AP406" s="286"/>
      <c r="AQ406" s="289"/>
      <c r="AR406" s="290"/>
      <c r="AS406" s="284"/>
      <c r="AT406" s="284"/>
      <c r="AU406" s="287"/>
      <c r="AV406" s="287"/>
      <c r="AW406" s="287"/>
      <c r="AX406" s="287"/>
      <c r="AY406" s="287"/>
      <c r="AZ406" s="287"/>
      <c r="BA406" s="287"/>
      <c r="BB406" s="287"/>
      <c r="BC406" s="287"/>
      <c r="BD406" s="287"/>
      <c r="BE406" s="287"/>
      <c r="BF406" s="288"/>
      <c r="BG406" s="288"/>
      <c r="BH406" s="285"/>
      <c r="BI406" s="285"/>
      <c r="BJ406" s="285"/>
      <c r="BK406" s="285"/>
      <c r="BL406" s="285"/>
      <c r="BM406" s="285"/>
      <c r="BN406" s="285"/>
      <c r="BO406" s="285"/>
      <c r="BP406" s="285"/>
      <c r="BQ406" s="286"/>
      <c r="BR406" s="286"/>
      <c r="BS406" s="286"/>
      <c r="BT406" s="286"/>
      <c r="BU406" s="286"/>
      <c r="BV406" s="286"/>
      <c r="BW406" s="286"/>
      <c r="BX406" s="286"/>
      <c r="BY406" s="286"/>
      <c r="BZ406" s="286"/>
      <c r="CA406" s="286"/>
      <c r="CB406" s="286"/>
      <c r="CC406" s="286"/>
      <c r="CD406" s="286"/>
      <c r="CE406" s="286"/>
      <c r="CF406" s="286"/>
      <c r="CG406" s="286"/>
      <c r="CH406" s="286"/>
    </row>
    <row r="407" spans="1:90" ht="24.95" customHeight="1">
      <c r="A407" s="283"/>
      <c r="B407" s="284"/>
      <c r="C407" s="275"/>
      <c r="D407" s="275"/>
      <c r="E407" s="275"/>
      <c r="F407" s="275"/>
      <c r="G407" s="275"/>
      <c r="H407" s="275"/>
      <c r="I407" s="275"/>
      <c r="J407" s="275"/>
      <c r="K407" s="275"/>
      <c r="L407" s="275"/>
      <c r="M407" s="275"/>
      <c r="N407" s="288"/>
      <c r="O407" s="288"/>
      <c r="P407" s="285"/>
      <c r="Q407" s="285"/>
      <c r="R407" s="285"/>
      <c r="S407" s="285"/>
      <c r="T407" s="285"/>
      <c r="U407" s="285"/>
      <c r="V407" s="285"/>
      <c r="W407" s="285"/>
      <c r="X407" s="285"/>
      <c r="Y407" s="286"/>
      <c r="Z407" s="286"/>
      <c r="AA407" s="286"/>
      <c r="AB407" s="286"/>
      <c r="AC407" s="286"/>
      <c r="AD407" s="286"/>
      <c r="AE407" s="286"/>
      <c r="AF407" s="286"/>
      <c r="AG407" s="286"/>
      <c r="AH407" s="286"/>
      <c r="AI407" s="286"/>
      <c r="AJ407" s="286"/>
      <c r="AK407" s="286"/>
      <c r="AL407" s="286"/>
      <c r="AM407" s="286"/>
      <c r="AN407" s="286"/>
      <c r="AO407" s="286"/>
      <c r="AP407" s="286"/>
      <c r="AQ407" s="289"/>
      <c r="AR407" s="290"/>
      <c r="AS407" s="284"/>
      <c r="AT407" s="284"/>
      <c r="AU407" s="275"/>
      <c r="AV407" s="275"/>
      <c r="AW407" s="275"/>
      <c r="AX407" s="275"/>
      <c r="AY407" s="275"/>
      <c r="AZ407" s="275"/>
      <c r="BA407" s="275"/>
      <c r="BB407" s="275"/>
      <c r="BC407" s="275"/>
      <c r="BD407" s="275"/>
      <c r="BE407" s="275"/>
      <c r="BF407" s="288"/>
      <c r="BG407" s="288"/>
      <c r="BH407" s="285"/>
      <c r="BI407" s="285"/>
      <c r="BJ407" s="285"/>
      <c r="BK407" s="285"/>
      <c r="BL407" s="285"/>
      <c r="BM407" s="285"/>
      <c r="BN407" s="285"/>
      <c r="BO407" s="285"/>
      <c r="BP407" s="285"/>
      <c r="BQ407" s="286"/>
      <c r="BR407" s="286"/>
      <c r="BS407" s="286"/>
      <c r="BT407" s="286"/>
      <c r="BU407" s="286"/>
      <c r="BV407" s="286"/>
      <c r="BW407" s="286"/>
      <c r="BX407" s="286"/>
      <c r="BY407" s="286"/>
      <c r="BZ407" s="286"/>
      <c r="CA407" s="286"/>
      <c r="CB407" s="286"/>
      <c r="CC407" s="286"/>
      <c r="CD407" s="286"/>
      <c r="CE407" s="286"/>
      <c r="CF407" s="286"/>
      <c r="CG407" s="286"/>
      <c r="CH407" s="286"/>
    </row>
    <row r="408" spans="1:90" ht="24.95" customHeight="1">
      <c r="A408" s="174"/>
      <c r="B408" s="174"/>
      <c r="C408" s="174"/>
      <c r="D408" s="174"/>
      <c r="E408" s="174"/>
      <c r="F408" s="174"/>
      <c r="G408" s="174"/>
      <c r="H408" s="174"/>
      <c r="I408" s="174"/>
      <c r="J408" s="174"/>
      <c r="K408" s="174"/>
      <c r="L408" s="174"/>
      <c r="M408" s="174"/>
      <c r="N408" s="785" t="s">
        <v>408</v>
      </c>
      <c r="O408" s="785"/>
      <c r="P408" s="785"/>
      <c r="Q408" s="785"/>
      <c r="R408" s="785"/>
      <c r="S408" s="785"/>
      <c r="T408" s="785"/>
      <c r="U408" s="785"/>
      <c r="V408" s="785"/>
      <c r="W408" s="785"/>
      <c r="X408" s="785"/>
      <c r="Y408" s="785"/>
      <c r="Z408" s="785"/>
      <c r="AA408" s="785"/>
      <c r="AB408" s="785"/>
      <c r="AC408" s="190"/>
      <c r="AD408" s="190"/>
      <c r="AE408" s="190"/>
      <c r="AF408" s="190"/>
      <c r="AG408" s="190"/>
      <c r="AH408" s="190"/>
      <c r="AI408" s="190"/>
      <c r="AJ408" s="190"/>
      <c r="AK408" s="190"/>
      <c r="AL408" s="190"/>
      <c r="AM408" s="190"/>
      <c r="AN408" s="190"/>
      <c r="AO408" s="190"/>
      <c r="AP408" s="190"/>
      <c r="AQ408" s="298"/>
      <c r="AR408" s="299"/>
      <c r="AS408" s="174"/>
      <c r="AT408" s="174"/>
      <c r="AU408" s="174"/>
      <c r="AV408" s="174"/>
      <c r="AW408" s="174"/>
      <c r="AX408" s="174"/>
      <c r="AY408" s="174"/>
      <c r="AZ408" s="174"/>
      <c r="BA408" s="174"/>
      <c r="BB408" s="174"/>
      <c r="BC408" s="174"/>
      <c r="BD408" s="174"/>
      <c r="BE408" s="174"/>
      <c r="BF408" s="785" t="s">
        <v>408</v>
      </c>
      <c r="BG408" s="785"/>
      <c r="BH408" s="785"/>
      <c r="BI408" s="785"/>
      <c r="BJ408" s="785"/>
      <c r="BK408" s="785"/>
      <c r="BL408" s="785"/>
      <c r="BM408" s="785"/>
      <c r="BN408" s="785"/>
      <c r="BO408" s="785"/>
      <c r="BP408" s="785"/>
      <c r="BQ408" s="785"/>
      <c r="BR408" s="785"/>
      <c r="BS408" s="785"/>
      <c r="BT408" s="785"/>
      <c r="BU408" s="190"/>
      <c r="BV408" s="190"/>
      <c r="BW408" s="190"/>
      <c r="BX408" s="190"/>
      <c r="BY408" s="190"/>
      <c r="BZ408" s="190"/>
      <c r="CA408" s="190"/>
      <c r="CB408" s="190"/>
      <c r="CC408" s="190"/>
      <c r="CD408" s="190"/>
      <c r="CE408" s="190"/>
      <c r="CF408" s="190"/>
      <c r="CG408" s="190"/>
      <c r="CH408" s="190"/>
      <c r="CI408" s="190"/>
      <c r="CJ408" s="190"/>
      <c r="CK408" s="190"/>
      <c r="CL408" s="190"/>
    </row>
    <row r="409" spans="1:90" ht="24.95" customHeight="1">
      <c r="A409" s="174"/>
      <c r="B409" s="174"/>
      <c r="C409" s="174"/>
      <c r="D409" s="174"/>
      <c r="E409" s="174"/>
      <c r="F409" s="174"/>
      <c r="G409" s="174"/>
      <c r="H409" s="174"/>
      <c r="I409" s="174"/>
      <c r="J409" s="174"/>
      <c r="K409" s="174"/>
      <c r="L409" s="174"/>
      <c r="M409" s="174"/>
      <c r="N409" s="785"/>
      <c r="O409" s="785"/>
      <c r="P409" s="785"/>
      <c r="Q409" s="785"/>
      <c r="R409" s="785"/>
      <c r="S409" s="785"/>
      <c r="T409" s="785"/>
      <c r="U409" s="785"/>
      <c r="V409" s="785"/>
      <c r="W409" s="785"/>
      <c r="X409" s="785"/>
      <c r="Y409" s="785"/>
      <c r="Z409" s="785"/>
      <c r="AA409" s="785"/>
      <c r="AB409" s="785"/>
      <c r="AC409" s="190"/>
      <c r="AD409" s="190"/>
      <c r="AE409" s="190"/>
      <c r="AF409" s="190"/>
      <c r="AG409" s="190"/>
      <c r="AH409" s="190"/>
      <c r="AI409" s="190"/>
      <c r="AJ409" s="190"/>
      <c r="AK409" s="190"/>
      <c r="AL409" s="190"/>
      <c r="AM409" s="190"/>
      <c r="AN409" s="190"/>
      <c r="AO409" s="190"/>
      <c r="AP409" s="190"/>
      <c r="AQ409" s="298"/>
      <c r="AR409" s="299"/>
      <c r="AS409" s="174"/>
      <c r="AT409" s="174"/>
      <c r="AU409" s="174"/>
      <c r="AV409" s="174"/>
      <c r="AW409" s="174"/>
      <c r="AX409" s="174"/>
      <c r="AY409" s="174"/>
      <c r="AZ409" s="174"/>
      <c r="BA409" s="174"/>
      <c r="BB409" s="174"/>
      <c r="BC409" s="174"/>
      <c r="BD409" s="174"/>
      <c r="BE409" s="174"/>
      <c r="BF409" s="785"/>
      <c r="BG409" s="785"/>
      <c r="BH409" s="785"/>
      <c r="BI409" s="785"/>
      <c r="BJ409" s="785"/>
      <c r="BK409" s="785"/>
      <c r="BL409" s="785"/>
      <c r="BM409" s="785"/>
      <c r="BN409" s="785"/>
      <c r="BO409" s="785"/>
      <c r="BP409" s="785"/>
      <c r="BQ409" s="785"/>
      <c r="BR409" s="785"/>
      <c r="BS409" s="785"/>
      <c r="BT409" s="785"/>
      <c r="BU409" s="190"/>
      <c r="BV409" s="190"/>
      <c r="BW409" s="190"/>
      <c r="BX409" s="190"/>
      <c r="BY409" s="190"/>
      <c r="BZ409" s="190"/>
      <c r="CA409" s="190"/>
      <c r="CB409" s="190"/>
      <c r="CC409" s="190"/>
      <c r="CD409" s="190"/>
      <c r="CE409" s="190"/>
      <c r="CF409" s="190"/>
      <c r="CG409" s="190"/>
      <c r="CH409" s="190"/>
      <c r="CI409" s="190"/>
      <c r="CJ409" s="190"/>
      <c r="CK409" s="190"/>
      <c r="CL409" s="190"/>
    </row>
    <row r="410" spans="1:90" ht="24.95" customHeight="1">
      <c r="A410" s="174"/>
      <c r="B410" s="174"/>
      <c r="C410" s="174"/>
      <c r="D410" s="174"/>
      <c r="E410" s="174"/>
      <c r="F410" s="174"/>
      <c r="G410" s="174"/>
      <c r="H410" s="174"/>
      <c r="I410" s="174"/>
      <c r="J410" s="174"/>
      <c r="K410" s="174"/>
      <c r="L410" s="174"/>
      <c r="M410" s="174"/>
      <c r="N410" s="785" t="s">
        <v>407</v>
      </c>
      <c r="O410" s="785"/>
      <c r="P410" s="785"/>
      <c r="Q410" s="785"/>
      <c r="R410" s="785"/>
      <c r="S410" s="785"/>
      <c r="T410" s="785"/>
      <c r="U410" s="785"/>
      <c r="V410" s="785"/>
      <c r="W410" s="785"/>
      <c r="X410" s="785"/>
      <c r="Y410" s="785"/>
      <c r="Z410" s="785"/>
      <c r="AA410" s="785"/>
      <c r="AB410" s="785"/>
      <c r="AC410" s="190"/>
      <c r="AD410" s="190"/>
      <c r="AE410" s="190"/>
      <c r="AF410" s="190"/>
      <c r="AG410" s="190"/>
      <c r="AH410" s="190"/>
      <c r="AI410" s="190"/>
      <c r="AJ410" s="190"/>
      <c r="AK410" s="190"/>
      <c r="AL410" s="190"/>
      <c r="AM410" s="190"/>
      <c r="AN410" s="190"/>
      <c r="AO410" s="190"/>
      <c r="AP410" s="190"/>
      <c r="AQ410" s="298"/>
      <c r="AR410" s="299"/>
      <c r="AS410" s="174"/>
      <c r="AT410" s="174"/>
      <c r="AU410" s="174"/>
      <c r="AV410" s="174"/>
      <c r="AW410" s="174"/>
      <c r="AX410" s="174"/>
      <c r="AY410" s="174"/>
      <c r="AZ410" s="174"/>
      <c r="BA410" s="174"/>
      <c r="BB410" s="174"/>
      <c r="BC410" s="174"/>
      <c r="BD410" s="174"/>
      <c r="BE410" s="174"/>
      <c r="BF410" s="785" t="s">
        <v>407</v>
      </c>
      <c r="BG410" s="785"/>
      <c r="BH410" s="785"/>
      <c r="BI410" s="785"/>
      <c r="BJ410" s="785"/>
      <c r="BK410" s="785"/>
      <c r="BL410" s="785"/>
      <c r="BM410" s="785"/>
      <c r="BN410" s="785"/>
      <c r="BO410" s="785"/>
      <c r="BP410" s="785"/>
      <c r="BQ410" s="785"/>
      <c r="BR410" s="785"/>
      <c r="BS410" s="785"/>
      <c r="BT410" s="785"/>
      <c r="BU410" s="190"/>
      <c r="BV410" s="190"/>
      <c r="BW410" s="190"/>
      <c r="BX410" s="190"/>
      <c r="BY410" s="190"/>
      <c r="BZ410" s="190"/>
      <c r="CA410" s="190"/>
      <c r="CB410" s="190"/>
      <c r="CC410" s="190"/>
      <c r="CD410" s="190"/>
      <c r="CE410" s="190"/>
      <c r="CF410" s="190"/>
      <c r="CG410" s="190"/>
      <c r="CH410" s="190"/>
      <c r="CI410" s="190"/>
      <c r="CJ410" s="190"/>
      <c r="CK410" s="190"/>
      <c r="CL410" s="190"/>
    </row>
    <row r="411" spans="1:90" ht="24.95" customHeight="1">
      <c r="A411" s="174"/>
      <c r="B411" s="174"/>
      <c r="C411" s="174"/>
      <c r="D411" s="174"/>
      <c r="E411" s="174"/>
      <c r="F411" s="174"/>
      <c r="G411" s="174"/>
      <c r="H411" s="174"/>
      <c r="I411" s="174"/>
      <c r="J411" s="174"/>
      <c r="K411" s="174"/>
      <c r="L411" s="174"/>
      <c r="M411" s="174"/>
      <c r="N411" s="785"/>
      <c r="O411" s="785"/>
      <c r="P411" s="785"/>
      <c r="Q411" s="785"/>
      <c r="R411" s="785"/>
      <c r="S411" s="785"/>
      <c r="T411" s="785"/>
      <c r="U411" s="785"/>
      <c r="V411" s="785"/>
      <c r="W411" s="785"/>
      <c r="X411" s="785"/>
      <c r="Y411" s="785"/>
      <c r="Z411" s="785"/>
      <c r="AA411" s="785"/>
      <c r="AB411" s="785"/>
      <c r="AC411" s="190"/>
      <c r="AD411" s="190"/>
      <c r="AE411" s="190"/>
      <c r="AF411" s="190"/>
      <c r="AG411" s="190"/>
      <c r="AH411" s="190"/>
      <c r="AI411" s="190"/>
      <c r="AJ411" s="190"/>
      <c r="AK411" s="190"/>
      <c r="AL411" s="190"/>
      <c r="AM411" s="190"/>
      <c r="AN411" s="190"/>
      <c r="AO411" s="190"/>
      <c r="AP411" s="190"/>
      <c r="AQ411" s="298"/>
      <c r="AR411" s="299"/>
      <c r="AS411" s="174"/>
      <c r="AT411" s="174"/>
      <c r="AU411" s="174"/>
      <c r="AV411" s="174"/>
      <c r="AW411" s="174"/>
      <c r="AX411" s="174"/>
      <c r="AY411" s="174"/>
      <c r="AZ411" s="174"/>
      <c r="BA411" s="174"/>
      <c r="BB411" s="174"/>
      <c r="BC411" s="174"/>
      <c r="BD411" s="174"/>
      <c r="BE411" s="174"/>
      <c r="BF411" s="785"/>
      <c r="BG411" s="785"/>
      <c r="BH411" s="785"/>
      <c r="BI411" s="785"/>
      <c r="BJ411" s="785"/>
      <c r="BK411" s="785"/>
      <c r="BL411" s="785"/>
      <c r="BM411" s="785"/>
      <c r="BN411" s="785"/>
      <c r="BO411" s="785"/>
      <c r="BP411" s="785"/>
      <c r="BQ411" s="785"/>
      <c r="BR411" s="785"/>
      <c r="BS411" s="785"/>
      <c r="BT411" s="785"/>
      <c r="BU411" s="190"/>
      <c r="BV411" s="190"/>
      <c r="BW411" s="190"/>
      <c r="BX411" s="190"/>
      <c r="BY411" s="190"/>
      <c r="BZ411" s="190"/>
      <c r="CA411" s="190"/>
      <c r="CB411" s="190"/>
      <c r="CC411" s="190"/>
      <c r="CD411" s="190"/>
      <c r="CE411" s="190"/>
      <c r="CF411" s="190"/>
      <c r="CG411" s="190"/>
      <c r="CH411" s="190"/>
      <c r="CI411" s="190"/>
      <c r="CJ411" s="190"/>
      <c r="CK411" s="190"/>
      <c r="CL411" s="190"/>
    </row>
    <row r="412" spans="1:90" ht="24.95" customHeight="1">
      <c r="A412" s="283"/>
      <c r="B412" s="284"/>
      <c r="C412" s="275"/>
      <c r="D412" s="275"/>
      <c r="E412" s="275"/>
      <c r="F412" s="275"/>
      <c r="G412" s="275"/>
      <c r="H412" s="275"/>
      <c r="I412" s="275"/>
      <c r="J412" s="275"/>
      <c r="K412" s="275"/>
      <c r="L412" s="275"/>
      <c r="M412" s="275"/>
      <c r="N412" s="288"/>
      <c r="O412" s="288"/>
      <c r="P412" s="285"/>
      <c r="Q412" s="285"/>
      <c r="R412" s="285"/>
      <c r="S412" s="285"/>
      <c r="T412" s="285"/>
      <c r="U412" s="285"/>
      <c r="V412" s="285"/>
      <c r="W412" s="285"/>
      <c r="X412" s="285"/>
      <c r="Y412" s="286"/>
      <c r="Z412" s="286"/>
      <c r="AA412" s="286"/>
      <c r="AB412" s="286"/>
      <c r="AC412" s="286"/>
      <c r="AD412" s="286"/>
      <c r="AE412" s="286"/>
      <c r="AF412" s="286"/>
      <c r="AG412" s="286"/>
      <c r="AH412" s="286"/>
      <c r="AI412" s="286"/>
      <c r="AJ412" s="286"/>
      <c r="AK412" s="286"/>
      <c r="AL412" s="286"/>
      <c r="AM412" s="286"/>
      <c r="AN412" s="286"/>
      <c r="AO412" s="286"/>
      <c r="AP412" s="286"/>
      <c r="AQ412" s="289"/>
      <c r="AR412" s="290"/>
      <c r="AS412" s="284"/>
      <c r="AT412" s="284"/>
      <c r="AU412" s="275"/>
      <c r="AV412" s="275"/>
      <c r="AW412" s="275"/>
      <c r="AX412" s="275"/>
      <c r="AY412" s="275"/>
      <c r="AZ412" s="275"/>
      <c r="BA412" s="275"/>
      <c r="BB412" s="275"/>
      <c r="BC412" s="275"/>
      <c r="BD412" s="275"/>
      <c r="BE412" s="275"/>
      <c r="BF412" s="288"/>
      <c r="BG412" s="288"/>
      <c r="BH412" s="285"/>
      <c r="BI412" s="285"/>
      <c r="BJ412" s="285"/>
      <c r="BK412" s="285"/>
      <c r="BL412" s="285"/>
      <c r="BM412" s="285"/>
      <c r="BN412" s="285"/>
      <c r="BO412" s="285"/>
      <c r="BP412" s="285"/>
      <c r="BQ412" s="286"/>
      <c r="BR412" s="286"/>
      <c r="BS412" s="286"/>
      <c r="BT412" s="286"/>
      <c r="BU412" s="286"/>
      <c r="BV412" s="286"/>
      <c r="BW412" s="286"/>
      <c r="BX412" s="286"/>
      <c r="BY412" s="286"/>
      <c r="BZ412" s="286"/>
      <c r="CA412" s="286"/>
      <c r="CB412" s="286"/>
      <c r="CC412" s="286"/>
      <c r="CD412" s="286"/>
      <c r="CE412" s="286"/>
      <c r="CF412" s="286"/>
      <c r="CG412" s="286"/>
      <c r="CH412" s="286"/>
    </row>
    <row r="413" spans="1:90" ht="24.95" customHeight="1">
      <c r="A413" s="283"/>
      <c r="B413" s="142" t="str">
        <f>$B$5</f>
        <v>第86回全国教育美術展応募作品の名札</v>
      </c>
      <c r="C413" s="275"/>
      <c r="D413" s="275"/>
      <c r="E413" s="275"/>
      <c r="F413" s="275"/>
      <c r="G413" s="275"/>
      <c r="H413" s="275"/>
      <c r="I413" s="275"/>
      <c r="J413" s="275"/>
      <c r="K413" s="275"/>
      <c r="L413" s="275"/>
      <c r="M413" s="275"/>
      <c r="N413" s="293"/>
      <c r="O413" s="293"/>
      <c r="P413" s="285"/>
      <c r="Q413" s="285"/>
      <c r="R413" s="285"/>
      <c r="S413" s="285"/>
      <c r="T413" s="285"/>
      <c r="U413" s="285"/>
      <c r="V413" s="285"/>
      <c r="W413" s="285"/>
      <c r="X413" s="285"/>
      <c r="Y413" s="286"/>
      <c r="Z413" s="286"/>
      <c r="AA413" s="286"/>
      <c r="AB413" s="286"/>
      <c r="AC413" s="286"/>
      <c r="AD413" s="286"/>
      <c r="AE413" s="286"/>
      <c r="AF413" s="286"/>
      <c r="AG413" s="286"/>
      <c r="AH413" s="286"/>
      <c r="AI413" s="286"/>
      <c r="AJ413" s="286"/>
      <c r="AK413" s="286"/>
      <c r="AL413" s="286"/>
      <c r="AM413" s="286"/>
      <c r="AN413" s="286"/>
      <c r="AO413" s="286"/>
      <c r="AP413" s="286"/>
      <c r="AQ413" s="289"/>
      <c r="AR413" s="290"/>
      <c r="AS413" s="284"/>
      <c r="AT413" s="142" t="str">
        <f>$B$5</f>
        <v>第86回全国教育美術展応募作品の名札</v>
      </c>
      <c r="AU413" s="275"/>
      <c r="AV413" s="275"/>
      <c r="AW413" s="275"/>
      <c r="AX413" s="275"/>
      <c r="AY413" s="275"/>
      <c r="AZ413" s="275"/>
      <c r="BA413" s="275"/>
      <c r="BB413" s="275"/>
      <c r="BC413" s="275"/>
      <c r="BD413" s="275"/>
      <c r="BE413" s="275"/>
      <c r="BF413" s="293"/>
      <c r="BG413" s="293"/>
      <c r="BH413" s="285"/>
      <c r="BI413" s="285"/>
      <c r="BJ413" s="285"/>
      <c r="BK413" s="285"/>
      <c r="BL413" s="285"/>
      <c r="BM413" s="285"/>
      <c r="BN413" s="285"/>
      <c r="BO413" s="285"/>
      <c r="BP413" s="285"/>
      <c r="BQ413" s="286"/>
      <c r="BR413" s="286"/>
      <c r="BS413" s="286"/>
      <c r="BT413" s="286"/>
      <c r="BU413" s="286"/>
      <c r="BV413" s="286"/>
      <c r="BW413" s="286"/>
      <c r="BX413" s="286"/>
      <c r="BY413" s="286"/>
      <c r="BZ413" s="286"/>
      <c r="CA413" s="286"/>
      <c r="CB413" s="286"/>
      <c r="CC413" s="286"/>
      <c r="CD413" s="286"/>
      <c r="CE413" s="286"/>
      <c r="CF413" s="286"/>
      <c r="CG413" s="286"/>
      <c r="CH413" s="286"/>
    </row>
    <row r="414" spans="1:90" ht="24.95" customHeight="1">
      <c r="A414" s="1353" t="s">
        <v>45</v>
      </c>
      <c r="B414" s="1354"/>
      <c r="C414" s="1354"/>
      <c r="D414" s="1354"/>
      <c r="E414" s="1354"/>
      <c r="F414" s="1354"/>
      <c r="G414" s="1354"/>
      <c r="H414" s="1354"/>
      <c r="I414" s="1354"/>
      <c r="J414" s="1354"/>
      <c r="K414" s="1354"/>
      <c r="L414" s="1354"/>
      <c r="M414" s="1355"/>
      <c r="N414" s="1356" t="s">
        <v>334</v>
      </c>
      <c r="O414" s="1356"/>
      <c r="P414" s="1344" t="s">
        <v>17</v>
      </c>
      <c r="Q414" s="562"/>
      <c r="R414" s="1305" t="str">
        <f>IF('⑨応募者名簿(印刷用)'!$BX$40="","",'⑨応募者名簿(印刷用)'!$BX$40)</f>
        <v>-</v>
      </c>
      <c r="S414" s="1305"/>
      <c r="T414" s="1305"/>
      <c r="U414" s="1305"/>
      <c r="V414" s="1305"/>
      <c r="W414" s="1305"/>
      <c r="X414" s="1305"/>
      <c r="Y414" s="1306" t="s">
        <v>282</v>
      </c>
      <c r="Z414" s="1306"/>
      <c r="AA414" s="1306"/>
      <c r="AB414" s="1305" t="str">
        <f>IF(⑧入力シート!$D$30=0,"",⑧入力シート!$D$30)</f>
        <v/>
      </c>
      <c r="AC414" s="1305"/>
      <c r="AD414" s="1305"/>
      <c r="AE414" s="1305"/>
      <c r="AF414" s="176" t="s">
        <v>84</v>
      </c>
      <c r="AG414" s="1305" t="str">
        <f>IF(⑧入力シート!$H$30=0,"",⑧入力シート!$H$30)</f>
        <v/>
      </c>
      <c r="AH414" s="1305"/>
      <c r="AI414" s="1305"/>
      <c r="AJ414" s="1305"/>
      <c r="AK414" s="176" t="s">
        <v>84</v>
      </c>
      <c r="AL414" s="1305" t="str">
        <f>IF(⑧入力シート!$L$30=0,"",⑧入力シート!$L$30)</f>
        <v/>
      </c>
      <c r="AM414" s="1305"/>
      <c r="AN414" s="1305"/>
      <c r="AO414" s="1305"/>
      <c r="AP414" s="177"/>
      <c r="AQ414" s="291"/>
      <c r="AR414" s="292"/>
      <c r="AS414" s="1353" t="s">
        <v>45</v>
      </c>
      <c r="AT414" s="1354"/>
      <c r="AU414" s="1354"/>
      <c r="AV414" s="1354"/>
      <c r="AW414" s="1354"/>
      <c r="AX414" s="1354"/>
      <c r="AY414" s="1354"/>
      <c r="AZ414" s="1354"/>
      <c r="BA414" s="1354"/>
      <c r="BB414" s="1354"/>
      <c r="BC414" s="1354"/>
      <c r="BD414" s="1354"/>
      <c r="BE414" s="1355"/>
      <c r="BF414" s="1356" t="s">
        <v>334</v>
      </c>
      <c r="BG414" s="1356"/>
      <c r="BH414" s="1344" t="s">
        <v>17</v>
      </c>
      <c r="BI414" s="562"/>
      <c r="BJ414" s="1305" t="str">
        <f>IF('⑨応募者名簿(印刷用)'!$BX$40="","",'⑨応募者名簿(印刷用)'!$BX$40)</f>
        <v>-</v>
      </c>
      <c r="BK414" s="1305"/>
      <c r="BL414" s="1305"/>
      <c r="BM414" s="1305"/>
      <c r="BN414" s="1305"/>
      <c r="BO414" s="1305"/>
      <c r="BP414" s="1305"/>
      <c r="BQ414" s="1306" t="s">
        <v>282</v>
      </c>
      <c r="BR414" s="1306"/>
      <c r="BS414" s="1306"/>
      <c r="BT414" s="1305" t="str">
        <f>IF(⑧入力シート!$D$30=0,"",⑧入力シート!$D$30)</f>
        <v/>
      </c>
      <c r="BU414" s="1305"/>
      <c r="BV414" s="1305"/>
      <c r="BW414" s="1305"/>
      <c r="BX414" s="176" t="s">
        <v>84</v>
      </c>
      <c r="BY414" s="1305" t="str">
        <f>IF(⑧入力シート!$H$30=0,"",⑧入力シート!$H$30)</f>
        <v/>
      </c>
      <c r="BZ414" s="1305"/>
      <c r="CA414" s="1305"/>
      <c r="CB414" s="1305"/>
      <c r="CC414" s="176" t="s">
        <v>84</v>
      </c>
      <c r="CD414" s="1305" t="str">
        <f>IF(⑧入力シート!$L$30=0,"",⑧入力シート!$L$30)</f>
        <v/>
      </c>
      <c r="CE414" s="1305"/>
      <c r="CF414" s="1305"/>
      <c r="CG414" s="1305"/>
      <c r="CH414" s="177"/>
    </row>
    <row r="415" spans="1:90" ht="24.95" customHeight="1">
      <c r="A415" s="1345"/>
      <c r="B415" s="1346"/>
      <c r="C415" s="1346"/>
      <c r="D415" s="1346"/>
      <c r="E415" s="1346"/>
      <c r="F415" s="1346"/>
      <c r="G415" s="1346"/>
      <c r="H415" s="1346"/>
      <c r="I415" s="178"/>
      <c r="J415" s="178"/>
      <c r="K415" s="178"/>
      <c r="L415" s="178"/>
      <c r="M415" s="179"/>
      <c r="N415" s="1356"/>
      <c r="O415" s="1356"/>
      <c r="P415" s="1347" t="str">
        <f>IF('⑨応募者名簿(印刷用)'!$BV$42="","",'⑨応募者名簿(印刷用)'!$BV$42)</f>
        <v xml:space="preserve"> </v>
      </c>
      <c r="Q415" s="1348"/>
      <c r="R415" s="1348"/>
      <c r="S415" s="1348"/>
      <c r="T415" s="1348"/>
      <c r="U415" s="1348"/>
      <c r="V415" s="1348"/>
      <c r="W415" s="1348"/>
      <c r="X415" s="1348"/>
      <c r="Y415" s="1348"/>
      <c r="Z415" s="1348"/>
      <c r="AA415" s="1348"/>
      <c r="AB415" s="1348"/>
      <c r="AC415" s="1348"/>
      <c r="AD415" s="1348"/>
      <c r="AE415" s="1348"/>
      <c r="AF415" s="1348"/>
      <c r="AG415" s="1348"/>
      <c r="AH415" s="1348"/>
      <c r="AI415" s="1348"/>
      <c r="AJ415" s="1348"/>
      <c r="AK415" s="1348"/>
      <c r="AL415" s="1348"/>
      <c r="AM415" s="1348"/>
      <c r="AN415" s="1348"/>
      <c r="AO415" s="1348"/>
      <c r="AP415" s="1349"/>
      <c r="AQ415" s="291"/>
      <c r="AR415" s="292"/>
      <c r="AS415" s="1345"/>
      <c r="AT415" s="1346"/>
      <c r="AU415" s="1346"/>
      <c r="AV415" s="1346"/>
      <c r="AW415" s="1346"/>
      <c r="AX415" s="1346"/>
      <c r="AY415" s="1346"/>
      <c r="AZ415" s="1346"/>
      <c r="BA415" s="178"/>
      <c r="BB415" s="178"/>
      <c r="BC415" s="178"/>
      <c r="BD415" s="178"/>
      <c r="BE415" s="179"/>
      <c r="BF415" s="1356"/>
      <c r="BG415" s="1356"/>
      <c r="BH415" s="1347" t="str">
        <f>IF('⑨応募者名簿(印刷用)'!$BV$42="","",'⑨応募者名簿(印刷用)'!$BV$42)</f>
        <v xml:space="preserve"> </v>
      </c>
      <c r="BI415" s="1348"/>
      <c r="BJ415" s="1348"/>
      <c r="BK415" s="1348"/>
      <c r="BL415" s="1348"/>
      <c r="BM415" s="1348"/>
      <c r="BN415" s="1348"/>
      <c r="BO415" s="1348"/>
      <c r="BP415" s="1348"/>
      <c r="BQ415" s="1348"/>
      <c r="BR415" s="1348"/>
      <c r="BS415" s="1348"/>
      <c r="BT415" s="1348"/>
      <c r="BU415" s="1348"/>
      <c r="BV415" s="1348"/>
      <c r="BW415" s="1348"/>
      <c r="BX415" s="1348"/>
      <c r="BY415" s="1348"/>
      <c r="BZ415" s="1348"/>
      <c r="CA415" s="1348"/>
      <c r="CB415" s="1348"/>
      <c r="CC415" s="1348"/>
      <c r="CD415" s="1348"/>
      <c r="CE415" s="1348"/>
      <c r="CF415" s="1348"/>
      <c r="CG415" s="1348"/>
      <c r="CH415" s="1349"/>
    </row>
    <row r="416" spans="1:90" ht="24.95" customHeight="1">
      <c r="A416" s="1345"/>
      <c r="B416" s="1346"/>
      <c r="C416" s="1346"/>
      <c r="D416" s="1346"/>
      <c r="E416" s="1346"/>
      <c r="F416" s="1346"/>
      <c r="G416" s="1346"/>
      <c r="H416" s="1346"/>
      <c r="I416" s="178"/>
      <c r="J416" s="178"/>
      <c r="K416" s="178"/>
      <c r="L416" s="178"/>
      <c r="M416" s="179"/>
      <c r="N416" s="1356"/>
      <c r="O416" s="1356"/>
      <c r="P416" s="1347" t="str">
        <f>IF('⑨応募者名簿(印刷用)'!$BV$43="","",'⑨応募者名簿(印刷用)'!$BV$43)</f>
        <v xml:space="preserve"> </v>
      </c>
      <c r="Q416" s="1348"/>
      <c r="R416" s="1348"/>
      <c r="S416" s="1348"/>
      <c r="T416" s="1348"/>
      <c r="U416" s="1348"/>
      <c r="V416" s="1348"/>
      <c r="W416" s="1348"/>
      <c r="X416" s="1348"/>
      <c r="Y416" s="1348"/>
      <c r="Z416" s="1348"/>
      <c r="AA416" s="1348"/>
      <c r="AB416" s="1348"/>
      <c r="AC416" s="1348"/>
      <c r="AD416" s="1348"/>
      <c r="AE416" s="1348"/>
      <c r="AF416" s="1348"/>
      <c r="AG416" s="1348"/>
      <c r="AH416" s="1348"/>
      <c r="AI416" s="1348"/>
      <c r="AJ416" s="1348"/>
      <c r="AK416" s="1348"/>
      <c r="AL416" s="1348"/>
      <c r="AM416" s="1348"/>
      <c r="AN416" s="1348"/>
      <c r="AO416" s="1348"/>
      <c r="AP416" s="1349"/>
      <c r="AQ416" s="291"/>
      <c r="AR416" s="292"/>
      <c r="AS416" s="1345"/>
      <c r="AT416" s="1346"/>
      <c r="AU416" s="1346"/>
      <c r="AV416" s="1346"/>
      <c r="AW416" s="1346"/>
      <c r="AX416" s="1346"/>
      <c r="AY416" s="1346"/>
      <c r="AZ416" s="1346"/>
      <c r="BA416" s="178"/>
      <c r="BB416" s="178"/>
      <c r="BC416" s="178"/>
      <c r="BD416" s="178"/>
      <c r="BE416" s="179"/>
      <c r="BF416" s="1356"/>
      <c r="BG416" s="1356"/>
      <c r="BH416" s="1347" t="str">
        <f>IF('⑨応募者名簿(印刷用)'!$BV$43="","",'⑨応募者名簿(印刷用)'!$BV$43)</f>
        <v xml:space="preserve"> </v>
      </c>
      <c r="BI416" s="1348"/>
      <c r="BJ416" s="1348"/>
      <c r="BK416" s="1348"/>
      <c r="BL416" s="1348"/>
      <c r="BM416" s="1348"/>
      <c r="BN416" s="1348"/>
      <c r="BO416" s="1348"/>
      <c r="BP416" s="1348"/>
      <c r="BQ416" s="1348"/>
      <c r="BR416" s="1348"/>
      <c r="BS416" s="1348"/>
      <c r="BT416" s="1348"/>
      <c r="BU416" s="1348"/>
      <c r="BV416" s="1348"/>
      <c r="BW416" s="1348"/>
      <c r="BX416" s="1348"/>
      <c r="BY416" s="1348"/>
      <c r="BZ416" s="1348"/>
      <c r="CA416" s="1348"/>
      <c r="CB416" s="1348"/>
      <c r="CC416" s="1348"/>
      <c r="CD416" s="1348"/>
      <c r="CE416" s="1348"/>
      <c r="CF416" s="1348"/>
      <c r="CG416" s="1348"/>
      <c r="CH416" s="1349"/>
    </row>
    <row r="417" spans="1:90" ht="24.95" customHeight="1">
      <c r="A417" s="1345"/>
      <c r="B417" s="1346"/>
      <c r="C417" s="1346"/>
      <c r="D417" s="1346"/>
      <c r="E417" s="1346"/>
      <c r="F417" s="1346"/>
      <c r="G417" s="1346"/>
      <c r="H417" s="1346"/>
      <c r="I417" s="178"/>
      <c r="J417" s="178"/>
      <c r="K417" s="178"/>
      <c r="L417" s="178"/>
      <c r="M417" s="179"/>
      <c r="N417" s="1356"/>
      <c r="O417" s="1356"/>
      <c r="P417" s="1350" t="str">
        <f>IF('⑨応募者名簿(印刷用)'!$BV$44="","",'⑨応募者名簿(印刷用)'!$BV$44)</f>
        <v xml:space="preserve"> </v>
      </c>
      <c r="Q417" s="1351"/>
      <c r="R417" s="1351"/>
      <c r="S417" s="1351"/>
      <c r="T417" s="1351"/>
      <c r="U417" s="1351"/>
      <c r="V417" s="1351"/>
      <c r="W417" s="1351"/>
      <c r="X417" s="1351"/>
      <c r="Y417" s="1351"/>
      <c r="Z417" s="1351"/>
      <c r="AA417" s="1351"/>
      <c r="AB417" s="1351"/>
      <c r="AC417" s="1351"/>
      <c r="AD417" s="1351"/>
      <c r="AE417" s="1351"/>
      <c r="AF417" s="1351"/>
      <c r="AG417" s="1351"/>
      <c r="AH417" s="1351"/>
      <c r="AI417" s="1351"/>
      <c r="AJ417" s="1351"/>
      <c r="AK417" s="1351"/>
      <c r="AL417" s="1351"/>
      <c r="AM417" s="1351"/>
      <c r="AN417" s="1351"/>
      <c r="AO417" s="1351"/>
      <c r="AP417" s="1352"/>
      <c r="AQ417" s="291"/>
      <c r="AR417" s="292"/>
      <c r="AS417" s="1345"/>
      <c r="AT417" s="1346"/>
      <c r="AU417" s="1346"/>
      <c r="AV417" s="1346"/>
      <c r="AW417" s="1346"/>
      <c r="AX417" s="1346"/>
      <c r="AY417" s="1346"/>
      <c r="AZ417" s="1346"/>
      <c r="BA417" s="178"/>
      <c r="BB417" s="178"/>
      <c r="BC417" s="178"/>
      <c r="BD417" s="178"/>
      <c r="BE417" s="179"/>
      <c r="BF417" s="1356"/>
      <c r="BG417" s="1356"/>
      <c r="BH417" s="1350" t="str">
        <f>IF('⑨応募者名簿(印刷用)'!$BV$44="","",'⑨応募者名簿(印刷用)'!$BV$44)</f>
        <v xml:space="preserve"> </v>
      </c>
      <c r="BI417" s="1351"/>
      <c r="BJ417" s="1351"/>
      <c r="BK417" s="1351"/>
      <c r="BL417" s="1351"/>
      <c r="BM417" s="1351"/>
      <c r="BN417" s="1351"/>
      <c r="BO417" s="1351"/>
      <c r="BP417" s="1351"/>
      <c r="BQ417" s="1351"/>
      <c r="BR417" s="1351"/>
      <c r="BS417" s="1351"/>
      <c r="BT417" s="1351"/>
      <c r="BU417" s="1351"/>
      <c r="BV417" s="1351"/>
      <c r="BW417" s="1351"/>
      <c r="BX417" s="1351"/>
      <c r="BY417" s="1351"/>
      <c r="BZ417" s="1351"/>
      <c r="CA417" s="1351"/>
      <c r="CB417" s="1351"/>
      <c r="CC417" s="1351"/>
      <c r="CD417" s="1351"/>
      <c r="CE417" s="1351"/>
      <c r="CF417" s="1351"/>
      <c r="CG417" s="1351"/>
      <c r="CH417" s="1352"/>
    </row>
    <row r="418" spans="1:90" ht="24.95" customHeight="1">
      <c r="A418" s="1345"/>
      <c r="B418" s="1346"/>
      <c r="C418" s="1346"/>
      <c r="D418" s="1346"/>
      <c r="E418" s="1346"/>
      <c r="F418" s="1346"/>
      <c r="G418" s="1346"/>
      <c r="H418" s="1346"/>
      <c r="I418" s="178"/>
      <c r="J418" s="178"/>
      <c r="K418" s="178"/>
      <c r="L418" s="178"/>
      <c r="M418" s="179"/>
      <c r="N418" s="722" t="s">
        <v>335</v>
      </c>
      <c r="O418" s="723"/>
      <c r="P418" s="603" t="s">
        <v>23</v>
      </c>
      <c r="Q418" s="571"/>
      <c r="R418" s="571"/>
      <c r="S418" s="571"/>
      <c r="T418" s="1336" t="str">
        <f>""&amp;⑧入力シート!$D$21</f>
        <v/>
      </c>
      <c r="U418" s="1336"/>
      <c r="V418" s="1336"/>
      <c r="W418" s="1336"/>
      <c r="X418" s="1336"/>
      <c r="Y418" s="1336"/>
      <c r="Z418" s="1336"/>
      <c r="AA418" s="1336"/>
      <c r="AB418" s="1336"/>
      <c r="AC418" s="1336"/>
      <c r="AD418" s="1336"/>
      <c r="AE418" s="1336"/>
      <c r="AF418" s="1336"/>
      <c r="AG418" s="1336"/>
      <c r="AH418" s="1336"/>
      <c r="AI418" s="1336"/>
      <c r="AJ418" s="1336"/>
      <c r="AK418" s="1336"/>
      <c r="AL418" s="1336"/>
      <c r="AM418" s="1336"/>
      <c r="AN418" s="1336"/>
      <c r="AO418" s="1336"/>
      <c r="AP418" s="1337"/>
      <c r="AQ418" s="291"/>
      <c r="AR418" s="292"/>
      <c r="AS418" s="1345"/>
      <c r="AT418" s="1346"/>
      <c r="AU418" s="1346"/>
      <c r="AV418" s="1346"/>
      <c r="AW418" s="1346"/>
      <c r="AX418" s="1346"/>
      <c r="AY418" s="1346"/>
      <c r="AZ418" s="1346"/>
      <c r="BA418" s="178"/>
      <c r="BB418" s="178"/>
      <c r="BC418" s="178"/>
      <c r="BD418" s="178"/>
      <c r="BE418" s="179"/>
      <c r="BF418" s="722" t="s">
        <v>335</v>
      </c>
      <c r="BG418" s="723"/>
      <c r="BH418" s="603" t="s">
        <v>23</v>
      </c>
      <c r="BI418" s="571"/>
      <c r="BJ418" s="571"/>
      <c r="BK418" s="571"/>
      <c r="BL418" s="1336" t="str">
        <f>""&amp;⑧入力シート!$D$21</f>
        <v/>
      </c>
      <c r="BM418" s="1336"/>
      <c r="BN418" s="1336"/>
      <c r="BO418" s="1336"/>
      <c r="BP418" s="1336"/>
      <c r="BQ418" s="1336"/>
      <c r="BR418" s="1336"/>
      <c r="BS418" s="1336"/>
      <c r="BT418" s="1336"/>
      <c r="BU418" s="1336"/>
      <c r="BV418" s="1336"/>
      <c r="BW418" s="1336"/>
      <c r="BX418" s="1336"/>
      <c r="BY418" s="1336"/>
      <c r="BZ418" s="1336"/>
      <c r="CA418" s="1336"/>
      <c r="CB418" s="1336"/>
      <c r="CC418" s="1336"/>
      <c r="CD418" s="1336"/>
      <c r="CE418" s="1336"/>
      <c r="CF418" s="1336"/>
      <c r="CG418" s="1336"/>
      <c r="CH418" s="1337"/>
    </row>
    <row r="419" spans="1:90" ht="24.95" customHeight="1">
      <c r="A419" s="180"/>
      <c r="B419" s="178"/>
      <c r="C419" s="178"/>
      <c r="D419" s="178"/>
      <c r="E419" s="178"/>
      <c r="F419" s="178"/>
      <c r="G419" s="178"/>
      <c r="H419" s="178"/>
      <c r="I419" s="178"/>
      <c r="J419" s="178"/>
      <c r="K419" s="178"/>
      <c r="L419" s="178"/>
      <c r="M419" s="179"/>
      <c r="N419" s="724"/>
      <c r="O419" s="725"/>
      <c r="P419" s="1338" t="str">
        <f>"　"&amp;⑧入力シート!$D$22</f>
        <v>　</v>
      </c>
      <c r="Q419" s="1339"/>
      <c r="R419" s="1339"/>
      <c r="S419" s="1339"/>
      <c r="T419" s="1339"/>
      <c r="U419" s="1339"/>
      <c r="V419" s="1339"/>
      <c r="W419" s="1339"/>
      <c r="X419" s="1339"/>
      <c r="Y419" s="1339"/>
      <c r="Z419" s="1339"/>
      <c r="AA419" s="1339"/>
      <c r="AB419" s="1339"/>
      <c r="AC419" s="1339"/>
      <c r="AD419" s="1339"/>
      <c r="AE419" s="1339"/>
      <c r="AF419" s="1339"/>
      <c r="AG419" s="1339"/>
      <c r="AH419" s="1339"/>
      <c r="AI419" s="1339"/>
      <c r="AJ419" s="1339"/>
      <c r="AK419" s="1339"/>
      <c r="AL419" s="1339"/>
      <c r="AM419" s="1339"/>
      <c r="AN419" s="1339"/>
      <c r="AO419" s="1339"/>
      <c r="AP419" s="1340"/>
      <c r="AQ419" s="291"/>
      <c r="AR419" s="292"/>
      <c r="AS419" s="180"/>
      <c r="AT419" s="178"/>
      <c r="AU419" s="178"/>
      <c r="AV419" s="178"/>
      <c r="AW419" s="178"/>
      <c r="AX419" s="178"/>
      <c r="AY419" s="178"/>
      <c r="AZ419" s="178"/>
      <c r="BA419" s="178"/>
      <c r="BB419" s="178"/>
      <c r="BC419" s="178"/>
      <c r="BD419" s="178"/>
      <c r="BE419" s="179"/>
      <c r="BF419" s="724"/>
      <c r="BG419" s="725"/>
      <c r="BH419" s="1338" t="str">
        <f>"　"&amp;⑧入力シート!$D$22</f>
        <v>　</v>
      </c>
      <c r="BI419" s="1339"/>
      <c r="BJ419" s="1339"/>
      <c r="BK419" s="1339"/>
      <c r="BL419" s="1339"/>
      <c r="BM419" s="1339"/>
      <c r="BN419" s="1339"/>
      <c r="BO419" s="1339"/>
      <c r="BP419" s="1339"/>
      <c r="BQ419" s="1339"/>
      <c r="BR419" s="1339"/>
      <c r="BS419" s="1339"/>
      <c r="BT419" s="1339"/>
      <c r="BU419" s="1339"/>
      <c r="BV419" s="1339"/>
      <c r="BW419" s="1339"/>
      <c r="BX419" s="1339"/>
      <c r="BY419" s="1339"/>
      <c r="BZ419" s="1339"/>
      <c r="CA419" s="1339"/>
      <c r="CB419" s="1339"/>
      <c r="CC419" s="1339"/>
      <c r="CD419" s="1339"/>
      <c r="CE419" s="1339"/>
      <c r="CF419" s="1339"/>
      <c r="CG419" s="1339"/>
      <c r="CH419" s="1340"/>
    </row>
    <row r="420" spans="1:90" ht="24.95" customHeight="1">
      <c r="A420" s="180"/>
      <c r="B420" s="178"/>
      <c r="C420" s="178"/>
      <c r="D420" s="178"/>
      <c r="E420" s="178"/>
      <c r="F420" s="178"/>
      <c r="G420" s="178"/>
      <c r="H420" s="178"/>
      <c r="I420" s="178"/>
      <c r="J420" s="178"/>
      <c r="K420" s="178"/>
      <c r="L420" s="178"/>
      <c r="M420" s="179"/>
      <c r="N420" s="724"/>
      <c r="O420" s="725"/>
      <c r="P420" s="1341" t="str">
        <f>"　"&amp;⑧入力シート!$D$23</f>
        <v>　</v>
      </c>
      <c r="Q420" s="1342"/>
      <c r="R420" s="1342"/>
      <c r="S420" s="1342"/>
      <c r="T420" s="1342"/>
      <c r="U420" s="1342"/>
      <c r="V420" s="1342"/>
      <c r="W420" s="1342"/>
      <c r="X420" s="1342"/>
      <c r="Y420" s="1342"/>
      <c r="Z420" s="1342"/>
      <c r="AA420" s="1342"/>
      <c r="AB420" s="1342"/>
      <c r="AC420" s="1342"/>
      <c r="AD420" s="1342"/>
      <c r="AE420" s="1342"/>
      <c r="AF420" s="1342"/>
      <c r="AG420" s="1342"/>
      <c r="AH420" s="1342"/>
      <c r="AI420" s="1342"/>
      <c r="AJ420" s="1342"/>
      <c r="AK420" s="1342"/>
      <c r="AL420" s="1342"/>
      <c r="AM420" s="1342"/>
      <c r="AN420" s="1342"/>
      <c r="AO420" s="1342"/>
      <c r="AP420" s="1343"/>
      <c r="AQ420" s="291"/>
      <c r="AR420" s="292"/>
      <c r="AS420" s="180"/>
      <c r="AT420" s="178"/>
      <c r="AU420" s="178"/>
      <c r="AV420" s="178"/>
      <c r="AW420" s="178"/>
      <c r="AX420" s="178"/>
      <c r="AY420" s="178"/>
      <c r="AZ420" s="178"/>
      <c r="BA420" s="178"/>
      <c r="BB420" s="178"/>
      <c r="BC420" s="178"/>
      <c r="BD420" s="178"/>
      <c r="BE420" s="179"/>
      <c r="BF420" s="724"/>
      <c r="BG420" s="725"/>
      <c r="BH420" s="1341" t="str">
        <f>"　"&amp;⑧入力シート!$D$23</f>
        <v>　</v>
      </c>
      <c r="BI420" s="1342"/>
      <c r="BJ420" s="1342"/>
      <c r="BK420" s="1342"/>
      <c r="BL420" s="1342"/>
      <c r="BM420" s="1342"/>
      <c r="BN420" s="1342"/>
      <c r="BO420" s="1342"/>
      <c r="BP420" s="1342"/>
      <c r="BQ420" s="1342"/>
      <c r="BR420" s="1342"/>
      <c r="BS420" s="1342"/>
      <c r="BT420" s="1342"/>
      <c r="BU420" s="1342"/>
      <c r="BV420" s="1342"/>
      <c r="BW420" s="1342"/>
      <c r="BX420" s="1342"/>
      <c r="BY420" s="1342"/>
      <c r="BZ420" s="1342"/>
      <c r="CA420" s="1342"/>
      <c r="CB420" s="1342"/>
      <c r="CC420" s="1342"/>
      <c r="CD420" s="1342"/>
      <c r="CE420" s="1342"/>
      <c r="CF420" s="1342"/>
      <c r="CG420" s="1342"/>
      <c r="CH420" s="1343"/>
    </row>
    <row r="421" spans="1:90" ht="24.95" customHeight="1">
      <c r="A421" s="181"/>
      <c r="B421" s="182"/>
      <c r="C421" s="182"/>
      <c r="D421" s="182"/>
      <c r="E421" s="182"/>
      <c r="F421" s="182"/>
      <c r="G421" s="182"/>
      <c r="H421" s="182"/>
      <c r="I421" s="182"/>
      <c r="J421" s="182"/>
      <c r="K421" s="182"/>
      <c r="L421" s="182"/>
      <c r="M421" s="183"/>
      <c r="N421" s="726"/>
      <c r="O421" s="727"/>
      <c r="P421" s="1341"/>
      <c r="Q421" s="1342"/>
      <c r="R421" s="1342"/>
      <c r="S421" s="1342"/>
      <c r="T421" s="1342"/>
      <c r="U421" s="1342"/>
      <c r="V421" s="1342"/>
      <c r="W421" s="1342"/>
      <c r="X421" s="1342"/>
      <c r="Y421" s="1342"/>
      <c r="Z421" s="1342"/>
      <c r="AA421" s="1342"/>
      <c r="AB421" s="1342"/>
      <c r="AC421" s="1342"/>
      <c r="AD421" s="1342"/>
      <c r="AE421" s="1342"/>
      <c r="AF421" s="1342"/>
      <c r="AG421" s="1342"/>
      <c r="AH421" s="1342"/>
      <c r="AI421" s="1342"/>
      <c r="AJ421" s="1342"/>
      <c r="AK421" s="1342"/>
      <c r="AL421" s="1342"/>
      <c r="AM421" s="1342"/>
      <c r="AN421" s="1342"/>
      <c r="AO421" s="1342"/>
      <c r="AP421" s="1343"/>
      <c r="AQ421" s="291"/>
      <c r="AR421" s="292"/>
      <c r="AS421" s="181"/>
      <c r="AT421" s="182"/>
      <c r="AU421" s="182"/>
      <c r="AV421" s="182"/>
      <c r="AW421" s="182"/>
      <c r="AX421" s="182"/>
      <c r="AY421" s="182"/>
      <c r="AZ421" s="182"/>
      <c r="BA421" s="182"/>
      <c r="BB421" s="182"/>
      <c r="BC421" s="182"/>
      <c r="BD421" s="182"/>
      <c r="BE421" s="183"/>
      <c r="BF421" s="726"/>
      <c r="BG421" s="727"/>
      <c r="BH421" s="1341"/>
      <c r="BI421" s="1342"/>
      <c r="BJ421" s="1342"/>
      <c r="BK421" s="1342"/>
      <c r="BL421" s="1342"/>
      <c r="BM421" s="1342"/>
      <c r="BN421" s="1342"/>
      <c r="BO421" s="1342"/>
      <c r="BP421" s="1342"/>
      <c r="BQ421" s="1342"/>
      <c r="BR421" s="1342"/>
      <c r="BS421" s="1342"/>
      <c r="BT421" s="1342"/>
      <c r="BU421" s="1342"/>
      <c r="BV421" s="1342"/>
      <c r="BW421" s="1342"/>
      <c r="BX421" s="1342"/>
      <c r="BY421" s="1342"/>
      <c r="BZ421" s="1342"/>
      <c r="CA421" s="1342"/>
      <c r="CB421" s="1342"/>
      <c r="CC421" s="1342"/>
      <c r="CD421" s="1342"/>
      <c r="CE421" s="1342"/>
      <c r="CF421" s="1342"/>
      <c r="CG421" s="1342"/>
      <c r="CH421" s="1343"/>
    </row>
    <row r="422" spans="1:90" ht="24.95" customHeight="1">
      <c r="A422" s="722" t="s">
        <v>337</v>
      </c>
      <c r="B422" s="723"/>
      <c r="C422" s="603" t="s">
        <v>31</v>
      </c>
      <c r="D422" s="571"/>
      <c r="E422" s="571"/>
      <c r="F422" s="571"/>
      <c r="G422" s="571"/>
      <c r="H422" s="571"/>
      <c r="I422" s="571"/>
      <c r="J422" s="571"/>
      <c r="K422" s="571"/>
      <c r="L422" s="571"/>
      <c r="M422" s="571"/>
      <c r="N422" s="722" t="s">
        <v>336</v>
      </c>
      <c r="O422" s="723"/>
      <c r="P422" s="1316" t="str">
        <f>""&amp;⑧入力シート!AD138</f>
        <v/>
      </c>
      <c r="Q422" s="1316"/>
      <c r="R422" s="1316"/>
      <c r="S422" s="1316"/>
      <c r="T422" s="1316"/>
      <c r="U422" s="1316"/>
      <c r="V422" s="1316"/>
      <c r="W422" s="1316"/>
      <c r="X422" s="1316"/>
      <c r="Y422" s="1316"/>
      <c r="Z422" s="1316"/>
      <c r="AA422" s="1316"/>
      <c r="AB422" s="1316"/>
      <c r="AC422" s="1316"/>
      <c r="AD422" s="1316"/>
      <c r="AE422" s="1316"/>
      <c r="AF422" s="1316"/>
      <c r="AG422" s="1316"/>
      <c r="AH422" s="1316"/>
      <c r="AI422" s="1316"/>
      <c r="AJ422" s="1316"/>
      <c r="AK422" s="1316"/>
      <c r="AL422" s="1316"/>
      <c r="AM422" s="1316"/>
      <c r="AN422" s="1316"/>
      <c r="AO422" s="1316"/>
      <c r="AP422" s="1316"/>
      <c r="AQ422" s="291"/>
      <c r="AR422" s="292"/>
      <c r="AS422" s="722" t="s">
        <v>337</v>
      </c>
      <c r="AT422" s="723"/>
      <c r="AU422" s="603" t="s">
        <v>31</v>
      </c>
      <c r="AV422" s="571"/>
      <c r="AW422" s="571"/>
      <c r="AX422" s="571"/>
      <c r="AY422" s="571"/>
      <c r="AZ422" s="571"/>
      <c r="BA422" s="571"/>
      <c r="BB422" s="571"/>
      <c r="BC422" s="571"/>
      <c r="BD422" s="571"/>
      <c r="BE422" s="571"/>
      <c r="BF422" s="722" t="s">
        <v>336</v>
      </c>
      <c r="BG422" s="723"/>
      <c r="BH422" s="1316" t="str">
        <f>""&amp;⑧入力シート!AD139</f>
        <v/>
      </c>
      <c r="BI422" s="1316"/>
      <c r="BJ422" s="1316"/>
      <c r="BK422" s="1316"/>
      <c r="BL422" s="1316"/>
      <c r="BM422" s="1316"/>
      <c r="BN422" s="1316"/>
      <c r="BO422" s="1316"/>
      <c r="BP422" s="1316"/>
      <c r="BQ422" s="1316"/>
      <c r="BR422" s="1316"/>
      <c r="BS422" s="1316"/>
      <c r="BT422" s="1316"/>
      <c r="BU422" s="1316"/>
      <c r="BV422" s="1316"/>
      <c r="BW422" s="1316"/>
      <c r="BX422" s="1316"/>
      <c r="BY422" s="1316"/>
      <c r="BZ422" s="1316"/>
      <c r="CA422" s="1316"/>
      <c r="CB422" s="1316"/>
      <c r="CC422" s="1316"/>
      <c r="CD422" s="1316"/>
      <c r="CE422" s="1316"/>
      <c r="CF422" s="1316"/>
      <c r="CG422" s="1316"/>
      <c r="CH422" s="1316"/>
    </row>
    <row r="423" spans="1:90" ht="24.95" customHeight="1">
      <c r="A423" s="724"/>
      <c r="B423" s="725"/>
      <c r="C423" s="1308">
        <f>⑧入力シート!Y138</f>
        <v>115</v>
      </c>
      <c r="D423" s="1309"/>
      <c r="E423" s="1309"/>
      <c r="F423" s="1309"/>
      <c r="G423" s="1309"/>
      <c r="H423" s="1309"/>
      <c r="I423" s="1309"/>
      <c r="J423" s="1309"/>
      <c r="K423" s="1309"/>
      <c r="L423" s="1309"/>
      <c r="M423" s="1310"/>
      <c r="N423" s="724"/>
      <c r="O423" s="725"/>
      <c r="P423" s="1317"/>
      <c r="Q423" s="1317"/>
      <c r="R423" s="1317"/>
      <c r="S423" s="1317"/>
      <c r="T423" s="1317"/>
      <c r="U423" s="1317"/>
      <c r="V423" s="1317"/>
      <c r="W423" s="1317"/>
      <c r="X423" s="1317"/>
      <c r="Y423" s="1317"/>
      <c r="Z423" s="1317"/>
      <c r="AA423" s="1317"/>
      <c r="AB423" s="1317"/>
      <c r="AC423" s="1317"/>
      <c r="AD423" s="1317"/>
      <c r="AE423" s="1317"/>
      <c r="AF423" s="1317"/>
      <c r="AG423" s="1317"/>
      <c r="AH423" s="1317"/>
      <c r="AI423" s="1317"/>
      <c r="AJ423" s="1317"/>
      <c r="AK423" s="1317"/>
      <c r="AL423" s="1317"/>
      <c r="AM423" s="1317"/>
      <c r="AN423" s="1317"/>
      <c r="AO423" s="1317"/>
      <c r="AP423" s="1317"/>
      <c r="AQ423" s="291"/>
      <c r="AR423" s="292"/>
      <c r="AS423" s="724"/>
      <c r="AT423" s="725"/>
      <c r="AU423" s="1308">
        <f>⑧入力シート!Y139</f>
        <v>116</v>
      </c>
      <c r="AV423" s="1309"/>
      <c r="AW423" s="1309"/>
      <c r="AX423" s="1309"/>
      <c r="AY423" s="1309"/>
      <c r="AZ423" s="1309"/>
      <c r="BA423" s="1309"/>
      <c r="BB423" s="1309"/>
      <c r="BC423" s="1309"/>
      <c r="BD423" s="1309"/>
      <c r="BE423" s="1309"/>
      <c r="BF423" s="724"/>
      <c r="BG423" s="725"/>
      <c r="BH423" s="1317"/>
      <c r="BI423" s="1317"/>
      <c r="BJ423" s="1317"/>
      <c r="BK423" s="1317"/>
      <c r="BL423" s="1317"/>
      <c r="BM423" s="1317"/>
      <c r="BN423" s="1317"/>
      <c r="BO423" s="1317"/>
      <c r="BP423" s="1317"/>
      <c r="BQ423" s="1317"/>
      <c r="BR423" s="1317"/>
      <c r="BS423" s="1317"/>
      <c r="BT423" s="1317"/>
      <c r="BU423" s="1317"/>
      <c r="BV423" s="1317"/>
      <c r="BW423" s="1317"/>
      <c r="BX423" s="1317"/>
      <c r="BY423" s="1317"/>
      <c r="BZ423" s="1317"/>
      <c r="CA423" s="1317"/>
      <c r="CB423" s="1317"/>
      <c r="CC423" s="1317"/>
      <c r="CD423" s="1317"/>
      <c r="CE423" s="1317"/>
      <c r="CF423" s="1317"/>
      <c r="CG423" s="1317"/>
      <c r="CH423" s="1317"/>
    </row>
    <row r="424" spans="1:90" ht="24.95" customHeight="1">
      <c r="A424" s="726"/>
      <c r="B424" s="727"/>
      <c r="C424" s="1319"/>
      <c r="D424" s="1320"/>
      <c r="E424" s="1320"/>
      <c r="F424" s="1320"/>
      <c r="G424" s="1320"/>
      <c r="H424" s="1320"/>
      <c r="I424" s="1320"/>
      <c r="J424" s="1320"/>
      <c r="K424" s="1320"/>
      <c r="L424" s="1320"/>
      <c r="M424" s="1321"/>
      <c r="N424" s="726"/>
      <c r="O424" s="727"/>
      <c r="P424" s="1318"/>
      <c r="Q424" s="1318"/>
      <c r="R424" s="1318"/>
      <c r="S424" s="1318"/>
      <c r="T424" s="1318"/>
      <c r="U424" s="1318"/>
      <c r="V424" s="1318"/>
      <c r="W424" s="1318"/>
      <c r="X424" s="1318"/>
      <c r="Y424" s="1318"/>
      <c r="Z424" s="1318"/>
      <c r="AA424" s="1318"/>
      <c r="AB424" s="1318"/>
      <c r="AC424" s="1318"/>
      <c r="AD424" s="1318"/>
      <c r="AE424" s="1318"/>
      <c r="AF424" s="1318"/>
      <c r="AG424" s="1318"/>
      <c r="AH424" s="1318"/>
      <c r="AI424" s="1318"/>
      <c r="AJ424" s="1318"/>
      <c r="AK424" s="1318"/>
      <c r="AL424" s="1318"/>
      <c r="AM424" s="1318"/>
      <c r="AN424" s="1318"/>
      <c r="AO424" s="1318"/>
      <c r="AP424" s="1318"/>
      <c r="AQ424" s="291"/>
      <c r="AR424" s="292"/>
      <c r="AS424" s="726"/>
      <c r="AT424" s="727"/>
      <c r="AU424" s="1308"/>
      <c r="AV424" s="1309"/>
      <c r="AW424" s="1309"/>
      <c r="AX424" s="1309"/>
      <c r="AY424" s="1309"/>
      <c r="AZ424" s="1309"/>
      <c r="BA424" s="1309"/>
      <c r="BB424" s="1309"/>
      <c r="BC424" s="1309"/>
      <c r="BD424" s="1309"/>
      <c r="BE424" s="1309"/>
      <c r="BF424" s="726"/>
      <c r="BG424" s="727"/>
      <c r="BH424" s="1318"/>
      <c r="BI424" s="1318"/>
      <c r="BJ424" s="1318"/>
      <c r="BK424" s="1318"/>
      <c r="BL424" s="1318"/>
      <c r="BM424" s="1318"/>
      <c r="BN424" s="1318"/>
      <c r="BO424" s="1318"/>
      <c r="BP424" s="1318"/>
      <c r="BQ424" s="1318"/>
      <c r="BR424" s="1318"/>
      <c r="BS424" s="1318"/>
      <c r="BT424" s="1318"/>
      <c r="BU424" s="1318"/>
      <c r="BV424" s="1318"/>
      <c r="BW424" s="1318"/>
      <c r="BX424" s="1318"/>
      <c r="BY424" s="1318"/>
      <c r="BZ424" s="1318"/>
      <c r="CA424" s="1318"/>
      <c r="CB424" s="1318"/>
      <c r="CC424" s="1318"/>
      <c r="CD424" s="1318"/>
      <c r="CE424" s="1318"/>
      <c r="CF424" s="1318"/>
      <c r="CG424" s="1318"/>
      <c r="CH424" s="1318"/>
    </row>
    <row r="425" spans="1:90" ht="24.95" customHeight="1">
      <c r="A425" s="722" t="s">
        <v>338</v>
      </c>
      <c r="B425" s="723"/>
      <c r="C425" s="1322" t="str">
        <f>""&amp;⑧入力シート!Z138</f>
        <v/>
      </c>
      <c r="D425" s="1323"/>
      <c r="E425" s="1323"/>
      <c r="F425" s="1323"/>
      <c r="G425" s="1323"/>
      <c r="H425" s="1323"/>
      <c r="I425" s="1323"/>
      <c r="J425" s="1323"/>
      <c r="K425" s="1323"/>
      <c r="L425" s="1323"/>
      <c r="M425" s="1324"/>
      <c r="N425" s="722" t="s">
        <v>339</v>
      </c>
      <c r="O425" s="723"/>
      <c r="P425" s="1307" t="s">
        <v>32</v>
      </c>
      <c r="Q425" s="573"/>
      <c r="R425" s="573"/>
      <c r="S425" s="573"/>
      <c r="T425" s="573"/>
      <c r="U425" s="573"/>
      <c r="V425" s="573"/>
      <c r="W425" s="573"/>
      <c r="X425" s="573"/>
      <c r="Y425" s="573"/>
      <c r="Z425" s="573"/>
      <c r="AA425" s="573"/>
      <c r="AB425" s="573"/>
      <c r="AC425" s="573"/>
      <c r="AD425" s="573"/>
      <c r="AE425" s="573"/>
      <c r="AF425" s="573"/>
      <c r="AG425" s="573"/>
      <c r="AH425" s="573"/>
      <c r="AI425" s="573"/>
      <c r="AJ425" s="573"/>
      <c r="AK425" s="573"/>
      <c r="AL425" s="573"/>
      <c r="AM425" s="573"/>
      <c r="AN425" s="573"/>
      <c r="AO425" s="573"/>
      <c r="AP425" s="574"/>
      <c r="AQ425" s="291"/>
      <c r="AR425" s="292"/>
      <c r="AS425" s="722" t="s">
        <v>338</v>
      </c>
      <c r="AT425" s="723"/>
      <c r="AU425" s="1322" t="str">
        <f>""&amp;⑧入力シート!Z139</f>
        <v/>
      </c>
      <c r="AV425" s="1323"/>
      <c r="AW425" s="1323"/>
      <c r="AX425" s="1323"/>
      <c r="AY425" s="1323"/>
      <c r="AZ425" s="1323"/>
      <c r="BA425" s="1323"/>
      <c r="BB425" s="1323"/>
      <c r="BC425" s="1323"/>
      <c r="BD425" s="1323"/>
      <c r="BE425" s="1324"/>
      <c r="BF425" s="722" t="s">
        <v>339</v>
      </c>
      <c r="BG425" s="723"/>
      <c r="BH425" s="1307" t="s">
        <v>32</v>
      </c>
      <c r="BI425" s="573"/>
      <c r="BJ425" s="573"/>
      <c r="BK425" s="573"/>
      <c r="BL425" s="573"/>
      <c r="BM425" s="573"/>
      <c r="BN425" s="573"/>
      <c r="BO425" s="573"/>
      <c r="BP425" s="573"/>
      <c r="BQ425" s="573"/>
      <c r="BR425" s="573"/>
      <c r="BS425" s="573"/>
      <c r="BT425" s="573"/>
      <c r="BU425" s="573"/>
      <c r="BV425" s="573"/>
      <c r="BW425" s="573"/>
      <c r="BX425" s="573"/>
      <c r="BY425" s="573"/>
      <c r="BZ425" s="573"/>
      <c r="CA425" s="573"/>
      <c r="CB425" s="573"/>
      <c r="CC425" s="573"/>
      <c r="CD425" s="573"/>
      <c r="CE425" s="573"/>
      <c r="CF425" s="573"/>
      <c r="CG425" s="573"/>
      <c r="CH425" s="574"/>
    </row>
    <row r="426" spans="1:90" ht="24.95" customHeight="1">
      <c r="A426" s="724"/>
      <c r="B426" s="725"/>
      <c r="C426" s="1308"/>
      <c r="D426" s="1309"/>
      <c r="E426" s="1309"/>
      <c r="F426" s="1309"/>
      <c r="G426" s="1309"/>
      <c r="H426" s="1309"/>
      <c r="I426" s="1309"/>
      <c r="J426" s="1309"/>
      <c r="K426" s="1309"/>
      <c r="L426" s="1309"/>
      <c r="M426" s="1310"/>
      <c r="N426" s="724"/>
      <c r="O426" s="725"/>
      <c r="P426" s="1308" t="str">
        <f>'⑨応募者名簿(印刷用)'!CY27</f>
        <v xml:space="preserve"> </v>
      </c>
      <c r="Q426" s="1309"/>
      <c r="R426" s="1309"/>
      <c r="S426" s="1309"/>
      <c r="T426" s="1309"/>
      <c r="U426" s="1309"/>
      <c r="V426" s="1309"/>
      <c r="W426" s="1309"/>
      <c r="X426" s="1309"/>
      <c r="Y426" s="1309"/>
      <c r="Z426" s="1309"/>
      <c r="AA426" s="1309"/>
      <c r="AB426" s="1309"/>
      <c r="AC426" s="1309"/>
      <c r="AD426" s="1309"/>
      <c r="AE426" s="1309"/>
      <c r="AF426" s="1309"/>
      <c r="AG426" s="1309"/>
      <c r="AH426" s="1309"/>
      <c r="AI426" s="1309"/>
      <c r="AJ426" s="1309"/>
      <c r="AK426" s="1309"/>
      <c r="AL426" s="1309"/>
      <c r="AM426" s="1309"/>
      <c r="AN426" s="1309"/>
      <c r="AO426" s="1309"/>
      <c r="AP426" s="1310"/>
      <c r="AQ426" s="291"/>
      <c r="AR426" s="292"/>
      <c r="AS426" s="724"/>
      <c r="AT426" s="725"/>
      <c r="AU426" s="1308"/>
      <c r="AV426" s="1309"/>
      <c r="AW426" s="1309"/>
      <c r="AX426" s="1309"/>
      <c r="AY426" s="1309"/>
      <c r="AZ426" s="1309"/>
      <c r="BA426" s="1309"/>
      <c r="BB426" s="1309"/>
      <c r="BC426" s="1309"/>
      <c r="BD426" s="1309"/>
      <c r="BE426" s="1310"/>
      <c r="BF426" s="724"/>
      <c r="BG426" s="725"/>
      <c r="BH426" s="1308" t="str">
        <f>'⑨応募者名簿(印刷用)'!CY28</f>
        <v xml:space="preserve"> </v>
      </c>
      <c r="BI426" s="1309"/>
      <c r="BJ426" s="1309"/>
      <c r="BK426" s="1309"/>
      <c r="BL426" s="1309"/>
      <c r="BM426" s="1309"/>
      <c r="BN426" s="1309"/>
      <c r="BO426" s="1309"/>
      <c r="BP426" s="1309"/>
      <c r="BQ426" s="1309"/>
      <c r="BR426" s="1309"/>
      <c r="BS426" s="1309"/>
      <c r="BT426" s="1309"/>
      <c r="BU426" s="1309"/>
      <c r="BV426" s="1309"/>
      <c r="BW426" s="1309"/>
      <c r="BX426" s="1309"/>
      <c r="BY426" s="1309"/>
      <c r="BZ426" s="1309"/>
      <c r="CA426" s="1309"/>
      <c r="CB426" s="1309"/>
      <c r="CC426" s="1309"/>
      <c r="CD426" s="1309"/>
      <c r="CE426" s="1309"/>
      <c r="CF426" s="1309"/>
      <c r="CG426" s="1309"/>
      <c r="CH426" s="1310"/>
    </row>
    <row r="427" spans="1:90" ht="24.95" customHeight="1">
      <c r="A427" s="726"/>
      <c r="B427" s="727"/>
      <c r="C427" s="1308"/>
      <c r="D427" s="1309"/>
      <c r="E427" s="1309"/>
      <c r="F427" s="1309"/>
      <c r="G427" s="1309"/>
      <c r="H427" s="1309"/>
      <c r="I427" s="1309"/>
      <c r="J427" s="1309"/>
      <c r="K427" s="1309"/>
      <c r="L427" s="1309"/>
      <c r="M427" s="1310"/>
      <c r="N427" s="726"/>
      <c r="O427" s="727"/>
      <c r="P427" s="1308"/>
      <c r="Q427" s="1309"/>
      <c r="R427" s="1309"/>
      <c r="S427" s="1309"/>
      <c r="T427" s="1309"/>
      <c r="U427" s="1309"/>
      <c r="V427" s="1309"/>
      <c r="W427" s="1309"/>
      <c r="X427" s="1309"/>
      <c r="Y427" s="1309"/>
      <c r="Z427" s="1309"/>
      <c r="AA427" s="1309"/>
      <c r="AB427" s="1309"/>
      <c r="AC427" s="1309"/>
      <c r="AD427" s="1309"/>
      <c r="AE427" s="1309"/>
      <c r="AF427" s="1309"/>
      <c r="AG427" s="1309"/>
      <c r="AH427" s="1309"/>
      <c r="AI427" s="1309"/>
      <c r="AJ427" s="1309"/>
      <c r="AK427" s="1309"/>
      <c r="AL427" s="1309"/>
      <c r="AM427" s="1309"/>
      <c r="AN427" s="1309"/>
      <c r="AO427" s="1309"/>
      <c r="AP427" s="1310"/>
      <c r="AQ427" s="291"/>
      <c r="AR427" s="292"/>
      <c r="AS427" s="726"/>
      <c r="AT427" s="727"/>
      <c r="AU427" s="1308"/>
      <c r="AV427" s="1309"/>
      <c r="AW427" s="1309"/>
      <c r="AX427" s="1309"/>
      <c r="AY427" s="1309"/>
      <c r="AZ427" s="1309"/>
      <c r="BA427" s="1309"/>
      <c r="BB427" s="1309"/>
      <c r="BC427" s="1309"/>
      <c r="BD427" s="1309"/>
      <c r="BE427" s="1310"/>
      <c r="BF427" s="726"/>
      <c r="BG427" s="727"/>
      <c r="BH427" s="1308"/>
      <c r="BI427" s="1309"/>
      <c r="BJ427" s="1309"/>
      <c r="BK427" s="1309"/>
      <c r="BL427" s="1309"/>
      <c r="BM427" s="1309"/>
      <c r="BN427" s="1309"/>
      <c r="BO427" s="1309"/>
      <c r="BP427" s="1309"/>
      <c r="BQ427" s="1309"/>
      <c r="BR427" s="1309"/>
      <c r="BS427" s="1309"/>
      <c r="BT427" s="1309"/>
      <c r="BU427" s="1309"/>
      <c r="BV427" s="1309"/>
      <c r="BW427" s="1309"/>
      <c r="BX427" s="1309"/>
      <c r="BY427" s="1309"/>
      <c r="BZ427" s="1309"/>
      <c r="CA427" s="1309"/>
      <c r="CB427" s="1309"/>
      <c r="CC427" s="1309"/>
      <c r="CD427" s="1309"/>
      <c r="CE427" s="1309"/>
      <c r="CF427" s="1309"/>
      <c r="CG427" s="1309"/>
      <c r="CH427" s="1310"/>
    </row>
    <row r="428" spans="1:90" ht="24.95" customHeight="1">
      <c r="A428" s="1311" t="s">
        <v>34</v>
      </c>
      <c r="B428" s="1312"/>
      <c r="C428" s="1315" t="str">
        <f>'⑨応募者名簿(印刷用)'!CW27</f>
        <v/>
      </c>
      <c r="D428" s="1315"/>
      <c r="E428" s="1315"/>
      <c r="F428" s="1315"/>
      <c r="G428" s="1315"/>
      <c r="H428" s="1315"/>
      <c r="I428" s="1315"/>
      <c r="J428" s="1315"/>
      <c r="K428" s="1315"/>
      <c r="L428" s="1315"/>
      <c r="M428" s="1315"/>
      <c r="N428" s="1325" t="s">
        <v>22</v>
      </c>
      <c r="O428" s="1326"/>
      <c r="P428" s="1329" t="str">
        <f>""&amp;⑧入力シート!AE138</f>
        <v/>
      </c>
      <c r="Q428" s="1329"/>
      <c r="R428" s="1329"/>
      <c r="S428" s="1329"/>
      <c r="T428" s="1329"/>
      <c r="U428" s="1329"/>
      <c r="V428" s="1329"/>
      <c r="W428" s="1329"/>
      <c r="X428" s="1329"/>
      <c r="Y428" s="1330" t="s">
        <v>57</v>
      </c>
      <c r="Z428" s="1331"/>
      <c r="AA428" s="1331"/>
      <c r="AB428" s="1331"/>
      <c r="AC428" s="1331"/>
      <c r="AD428" s="1331"/>
      <c r="AE428" s="1331"/>
      <c r="AF428" s="1331"/>
      <c r="AG428" s="1331"/>
      <c r="AH428" s="1331"/>
      <c r="AI428" s="1331"/>
      <c r="AJ428" s="1331"/>
      <c r="AK428" s="1331"/>
      <c r="AL428" s="1331"/>
      <c r="AM428" s="1331"/>
      <c r="AN428" s="1331"/>
      <c r="AO428" s="1331"/>
      <c r="AP428" s="1332"/>
      <c r="AQ428" s="289"/>
      <c r="AR428" s="290"/>
      <c r="AS428" s="1311" t="s">
        <v>34</v>
      </c>
      <c r="AT428" s="1312"/>
      <c r="AU428" s="1315" t="str">
        <f>'⑨応募者名簿(印刷用)'!CW28</f>
        <v/>
      </c>
      <c r="AV428" s="1315"/>
      <c r="AW428" s="1315"/>
      <c r="AX428" s="1315"/>
      <c r="AY428" s="1315"/>
      <c r="AZ428" s="1315"/>
      <c r="BA428" s="1315"/>
      <c r="BB428" s="1315"/>
      <c r="BC428" s="1315"/>
      <c r="BD428" s="1315"/>
      <c r="BE428" s="1315"/>
      <c r="BF428" s="1325" t="s">
        <v>22</v>
      </c>
      <c r="BG428" s="1326"/>
      <c r="BH428" s="1329" t="str">
        <f>""&amp;⑧入力シート!AE139</f>
        <v/>
      </c>
      <c r="BI428" s="1329"/>
      <c r="BJ428" s="1329"/>
      <c r="BK428" s="1329"/>
      <c r="BL428" s="1329"/>
      <c r="BM428" s="1329"/>
      <c r="BN428" s="1329"/>
      <c r="BO428" s="1329"/>
      <c r="BP428" s="1329"/>
      <c r="BQ428" s="1330" t="s">
        <v>57</v>
      </c>
      <c r="BR428" s="1331"/>
      <c r="BS428" s="1331"/>
      <c r="BT428" s="1331"/>
      <c r="BU428" s="1331"/>
      <c r="BV428" s="1331"/>
      <c r="BW428" s="1331"/>
      <c r="BX428" s="1331"/>
      <c r="BY428" s="1331"/>
      <c r="BZ428" s="1331"/>
      <c r="CA428" s="1331"/>
      <c r="CB428" s="1331"/>
      <c r="CC428" s="1331"/>
      <c r="CD428" s="1331"/>
      <c r="CE428" s="1331"/>
      <c r="CF428" s="1331"/>
      <c r="CG428" s="1331"/>
      <c r="CH428" s="1332"/>
    </row>
    <row r="429" spans="1:90" ht="24.95" customHeight="1">
      <c r="A429" s="1313"/>
      <c r="B429" s="1314"/>
      <c r="C429" s="1315"/>
      <c r="D429" s="1315"/>
      <c r="E429" s="1315"/>
      <c r="F429" s="1315"/>
      <c r="G429" s="1315"/>
      <c r="H429" s="1315"/>
      <c r="I429" s="1315"/>
      <c r="J429" s="1315"/>
      <c r="K429" s="1315"/>
      <c r="L429" s="1315"/>
      <c r="M429" s="1315"/>
      <c r="N429" s="1327"/>
      <c r="O429" s="1328"/>
      <c r="P429" s="1329"/>
      <c r="Q429" s="1329"/>
      <c r="R429" s="1329"/>
      <c r="S429" s="1329"/>
      <c r="T429" s="1329"/>
      <c r="U429" s="1329"/>
      <c r="V429" s="1329"/>
      <c r="W429" s="1329"/>
      <c r="X429" s="1329"/>
      <c r="Y429" s="1333"/>
      <c r="Z429" s="1334"/>
      <c r="AA429" s="1334"/>
      <c r="AB429" s="1334"/>
      <c r="AC429" s="1334"/>
      <c r="AD429" s="1334"/>
      <c r="AE429" s="1334"/>
      <c r="AF429" s="1334"/>
      <c r="AG429" s="1334"/>
      <c r="AH429" s="1334"/>
      <c r="AI429" s="1334"/>
      <c r="AJ429" s="1334"/>
      <c r="AK429" s="1334"/>
      <c r="AL429" s="1334"/>
      <c r="AM429" s="1334"/>
      <c r="AN429" s="1334"/>
      <c r="AO429" s="1334"/>
      <c r="AP429" s="1335"/>
      <c r="AQ429" s="289"/>
      <c r="AR429" s="290"/>
      <c r="AS429" s="1313"/>
      <c r="AT429" s="1314"/>
      <c r="AU429" s="1315"/>
      <c r="AV429" s="1315"/>
      <c r="AW429" s="1315"/>
      <c r="AX429" s="1315"/>
      <c r="AY429" s="1315"/>
      <c r="AZ429" s="1315"/>
      <c r="BA429" s="1315"/>
      <c r="BB429" s="1315"/>
      <c r="BC429" s="1315"/>
      <c r="BD429" s="1315"/>
      <c r="BE429" s="1315"/>
      <c r="BF429" s="1327"/>
      <c r="BG429" s="1328"/>
      <c r="BH429" s="1329"/>
      <c r="BI429" s="1329"/>
      <c r="BJ429" s="1329"/>
      <c r="BK429" s="1329"/>
      <c r="BL429" s="1329"/>
      <c r="BM429" s="1329"/>
      <c r="BN429" s="1329"/>
      <c r="BO429" s="1329"/>
      <c r="BP429" s="1329"/>
      <c r="BQ429" s="1333"/>
      <c r="BR429" s="1334"/>
      <c r="BS429" s="1334"/>
      <c r="BT429" s="1334"/>
      <c r="BU429" s="1334"/>
      <c r="BV429" s="1334"/>
      <c r="BW429" s="1334"/>
      <c r="BX429" s="1334"/>
      <c r="BY429" s="1334"/>
      <c r="BZ429" s="1334"/>
      <c r="CA429" s="1334"/>
      <c r="CB429" s="1334"/>
      <c r="CC429" s="1334"/>
      <c r="CD429" s="1334"/>
      <c r="CE429" s="1334"/>
      <c r="CF429" s="1334"/>
      <c r="CG429" s="1334"/>
      <c r="CH429" s="1335"/>
    </row>
    <row r="430" spans="1:90" ht="24.95" customHeight="1">
      <c r="A430" s="283"/>
      <c r="B430" s="284"/>
      <c r="C430" s="287"/>
      <c r="D430" s="287"/>
      <c r="E430" s="287"/>
      <c r="F430" s="287"/>
      <c r="G430" s="287"/>
      <c r="H430" s="287"/>
      <c r="I430" s="287"/>
      <c r="J430" s="287"/>
      <c r="K430" s="287"/>
      <c r="L430" s="287"/>
      <c r="M430" s="287"/>
      <c r="N430" s="288"/>
      <c r="O430" s="288"/>
      <c r="P430" s="285"/>
      <c r="Q430" s="285"/>
      <c r="R430" s="285"/>
      <c r="S430" s="285"/>
      <c r="T430" s="285"/>
      <c r="U430" s="285"/>
      <c r="V430" s="285"/>
      <c r="W430" s="285"/>
      <c r="X430" s="285"/>
      <c r="Y430" s="286"/>
      <c r="Z430" s="286"/>
      <c r="AA430" s="286"/>
      <c r="AB430" s="286"/>
      <c r="AC430" s="286"/>
      <c r="AD430" s="286"/>
      <c r="AE430" s="286"/>
      <c r="AF430" s="286"/>
      <c r="AG430" s="286"/>
      <c r="AH430" s="286"/>
      <c r="AI430" s="286"/>
      <c r="AJ430" s="286"/>
      <c r="AK430" s="286"/>
      <c r="AL430" s="286"/>
      <c r="AM430" s="286"/>
      <c r="AN430" s="286"/>
      <c r="AO430" s="286"/>
      <c r="AP430" s="286"/>
      <c r="AQ430" s="289"/>
      <c r="AR430" s="290"/>
      <c r="AS430" s="284"/>
      <c r="AT430" s="284"/>
      <c r="AU430" s="287"/>
      <c r="AV430" s="287"/>
      <c r="AW430" s="287"/>
      <c r="AX430" s="287"/>
      <c r="AY430" s="287"/>
      <c r="AZ430" s="287"/>
      <c r="BA430" s="287"/>
      <c r="BB430" s="287"/>
      <c r="BC430" s="287"/>
      <c r="BD430" s="287"/>
      <c r="BE430" s="287"/>
      <c r="BF430" s="288"/>
      <c r="BG430" s="288"/>
      <c r="BH430" s="285"/>
      <c r="BI430" s="285"/>
      <c r="BJ430" s="285"/>
      <c r="BK430" s="285"/>
      <c r="BL430" s="285"/>
      <c r="BM430" s="285"/>
      <c r="BN430" s="285"/>
      <c r="BO430" s="285"/>
      <c r="BP430" s="285"/>
      <c r="BQ430" s="286"/>
      <c r="BR430" s="286"/>
      <c r="BS430" s="286"/>
      <c r="BT430" s="286"/>
      <c r="BU430" s="286"/>
      <c r="BV430" s="286"/>
      <c r="BW430" s="286"/>
      <c r="BX430" s="286"/>
      <c r="BY430" s="286"/>
      <c r="BZ430" s="286"/>
      <c r="CA430" s="286"/>
      <c r="CB430" s="286"/>
      <c r="CC430" s="286"/>
      <c r="CD430" s="286"/>
      <c r="CE430" s="286"/>
      <c r="CF430" s="286"/>
      <c r="CG430" s="286"/>
      <c r="CH430" s="286"/>
    </row>
    <row r="431" spans="1:90" ht="24.95" customHeight="1">
      <c r="A431" s="283"/>
      <c r="B431" s="284"/>
      <c r="C431" s="275"/>
      <c r="D431" s="275"/>
      <c r="E431" s="275"/>
      <c r="F431" s="275"/>
      <c r="G431" s="275"/>
      <c r="H431" s="275"/>
      <c r="I431" s="275"/>
      <c r="J431" s="275"/>
      <c r="K431" s="275"/>
      <c r="L431" s="275"/>
      <c r="M431" s="275"/>
      <c r="N431" s="288"/>
      <c r="O431" s="288"/>
      <c r="P431" s="285"/>
      <c r="Q431" s="285"/>
      <c r="R431" s="285"/>
      <c r="S431" s="285"/>
      <c r="T431" s="285"/>
      <c r="U431" s="285"/>
      <c r="V431" s="285"/>
      <c r="W431" s="285"/>
      <c r="X431" s="285"/>
      <c r="Y431" s="286"/>
      <c r="Z431" s="286"/>
      <c r="AA431" s="286"/>
      <c r="AB431" s="286"/>
      <c r="AC431" s="286"/>
      <c r="AD431" s="286"/>
      <c r="AE431" s="286"/>
      <c r="AF431" s="286"/>
      <c r="AG431" s="286"/>
      <c r="AH431" s="286"/>
      <c r="AI431" s="286"/>
      <c r="AJ431" s="286"/>
      <c r="AK431" s="286"/>
      <c r="AL431" s="286"/>
      <c r="AM431" s="286"/>
      <c r="AN431" s="286"/>
      <c r="AO431" s="286"/>
      <c r="AP431" s="286"/>
      <c r="AQ431" s="289"/>
      <c r="AR431" s="290"/>
      <c r="AS431" s="284"/>
      <c r="AT431" s="284"/>
      <c r="AU431" s="275"/>
      <c r="AV431" s="275"/>
      <c r="AW431" s="275"/>
      <c r="AX431" s="275"/>
      <c r="AY431" s="275"/>
      <c r="AZ431" s="275"/>
      <c r="BA431" s="275"/>
      <c r="BB431" s="275"/>
      <c r="BC431" s="275"/>
      <c r="BD431" s="275"/>
      <c r="BE431" s="275"/>
      <c r="BF431" s="288"/>
      <c r="BG431" s="288"/>
      <c r="BH431" s="285"/>
      <c r="BI431" s="285"/>
      <c r="BJ431" s="285"/>
      <c r="BK431" s="285"/>
      <c r="BL431" s="285"/>
      <c r="BM431" s="285"/>
      <c r="BN431" s="285"/>
      <c r="BO431" s="285"/>
      <c r="BP431" s="285"/>
      <c r="BQ431" s="286"/>
      <c r="BR431" s="286"/>
      <c r="BS431" s="286"/>
      <c r="BT431" s="286"/>
      <c r="BU431" s="286"/>
      <c r="BV431" s="286"/>
      <c r="BW431" s="286"/>
      <c r="BX431" s="286"/>
      <c r="BY431" s="286"/>
      <c r="BZ431" s="286"/>
      <c r="CA431" s="286"/>
      <c r="CB431" s="286"/>
      <c r="CC431" s="286"/>
      <c r="CD431" s="286"/>
      <c r="CE431" s="286"/>
      <c r="CF431" s="286"/>
      <c r="CG431" s="286"/>
      <c r="CH431" s="286"/>
    </row>
    <row r="432" spans="1:90" ht="24.95" customHeight="1">
      <c r="A432" s="174"/>
      <c r="B432" s="174"/>
      <c r="C432" s="174"/>
      <c r="D432" s="174"/>
      <c r="E432" s="174"/>
      <c r="F432" s="174"/>
      <c r="G432" s="174"/>
      <c r="H432" s="174"/>
      <c r="I432" s="174"/>
      <c r="J432" s="174"/>
      <c r="K432" s="174"/>
      <c r="L432" s="174"/>
      <c r="M432" s="174"/>
      <c r="N432" s="785" t="s">
        <v>408</v>
      </c>
      <c r="O432" s="785"/>
      <c r="P432" s="785"/>
      <c r="Q432" s="785"/>
      <c r="R432" s="785"/>
      <c r="S432" s="785"/>
      <c r="T432" s="785"/>
      <c r="U432" s="785"/>
      <c r="V432" s="785"/>
      <c r="W432" s="785"/>
      <c r="X432" s="785"/>
      <c r="Y432" s="785"/>
      <c r="Z432" s="785"/>
      <c r="AA432" s="785"/>
      <c r="AB432" s="785"/>
      <c r="AC432" s="190"/>
      <c r="AD432" s="190"/>
      <c r="AE432" s="190"/>
      <c r="AF432" s="190"/>
      <c r="AG432" s="190"/>
      <c r="AH432" s="190"/>
      <c r="AI432" s="190"/>
      <c r="AJ432" s="190"/>
      <c r="AK432" s="190"/>
      <c r="AL432" s="190"/>
      <c r="AM432" s="190"/>
      <c r="AN432" s="190"/>
      <c r="AO432" s="190"/>
      <c r="AP432" s="190"/>
      <c r="AQ432" s="298"/>
      <c r="AR432" s="299"/>
      <c r="AS432" s="174"/>
      <c r="AT432" s="174"/>
      <c r="AU432" s="174"/>
      <c r="AV432" s="174"/>
      <c r="AW432" s="174"/>
      <c r="AX432" s="174"/>
      <c r="AY432" s="174"/>
      <c r="AZ432" s="174"/>
      <c r="BA432" s="174"/>
      <c r="BB432" s="174"/>
      <c r="BC432" s="174"/>
      <c r="BD432" s="174"/>
      <c r="BE432" s="174"/>
      <c r="BF432" s="785" t="s">
        <v>408</v>
      </c>
      <c r="BG432" s="785"/>
      <c r="BH432" s="785"/>
      <c r="BI432" s="785"/>
      <c r="BJ432" s="785"/>
      <c r="BK432" s="785"/>
      <c r="BL432" s="785"/>
      <c r="BM432" s="785"/>
      <c r="BN432" s="785"/>
      <c r="BO432" s="785"/>
      <c r="BP432" s="785"/>
      <c r="BQ432" s="785"/>
      <c r="BR432" s="785"/>
      <c r="BS432" s="785"/>
      <c r="BT432" s="785"/>
      <c r="BU432" s="190"/>
      <c r="BV432" s="190"/>
      <c r="BW432" s="190"/>
      <c r="BX432" s="190"/>
      <c r="BY432" s="190"/>
      <c r="BZ432" s="190"/>
      <c r="CA432" s="190"/>
      <c r="CB432" s="190"/>
      <c r="CC432" s="190"/>
      <c r="CD432" s="190"/>
      <c r="CE432" s="190"/>
      <c r="CF432" s="190"/>
      <c r="CG432" s="190"/>
      <c r="CH432" s="190"/>
      <c r="CI432" s="190"/>
      <c r="CJ432" s="190"/>
      <c r="CK432" s="190"/>
      <c r="CL432" s="190"/>
    </row>
    <row r="433" spans="1:90" ht="24.95" customHeight="1">
      <c r="A433" s="174"/>
      <c r="B433" s="174"/>
      <c r="C433" s="174"/>
      <c r="D433" s="174"/>
      <c r="E433" s="174"/>
      <c r="F433" s="174"/>
      <c r="G433" s="174"/>
      <c r="H433" s="174"/>
      <c r="I433" s="174"/>
      <c r="J433" s="174"/>
      <c r="K433" s="174"/>
      <c r="L433" s="174"/>
      <c r="M433" s="174"/>
      <c r="N433" s="785"/>
      <c r="O433" s="785"/>
      <c r="P433" s="785"/>
      <c r="Q433" s="785"/>
      <c r="R433" s="785"/>
      <c r="S433" s="785"/>
      <c r="T433" s="785"/>
      <c r="U433" s="785"/>
      <c r="V433" s="785"/>
      <c r="W433" s="785"/>
      <c r="X433" s="785"/>
      <c r="Y433" s="785"/>
      <c r="Z433" s="785"/>
      <c r="AA433" s="785"/>
      <c r="AB433" s="785"/>
      <c r="AC433" s="190"/>
      <c r="AD433" s="190"/>
      <c r="AE433" s="190"/>
      <c r="AF433" s="190"/>
      <c r="AG433" s="190"/>
      <c r="AH433" s="190"/>
      <c r="AI433" s="190"/>
      <c r="AJ433" s="190"/>
      <c r="AK433" s="190"/>
      <c r="AL433" s="190"/>
      <c r="AM433" s="190"/>
      <c r="AN433" s="190"/>
      <c r="AO433" s="190"/>
      <c r="AP433" s="190"/>
      <c r="AQ433" s="298"/>
      <c r="AR433" s="299"/>
      <c r="AS433" s="174"/>
      <c r="AT433" s="174"/>
      <c r="AU433" s="174"/>
      <c r="AV433" s="174"/>
      <c r="AW433" s="174"/>
      <c r="AX433" s="174"/>
      <c r="AY433" s="174"/>
      <c r="AZ433" s="174"/>
      <c r="BA433" s="174"/>
      <c r="BB433" s="174"/>
      <c r="BC433" s="174"/>
      <c r="BD433" s="174"/>
      <c r="BE433" s="174"/>
      <c r="BF433" s="785"/>
      <c r="BG433" s="785"/>
      <c r="BH433" s="785"/>
      <c r="BI433" s="785"/>
      <c r="BJ433" s="785"/>
      <c r="BK433" s="785"/>
      <c r="BL433" s="785"/>
      <c r="BM433" s="785"/>
      <c r="BN433" s="785"/>
      <c r="BO433" s="785"/>
      <c r="BP433" s="785"/>
      <c r="BQ433" s="785"/>
      <c r="BR433" s="785"/>
      <c r="BS433" s="785"/>
      <c r="BT433" s="785"/>
      <c r="BU433" s="190"/>
      <c r="BV433" s="190"/>
      <c r="BW433" s="190"/>
      <c r="BX433" s="190"/>
      <c r="BY433" s="190"/>
      <c r="BZ433" s="190"/>
      <c r="CA433" s="190"/>
      <c r="CB433" s="190"/>
      <c r="CC433" s="190"/>
      <c r="CD433" s="190"/>
      <c r="CE433" s="190"/>
      <c r="CF433" s="190"/>
      <c r="CG433" s="190"/>
      <c r="CH433" s="190"/>
      <c r="CI433" s="190"/>
      <c r="CJ433" s="190"/>
      <c r="CK433" s="190"/>
      <c r="CL433" s="190"/>
    </row>
    <row r="434" spans="1:90" ht="24.95" customHeight="1">
      <c r="A434" s="174"/>
      <c r="B434" s="174"/>
      <c r="C434" s="174"/>
      <c r="D434" s="174"/>
      <c r="E434" s="174"/>
      <c r="F434" s="174"/>
      <c r="G434" s="174"/>
      <c r="H434" s="174"/>
      <c r="I434" s="174"/>
      <c r="J434" s="174"/>
      <c r="K434" s="174"/>
      <c r="L434" s="174"/>
      <c r="M434" s="174"/>
      <c r="N434" s="785" t="s">
        <v>407</v>
      </c>
      <c r="O434" s="785"/>
      <c r="P434" s="785"/>
      <c r="Q434" s="785"/>
      <c r="R434" s="785"/>
      <c r="S434" s="785"/>
      <c r="T434" s="785"/>
      <c r="U434" s="785"/>
      <c r="V434" s="785"/>
      <c r="W434" s="785"/>
      <c r="X434" s="785"/>
      <c r="Y434" s="785"/>
      <c r="Z434" s="785"/>
      <c r="AA434" s="785"/>
      <c r="AB434" s="785"/>
      <c r="AC434" s="190"/>
      <c r="AD434" s="190"/>
      <c r="AE434" s="190"/>
      <c r="AF434" s="190"/>
      <c r="AG434" s="190"/>
      <c r="AH434" s="190"/>
      <c r="AI434" s="190"/>
      <c r="AJ434" s="190"/>
      <c r="AK434" s="190"/>
      <c r="AL434" s="190"/>
      <c r="AM434" s="190"/>
      <c r="AN434" s="190"/>
      <c r="AO434" s="190"/>
      <c r="AP434" s="190"/>
      <c r="AQ434" s="298"/>
      <c r="AR434" s="299"/>
      <c r="AS434" s="174"/>
      <c r="AT434" s="174"/>
      <c r="AU434" s="174"/>
      <c r="AV434" s="174"/>
      <c r="AW434" s="174"/>
      <c r="AX434" s="174"/>
      <c r="AY434" s="174"/>
      <c r="AZ434" s="174"/>
      <c r="BA434" s="174"/>
      <c r="BB434" s="174"/>
      <c r="BC434" s="174"/>
      <c r="BD434" s="174"/>
      <c r="BE434" s="174"/>
      <c r="BF434" s="785" t="s">
        <v>407</v>
      </c>
      <c r="BG434" s="785"/>
      <c r="BH434" s="785"/>
      <c r="BI434" s="785"/>
      <c r="BJ434" s="785"/>
      <c r="BK434" s="785"/>
      <c r="BL434" s="785"/>
      <c r="BM434" s="785"/>
      <c r="BN434" s="785"/>
      <c r="BO434" s="785"/>
      <c r="BP434" s="785"/>
      <c r="BQ434" s="785"/>
      <c r="BR434" s="785"/>
      <c r="BS434" s="785"/>
      <c r="BT434" s="785"/>
      <c r="BU434" s="190"/>
      <c r="BV434" s="190"/>
      <c r="BW434" s="190"/>
      <c r="BX434" s="190"/>
      <c r="BY434" s="190"/>
      <c r="BZ434" s="190"/>
      <c r="CA434" s="190"/>
      <c r="CB434" s="190"/>
      <c r="CC434" s="190"/>
      <c r="CD434" s="190"/>
      <c r="CE434" s="190"/>
      <c r="CF434" s="190"/>
      <c r="CG434" s="190"/>
      <c r="CH434" s="190"/>
      <c r="CI434" s="190"/>
      <c r="CJ434" s="190"/>
      <c r="CK434" s="190"/>
      <c r="CL434" s="190"/>
    </row>
    <row r="435" spans="1:90" ht="24.95" customHeight="1">
      <c r="A435" s="174"/>
      <c r="B435" s="174"/>
      <c r="C435" s="174"/>
      <c r="D435" s="174"/>
      <c r="E435" s="174"/>
      <c r="F435" s="174"/>
      <c r="G435" s="174"/>
      <c r="H435" s="174"/>
      <c r="I435" s="174"/>
      <c r="J435" s="174"/>
      <c r="K435" s="174"/>
      <c r="L435" s="174"/>
      <c r="M435" s="174"/>
      <c r="N435" s="785"/>
      <c r="O435" s="785"/>
      <c r="P435" s="785"/>
      <c r="Q435" s="785"/>
      <c r="R435" s="785"/>
      <c r="S435" s="785"/>
      <c r="T435" s="785"/>
      <c r="U435" s="785"/>
      <c r="V435" s="785"/>
      <c r="W435" s="785"/>
      <c r="X435" s="785"/>
      <c r="Y435" s="785"/>
      <c r="Z435" s="785"/>
      <c r="AA435" s="785"/>
      <c r="AB435" s="785"/>
      <c r="AC435" s="190"/>
      <c r="AD435" s="190"/>
      <c r="AE435" s="190"/>
      <c r="AF435" s="190"/>
      <c r="AG435" s="190"/>
      <c r="AH435" s="190"/>
      <c r="AI435" s="190"/>
      <c r="AJ435" s="190"/>
      <c r="AK435" s="190"/>
      <c r="AL435" s="190"/>
      <c r="AM435" s="190"/>
      <c r="AN435" s="190"/>
      <c r="AO435" s="190"/>
      <c r="AP435" s="190"/>
      <c r="AQ435" s="298"/>
      <c r="AR435" s="299"/>
      <c r="AS435" s="174"/>
      <c r="AT435" s="174"/>
      <c r="AU435" s="174"/>
      <c r="AV435" s="174"/>
      <c r="AW435" s="174"/>
      <c r="AX435" s="174"/>
      <c r="AY435" s="174"/>
      <c r="AZ435" s="174"/>
      <c r="BA435" s="174"/>
      <c r="BB435" s="174"/>
      <c r="BC435" s="174"/>
      <c r="BD435" s="174"/>
      <c r="BE435" s="174"/>
      <c r="BF435" s="785"/>
      <c r="BG435" s="785"/>
      <c r="BH435" s="785"/>
      <c r="BI435" s="785"/>
      <c r="BJ435" s="785"/>
      <c r="BK435" s="785"/>
      <c r="BL435" s="785"/>
      <c r="BM435" s="785"/>
      <c r="BN435" s="785"/>
      <c r="BO435" s="785"/>
      <c r="BP435" s="785"/>
      <c r="BQ435" s="785"/>
      <c r="BR435" s="785"/>
      <c r="BS435" s="785"/>
      <c r="BT435" s="785"/>
      <c r="BU435" s="190"/>
      <c r="BV435" s="190"/>
      <c r="BW435" s="190"/>
      <c r="BX435" s="190"/>
      <c r="BY435" s="190"/>
      <c r="BZ435" s="190"/>
      <c r="CA435" s="190"/>
      <c r="CB435" s="190"/>
      <c r="CC435" s="190"/>
      <c r="CD435" s="190"/>
      <c r="CE435" s="190"/>
      <c r="CF435" s="190"/>
      <c r="CG435" s="190"/>
      <c r="CH435" s="190"/>
      <c r="CI435" s="190"/>
      <c r="CJ435" s="190"/>
      <c r="CK435" s="190"/>
      <c r="CL435" s="190"/>
    </row>
    <row r="436" spans="1:90" ht="24.95" customHeight="1">
      <c r="A436" s="283"/>
      <c r="B436" s="284"/>
      <c r="C436" s="275"/>
      <c r="D436" s="275"/>
      <c r="E436" s="275"/>
      <c r="F436" s="275"/>
      <c r="G436" s="275"/>
      <c r="H436" s="275"/>
      <c r="I436" s="275"/>
      <c r="J436" s="275"/>
      <c r="K436" s="275"/>
      <c r="L436" s="275"/>
      <c r="M436" s="275"/>
      <c r="N436" s="288"/>
      <c r="O436" s="288"/>
      <c r="P436" s="285"/>
      <c r="Q436" s="285"/>
      <c r="R436" s="285"/>
      <c r="S436" s="285"/>
      <c r="T436" s="285"/>
      <c r="U436" s="285"/>
      <c r="V436" s="285"/>
      <c r="W436" s="285"/>
      <c r="X436" s="285"/>
      <c r="Y436" s="286"/>
      <c r="Z436" s="286"/>
      <c r="AA436" s="286"/>
      <c r="AB436" s="286"/>
      <c r="AC436" s="286"/>
      <c r="AD436" s="286"/>
      <c r="AE436" s="286"/>
      <c r="AF436" s="286"/>
      <c r="AG436" s="286"/>
      <c r="AH436" s="286"/>
      <c r="AI436" s="286"/>
      <c r="AJ436" s="286"/>
      <c r="AK436" s="286"/>
      <c r="AL436" s="286"/>
      <c r="AM436" s="286"/>
      <c r="AN436" s="286"/>
      <c r="AO436" s="286"/>
      <c r="AP436" s="286"/>
      <c r="AQ436" s="289"/>
      <c r="AR436" s="290"/>
      <c r="AS436" s="284"/>
      <c r="AT436" s="284"/>
      <c r="AU436" s="275"/>
      <c r="AV436" s="275"/>
      <c r="AW436" s="275"/>
      <c r="AX436" s="275"/>
      <c r="AY436" s="275"/>
      <c r="AZ436" s="275"/>
      <c r="BA436" s="275"/>
      <c r="BB436" s="275"/>
      <c r="BC436" s="275"/>
      <c r="BD436" s="275"/>
      <c r="BE436" s="275"/>
      <c r="BF436" s="288"/>
      <c r="BG436" s="288"/>
      <c r="BH436" s="285"/>
      <c r="BI436" s="285"/>
      <c r="BJ436" s="285"/>
      <c r="BK436" s="285"/>
      <c r="BL436" s="285"/>
      <c r="BM436" s="285"/>
      <c r="BN436" s="285"/>
      <c r="BO436" s="285"/>
      <c r="BP436" s="285"/>
      <c r="BQ436" s="286"/>
      <c r="BR436" s="286"/>
      <c r="BS436" s="286"/>
      <c r="BT436" s="286"/>
      <c r="BU436" s="286"/>
      <c r="BV436" s="286"/>
      <c r="BW436" s="286"/>
      <c r="BX436" s="286"/>
      <c r="BY436" s="286"/>
      <c r="BZ436" s="286"/>
      <c r="CA436" s="286"/>
      <c r="CB436" s="286"/>
      <c r="CC436" s="286"/>
      <c r="CD436" s="286"/>
      <c r="CE436" s="286"/>
      <c r="CF436" s="286"/>
      <c r="CG436" s="286"/>
      <c r="CH436" s="286"/>
    </row>
    <row r="437" spans="1:90" ht="24.95" customHeight="1">
      <c r="A437" s="283"/>
      <c r="B437" s="142" t="str">
        <f>$B$5</f>
        <v>第86回全国教育美術展応募作品の名札</v>
      </c>
      <c r="C437" s="275"/>
      <c r="D437" s="275"/>
      <c r="E437" s="275"/>
      <c r="F437" s="275"/>
      <c r="G437" s="275"/>
      <c r="H437" s="275"/>
      <c r="I437" s="275"/>
      <c r="J437" s="275"/>
      <c r="K437" s="275"/>
      <c r="L437" s="275"/>
      <c r="M437" s="275"/>
      <c r="N437" s="293"/>
      <c r="O437" s="293"/>
      <c r="P437" s="285"/>
      <c r="Q437" s="285"/>
      <c r="R437" s="285"/>
      <c r="S437" s="285"/>
      <c r="T437" s="285"/>
      <c r="U437" s="285"/>
      <c r="V437" s="285"/>
      <c r="W437" s="285"/>
      <c r="X437" s="285"/>
      <c r="Y437" s="286"/>
      <c r="Z437" s="286"/>
      <c r="AA437" s="286"/>
      <c r="AB437" s="286"/>
      <c r="AC437" s="286"/>
      <c r="AD437" s="286"/>
      <c r="AE437" s="286"/>
      <c r="AF437" s="286"/>
      <c r="AG437" s="286"/>
      <c r="AH437" s="286"/>
      <c r="AI437" s="286"/>
      <c r="AJ437" s="286"/>
      <c r="AK437" s="286"/>
      <c r="AL437" s="286"/>
      <c r="AM437" s="286"/>
      <c r="AN437" s="286"/>
      <c r="AO437" s="286"/>
      <c r="AP437" s="286"/>
      <c r="AQ437" s="289"/>
      <c r="AR437" s="290"/>
      <c r="AS437" s="284"/>
      <c r="AT437" s="142" t="str">
        <f>$B$5</f>
        <v>第86回全国教育美術展応募作品の名札</v>
      </c>
      <c r="AU437" s="275"/>
      <c r="AV437" s="275"/>
      <c r="AW437" s="275"/>
      <c r="AX437" s="275"/>
      <c r="AY437" s="275"/>
      <c r="AZ437" s="275"/>
      <c r="BA437" s="275"/>
      <c r="BB437" s="275"/>
      <c r="BC437" s="275"/>
      <c r="BD437" s="275"/>
      <c r="BE437" s="275"/>
      <c r="BF437" s="293"/>
      <c r="BG437" s="293"/>
      <c r="BH437" s="285"/>
      <c r="BI437" s="285"/>
      <c r="BJ437" s="285"/>
      <c r="BK437" s="285"/>
      <c r="BL437" s="285"/>
      <c r="BM437" s="285"/>
      <c r="BN437" s="285"/>
      <c r="BO437" s="285"/>
      <c r="BP437" s="285"/>
      <c r="BQ437" s="286"/>
      <c r="BR437" s="286"/>
      <c r="BS437" s="286"/>
      <c r="BT437" s="286"/>
      <c r="BU437" s="286"/>
      <c r="BV437" s="286"/>
      <c r="BW437" s="286"/>
      <c r="BX437" s="286"/>
      <c r="BY437" s="286"/>
      <c r="BZ437" s="286"/>
      <c r="CA437" s="286"/>
      <c r="CB437" s="286"/>
      <c r="CC437" s="286"/>
      <c r="CD437" s="286"/>
      <c r="CE437" s="286"/>
      <c r="CF437" s="286"/>
      <c r="CG437" s="286"/>
      <c r="CH437" s="286"/>
    </row>
    <row r="438" spans="1:90" ht="24.95" customHeight="1">
      <c r="A438" s="1353" t="s">
        <v>45</v>
      </c>
      <c r="B438" s="1354"/>
      <c r="C438" s="1354"/>
      <c r="D438" s="1354"/>
      <c r="E438" s="1354"/>
      <c r="F438" s="1354"/>
      <c r="G438" s="1354"/>
      <c r="H438" s="1354"/>
      <c r="I438" s="1354"/>
      <c r="J438" s="1354"/>
      <c r="K438" s="1354"/>
      <c r="L438" s="1354"/>
      <c r="M438" s="1355"/>
      <c r="N438" s="1356" t="s">
        <v>334</v>
      </c>
      <c r="O438" s="1356"/>
      <c r="P438" s="1344" t="s">
        <v>17</v>
      </c>
      <c r="Q438" s="562"/>
      <c r="R438" s="1305" t="str">
        <f>IF('⑨応募者名簿(印刷用)'!$BX$40="","",'⑨応募者名簿(印刷用)'!$BX$40)</f>
        <v>-</v>
      </c>
      <c r="S438" s="1305"/>
      <c r="T438" s="1305"/>
      <c r="U438" s="1305"/>
      <c r="V438" s="1305"/>
      <c r="W438" s="1305"/>
      <c r="X438" s="1305"/>
      <c r="Y438" s="1306" t="s">
        <v>282</v>
      </c>
      <c r="Z438" s="1306"/>
      <c r="AA438" s="1306"/>
      <c r="AB438" s="1305" t="str">
        <f>IF(⑧入力シート!$D$30=0,"",⑧入力シート!$D$30)</f>
        <v/>
      </c>
      <c r="AC438" s="1305"/>
      <c r="AD438" s="1305"/>
      <c r="AE438" s="1305"/>
      <c r="AF438" s="176" t="s">
        <v>84</v>
      </c>
      <c r="AG438" s="1305" t="str">
        <f>IF(⑧入力シート!$H$30=0,"",⑧入力シート!$H$30)</f>
        <v/>
      </c>
      <c r="AH438" s="1305"/>
      <c r="AI438" s="1305"/>
      <c r="AJ438" s="1305"/>
      <c r="AK438" s="176" t="s">
        <v>84</v>
      </c>
      <c r="AL438" s="1305" t="str">
        <f>IF(⑧入力シート!$L$30=0,"",⑧入力シート!$L$30)</f>
        <v/>
      </c>
      <c r="AM438" s="1305"/>
      <c r="AN438" s="1305"/>
      <c r="AO438" s="1305"/>
      <c r="AP438" s="177"/>
      <c r="AQ438" s="291"/>
      <c r="AR438" s="292"/>
      <c r="AS438" s="1353" t="s">
        <v>45</v>
      </c>
      <c r="AT438" s="1354"/>
      <c r="AU438" s="1354"/>
      <c r="AV438" s="1354"/>
      <c r="AW438" s="1354"/>
      <c r="AX438" s="1354"/>
      <c r="AY438" s="1354"/>
      <c r="AZ438" s="1354"/>
      <c r="BA438" s="1354"/>
      <c r="BB438" s="1354"/>
      <c r="BC438" s="1354"/>
      <c r="BD438" s="1354"/>
      <c r="BE438" s="1355"/>
      <c r="BF438" s="1356" t="s">
        <v>334</v>
      </c>
      <c r="BG438" s="1356"/>
      <c r="BH438" s="1344" t="s">
        <v>17</v>
      </c>
      <c r="BI438" s="562"/>
      <c r="BJ438" s="1305" t="str">
        <f>IF('⑨応募者名簿(印刷用)'!$BX$40="","",'⑨応募者名簿(印刷用)'!$BX$40)</f>
        <v>-</v>
      </c>
      <c r="BK438" s="1305"/>
      <c r="BL438" s="1305"/>
      <c r="BM438" s="1305"/>
      <c r="BN438" s="1305"/>
      <c r="BO438" s="1305"/>
      <c r="BP438" s="1305"/>
      <c r="BQ438" s="1306" t="s">
        <v>282</v>
      </c>
      <c r="BR438" s="1306"/>
      <c r="BS438" s="1306"/>
      <c r="BT438" s="1305" t="str">
        <f>IF(⑧入力シート!$D$30=0,"",⑧入力シート!$D$30)</f>
        <v/>
      </c>
      <c r="BU438" s="1305"/>
      <c r="BV438" s="1305"/>
      <c r="BW438" s="1305"/>
      <c r="BX438" s="176" t="s">
        <v>84</v>
      </c>
      <c r="BY438" s="1305" t="str">
        <f>IF(⑧入力シート!$H$30=0,"",⑧入力シート!$H$30)</f>
        <v/>
      </c>
      <c r="BZ438" s="1305"/>
      <c r="CA438" s="1305"/>
      <c r="CB438" s="1305"/>
      <c r="CC438" s="176" t="s">
        <v>84</v>
      </c>
      <c r="CD438" s="1305" t="str">
        <f>IF(⑧入力シート!$L$30=0,"",⑧入力シート!$L$30)</f>
        <v/>
      </c>
      <c r="CE438" s="1305"/>
      <c r="CF438" s="1305"/>
      <c r="CG438" s="1305"/>
      <c r="CH438" s="177"/>
    </row>
    <row r="439" spans="1:90" ht="24.95" customHeight="1">
      <c r="A439" s="1345"/>
      <c r="B439" s="1346"/>
      <c r="C439" s="1346"/>
      <c r="D439" s="1346"/>
      <c r="E439" s="1346"/>
      <c r="F439" s="1346"/>
      <c r="G439" s="1346"/>
      <c r="H439" s="1346"/>
      <c r="I439" s="178"/>
      <c r="J439" s="178"/>
      <c r="K439" s="178"/>
      <c r="L439" s="178"/>
      <c r="M439" s="179"/>
      <c r="N439" s="1356"/>
      <c r="O439" s="1356"/>
      <c r="P439" s="1347" t="str">
        <f>IF('⑨応募者名簿(印刷用)'!$BV$42="","",'⑨応募者名簿(印刷用)'!$BV$42)</f>
        <v xml:space="preserve"> </v>
      </c>
      <c r="Q439" s="1348"/>
      <c r="R439" s="1348"/>
      <c r="S439" s="1348"/>
      <c r="T439" s="1348"/>
      <c r="U439" s="1348"/>
      <c r="V439" s="1348"/>
      <c r="W439" s="1348"/>
      <c r="X439" s="1348"/>
      <c r="Y439" s="1348"/>
      <c r="Z439" s="1348"/>
      <c r="AA439" s="1348"/>
      <c r="AB439" s="1348"/>
      <c r="AC439" s="1348"/>
      <c r="AD439" s="1348"/>
      <c r="AE439" s="1348"/>
      <c r="AF439" s="1348"/>
      <c r="AG439" s="1348"/>
      <c r="AH439" s="1348"/>
      <c r="AI439" s="1348"/>
      <c r="AJ439" s="1348"/>
      <c r="AK439" s="1348"/>
      <c r="AL439" s="1348"/>
      <c r="AM439" s="1348"/>
      <c r="AN439" s="1348"/>
      <c r="AO439" s="1348"/>
      <c r="AP439" s="1349"/>
      <c r="AQ439" s="291"/>
      <c r="AR439" s="292"/>
      <c r="AS439" s="1345"/>
      <c r="AT439" s="1346"/>
      <c r="AU439" s="1346"/>
      <c r="AV439" s="1346"/>
      <c r="AW439" s="1346"/>
      <c r="AX439" s="1346"/>
      <c r="AY439" s="1346"/>
      <c r="AZ439" s="1346"/>
      <c r="BA439" s="178"/>
      <c r="BB439" s="178"/>
      <c r="BC439" s="178"/>
      <c r="BD439" s="178"/>
      <c r="BE439" s="179"/>
      <c r="BF439" s="1356"/>
      <c r="BG439" s="1356"/>
      <c r="BH439" s="1347" t="str">
        <f>IF('⑨応募者名簿(印刷用)'!$BV$42="","",'⑨応募者名簿(印刷用)'!$BV$42)</f>
        <v xml:space="preserve"> </v>
      </c>
      <c r="BI439" s="1348"/>
      <c r="BJ439" s="1348"/>
      <c r="BK439" s="1348"/>
      <c r="BL439" s="1348"/>
      <c r="BM439" s="1348"/>
      <c r="BN439" s="1348"/>
      <c r="BO439" s="1348"/>
      <c r="BP439" s="1348"/>
      <c r="BQ439" s="1348"/>
      <c r="BR439" s="1348"/>
      <c r="BS439" s="1348"/>
      <c r="BT439" s="1348"/>
      <c r="BU439" s="1348"/>
      <c r="BV439" s="1348"/>
      <c r="BW439" s="1348"/>
      <c r="BX439" s="1348"/>
      <c r="BY439" s="1348"/>
      <c r="BZ439" s="1348"/>
      <c r="CA439" s="1348"/>
      <c r="CB439" s="1348"/>
      <c r="CC439" s="1348"/>
      <c r="CD439" s="1348"/>
      <c r="CE439" s="1348"/>
      <c r="CF439" s="1348"/>
      <c r="CG439" s="1348"/>
      <c r="CH439" s="1349"/>
    </row>
    <row r="440" spans="1:90" ht="24.95" customHeight="1">
      <c r="A440" s="1345"/>
      <c r="B440" s="1346"/>
      <c r="C440" s="1346"/>
      <c r="D440" s="1346"/>
      <c r="E440" s="1346"/>
      <c r="F440" s="1346"/>
      <c r="G440" s="1346"/>
      <c r="H440" s="1346"/>
      <c r="I440" s="178"/>
      <c r="J440" s="178"/>
      <c r="K440" s="178"/>
      <c r="L440" s="178"/>
      <c r="M440" s="179"/>
      <c r="N440" s="1356"/>
      <c r="O440" s="1356"/>
      <c r="P440" s="1347" t="str">
        <f>IF('⑨応募者名簿(印刷用)'!$BV$43="","",'⑨応募者名簿(印刷用)'!$BV$43)</f>
        <v xml:space="preserve"> </v>
      </c>
      <c r="Q440" s="1348"/>
      <c r="R440" s="1348"/>
      <c r="S440" s="1348"/>
      <c r="T440" s="1348"/>
      <c r="U440" s="1348"/>
      <c r="V440" s="1348"/>
      <c r="W440" s="1348"/>
      <c r="X440" s="1348"/>
      <c r="Y440" s="1348"/>
      <c r="Z440" s="1348"/>
      <c r="AA440" s="1348"/>
      <c r="AB440" s="1348"/>
      <c r="AC440" s="1348"/>
      <c r="AD440" s="1348"/>
      <c r="AE440" s="1348"/>
      <c r="AF440" s="1348"/>
      <c r="AG440" s="1348"/>
      <c r="AH440" s="1348"/>
      <c r="AI440" s="1348"/>
      <c r="AJ440" s="1348"/>
      <c r="AK440" s="1348"/>
      <c r="AL440" s="1348"/>
      <c r="AM440" s="1348"/>
      <c r="AN440" s="1348"/>
      <c r="AO440" s="1348"/>
      <c r="AP440" s="1349"/>
      <c r="AQ440" s="291"/>
      <c r="AR440" s="292"/>
      <c r="AS440" s="1345"/>
      <c r="AT440" s="1346"/>
      <c r="AU440" s="1346"/>
      <c r="AV440" s="1346"/>
      <c r="AW440" s="1346"/>
      <c r="AX440" s="1346"/>
      <c r="AY440" s="1346"/>
      <c r="AZ440" s="1346"/>
      <c r="BA440" s="178"/>
      <c r="BB440" s="178"/>
      <c r="BC440" s="178"/>
      <c r="BD440" s="178"/>
      <c r="BE440" s="179"/>
      <c r="BF440" s="1356"/>
      <c r="BG440" s="1356"/>
      <c r="BH440" s="1347" t="str">
        <f>IF('⑨応募者名簿(印刷用)'!$BV$43="","",'⑨応募者名簿(印刷用)'!$BV$43)</f>
        <v xml:space="preserve"> </v>
      </c>
      <c r="BI440" s="1348"/>
      <c r="BJ440" s="1348"/>
      <c r="BK440" s="1348"/>
      <c r="BL440" s="1348"/>
      <c r="BM440" s="1348"/>
      <c r="BN440" s="1348"/>
      <c r="BO440" s="1348"/>
      <c r="BP440" s="1348"/>
      <c r="BQ440" s="1348"/>
      <c r="BR440" s="1348"/>
      <c r="BS440" s="1348"/>
      <c r="BT440" s="1348"/>
      <c r="BU440" s="1348"/>
      <c r="BV440" s="1348"/>
      <c r="BW440" s="1348"/>
      <c r="BX440" s="1348"/>
      <c r="BY440" s="1348"/>
      <c r="BZ440" s="1348"/>
      <c r="CA440" s="1348"/>
      <c r="CB440" s="1348"/>
      <c r="CC440" s="1348"/>
      <c r="CD440" s="1348"/>
      <c r="CE440" s="1348"/>
      <c r="CF440" s="1348"/>
      <c r="CG440" s="1348"/>
      <c r="CH440" s="1349"/>
    </row>
    <row r="441" spans="1:90" ht="24.95" customHeight="1">
      <c r="A441" s="1345"/>
      <c r="B441" s="1346"/>
      <c r="C441" s="1346"/>
      <c r="D441" s="1346"/>
      <c r="E441" s="1346"/>
      <c r="F441" s="1346"/>
      <c r="G441" s="1346"/>
      <c r="H441" s="1346"/>
      <c r="I441" s="178"/>
      <c r="J441" s="178"/>
      <c r="K441" s="178"/>
      <c r="L441" s="178"/>
      <c r="M441" s="179"/>
      <c r="N441" s="1356"/>
      <c r="O441" s="1356"/>
      <c r="P441" s="1350" t="str">
        <f>IF('⑨応募者名簿(印刷用)'!$BV$44="","",'⑨応募者名簿(印刷用)'!$BV$44)</f>
        <v xml:space="preserve"> </v>
      </c>
      <c r="Q441" s="1351"/>
      <c r="R441" s="1351"/>
      <c r="S441" s="1351"/>
      <c r="T441" s="1351"/>
      <c r="U441" s="1351"/>
      <c r="V441" s="1351"/>
      <c r="W441" s="1351"/>
      <c r="X441" s="1351"/>
      <c r="Y441" s="1351"/>
      <c r="Z441" s="1351"/>
      <c r="AA441" s="1351"/>
      <c r="AB441" s="1351"/>
      <c r="AC441" s="1351"/>
      <c r="AD441" s="1351"/>
      <c r="AE441" s="1351"/>
      <c r="AF441" s="1351"/>
      <c r="AG441" s="1351"/>
      <c r="AH441" s="1351"/>
      <c r="AI441" s="1351"/>
      <c r="AJ441" s="1351"/>
      <c r="AK441" s="1351"/>
      <c r="AL441" s="1351"/>
      <c r="AM441" s="1351"/>
      <c r="AN441" s="1351"/>
      <c r="AO441" s="1351"/>
      <c r="AP441" s="1352"/>
      <c r="AQ441" s="291"/>
      <c r="AR441" s="292"/>
      <c r="AS441" s="1345"/>
      <c r="AT441" s="1346"/>
      <c r="AU441" s="1346"/>
      <c r="AV441" s="1346"/>
      <c r="AW441" s="1346"/>
      <c r="AX441" s="1346"/>
      <c r="AY441" s="1346"/>
      <c r="AZ441" s="1346"/>
      <c r="BA441" s="178"/>
      <c r="BB441" s="178"/>
      <c r="BC441" s="178"/>
      <c r="BD441" s="178"/>
      <c r="BE441" s="179"/>
      <c r="BF441" s="1356"/>
      <c r="BG441" s="1356"/>
      <c r="BH441" s="1350" t="str">
        <f>IF('⑨応募者名簿(印刷用)'!$BV$44="","",'⑨応募者名簿(印刷用)'!$BV$44)</f>
        <v xml:space="preserve"> </v>
      </c>
      <c r="BI441" s="1351"/>
      <c r="BJ441" s="1351"/>
      <c r="BK441" s="1351"/>
      <c r="BL441" s="1351"/>
      <c r="BM441" s="1351"/>
      <c r="BN441" s="1351"/>
      <c r="BO441" s="1351"/>
      <c r="BP441" s="1351"/>
      <c r="BQ441" s="1351"/>
      <c r="BR441" s="1351"/>
      <c r="BS441" s="1351"/>
      <c r="BT441" s="1351"/>
      <c r="BU441" s="1351"/>
      <c r="BV441" s="1351"/>
      <c r="BW441" s="1351"/>
      <c r="BX441" s="1351"/>
      <c r="BY441" s="1351"/>
      <c r="BZ441" s="1351"/>
      <c r="CA441" s="1351"/>
      <c r="CB441" s="1351"/>
      <c r="CC441" s="1351"/>
      <c r="CD441" s="1351"/>
      <c r="CE441" s="1351"/>
      <c r="CF441" s="1351"/>
      <c r="CG441" s="1351"/>
      <c r="CH441" s="1352"/>
    </row>
    <row r="442" spans="1:90" ht="24.95" customHeight="1">
      <c r="A442" s="1345"/>
      <c r="B442" s="1346"/>
      <c r="C442" s="1346"/>
      <c r="D442" s="1346"/>
      <c r="E442" s="1346"/>
      <c r="F442" s="1346"/>
      <c r="G442" s="1346"/>
      <c r="H442" s="1346"/>
      <c r="I442" s="178"/>
      <c r="J442" s="178"/>
      <c r="K442" s="178"/>
      <c r="L442" s="178"/>
      <c r="M442" s="179"/>
      <c r="N442" s="722" t="s">
        <v>335</v>
      </c>
      <c r="O442" s="723"/>
      <c r="P442" s="603" t="s">
        <v>23</v>
      </c>
      <c r="Q442" s="571"/>
      <c r="R442" s="571"/>
      <c r="S442" s="571"/>
      <c r="T442" s="1336" t="str">
        <f>""&amp;⑧入力シート!$D$21</f>
        <v/>
      </c>
      <c r="U442" s="1336"/>
      <c r="V442" s="1336"/>
      <c r="W442" s="1336"/>
      <c r="X442" s="1336"/>
      <c r="Y442" s="1336"/>
      <c r="Z442" s="1336"/>
      <c r="AA442" s="1336"/>
      <c r="AB442" s="1336"/>
      <c r="AC442" s="1336"/>
      <c r="AD442" s="1336"/>
      <c r="AE442" s="1336"/>
      <c r="AF442" s="1336"/>
      <c r="AG442" s="1336"/>
      <c r="AH442" s="1336"/>
      <c r="AI442" s="1336"/>
      <c r="AJ442" s="1336"/>
      <c r="AK442" s="1336"/>
      <c r="AL442" s="1336"/>
      <c r="AM442" s="1336"/>
      <c r="AN442" s="1336"/>
      <c r="AO442" s="1336"/>
      <c r="AP442" s="1337"/>
      <c r="AQ442" s="291"/>
      <c r="AR442" s="292"/>
      <c r="AS442" s="1345"/>
      <c r="AT442" s="1346"/>
      <c r="AU442" s="1346"/>
      <c r="AV442" s="1346"/>
      <c r="AW442" s="1346"/>
      <c r="AX442" s="1346"/>
      <c r="AY442" s="1346"/>
      <c r="AZ442" s="1346"/>
      <c r="BA442" s="178"/>
      <c r="BB442" s="178"/>
      <c r="BC442" s="178"/>
      <c r="BD442" s="178"/>
      <c r="BE442" s="179"/>
      <c r="BF442" s="722" t="s">
        <v>335</v>
      </c>
      <c r="BG442" s="723"/>
      <c r="BH442" s="603" t="s">
        <v>23</v>
      </c>
      <c r="BI442" s="571"/>
      <c r="BJ442" s="571"/>
      <c r="BK442" s="571"/>
      <c r="BL442" s="1336" t="str">
        <f>""&amp;⑧入力シート!$D$21</f>
        <v/>
      </c>
      <c r="BM442" s="1336"/>
      <c r="BN442" s="1336"/>
      <c r="BO442" s="1336"/>
      <c r="BP442" s="1336"/>
      <c r="BQ442" s="1336"/>
      <c r="BR442" s="1336"/>
      <c r="BS442" s="1336"/>
      <c r="BT442" s="1336"/>
      <c r="BU442" s="1336"/>
      <c r="BV442" s="1336"/>
      <c r="BW442" s="1336"/>
      <c r="BX442" s="1336"/>
      <c r="BY442" s="1336"/>
      <c r="BZ442" s="1336"/>
      <c r="CA442" s="1336"/>
      <c r="CB442" s="1336"/>
      <c r="CC442" s="1336"/>
      <c r="CD442" s="1336"/>
      <c r="CE442" s="1336"/>
      <c r="CF442" s="1336"/>
      <c r="CG442" s="1336"/>
      <c r="CH442" s="1337"/>
    </row>
    <row r="443" spans="1:90" ht="24.95" customHeight="1">
      <c r="A443" s="180"/>
      <c r="B443" s="178"/>
      <c r="C443" s="178"/>
      <c r="D443" s="178"/>
      <c r="E443" s="178"/>
      <c r="F443" s="178"/>
      <c r="G443" s="178"/>
      <c r="H443" s="178"/>
      <c r="I443" s="178"/>
      <c r="J443" s="178"/>
      <c r="K443" s="178"/>
      <c r="L443" s="178"/>
      <c r="M443" s="179"/>
      <c r="N443" s="724"/>
      <c r="O443" s="725"/>
      <c r="P443" s="1338" t="str">
        <f>"　"&amp;⑧入力シート!$D$22</f>
        <v>　</v>
      </c>
      <c r="Q443" s="1339"/>
      <c r="R443" s="1339"/>
      <c r="S443" s="1339"/>
      <c r="T443" s="1339"/>
      <c r="U443" s="1339"/>
      <c r="V443" s="1339"/>
      <c r="W443" s="1339"/>
      <c r="X443" s="1339"/>
      <c r="Y443" s="1339"/>
      <c r="Z443" s="1339"/>
      <c r="AA443" s="1339"/>
      <c r="AB443" s="1339"/>
      <c r="AC443" s="1339"/>
      <c r="AD443" s="1339"/>
      <c r="AE443" s="1339"/>
      <c r="AF443" s="1339"/>
      <c r="AG443" s="1339"/>
      <c r="AH443" s="1339"/>
      <c r="AI443" s="1339"/>
      <c r="AJ443" s="1339"/>
      <c r="AK443" s="1339"/>
      <c r="AL443" s="1339"/>
      <c r="AM443" s="1339"/>
      <c r="AN443" s="1339"/>
      <c r="AO443" s="1339"/>
      <c r="AP443" s="1340"/>
      <c r="AQ443" s="291"/>
      <c r="AR443" s="292"/>
      <c r="AS443" s="180"/>
      <c r="AT443" s="178"/>
      <c r="AU443" s="178"/>
      <c r="AV443" s="178"/>
      <c r="AW443" s="178"/>
      <c r="AX443" s="178"/>
      <c r="AY443" s="178"/>
      <c r="AZ443" s="178"/>
      <c r="BA443" s="178"/>
      <c r="BB443" s="178"/>
      <c r="BC443" s="178"/>
      <c r="BD443" s="178"/>
      <c r="BE443" s="179"/>
      <c r="BF443" s="724"/>
      <c r="BG443" s="725"/>
      <c r="BH443" s="1338" t="str">
        <f>"　"&amp;⑧入力シート!$D$22</f>
        <v>　</v>
      </c>
      <c r="BI443" s="1339"/>
      <c r="BJ443" s="1339"/>
      <c r="BK443" s="1339"/>
      <c r="BL443" s="1339"/>
      <c r="BM443" s="1339"/>
      <c r="BN443" s="1339"/>
      <c r="BO443" s="1339"/>
      <c r="BP443" s="1339"/>
      <c r="BQ443" s="1339"/>
      <c r="BR443" s="1339"/>
      <c r="BS443" s="1339"/>
      <c r="BT443" s="1339"/>
      <c r="BU443" s="1339"/>
      <c r="BV443" s="1339"/>
      <c r="BW443" s="1339"/>
      <c r="BX443" s="1339"/>
      <c r="BY443" s="1339"/>
      <c r="BZ443" s="1339"/>
      <c r="CA443" s="1339"/>
      <c r="CB443" s="1339"/>
      <c r="CC443" s="1339"/>
      <c r="CD443" s="1339"/>
      <c r="CE443" s="1339"/>
      <c r="CF443" s="1339"/>
      <c r="CG443" s="1339"/>
      <c r="CH443" s="1340"/>
    </row>
    <row r="444" spans="1:90" ht="24.95" customHeight="1">
      <c r="A444" s="180"/>
      <c r="B444" s="178"/>
      <c r="C444" s="178"/>
      <c r="D444" s="178"/>
      <c r="E444" s="178"/>
      <c r="F444" s="178"/>
      <c r="G444" s="178"/>
      <c r="H444" s="178"/>
      <c r="I444" s="178"/>
      <c r="J444" s="178"/>
      <c r="K444" s="178"/>
      <c r="L444" s="178"/>
      <c r="M444" s="179"/>
      <c r="N444" s="724"/>
      <c r="O444" s="725"/>
      <c r="P444" s="1341" t="str">
        <f>"　"&amp;⑧入力シート!$D$23</f>
        <v>　</v>
      </c>
      <c r="Q444" s="1342"/>
      <c r="R444" s="1342"/>
      <c r="S444" s="1342"/>
      <c r="T444" s="1342"/>
      <c r="U444" s="1342"/>
      <c r="V444" s="1342"/>
      <c r="W444" s="1342"/>
      <c r="X444" s="1342"/>
      <c r="Y444" s="1342"/>
      <c r="Z444" s="1342"/>
      <c r="AA444" s="1342"/>
      <c r="AB444" s="1342"/>
      <c r="AC444" s="1342"/>
      <c r="AD444" s="1342"/>
      <c r="AE444" s="1342"/>
      <c r="AF444" s="1342"/>
      <c r="AG444" s="1342"/>
      <c r="AH444" s="1342"/>
      <c r="AI444" s="1342"/>
      <c r="AJ444" s="1342"/>
      <c r="AK444" s="1342"/>
      <c r="AL444" s="1342"/>
      <c r="AM444" s="1342"/>
      <c r="AN444" s="1342"/>
      <c r="AO444" s="1342"/>
      <c r="AP444" s="1343"/>
      <c r="AQ444" s="291"/>
      <c r="AR444" s="292"/>
      <c r="AS444" s="180"/>
      <c r="AT444" s="178"/>
      <c r="AU444" s="178"/>
      <c r="AV444" s="178"/>
      <c r="AW444" s="178"/>
      <c r="AX444" s="178"/>
      <c r="AY444" s="178"/>
      <c r="AZ444" s="178"/>
      <c r="BA444" s="178"/>
      <c r="BB444" s="178"/>
      <c r="BC444" s="178"/>
      <c r="BD444" s="178"/>
      <c r="BE444" s="179"/>
      <c r="BF444" s="724"/>
      <c r="BG444" s="725"/>
      <c r="BH444" s="1341" t="str">
        <f>"　"&amp;⑧入力シート!$D$23</f>
        <v>　</v>
      </c>
      <c r="BI444" s="1342"/>
      <c r="BJ444" s="1342"/>
      <c r="BK444" s="1342"/>
      <c r="BL444" s="1342"/>
      <c r="BM444" s="1342"/>
      <c r="BN444" s="1342"/>
      <c r="BO444" s="1342"/>
      <c r="BP444" s="1342"/>
      <c r="BQ444" s="1342"/>
      <c r="BR444" s="1342"/>
      <c r="BS444" s="1342"/>
      <c r="BT444" s="1342"/>
      <c r="BU444" s="1342"/>
      <c r="BV444" s="1342"/>
      <c r="BW444" s="1342"/>
      <c r="BX444" s="1342"/>
      <c r="BY444" s="1342"/>
      <c r="BZ444" s="1342"/>
      <c r="CA444" s="1342"/>
      <c r="CB444" s="1342"/>
      <c r="CC444" s="1342"/>
      <c r="CD444" s="1342"/>
      <c r="CE444" s="1342"/>
      <c r="CF444" s="1342"/>
      <c r="CG444" s="1342"/>
      <c r="CH444" s="1343"/>
    </row>
    <row r="445" spans="1:90" ht="24.95" customHeight="1">
      <c r="A445" s="181"/>
      <c r="B445" s="182"/>
      <c r="C445" s="182"/>
      <c r="D445" s="182"/>
      <c r="E445" s="182"/>
      <c r="F445" s="182"/>
      <c r="G445" s="182"/>
      <c r="H445" s="182"/>
      <c r="I445" s="182"/>
      <c r="J445" s="182"/>
      <c r="K445" s="182"/>
      <c r="L445" s="182"/>
      <c r="M445" s="183"/>
      <c r="N445" s="726"/>
      <c r="O445" s="727"/>
      <c r="P445" s="1341"/>
      <c r="Q445" s="1342"/>
      <c r="R445" s="1342"/>
      <c r="S445" s="1342"/>
      <c r="T445" s="1342"/>
      <c r="U445" s="1342"/>
      <c r="V445" s="1342"/>
      <c r="W445" s="1342"/>
      <c r="X445" s="1342"/>
      <c r="Y445" s="1342"/>
      <c r="Z445" s="1342"/>
      <c r="AA445" s="1342"/>
      <c r="AB445" s="1342"/>
      <c r="AC445" s="1342"/>
      <c r="AD445" s="1342"/>
      <c r="AE445" s="1342"/>
      <c r="AF445" s="1342"/>
      <c r="AG445" s="1342"/>
      <c r="AH445" s="1342"/>
      <c r="AI445" s="1342"/>
      <c r="AJ445" s="1342"/>
      <c r="AK445" s="1342"/>
      <c r="AL445" s="1342"/>
      <c r="AM445" s="1342"/>
      <c r="AN445" s="1342"/>
      <c r="AO445" s="1342"/>
      <c r="AP445" s="1343"/>
      <c r="AQ445" s="291"/>
      <c r="AR445" s="292"/>
      <c r="AS445" s="181"/>
      <c r="AT445" s="182"/>
      <c r="AU445" s="182"/>
      <c r="AV445" s="182"/>
      <c r="AW445" s="182"/>
      <c r="AX445" s="182"/>
      <c r="AY445" s="182"/>
      <c r="AZ445" s="182"/>
      <c r="BA445" s="182"/>
      <c r="BB445" s="182"/>
      <c r="BC445" s="182"/>
      <c r="BD445" s="182"/>
      <c r="BE445" s="183"/>
      <c r="BF445" s="726"/>
      <c r="BG445" s="727"/>
      <c r="BH445" s="1341"/>
      <c r="BI445" s="1342"/>
      <c r="BJ445" s="1342"/>
      <c r="BK445" s="1342"/>
      <c r="BL445" s="1342"/>
      <c r="BM445" s="1342"/>
      <c r="BN445" s="1342"/>
      <c r="BO445" s="1342"/>
      <c r="BP445" s="1342"/>
      <c r="BQ445" s="1342"/>
      <c r="BR445" s="1342"/>
      <c r="BS445" s="1342"/>
      <c r="BT445" s="1342"/>
      <c r="BU445" s="1342"/>
      <c r="BV445" s="1342"/>
      <c r="BW445" s="1342"/>
      <c r="BX445" s="1342"/>
      <c r="BY445" s="1342"/>
      <c r="BZ445" s="1342"/>
      <c r="CA445" s="1342"/>
      <c r="CB445" s="1342"/>
      <c r="CC445" s="1342"/>
      <c r="CD445" s="1342"/>
      <c r="CE445" s="1342"/>
      <c r="CF445" s="1342"/>
      <c r="CG445" s="1342"/>
      <c r="CH445" s="1343"/>
    </row>
    <row r="446" spans="1:90" ht="24.95" customHeight="1">
      <c r="A446" s="722" t="s">
        <v>337</v>
      </c>
      <c r="B446" s="723"/>
      <c r="C446" s="603" t="s">
        <v>31</v>
      </c>
      <c r="D446" s="571"/>
      <c r="E446" s="571"/>
      <c r="F446" s="571"/>
      <c r="G446" s="571"/>
      <c r="H446" s="571"/>
      <c r="I446" s="571"/>
      <c r="J446" s="571"/>
      <c r="K446" s="571"/>
      <c r="L446" s="571"/>
      <c r="M446" s="571"/>
      <c r="N446" s="722" t="s">
        <v>336</v>
      </c>
      <c r="O446" s="723"/>
      <c r="P446" s="1316" t="str">
        <f>""&amp;⑧入力シート!AD140</f>
        <v/>
      </c>
      <c r="Q446" s="1316"/>
      <c r="R446" s="1316"/>
      <c r="S446" s="1316"/>
      <c r="T446" s="1316"/>
      <c r="U446" s="1316"/>
      <c r="V446" s="1316"/>
      <c r="W446" s="1316"/>
      <c r="X446" s="1316"/>
      <c r="Y446" s="1316"/>
      <c r="Z446" s="1316"/>
      <c r="AA446" s="1316"/>
      <c r="AB446" s="1316"/>
      <c r="AC446" s="1316"/>
      <c r="AD446" s="1316"/>
      <c r="AE446" s="1316"/>
      <c r="AF446" s="1316"/>
      <c r="AG446" s="1316"/>
      <c r="AH446" s="1316"/>
      <c r="AI446" s="1316"/>
      <c r="AJ446" s="1316"/>
      <c r="AK446" s="1316"/>
      <c r="AL446" s="1316"/>
      <c r="AM446" s="1316"/>
      <c r="AN446" s="1316"/>
      <c r="AO446" s="1316"/>
      <c r="AP446" s="1316"/>
      <c r="AQ446" s="291"/>
      <c r="AR446" s="292"/>
      <c r="AS446" s="722" t="s">
        <v>337</v>
      </c>
      <c r="AT446" s="723"/>
      <c r="AU446" s="603" t="s">
        <v>31</v>
      </c>
      <c r="AV446" s="571"/>
      <c r="AW446" s="571"/>
      <c r="AX446" s="571"/>
      <c r="AY446" s="571"/>
      <c r="AZ446" s="571"/>
      <c r="BA446" s="571"/>
      <c r="BB446" s="571"/>
      <c r="BC446" s="571"/>
      <c r="BD446" s="571"/>
      <c r="BE446" s="571"/>
      <c r="BF446" s="722" t="s">
        <v>336</v>
      </c>
      <c r="BG446" s="723"/>
      <c r="BH446" s="1316" t="str">
        <f>""&amp;⑧入力シート!AD141</f>
        <v/>
      </c>
      <c r="BI446" s="1316"/>
      <c r="BJ446" s="1316"/>
      <c r="BK446" s="1316"/>
      <c r="BL446" s="1316"/>
      <c r="BM446" s="1316"/>
      <c r="BN446" s="1316"/>
      <c r="BO446" s="1316"/>
      <c r="BP446" s="1316"/>
      <c r="BQ446" s="1316"/>
      <c r="BR446" s="1316"/>
      <c r="BS446" s="1316"/>
      <c r="BT446" s="1316"/>
      <c r="BU446" s="1316"/>
      <c r="BV446" s="1316"/>
      <c r="BW446" s="1316"/>
      <c r="BX446" s="1316"/>
      <c r="BY446" s="1316"/>
      <c r="BZ446" s="1316"/>
      <c r="CA446" s="1316"/>
      <c r="CB446" s="1316"/>
      <c r="CC446" s="1316"/>
      <c r="CD446" s="1316"/>
      <c r="CE446" s="1316"/>
      <c r="CF446" s="1316"/>
      <c r="CG446" s="1316"/>
      <c r="CH446" s="1316"/>
    </row>
    <row r="447" spans="1:90" ht="24.95" customHeight="1">
      <c r="A447" s="724"/>
      <c r="B447" s="725"/>
      <c r="C447" s="1308">
        <f>⑧入力シート!Y140</f>
        <v>117</v>
      </c>
      <c r="D447" s="1309"/>
      <c r="E447" s="1309"/>
      <c r="F447" s="1309"/>
      <c r="G447" s="1309"/>
      <c r="H447" s="1309"/>
      <c r="I447" s="1309"/>
      <c r="J447" s="1309"/>
      <c r="K447" s="1309"/>
      <c r="L447" s="1309"/>
      <c r="M447" s="1310"/>
      <c r="N447" s="724"/>
      <c r="O447" s="725"/>
      <c r="P447" s="1317"/>
      <c r="Q447" s="1317"/>
      <c r="R447" s="1317"/>
      <c r="S447" s="1317"/>
      <c r="T447" s="1317"/>
      <c r="U447" s="1317"/>
      <c r="V447" s="1317"/>
      <c r="W447" s="1317"/>
      <c r="X447" s="1317"/>
      <c r="Y447" s="1317"/>
      <c r="Z447" s="1317"/>
      <c r="AA447" s="1317"/>
      <c r="AB447" s="1317"/>
      <c r="AC447" s="1317"/>
      <c r="AD447" s="1317"/>
      <c r="AE447" s="1317"/>
      <c r="AF447" s="1317"/>
      <c r="AG447" s="1317"/>
      <c r="AH447" s="1317"/>
      <c r="AI447" s="1317"/>
      <c r="AJ447" s="1317"/>
      <c r="AK447" s="1317"/>
      <c r="AL447" s="1317"/>
      <c r="AM447" s="1317"/>
      <c r="AN447" s="1317"/>
      <c r="AO447" s="1317"/>
      <c r="AP447" s="1317"/>
      <c r="AQ447" s="291"/>
      <c r="AR447" s="292"/>
      <c r="AS447" s="724"/>
      <c r="AT447" s="725"/>
      <c r="AU447" s="1308">
        <f>⑧入力シート!Y141</f>
        <v>118</v>
      </c>
      <c r="AV447" s="1309"/>
      <c r="AW447" s="1309"/>
      <c r="AX447" s="1309"/>
      <c r="AY447" s="1309"/>
      <c r="AZ447" s="1309"/>
      <c r="BA447" s="1309"/>
      <c r="BB447" s="1309"/>
      <c r="BC447" s="1309"/>
      <c r="BD447" s="1309"/>
      <c r="BE447" s="1309"/>
      <c r="BF447" s="724"/>
      <c r="BG447" s="725"/>
      <c r="BH447" s="1317"/>
      <c r="BI447" s="1317"/>
      <c r="BJ447" s="1317"/>
      <c r="BK447" s="1317"/>
      <c r="BL447" s="1317"/>
      <c r="BM447" s="1317"/>
      <c r="BN447" s="1317"/>
      <c r="BO447" s="1317"/>
      <c r="BP447" s="1317"/>
      <c r="BQ447" s="1317"/>
      <c r="BR447" s="1317"/>
      <c r="BS447" s="1317"/>
      <c r="BT447" s="1317"/>
      <c r="BU447" s="1317"/>
      <c r="BV447" s="1317"/>
      <c r="BW447" s="1317"/>
      <c r="BX447" s="1317"/>
      <c r="BY447" s="1317"/>
      <c r="BZ447" s="1317"/>
      <c r="CA447" s="1317"/>
      <c r="CB447" s="1317"/>
      <c r="CC447" s="1317"/>
      <c r="CD447" s="1317"/>
      <c r="CE447" s="1317"/>
      <c r="CF447" s="1317"/>
      <c r="CG447" s="1317"/>
      <c r="CH447" s="1317"/>
    </row>
    <row r="448" spans="1:90" ht="24.95" customHeight="1">
      <c r="A448" s="726"/>
      <c r="B448" s="727"/>
      <c r="C448" s="1319"/>
      <c r="D448" s="1320"/>
      <c r="E448" s="1320"/>
      <c r="F448" s="1320"/>
      <c r="G448" s="1320"/>
      <c r="H448" s="1320"/>
      <c r="I448" s="1320"/>
      <c r="J448" s="1320"/>
      <c r="K448" s="1320"/>
      <c r="L448" s="1320"/>
      <c r="M448" s="1321"/>
      <c r="N448" s="726"/>
      <c r="O448" s="727"/>
      <c r="P448" s="1318"/>
      <c r="Q448" s="1318"/>
      <c r="R448" s="1318"/>
      <c r="S448" s="1318"/>
      <c r="T448" s="1318"/>
      <c r="U448" s="1318"/>
      <c r="V448" s="1318"/>
      <c r="W448" s="1318"/>
      <c r="X448" s="1318"/>
      <c r="Y448" s="1318"/>
      <c r="Z448" s="1318"/>
      <c r="AA448" s="1318"/>
      <c r="AB448" s="1318"/>
      <c r="AC448" s="1318"/>
      <c r="AD448" s="1318"/>
      <c r="AE448" s="1318"/>
      <c r="AF448" s="1318"/>
      <c r="AG448" s="1318"/>
      <c r="AH448" s="1318"/>
      <c r="AI448" s="1318"/>
      <c r="AJ448" s="1318"/>
      <c r="AK448" s="1318"/>
      <c r="AL448" s="1318"/>
      <c r="AM448" s="1318"/>
      <c r="AN448" s="1318"/>
      <c r="AO448" s="1318"/>
      <c r="AP448" s="1318"/>
      <c r="AQ448" s="291"/>
      <c r="AR448" s="292"/>
      <c r="AS448" s="726"/>
      <c r="AT448" s="727"/>
      <c r="AU448" s="1308"/>
      <c r="AV448" s="1309"/>
      <c r="AW448" s="1309"/>
      <c r="AX448" s="1309"/>
      <c r="AY448" s="1309"/>
      <c r="AZ448" s="1309"/>
      <c r="BA448" s="1309"/>
      <c r="BB448" s="1309"/>
      <c r="BC448" s="1309"/>
      <c r="BD448" s="1309"/>
      <c r="BE448" s="1309"/>
      <c r="BF448" s="726"/>
      <c r="BG448" s="727"/>
      <c r="BH448" s="1318"/>
      <c r="BI448" s="1318"/>
      <c r="BJ448" s="1318"/>
      <c r="BK448" s="1318"/>
      <c r="BL448" s="1318"/>
      <c r="BM448" s="1318"/>
      <c r="BN448" s="1318"/>
      <c r="BO448" s="1318"/>
      <c r="BP448" s="1318"/>
      <c r="BQ448" s="1318"/>
      <c r="BR448" s="1318"/>
      <c r="BS448" s="1318"/>
      <c r="BT448" s="1318"/>
      <c r="BU448" s="1318"/>
      <c r="BV448" s="1318"/>
      <c r="BW448" s="1318"/>
      <c r="BX448" s="1318"/>
      <c r="BY448" s="1318"/>
      <c r="BZ448" s="1318"/>
      <c r="CA448" s="1318"/>
      <c r="CB448" s="1318"/>
      <c r="CC448" s="1318"/>
      <c r="CD448" s="1318"/>
      <c r="CE448" s="1318"/>
      <c r="CF448" s="1318"/>
      <c r="CG448" s="1318"/>
      <c r="CH448" s="1318"/>
    </row>
    <row r="449" spans="1:90" ht="24.95" customHeight="1">
      <c r="A449" s="722" t="s">
        <v>338</v>
      </c>
      <c r="B449" s="723"/>
      <c r="C449" s="1322" t="str">
        <f>""&amp;⑧入力シート!Z140</f>
        <v/>
      </c>
      <c r="D449" s="1323"/>
      <c r="E449" s="1323"/>
      <c r="F449" s="1323"/>
      <c r="G449" s="1323"/>
      <c r="H449" s="1323"/>
      <c r="I449" s="1323"/>
      <c r="J449" s="1323"/>
      <c r="K449" s="1323"/>
      <c r="L449" s="1323"/>
      <c r="M449" s="1324"/>
      <c r="N449" s="722" t="s">
        <v>339</v>
      </c>
      <c r="O449" s="723"/>
      <c r="P449" s="1307" t="s">
        <v>32</v>
      </c>
      <c r="Q449" s="573"/>
      <c r="R449" s="573"/>
      <c r="S449" s="573"/>
      <c r="T449" s="573"/>
      <c r="U449" s="573"/>
      <c r="V449" s="573"/>
      <c r="W449" s="573"/>
      <c r="X449" s="573"/>
      <c r="Y449" s="573"/>
      <c r="Z449" s="573"/>
      <c r="AA449" s="573"/>
      <c r="AB449" s="573"/>
      <c r="AC449" s="573"/>
      <c r="AD449" s="573"/>
      <c r="AE449" s="573"/>
      <c r="AF449" s="573"/>
      <c r="AG449" s="573"/>
      <c r="AH449" s="573"/>
      <c r="AI449" s="573"/>
      <c r="AJ449" s="573"/>
      <c r="AK449" s="573"/>
      <c r="AL449" s="573"/>
      <c r="AM449" s="573"/>
      <c r="AN449" s="573"/>
      <c r="AO449" s="573"/>
      <c r="AP449" s="574"/>
      <c r="AQ449" s="291"/>
      <c r="AR449" s="292"/>
      <c r="AS449" s="722" t="s">
        <v>338</v>
      </c>
      <c r="AT449" s="723"/>
      <c r="AU449" s="1322" t="str">
        <f>""&amp;⑧入力シート!Z141</f>
        <v/>
      </c>
      <c r="AV449" s="1323"/>
      <c r="AW449" s="1323"/>
      <c r="AX449" s="1323"/>
      <c r="AY449" s="1323"/>
      <c r="AZ449" s="1323"/>
      <c r="BA449" s="1323"/>
      <c r="BB449" s="1323"/>
      <c r="BC449" s="1323"/>
      <c r="BD449" s="1323"/>
      <c r="BE449" s="1324"/>
      <c r="BF449" s="722" t="s">
        <v>339</v>
      </c>
      <c r="BG449" s="723"/>
      <c r="BH449" s="1307" t="s">
        <v>32</v>
      </c>
      <c r="BI449" s="573"/>
      <c r="BJ449" s="573"/>
      <c r="BK449" s="573"/>
      <c r="BL449" s="573"/>
      <c r="BM449" s="573"/>
      <c r="BN449" s="573"/>
      <c r="BO449" s="573"/>
      <c r="BP449" s="573"/>
      <c r="BQ449" s="573"/>
      <c r="BR449" s="573"/>
      <c r="BS449" s="573"/>
      <c r="BT449" s="573"/>
      <c r="BU449" s="573"/>
      <c r="BV449" s="573"/>
      <c r="BW449" s="573"/>
      <c r="BX449" s="573"/>
      <c r="BY449" s="573"/>
      <c r="BZ449" s="573"/>
      <c r="CA449" s="573"/>
      <c r="CB449" s="573"/>
      <c r="CC449" s="573"/>
      <c r="CD449" s="573"/>
      <c r="CE449" s="573"/>
      <c r="CF449" s="573"/>
      <c r="CG449" s="573"/>
      <c r="CH449" s="574"/>
    </row>
    <row r="450" spans="1:90" ht="24.95" customHeight="1">
      <c r="A450" s="724"/>
      <c r="B450" s="725"/>
      <c r="C450" s="1308"/>
      <c r="D450" s="1309"/>
      <c r="E450" s="1309"/>
      <c r="F450" s="1309"/>
      <c r="G450" s="1309"/>
      <c r="H450" s="1309"/>
      <c r="I450" s="1309"/>
      <c r="J450" s="1309"/>
      <c r="K450" s="1309"/>
      <c r="L450" s="1309"/>
      <c r="M450" s="1310"/>
      <c r="N450" s="724"/>
      <c r="O450" s="725"/>
      <c r="P450" s="1308" t="str">
        <f>'⑨応募者名簿(印刷用)'!CY29</f>
        <v xml:space="preserve"> </v>
      </c>
      <c r="Q450" s="1309"/>
      <c r="R450" s="1309"/>
      <c r="S450" s="1309"/>
      <c r="T450" s="1309"/>
      <c r="U450" s="1309"/>
      <c r="V450" s="1309"/>
      <c r="W450" s="1309"/>
      <c r="X450" s="1309"/>
      <c r="Y450" s="1309"/>
      <c r="Z450" s="1309"/>
      <c r="AA450" s="1309"/>
      <c r="AB450" s="1309"/>
      <c r="AC450" s="1309"/>
      <c r="AD450" s="1309"/>
      <c r="AE450" s="1309"/>
      <c r="AF450" s="1309"/>
      <c r="AG450" s="1309"/>
      <c r="AH450" s="1309"/>
      <c r="AI450" s="1309"/>
      <c r="AJ450" s="1309"/>
      <c r="AK450" s="1309"/>
      <c r="AL450" s="1309"/>
      <c r="AM450" s="1309"/>
      <c r="AN450" s="1309"/>
      <c r="AO450" s="1309"/>
      <c r="AP450" s="1310"/>
      <c r="AQ450" s="291"/>
      <c r="AR450" s="292"/>
      <c r="AS450" s="724"/>
      <c r="AT450" s="725"/>
      <c r="AU450" s="1308"/>
      <c r="AV450" s="1309"/>
      <c r="AW450" s="1309"/>
      <c r="AX450" s="1309"/>
      <c r="AY450" s="1309"/>
      <c r="AZ450" s="1309"/>
      <c r="BA450" s="1309"/>
      <c r="BB450" s="1309"/>
      <c r="BC450" s="1309"/>
      <c r="BD450" s="1309"/>
      <c r="BE450" s="1310"/>
      <c r="BF450" s="724"/>
      <c r="BG450" s="725"/>
      <c r="BH450" s="1308" t="str">
        <f>'⑨応募者名簿(印刷用)'!CY30</f>
        <v xml:space="preserve"> </v>
      </c>
      <c r="BI450" s="1309"/>
      <c r="BJ450" s="1309"/>
      <c r="BK450" s="1309"/>
      <c r="BL450" s="1309"/>
      <c r="BM450" s="1309"/>
      <c r="BN450" s="1309"/>
      <c r="BO450" s="1309"/>
      <c r="BP450" s="1309"/>
      <c r="BQ450" s="1309"/>
      <c r="BR450" s="1309"/>
      <c r="BS450" s="1309"/>
      <c r="BT450" s="1309"/>
      <c r="BU450" s="1309"/>
      <c r="BV450" s="1309"/>
      <c r="BW450" s="1309"/>
      <c r="BX450" s="1309"/>
      <c r="BY450" s="1309"/>
      <c r="BZ450" s="1309"/>
      <c r="CA450" s="1309"/>
      <c r="CB450" s="1309"/>
      <c r="CC450" s="1309"/>
      <c r="CD450" s="1309"/>
      <c r="CE450" s="1309"/>
      <c r="CF450" s="1309"/>
      <c r="CG450" s="1309"/>
      <c r="CH450" s="1310"/>
    </row>
    <row r="451" spans="1:90" ht="24.95" customHeight="1">
      <c r="A451" s="726"/>
      <c r="B451" s="727"/>
      <c r="C451" s="1308"/>
      <c r="D451" s="1309"/>
      <c r="E451" s="1309"/>
      <c r="F451" s="1309"/>
      <c r="G451" s="1309"/>
      <c r="H451" s="1309"/>
      <c r="I451" s="1309"/>
      <c r="J451" s="1309"/>
      <c r="K451" s="1309"/>
      <c r="L451" s="1309"/>
      <c r="M451" s="1310"/>
      <c r="N451" s="726"/>
      <c r="O451" s="727"/>
      <c r="P451" s="1308"/>
      <c r="Q451" s="1309"/>
      <c r="R451" s="1309"/>
      <c r="S451" s="1309"/>
      <c r="T451" s="1309"/>
      <c r="U451" s="1309"/>
      <c r="V451" s="1309"/>
      <c r="W451" s="1309"/>
      <c r="X451" s="1309"/>
      <c r="Y451" s="1309"/>
      <c r="Z451" s="1309"/>
      <c r="AA451" s="1309"/>
      <c r="AB451" s="1309"/>
      <c r="AC451" s="1309"/>
      <c r="AD451" s="1309"/>
      <c r="AE451" s="1309"/>
      <c r="AF451" s="1309"/>
      <c r="AG451" s="1309"/>
      <c r="AH451" s="1309"/>
      <c r="AI451" s="1309"/>
      <c r="AJ451" s="1309"/>
      <c r="AK451" s="1309"/>
      <c r="AL451" s="1309"/>
      <c r="AM451" s="1309"/>
      <c r="AN451" s="1309"/>
      <c r="AO451" s="1309"/>
      <c r="AP451" s="1310"/>
      <c r="AQ451" s="291"/>
      <c r="AR451" s="292"/>
      <c r="AS451" s="726"/>
      <c r="AT451" s="727"/>
      <c r="AU451" s="1308"/>
      <c r="AV451" s="1309"/>
      <c r="AW451" s="1309"/>
      <c r="AX451" s="1309"/>
      <c r="AY451" s="1309"/>
      <c r="AZ451" s="1309"/>
      <c r="BA451" s="1309"/>
      <c r="BB451" s="1309"/>
      <c r="BC451" s="1309"/>
      <c r="BD451" s="1309"/>
      <c r="BE451" s="1310"/>
      <c r="BF451" s="726"/>
      <c r="BG451" s="727"/>
      <c r="BH451" s="1308"/>
      <c r="BI451" s="1309"/>
      <c r="BJ451" s="1309"/>
      <c r="BK451" s="1309"/>
      <c r="BL451" s="1309"/>
      <c r="BM451" s="1309"/>
      <c r="BN451" s="1309"/>
      <c r="BO451" s="1309"/>
      <c r="BP451" s="1309"/>
      <c r="BQ451" s="1309"/>
      <c r="BR451" s="1309"/>
      <c r="BS451" s="1309"/>
      <c r="BT451" s="1309"/>
      <c r="BU451" s="1309"/>
      <c r="BV451" s="1309"/>
      <c r="BW451" s="1309"/>
      <c r="BX451" s="1309"/>
      <c r="BY451" s="1309"/>
      <c r="BZ451" s="1309"/>
      <c r="CA451" s="1309"/>
      <c r="CB451" s="1309"/>
      <c r="CC451" s="1309"/>
      <c r="CD451" s="1309"/>
      <c r="CE451" s="1309"/>
      <c r="CF451" s="1309"/>
      <c r="CG451" s="1309"/>
      <c r="CH451" s="1310"/>
    </row>
    <row r="452" spans="1:90" ht="24.95" customHeight="1">
      <c r="A452" s="1311" t="s">
        <v>34</v>
      </c>
      <c r="B452" s="1312"/>
      <c r="C452" s="1315" t="str">
        <f>'⑨応募者名簿(印刷用)'!CW29</f>
        <v/>
      </c>
      <c r="D452" s="1315"/>
      <c r="E452" s="1315"/>
      <c r="F452" s="1315"/>
      <c r="G452" s="1315"/>
      <c r="H452" s="1315"/>
      <c r="I452" s="1315"/>
      <c r="J452" s="1315"/>
      <c r="K452" s="1315"/>
      <c r="L452" s="1315"/>
      <c r="M452" s="1315"/>
      <c r="N452" s="1325" t="s">
        <v>22</v>
      </c>
      <c r="O452" s="1326"/>
      <c r="P452" s="1329" t="str">
        <f>""&amp;⑧入力シート!AE140</f>
        <v/>
      </c>
      <c r="Q452" s="1329"/>
      <c r="R452" s="1329"/>
      <c r="S452" s="1329"/>
      <c r="T452" s="1329"/>
      <c r="U452" s="1329"/>
      <c r="V452" s="1329"/>
      <c r="W452" s="1329"/>
      <c r="X452" s="1329"/>
      <c r="Y452" s="1330" t="s">
        <v>57</v>
      </c>
      <c r="Z452" s="1331"/>
      <c r="AA452" s="1331"/>
      <c r="AB452" s="1331"/>
      <c r="AC452" s="1331"/>
      <c r="AD452" s="1331"/>
      <c r="AE452" s="1331"/>
      <c r="AF452" s="1331"/>
      <c r="AG452" s="1331"/>
      <c r="AH452" s="1331"/>
      <c r="AI452" s="1331"/>
      <c r="AJ452" s="1331"/>
      <c r="AK452" s="1331"/>
      <c r="AL452" s="1331"/>
      <c r="AM452" s="1331"/>
      <c r="AN452" s="1331"/>
      <c r="AO452" s="1331"/>
      <c r="AP452" s="1332"/>
      <c r="AQ452" s="289"/>
      <c r="AR452" s="290"/>
      <c r="AS452" s="1311" t="s">
        <v>34</v>
      </c>
      <c r="AT452" s="1312"/>
      <c r="AU452" s="1315" t="str">
        <f>'⑨応募者名簿(印刷用)'!CW30</f>
        <v/>
      </c>
      <c r="AV452" s="1315"/>
      <c r="AW452" s="1315"/>
      <c r="AX452" s="1315"/>
      <c r="AY452" s="1315"/>
      <c r="AZ452" s="1315"/>
      <c r="BA452" s="1315"/>
      <c r="BB452" s="1315"/>
      <c r="BC452" s="1315"/>
      <c r="BD452" s="1315"/>
      <c r="BE452" s="1315"/>
      <c r="BF452" s="1325" t="s">
        <v>22</v>
      </c>
      <c r="BG452" s="1326"/>
      <c r="BH452" s="1329" t="str">
        <f>""&amp;⑧入力シート!AE141</f>
        <v/>
      </c>
      <c r="BI452" s="1329"/>
      <c r="BJ452" s="1329"/>
      <c r="BK452" s="1329"/>
      <c r="BL452" s="1329"/>
      <c r="BM452" s="1329"/>
      <c r="BN452" s="1329"/>
      <c r="BO452" s="1329"/>
      <c r="BP452" s="1329"/>
      <c r="BQ452" s="1330" t="s">
        <v>57</v>
      </c>
      <c r="BR452" s="1331"/>
      <c r="BS452" s="1331"/>
      <c r="BT452" s="1331"/>
      <c r="BU452" s="1331"/>
      <c r="BV452" s="1331"/>
      <c r="BW452" s="1331"/>
      <c r="BX452" s="1331"/>
      <c r="BY452" s="1331"/>
      <c r="BZ452" s="1331"/>
      <c r="CA452" s="1331"/>
      <c r="CB452" s="1331"/>
      <c r="CC452" s="1331"/>
      <c r="CD452" s="1331"/>
      <c r="CE452" s="1331"/>
      <c r="CF452" s="1331"/>
      <c r="CG452" s="1331"/>
      <c r="CH452" s="1332"/>
    </row>
    <row r="453" spans="1:90" ht="24.95" customHeight="1">
      <c r="A453" s="1313"/>
      <c r="B453" s="1314"/>
      <c r="C453" s="1315"/>
      <c r="D453" s="1315"/>
      <c r="E453" s="1315"/>
      <c r="F453" s="1315"/>
      <c r="G453" s="1315"/>
      <c r="H453" s="1315"/>
      <c r="I453" s="1315"/>
      <c r="J453" s="1315"/>
      <c r="K453" s="1315"/>
      <c r="L453" s="1315"/>
      <c r="M453" s="1315"/>
      <c r="N453" s="1327"/>
      <c r="O453" s="1328"/>
      <c r="P453" s="1329"/>
      <c r="Q453" s="1329"/>
      <c r="R453" s="1329"/>
      <c r="S453" s="1329"/>
      <c r="T453" s="1329"/>
      <c r="U453" s="1329"/>
      <c r="V453" s="1329"/>
      <c r="W453" s="1329"/>
      <c r="X453" s="1329"/>
      <c r="Y453" s="1333"/>
      <c r="Z453" s="1334"/>
      <c r="AA453" s="1334"/>
      <c r="AB453" s="1334"/>
      <c r="AC453" s="1334"/>
      <c r="AD453" s="1334"/>
      <c r="AE453" s="1334"/>
      <c r="AF453" s="1334"/>
      <c r="AG453" s="1334"/>
      <c r="AH453" s="1334"/>
      <c r="AI453" s="1334"/>
      <c r="AJ453" s="1334"/>
      <c r="AK453" s="1334"/>
      <c r="AL453" s="1334"/>
      <c r="AM453" s="1334"/>
      <c r="AN453" s="1334"/>
      <c r="AO453" s="1334"/>
      <c r="AP453" s="1335"/>
      <c r="AQ453" s="289"/>
      <c r="AR453" s="290"/>
      <c r="AS453" s="1313"/>
      <c r="AT453" s="1314"/>
      <c r="AU453" s="1315"/>
      <c r="AV453" s="1315"/>
      <c r="AW453" s="1315"/>
      <c r="AX453" s="1315"/>
      <c r="AY453" s="1315"/>
      <c r="AZ453" s="1315"/>
      <c r="BA453" s="1315"/>
      <c r="BB453" s="1315"/>
      <c r="BC453" s="1315"/>
      <c r="BD453" s="1315"/>
      <c r="BE453" s="1315"/>
      <c r="BF453" s="1327"/>
      <c r="BG453" s="1328"/>
      <c r="BH453" s="1329"/>
      <c r="BI453" s="1329"/>
      <c r="BJ453" s="1329"/>
      <c r="BK453" s="1329"/>
      <c r="BL453" s="1329"/>
      <c r="BM453" s="1329"/>
      <c r="BN453" s="1329"/>
      <c r="BO453" s="1329"/>
      <c r="BP453" s="1329"/>
      <c r="BQ453" s="1333"/>
      <c r="BR453" s="1334"/>
      <c r="BS453" s="1334"/>
      <c r="BT453" s="1334"/>
      <c r="BU453" s="1334"/>
      <c r="BV453" s="1334"/>
      <c r="BW453" s="1334"/>
      <c r="BX453" s="1334"/>
      <c r="BY453" s="1334"/>
      <c r="BZ453" s="1334"/>
      <c r="CA453" s="1334"/>
      <c r="CB453" s="1334"/>
      <c r="CC453" s="1334"/>
      <c r="CD453" s="1334"/>
      <c r="CE453" s="1334"/>
      <c r="CF453" s="1334"/>
      <c r="CG453" s="1334"/>
      <c r="CH453" s="1335"/>
    </row>
    <row r="454" spans="1:90" ht="24.95" customHeight="1">
      <c r="A454" s="283"/>
      <c r="B454" s="284"/>
      <c r="C454" s="287"/>
      <c r="D454" s="287"/>
      <c r="E454" s="287"/>
      <c r="F454" s="287"/>
      <c r="G454" s="287"/>
      <c r="H454" s="287"/>
      <c r="I454" s="287"/>
      <c r="J454" s="287"/>
      <c r="K454" s="287"/>
      <c r="L454" s="287"/>
      <c r="M454" s="287"/>
      <c r="N454" s="288"/>
      <c r="O454" s="288"/>
      <c r="P454" s="285"/>
      <c r="Q454" s="285"/>
      <c r="R454" s="285"/>
      <c r="S454" s="285"/>
      <c r="T454" s="285"/>
      <c r="U454" s="285"/>
      <c r="V454" s="285"/>
      <c r="W454" s="285"/>
      <c r="X454" s="285"/>
      <c r="Y454" s="286"/>
      <c r="Z454" s="286"/>
      <c r="AA454" s="286"/>
      <c r="AB454" s="286"/>
      <c r="AC454" s="286"/>
      <c r="AD454" s="286"/>
      <c r="AE454" s="286"/>
      <c r="AF454" s="286"/>
      <c r="AG454" s="286"/>
      <c r="AH454" s="286"/>
      <c r="AI454" s="286"/>
      <c r="AJ454" s="286"/>
      <c r="AK454" s="286"/>
      <c r="AL454" s="286"/>
      <c r="AM454" s="286"/>
      <c r="AN454" s="286"/>
      <c r="AO454" s="286"/>
      <c r="AP454" s="286"/>
      <c r="AQ454" s="289"/>
      <c r="AR454" s="290"/>
      <c r="AS454" s="284"/>
      <c r="AT454" s="284"/>
      <c r="AU454" s="287"/>
      <c r="AV454" s="287"/>
      <c r="AW454" s="287"/>
      <c r="AX454" s="287"/>
      <c r="AY454" s="287"/>
      <c r="AZ454" s="287"/>
      <c r="BA454" s="287"/>
      <c r="BB454" s="287"/>
      <c r="BC454" s="287"/>
      <c r="BD454" s="287"/>
      <c r="BE454" s="287"/>
      <c r="BF454" s="288"/>
      <c r="BG454" s="288"/>
      <c r="BH454" s="285"/>
      <c r="BI454" s="285"/>
      <c r="BJ454" s="285"/>
      <c r="BK454" s="285"/>
      <c r="BL454" s="285"/>
      <c r="BM454" s="285"/>
      <c r="BN454" s="285"/>
      <c r="BO454" s="285"/>
      <c r="BP454" s="285"/>
      <c r="BQ454" s="286"/>
      <c r="BR454" s="286"/>
      <c r="BS454" s="286"/>
      <c r="BT454" s="286"/>
      <c r="BU454" s="286"/>
      <c r="BV454" s="286"/>
      <c r="BW454" s="286"/>
      <c r="BX454" s="286"/>
      <c r="BY454" s="286"/>
      <c r="BZ454" s="286"/>
      <c r="CA454" s="286"/>
      <c r="CB454" s="286"/>
      <c r="CC454" s="286"/>
      <c r="CD454" s="286"/>
      <c r="CE454" s="286"/>
      <c r="CF454" s="286"/>
      <c r="CG454" s="286"/>
      <c r="CH454" s="286"/>
    </row>
    <row r="455" spans="1:90" ht="24.95" customHeight="1">
      <c r="A455" s="283"/>
      <c r="B455" s="284"/>
      <c r="C455" s="275"/>
      <c r="D455" s="275"/>
      <c r="E455" s="275"/>
      <c r="F455" s="275"/>
      <c r="G455" s="275"/>
      <c r="H455" s="275"/>
      <c r="I455" s="275"/>
      <c r="J455" s="275"/>
      <c r="K455" s="275"/>
      <c r="L455" s="275"/>
      <c r="M455" s="275"/>
      <c r="N455" s="288"/>
      <c r="O455" s="288"/>
      <c r="P455" s="285"/>
      <c r="Q455" s="285"/>
      <c r="R455" s="285"/>
      <c r="S455" s="285"/>
      <c r="T455" s="285"/>
      <c r="U455" s="285"/>
      <c r="V455" s="285"/>
      <c r="W455" s="285"/>
      <c r="X455" s="285"/>
      <c r="Y455" s="286"/>
      <c r="Z455" s="286"/>
      <c r="AA455" s="286"/>
      <c r="AB455" s="286"/>
      <c r="AC455" s="286"/>
      <c r="AD455" s="286"/>
      <c r="AE455" s="286"/>
      <c r="AF455" s="286"/>
      <c r="AG455" s="286"/>
      <c r="AH455" s="286"/>
      <c r="AI455" s="286"/>
      <c r="AJ455" s="286"/>
      <c r="AK455" s="286"/>
      <c r="AL455" s="286"/>
      <c r="AM455" s="286"/>
      <c r="AN455" s="286"/>
      <c r="AO455" s="286"/>
      <c r="AP455" s="286"/>
      <c r="AQ455" s="289"/>
      <c r="AR455" s="290"/>
      <c r="AS455" s="284"/>
      <c r="AT455" s="284"/>
      <c r="AU455" s="275"/>
      <c r="AV455" s="275"/>
      <c r="AW455" s="275"/>
      <c r="AX455" s="275"/>
      <c r="AY455" s="275"/>
      <c r="AZ455" s="275"/>
      <c r="BA455" s="275"/>
      <c r="BB455" s="275"/>
      <c r="BC455" s="275"/>
      <c r="BD455" s="275"/>
      <c r="BE455" s="275"/>
      <c r="BF455" s="288"/>
      <c r="BG455" s="288"/>
      <c r="BH455" s="285"/>
      <c r="BI455" s="285"/>
      <c r="BJ455" s="285"/>
      <c r="BK455" s="285"/>
      <c r="BL455" s="285"/>
      <c r="BM455" s="285"/>
      <c r="BN455" s="285"/>
      <c r="BO455" s="285"/>
      <c r="BP455" s="285"/>
      <c r="BQ455" s="286"/>
      <c r="BR455" s="286"/>
      <c r="BS455" s="286"/>
      <c r="BT455" s="286"/>
      <c r="BU455" s="286"/>
      <c r="BV455" s="286"/>
      <c r="BW455" s="286"/>
      <c r="BX455" s="286"/>
      <c r="BY455" s="286"/>
      <c r="BZ455" s="286"/>
      <c r="CA455" s="286"/>
      <c r="CB455" s="286"/>
      <c r="CC455" s="286"/>
      <c r="CD455" s="286"/>
      <c r="CE455" s="286"/>
      <c r="CF455" s="286"/>
      <c r="CG455" s="286"/>
      <c r="CH455" s="286"/>
    </row>
    <row r="456" spans="1:90" ht="24.95" customHeight="1">
      <c r="A456" s="174"/>
      <c r="B456" s="174"/>
      <c r="C456" s="174"/>
      <c r="D456" s="174"/>
      <c r="E456" s="174"/>
      <c r="F456" s="174"/>
      <c r="G456" s="174"/>
      <c r="H456" s="174"/>
      <c r="I456" s="174"/>
      <c r="J456" s="174"/>
      <c r="K456" s="174"/>
      <c r="L456" s="174"/>
      <c r="M456" s="174"/>
      <c r="N456" s="785" t="s">
        <v>408</v>
      </c>
      <c r="O456" s="785"/>
      <c r="P456" s="785"/>
      <c r="Q456" s="785"/>
      <c r="R456" s="785"/>
      <c r="S456" s="785"/>
      <c r="T456" s="785"/>
      <c r="U456" s="785"/>
      <c r="V456" s="785"/>
      <c r="W456" s="785"/>
      <c r="X456" s="785"/>
      <c r="Y456" s="785"/>
      <c r="Z456" s="785"/>
      <c r="AA456" s="785"/>
      <c r="AB456" s="785"/>
      <c r="AC456" s="190"/>
      <c r="AD456" s="190"/>
      <c r="AE456" s="190"/>
      <c r="AF456" s="190"/>
      <c r="AG456" s="190"/>
      <c r="AH456" s="190"/>
      <c r="AI456" s="190"/>
      <c r="AJ456" s="190"/>
      <c r="AK456" s="190"/>
      <c r="AL456" s="190"/>
      <c r="AM456" s="190"/>
      <c r="AN456" s="190"/>
      <c r="AO456" s="190"/>
      <c r="AP456" s="190"/>
      <c r="AQ456" s="298"/>
      <c r="AR456" s="299"/>
      <c r="AS456" s="174"/>
      <c r="AT456" s="174"/>
      <c r="AU456" s="174"/>
      <c r="AV456" s="174"/>
      <c r="AW456" s="174"/>
      <c r="AX456" s="174"/>
      <c r="AY456" s="174"/>
      <c r="AZ456" s="174"/>
      <c r="BA456" s="174"/>
      <c r="BB456" s="174"/>
      <c r="BC456" s="174"/>
      <c r="BD456" s="174"/>
      <c r="BE456" s="174"/>
      <c r="BF456" s="785" t="s">
        <v>408</v>
      </c>
      <c r="BG456" s="785"/>
      <c r="BH456" s="785"/>
      <c r="BI456" s="785"/>
      <c r="BJ456" s="785"/>
      <c r="BK456" s="785"/>
      <c r="BL456" s="785"/>
      <c r="BM456" s="785"/>
      <c r="BN456" s="785"/>
      <c r="BO456" s="785"/>
      <c r="BP456" s="785"/>
      <c r="BQ456" s="785"/>
      <c r="BR456" s="785"/>
      <c r="BS456" s="785"/>
      <c r="BT456" s="785"/>
      <c r="BU456" s="190"/>
      <c r="BV456" s="190"/>
      <c r="BW456" s="190"/>
      <c r="BX456" s="190"/>
      <c r="BY456" s="190"/>
      <c r="BZ456" s="190"/>
      <c r="CA456" s="190"/>
      <c r="CB456" s="190"/>
      <c r="CC456" s="190"/>
      <c r="CD456" s="190"/>
      <c r="CE456" s="190"/>
      <c r="CF456" s="190"/>
      <c r="CG456" s="190"/>
      <c r="CH456" s="190"/>
      <c r="CI456" s="190"/>
      <c r="CJ456" s="190"/>
      <c r="CK456" s="190"/>
      <c r="CL456" s="190"/>
    </row>
    <row r="457" spans="1:90" ht="24.95" customHeight="1">
      <c r="A457" s="174"/>
      <c r="B457" s="174"/>
      <c r="C457" s="174"/>
      <c r="D457" s="174"/>
      <c r="E457" s="174"/>
      <c r="F457" s="174"/>
      <c r="G457" s="174"/>
      <c r="H457" s="174"/>
      <c r="I457" s="174"/>
      <c r="J457" s="174"/>
      <c r="K457" s="174"/>
      <c r="L457" s="174"/>
      <c r="M457" s="174"/>
      <c r="N457" s="785"/>
      <c r="O457" s="785"/>
      <c r="P457" s="785"/>
      <c r="Q457" s="785"/>
      <c r="R457" s="785"/>
      <c r="S457" s="785"/>
      <c r="T457" s="785"/>
      <c r="U457" s="785"/>
      <c r="V457" s="785"/>
      <c r="W457" s="785"/>
      <c r="X457" s="785"/>
      <c r="Y457" s="785"/>
      <c r="Z457" s="785"/>
      <c r="AA457" s="785"/>
      <c r="AB457" s="785"/>
      <c r="AC457" s="190"/>
      <c r="AD457" s="190"/>
      <c r="AE457" s="190"/>
      <c r="AF457" s="190"/>
      <c r="AG457" s="190"/>
      <c r="AH457" s="190"/>
      <c r="AI457" s="190"/>
      <c r="AJ457" s="190"/>
      <c r="AK457" s="190"/>
      <c r="AL457" s="190"/>
      <c r="AM457" s="190"/>
      <c r="AN457" s="190"/>
      <c r="AO457" s="190"/>
      <c r="AP457" s="190"/>
      <c r="AQ457" s="298"/>
      <c r="AR457" s="299"/>
      <c r="AS457" s="174"/>
      <c r="AT457" s="174"/>
      <c r="AU457" s="174"/>
      <c r="AV457" s="174"/>
      <c r="AW457" s="174"/>
      <c r="AX457" s="174"/>
      <c r="AY457" s="174"/>
      <c r="AZ457" s="174"/>
      <c r="BA457" s="174"/>
      <c r="BB457" s="174"/>
      <c r="BC457" s="174"/>
      <c r="BD457" s="174"/>
      <c r="BE457" s="174"/>
      <c r="BF457" s="785"/>
      <c r="BG457" s="785"/>
      <c r="BH457" s="785"/>
      <c r="BI457" s="785"/>
      <c r="BJ457" s="785"/>
      <c r="BK457" s="785"/>
      <c r="BL457" s="785"/>
      <c r="BM457" s="785"/>
      <c r="BN457" s="785"/>
      <c r="BO457" s="785"/>
      <c r="BP457" s="785"/>
      <c r="BQ457" s="785"/>
      <c r="BR457" s="785"/>
      <c r="BS457" s="785"/>
      <c r="BT457" s="785"/>
      <c r="BU457" s="190"/>
      <c r="BV457" s="190"/>
      <c r="BW457" s="190"/>
      <c r="BX457" s="190"/>
      <c r="BY457" s="190"/>
      <c r="BZ457" s="190"/>
      <c r="CA457" s="190"/>
      <c r="CB457" s="190"/>
      <c r="CC457" s="190"/>
      <c r="CD457" s="190"/>
      <c r="CE457" s="190"/>
      <c r="CF457" s="190"/>
      <c r="CG457" s="190"/>
      <c r="CH457" s="190"/>
      <c r="CI457" s="190"/>
      <c r="CJ457" s="190"/>
      <c r="CK457" s="190"/>
      <c r="CL457" s="190"/>
    </row>
    <row r="458" spans="1:90" ht="24.95" customHeight="1">
      <c r="A458" s="174"/>
      <c r="B458" s="174"/>
      <c r="C458" s="174"/>
      <c r="D458" s="174"/>
      <c r="E458" s="174"/>
      <c r="F458" s="174"/>
      <c r="G458" s="174"/>
      <c r="H458" s="174"/>
      <c r="I458" s="174"/>
      <c r="J458" s="174"/>
      <c r="K458" s="174"/>
      <c r="L458" s="174"/>
      <c r="M458" s="174"/>
      <c r="N458" s="785" t="s">
        <v>407</v>
      </c>
      <c r="O458" s="785"/>
      <c r="P458" s="785"/>
      <c r="Q458" s="785"/>
      <c r="R458" s="785"/>
      <c r="S458" s="785"/>
      <c r="T458" s="785"/>
      <c r="U458" s="785"/>
      <c r="V458" s="785"/>
      <c r="W458" s="785"/>
      <c r="X458" s="785"/>
      <c r="Y458" s="785"/>
      <c r="Z458" s="785"/>
      <c r="AA458" s="785"/>
      <c r="AB458" s="785"/>
      <c r="AC458" s="190"/>
      <c r="AD458" s="190"/>
      <c r="AE458" s="190"/>
      <c r="AF458" s="190"/>
      <c r="AG458" s="190"/>
      <c r="AH458" s="190"/>
      <c r="AI458" s="190"/>
      <c r="AJ458" s="190"/>
      <c r="AK458" s="190"/>
      <c r="AL458" s="190"/>
      <c r="AM458" s="190"/>
      <c r="AN458" s="190"/>
      <c r="AO458" s="190"/>
      <c r="AP458" s="190"/>
      <c r="AQ458" s="298"/>
      <c r="AR458" s="299"/>
      <c r="AS458" s="174"/>
      <c r="AT458" s="174"/>
      <c r="AU458" s="174"/>
      <c r="AV458" s="174"/>
      <c r="AW458" s="174"/>
      <c r="AX458" s="174"/>
      <c r="AY458" s="174"/>
      <c r="AZ458" s="174"/>
      <c r="BA458" s="174"/>
      <c r="BB458" s="174"/>
      <c r="BC458" s="174"/>
      <c r="BD458" s="174"/>
      <c r="BE458" s="174"/>
      <c r="BF458" s="785" t="s">
        <v>407</v>
      </c>
      <c r="BG458" s="785"/>
      <c r="BH458" s="785"/>
      <c r="BI458" s="785"/>
      <c r="BJ458" s="785"/>
      <c r="BK458" s="785"/>
      <c r="BL458" s="785"/>
      <c r="BM458" s="785"/>
      <c r="BN458" s="785"/>
      <c r="BO458" s="785"/>
      <c r="BP458" s="785"/>
      <c r="BQ458" s="785"/>
      <c r="BR458" s="785"/>
      <c r="BS458" s="785"/>
      <c r="BT458" s="785"/>
      <c r="BU458" s="190"/>
      <c r="BV458" s="190"/>
      <c r="BW458" s="190"/>
      <c r="BX458" s="190"/>
      <c r="BY458" s="190"/>
      <c r="BZ458" s="190"/>
      <c r="CA458" s="190"/>
      <c r="CB458" s="190"/>
      <c r="CC458" s="190"/>
      <c r="CD458" s="190"/>
      <c r="CE458" s="190"/>
      <c r="CF458" s="190"/>
      <c r="CG458" s="190"/>
      <c r="CH458" s="190"/>
      <c r="CI458" s="190"/>
      <c r="CJ458" s="190"/>
      <c r="CK458" s="190"/>
      <c r="CL458" s="190"/>
    </row>
    <row r="459" spans="1:90" ht="24.95" customHeight="1">
      <c r="A459" s="174"/>
      <c r="B459" s="174"/>
      <c r="C459" s="174"/>
      <c r="D459" s="174"/>
      <c r="E459" s="174"/>
      <c r="F459" s="174"/>
      <c r="G459" s="174"/>
      <c r="H459" s="174"/>
      <c r="I459" s="174"/>
      <c r="J459" s="174"/>
      <c r="K459" s="174"/>
      <c r="L459" s="174"/>
      <c r="M459" s="174"/>
      <c r="N459" s="785"/>
      <c r="O459" s="785"/>
      <c r="P459" s="785"/>
      <c r="Q459" s="785"/>
      <c r="R459" s="785"/>
      <c r="S459" s="785"/>
      <c r="T459" s="785"/>
      <c r="U459" s="785"/>
      <c r="V459" s="785"/>
      <c r="W459" s="785"/>
      <c r="X459" s="785"/>
      <c r="Y459" s="785"/>
      <c r="Z459" s="785"/>
      <c r="AA459" s="785"/>
      <c r="AB459" s="785"/>
      <c r="AC459" s="190"/>
      <c r="AD459" s="190"/>
      <c r="AE459" s="190"/>
      <c r="AF459" s="190"/>
      <c r="AG459" s="190"/>
      <c r="AH459" s="190"/>
      <c r="AI459" s="190"/>
      <c r="AJ459" s="190"/>
      <c r="AK459" s="190"/>
      <c r="AL459" s="190"/>
      <c r="AM459" s="190"/>
      <c r="AN459" s="190"/>
      <c r="AO459" s="190"/>
      <c r="AP459" s="190"/>
      <c r="AQ459" s="298"/>
      <c r="AR459" s="299"/>
      <c r="AS459" s="174"/>
      <c r="AT459" s="174"/>
      <c r="AU459" s="174"/>
      <c r="AV459" s="174"/>
      <c r="AW459" s="174"/>
      <c r="AX459" s="174"/>
      <c r="AY459" s="174"/>
      <c r="AZ459" s="174"/>
      <c r="BA459" s="174"/>
      <c r="BB459" s="174"/>
      <c r="BC459" s="174"/>
      <c r="BD459" s="174"/>
      <c r="BE459" s="174"/>
      <c r="BF459" s="785"/>
      <c r="BG459" s="785"/>
      <c r="BH459" s="785"/>
      <c r="BI459" s="785"/>
      <c r="BJ459" s="785"/>
      <c r="BK459" s="785"/>
      <c r="BL459" s="785"/>
      <c r="BM459" s="785"/>
      <c r="BN459" s="785"/>
      <c r="BO459" s="785"/>
      <c r="BP459" s="785"/>
      <c r="BQ459" s="785"/>
      <c r="BR459" s="785"/>
      <c r="BS459" s="785"/>
      <c r="BT459" s="785"/>
      <c r="BU459" s="190"/>
      <c r="BV459" s="190"/>
      <c r="BW459" s="190"/>
      <c r="BX459" s="190"/>
      <c r="BY459" s="190"/>
      <c r="BZ459" s="190"/>
      <c r="CA459" s="190"/>
      <c r="CB459" s="190"/>
      <c r="CC459" s="190"/>
      <c r="CD459" s="190"/>
      <c r="CE459" s="190"/>
      <c r="CF459" s="190"/>
      <c r="CG459" s="190"/>
      <c r="CH459" s="190"/>
      <c r="CI459" s="190"/>
      <c r="CJ459" s="190"/>
      <c r="CK459" s="190"/>
      <c r="CL459" s="190"/>
    </row>
    <row r="460" spans="1:90" ht="24.95" customHeight="1">
      <c r="A460" s="283"/>
      <c r="B460" s="284"/>
      <c r="C460" s="275"/>
      <c r="D460" s="275"/>
      <c r="E460" s="275"/>
      <c r="F460" s="275"/>
      <c r="G460" s="275"/>
      <c r="H460" s="275"/>
      <c r="I460" s="275"/>
      <c r="J460" s="275"/>
      <c r="K460" s="275"/>
      <c r="L460" s="275"/>
      <c r="M460" s="275"/>
      <c r="N460" s="288"/>
      <c r="O460" s="288"/>
      <c r="P460" s="285"/>
      <c r="Q460" s="285"/>
      <c r="R460" s="285"/>
      <c r="S460" s="285"/>
      <c r="T460" s="285"/>
      <c r="U460" s="285"/>
      <c r="V460" s="285"/>
      <c r="W460" s="285"/>
      <c r="X460" s="285"/>
      <c r="Y460" s="286"/>
      <c r="Z460" s="286"/>
      <c r="AA460" s="286"/>
      <c r="AB460" s="286"/>
      <c r="AC460" s="286"/>
      <c r="AD460" s="286"/>
      <c r="AE460" s="286"/>
      <c r="AF460" s="286"/>
      <c r="AG460" s="286"/>
      <c r="AH460" s="286"/>
      <c r="AI460" s="286"/>
      <c r="AJ460" s="286"/>
      <c r="AK460" s="286"/>
      <c r="AL460" s="286"/>
      <c r="AM460" s="286"/>
      <c r="AN460" s="286"/>
      <c r="AO460" s="286"/>
      <c r="AP460" s="286"/>
      <c r="AQ460" s="289"/>
      <c r="AR460" s="290"/>
      <c r="AS460" s="284"/>
      <c r="AT460" s="284"/>
      <c r="AU460" s="275"/>
      <c r="AV460" s="275"/>
      <c r="AW460" s="275"/>
      <c r="AX460" s="275"/>
      <c r="AY460" s="275"/>
      <c r="AZ460" s="275"/>
      <c r="BA460" s="275"/>
      <c r="BB460" s="275"/>
      <c r="BC460" s="275"/>
      <c r="BD460" s="275"/>
      <c r="BE460" s="275"/>
      <c r="BF460" s="288"/>
      <c r="BG460" s="288"/>
      <c r="BH460" s="285"/>
      <c r="BI460" s="285"/>
      <c r="BJ460" s="285"/>
      <c r="BK460" s="285"/>
      <c r="BL460" s="285"/>
      <c r="BM460" s="285"/>
      <c r="BN460" s="285"/>
      <c r="BO460" s="285"/>
      <c r="BP460" s="285"/>
      <c r="BQ460" s="286"/>
      <c r="BR460" s="286"/>
      <c r="BS460" s="286"/>
      <c r="BT460" s="286"/>
      <c r="BU460" s="286"/>
      <c r="BV460" s="286"/>
      <c r="BW460" s="286"/>
      <c r="BX460" s="286"/>
      <c r="BY460" s="286"/>
      <c r="BZ460" s="286"/>
      <c r="CA460" s="286"/>
      <c r="CB460" s="286"/>
      <c r="CC460" s="286"/>
      <c r="CD460" s="286"/>
      <c r="CE460" s="286"/>
      <c r="CF460" s="286"/>
      <c r="CG460" s="286"/>
      <c r="CH460" s="286"/>
    </row>
    <row r="461" spans="1:90" ht="24.95" customHeight="1">
      <c r="A461" s="283"/>
      <c r="B461" s="142" t="str">
        <f>$B$5</f>
        <v>第86回全国教育美術展応募作品の名札</v>
      </c>
      <c r="C461" s="275"/>
      <c r="D461" s="275"/>
      <c r="E461" s="275"/>
      <c r="F461" s="275"/>
      <c r="G461" s="275"/>
      <c r="H461" s="275"/>
      <c r="I461" s="275"/>
      <c r="J461" s="275"/>
      <c r="K461" s="275"/>
      <c r="L461" s="275"/>
      <c r="M461" s="275"/>
      <c r="N461" s="293"/>
      <c r="O461" s="293"/>
      <c r="P461" s="285"/>
      <c r="Q461" s="285"/>
      <c r="R461" s="285"/>
      <c r="S461" s="285"/>
      <c r="T461" s="285"/>
      <c r="U461" s="285"/>
      <c r="V461" s="285"/>
      <c r="W461" s="285"/>
      <c r="X461" s="285"/>
      <c r="Y461" s="286"/>
      <c r="Z461" s="286"/>
      <c r="AA461" s="286"/>
      <c r="AB461" s="286"/>
      <c r="AC461" s="286"/>
      <c r="AD461" s="286"/>
      <c r="AE461" s="286"/>
      <c r="AF461" s="286"/>
      <c r="AG461" s="286"/>
      <c r="AH461" s="286"/>
      <c r="AI461" s="286"/>
      <c r="AJ461" s="286"/>
      <c r="AK461" s="286"/>
      <c r="AL461" s="286"/>
      <c r="AM461" s="286"/>
      <c r="AN461" s="286"/>
      <c r="AO461" s="286"/>
      <c r="AP461" s="286"/>
      <c r="AQ461" s="289"/>
      <c r="AR461" s="290"/>
      <c r="AS461" s="284"/>
      <c r="AT461" s="142" t="str">
        <f>$B$5</f>
        <v>第86回全国教育美術展応募作品の名札</v>
      </c>
      <c r="AU461" s="275"/>
      <c r="AV461" s="275"/>
      <c r="AW461" s="275"/>
      <c r="AX461" s="275"/>
      <c r="AY461" s="275"/>
      <c r="AZ461" s="275"/>
      <c r="BA461" s="275"/>
      <c r="BB461" s="275"/>
      <c r="BC461" s="275"/>
      <c r="BD461" s="275"/>
      <c r="BE461" s="275"/>
      <c r="BF461" s="293"/>
      <c r="BG461" s="293"/>
      <c r="BH461" s="285"/>
      <c r="BI461" s="285"/>
      <c r="BJ461" s="285"/>
      <c r="BK461" s="285"/>
      <c r="BL461" s="285"/>
      <c r="BM461" s="285"/>
      <c r="BN461" s="285"/>
      <c r="BO461" s="285"/>
      <c r="BP461" s="285"/>
      <c r="BQ461" s="286"/>
      <c r="BR461" s="286"/>
      <c r="BS461" s="286"/>
      <c r="BT461" s="286"/>
      <c r="BU461" s="286"/>
      <c r="BV461" s="286"/>
      <c r="BW461" s="286"/>
      <c r="BX461" s="286"/>
      <c r="BY461" s="286"/>
      <c r="BZ461" s="286"/>
      <c r="CA461" s="286"/>
      <c r="CB461" s="286"/>
      <c r="CC461" s="286"/>
      <c r="CD461" s="286"/>
      <c r="CE461" s="286"/>
      <c r="CF461" s="286"/>
      <c r="CG461" s="286"/>
      <c r="CH461" s="286"/>
    </row>
    <row r="462" spans="1:90" ht="24.95" customHeight="1">
      <c r="A462" s="1353" t="s">
        <v>45</v>
      </c>
      <c r="B462" s="1354"/>
      <c r="C462" s="1354"/>
      <c r="D462" s="1354"/>
      <c r="E462" s="1354"/>
      <c r="F462" s="1354"/>
      <c r="G462" s="1354"/>
      <c r="H462" s="1354"/>
      <c r="I462" s="1354"/>
      <c r="J462" s="1354"/>
      <c r="K462" s="1354"/>
      <c r="L462" s="1354"/>
      <c r="M462" s="1355"/>
      <c r="N462" s="1356" t="s">
        <v>334</v>
      </c>
      <c r="O462" s="1356"/>
      <c r="P462" s="1344" t="s">
        <v>17</v>
      </c>
      <c r="Q462" s="562"/>
      <c r="R462" s="1305" t="str">
        <f>IF('⑨応募者名簿(印刷用)'!$BX$40="","",'⑨応募者名簿(印刷用)'!$BX$40)</f>
        <v>-</v>
      </c>
      <c r="S462" s="1305"/>
      <c r="T462" s="1305"/>
      <c r="U462" s="1305"/>
      <c r="V462" s="1305"/>
      <c r="W462" s="1305"/>
      <c r="X462" s="1305"/>
      <c r="Y462" s="1306" t="s">
        <v>282</v>
      </c>
      <c r="Z462" s="1306"/>
      <c r="AA462" s="1306"/>
      <c r="AB462" s="1305" t="str">
        <f>IF(⑧入力シート!$D$30=0,"",⑧入力シート!$D$30)</f>
        <v/>
      </c>
      <c r="AC462" s="1305"/>
      <c r="AD462" s="1305"/>
      <c r="AE462" s="1305"/>
      <c r="AF462" s="176" t="s">
        <v>84</v>
      </c>
      <c r="AG462" s="1305" t="str">
        <f>IF(⑧入力シート!$H$30=0,"",⑧入力シート!$H$30)</f>
        <v/>
      </c>
      <c r="AH462" s="1305"/>
      <c r="AI462" s="1305"/>
      <c r="AJ462" s="1305"/>
      <c r="AK462" s="176" t="s">
        <v>84</v>
      </c>
      <c r="AL462" s="1305" t="str">
        <f>IF(⑧入力シート!$L$30=0,"",⑧入力シート!$L$30)</f>
        <v/>
      </c>
      <c r="AM462" s="1305"/>
      <c r="AN462" s="1305"/>
      <c r="AO462" s="1305"/>
      <c r="AP462" s="177"/>
      <c r="AQ462" s="291"/>
      <c r="AR462" s="292"/>
      <c r="AS462" s="1353" t="s">
        <v>45</v>
      </c>
      <c r="AT462" s="1354"/>
      <c r="AU462" s="1354"/>
      <c r="AV462" s="1354"/>
      <c r="AW462" s="1354"/>
      <c r="AX462" s="1354"/>
      <c r="AY462" s="1354"/>
      <c r="AZ462" s="1354"/>
      <c r="BA462" s="1354"/>
      <c r="BB462" s="1354"/>
      <c r="BC462" s="1354"/>
      <c r="BD462" s="1354"/>
      <c r="BE462" s="1355"/>
      <c r="BF462" s="1356" t="s">
        <v>334</v>
      </c>
      <c r="BG462" s="1356"/>
      <c r="BH462" s="1344" t="s">
        <v>17</v>
      </c>
      <c r="BI462" s="562"/>
      <c r="BJ462" s="1305" t="str">
        <f>IF('⑨応募者名簿(印刷用)'!$BX$40="","",'⑨応募者名簿(印刷用)'!$BX$40)</f>
        <v>-</v>
      </c>
      <c r="BK462" s="1305"/>
      <c r="BL462" s="1305"/>
      <c r="BM462" s="1305"/>
      <c r="BN462" s="1305"/>
      <c r="BO462" s="1305"/>
      <c r="BP462" s="1305"/>
      <c r="BQ462" s="1306" t="s">
        <v>282</v>
      </c>
      <c r="BR462" s="1306"/>
      <c r="BS462" s="1306"/>
      <c r="BT462" s="1305" t="str">
        <f>IF(⑧入力シート!$D$30=0,"",⑧入力シート!$D$30)</f>
        <v/>
      </c>
      <c r="BU462" s="1305"/>
      <c r="BV462" s="1305"/>
      <c r="BW462" s="1305"/>
      <c r="BX462" s="176" t="s">
        <v>84</v>
      </c>
      <c r="BY462" s="1305" t="str">
        <f>IF(⑧入力シート!$H$30=0,"",⑧入力シート!$H$30)</f>
        <v/>
      </c>
      <c r="BZ462" s="1305"/>
      <c r="CA462" s="1305"/>
      <c r="CB462" s="1305"/>
      <c r="CC462" s="176" t="s">
        <v>84</v>
      </c>
      <c r="CD462" s="1305" t="str">
        <f>IF(⑧入力シート!$L$30=0,"",⑧入力シート!$L$30)</f>
        <v/>
      </c>
      <c r="CE462" s="1305"/>
      <c r="CF462" s="1305"/>
      <c r="CG462" s="1305"/>
      <c r="CH462" s="177"/>
    </row>
    <row r="463" spans="1:90" ht="24.95" customHeight="1">
      <c r="A463" s="1345"/>
      <c r="B463" s="1346"/>
      <c r="C463" s="1346"/>
      <c r="D463" s="1346"/>
      <c r="E463" s="1346"/>
      <c r="F463" s="1346"/>
      <c r="G463" s="1346"/>
      <c r="H463" s="1346"/>
      <c r="I463" s="178"/>
      <c r="J463" s="178"/>
      <c r="K463" s="178"/>
      <c r="L463" s="178"/>
      <c r="M463" s="179"/>
      <c r="N463" s="1356"/>
      <c r="O463" s="1356"/>
      <c r="P463" s="1347" t="str">
        <f>IF('⑨応募者名簿(印刷用)'!$BV$42="","",'⑨応募者名簿(印刷用)'!$BV$42)</f>
        <v xml:space="preserve"> </v>
      </c>
      <c r="Q463" s="1348"/>
      <c r="R463" s="1348"/>
      <c r="S463" s="1348"/>
      <c r="T463" s="1348"/>
      <c r="U463" s="1348"/>
      <c r="V463" s="1348"/>
      <c r="W463" s="1348"/>
      <c r="X463" s="1348"/>
      <c r="Y463" s="1348"/>
      <c r="Z463" s="1348"/>
      <c r="AA463" s="1348"/>
      <c r="AB463" s="1348"/>
      <c r="AC463" s="1348"/>
      <c r="AD463" s="1348"/>
      <c r="AE463" s="1348"/>
      <c r="AF463" s="1348"/>
      <c r="AG463" s="1348"/>
      <c r="AH463" s="1348"/>
      <c r="AI463" s="1348"/>
      <c r="AJ463" s="1348"/>
      <c r="AK463" s="1348"/>
      <c r="AL463" s="1348"/>
      <c r="AM463" s="1348"/>
      <c r="AN463" s="1348"/>
      <c r="AO463" s="1348"/>
      <c r="AP463" s="1349"/>
      <c r="AQ463" s="291"/>
      <c r="AR463" s="292"/>
      <c r="AS463" s="1345"/>
      <c r="AT463" s="1346"/>
      <c r="AU463" s="1346"/>
      <c r="AV463" s="1346"/>
      <c r="AW463" s="1346"/>
      <c r="AX463" s="1346"/>
      <c r="AY463" s="1346"/>
      <c r="AZ463" s="1346"/>
      <c r="BA463" s="178"/>
      <c r="BB463" s="178"/>
      <c r="BC463" s="178"/>
      <c r="BD463" s="178"/>
      <c r="BE463" s="179"/>
      <c r="BF463" s="1356"/>
      <c r="BG463" s="1356"/>
      <c r="BH463" s="1347" t="str">
        <f>IF('⑨応募者名簿(印刷用)'!$BV$42="","",'⑨応募者名簿(印刷用)'!$BV$42)</f>
        <v xml:space="preserve"> </v>
      </c>
      <c r="BI463" s="1348"/>
      <c r="BJ463" s="1348"/>
      <c r="BK463" s="1348"/>
      <c r="BL463" s="1348"/>
      <c r="BM463" s="1348"/>
      <c r="BN463" s="1348"/>
      <c r="BO463" s="1348"/>
      <c r="BP463" s="1348"/>
      <c r="BQ463" s="1348"/>
      <c r="BR463" s="1348"/>
      <c r="BS463" s="1348"/>
      <c r="BT463" s="1348"/>
      <c r="BU463" s="1348"/>
      <c r="BV463" s="1348"/>
      <c r="BW463" s="1348"/>
      <c r="BX463" s="1348"/>
      <c r="BY463" s="1348"/>
      <c r="BZ463" s="1348"/>
      <c r="CA463" s="1348"/>
      <c r="CB463" s="1348"/>
      <c r="CC463" s="1348"/>
      <c r="CD463" s="1348"/>
      <c r="CE463" s="1348"/>
      <c r="CF463" s="1348"/>
      <c r="CG463" s="1348"/>
      <c r="CH463" s="1349"/>
    </row>
    <row r="464" spans="1:90" ht="24.95" customHeight="1">
      <c r="A464" s="1345"/>
      <c r="B464" s="1346"/>
      <c r="C464" s="1346"/>
      <c r="D464" s="1346"/>
      <c r="E464" s="1346"/>
      <c r="F464" s="1346"/>
      <c r="G464" s="1346"/>
      <c r="H464" s="1346"/>
      <c r="I464" s="178"/>
      <c r="J464" s="178"/>
      <c r="K464" s="178"/>
      <c r="L464" s="178"/>
      <c r="M464" s="179"/>
      <c r="N464" s="1356"/>
      <c r="O464" s="1356"/>
      <c r="P464" s="1347" t="str">
        <f>IF('⑨応募者名簿(印刷用)'!$BV$43="","",'⑨応募者名簿(印刷用)'!$BV$43)</f>
        <v xml:space="preserve"> </v>
      </c>
      <c r="Q464" s="1348"/>
      <c r="R464" s="1348"/>
      <c r="S464" s="1348"/>
      <c r="T464" s="1348"/>
      <c r="U464" s="1348"/>
      <c r="V464" s="1348"/>
      <c r="W464" s="1348"/>
      <c r="X464" s="1348"/>
      <c r="Y464" s="1348"/>
      <c r="Z464" s="1348"/>
      <c r="AA464" s="1348"/>
      <c r="AB464" s="1348"/>
      <c r="AC464" s="1348"/>
      <c r="AD464" s="1348"/>
      <c r="AE464" s="1348"/>
      <c r="AF464" s="1348"/>
      <c r="AG464" s="1348"/>
      <c r="AH464" s="1348"/>
      <c r="AI464" s="1348"/>
      <c r="AJ464" s="1348"/>
      <c r="AK464" s="1348"/>
      <c r="AL464" s="1348"/>
      <c r="AM464" s="1348"/>
      <c r="AN464" s="1348"/>
      <c r="AO464" s="1348"/>
      <c r="AP464" s="1349"/>
      <c r="AQ464" s="291"/>
      <c r="AR464" s="292"/>
      <c r="AS464" s="1345"/>
      <c r="AT464" s="1346"/>
      <c r="AU464" s="1346"/>
      <c r="AV464" s="1346"/>
      <c r="AW464" s="1346"/>
      <c r="AX464" s="1346"/>
      <c r="AY464" s="1346"/>
      <c r="AZ464" s="1346"/>
      <c r="BA464" s="178"/>
      <c r="BB464" s="178"/>
      <c r="BC464" s="178"/>
      <c r="BD464" s="178"/>
      <c r="BE464" s="179"/>
      <c r="BF464" s="1356"/>
      <c r="BG464" s="1356"/>
      <c r="BH464" s="1347" t="str">
        <f>IF('⑨応募者名簿(印刷用)'!$BV$43="","",'⑨応募者名簿(印刷用)'!$BV$43)</f>
        <v xml:space="preserve"> </v>
      </c>
      <c r="BI464" s="1348"/>
      <c r="BJ464" s="1348"/>
      <c r="BK464" s="1348"/>
      <c r="BL464" s="1348"/>
      <c r="BM464" s="1348"/>
      <c r="BN464" s="1348"/>
      <c r="BO464" s="1348"/>
      <c r="BP464" s="1348"/>
      <c r="BQ464" s="1348"/>
      <c r="BR464" s="1348"/>
      <c r="BS464" s="1348"/>
      <c r="BT464" s="1348"/>
      <c r="BU464" s="1348"/>
      <c r="BV464" s="1348"/>
      <c r="BW464" s="1348"/>
      <c r="BX464" s="1348"/>
      <c r="BY464" s="1348"/>
      <c r="BZ464" s="1348"/>
      <c r="CA464" s="1348"/>
      <c r="CB464" s="1348"/>
      <c r="CC464" s="1348"/>
      <c r="CD464" s="1348"/>
      <c r="CE464" s="1348"/>
      <c r="CF464" s="1348"/>
      <c r="CG464" s="1348"/>
      <c r="CH464" s="1349"/>
    </row>
    <row r="465" spans="1:90" ht="24.95" customHeight="1">
      <c r="A465" s="1345"/>
      <c r="B465" s="1346"/>
      <c r="C465" s="1346"/>
      <c r="D465" s="1346"/>
      <c r="E465" s="1346"/>
      <c r="F465" s="1346"/>
      <c r="G465" s="1346"/>
      <c r="H465" s="1346"/>
      <c r="I465" s="178"/>
      <c r="J465" s="178"/>
      <c r="K465" s="178"/>
      <c r="L465" s="178"/>
      <c r="M465" s="179"/>
      <c r="N465" s="1356"/>
      <c r="O465" s="1356"/>
      <c r="P465" s="1350" t="str">
        <f>IF('⑨応募者名簿(印刷用)'!$BV$44="","",'⑨応募者名簿(印刷用)'!$BV$44)</f>
        <v xml:space="preserve"> </v>
      </c>
      <c r="Q465" s="1351"/>
      <c r="R465" s="1351"/>
      <c r="S465" s="1351"/>
      <c r="T465" s="1351"/>
      <c r="U465" s="1351"/>
      <c r="V465" s="1351"/>
      <c r="W465" s="1351"/>
      <c r="X465" s="1351"/>
      <c r="Y465" s="1351"/>
      <c r="Z465" s="1351"/>
      <c r="AA465" s="1351"/>
      <c r="AB465" s="1351"/>
      <c r="AC465" s="1351"/>
      <c r="AD465" s="1351"/>
      <c r="AE465" s="1351"/>
      <c r="AF465" s="1351"/>
      <c r="AG465" s="1351"/>
      <c r="AH465" s="1351"/>
      <c r="AI465" s="1351"/>
      <c r="AJ465" s="1351"/>
      <c r="AK465" s="1351"/>
      <c r="AL465" s="1351"/>
      <c r="AM465" s="1351"/>
      <c r="AN465" s="1351"/>
      <c r="AO465" s="1351"/>
      <c r="AP465" s="1352"/>
      <c r="AQ465" s="291"/>
      <c r="AR465" s="292"/>
      <c r="AS465" s="1345"/>
      <c r="AT465" s="1346"/>
      <c r="AU465" s="1346"/>
      <c r="AV465" s="1346"/>
      <c r="AW465" s="1346"/>
      <c r="AX465" s="1346"/>
      <c r="AY465" s="1346"/>
      <c r="AZ465" s="1346"/>
      <c r="BA465" s="178"/>
      <c r="BB465" s="178"/>
      <c r="BC465" s="178"/>
      <c r="BD465" s="178"/>
      <c r="BE465" s="179"/>
      <c r="BF465" s="1356"/>
      <c r="BG465" s="1356"/>
      <c r="BH465" s="1350" t="str">
        <f>IF('⑨応募者名簿(印刷用)'!$BV$44="","",'⑨応募者名簿(印刷用)'!$BV$44)</f>
        <v xml:space="preserve"> </v>
      </c>
      <c r="BI465" s="1351"/>
      <c r="BJ465" s="1351"/>
      <c r="BK465" s="1351"/>
      <c r="BL465" s="1351"/>
      <c r="BM465" s="1351"/>
      <c r="BN465" s="1351"/>
      <c r="BO465" s="1351"/>
      <c r="BP465" s="1351"/>
      <c r="BQ465" s="1351"/>
      <c r="BR465" s="1351"/>
      <c r="BS465" s="1351"/>
      <c r="BT465" s="1351"/>
      <c r="BU465" s="1351"/>
      <c r="BV465" s="1351"/>
      <c r="BW465" s="1351"/>
      <c r="BX465" s="1351"/>
      <c r="BY465" s="1351"/>
      <c r="BZ465" s="1351"/>
      <c r="CA465" s="1351"/>
      <c r="CB465" s="1351"/>
      <c r="CC465" s="1351"/>
      <c r="CD465" s="1351"/>
      <c r="CE465" s="1351"/>
      <c r="CF465" s="1351"/>
      <c r="CG465" s="1351"/>
      <c r="CH465" s="1352"/>
    </row>
    <row r="466" spans="1:90" ht="24.95" customHeight="1">
      <c r="A466" s="1345"/>
      <c r="B466" s="1346"/>
      <c r="C466" s="1346"/>
      <c r="D466" s="1346"/>
      <c r="E466" s="1346"/>
      <c r="F466" s="1346"/>
      <c r="G466" s="1346"/>
      <c r="H466" s="1346"/>
      <c r="I466" s="178"/>
      <c r="J466" s="178"/>
      <c r="K466" s="178"/>
      <c r="L466" s="178"/>
      <c r="M466" s="179"/>
      <c r="N466" s="722" t="s">
        <v>335</v>
      </c>
      <c r="O466" s="723"/>
      <c r="P466" s="603" t="s">
        <v>23</v>
      </c>
      <c r="Q466" s="571"/>
      <c r="R466" s="571"/>
      <c r="S466" s="571"/>
      <c r="T466" s="1336" t="str">
        <f>""&amp;⑧入力シート!$D$21</f>
        <v/>
      </c>
      <c r="U466" s="1336"/>
      <c r="V466" s="1336"/>
      <c r="W466" s="1336"/>
      <c r="X466" s="1336"/>
      <c r="Y466" s="1336"/>
      <c r="Z466" s="1336"/>
      <c r="AA466" s="1336"/>
      <c r="AB466" s="1336"/>
      <c r="AC466" s="1336"/>
      <c r="AD466" s="1336"/>
      <c r="AE466" s="1336"/>
      <c r="AF466" s="1336"/>
      <c r="AG466" s="1336"/>
      <c r="AH466" s="1336"/>
      <c r="AI466" s="1336"/>
      <c r="AJ466" s="1336"/>
      <c r="AK466" s="1336"/>
      <c r="AL466" s="1336"/>
      <c r="AM466" s="1336"/>
      <c r="AN466" s="1336"/>
      <c r="AO466" s="1336"/>
      <c r="AP466" s="1337"/>
      <c r="AQ466" s="291"/>
      <c r="AR466" s="292"/>
      <c r="AS466" s="1345"/>
      <c r="AT466" s="1346"/>
      <c r="AU466" s="1346"/>
      <c r="AV466" s="1346"/>
      <c r="AW466" s="1346"/>
      <c r="AX466" s="1346"/>
      <c r="AY466" s="1346"/>
      <c r="AZ466" s="1346"/>
      <c r="BA466" s="178"/>
      <c r="BB466" s="178"/>
      <c r="BC466" s="178"/>
      <c r="BD466" s="178"/>
      <c r="BE466" s="179"/>
      <c r="BF466" s="722" t="s">
        <v>335</v>
      </c>
      <c r="BG466" s="723"/>
      <c r="BH466" s="603" t="s">
        <v>23</v>
      </c>
      <c r="BI466" s="571"/>
      <c r="BJ466" s="571"/>
      <c r="BK466" s="571"/>
      <c r="BL466" s="1336" t="str">
        <f>""&amp;⑧入力シート!$D$21</f>
        <v/>
      </c>
      <c r="BM466" s="1336"/>
      <c r="BN466" s="1336"/>
      <c r="BO466" s="1336"/>
      <c r="BP466" s="1336"/>
      <c r="BQ466" s="1336"/>
      <c r="BR466" s="1336"/>
      <c r="BS466" s="1336"/>
      <c r="BT466" s="1336"/>
      <c r="BU466" s="1336"/>
      <c r="BV466" s="1336"/>
      <c r="BW466" s="1336"/>
      <c r="BX466" s="1336"/>
      <c r="BY466" s="1336"/>
      <c r="BZ466" s="1336"/>
      <c r="CA466" s="1336"/>
      <c r="CB466" s="1336"/>
      <c r="CC466" s="1336"/>
      <c r="CD466" s="1336"/>
      <c r="CE466" s="1336"/>
      <c r="CF466" s="1336"/>
      <c r="CG466" s="1336"/>
      <c r="CH466" s="1337"/>
    </row>
    <row r="467" spans="1:90" ht="24.95" customHeight="1">
      <c r="A467" s="180"/>
      <c r="B467" s="178"/>
      <c r="C467" s="178"/>
      <c r="D467" s="178"/>
      <c r="E467" s="178"/>
      <c r="F467" s="178"/>
      <c r="G467" s="178"/>
      <c r="H467" s="178"/>
      <c r="I467" s="178"/>
      <c r="J467" s="178"/>
      <c r="K467" s="178"/>
      <c r="L467" s="178"/>
      <c r="M467" s="179"/>
      <c r="N467" s="724"/>
      <c r="O467" s="725"/>
      <c r="P467" s="1338" t="str">
        <f>"　"&amp;⑧入力シート!$D$22</f>
        <v>　</v>
      </c>
      <c r="Q467" s="1339"/>
      <c r="R467" s="1339"/>
      <c r="S467" s="1339"/>
      <c r="T467" s="1339"/>
      <c r="U467" s="1339"/>
      <c r="V467" s="1339"/>
      <c r="W467" s="1339"/>
      <c r="X467" s="1339"/>
      <c r="Y467" s="1339"/>
      <c r="Z467" s="1339"/>
      <c r="AA467" s="1339"/>
      <c r="AB467" s="1339"/>
      <c r="AC467" s="1339"/>
      <c r="AD467" s="1339"/>
      <c r="AE467" s="1339"/>
      <c r="AF467" s="1339"/>
      <c r="AG467" s="1339"/>
      <c r="AH467" s="1339"/>
      <c r="AI467" s="1339"/>
      <c r="AJ467" s="1339"/>
      <c r="AK467" s="1339"/>
      <c r="AL467" s="1339"/>
      <c r="AM467" s="1339"/>
      <c r="AN467" s="1339"/>
      <c r="AO467" s="1339"/>
      <c r="AP467" s="1340"/>
      <c r="AQ467" s="291"/>
      <c r="AR467" s="292"/>
      <c r="AS467" s="180"/>
      <c r="AT467" s="178"/>
      <c r="AU467" s="178"/>
      <c r="AV467" s="178"/>
      <c r="AW467" s="178"/>
      <c r="AX467" s="178"/>
      <c r="AY467" s="178"/>
      <c r="AZ467" s="178"/>
      <c r="BA467" s="178"/>
      <c r="BB467" s="178"/>
      <c r="BC467" s="178"/>
      <c r="BD467" s="178"/>
      <c r="BE467" s="179"/>
      <c r="BF467" s="724"/>
      <c r="BG467" s="725"/>
      <c r="BH467" s="1338" t="str">
        <f>"　"&amp;⑧入力シート!$D$22</f>
        <v>　</v>
      </c>
      <c r="BI467" s="1339"/>
      <c r="BJ467" s="1339"/>
      <c r="BK467" s="1339"/>
      <c r="BL467" s="1339"/>
      <c r="BM467" s="1339"/>
      <c r="BN467" s="1339"/>
      <c r="BO467" s="1339"/>
      <c r="BP467" s="1339"/>
      <c r="BQ467" s="1339"/>
      <c r="BR467" s="1339"/>
      <c r="BS467" s="1339"/>
      <c r="BT467" s="1339"/>
      <c r="BU467" s="1339"/>
      <c r="BV467" s="1339"/>
      <c r="BW467" s="1339"/>
      <c r="BX467" s="1339"/>
      <c r="BY467" s="1339"/>
      <c r="BZ467" s="1339"/>
      <c r="CA467" s="1339"/>
      <c r="CB467" s="1339"/>
      <c r="CC467" s="1339"/>
      <c r="CD467" s="1339"/>
      <c r="CE467" s="1339"/>
      <c r="CF467" s="1339"/>
      <c r="CG467" s="1339"/>
      <c r="CH467" s="1340"/>
    </row>
    <row r="468" spans="1:90" ht="24.95" customHeight="1">
      <c r="A468" s="180"/>
      <c r="B468" s="178"/>
      <c r="C468" s="178"/>
      <c r="D468" s="178"/>
      <c r="E468" s="178"/>
      <c r="F468" s="178"/>
      <c r="G468" s="178"/>
      <c r="H468" s="178"/>
      <c r="I468" s="178"/>
      <c r="J468" s="178"/>
      <c r="K468" s="178"/>
      <c r="L468" s="178"/>
      <c r="M468" s="179"/>
      <c r="N468" s="724"/>
      <c r="O468" s="725"/>
      <c r="P468" s="1341" t="str">
        <f>"　"&amp;⑧入力シート!$D$23</f>
        <v>　</v>
      </c>
      <c r="Q468" s="1342"/>
      <c r="R468" s="1342"/>
      <c r="S468" s="1342"/>
      <c r="T468" s="1342"/>
      <c r="U468" s="1342"/>
      <c r="V468" s="1342"/>
      <c r="W468" s="1342"/>
      <c r="X468" s="1342"/>
      <c r="Y468" s="1342"/>
      <c r="Z468" s="1342"/>
      <c r="AA468" s="1342"/>
      <c r="AB468" s="1342"/>
      <c r="AC468" s="1342"/>
      <c r="AD468" s="1342"/>
      <c r="AE468" s="1342"/>
      <c r="AF468" s="1342"/>
      <c r="AG468" s="1342"/>
      <c r="AH468" s="1342"/>
      <c r="AI468" s="1342"/>
      <c r="AJ468" s="1342"/>
      <c r="AK468" s="1342"/>
      <c r="AL468" s="1342"/>
      <c r="AM468" s="1342"/>
      <c r="AN468" s="1342"/>
      <c r="AO468" s="1342"/>
      <c r="AP468" s="1343"/>
      <c r="AQ468" s="291"/>
      <c r="AR468" s="292"/>
      <c r="AS468" s="180"/>
      <c r="AT468" s="178"/>
      <c r="AU468" s="178"/>
      <c r="AV468" s="178"/>
      <c r="AW468" s="178"/>
      <c r="AX468" s="178"/>
      <c r="AY468" s="178"/>
      <c r="AZ468" s="178"/>
      <c r="BA468" s="178"/>
      <c r="BB468" s="178"/>
      <c r="BC468" s="178"/>
      <c r="BD468" s="178"/>
      <c r="BE468" s="179"/>
      <c r="BF468" s="724"/>
      <c r="BG468" s="725"/>
      <c r="BH468" s="1341" t="str">
        <f>"　"&amp;⑧入力シート!$D$23</f>
        <v>　</v>
      </c>
      <c r="BI468" s="1342"/>
      <c r="BJ468" s="1342"/>
      <c r="BK468" s="1342"/>
      <c r="BL468" s="1342"/>
      <c r="BM468" s="1342"/>
      <c r="BN468" s="1342"/>
      <c r="BO468" s="1342"/>
      <c r="BP468" s="1342"/>
      <c r="BQ468" s="1342"/>
      <c r="BR468" s="1342"/>
      <c r="BS468" s="1342"/>
      <c r="BT468" s="1342"/>
      <c r="BU468" s="1342"/>
      <c r="BV468" s="1342"/>
      <c r="BW468" s="1342"/>
      <c r="BX468" s="1342"/>
      <c r="BY468" s="1342"/>
      <c r="BZ468" s="1342"/>
      <c r="CA468" s="1342"/>
      <c r="CB468" s="1342"/>
      <c r="CC468" s="1342"/>
      <c r="CD468" s="1342"/>
      <c r="CE468" s="1342"/>
      <c r="CF468" s="1342"/>
      <c r="CG468" s="1342"/>
      <c r="CH468" s="1343"/>
    </row>
    <row r="469" spans="1:90" ht="24.95" customHeight="1">
      <c r="A469" s="181"/>
      <c r="B469" s="182"/>
      <c r="C469" s="182"/>
      <c r="D469" s="182"/>
      <c r="E469" s="182"/>
      <c r="F469" s="182"/>
      <c r="G469" s="182"/>
      <c r="H469" s="182"/>
      <c r="I469" s="182"/>
      <c r="J469" s="182"/>
      <c r="K469" s="182"/>
      <c r="L469" s="182"/>
      <c r="M469" s="183"/>
      <c r="N469" s="726"/>
      <c r="O469" s="727"/>
      <c r="P469" s="1341"/>
      <c r="Q469" s="1342"/>
      <c r="R469" s="1342"/>
      <c r="S469" s="1342"/>
      <c r="T469" s="1342"/>
      <c r="U469" s="1342"/>
      <c r="V469" s="1342"/>
      <c r="W469" s="1342"/>
      <c r="X469" s="1342"/>
      <c r="Y469" s="1342"/>
      <c r="Z469" s="1342"/>
      <c r="AA469" s="1342"/>
      <c r="AB469" s="1342"/>
      <c r="AC469" s="1342"/>
      <c r="AD469" s="1342"/>
      <c r="AE469" s="1342"/>
      <c r="AF469" s="1342"/>
      <c r="AG469" s="1342"/>
      <c r="AH469" s="1342"/>
      <c r="AI469" s="1342"/>
      <c r="AJ469" s="1342"/>
      <c r="AK469" s="1342"/>
      <c r="AL469" s="1342"/>
      <c r="AM469" s="1342"/>
      <c r="AN469" s="1342"/>
      <c r="AO469" s="1342"/>
      <c r="AP469" s="1343"/>
      <c r="AQ469" s="291"/>
      <c r="AR469" s="292"/>
      <c r="AS469" s="181"/>
      <c r="AT469" s="182"/>
      <c r="AU469" s="182"/>
      <c r="AV469" s="182"/>
      <c r="AW469" s="182"/>
      <c r="AX469" s="182"/>
      <c r="AY469" s="182"/>
      <c r="AZ469" s="182"/>
      <c r="BA469" s="182"/>
      <c r="BB469" s="182"/>
      <c r="BC469" s="182"/>
      <c r="BD469" s="182"/>
      <c r="BE469" s="183"/>
      <c r="BF469" s="726"/>
      <c r="BG469" s="727"/>
      <c r="BH469" s="1341"/>
      <c r="BI469" s="1342"/>
      <c r="BJ469" s="1342"/>
      <c r="BK469" s="1342"/>
      <c r="BL469" s="1342"/>
      <c r="BM469" s="1342"/>
      <c r="BN469" s="1342"/>
      <c r="BO469" s="1342"/>
      <c r="BP469" s="1342"/>
      <c r="BQ469" s="1342"/>
      <c r="BR469" s="1342"/>
      <c r="BS469" s="1342"/>
      <c r="BT469" s="1342"/>
      <c r="BU469" s="1342"/>
      <c r="BV469" s="1342"/>
      <c r="BW469" s="1342"/>
      <c r="BX469" s="1342"/>
      <c r="BY469" s="1342"/>
      <c r="BZ469" s="1342"/>
      <c r="CA469" s="1342"/>
      <c r="CB469" s="1342"/>
      <c r="CC469" s="1342"/>
      <c r="CD469" s="1342"/>
      <c r="CE469" s="1342"/>
      <c r="CF469" s="1342"/>
      <c r="CG469" s="1342"/>
      <c r="CH469" s="1343"/>
    </row>
    <row r="470" spans="1:90" ht="24.95" customHeight="1">
      <c r="A470" s="722" t="s">
        <v>337</v>
      </c>
      <c r="B470" s="723"/>
      <c r="C470" s="603" t="s">
        <v>31</v>
      </c>
      <c r="D470" s="571"/>
      <c r="E470" s="571"/>
      <c r="F470" s="571"/>
      <c r="G470" s="571"/>
      <c r="H470" s="571"/>
      <c r="I470" s="571"/>
      <c r="J470" s="571"/>
      <c r="K470" s="571"/>
      <c r="L470" s="571"/>
      <c r="M470" s="571"/>
      <c r="N470" s="722" t="s">
        <v>336</v>
      </c>
      <c r="O470" s="723"/>
      <c r="P470" s="1316" t="str">
        <f>""&amp;⑧入力シート!AD142</f>
        <v/>
      </c>
      <c r="Q470" s="1316"/>
      <c r="R470" s="1316"/>
      <c r="S470" s="1316"/>
      <c r="T470" s="1316"/>
      <c r="U470" s="1316"/>
      <c r="V470" s="1316"/>
      <c r="W470" s="1316"/>
      <c r="X470" s="1316"/>
      <c r="Y470" s="1316"/>
      <c r="Z470" s="1316"/>
      <c r="AA470" s="1316"/>
      <c r="AB470" s="1316"/>
      <c r="AC470" s="1316"/>
      <c r="AD470" s="1316"/>
      <c r="AE470" s="1316"/>
      <c r="AF470" s="1316"/>
      <c r="AG470" s="1316"/>
      <c r="AH470" s="1316"/>
      <c r="AI470" s="1316"/>
      <c r="AJ470" s="1316"/>
      <c r="AK470" s="1316"/>
      <c r="AL470" s="1316"/>
      <c r="AM470" s="1316"/>
      <c r="AN470" s="1316"/>
      <c r="AO470" s="1316"/>
      <c r="AP470" s="1316"/>
      <c r="AQ470" s="291"/>
      <c r="AR470" s="292"/>
      <c r="AS470" s="722" t="s">
        <v>337</v>
      </c>
      <c r="AT470" s="723"/>
      <c r="AU470" s="603" t="s">
        <v>31</v>
      </c>
      <c r="AV470" s="571"/>
      <c r="AW470" s="571"/>
      <c r="AX470" s="571"/>
      <c r="AY470" s="571"/>
      <c r="AZ470" s="571"/>
      <c r="BA470" s="571"/>
      <c r="BB470" s="571"/>
      <c r="BC470" s="571"/>
      <c r="BD470" s="571"/>
      <c r="BE470" s="571"/>
      <c r="BF470" s="722" t="s">
        <v>336</v>
      </c>
      <c r="BG470" s="723"/>
      <c r="BH470" s="1316" t="str">
        <f>""&amp;⑧入力シート!AD143</f>
        <v/>
      </c>
      <c r="BI470" s="1316"/>
      <c r="BJ470" s="1316"/>
      <c r="BK470" s="1316"/>
      <c r="BL470" s="1316"/>
      <c r="BM470" s="1316"/>
      <c r="BN470" s="1316"/>
      <c r="BO470" s="1316"/>
      <c r="BP470" s="1316"/>
      <c r="BQ470" s="1316"/>
      <c r="BR470" s="1316"/>
      <c r="BS470" s="1316"/>
      <c r="BT470" s="1316"/>
      <c r="BU470" s="1316"/>
      <c r="BV470" s="1316"/>
      <c r="BW470" s="1316"/>
      <c r="BX470" s="1316"/>
      <c r="BY470" s="1316"/>
      <c r="BZ470" s="1316"/>
      <c r="CA470" s="1316"/>
      <c r="CB470" s="1316"/>
      <c r="CC470" s="1316"/>
      <c r="CD470" s="1316"/>
      <c r="CE470" s="1316"/>
      <c r="CF470" s="1316"/>
      <c r="CG470" s="1316"/>
      <c r="CH470" s="1316"/>
    </row>
    <row r="471" spans="1:90" ht="24.95" customHeight="1">
      <c r="A471" s="724"/>
      <c r="B471" s="725"/>
      <c r="C471" s="1308">
        <f>⑧入力シート!Y142</f>
        <v>119</v>
      </c>
      <c r="D471" s="1309"/>
      <c r="E471" s="1309"/>
      <c r="F471" s="1309"/>
      <c r="G471" s="1309"/>
      <c r="H471" s="1309"/>
      <c r="I471" s="1309"/>
      <c r="J471" s="1309"/>
      <c r="K471" s="1309"/>
      <c r="L471" s="1309"/>
      <c r="M471" s="1310"/>
      <c r="N471" s="724"/>
      <c r="O471" s="725"/>
      <c r="P471" s="1317"/>
      <c r="Q471" s="1317"/>
      <c r="R471" s="1317"/>
      <c r="S471" s="1317"/>
      <c r="T471" s="1317"/>
      <c r="U471" s="1317"/>
      <c r="V471" s="1317"/>
      <c r="W471" s="1317"/>
      <c r="X471" s="1317"/>
      <c r="Y471" s="1317"/>
      <c r="Z471" s="1317"/>
      <c r="AA471" s="1317"/>
      <c r="AB471" s="1317"/>
      <c r="AC471" s="1317"/>
      <c r="AD471" s="1317"/>
      <c r="AE471" s="1317"/>
      <c r="AF471" s="1317"/>
      <c r="AG471" s="1317"/>
      <c r="AH471" s="1317"/>
      <c r="AI471" s="1317"/>
      <c r="AJ471" s="1317"/>
      <c r="AK471" s="1317"/>
      <c r="AL471" s="1317"/>
      <c r="AM471" s="1317"/>
      <c r="AN471" s="1317"/>
      <c r="AO471" s="1317"/>
      <c r="AP471" s="1317"/>
      <c r="AQ471" s="291"/>
      <c r="AR471" s="292"/>
      <c r="AS471" s="724"/>
      <c r="AT471" s="725"/>
      <c r="AU471" s="1308">
        <f>⑧入力シート!Y143</f>
        <v>120</v>
      </c>
      <c r="AV471" s="1309"/>
      <c r="AW471" s="1309"/>
      <c r="AX471" s="1309"/>
      <c r="AY471" s="1309"/>
      <c r="AZ471" s="1309"/>
      <c r="BA471" s="1309"/>
      <c r="BB471" s="1309"/>
      <c r="BC471" s="1309"/>
      <c r="BD471" s="1309"/>
      <c r="BE471" s="1309"/>
      <c r="BF471" s="724"/>
      <c r="BG471" s="725"/>
      <c r="BH471" s="1317"/>
      <c r="BI471" s="1317"/>
      <c r="BJ471" s="1317"/>
      <c r="BK471" s="1317"/>
      <c r="BL471" s="1317"/>
      <c r="BM471" s="1317"/>
      <c r="BN471" s="1317"/>
      <c r="BO471" s="1317"/>
      <c r="BP471" s="1317"/>
      <c r="BQ471" s="1317"/>
      <c r="BR471" s="1317"/>
      <c r="BS471" s="1317"/>
      <c r="BT471" s="1317"/>
      <c r="BU471" s="1317"/>
      <c r="BV471" s="1317"/>
      <c r="BW471" s="1317"/>
      <c r="BX471" s="1317"/>
      <c r="BY471" s="1317"/>
      <c r="BZ471" s="1317"/>
      <c r="CA471" s="1317"/>
      <c r="CB471" s="1317"/>
      <c r="CC471" s="1317"/>
      <c r="CD471" s="1317"/>
      <c r="CE471" s="1317"/>
      <c r="CF471" s="1317"/>
      <c r="CG471" s="1317"/>
      <c r="CH471" s="1317"/>
    </row>
    <row r="472" spans="1:90" ht="24.95" customHeight="1">
      <c r="A472" s="726"/>
      <c r="B472" s="727"/>
      <c r="C472" s="1319"/>
      <c r="D472" s="1320"/>
      <c r="E472" s="1320"/>
      <c r="F472" s="1320"/>
      <c r="G472" s="1320"/>
      <c r="H472" s="1320"/>
      <c r="I472" s="1320"/>
      <c r="J472" s="1320"/>
      <c r="K472" s="1320"/>
      <c r="L472" s="1320"/>
      <c r="M472" s="1321"/>
      <c r="N472" s="726"/>
      <c r="O472" s="727"/>
      <c r="P472" s="1318"/>
      <c r="Q472" s="1318"/>
      <c r="R472" s="1318"/>
      <c r="S472" s="1318"/>
      <c r="T472" s="1318"/>
      <c r="U472" s="1318"/>
      <c r="V472" s="1318"/>
      <c r="W472" s="1318"/>
      <c r="X472" s="1318"/>
      <c r="Y472" s="1318"/>
      <c r="Z472" s="1318"/>
      <c r="AA472" s="1318"/>
      <c r="AB472" s="1318"/>
      <c r="AC472" s="1318"/>
      <c r="AD472" s="1318"/>
      <c r="AE472" s="1318"/>
      <c r="AF472" s="1318"/>
      <c r="AG472" s="1318"/>
      <c r="AH472" s="1318"/>
      <c r="AI472" s="1318"/>
      <c r="AJ472" s="1318"/>
      <c r="AK472" s="1318"/>
      <c r="AL472" s="1318"/>
      <c r="AM472" s="1318"/>
      <c r="AN472" s="1318"/>
      <c r="AO472" s="1318"/>
      <c r="AP472" s="1318"/>
      <c r="AQ472" s="291"/>
      <c r="AR472" s="292"/>
      <c r="AS472" s="726"/>
      <c r="AT472" s="727"/>
      <c r="AU472" s="1308"/>
      <c r="AV472" s="1309"/>
      <c r="AW472" s="1309"/>
      <c r="AX472" s="1309"/>
      <c r="AY472" s="1309"/>
      <c r="AZ472" s="1309"/>
      <c r="BA472" s="1309"/>
      <c r="BB472" s="1309"/>
      <c r="BC472" s="1309"/>
      <c r="BD472" s="1309"/>
      <c r="BE472" s="1309"/>
      <c r="BF472" s="726"/>
      <c r="BG472" s="727"/>
      <c r="BH472" s="1318"/>
      <c r="BI472" s="1318"/>
      <c r="BJ472" s="1318"/>
      <c r="BK472" s="1318"/>
      <c r="BL472" s="1318"/>
      <c r="BM472" s="1318"/>
      <c r="BN472" s="1318"/>
      <c r="BO472" s="1318"/>
      <c r="BP472" s="1318"/>
      <c r="BQ472" s="1318"/>
      <c r="BR472" s="1318"/>
      <c r="BS472" s="1318"/>
      <c r="BT472" s="1318"/>
      <c r="BU472" s="1318"/>
      <c r="BV472" s="1318"/>
      <c r="BW472" s="1318"/>
      <c r="BX472" s="1318"/>
      <c r="BY472" s="1318"/>
      <c r="BZ472" s="1318"/>
      <c r="CA472" s="1318"/>
      <c r="CB472" s="1318"/>
      <c r="CC472" s="1318"/>
      <c r="CD472" s="1318"/>
      <c r="CE472" s="1318"/>
      <c r="CF472" s="1318"/>
      <c r="CG472" s="1318"/>
      <c r="CH472" s="1318"/>
    </row>
    <row r="473" spans="1:90" ht="24.95" customHeight="1">
      <c r="A473" s="722" t="s">
        <v>338</v>
      </c>
      <c r="B473" s="723"/>
      <c r="C473" s="1322" t="str">
        <f>""&amp;⑧入力シート!Z142</f>
        <v/>
      </c>
      <c r="D473" s="1323"/>
      <c r="E473" s="1323"/>
      <c r="F473" s="1323"/>
      <c r="G473" s="1323"/>
      <c r="H473" s="1323"/>
      <c r="I473" s="1323"/>
      <c r="J473" s="1323"/>
      <c r="K473" s="1323"/>
      <c r="L473" s="1323"/>
      <c r="M473" s="1324"/>
      <c r="N473" s="722" t="s">
        <v>339</v>
      </c>
      <c r="O473" s="723"/>
      <c r="P473" s="1307" t="s">
        <v>32</v>
      </c>
      <c r="Q473" s="573"/>
      <c r="R473" s="573"/>
      <c r="S473" s="573"/>
      <c r="T473" s="573"/>
      <c r="U473" s="573"/>
      <c r="V473" s="573"/>
      <c r="W473" s="573"/>
      <c r="X473" s="573"/>
      <c r="Y473" s="573"/>
      <c r="Z473" s="573"/>
      <c r="AA473" s="573"/>
      <c r="AB473" s="573"/>
      <c r="AC473" s="573"/>
      <c r="AD473" s="573"/>
      <c r="AE473" s="573"/>
      <c r="AF473" s="573"/>
      <c r="AG473" s="573"/>
      <c r="AH473" s="573"/>
      <c r="AI473" s="573"/>
      <c r="AJ473" s="573"/>
      <c r="AK473" s="573"/>
      <c r="AL473" s="573"/>
      <c r="AM473" s="573"/>
      <c r="AN473" s="573"/>
      <c r="AO473" s="573"/>
      <c r="AP473" s="574"/>
      <c r="AQ473" s="291"/>
      <c r="AR473" s="292"/>
      <c r="AS473" s="722" t="s">
        <v>338</v>
      </c>
      <c r="AT473" s="723"/>
      <c r="AU473" s="1322" t="str">
        <f>""&amp;⑧入力シート!Z143</f>
        <v/>
      </c>
      <c r="AV473" s="1323"/>
      <c r="AW473" s="1323"/>
      <c r="AX473" s="1323"/>
      <c r="AY473" s="1323"/>
      <c r="AZ473" s="1323"/>
      <c r="BA473" s="1323"/>
      <c r="BB473" s="1323"/>
      <c r="BC473" s="1323"/>
      <c r="BD473" s="1323"/>
      <c r="BE473" s="1324"/>
      <c r="BF473" s="722" t="s">
        <v>339</v>
      </c>
      <c r="BG473" s="723"/>
      <c r="BH473" s="1307" t="s">
        <v>32</v>
      </c>
      <c r="BI473" s="573"/>
      <c r="BJ473" s="573"/>
      <c r="BK473" s="573"/>
      <c r="BL473" s="573"/>
      <c r="BM473" s="573"/>
      <c r="BN473" s="573"/>
      <c r="BO473" s="573"/>
      <c r="BP473" s="573"/>
      <c r="BQ473" s="573"/>
      <c r="BR473" s="573"/>
      <c r="BS473" s="573"/>
      <c r="BT473" s="573"/>
      <c r="BU473" s="573"/>
      <c r="BV473" s="573"/>
      <c r="BW473" s="573"/>
      <c r="BX473" s="573"/>
      <c r="BY473" s="573"/>
      <c r="BZ473" s="573"/>
      <c r="CA473" s="573"/>
      <c r="CB473" s="573"/>
      <c r="CC473" s="573"/>
      <c r="CD473" s="573"/>
      <c r="CE473" s="573"/>
      <c r="CF473" s="573"/>
      <c r="CG473" s="573"/>
      <c r="CH473" s="574"/>
    </row>
    <row r="474" spans="1:90" ht="24.95" customHeight="1">
      <c r="A474" s="724"/>
      <c r="B474" s="725"/>
      <c r="C474" s="1308"/>
      <c r="D474" s="1309"/>
      <c r="E474" s="1309"/>
      <c r="F474" s="1309"/>
      <c r="G474" s="1309"/>
      <c r="H474" s="1309"/>
      <c r="I474" s="1309"/>
      <c r="J474" s="1309"/>
      <c r="K474" s="1309"/>
      <c r="L474" s="1309"/>
      <c r="M474" s="1310"/>
      <c r="N474" s="724"/>
      <c r="O474" s="725"/>
      <c r="P474" s="1308" t="str">
        <f>'⑨応募者名簿(印刷用)'!CY31</f>
        <v xml:space="preserve"> </v>
      </c>
      <c r="Q474" s="1309"/>
      <c r="R474" s="1309"/>
      <c r="S474" s="1309"/>
      <c r="T474" s="1309"/>
      <c r="U474" s="1309"/>
      <c r="V474" s="1309"/>
      <c r="W474" s="1309"/>
      <c r="X474" s="1309"/>
      <c r="Y474" s="1309"/>
      <c r="Z474" s="1309"/>
      <c r="AA474" s="1309"/>
      <c r="AB474" s="1309"/>
      <c r="AC474" s="1309"/>
      <c r="AD474" s="1309"/>
      <c r="AE474" s="1309"/>
      <c r="AF474" s="1309"/>
      <c r="AG474" s="1309"/>
      <c r="AH474" s="1309"/>
      <c r="AI474" s="1309"/>
      <c r="AJ474" s="1309"/>
      <c r="AK474" s="1309"/>
      <c r="AL474" s="1309"/>
      <c r="AM474" s="1309"/>
      <c r="AN474" s="1309"/>
      <c r="AO474" s="1309"/>
      <c r="AP474" s="1310"/>
      <c r="AQ474" s="291"/>
      <c r="AR474" s="292"/>
      <c r="AS474" s="724"/>
      <c r="AT474" s="725"/>
      <c r="AU474" s="1308"/>
      <c r="AV474" s="1309"/>
      <c r="AW474" s="1309"/>
      <c r="AX474" s="1309"/>
      <c r="AY474" s="1309"/>
      <c r="AZ474" s="1309"/>
      <c r="BA474" s="1309"/>
      <c r="BB474" s="1309"/>
      <c r="BC474" s="1309"/>
      <c r="BD474" s="1309"/>
      <c r="BE474" s="1310"/>
      <c r="BF474" s="724"/>
      <c r="BG474" s="725"/>
      <c r="BH474" s="1308" t="str">
        <f>'⑨応募者名簿(印刷用)'!CY32</f>
        <v xml:space="preserve"> </v>
      </c>
      <c r="BI474" s="1309"/>
      <c r="BJ474" s="1309"/>
      <c r="BK474" s="1309"/>
      <c r="BL474" s="1309"/>
      <c r="BM474" s="1309"/>
      <c r="BN474" s="1309"/>
      <c r="BO474" s="1309"/>
      <c r="BP474" s="1309"/>
      <c r="BQ474" s="1309"/>
      <c r="BR474" s="1309"/>
      <c r="BS474" s="1309"/>
      <c r="BT474" s="1309"/>
      <c r="BU474" s="1309"/>
      <c r="BV474" s="1309"/>
      <c r="BW474" s="1309"/>
      <c r="BX474" s="1309"/>
      <c r="BY474" s="1309"/>
      <c r="BZ474" s="1309"/>
      <c r="CA474" s="1309"/>
      <c r="CB474" s="1309"/>
      <c r="CC474" s="1309"/>
      <c r="CD474" s="1309"/>
      <c r="CE474" s="1309"/>
      <c r="CF474" s="1309"/>
      <c r="CG474" s="1309"/>
      <c r="CH474" s="1310"/>
    </row>
    <row r="475" spans="1:90" ht="24.95" customHeight="1">
      <c r="A475" s="726"/>
      <c r="B475" s="727"/>
      <c r="C475" s="1308"/>
      <c r="D475" s="1309"/>
      <c r="E475" s="1309"/>
      <c r="F475" s="1309"/>
      <c r="G475" s="1309"/>
      <c r="H475" s="1309"/>
      <c r="I475" s="1309"/>
      <c r="J475" s="1309"/>
      <c r="K475" s="1309"/>
      <c r="L475" s="1309"/>
      <c r="M475" s="1310"/>
      <c r="N475" s="726"/>
      <c r="O475" s="727"/>
      <c r="P475" s="1308"/>
      <c r="Q475" s="1309"/>
      <c r="R475" s="1309"/>
      <c r="S475" s="1309"/>
      <c r="T475" s="1309"/>
      <c r="U475" s="1309"/>
      <c r="V475" s="1309"/>
      <c r="W475" s="1309"/>
      <c r="X475" s="1309"/>
      <c r="Y475" s="1309"/>
      <c r="Z475" s="1309"/>
      <c r="AA475" s="1309"/>
      <c r="AB475" s="1309"/>
      <c r="AC475" s="1309"/>
      <c r="AD475" s="1309"/>
      <c r="AE475" s="1309"/>
      <c r="AF475" s="1309"/>
      <c r="AG475" s="1309"/>
      <c r="AH475" s="1309"/>
      <c r="AI475" s="1309"/>
      <c r="AJ475" s="1309"/>
      <c r="AK475" s="1309"/>
      <c r="AL475" s="1309"/>
      <c r="AM475" s="1309"/>
      <c r="AN475" s="1309"/>
      <c r="AO475" s="1309"/>
      <c r="AP475" s="1310"/>
      <c r="AQ475" s="291"/>
      <c r="AR475" s="292"/>
      <c r="AS475" s="726"/>
      <c r="AT475" s="727"/>
      <c r="AU475" s="1308"/>
      <c r="AV475" s="1309"/>
      <c r="AW475" s="1309"/>
      <c r="AX475" s="1309"/>
      <c r="AY475" s="1309"/>
      <c r="AZ475" s="1309"/>
      <c r="BA475" s="1309"/>
      <c r="BB475" s="1309"/>
      <c r="BC475" s="1309"/>
      <c r="BD475" s="1309"/>
      <c r="BE475" s="1310"/>
      <c r="BF475" s="726"/>
      <c r="BG475" s="727"/>
      <c r="BH475" s="1308"/>
      <c r="BI475" s="1309"/>
      <c r="BJ475" s="1309"/>
      <c r="BK475" s="1309"/>
      <c r="BL475" s="1309"/>
      <c r="BM475" s="1309"/>
      <c r="BN475" s="1309"/>
      <c r="BO475" s="1309"/>
      <c r="BP475" s="1309"/>
      <c r="BQ475" s="1309"/>
      <c r="BR475" s="1309"/>
      <c r="BS475" s="1309"/>
      <c r="BT475" s="1309"/>
      <c r="BU475" s="1309"/>
      <c r="BV475" s="1309"/>
      <c r="BW475" s="1309"/>
      <c r="BX475" s="1309"/>
      <c r="BY475" s="1309"/>
      <c r="BZ475" s="1309"/>
      <c r="CA475" s="1309"/>
      <c r="CB475" s="1309"/>
      <c r="CC475" s="1309"/>
      <c r="CD475" s="1309"/>
      <c r="CE475" s="1309"/>
      <c r="CF475" s="1309"/>
      <c r="CG475" s="1309"/>
      <c r="CH475" s="1310"/>
    </row>
    <row r="476" spans="1:90" ht="24.95" customHeight="1">
      <c r="A476" s="1311" t="s">
        <v>34</v>
      </c>
      <c r="B476" s="1312"/>
      <c r="C476" s="1315" t="str">
        <f>'⑨応募者名簿(印刷用)'!CW31</f>
        <v/>
      </c>
      <c r="D476" s="1315"/>
      <c r="E476" s="1315"/>
      <c r="F476" s="1315"/>
      <c r="G476" s="1315"/>
      <c r="H476" s="1315"/>
      <c r="I476" s="1315"/>
      <c r="J476" s="1315"/>
      <c r="K476" s="1315"/>
      <c r="L476" s="1315"/>
      <c r="M476" s="1315"/>
      <c r="N476" s="1325" t="s">
        <v>22</v>
      </c>
      <c r="O476" s="1326"/>
      <c r="P476" s="1329" t="str">
        <f>""&amp;⑧入力シート!AE142</f>
        <v/>
      </c>
      <c r="Q476" s="1329"/>
      <c r="R476" s="1329"/>
      <c r="S476" s="1329"/>
      <c r="T476" s="1329"/>
      <c r="U476" s="1329"/>
      <c r="V476" s="1329"/>
      <c r="W476" s="1329"/>
      <c r="X476" s="1329"/>
      <c r="Y476" s="1330" t="s">
        <v>57</v>
      </c>
      <c r="Z476" s="1331"/>
      <c r="AA476" s="1331"/>
      <c r="AB476" s="1331"/>
      <c r="AC476" s="1331"/>
      <c r="AD476" s="1331"/>
      <c r="AE476" s="1331"/>
      <c r="AF476" s="1331"/>
      <c r="AG476" s="1331"/>
      <c r="AH476" s="1331"/>
      <c r="AI476" s="1331"/>
      <c r="AJ476" s="1331"/>
      <c r="AK476" s="1331"/>
      <c r="AL476" s="1331"/>
      <c r="AM476" s="1331"/>
      <c r="AN476" s="1331"/>
      <c r="AO476" s="1331"/>
      <c r="AP476" s="1332"/>
      <c r="AQ476" s="289"/>
      <c r="AR476" s="290"/>
      <c r="AS476" s="1311" t="s">
        <v>34</v>
      </c>
      <c r="AT476" s="1312"/>
      <c r="AU476" s="1315" t="str">
        <f>'⑨応募者名簿(印刷用)'!CW32</f>
        <v/>
      </c>
      <c r="AV476" s="1315"/>
      <c r="AW476" s="1315"/>
      <c r="AX476" s="1315"/>
      <c r="AY476" s="1315"/>
      <c r="AZ476" s="1315"/>
      <c r="BA476" s="1315"/>
      <c r="BB476" s="1315"/>
      <c r="BC476" s="1315"/>
      <c r="BD476" s="1315"/>
      <c r="BE476" s="1315"/>
      <c r="BF476" s="1325" t="s">
        <v>22</v>
      </c>
      <c r="BG476" s="1326"/>
      <c r="BH476" s="1329" t="str">
        <f>""&amp;⑧入力シート!AE143</f>
        <v/>
      </c>
      <c r="BI476" s="1329"/>
      <c r="BJ476" s="1329"/>
      <c r="BK476" s="1329"/>
      <c r="BL476" s="1329"/>
      <c r="BM476" s="1329"/>
      <c r="BN476" s="1329"/>
      <c r="BO476" s="1329"/>
      <c r="BP476" s="1329"/>
      <c r="BQ476" s="1330" t="s">
        <v>57</v>
      </c>
      <c r="BR476" s="1331"/>
      <c r="BS476" s="1331"/>
      <c r="BT476" s="1331"/>
      <c r="BU476" s="1331"/>
      <c r="BV476" s="1331"/>
      <c r="BW476" s="1331"/>
      <c r="BX476" s="1331"/>
      <c r="BY476" s="1331"/>
      <c r="BZ476" s="1331"/>
      <c r="CA476" s="1331"/>
      <c r="CB476" s="1331"/>
      <c r="CC476" s="1331"/>
      <c r="CD476" s="1331"/>
      <c r="CE476" s="1331"/>
      <c r="CF476" s="1331"/>
      <c r="CG476" s="1331"/>
      <c r="CH476" s="1332"/>
    </row>
    <row r="477" spans="1:90" ht="24.95" customHeight="1">
      <c r="A477" s="1313"/>
      <c r="B477" s="1314"/>
      <c r="C477" s="1315"/>
      <c r="D477" s="1315"/>
      <c r="E477" s="1315"/>
      <c r="F477" s="1315"/>
      <c r="G477" s="1315"/>
      <c r="H477" s="1315"/>
      <c r="I477" s="1315"/>
      <c r="J477" s="1315"/>
      <c r="K477" s="1315"/>
      <c r="L477" s="1315"/>
      <c r="M477" s="1315"/>
      <c r="N477" s="1327"/>
      <c r="O477" s="1328"/>
      <c r="P477" s="1329"/>
      <c r="Q477" s="1329"/>
      <c r="R477" s="1329"/>
      <c r="S477" s="1329"/>
      <c r="T477" s="1329"/>
      <c r="U477" s="1329"/>
      <c r="V477" s="1329"/>
      <c r="W477" s="1329"/>
      <c r="X477" s="1329"/>
      <c r="Y477" s="1333"/>
      <c r="Z477" s="1334"/>
      <c r="AA477" s="1334"/>
      <c r="AB477" s="1334"/>
      <c r="AC477" s="1334"/>
      <c r="AD477" s="1334"/>
      <c r="AE477" s="1334"/>
      <c r="AF477" s="1334"/>
      <c r="AG477" s="1334"/>
      <c r="AH477" s="1334"/>
      <c r="AI477" s="1334"/>
      <c r="AJ477" s="1334"/>
      <c r="AK477" s="1334"/>
      <c r="AL477" s="1334"/>
      <c r="AM477" s="1334"/>
      <c r="AN477" s="1334"/>
      <c r="AO477" s="1334"/>
      <c r="AP477" s="1335"/>
      <c r="AQ477" s="289"/>
      <c r="AR477" s="290"/>
      <c r="AS477" s="1313"/>
      <c r="AT477" s="1314"/>
      <c r="AU477" s="1315"/>
      <c r="AV477" s="1315"/>
      <c r="AW477" s="1315"/>
      <c r="AX477" s="1315"/>
      <c r="AY477" s="1315"/>
      <c r="AZ477" s="1315"/>
      <c r="BA477" s="1315"/>
      <c r="BB477" s="1315"/>
      <c r="BC477" s="1315"/>
      <c r="BD477" s="1315"/>
      <c r="BE477" s="1315"/>
      <c r="BF477" s="1327"/>
      <c r="BG477" s="1328"/>
      <c r="BH477" s="1329"/>
      <c r="BI477" s="1329"/>
      <c r="BJ477" s="1329"/>
      <c r="BK477" s="1329"/>
      <c r="BL477" s="1329"/>
      <c r="BM477" s="1329"/>
      <c r="BN477" s="1329"/>
      <c r="BO477" s="1329"/>
      <c r="BP477" s="1329"/>
      <c r="BQ477" s="1333"/>
      <c r="BR477" s="1334"/>
      <c r="BS477" s="1334"/>
      <c r="BT477" s="1334"/>
      <c r="BU477" s="1334"/>
      <c r="BV477" s="1334"/>
      <c r="BW477" s="1334"/>
      <c r="BX477" s="1334"/>
      <c r="BY477" s="1334"/>
      <c r="BZ477" s="1334"/>
      <c r="CA477" s="1334"/>
      <c r="CB477" s="1334"/>
      <c r="CC477" s="1334"/>
      <c r="CD477" s="1334"/>
      <c r="CE477" s="1334"/>
      <c r="CF477" s="1334"/>
      <c r="CG477" s="1334"/>
      <c r="CH477" s="1335"/>
    </row>
    <row r="478" spans="1:90" ht="26.1" customHeight="1">
      <c r="AQ478" s="289"/>
      <c r="AR478" s="290"/>
    </row>
    <row r="479" spans="1:90" ht="26.1" customHeight="1">
      <c r="AQ479" s="289"/>
      <c r="AR479" s="290"/>
    </row>
    <row r="480" spans="1:90" ht="26.1" customHeight="1">
      <c r="A480" s="174"/>
      <c r="B480" s="174"/>
      <c r="C480" s="174"/>
      <c r="D480" s="174"/>
      <c r="E480" s="174"/>
      <c r="F480" s="174"/>
      <c r="G480" s="174"/>
      <c r="H480" s="174"/>
      <c r="I480" s="174"/>
      <c r="J480" s="174"/>
      <c r="K480" s="174"/>
      <c r="L480" s="174"/>
      <c r="M480" s="174"/>
      <c r="N480" s="785" t="s">
        <v>408</v>
      </c>
      <c r="O480" s="785"/>
      <c r="P480" s="785"/>
      <c r="Q480" s="785"/>
      <c r="R480" s="785"/>
      <c r="S480" s="785"/>
      <c r="T480" s="785"/>
      <c r="U480" s="785"/>
      <c r="V480" s="785"/>
      <c r="W480" s="785"/>
      <c r="X480" s="785"/>
      <c r="Y480" s="785"/>
      <c r="Z480" s="785"/>
      <c r="AA480" s="785"/>
      <c r="AB480" s="785"/>
      <c r="AC480" s="190"/>
      <c r="AD480" s="190"/>
      <c r="AE480" s="190"/>
      <c r="AF480" s="190"/>
      <c r="AG480" s="190"/>
      <c r="AH480" s="190"/>
      <c r="AI480" s="190"/>
      <c r="AJ480" s="190"/>
      <c r="AK480" s="190"/>
      <c r="AL480" s="190"/>
      <c r="AM480" s="190"/>
      <c r="AN480" s="190"/>
      <c r="AO480" s="190"/>
      <c r="AP480" s="190"/>
      <c r="AQ480" s="298"/>
      <c r="AR480" s="299"/>
      <c r="AS480" s="174"/>
      <c r="AT480" s="174"/>
      <c r="AU480" s="174"/>
      <c r="AV480" s="174"/>
      <c r="AW480" s="174"/>
      <c r="AX480" s="174"/>
      <c r="AY480" s="174"/>
      <c r="AZ480" s="174"/>
      <c r="BA480" s="174"/>
      <c r="BB480" s="174"/>
      <c r="BC480" s="174"/>
      <c r="BD480" s="174"/>
      <c r="BE480" s="174"/>
      <c r="BF480" s="785" t="s">
        <v>408</v>
      </c>
      <c r="BG480" s="785"/>
      <c r="BH480" s="785"/>
      <c r="BI480" s="785"/>
      <c r="BJ480" s="785"/>
      <c r="BK480" s="785"/>
      <c r="BL480" s="785"/>
      <c r="BM480" s="785"/>
      <c r="BN480" s="785"/>
      <c r="BO480" s="785"/>
      <c r="BP480" s="785"/>
      <c r="BQ480" s="785"/>
      <c r="BR480" s="785"/>
      <c r="BS480" s="785"/>
      <c r="BT480" s="785"/>
      <c r="BU480" s="190"/>
      <c r="BV480" s="190"/>
      <c r="BW480" s="190"/>
      <c r="BX480" s="190"/>
      <c r="BY480" s="190"/>
      <c r="BZ480" s="190"/>
      <c r="CA480" s="190"/>
      <c r="CB480" s="190"/>
      <c r="CC480" s="190"/>
      <c r="CD480" s="190"/>
      <c r="CE480" s="190"/>
      <c r="CF480" s="190"/>
      <c r="CG480" s="190"/>
      <c r="CH480" s="190"/>
      <c r="CI480" s="190"/>
      <c r="CJ480" s="190"/>
      <c r="CK480" s="190"/>
      <c r="CL480" s="190"/>
    </row>
    <row r="481" spans="1:90" ht="26.1" customHeight="1">
      <c r="A481" s="174"/>
      <c r="B481" s="174"/>
      <c r="C481" s="174"/>
      <c r="D481" s="174"/>
      <c r="E481" s="174"/>
      <c r="F481" s="174"/>
      <c r="G481" s="174"/>
      <c r="H481" s="174"/>
      <c r="I481" s="174"/>
      <c r="J481" s="174"/>
      <c r="K481" s="174"/>
      <c r="L481" s="174"/>
      <c r="M481" s="174"/>
      <c r="N481" s="785"/>
      <c r="O481" s="785"/>
      <c r="P481" s="785"/>
      <c r="Q481" s="785"/>
      <c r="R481" s="785"/>
      <c r="S481" s="785"/>
      <c r="T481" s="785"/>
      <c r="U481" s="785"/>
      <c r="V481" s="785"/>
      <c r="W481" s="785"/>
      <c r="X481" s="785"/>
      <c r="Y481" s="785"/>
      <c r="Z481" s="785"/>
      <c r="AA481" s="785"/>
      <c r="AB481" s="785"/>
      <c r="AC481" s="190"/>
      <c r="AD481" s="190"/>
      <c r="AE481" s="190"/>
      <c r="AF481" s="190"/>
      <c r="AG481" s="190"/>
      <c r="AH481" s="190"/>
      <c r="AI481" s="190"/>
      <c r="AJ481" s="190"/>
      <c r="AK481" s="190"/>
      <c r="AL481" s="190"/>
      <c r="AM481" s="190"/>
      <c r="AN481" s="190"/>
      <c r="AO481" s="190"/>
      <c r="AP481" s="190"/>
      <c r="AQ481" s="298"/>
      <c r="AR481" s="299"/>
      <c r="AS481" s="174"/>
      <c r="AT481" s="174"/>
      <c r="AU481" s="174"/>
      <c r="AV481" s="174"/>
      <c r="AW481" s="174"/>
      <c r="AX481" s="174"/>
      <c r="AY481" s="174"/>
      <c r="AZ481" s="174"/>
      <c r="BA481" s="174"/>
      <c r="BB481" s="174"/>
      <c r="BC481" s="174"/>
      <c r="BD481" s="174"/>
      <c r="BE481" s="174"/>
      <c r="BF481" s="785"/>
      <c r="BG481" s="785"/>
      <c r="BH481" s="785"/>
      <c r="BI481" s="785"/>
      <c r="BJ481" s="785"/>
      <c r="BK481" s="785"/>
      <c r="BL481" s="785"/>
      <c r="BM481" s="785"/>
      <c r="BN481" s="785"/>
      <c r="BO481" s="785"/>
      <c r="BP481" s="785"/>
      <c r="BQ481" s="785"/>
      <c r="BR481" s="785"/>
      <c r="BS481" s="785"/>
      <c r="BT481" s="785"/>
      <c r="BU481" s="190"/>
      <c r="BV481" s="190"/>
      <c r="BW481" s="190"/>
      <c r="BX481" s="190"/>
      <c r="BY481" s="190"/>
      <c r="BZ481" s="190"/>
      <c r="CA481" s="190"/>
      <c r="CB481" s="190"/>
      <c r="CC481" s="190"/>
      <c r="CD481" s="190"/>
      <c r="CE481" s="190"/>
      <c r="CF481" s="190"/>
      <c r="CG481" s="190"/>
      <c r="CH481" s="190"/>
      <c r="CI481" s="190"/>
      <c r="CJ481" s="190"/>
      <c r="CK481" s="190"/>
      <c r="CL481" s="190"/>
    </row>
  </sheetData>
  <sheetProtection sheet="1" selectLockedCells="1"/>
  <mergeCells count="1360">
    <mergeCell ref="N480:AB481"/>
    <mergeCell ref="BF480:BT481"/>
    <mergeCell ref="N2:AB3"/>
    <mergeCell ref="BF2:BT3"/>
    <mergeCell ref="N24:AB25"/>
    <mergeCell ref="BF24:BT25"/>
    <mergeCell ref="N26:AB27"/>
    <mergeCell ref="BF26:BT27"/>
    <mergeCell ref="N48:AB49"/>
    <mergeCell ref="BF48:BT49"/>
    <mergeCell ref="N50:AB51"/>
    <mergeCell ref="BF50:BT51"/>
    <mergeCell ref="N72:AB73"/>
    <mergeCell ref="BF72:BT73"/>
    <mergeCell ref="N74:AB75"/>
    <mergeCell ref="BF74:BT75"/>
    <mergeCell ref="N96:AB97"/>
    <mergeCell ref="BF96:BT97"/>
    <mergeCell ref="N98:AB99"/>
    <mergeCell ref="BF98:BT99"/>
    <mergeCell ref="N20:O21"/>
    <mergeCell ref="P20:X21"/>
    <mergeCell ref="Y20:AP21"/>
    <mergeCell ref="AS20:AT21"/>
    <mergeCell ref="BH32:CH32"/>
    <mergeCell ref="P33:AP33"/>
    <mergeCell ref="BH33:CH33"/>
    <mergeCell ref="BQ20:CH21"/>
    <mergeCell ref="N38:O40"/>
    <mergeCell ref="P38:AP40"/>
    <mergeCell ref="AS38:AT40"/>
    <mergeCell ref="AU38:BE38"/>
    <mergeCell ref="BH6:BI6"/>
    <mergeCell ref="A7:H10"/>
    <mergeCell ref="P7:AP7"/>
    <mergeCell ref="AS7:AZ10"/>
    <mergeCell ref="BH7:CH7"/>
    <mergeCell ref="P8:AP8"/>
    <mergeCell ref="BH8:CH8"/>
    <mergeCell ref="P9:AP9"/>
    <mergeCell ref="BH9:CH9"/>
    <mergeCell ref="A6:M6"/>
    <mergeCell ref="N6:O9"/>
    <mergeCell ref="P6:Q6"/>
    <mergeCell ref="AS6:BE6"/>
    <mergeCell ref="BF6:BG9"/>
    <mergeCell ref="BL10:CH10"/>
    <mergeCell ref="R6:X6"/>
    <mergeCell ref="Y6:AA6"/>
    <mergeCell ref="AB6:AE6"/>
    <mergeCell ref="AG6:AJ6"/>
    <mergeCell ref="AL6:AO6"/>
    <mergeCell ref="BJ6:BP6"/>
    <mergeCell ref="BQ6:BS6"/>
    <mergeCell ref="BT6:BW6"/>
    <mergeCell ref="BY6:CB6"/>
    <mergeCell ref="CD6:CG6"/>
    <mergeCell ref="AS30:BE30"/>
    <mergeCell ref="A14:B16"/>
    <mergeCell ref="C14:M14"/>
    <mergeCell ref="N14:O16"/>
    <mergeCell ref="P14:AP16"/>
    <mergeCell ref="AS14:AT16"/>
    <mergeCell ref="AU14:BE14"/>
    <mergeCell ref="N10:O13"/>
    <mergeCell ref="P10:S10"/>
    <mergeCell ref="T10:AP10"/>
    <mergeCell ref="BF10:BG13"/>
    <mergeCell ref="BH10:BK10"/>
    <mergeCell ref="AU20:BE21"/>
    <mergeCell ref="BF20:BG21"/>
    <mergeCell ref="BH20:BP21"/>
    <mergeCell ref="P11:AP11"/>
    <mergeCell ref="BH11:CH11"/>
    <mergeCell ref="P12:AP13"/>
    <mergeCell ref="BH12:CH13"/>
    <mergeCell ref="BF17:BG19"/>
    <mergeCell ref="BH17:CH17"/>
    <mergeCell ref="P18:AP19"/>
    <mergeCell ref="BH18:CH19"/>
    <mergeCell ref="A20:B21"/>
    <mergeCell ref="C20:M21"/>
    <mergeCell ref="R30:X30"/>
    <mergeCell ref="Y30:AA30"/>
    <mergeCell ref="AB30:AE30"/>
    <mergeCell ref="AG30:AJ30"/>
    <mergeCell ref="A17:B19"/>
    <mergeCell ref="C17:M19"/>
    <mergeCell ref="N17:O19"/>
    <mergeCell ref="AL30:AO30"/>
    <mergeCell ref="P17:AP17"/>
    <mergeCell ref="AS17:AT19"/>
    <mergeCell ref="AU17:BE19"/>
    <mergeCell ref="BF14:BG16"/>
    <mergeCell ref="BH14:CH16"/>
    <mergeCell ref="C15:M16"/>
    <mergeCell ref="AU15:BE16"/>
    <mergeCell ref="N34:O37"/>
    <mergeCell ref="P34:S34"/>
    <mergeCell ref="T34:AP34"/>
    <mergeCell ref="BF34:BG37"/>
    <mergeCell ref="BH34:BK34"/>
    <mergeCell ref="BL34:CH34"/>
    <mergeCell ref="P35:AP35"/>
    <mergeCell ref="BH35:CH35"/>
    <mergeCell ref="P36:AP37"/>
    <mergeCell ref="BH36:CH37"/>
    <mergeCell ref="BH30:BI30"/>
    <mergeCell ref="A31:H34"/>
    <mergeCell ref="P31:AP31"/>
    <mergeCell ref="AS31:AZ34"/>
    <mergeCell ref="BH31:CH31"/>
    <mergeCell ref="P32:AP32"/>
    <mergeCell ref="BJ30:BP30"/>
    <mergeCell ref="BQ30:BS30"/>
    <mergeCell ref="BT30:BW30"/>
    <mergeCell ref="BY30:CB30"/>
    <mergeCell ref="CD30:CG30"/>
    <mergeCell ref="A30:M30"/>
    <mergeCell ref="N30:O33"/>
    <mergeCell ref="P30:Q30"/>
    <mergeCell ref="AU44:BE45"/>
    <mergeCell ref="BF44:BG45"/>
    <mergeCell ref="BH44:BP45"/>
    <mergeCell ref="BQ44:CH45"/>
    <mergeCell ref="A54:M54"/>
    <mergeCell ref="N54:O57"/>
    <mergeCell ref="P54:Q54"/>
    <mergeCell ref="AS54:BE54"/>
    <mergeCell ref="BF54:BG57"/>
    <mergeCell ref="BF30:BG33"/>
    <mergeCell ref="BF41:BG43"/>
    <mergeCell ref="BH41:CH41"/>
    <mergeCell ref="P42:AP43"/>
    <mergeCell ref="BH42:CH43"/>
    <mergeCell ref="A44:B45"/>
    <mergeCell ref="C44:M45"/>
    <mergeCell ref="N44:O45"/>
    <mergeCell ref="P44:X45"/>
    <mergeCell ref="Y44:AP45"/>
    <mergeCell ref="AS44:AT45"/>
    <mergeCell ref="BF38:BG40"/>
    <mergeCell ref="BH38:CH40"/>
    <mergeCell ref="C39:M40"/>
    <mergeCell ref="AU39:BE40"/>
    <mergeCell ref="A41:B43"/>
    <mergeCell ref="C41:M43"/>
    <mergeCell ref="N41:O43"/>
    <mergeCell ref="P41:AP41"/>
    <mergeCell ref="AS41:AT43"/>
    <mergeCell ref="AU41:BE43"/>
    <mergeCell ref="A38:B40"/>
    <mergeCell ref="C38:M38"/>
    <mergeCell ref="N58:O61"/>
    <mergeCell ref="P58:S58"/>
    <mergeCell ref="T58:AP58"/>
    <mergeCell ref="BF58:BG61"/>
    <mergeCell ref="BH58:BK58"/>
    <mergeCell ref="BL58:CH58"/>
    <mergeCell ref="P59:AP59"/>
    <mergeCell ref="BH59:CH59"/>
    <mergeCell ref="P60:AP61"/>
    <mergeCell ref="BH60:CH61"/>
    <mergeCell ref="BH54:BI54"/>
    <mergeCell ref="A55:H58"/>
    <mergeCell ref="P55:AP55"/>
    <mergeCell ref="AS55:AZ58"/>
    <mergeCell ref="BH55:CH55"/>
    <mergeCell ref="P56:AP56"/>
    <mergeCell ref="BH56:CH56"/>
    <mergeCell ref="P57:AP57"/>
    <mergeCell ref="BH57:CH57"/>
    <mergeCell ref="R54:X54"/>
    <mergeCell ref="Y54:AA54"/>
    <mergeCell ref="AB54:AE54"/>
    <mergeCell ref="AG54:AJ54"/>
    <mergeCell ref="AL54:AO54"/>
    <mergeCell ref="BJ54:BP54"/>
    <mergeCell ref="BQ54:BS54"/>
    <mergeCell ref="BT54:BW54"/>
    <mergeCell ref="BY54:CB54"/>
    <mergeCell ref="CD54:CG54"/>
    <mergeCell ref="BH66:CH67"/>
    <mergeCell ref="A68:B69"/>
    <mergeCell ref="C68:M69"/>
    <mergeCell ref="N68:O69"/>
    <mergeCell ref="P68:X69"/>
    <mergeCell ref="Y68:AP69"/>
    <mergeCell ref="AS68:AT69"/>
    <mergeCell ref="BF62:BG64"/>
    <mergeCell ref="BH62:CH64"/>
    <mergeCell ref="C63:M64"/>
    <mergeCell ref="AU63:BE64"/>
    <mergeCell ref="A65:B67"/>
    <mergeCell ref="C65:M67"/>
    <mergeCell ref="N65:O67"/>
    <mergeCell ref="P65:AP65"/>
    <mergeCell ref="AS65:AT67"/>
    <mergeCell ref="AU65:BE67"/>
    <mergeCell ref="A62:B64"/>
    <mergeCell ref="C62:M62"/>
    <mergeCell ref="N62:O64"/>
    <mergeCell ref="P62:AP64"/>
    <mergeCell ref="AS62:AT64"/>
    <mergeCell ref="AU62:BE62"/>
    <mergeCell ref="N82:O85"/>
    <mergeCell ref="P82:S82"/>
    <mergeCell ref="T82:AP82"/>
    <mergeCell ref="BF82:BG85"/>
    <mergeCell ref="BH82:BK82"/>
    <mergeCell ref="BL82:CH82"/>
    <mergeCell ref="P83:AP83"/>
    <mergeCell ref="BH83:CH83"/>
    <mergeCell ref="P84:AP85"/>
    <mergeCell ref="BH84:CH85"/>
    <mergeCell ref="BH78:BI78"/>
    <mergeCell ref="A79:H82"/>
    <mergeCell ref="P79:AP79"/>
    <mergeCell ref="AS79:AZ82"/>
    <mergeCell ref="BH79:CH79"/>
    <mergeCell ref="P80:AP80"/>
    <mergeCell ref="BH80:CH80"/>
    <mergeCell ref="P81:AP81"/>
    <mergeCell ref="BH81:CH81"/>
    <mergeCell ref="A78:M78"/>
    <mergeCell ref="N78:O81"/>
    <mergeCell ref="P78:Q78"/>
    <mergeCell ref="AS78:BE78"/>
    <mergeCell ref="BF78:BG81"/>
    <mergeCell ref="R78:X78"/>
    <mergeCell ref="Y78:AA78"/>
    <mergeCell ref="AB78:AE78"/>
    <mergeCell ref="AG78:AJ78"/>
    <mergeCell ref="AL78:AO78"/>
    <mergeCell ref="BJ78:BP78"/>
    <mergeCell ref="BQ78:BS78"/>
    <mergeCell ref="BT78:BW78"/>
    <mergeCell ref="BF89:BG91"/>
    <mergeCell ref="BH89:CH89"/>
    <mergeCell ref="P90:AP91"/>
    <mergeCell ref="BH90:CH91"/>
    <mergeCell ref="A92:B93"/>
    <mergeCell ref="C92:M93"/>
    <mergeCell ref="N92:O93"/>
    <mergeCell ref="P92:X93"/>
    <mergeCell ref="Y92:AP93"/>
    <mergeCell ref="AS92:AT93"/>
    <mergeCell ref="BF86:BG88"/>
    <mergeCell ref="BH86:CH88"/>
    <mergeCell ref="C87:M88"/>
    <mergeCell ref="AU87:BE88"/>
    <mergeCell ref="A89:B91"/>
    <mergeCell ref="C89:M91"/>
    <mergeCell ref="N89:O91"/>
    <mergeCell ref="P89:AP89"/>
    <mergeCell ref="AS89:AT91"/>
    <mergeCell ref="AU89:BE91"/>
    <mergeCell ref="A86:B88"/>
    <mergeCell ref="C86:M86"/>
    <mergeCell ref="N86:O88"/>
    <mergeCell ref="P86:AP88"/>
    <mergeCell ref="AS86:AT88"/>
    <mergeCell ref="AU86:BE86"/>
    <mergeCell ref="BH102:BI102"/>
    <mergeCell ref="A103:H106"/>
    <mergeCell ref="P103:AP103"/>
    <mergeCell ref="AS103:AZ106"/>
    <mergeCell ref="BH103:CH103"/>
    <mergeCell ref="P104:AP104"/>
    <mergeCell ref="BH104:CH104"/>
    <mergeCell ref="P105:AP105"/>
    <mergeCell ref="BH105:CH105"/>
    <mergeCell ref="AU92:BE93"/>
    <mergeCell ref="BF92:BG93"/>
    <mergeCell ref="BH92:BP93"/>
    <mergeCell ref="BQ92:CH93"/>
    <mergeCell ref="A102:M102"/>
    <mergeCell ref="N102:O105"/>
    <mergeCell ref="P102:Q102"/>
    <mergeCell ref="AS102:BE102"/>
    <mergeCell ref="BF102:BG105"/>
    <mergeCell ref="R102:X102"/>
    <mergeCell ref="Y102:AA102"/>
    <mergeCell ref="AB102:AE102"/>
    <mergeCell ref="AG102:AJ102"/>
    <mergeCell ref="AL102:AO102"/>
    <mergeCell ref="BJ102:BP102"/>
    <mergeCell ref="BQ102:BS102"/>
    <mergeCell ref="BT102:BW102"/>
    <mergeCell ref="BY102:CB102"/>
    <mergeCell ref="CD102:CG102"/>
    <mergeCell ref="BF110:BG112"/>
    <mergeCell ref="BH110:CH112"/>
    <mergeCell ref="C111:M112"/>
    <mergeCell ref="AU111:BE112"/>
    <mergeCell ref="A113:B115"/>
    <mergeCell ref="C113:M115"/>
    <mergeCell ref="N113:O115"/>
    <mergeCell ref="P113:AP113"/>
    <mergeCell ref="AS113:AT115"/>
    <mergeCell ref="AU113:BE115"/>
    <mergeCell ref="A110:B112"/>
    <mergeCell ref="C110:M110"/>
    <mergeCell ref="N110:O112"/>
    <mergeCell ref="P110:AP112"/>
    <mergeCell ref="AS110:AT112"/>
    <mergeCell ref="AU110:BE110"/>
    <mergeCell ref="N106:O109"/>
    <mergeCell ref="P106:S106"/>
    <mergeCell ref="T106:AP106"/>
    <mergeCell ref="BF106:BG109"/>
    <mergeCell ref="BH106:BK106"/>
    <mergeCell ref="BL106:CH106"/>
    <mergeCell ref="P107:AP107"/>
    <mergeCell ref="BH107:CH107"/>
    <mergeCell ref="P108:AP109"/>
    <mergeCell ref="BH108:CH109"/>
    <mergeCell ref="AU116:BE117"/>
    <mergeCell ref="BF116:BG117"/>
    <mergeCell ref="BH116:BP117"/>
    <mergeCell ref="BQ116:CH117"/>
    <mergeCell ref="A126:M126"/>
    <mergeCell ref="N126:O129"/>
    <mergeCell ref="P126:Q126"/>
    <mergeCell ref="AS126:BE126"/>
    <mergeCell ref="BF126:BG129"/>
    <mergeCell ref="BF113:BG115"/>
    <mergeCell ref="BH113:CH113"/>
    <mergeCell ref="P114:AP115"/>
    <mergeCell ref="BH114:CH115"/>
    <mergeCell ref="A116:B117"/>
    <mergeCell ref="C116:M117"/>
    <mergeCell ref="N116:O117"/>
    <mergeCell ref="P116:X117"/>
    <mergeCell ref="Y116:AP117"/>
    <mergeCell ref="AS116:AT117"/>
    <mergeCell ref="N120:AB121"/>
    <mergeCell ref="BF120:BT121"/>
    <mergeCell ref="N122:AB123"/>
    <mergeCell ref="BF122:BT123"/>
    <mergeCell ref="N130:O133"/>
    <mergeCell ref="P130:S130"/>
    <mergeCell ref="T130:AP130"/>
    <mergeCell ref="BF130:BG133"/>
    <mergeCell ref="BH130:BK130"/>
    <mergeCell ref="BL130:CH130"/>
    <mergeCell ref="P131:AP131"/>
    <mergeCell ref="BH131:CH131"/>
    <mergeCell ref="P132:AP133"/>
    <mergeCell ref="BH132:CH133"/>
    <mergeCell ref="BH126:BI126"/>
    <mergeCell ref="A127:H130"/>
    <mergeCell ref="P127:AP127"/>
    <mergeCell ref="AS127:AZ130"/>
    <mergeCell ref="BH127:CH127"/>
    <mergeCell ref="P128:AP128"/>
    <mergeCell ref="BH128:CH128"/>
    <mergeCell ref="P129:AP129"/>
    <mergeCell ref="BH129:CH129"/>
    <mergeCell ref="R126:X126"/>
    <mergeCell ref="Y126:AA126"/>
    <mergeCell ref="AB126:AE126"/>
    <mergeCell ref="AG126:AJ126"/>
    <mergeCell ref="AL126:AO126"/>
    <mergeCell ref="BJ126:BP126"/>
    <mergeCell ref="BQ126:BS126"/>
    <mergeCell ref="BT126:BW126"/>
    <mergeCell ref="BY126:CB126"/>
    <mergeCell ref="CD126:CG126"/>
    <mergeCell ref="BF137:BG139"/>
    <mergeCell ref="BH137:CH137"/>
    <mergeCell ref="P138:AP139"/>
    <mergeCell ref="BH138:CH139"/>
    <mergeCell ref="A140:B141"/>
    <mergeCell ref="C140:M141"/>
    <mergeCell ref="N140:O141"/>
    <mergeCell ref="P140:X141"/>
    <mergeCell ref="Y140:AP141"/>
    <mergeCell ref="AS140:AT141"/>
    <mergeCell ref="BF134:BG136"/>
    <mergeCell ref="BH134:CH136"/>
    <mergeCell ref="C135:M136"/>
    <mergeCell ref="AU135:BE136"/>
    <mergeCell ref="A137:B139"/>
    <mergeCell ref="C137:M139"/>
    <mergeCell ref="N137:O139"/>
    <mergeCell ref="P137:AP137"/>
    <mergeCell ref="AS137:AT139"/>
    <mergeCell ref="AU137:BE139"/>
    <mergeCell ref="A134:B136"/>
    <mergeCell ref="C134:M134"/>
    <mergeCell ref="N134:O136"/>
    <mergeCell ref="P134:AP136"/>
    <mergeCell ref="AS134:AT136"/>
    <mergeCell ref="AU134:BE134"/>
    <mergeCell ref="BH150:BI150"/>
    <mergeCell ref="A151:H154"/>
    <mergeCell ref="P151:AP151"/>
    <mergeCell ref="AS151:AZ154"/>
    <mergeCell ref="BH151:CH151"/>
    <mergeCell ref="P152:AP152"/>
    <mergeCell ref="BH152:CH152"/>
    <mergeCell ref="P153:AP153"/>
    <mergeCell ref="BH153:CH153"/>
    <mergeCell ref="AU140:BE141"/>
    <mergeCell ref="BF140:BG141"/>
    <mergeCell ref="BH140:BP141"/>
    <mergeCell ref="BQ140:CH141"/>
    <mergeCell ref="A150:M150"/>
    <mergeCell ref="N150:O153"/>
    <mergeCell ref="P150:Q150"/>
    <mergeCell ref="AS150:BE150"/>
    <mergeCell ref="BF150:BG153"/>
    <mergeCell ref="R150:X150"/>
    <mergeCell ref="Y150:AA150"/>
    <mergeCell ref="AB150:AE150"/>
    <mergeCell ref="AG150:AJ150"/>
    <mergeCell ref="AL150:AO150"/>
    <mergeCell ref="BJ150:BP150"/>
    <mergeCell ref="BQ150:BS150"/>
    <mergeCell ref="BT150:BW150"/>
    <mergeCell ref="BY150:CB150"/>
    <mergeCell ref="CD150:CG150"/>
    <mergeCell ref="N144:AB145"/>
    <mergeCell ref="BF144:BT145"/>
    <mergeCell ref="N146:AB147"/>
    <mergeCell ref="BF146:BT147"/>
    <mergeCell ref="BF158:BG160"/>
    <mergeCell ref="BH158:CH160"/>
    <mergeCell ref="C159:M160"/>
    <mergeCell ref="AU159:BE160"/>
    <mergeCell ref="A161:B163"/>
    <mergeCell ref="C161:M163"/>
    <mergeCell ref="N161:O163"/>
    <mergeCell ref="P161:AP161"/>
    <mergeCell ref="AS161:AT163"/>
    <mergeCell ref="AU161:BE163"/>
    <mergeCell ref="A158:B160"/>
    <mergeCell ref="C158:M158"/>
    <mergeCell ref="N158:O160"/>
    <mergeCell ref="P158:AP160"/>
    <mergeCell ref="AS158:AT160"/>
    <mergeCell ref="AU158:BE158"/>
    <mergeCell ref="N154:O157"/>
    <mergeCell ref="P154:S154"/>
    <mergeCell ref="T154:AP154"/>
    <mergeCell ref="BF154:BG157"/>
    <mergeCell ref="BH154:BK154"/>
    <mergeCell ref="BL154:CH154"/>
    <mergeCell ref="P155:AP155"/>
    <mergeCell ref="BH155:CH155"/>
    <mergeCell ref="P156:AP157"/>
    <mergeCell ref="BH156:CH157"/>
    <mergeCell ref="AU164:BE165"/>
    <mergeCell ref="BF164:BG165"/>
    <mergeCell ref="BH164:BP165"/>
    <mergeCell ref="BQ164:CH165"/>
    <mergeCell ref="A174:M174"/>
    <mergeCell ref="N174:O177"/>
    <mergeCell ref="P174:Q174"/>
    <mergeCell ref="AS174:BE174"/>
    <mergeCell ref="BF174:BG177"/>
    <mergeCell ref="BF161:BG163"/>
    <mergeCell ref="BH161:CH161"/>
    <mergeCell ref="P162:AP163"/>
    <mergeCell ref="BH162:CH163"/>
    <mergeCell ref="A164:B165"/>
    <mergeCell ref="C164:M165"/>
    <mergeCell ref="N164:O165"/>
    <mergeCell ref="P164:X165"/>
    <mergeCell ref="Y164:AP165"/>
    <mergeCell ref="AS164:AT165"/>
    <mergeCell ref="N168:AB169"/>
    <mergeCell ref="BF168:BT169"/>
    <mergeCell ref="N170:AB171"/>
    <mergeCell ref="BF170:BT171"/>
    <mergeCell ref="N178:O181"/>
    <mergeCell ref="P178:S178"/>
    <mergeCell ref="T178:AP178"/>
    <mergeCell ref="BF178:BG181"/>
    <mergeCell ref="BH178:BK178"/>
    <mergeCell ref="BL178:CH178"/>
    <mergeCell ref="P179:AP179"/>
    <mergeCell ref="BH179:CH179"/>
    <mergeCell ref="P180:AP181"/>
    <mergeCell ref="BH180:CH181"/>
    <mergeCell ref="BH174:BI174"/>
    <mergeCell ref="A175:H178"/>
    <mergeCell ref="P175:AP175"/>
    <mergeCell ref="AS175:AZ178"/>
    <mergeCell ref="BH175:CH175"/>
    <mergeCell ref="P176:AP176"/>
    <mergeCell ref="BH176:CH176"/>
    <mergeCell ref="P177:AP177"/>
    <mergeCell ref="BH177:CH177"/>
    <mergeCell ref="R174:X174"/>
    <mergeCell ref="Y174:AA174"/>
    <mergeCell ref="AB174:AE174"/>
    <mergeCell ref="AG174:AJ174"/>
    <mergeCell ref="AL174:AO174"/>
    <mergeCell ref="BJ174:BP174"/>
    <mergeCell ref="BQ174:BS174"/>
    <mergeCell ref="BT174:BW174"/>
    <mergeCell ref="BY174:CB174"/>
    <mergeCell ref="CD174:CG174"/>
    <mergeCell ref="BF185:BG187"/>
    <mergeCell ref="BH185:CH185"/>
    <mergeCell ref="P186:AP187"/>
    <mergeCell ref="BH186:CH187"/>
    <mergeCell ref="A188:B189"/>
    <mergeCell ref="C188:M189"/>
    <mergeCell ref="N188:O189"/>
    <mergeCell ref="P188:X189"/>
    <mergeCell ref="Y188:AP189"/>
    <mergeCell ref="AS188:AT189"/>
    <mergeCell ref="BF182:BG184"/>
    <mergeCell ref="BH182:CH184"/>
    <mergeCell ref="C183:M184"/>
    <mergeCell ref="AU183:BE184"/>
    <mergeCell ref="A185:B187"/>
    <mergeCell ref="C185:M187"/>
    <mergeCell ref="N185:O187"/>
    <mergeCell ref="P185:AP185"/>
    <mergeCell ref="AS185:AT187"/>
    <mergeCell ref="AU185:BE187"/>
    <mergeCell ref="A182:B184"/>
    <mergeCell ref="C182:M182"/>
    <mergeCell ref="N182:O184"/>
    <mergeCell ref="P182:AP184"/>
    <mergeCell ref="AS182:AT184"/>
    <mergeCell ref="AU182:BE182"/>
    <mergeCell ref="BH198:BI198"/>
    <mergeCell ref="A199:H202"/>
    <mergeCell ref="P199:AP199"/>
    <mergeCell ref="AS199:AZ202"/>
    <mergeCell ref="BH199:CH199"/>
    <mergeCell ref="P200:AP200"/>
    <mergeCell ref="BH200:CH200"/>
    <mergeCell ref="P201:AP201"/>
    <mergeCell ref="BH201:CH201"/>
    <mergeCell ref="AU188:BE189"/>
    <mergeCell ref="BF188:BG189"/>
    <mergeCell ref="BH188:BP189"/>
    <mergeCell ref="BQ188:CH189"/>
    <mergeCell ref="A198:M198"/>
    <mergeCell ref="N198:O201"/>
    <mergeCell ref="P198:Q198"/>
    <mergeCell ref="AS198:BE198"/>
    <mergeCell ref="BF198:BG201"/>
    <mergeCell ref="R198:X198"/>
    <mergeCell ref="Y198:AA198"/>
    <mergeCell ref="AB198:AE198"/>
    <mergeCell ref="AG198:AJ198"/>
    <mergeCell ref="AL198:AO198"/>
    <mergeCell ref="BJ198:BP198"/>
    <mergeCell ref="BQ198:BS198"/>
    <mergeCell ref="BT198:BW198"/>
    <mergeCell ref="BY198:CB198"/>
    <mergeCell ref="CD198:CG198"/>
    <mergeCell ref="N192:AB193"/>
    <mergeCell ref="BF192:BT193"/>
    <mergeCell ref="N194:AB195"/>
    <mergeCell ref="BF194:BT195"/>
    <mergeCell ref="BF206:BG208"/>
    <mergeCell ref="BH206:CH208"/>
    <mergeCell ref="C207:M208"/>
    <mergeCell ref="AU207:BE208"/>
    <mergeCell ref="A209:B211"/>
    <mergeCell ref="C209:M211"/>
    <mergeCell ref="N209:O211"/>
    <mergeCell ref="P209:AP209"/>
    <mergeCell ref="AS209:AT211"/>
    <mergeCell ref="AU209:BE211"/>
    <mergeCell ref="A206:B208"/>
    <mergeCell ref="C206:M206"/>
    <mergeCell ref="N206:O208"/>
    <mergeCell ref="P206:AP208"/>
    <mergeCell ref="AS206:AT208"/>
    <mergeCell ref="AU206:BE206"/>
    <mergeCell ref="N202:O205"/>
    <mergeCell ref="P202:S202"/>
    <mergeCell ref="T202:AP202"/>
    <mergeCell ref="BF202:BG205"/>
    <mergeCell ref="BH202:BK202"/>
    <mergeCell ref="BL202:CH202"/>
    <mergeCell ref="P203:AP203"/>
    <mergeCell ref="BH203:CH203"/>
    <mergeCell ref="P204:AP205"/>
    <mergeCell ref="BH204:CH205"/>
    <mergeCell ref="AU212:BE213"/>
    <mergeCell ref="BF212:BG213"/>
    <mergeCell ref="BH212:BP213"/>
    <mergeCell ref="BQ212:CH213"/>
    <mergeCell ref="A222:M222"/>
    <mergeCell ref="N222:O225"/>
    <mergeCell ref="P222:Q222"/>
    <mergeCell ref="AS222:BE222"/>
    <mergeCell ref="BF222:BG225"/>
    <mergeCell ref="BF209:BG211"/>
    <mergeCell ref="BH209:CH209"/>
    <mergeCell ref="P210:AP211"/>
    <mergeCell ref="BH210:CH211"/>
    <mergeCell ref="A212:B213"/>
    <mergeCell ref="C212:M213"/>
    <mergeCell ref="N212:O213"/>
    <mergeCell ref="P212:X213"/>
    <mergeCell ref="Y212:AP213"/>
    <mergeCell ref="AS212:AT213"/>
    <mergeCell ref="N216:AB217"/>
    <mergeCell ref="BF216:BT217"/>
    <mergeCell ref="N218:AB219"/>
    <mergeCell ref="BF218:BT219"/>
    <mergeCell ref="N226:O229"/>
    <mergeCell ref="P226:S226"/>
    <mergeCell ref="T226:AP226"/>
    <mergeCell ref="BF226:BG229"/>
    <mergeCell ref="BH226:BK226"/>
    <mergeCell ref="BL226:CH226"/>
    <mergeCell ref="P227:AP227"/>
    <mergeCell ref="BH227:CH227"/>
    <mergeCell ref="P228:AP229"/>
    <mergeCell ref="BH228:CH229"/>
    <mergeCell ref="BH222:BI222"/>
    <mergeCell ref="A223:H226"/>
    <mergeCell ref="P223:AP223"/>
    <mergeCell ref="AS223:AZ226"/>
    <mergeCell ref="BH223:CH223"/>
    <mergeCell ref="P224:AP224"/>
    <mergeCell ref="BH224:CH224"/>
    <mergeCell ref="P225:AP225"/>
    <mergeCell ref="BH225:CH225"/>
    <mergeCell ref="R222:X222"/>
    <mergeCell ref="Y222:AA222"/>
    <mergeCell ref="AB222:AE222"/>
    <mergeCell ref="AG222:AJ222"/>
    <mergeCell ref="AL222:AO222"/>
    <mergeCell ref="BJ222:BP222"/>
    <mergeCell ref="BQ222:BS222"/>
    <mergeCell ref="BT222:BW222"/>
    <mergeCell ref="BY222:CB222"/>
    <mergeCell ref="CD222:CG222"/>
    <mergeCell ref="BF233:BG235"/>
    <mergeCell ref="BH233:CH233"/>
    <mergeCell ref="P234:AP235"/>
    <mergeCell ref="BH234:CH235"/>
    <mergeCell ref="A236:B237"/>
    <mergeCell ref="C236:M237"/>
    <mergeCell ref="N236:O237"/>
    <mergeCell ref="P236:X237"/>
    <mergeCell ref="Y236:AP237"/>
    <mergeCell ref="AS236:AT237"/>
    <mergeCell ref="BF230:BG232"/>
    <mergeCell ref="BH230:CH232"/>
    <mergeCell ref="C231:M232"/>
    <mergeCell ref="AU231:BE232"/>
    <mergeCell ref="A233:B235"/>
    <mergeCell ref="C233:M235"/>
    <mergeCell ref="N233:O235"/>
    <mergeCell ref="P233:AP233"/>
    <mergeCell ref="AS233:AT235"/>
    <mergeCell ref="AU233:BE235"/>
    <mergeCell ref="A230:B232"/>
    <mergeCell ref="C230:M230"/>
    <mergeCell ref="N230:O232"/>
    <mergeCell ref="P230:AP232"/>
    <mergeCell ref="AS230:AT232"/>
    <mergeCell ref="AU230:BE230"/>
    <mergeCell ref="BH246:BI246"/>
    <mergeCell ref="A247:H250"/>
    <mergeCell ref="P247:AP247"/>
    <mergeCell ref="AS247:AZ250"/>
    <mergeCell ref="BH247:CH247"/>
    <mergeCell ref="P248:AP248"/>
    <mergeCell ref="BH248:CH248"/>
    <mergeCell ref="P249:AP249"/>
    <mergeCell ref="BH249:CH249"/>
    <mergeCell ref="AU236:BE237"/>
    <mergeCell ref="BF236:BG237"/>
    <mergeCell ref="BH236:BP237"/>
    <mergeCell ref="BQ236:CH237"/>
    <mergeCell ref="A246:M246"/>
    <mergeCell ref="N246:O249"/>
    <mergeCell ref="P246:Q246"/>
    <mergeCell ref="AS246:BE246"/>
    <mergeCell ref="BF246:BG249"/>
    <mergeCell ref="R246:X246"/>
    <mergeCell ref="Y246:AA246"/>
    <mergeCell ref="AB246:AE246"/>
    <mergeCell ref="AG246:AJ246"/>
    <mergeCell ref="AL246:AO246"/>
    <mergeCell ref="BJ246:BP246"/>
    <mergeCell ref="BQ246:BS246"/>
    <mergeCell ref="BT246:BW246"/>
    <mergeCell ref="BY246:CB246"/>
    <mergeCell ref="CD246:CG246"/>
    <mergeCell ref="N240:AB241"/>
    <mergeCell ref="BF240:BT241"/>
    <mergeCell ref="N242:AB243"/>
    <mergeCell ref="BF242:BT243"/>
    <mergeCell ref="BF254:BG256"/>
    <mergeCell ref="BH254:CH256"/>
    <mergeCell ref="C255:M256"/>
    <mergeCell ref="AU255:BE256"/>
    <mergeCell ref="A257:B259"/>
    <mergeCell ref="C257:M259"/>
    <mergeCell ref="N257:O259"/>
    <mergeCell ref="P257:AP257"/>
    <mergeCell ref="AS257:AT259"/>
    <mergeCell ref="AU257:BE259"/>
    <mergeCell ref="A254:B256"/>
    <mergeCell ref="C254:M254"/>
    <mergeCell ref="N254:O256"/>
    <mergeCell ref="P254:AP256"/>
    <mergeCell ref="AS254:AT256"/>
    <mergeCell ref="AU254:BE254"/>
    <mergeCell ref="N250:O253"/>
    <mergeCell ref="P250:S250"/>
    <mergeCell ref="T250:AP250"/>
    <mergeCell ref="BF250:BG253"/>
    <mergeCell ref="BH250:BK250"/>
    <mergeCell ref="BL250:CH250"/>
    <mergeCell ref="P251:AP251"/>
    <mergeCell ref="BH251:CH251"/>
    <mergeCell ref="P252:AP253"/>
    <mergeCell ref="BH252:CH253"/>
    <mergeCell ref="AU260:BE261"/>
    <mergeCell ref="BF260:BG261"/>
    <mergeCell ref="BH260:BP261"/>
    <mergeCell ref="BQ260:CH261"/>
    <mergeCell ref="A270:M270"/>
    <mergeCell ref="N270:O273"/>
    <mergeCell ref="P270:Q270"/>
    <mergeCell ref="AS270:BE270"/>
    <mergeCell ref="BF270:BG273"/>
    <mergeCell ref="BF257:BG259"/>
    <mergeCell ref="BH257:CH257"/>
    <mergeCell ref="P258:AP259"/>
    <mergeCell ref="BH258:CH259"/>
    <mergeCell ref="A260:B261"/>
    <mergeCell ref="C260:M261"/>
    <mergeCell ref="N260:O261"/>
    <mergeCell ref="P260:X261"/>
    <mergeCell ref="Y260:AP261"/>
    <mergeCell ref="AS260:AT261"/>
    <mergeCell ref="N264:AB265"/>
    <mergeCell ref="BF264:BT265"/>
    <mergeCell ref="N266:AB267"/>
    <mergeCell ref="BF266:BT267"/>
    <mergeCell ref="N274:O277"/>
    <mergeCell ref="P274:S274"/>
    <mergeCell ref="T274:AP274"/>
    <mergeCell ref="BF274:BG277"/>
    <mergeCell ref="BH274:BK274"/>
    <mergeCell ref="BL274:CH274"/>
    <mergeCell ref="P275:AP275"/>
    <mergeCell ref="BH275:CH275"/>
    <mergeCell ref="P276:AP277"/>
    <mergeCell ref="BH276:CH277"/>
    <mergeCell ref="BH270:BI270"/>
    <mergeCell ref="A271:H274"/>
    <mergeCell ref="P271:AP271"/>
    <mergeCell ref="AS271:AZ274"/>
    <mergeCell ref="BH271:CH271"/>
    <mergeCell ref="P272:AP272"/>
    <mergeCell ref="BH272:CH272"/>
    <mergeCell ref="P273:AP273"/>
    <mergeCell ref="BH273:CH273"/>
    <mergeCell ref="R270:X270"/>
    <mergeCell ref="Y270:AA270"/>
    <mergeCell ref="AB270:AE270"/>
    <mergeCell ref="AG270:AJ270"/>
    <mergeCell ref="AL270:AO270"/>
    <mergeCell ref="BJ270:BP270"/>
    <mergeCell ref="BQ270:BS270"/>
    <mergeCell ref="BT270:BW270"/>
    <mergeCell ref="BY270:CB270"/>
    <mergeCell ref="CD270:CG270"/>
    <mergeCell ref="BF281:BG283"/>
    <mergeCell ref="BH281:CH281"/>
    <mergeCell ref="P282:AP283"/>
    <mergeCell ref="BH282:CH283"/>
    <mergeCell ref="A284:B285"/>
    <mergeCell ref="C284:M285"/>
    <mergeCell ref="N284:O285"/>
    <mergeCell ref="P284:X285"/>
    <mergeCell ref="Y284:AP285"/>
    <mergeCell ref="AS284:AT285"/>
    <mergeCell ref="BF278:BG280"/>
    <mergeCell ref="BH278:CH280"/>
    <mergeCell ref="C279:M280"/>
    <mergeCell ref="AU279:BE280"/>
    <mergeCell ref="A281:B283"/>
    <mergeCell ref="C281:M283"/>
    <mergeCell ref="N281:O283"/>
    <mergeCell ref="P281:AP281"/>
    <mergeCell ref="AS281:AT283"/>
    <mergeCell ref="AU281:BE283"/>
    <mergeCell ref="A278:B280"/>
    <mergeCell ref="C278:M278"/>
    <mergeCell ref="N278:O280"/>
    <mergeCell ref="P278:AP280"/>
    <mergeCell ref="AS278:AT280"/>
    <mergeCell ref="AU278:BE278"/>
    <mergeCell ref="BH294:BI294"/>
    <mergeCell ref="A295:H298"/>
    <mergeCell ref="P295:AP295"/>
    <mergeCell ref="AS295:AZ298"/>
    <mergeCell ref="BH295:CH295"/>
    <mergeCell ref="P296:AP296"/>
    <mergeCell ref="BH296:CH296"/>
    <mergeCell ref="P297:AP297"/>
    <mergeCell ref="BH297:CH297"/>
    <mergeCell ref="AU284:BE285"/>
    <mergeCell ref="BF284:BG285"/>
    <mergeCell ref="BH284:BP285"/>
    <mergeCell ref="BQ284:CH285"/>
    <mergeCell ref="A294:M294"/>
    <mergeCell ref="N294:O297"/>
    <mergeCell ref="P294:Q294"/>
    <mergeCell ref="AS294:BE294"/>
    <mergeCell ref="BF294:BG297"/>
    <mergeCell ref="R294:X294"/>
    <mergeCell ref="Y294:AA294"/>
    <mergeCell ref="AB294:AE294"/>
    <mergeCell ref="AG294:AJ294"/>
    <mergeCell ref="AL294:AO294"/>
    <mergeCell ref="BJ294:BP294"/>
    <mergeCell ref="BQ294:BS294"/>
    <mergeCell ref="BT294:BW294"/>
    <mergeCell ref="BY294:CB294"/>
    <mergeCell ref="CD294:CG294"/>
    <mergeCell ref="N288:AB289"/>
    <mergeCell ref="BF288:BT289"/>
    <mergeCell ref="N290:AB291"/>
    <mergeCell ref="BF290:BT291"/>
    <mergeCell ref="BF302:BG304"/>
    <mergeCell ref="BH302:CH304"/>
    <mergeCell ref="C303:M304"/>
    <mergeCell ref="AU303:BE304"/>
    <mergeCell ref="A305:B307"/>
    <mergeCell ref="C305:M307"/>
    <mergeCell ref="N305:O307"/>
    <mergeCell ref="P305:AP305"/>
    <mergeCell ref="AS305:AT307"/>
    <mergeCell ref="AU305:BE307"/>
    <mergeCell ref="A302:B304"/>
    <mergeCell ref="C302:M302"/>
    <mergeCell ref="N302:O304"/>
    <mergeCell ref="P302:AP304"/>
    <mergeCell ref="AS302:AT304"/>
    <mergeCell ref="AU302:BE302"/>
    <mergeCell ref="N298:O301"/>
    <mergeCell ref="P298:S298"/>
    <mergeCell ref="T298:AP298"/>
    <mergeCell ref="BF298:BG301"/>
    <mergeCell ref="BH298:BK298"/>
    <mergeCell ref="BL298:CH298"/>
    <mergeCell ref="P299:AP299"/>
    <mergeCell ref="BH299:CH299"/>
    <mergeCell ref="P300:AP301"/>
    <mergeCell ref="BH300:CH301"/>
    <mergeCell ref="AU308:BE309"/>
    <mergeCell ref="BF308:BG309"/>
    <mergeCell ref="BH308:BP309"/>
    <mergeCell ref="BQ308:CH309"/>
    <mergeCell ref="A318:M318"/>
    <mergeCell ref="N318:O321"/>
    <mergeCell ref="P318:Q318"/>
    <mergeCell ref="AS318:BE318"/>
    <mergeCell ref="BF318:BG321"/>
    <mergeCell ref="BF305:BG307"/>
    <mergeCell ref="BH305:CH305"/>
    <mergeCell ref="P306:AP307"/>
    <mergeCell ref="BH306:CH307"/>
    <mergeCell ref="A308:B309"/>
    <mergeCell ref="C308:M309"/>
    <mergeCell ref="N308:O309"/>
    <mergeCell ref="P308:X309"/>
    <mergeCell ref="Y308:AP309"/>
    <mergeCell ref="AS308:AT309"/>
    <mergeCell ref="N312:AB313"/>
    <mergeCell ref="BF312:BT313"/>
    <mergeCell ref="N314:AB315"/>
    <mergeCell ref="BF314:BT315"/>
    <mergeCell ref="N322:O325"/>
    <mergeCell ref="P322:S322"/>
    <mergeCell ref="T322:AP322"/>
    <mergeCell ref="BF322:BG325"/>
    <mergeCell ref="BH322:BK322"/>
    <mergeCell ref="BL322:CH322"/>
    <mergeCell ref="P323:AP323"/>
    <mergeCell ref="BH323:CH323"/>
    <mergeCell ref="P324:AP325"/>
    <mergeCell ref="BH324:CH325"/>
    <mergeCell ref="BH318:BI318"/>
    <mergeCell ref="A319:H322"/>
    <mergeCell ref="P319:AP319"/>
    <mergeCell ref="AS319:AZ322"/>
    <mergeCell ref="BH319:CH319"/>
    <mergeCell ref="P320:AP320"/>
    <mergeCell ref="BH320:CH320"/>
    <mergeCell ref="P321:AP321"/>
    <mergeCell ref="BH321:CH321"/>
    <mergeCell ref="R318:X318"/>
    <mergeCell ref="Y318:AA318"/>
    <mergeCell ref="AB318:AE318"/>
    <mergeCell ref="AG318:AJ318"/>
    <mergeCell ref="AL318:AO318"/>
    <mergeCell ref="BJ318:BP318"/>
    <mergeCell ref="BQ318:BS318"/>
    <mergeCell ref="BT318:BW318"/>
    <mergeCell ref="BY318:CB318"/>
    <mergeCell ref="CD318:CG318"/>
    <mergeCell ref="BF329:BG331"/>
    <mergeCell ref="BH329:CH329"/>
    <mergeCell ref="P330:AP331"/>
    <mergeCell ref="BH330:CH331"/>
    <mergeCell ref="A332:B333"/>
    <mergeCell ref="C332:M333"/>
    <mergeCell ref="N332:O333"/>
    <mergeCell ref="P332:X333"/>
    <mergeCell ref="Y332:AP333"/>
    <mergeCell ref="AS332:AT333"/>
    <mergeCell ref="BF326:BG328"/>
    <mergeCell ref="BH326:CH328"/>
    <mergeCell ref="C327:M328"/>
    <mergeCell ref="AU327:BE328"/>
    <mergeCell ref="A329:B331"/>
    <mergeCell ref="C329:M331"/>
    <mergeCell ref="N329:O331"/>
    <mergeCell ref="P329:AP329"/>
    <mergeCell ref="AS329:AT331"/>
    <mergeCell ref="AU329:BE331"/>
    <mergeCell ref="A326:B328"/>
    <mergeCell ref="C326:M326"/>
    <mergeCell ref="N326:O328"/>
    <mergeCell ref="P326:AP328"/>
    <mergeCell ref="AS326:AT328"/>
    <mergeCell ref="AU326:BE326"/>
    <mergeCell ref="BH342:BI342"/>
    <mergeCell ref="A343:H346"/>
    <mergeCell ref="P343:AP343"/>
    <mergeCell ref="AS343:AZ346"/>
    <mergeCell ref="BH343:CH343"/>
    <mergeCell ref="P344:AP344"/>
    <mergeCell ref="BH344:CH344"/>
    <mergeCell ref="P345:AP345"/>
    <mergeCell ref="BH345:CH345"/>
    <mergeCell ref="AU332:BE333"/>
    <mergeCell ref="BF332:BG333"/>
    <mergeCell ref="BH332:BP333"/>
    <mergeCell ref="BQ332:CH333"/>
    <mergeCell ref="A342:M342"/>
    <mergeCell ref="N342:O345"/>
    <mergeCell ref="P342:Q342"/>
    <mergeCell ref="AS342:BE342"/>
    <mergeCell ref="BF342:BG345"/>
    <mergeCell ref="R342:X342"/>
    <mergeCell ref="Y342:AA342"/>
    <mergeCell ref="AB342:AE342"/>
    <mergeCell ref="AG342:AJ342"/>
    <mergeCell ref="AL342:AO342"/>
    <mergeCell ref="BJ342:BP342"/>
    <mergeCell ref="BQ342:BS342"/>
    <mergeCell ref="BT342:BW342"/>
    <mergeCell ref="BY342:CB342"/>
    <mergeCell ref="CD342:CG342"/>
    <mergeCell ref="N336:AB337"/>
    <mergeCell ref="BF336:BT337"/>
    <mergeCell ref="N338:AB339"/>
    <mergeCell ref="BF338:BT339"/>
    <mergeCell ref="BF350:BG352"/>
    <mergeCell ref="BH350:CH352"/>
    <mergeCell ref="C351:M352"/>
    <mergeCell ref="AU351:BE352"/>
    <mergeCell ref="A353:B355"/>
    <mergeCell ref="C353:M355"/>
    <mergeCell ref="N353:O355"/>
    <mergeCell ref="P353:AP353"/>
    <mergeCell ref="AS353:AT355"/>
    <mergeCell ref="AU353:BE355"/>
    <mergeCell ref="A350:B352"/>
    <mergeCell ref="C350:M350"/>
    <mergeCell ref="N350:O352"/>
    <mergeCell ref="P350:AP352"/>
    <mergeCell ref="AS350:AT352"/>
    <mergeCell ref="AU350:BE350"/>
    <mergeCell ref="N346:O349"/>
    <mergeCell ref="P346:S346"/>
    <mergeCell ref="T346:AP346"/>
    <mergeCell ref="BF346:BG349"/>
    <mergeCell ref="BH346:BK346"/>
    <mergeCell ref="BL346:CH346"/>
    <mergeCell ref="P347:AP347"/>
    <mergeCell ref="BH347:CH347"/>
    <mergeCell ref="P348:AP349"/>
    <mergeCell ref="BH348:CH349"/>
    <mergeCell ref="AU356:BE357"/>
    <mergeCell ref="BF356:BG357"/>
    <mergeCell ref="BH356:BP357"/>
    <mergeCell ref="BQ356:CH357"/>
    <mergeCell ref="A366:M366"/>
    <mergeCell ref="N366:O369"/>
    <mergeCell ref="P366:Q366"/>
    <mergeCell ref="AS366:BE366"/>
    <mergeCell ref="BF366:BG369"/>
    <mergeCell ref="BF353:BG355"/>
    <mergeCell ref="BH353:CH353"/>
    <mergeCell ref="P354:AP355"/>
    <mergeCell ref="BH354:CH355"/>
    <mergeCell ref="A356:B357"/>
    <mergeCell ref="C356:M357"/>
    <mergeCell ref="N356:O357"/>
    <mergeCell ref="P356:X357"/>
    <mergeCell ref="Y356:AP357"/>
    <mergeCell ref="AS356:AT357"/>
    <mergeCell ref="N360:AB361"/>
    <mergeCell ref="BF360:BT361"/>
    <mergeCell ref="N362:AB363"/>
    <mergeCell ref="BF362:BT363"/>
    <mergeCell ref="N370:O373"/>
    <mergeCell ref="P370:S370"/>
    <mergeCell ref="T370:AP370"/>
    <mergeCell ref="BF370:BG373"/>
    <mergeCell ref="BH370:BK370"/>
    <mergeCell ref="BL370:CH370"/>
    <mergeCell ref="P371:AP371"/>
    <mergeCell ref="BH371:CH371"/>
    <mergeCell ref="P372:AP373"/>
    <mergeCell ref="BH372:CH373"/>
    <mergeCell ref="BH366:BI366"/>
    <mergeCell ref="A367:H370"/>
    <mergeCell ref="P367:AP367"/>
    <mergeCell ref="AS367:AZ370"/>
    <mergeCell ref="BH367:CH367"/>
    <mergeCell ref="P368:AP368"/>
    <mergeCell ref="BH368:CH368"/>
    <mergeCell ref="P369:AP369"/>
    <mergeCell ref="BH369:CH369"/>
    <mergeCell ref="R366:X366"/>
    <mergeCell ref="Y366:AA366"/>
    <mergeCell ref="AB366:AE366"/>
    <mergeCell ref="AG366:AJ366"/>
    <mergeCell ref="AL366:AO366"/>
    <mergeCell ref="BJ366:BP366"/>
    <mergeCell ref="BQ366:BS366"/>
    <mergeCell ref="BT366:BW366"/>
    <mergeCell ref="BY366:CB366"/>
    <mergeCell ref="CD366:CG366"/>
    <mergeCell ref="BF377:BG379"/>
    <mergeCell ref="BH377:CH377"/>
    <mergeCell ref="P378:AP379"/>
    <mergeCell ref="BH378:CH379"/>
    <mergeCell ref="A380:B381"/>
    <mergeCell ref="C380:M381"/>
    <mergeCell ref="N380:O381"/>
    <mergeCell ref="P380:X381"/>
    <mergeCell ref="Y380:AP381"/>
    <mergeCell ref="AS380:AT381"/>
    <mergeCell ref="BF374:BG376"/>
    <mergeCell ref="BH374:CH376"/>
    <mergeCell ref="C375:M376"/>
    <mergeCell ref="AU375:BE376"/>
    <mergeCell ref="A377:B379"/>
    <mergeCell ref="C377:M379"/>
    <mergeCell ref="N377:O379"/>
    <mergeCell ref="P377:AP377"/>
    <mergeCell ref="AS377:AT379"/>
    <mergeCell ref="AU377:BE379"/>
    <mergeCell ref="A374:B376"/>
    <mergeCell ref="C374:M374"/>
    <mergeCell ref="N374:O376"/>
    <mergeCell ref="P374:AP376"/>
    <mergeCell ref="AS374:AT376"/>
    <mergeCell ref="AU374:BE374"/>
    <mergeCell ref="BH390:BI390"/>
    <mergeCell ref="A391:H394"/>
    <mergeCell ref="P391:AP391"/>
    <mergeCell ref="AS391:AZ394"/>
    <mergeCell ref="BH391:CH391"/>
    <mergeCell ref="P392:AP392"/>
    <mergeCell ref="BH392:CH392"/>
    <mergeCell ref="P393:AP393"/>
    <mergeCell ref="BH393:CH393"/>
    <mergeCell ref="AU380:BE381"/>
    <mergeCell ref="BF380:BG381"/>
    <mergeCell ref="BH380:BP381"/>
    <mergeCell ref="BQ380:CH381"/>
    <mergeCell ref="A390:M390"/>
    <mergeCell ref="N390:O393"/>
    <mergeCell ref="P390:Q390"/>
    <mergeCell ref="AS390:BE390"/>
    <mergeCell ref="BF390:BG393"/>
    <mergeCell ref="R390:X390"/>
    <mergeCell ref="Y390:AA390"/>
    <mergeCell ref="AB390:AE390"/>
    <mergeCell ref="AG390:AJ390"/>
    <mergeCell ref="AL390:AO390"/>
    <mergeCell ref="BJ390:BP390"/>
    <mergeCell ref="BQ390:BS390"/>
    <mergeCell ref="BT390:BW390"/>
    <mergeCell ref="BY390:CB390"/>
    <mergeCell ref="CD390:CG390"/>
    <mergeCell ref="N384:AB385"/>
    <mergeCell ref="BF384:BT385"/>
    <mergeCell ref="N386:AB387"/>
    <mergeCell ref="BF386:BT387"/>
    <mergeCell ref="BF398:BG400"/>
    <mergeCell ref="BH398:CH400"/>
    <mergeCell ref="C399:M400"/>
    <mergeCell ref="AU399:BE400"/>
    <mergeCell ref="A401:B403"/>
    <mergeCell ref="C401:M403"/>
    <mergeCell ref="N401:O403"/>
    <mergeCell ref="P401:AP401"/>
    <mergeCell ref="AS401:AT403"/>
    <mergeCell ref="AU401:BE403"/>
    <mergeCell ref="A398:B400"/>
    <mergeCell ref="C398:M398"/>
    <mergeCell ref="N398:O400"/>
    <mergeCell ref="P398:AP400"/>
    <mergeCell ref="AS398:AT400"/>
    <mergeCell ref="AU398:BE398"/>
    <mergeCell ref="N394:O397"/>
    <mergeCell ref="P394:S394"/>
    <mergeCell ref="T394:AP394"/>
    <mergeCell ref="BF394:BG397"/>
    <mergeCell ref="BH394:BK394"/>
    <mergeCell ref="BL394:CH394"/>
    <mergeCell ref="P395:AP395"/>
    <mergeCell ref="BH395:CH395"/>
    <mergeCell ref="P396:AP397"/>
    <mergeCell ref="BH396:CH397"/>
    <mergeCell ref="AU404:BE405"/>
    <mergeCell ref="BF404:BG405"/>
    <mergeCell ref="BH404:BP405"/>
    <mergeCell ref="BQ404:CH405"/>
    <mergeCell ref="A414:M414"/>
    <mergeCell ref="N414:O417"/>
    <mergeCell ref="P414:Q414"/>
    <mergeCell ref="AS414:BE414"/>
    <mergeCell ref="BF414:BG417"/>
    <mergeCell ref="BF401:BG403"/>
    <mergeCell ref="BH401:CH401"/>
    <mergeCell ref="P402:AP403"/>
    <mergeCell ref="BH402:CH403"/>
    <mergeCell ref="A404:B405"/>
    <mergeCell ref="C404:M405"/>
    <mergeCell ref="N404:O405"/>
    <mergeCell ref="P404:X405"/>
    <mergeCell ref="Y404:AP405"/>
    <mergeCell ref="AS404:AT405"/>
    <mergeCell ref="N408:AB409"/>
    <mergeCell ref="BF408:BT409"/>
    <mergeCell ref="N410:AB411"/>
    <mergeCell ref="BF410:BT411"/>
    <mergeCell ref="N418:O421"/>
    <mergeCell ref="P418:S418"/>
    <mergeCell ref="T418:AP418"/>
    <mergeCell ref="BF418:BG421"/>
    <mergeCell ref="BH418:BK418"/>
    <mergeCell ref="BL418:CH418"/>
    <mergeCell ref="P419:AP419"/>
    <mergeCell ref="BH419:CH419"/>
    <mergeCell ref="P420:AP421"/>
    <mergeCell ref="BH420:CH421"/>
    <mergeCell ref="BH414:BI414"/>
    <mergeCell ref="A415:H418"/>
    <mergeCell ref="P415:AP415"/>
    <mergeCell ref="AS415:AZ418"/>
    <mergeCell ref="BH415:CH415"/>
    <mergeCell ref="P416:AP416"/>
    <mergeCell ref="BH416:CH416"/>
    <mergeCell ref="P417:AP417"/>
    <mergeCell ref="BH417:CH417"/>
    <mergeCell ref="R414:X414"/>
    <mergeCell ref="Y414:AA414"/>
    <mergeCell ref="AB414:AE414"/>
    <mergeCell ref="AG414:AJ414"/>
    <mergeCell ref="AL414:AO414"/>
    <mergeCell ref="BJ414:BP414"/>
    <mergeCell ref="BQ414:BS414"/>
    <mergeCell ref="BT414:BW414"/>
    <mergeCell ref="BY414:CB414"/>
    <mergeCell ref="CD414:CG414"/>
    <mergeCell ref="CD438:CG438"/>
    <mergeCell ref="N432:AB433"/>
    <mergeCell ref="BF432:BT433"/>
    <mergeCell ref="N434:AB435"/>
    <mergeCell ref="BF434:BT435"/>
    <mergeCell ref="BF425:BG427"/>
    <mergeCell ref="BH425:CH425"/>
    <mergeCell ref="P426:AP427"/>
    <mergeCell ref="BH426:CH427"/>
    <mergeCell ref="A428:B429"/>
    <mergeCell ref="C428:M429"/>
    <mergeCell ref="N428:O429"/>
    <mergeCell ref="P428:X429"/>
    <mergeCell ref="Y428:AP429"/>
    <mergeCell ref="AS428:AT429"/>
    <mergeCell ref="BF422:BG424"/>
    <mergeCell ref="BH422:CH424"/>
    <mergeCell ref="C423:M424"/>
    <mergeCell ref="AU423:BE424"/>
    <mergeCell ref="A425:B427"/>
    <mergeCell ref="C425:M427"/>
    <mergeCell ref="N425:O427"/>
    <mergeCell ref="P425:AP425"/>
    <mergeCell ref="AS425:AT427"/>
    <mergeCell ref="AU425:BE427"/>
    <mergeCell ref="A422:B424"/>
    <mergeCell ref="C422:M422"/>
    <mergeCell ref="N422:O424"/>
    <mergeCell ref="P422:AP424"/>
    <mergeCell ref="AS422:AT424"/>
    <mergeCell ref="AU422:BE422"/>
    <mergeCell ref="N442:O445"/>
    <mergeCell ref="P442:S442"/>
    <mergeCell ref="T442:AP442"/>
    <mergeCell ref="BF442:BG445"/>
    <mergeCell ref="BH442:BK442"/>
    <mergeCell ref="BL442:CH442"/>
    <mergeCell ref="P443:AP443"/>
    <mergeCell ref="BH443:CH443"/>
    <mergeCell ref="P444:AP445"/>
    <mergeCell ref="BH444:CH445"/>
    <mergeCell ref="BH438:BI438"/>
    <mergeCell ref="A439:H442"/>
    <mergeCell ref="P439:AP439"/>
    <mergeCell ref="AS439:AZ442"/>
    <mergeCell ref="BH439:CH439"/>
    <mergeCell ref="P440:AP440"/>
    <mergeCell ref="BH440:CH440"/>
    <mergeCell ref="P441:AP441"/>
    <mergeCell ref="BH441:CH441"/>
    <mergeCell ref="A438:M438"/>
    <mergeCell ref="N438:O441"/>
    <mergeCell ref="P438:Q438"/>
    <mergeCell ref="AS438:BE438"/>
    <mergeCell ref="BF438:BG441"/>
    <mergeCell ref="R438:X438"/>
    <mergeCell ref="Y438:AA438"/>
    <mergeCell ref="AB438:AE438"/>
    <mergeCell ref="AG438:AJ438"/>
    <mergeCell ref="AL438:AO438"/>
    <mergeCell ref="BJ438:BP438"/>
    <mergeCell ref="BQ438:BS438"/>
    <mergeCell ref="BT438:BW438"/>
    <mergeCell ref="A452:B453"/>
    <mergeCell ref="C452:M453"/>
    <mergeCell ref="N452:O453"/>
    <mergeCell ref="P452:X453"/>
    <mergeCell ref="Y452:AP453"/>
    <mergeCell ref="AS452:AT453"/>
    <mergeCell ref="N456:AB457"/>
    <mergeCell ref="BF456:BT457"/>
    <mergeCell ref="N458:AB459"/>
    <mergeCell ref="BF458:BT459"/>
    <mergeCell ref="BF446:BG448"/>
    <mergeCell ref="BH446:CH448"/>
    <mergeCell ref="C447:M448"/>
    <mergeCell ref="AU447:BE448"/>
    <mergeCell ref="A449:B451"/>
    <mergeCell ref="C449:M451"/>
    <mergeCell ref="N449:O451"/>
    <mergeCell ref="P449:AP449"/>
    <mergeCell ref="AS449:AT451"/>
    <mergeCell ref="AU449:BE451"/>
    <mergeCell ref="A446:B448"/>
    <mergeCell ref="C446:M446"/>
    <mergeCell ref="N446:O448"/>
    <mergeCell ref="P446:AP448"/>
    <mergeCell ref="AS446:AT448"/>
    <mergeCell ref="AU446:BE446"/>
    <mergeCell ref="N466:O469"/>
    <mergeCell ref="P466:S466"/>
    <mergeCell ref="T466:AP466"/>
    <mergeCell ref="BF466:BG469"/>
    <mergeCell ref="BH466:BK466"/>
    <mergeCell ref="BL466:CH466"/>
    <mergeCell ref="P467:AP467"/>
    <mergeCell ref="BH467:CH467"/>
    <mergeCell ref="P468:AP469"/>
    <mergeCell ref="BH468:CH469"/>
    <mergeCell ref="BH462:BI462"/>
    <mergeCell ref="A463:H466"/>
    <mergeCell ref="P463:AP463"/>
    <mergeCell ref="AS463:AZ466"/>
    <mergeCell ref="BH463:CH463"/>
    <mergeCell ref="P464:AP464"/>
    <mergeCell ref="BH464:CH464"/>
    <mergeCell ref="P465:AP465"/>
    <mergeCell ref="BH465:CH465"/>
    <mergeCell ref="R462:X462"/>
    <mergeCell ref="Y462:AA462"/>
    <mergeCell ref="AB462:AE462"/>
    <mergeCell ref="AG462:AJ462"/>
    <mergeCell ref="AL462:AO462"/>
    <mergeCell ref="BJ462:BP462"/>
    <mergeCell ref="BQ462:BS462"/>
    <mergeCell ref="BT462:BW462"/>
    <mergeCell ref="BY462:CB462"/>
    <mergeCell ref="CD462:CG462"/>
    <mergeCell ref="A462:M462"/>
    <mergeCell ref="N462:O465"/>
    <mergeCell ref="P462:Q462"/>
    <mergeCell ref="A476:B477"/>
    <mergeCell ref="C476:M477"/>
    <mergeCell ref="N476:O477"/>
    <mergeCell ref="P476:X477"/>
    <mergeCell ref="Y476:AP477"/>
    <mergeCell ref="AS476:AT477"/>
    <mergeCell ref="BF470:BG472"/>
    <mergeCell ref="BH470:CH472"/>
    <mergeCell ref="C471:M472"/>
    <mergeCell ref="AU471:BE472"/>
    <mergeCell ref="A473:B475"/>
    <mergeCell ref="C473:M475"/>
    <mergeCell ref="N473:O475"/>
    <mergeCell ref="P473:AP473"/>
    <mergeCell ref="AS473:AT475"/>
    <mergeCell ref="AU473:BE475"/>
    <mergeCell ref="A470:B472"/>
    <mergeCell ref="C470:M470"/>
    <mergeCell ref="N470:O472"/>
    <mergeCell ref="P470:AP472"/>
    <mergeCell ref="AS470:AT472"/>
    <mergeCell ref="AU470:BE470"/>
    <mergeCell ref="BY78:CB78"/>
    <mergeCell ref="CD78:CG78"/>
    <mergeCell ref="AU68:BE69"/>
    <mergeCell ref="BF68:BG69"/>
    <mergeCell ref="BH68:BP69"/>
    <mergeCell ref="BQ68:CH69"/>
    <mergeCell ref="BF65:BG67"/>
    <mergeCell ref="BH65:CH65"/>
    <mergeCell ref="P66:AP67"/>
    <mergeCell ref="AU476:BE477"/>
    <mergeCell ref="BF476:BG477"/>
    <mergeCell ref="BH476:BP477"/>
    <mergeCell ref="BQ476:CH477"/>
    <mergeCell ref="BF473:BG475"/>
    <mergeCell ref="BH473:CH473"/>
    <mergeCell ref="P474:AP475"/>
    <mergeCell ref="BH474:CH475"/>
    <mergeCell ref="AU452:BE453"/>
    <mergeCell ref="BF452:BG453"/>
    <mergeCell ref="BH452:BP453"/>
    <mergeCell ref="BQ452:CH453"/>
    <mergeCell ref="AS462:BE462"/>
    <mergeCell ref="BF462:BG465"/>
    <mergeCell ref="BF449:BG451"/>
    <mergeCell ref="BH449:CH449"/>
    <mergeCell ref="P450:AP451"/>
    <mergeCell ref="BH450:CH451"/>
    <mergeCell ref="AU428:BE429"/>
    <mergeCell ref="BF428:BG429"/>
    <mergeCell ref="BH428:BP429"/>
    <mergeCell ref="BQ428:CH429"/>
    <mergeCell ref="BY438:CB438"/>
  </mergeCells>
  <phoneticPr fontId="12"/>
  <printOptions horizontalCentered="1" verticalCentered="1"/>
  <pageMargins left="0.19685039370078741" right="0.19685039370078741" top="0.39370078740157483" bottom="0.39370078740157483" header="0.31496062992125984" footer="0.31496062992125984"/>
  <pageSetup paperSize="9" scale="95" fitToHeight="10" orientation="landscape" r:id="rId1"/>
  <rowBreaks count="19" manualBreakCount="19">
    <brk id="25" max="85" man="1"/>
    <brk id="49" max="85" man="1"/>
    <brk id="73" max="85" man="1"/>
    <brk id="97" max="85" man="1"/>
    <brk id="121" max="85" man="1"/>
    <brk id="145" max="85" man="1"/>
    <brk id="169" max="85" man="1"/>
    <brk id="193" max="85" man="1"/>
    <brk id="217" max="85" man="1"/>
    <brk id="241" max="85" man="1"/>
    <brk id="265" max="85" man="1"/>
    <brk id="289" max="85" man="1"/>
    <brk id="313" max="85" man="1"/>
    <brk id="337" max="85" man="1"/>
    <brk id="361" max="85" man="1"/>
    <brk id="385" max="85" man="1"/>
    <brk id="409" max="85" man="1"/>
    <brk id="433" max="85" man="1"/>
    <brk id="457" max="8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0.249977111117893"/>
  </sheetPr>
  <dimension ref="A1:DW196"/>
  <sheetViews>
    <sheetView showGridLines="0" showRowColHeaders="0" zoomScaleNormal="100" workbookViewId="0">
      <selection activeCell="L5" sqref="L5:N5"/>
    </sheetView>
  </sheetViews>
  <sheetFormatPr defaultColWidth="9" defaultRowHeight="15.75"/>
  <cols>
    <col min="1" max="3" width="1.625" style="1" customWidth="1"/>
    <col min="4" max="65" width="1.625" style="2" customWidth="1"/>
    <col min="66" max="68" width="1.625" style="1" customWidth="1"/>
    <col min="69" max="124" width="1.625" style="2" customWidth="1"/>
    <col min="125" max="125" width="9" style="2"/>
    <col min="126" max="126" width="7.375" style="2" hidden="1" customWidth="1"/>
    <col min="127" max="127" width="4.75" style="2" hidden="1" customWidth="1"/>
    <col min="128" max="16384" width="9" style="2"/>
  </cols>
  <sheetData>
    <row r="1" spans="1:127" ht="3" customHeight="1" thickBot="1">
      <c r="M1" s="1384" t="s">
        <v>427</v>
      </c>
      <c r="N1" s="1384"/>
      <c r="O1" s="1384"/>
      <c r="P1" s="1384"/>
      <c r="Q1" s="1384"/>
      <c r="R1" s="1384"/>
      <c r="S1" s="1384"/>
      <c r="T1" s="1384"/>
      <c r="U1" s="1384"/>
      <c r="V1" s="1384"/>
      <c r="W1" s="1384"/>
      <c r="X1" s="1384"/>
      <c r="Y1" s="1384"/>
      <c r="Z1" s="1384"/>
      <c r="AA1" s="1384"/>
      <c r="AB1" s="1384"/>
      <c r="AC1" s="1384"/>
      <c r="AD1" s="1384"/>
      <c r="AE1" s="1384"/>
      <c r="AF1" s="1384"/>
      <c r="AG1" s="1384"/>
      <c r="AH1" s="1384"/>
      <c r="AI1" s="1384"/>
      <c r="AJ1" s="1384"/>
      <c r="AK1" s="1384"/>
      <c r="AL1" s="1384"/>
      <c r="AM1" s="1384"/>
      <c r="AN1" s="1384"/>
      <c r="AO1" s="1384"/>
      <c r="AP1" s="1384"/>
      <c r="AQ1" s="1384"/>
      <c r="AR1" s="1384"/>
      <c r="AS1" s="1384"/>
      <c r="AT1" s="1384"/>
      <c r="AU1" s="1384"/>
      <c r="AV1" s="1384"/>
      <c r="AW1" s="1384"/>
      <c r="AX1" s="1384"/>
      <c r="AY1" s="1384"/>
      <c r="AZ1" s="1384"/>
      <c r="BA1" s="1384"/>
      <c r="BB1" s="1384"/>
      <c r="BC1" s="1384"/>
      <c r="BD1" s="1384"/>
      <c r="BE1" s="1384"/>
      <c r="BF1" s="1384"/>
      <c r="BG1" s="1384"/>
      <c r="BH1" s="1384"/>
      <c r="BI1" s="1384"/>
    </row>
    <row r="2" spans="1:127" ht="19.899999999999999" customHeight="1" thickTop="1" thickBot="1">
      <c r="M2" s="1384"/>
      <c r="N2" s="1384"/>
      <c r="O2" s="1384"/>
      <c r="P2" s="1384"/>
      <c r="Q2" s="1384"/>
      <c r="R2" s="1384"/>
      <c r="S2" s="1384"/>
      <c r="T2" s="1384"/>
      <c r="U2" s="1384"/>
      <c r="V2" s="1384"/>
      <c r="W2" s="1384"/>
      <c r="X2" s="1384"/>
      <c r="Y2" s="1384"/>
      <c r="Z2" s="1384"/>
      <c r="AA2" s="1384"/>
      <c r="AB2" s="1384"/>
      <c r="AC2" s="1384"/>
      <c r="AD2" s="1384"/>
      <c r="AE2" s="1384"/>
      <c r="AF2" s="1384"/>
      <c r="AG2" s="1384"/>
      <c r="AH2" s="1384"/>
      <c r="AI2" s="1384"/>
      <c r="AJ2" s="1384"/>
      <c r="AK2" s="1384"/>
      <c r="AL2" s="1384"/>
      <c r="AM2" s="1384"/>
      <c r="AN2" s="1384"/>
      <c r="AO2" s="1384"/>
      <c r="AP2" s="1384"/>
      <c r="AQ2" s="1384"/>
      <c r="AR2" s="1384"/>
      <c r="AS2" s="1384"/>
      <c r="AT2" s="1384"/>
      <c r="AU2" s="1384"/>
      <c r="AV2" s="1384"/>
      <c r="AW2" s="1384"/>
      <c r="AX2" s="1384"/>
      <c r="AY2" s="1384"/>
      <c r="AZ2" s="1384"/>
      <c r="BA2" s="1384"/>
      <c r="BB2" s="1384"/>
      <c r="BC2" s="1384"/>
      <c r="BD2" s="1384"/>
      <c r="BE2" s="1384"/>
      <c r="BF2" s="1384"/>
      <c r="BG2" s="1384"/>
      <c r="BH2" s="1384"/>
      <c r="BI2" s="1384"/>
      <c r="BJ2" s="175"/>
      <c r="BK2" s="175"/>
      <c r="BN2" s="1409" t="s">
        <v>390</v>
      </c>
      <c r="BO2" s="1410"/>
      <c r="BP2" s="1410"/>
      <c r="BQ2" s="1410"/>
      <c r="BR2" s="1410"/>
      <c r="BS2" s="1410"/>
      <c r="BT2" s="1410"/>
      <c r="BU2" s="1410"/>
      <c r="BV2" s="1410"/>
      <c r="BW2" s="1410"/>
      <c r="BX2" s="1410"/>
      <c r="BY2" s="1410"/>
      <c r="BZ2" s="1410"/>
      <c r="CA2" s="1410"/>
      <c r="CB2" s="1410"/>
      <c r="CC2" s="1382" t="s">
        <v>50</v>
      </c>
      <c r="CD2" s="1382"/>
      <c r="CE2" s="1382"/>
      <c r="CF2" s="1382"/>
      <c r="CG2" s="1382"/>
      <c r="CH2" s="1382"/>
      <c r="CI2" s="1382"/>
      <c r="CJ2" s="1382"/>
      <c r="CK2" s="1382"/>
      <c r="CL2" s="1382"/>
      <c r="CM2" s="1382"/>
      <c r="CN2" s="1382"/>
      <c r="CO2" s="1382"/>
      <c r="CP2" s="1382"/>
      <c r="CQ2" s="1382"/>
      <c r="CR2" s="1382"/>
      <c r="CS2" s="1382"/>
      <c r="CT2" s="1382"/>
      <c r="CU2" s="1382"/>
      <c r="CV2" s="1382"/>
      <c r="CW2" s="1382"/>
      <c r="CX2" s="1382"/>
      <c r="CY2" s="1382"/>
      <c r="CZ2" s="1382"/>
      <c r="DA2" s="1382"/>
      <c r="DB2" s="1382"/>
      <c r="DC2" s="1382"/>
      <c r="DD2" s="1382"/>
      <c r="DE2" s="1382"/>
      <c r="DF2" s="1382"/>
      <c r="DG2" s="1382"/>
      <c r="DH2" s="1382"/>
      <c r="DI2" s="1382"/>
      <c r="DJ2" s="1383"/>
    </row>
    <row r="3" spans="1:127" ht="6" customHeight="1" thickTop="1" thickBot="1">
      <c r="A3" s="8"/>
      <c r="B3" s="8"/>
      <c r="C3" s="8"/>
      <c r="D3" s="8"/>
      <c r="E3" s="8"/>
      <c r="F3" s="8"/>
      <c r="G3" s="8"/>
      <c r="H3" s="8"/>
      <c r="I3" s="8"/>
      <c r="J3" s="8"/>
      <c r="K3" s="8"/>
      <c r="L3" s="8"/>
      <c r="M3" s="1384"/>
      <c r="N3" s="1384"/>
      <c r="O3" s="1384"/>
      <c r="P3" s="1384"/>
      <c r="Q3" s="1384"/>
      <c r="R3" s="1384"/>
      <c r="S3" s="1384"/>
      <c r="T3" s="1384"/>
      <c r="U3" s="1384"/>
      <c r="V3" s="1384"/>
      <c r="W3" s="1384"/>
      <c r="X3" s="1384"/>
      <c r="Y3" s="1384"/>
      <c r="Z3" s="1384"/>
      <c r="AA3" s="1384"/>
      <c r="AB3" s="1384"/>
      <c r="AC3" s="1384"/>
      <c r="AD3" s="1384"/>
      <c r="AE3" s="1384"/>
      <c r="AF3" s="1384"/>
      <c r="AG3" s="1384"/>
      <c r="AH3" s="1384"/>
      <c r="AI3" s="1384"/>
      <c r="AJ3" s="1384"/>
      <c r="AK3" s="1384"/>
      <c r="AL3" s="1384"/>
      <c r="AM3" s="1384"/>
      <c r="AN3" s="1384"/>
      <c r="AO3" s="1384"/>
      <c r="AP3" s="1384"/>
      <c r="AQ3" s="1384"/>
      <c r="AR3" s="1384"/>
      <c r="AS3" s="1384"/>
      <c r="AT3" s="1384"/>
      <c r="AU3" s="1384"/>
      <c r="AV3" s="1384"/>
      <c r="AW3" s="1384"/>
      <c r="AX3" s="1384"/>
      <c r="AY3" s="1384"/>
      <c r="AZ3" s="1384"/>
      <c r="BA3" s="1384"/>
      <c r="BB3" s="1384"/>
      <c r="BC3" s="1384"/>
      <c r="BD3" s="1384"/>
      <c r="BE3" s="1384"/>
      <c r="BF3" s="1384"/>
      <c r="BG3" s="1384"/>
      <c r="BH3" s="1384"/>
      <c r="BI3" s="1384"/>
      <c r="BN3" s="2"/>
      <c r="BO3" s="2"/>
      <c r="BP3" s="2"/>
      <c r="BZ3" s="3"/>
      <c r="DJ3" s="8"/>
      <c r="DK3" s="8"/>
      <c r="DL3" s="8"/>
      <c r="DM3" s="8"/>
      <c r="DN3" s="8"/>
      <c r="DO3" s="8"/>
      <c r="DP3" s="8"/>
      <c r="DQ3" s="8"/>
      <c r="DR3" s="8"/>
      <c r="DS3" s="8"/>
      <c r="DT3" s="8"/>
      <c r="DV3" s="3"/>
    </row>
    <row r="4" spans="1:127" ht="24" customHeight="1" thickTop="1">
      <c r="A4" s="873" t="s">
        <v>0</v>
      </c>
      <c r="B4" s="873"/>
      <c r="C4" s="873"/>
      <c r="D4" s="873" t="s">
        <v>1</v>
      </c>
      <c r="E4" s="873"/>
      <c r="F4" s="873"/>
      <c r="G4" s="873"/>
      <c r="H4" s="873" t="s">
        <v>2</v>
      </c>
      <c r="I4" s="873"/>
      <c r="J4" s="873"/>
      <c r="K4" s="874"/>
      <c r="L4" s="870" t="s">
        <v>3</v>
      </c>
      <c r="M4" s="871"/>
      <c r="N4" s="1419"/>
      <c r="O4" s="1411" t="s">
        <v>34</v>
      </c>
      <c r="P4" s="1412"/>
      <c r="Q4" s="1412"/>
      <c r="R4" s="867" t="s">
        <v>15</v>
      </c>
      <c r="S4" s="868"/>
      <c r="T4" s="868"/>
      <c r="U4" s="868"/>
      <c r="V4" s="868"/>
      <c r="W4" s="868"/>
      <c r="X4" s="868"/>
      <c r="Y4" s="868"/>
      <c r="Z4" s="868"/>
      <c r="AA4" s="868"/>
      <c r="AB4" s="868"/>
      <c r="AC4" s="869"/>
      <c r="AD4" s="872" t="s">
        <v>0</v>
      </c>
      <c r="AE4" s="873"/>
      <c r="AF4" s="873"/>
      <c r="AG4" s="873" t="s">
        <v>1</v>
      </c>
      <c r="AH4" s="873"/>
      <c r="AI4" s="873"/>
      <c r="AJ4" s="873"/>
      <c r="AK4" s="873" t="s">
        <v>2</v>
      </c>
      <c r="AL4" s="873"/>
      <c r="AM4" s="873"/>
      <c r="AN4" s="874"/>
      <c r="AO4" s="870" t="s">
        <v>3</v>
      </c>
      <c r="AP4" s="871"/>
      <c r="AQ4" s="871"/>
      <c r="AR4" s="1411" t="s">
        <v>34</v>
      </c>
      <c r="AS4" s="1412"/>
      <c r="AT4" s="1412"/>
      <c r="AU4" s="861" t="s">
        <v>15</v>
      </c>
      <c r="AV4" s="861"/>
      <c r="AW4" s="861"/>
      <c r="AX4" s="861"/>
      <c r="AY4" s="861"/>
      <c r="AZ4" s="861"/>
      <c r="BA4" s="861"/>
      <c r="BB4" s="861"/>
      <c r="BC4" s="861"/>
      <c r="BD4" s="861"/>
      <c r="BE4" s="861"/>
      <c r="BF4" s="862"/>
      <c r="BG4" s="9"/>
      <c r="BH4" s="9"/>
      <c r="BI4" s="9"/>
      <c r="BJ4" s="9"/>
      <c r="BK4" s="9"/>
      <c r="BL4" s="9"/>
      <c r="BM4" s="243"/>
      <c r="BN4" s="873" t="s">
        <v>0</v>
      </c>
      <c r="BO4" s="873"/>
      <c r="BP4" s="873"/>
      <c r="BQ4" s="873" t="s">
        <v>1</v>
      </c>
      <c r="BR4" s="873"/>
      <c r="BS4" s="873"/>
      <c r="BT4" s="873"/>
      <c r="BU4" s="873" t="s">
        <v>2</v>
      </c>
      <c r="BV4" s="873"/>
      <c r="BW4" s="873"/>
      <c r="BX4" s="874"/>
      <c r="BY4" s="870" t="s">
        <v>3</v>
      </c>
      <c r="BZ4" s="871"/>
      <c r="CA4" s="871"/>
      <c r="CB4" s="1411" t="s">
        <v>34</v>
      </c>
      <c r="CC4" s="1412"/>
      <c r="CD4" s="1412"/>
      <c r="CE4" s="861" t="s">
        <v>15</v>
      </c>
      <c r="CF4" s="861"/>
      <c r="CG4" s="861"/>
      <c r="CH4" s="861"/>
      <c r="CI4" s="861"/>
      <c r="CJ4" s="861"/>
      <c r="CK4" s="861"/>
      <c r="CL4" s="861"/>
      <c r="CM4" s="861"/>
      <c r="CN4" s="861"/>
      <c r="CO4" s="861"/>
      <c r="CP4" s="861"/>
      <c r="CQ4" s="862"/>
      <c r="CR4" s="872" t="s">
        <v>0</v>
      </c>
      <c r="CS4" s="873"/>
      <c r="CT4" s="873"/>
      <c r="CU4" s="873" t="s">
        <v>1</v>
      </c>
      <c r="CV4" s="873"/>
      <c r="CW4" s="873"/>
      <c r="CX4" s="873"/>
      <c r="CY4" s="873" t="s">
        <v>2</v>
      </c>
      <c r="CZ4" s="873"/>
      <c r="DA4" s="873"/>
      <c r="DB4" s="874"/>
      <c r="DC4" s="870" t="s">
        <v>3</v>
      </c>
      <c r="DD4" s="871"/>
      <c r="DE4" s="871"/>
      <c r="DF4" s="1411" t="s">
        <v>34</v>
      </c>
      <c r="DG4" s="1412"/>
      <c r="DH4" s="1412"/>
      <c r="DI4" s="861" t="s">
        <v>15</v>
      </c>
      <c r="DJ4" s="861"/>
      <c r="DK4" s="861"/>
      <c r="DL4" s="861"/>
      <c r="DM4" s="861"/>
      <c r="DN4" s="861"/>
      <c r="DO4" s="861"/>
      <c r="DP4" s="861"/>
      <c r="DQ4" s="861"/>
      <c r="DR4" s="861"/>
      <c r="DS4" s="861"/>
      <c r="DT4" s="862"/>
      <c r="DV4" s="10" t="s">
        <v>3</v>
      </c>
      <c r="DW4" s="10" t="s">
        <v>35</v>
      </c>
    </row>
    <row r="5" spans="1:127" ht="18.600000000000001" customHeight="1">
      <c r="A5" s="814">
        <v>1</v>
      </c>
      <c r="B5" s="814"/>
      <c r="C5" s="814"/>
      <c r="D5" s="815"/>
      <c r="E5" s="815"/>
      <c r="F5" s="815"/>
      <c r="G5" s="815"/>
      <c r="H5" s="815"/>
      <c r="I5" s="815"/>
      <c r="J5" s="815"/>
      <c r="K5" s="816"/>
      <c r="L5" s="1406"/>
      <c r="M5" s="1407"/>
      <c r="N5" s="1415"/>
      <c r="O5" s="1408"/>
      <c r="P5" s="1408"/>
      <c r="Q5" s="1408"/>
      <c r="R5" s="1416"/>
      <c r="S5" s="1417"/>
      <c r="T5" s="1417"/>
      <c r="U5" s="1417"/>
      <c r="V5" s="1417"/>
      <c r="W5" s="1417"/>
      <c r="X5" s="1417"/>
      <c r="Y5" s="1417"/>
      <c r="Z5" s="1417"/>
      <c r="AA5" s="1417"/>
      <c r="AB5" s="1417"/>
      <c r="AC5" s="1418"/>
      <c r="AD5" s="813">
        <v>31</v>
      </c>
      <c r="AE5" s="814"/>
      <c r="AF5" s="814"/>
      <c r="AG5" s="815"/>
      <c r="AH5" s="815"/>
      <c r="AI5" s="815"/>
      <c r="AJ5" s="815"/>
      <c r="AK5" s="815"/>
      <c r="AL5" s="815"/>
      <c r="AM5" s="815"/>
      <c r="AN5" s="816"/>
      <c r="AO5" s="1406"/>
      <c r="AP5" s="1407"/>
      <c r="AQ5" s="1407"/>
      <c r="AR5" s="1408"/>
      <c r="AS5" s="1408"/>
      <c r="AT5" s="1408"/>
      <c r="AU5" s="1413"/>
      <c r="AV5" s="1413"/>
      <c r="AW5" s="1413"/>
      <c r="AX5" s="1413"/>
      <c r="AY5" s="1413"/>
      <c r="AZ5" s="1413"/>
      <c r="BA5" s="1413"/>
      <c r="BB5" s="1413"/>
      <c r="BC5" s="1413"/>
      <c r="BD5" s="1413"/>
      <c r="BE5" s="1413"/>
      <c r="BF5" s="1414"/>
      <c r="BG5" s="9"/>
      <c r="BH5" s="9"/>
      <c r="BI5" s="9"/>
      <c r="BJ5" s="9"/>
      <c r="BK5" s="9"/>
      <c r="BL5" s="9"/>
      <c r="BM5" s="243"/>
      <c r="BN5" s="814">
        <v>61</v>
      </c>
      <c r="BO5" s="814"/>
      <c r="BP5" s="814"/>
      <c r="BQ5" s="815"/>
      <c r="BR5" s="815"/>
      <c r="BS5" s="815"/>
      <c r="BT5" s="815"/>
      <c r="BU5" s="815"/>
      <c r="BV5" s="815"/>
      <c r="BW5" s="815"/>
      <c r="BX5" s="816"/>
      <c r="BY5" s="1406"/>
      <c r="BZ5" s="1407"/>
      <c r="CA5" s="1407"/>
      <c r="CB5" s="1408"/>
      <c r="CC5" s="1408"/>
      <c r="CD5" s="1408"/>
      <c r="CE5" s="1413"/>
      <c r="CF5" s="1413"/>
      <c r="CG5" s="1413"/>
      <c r="CH5" s="1413"/>
      <c r="CI5" s="1413"/>
      <c r="CJ5" s="1413"/>
      <c r="CK5" s="1413"/>
      <c r="CL5" s="1413"/>
      <c r="CM5" s="1413"/>
      <c r="CN5" s="1413"/>
      <c r="CO5" s="1413"/>
      <c r="CP5" s="1413"/>
      <c r="CQ5" s="1414"/>
      <c r="CR5" s="813">
        <v>91</v>
      </c>
      <c r="CS5" s="814"/>
      <c r="CT5" s="814"/>
      <c r="CU5" s="815"/>
      <c r="CV5" s="815"/>
      <c r="CW5" s="815"/>
      <c r="CX5" s="815"/>
      <c r="CY5" s="815"/>
      <c r="CZ5" s="815"/>
      <c r="DA5" s="815"/>
      <c r="DB5" s="816"/>
      <c r="DC5" s="1406"/>
      <c r="DD5" s="1407"/>
      <c r="DE5" s="1407"/>
      <c r="DF5" s="1408"/>
      <c r="DG5" s="1408"/>
      <c r="DH5" s="1408"/>
      <c r="DI5" s="1413"/>
      <c r="DJ5" s="1413"/>
      <c r="DK5" s="1413"/>
      <c r="DL5" s="1413"/>
      <c r="DM5" s="1413"/>
      <c r="DN5" s="1413"/>
      <c r="DO5" s="1413"/>
      <c r="DP5" s="1413"/>
      <c r="DQ5" s="1413"/>
      <c r="DR5" s="1413"/>
      <c r="DS5" s="1413"/>
      <c r="DT5" s="1414"/>
      <c r="DV5" s="11" t="s">
        <v>4</v>
      </c>
      <c r="DW5" s="11" t="s">
        <v>36</v>
      </c>
    </row>
    <row r="6" spans="1:127" ht="18.600000000000001" customHeight="1">
      <c r="A6" s="814">
        <v>2</v>
      </c>
      <c r="B6" s="814"/>
      <c r="C6" s="814"/>
      <c r="D6" s="815"/>
      <c r="E6" s="815"/>
      <c r="F6" s="815"/>
      <c r="G6" s="815"/>
      <c r="H6" s="815"/>
      <c r="I6" s="815"/>
      <c r="J6" s="815"/>
      <c r="K6" s="816"/>
      <c r="L6" s="1406"/>
      <c r="M6" s="1407"/>
      <c r="N6" s="1415"/>
      <c r="O6" s="1408"/>
      <c r="P6" s="1408"/>
      <c r="Q6" s="1408"/>
      <c r="R6" s="1416"/>
      <c r="S6" s="1417"/>
      <c r="T6" s="1417"/>
      <c r="U6" s="1417"/>
      <c r="V6" s="1417"/>
      <c r="W6" s="1417"/>
      <c r="X6" s="1417"/>
      <c r="Y6" s="1417"/>
      <c r="Z6" s="1417"/>
      <c r="AA6" s="1417"/>
      <c r="AB6" s="1417"/>
      <c r="AC6" s="1418"/>
      <c r="AD6" s="813">
        <v>32</v>
      </c>
      <c r="AE6" s="814"/>
      <c r="AF6" s="814"/>
      <c r="AG6" s="815"/>
      <c r="AH6" s="815"/>
      <c r="AI6" s="815"/>
      <c r="AJ6" s="815"/>
      <c r="AK6" s="815"/>
      <c r="AL6" s="815"/>
      <c r="AM6" s="815"/>
      <c r="AN6" s="816"/>
      <c r="AO6" s="1406"/>
      <c r="AP6" s="1407"/>
      <c r="AQ6" s="1407"/>
      <c r="AR6" s="1408"/>
      <c r="AS6" s="1408"/>
      <c r="AT6" s="1408"/>
      <c r="AU6" s="1413"/>
      <c r="AV6" s="1413"/>
      <c r="AW6" s="1413"/>
      <c r="AX6" s="1413"/>
      <c r="AY6" s="1413"/>
      <c r="AZ6" s="1413"/>
      <c r="BA6" s="1413"/>
      <c r="BB6" s="1413"/>
      <c r="BC6" s="1413"/>
      <c r="BD6" s="1413"/>
      <c r="BE6" s="1413"/>
      <c r="BF6" s="1414"/>
      <c r="BG6" s="9"/>
      <c r="BH6" s="9"/>
      <c r="BI6" s="9"/>
      <c r="BJ6" s="9"/>
      <c r="BK6" s="9"/>
      <c r="BL6" s="9"/>
      <c r="BM6" s="243"/>
      <c r="BN6" s="814">
        <v>62</v>
      </c>
      <c r="BO6" s="814"/>
      <c r="BP6" s="814"/>
      <c r="BQ6" s="815"/>
      <c r="BR6" s="815"/>
      <c r="BS6" s="815"/>
      <c r="BT6" s="815"/>
      <c r="BU6" s="815"/>
      <c r="BV6" s="815"/>
      <c r="BW6" s="815"/>
      <c r="BX6" s="816"/>
      <c r="BY6" s="1406"/>
      <c r="BZ6" s="1407"/>
      <c r="CA6" s="1407"/>
      <c r="CB6" s="1408"/>
      <c r="CC6" s="1408"/>
      <c r="CD6" s="1408"/>
      <c r="CE6" s="1413"/>
      <c r="CF6" s="1413"/>
      <c r="CG6" s="1413"/>
      <c r="CH6" s="1413"/>
      <c r="CI6" s="1413"/>
      <c r="CJ6" s="1413"/>
      <c r="CK6" s="1413"/>
      <c r="CL6" s="1413"/>
      <c r="CM6" s="1413"/>
      <c r="CN6" s="1413"/>
      <c r="CO6" s="1413"/>
      <c r="CP6" s="1413"/>
      <c r="CQ6" s="1414"/>
      <c r="CR6" s="813">
        <v>92</v>
      </c>
      <c r="CS6" s="814"/>
      <c r="CT6" s="814"/>
      <c r="CU6" s="815"/>
      <c r="CV6" s="815"/>
      <c r="CW6" s="815"/>
      <c r="CX6" s="815"/>
      <c r="CY6" s="815"/>
      <c r="CZ6" s="815"/>
      <c r="DA6" s="815"/>
      <c r="DB6" s="816"/>
      <c r="DC6" s="1406"/>
      <c r="DD6" s="1407"/>
      <c r="DE6" s="1407"/>
      <c r="DF6" s="1408"/>
      <c r="DG6" s="1408"/>
      <c r="DH6" s="1408"/>
      <c r="DI6" s="1413"/>
      <c r="DJ6" s="1413"/>
      <c r="DK6" s="1413"/>
      <c r="DL6" s="1413"/>
      <c r="DM6" s="1413"/>
      <c r="DN6" s="1413"/>
      <c r="DO6" s="1413"/>
      <c r="DP6" s="1413"/>
      <c r="DQ6" s="1413"/>
      <c r="DR6" s="1413"/>
      <c r="DS6" s="1413"/>
      <c r="DT6" s="1414"/>
      <c r="DV6" s="11" t="s">
        <v>5</v>
      </c>
      <c r="DW6" s="11" t="s">
        <v>37</v>
      </c>
    </row>
    <row r="7" spans="1:127" ht="18.600000000000001" customHeight="1">
      <c r="A7" s="814">
        <v>3</v>
      </c>
      <c r="B7" s="814"/>
      <c r="C7" s="814"/>
      <c r="D7" s="815"/>
      <c r="E7" s="815"/>
      <c r="F7" s="815"/>
      <c r="G7" s="815"/>
      <c r="H7" s="815"/>
      <c r="I7" s="815"/>
      <c r="J7" s="815"/>
      <c r="K7" s="816"/>
      <c r="L7" s="1406"/>
      <c r="M7" s="1407"/>
      <c r="N7" s="1415"/>
      <c r="O7" s="1408"/>
      <c r="P7" s="1408"/>
      <c r="Q7" s="1408"/>
      <c r="R7" s="1416"/>
      <c r="S7" s="1417"/>
      <c r="T7" s="1417"/>
      <c r="U7" s="1417"/>
      <c r="V7" s="1417"/>
      <c r="W7" s="1417"/>
      <c r="X7" s="1417"/>
      <c r="Y7" s="1417"/>
      <c r="Z7" s="1417"/>
      <c r="AA7" s="1417"/>
      <c r="AB7" s="1417"/>
      <c r="AC7" s="1418"/>
      <c r="AD7" s="813">
        <v>33</v>
      </c>
      <c r="AE7" s="814"/>
      <c r="AF7" s="814"/>
      <c r="AG7" s="815"/>
      <c r="AH7" s="815"/>
      <c r="AI7" s="815"/>
      <c r="AJ7" s="815"/>
      <c r="AK7" s="815"/>
      <c r="AL7" s="815"/>
      <c r="AM7" s="815"/>
      <c r="AN7" s="816"/>
      <c r="AO7" s="1406"/>
      <c r="AP7" s="1407"/>
      <c r="AQ7" s="1407"/>
      <c r="AR7" s="1408"/>
      <c r="AS7" s="1408"/>
      <c r="AT7" s="1408"/>
      <c r="AU7" s="1413"/>
      <c r="AV7" s="1413"/>
      <c r="AW7" s="1413"/>
      <c r="AX7" s="1413"/>
      <c r="AY7" s="1413"/>
      <c r="AZ7" s="1413"/>
      <c r="BA7" s="1413"/>
      <c r="BB7" s="1413"/>
      <c r="BC7" s="1413"/>
      <c r="BD7" s="1413"/>
      <c r="BE7" s="1413"/>
      <c r="BF7" s="1414"/>
      <c r="BG7" s="9"/>
      <c r="BH7" s="9"/>
      <c r="BI7" s="9"/>
      <c r="BJ7" s="9"/>
      <c r="BK7" s="9"/>
      <c r="BL7" s="9"/>
      <c r="BM7" s="243"/>
      <c r="BN7" s="814">
        <v>63</v>
      </c>
      <c r="BO7" s="814"/>
      <c r="BP7" s="814"/>
      <c r="BQ7" s="815"/>
      <c r="BR7" s="815"/>
      <c r="BS7" s="815"/>
      <c r="BT7" s="815"/>
      <c r="BU7" s="815"/>
      <c r="BV7" s="815"/>
      <c r="BW7" s="815"/>
      <c r="BX7" s="816"/>
      <c r="BY7" s="1406"/>
      <c r="BZ7" s="1407"/>
      <c r="CA7" s="1407"/>
      <c r="CB7" s="1408"/>
      <c r="CC7" s="1408"/>
      <c r="CD7" s="1408"/>
      <c r="CE7" s="1413"/>
      <c r="CF7" s="1413"/>
      <c r="CG7" s="1413"/>
      <c r="CH7" s="1413"/>
      <c r="CI7" s="1413"/>
      <c r="CJ7" s="1413"/>
      <c r="CK7" s="1413"/>
      <c r="CL7" s="1413"/>
      <c r="CM7" s="1413"/>
      <c r="CN7" s="1413"/>
      <c r="CO7" s="1413"/>
      <c r="CP7" s="1413"/>
      <c r="CQ7" s="1414"/>
      <c r="CR7" s="813">
        <v>93</v>
      </c>
      <c r="CS7" s="814"/>
      <c r="CT7" s="814"/>
      <c r="CU7" s="815"/>
      <c r="CV7" s="815"/>
      <c r="CW7" s="815"/>
      <c r="CX7" s="815"/>
      <c r="CY7" s="815"/>
      <c r="CZ7" s="815"/>
      <c r="DA7" s="815"/>
      <c r="DB7" s="816"/>
      <c r="DC7" s="1406"/>
      <c r="DD7" s="1407"/>
      <c r="DE7" s="1407"/>
      <c r="DF7" s="1408"/>
      <c r="DG7" s="1408"/>
      <c r="DH7" s="1408"/>
      <c r="DI7" s="1413"/>
      <c r="DJ7" s="1413"/>
      <c r="DK7" s="1413"/>
      <c r="DL7" s="1413"/>
      <c r="DM7" s="1413"/>
      <c r="DN7" s="1413"/>
      <c r="DO7" s="1413"/>
      <c r="DP7" s="1413"/>
      <c r="DQ7" s="1413"/>
      <c r="DR7" s="1413"/>
      <c r="DS7" s="1413"/>
      <c r="DT7" s="1414"/>
      <c r="DV7" s="11" t="s">
        <v>6</v>
      </c>
      <c r="DW7" s="11" t="s">
        <v>38</v>
      </c>
    </row>
    <row r="8" spans="1:127" ht="18.600000000000001" customHeight="1">
      <c r="A8" s="814">
        <v>4</v>
      </c>
      <c r="B8" s="814"/>
      <c r="C8" s="814"/>
      <c r="D8" s="815"/>
      <c r="E8" s="815"/>
      <c r="F8" s="815"/>
      <c r="G8" s="815"/>
      <c r="H8" s="815"/>
      <c r="I8" s="815"/>
      <c r="J8" s="815"/>
      <c r="K8" s="816"/>
      <c r="L8" s="1406"/>
      <c r="M8" s="1407"/>
      <c r="N8" s="1415"/>
      <c r="O8" s="1408"/>
      <c r="P8" s="1408"/>
      <c r="Q8" s="1408"/>
      <c r="R8" s="1416"/>
      <c r="S8" s="1417"/>
      <c r="T8" s="1417"/>
      <c r="U8" s="1417"/>
      <c r="V8" s="1417"/>
      <c r="W8" s="1417"/>
      <c r="X8" s="1417"/>
      <c r="Y8" s="1417"/>
      <c r="Z8" s="1417"/>
      <c r="AA8" s="1417"/>
      <c r="AB8" s="1417"/>
      <c r="AC8" s="1418"/>
      <c r="AD8" s="813">
        <v>34</v>
      </c>
      <c r="AE8" s="814"/>
      <c r="AF8" s="814"/>
      <c r="AG8" s="815"/>
      <c r="AH8" s="815"/>
      <c r="AI8" s="815"/>
      <c r="AJ8" s="815"/>
      <c r="AK8" s="815"/>
      <c r="AL8" s="815"/>
      <c r="AM8" s="815"/>
      <c r="AN8" s="816"/>
      <c r="AO8" s="1406"/>
      <c r="AP8" s="1407"/>
      <c r="AQ8" s="1407"/>
      <c r="AR8" s="1408"/>
      <c r="AS8" s="1408"/>
      <c r="AT8" s="1408"/>
      <c r="AU8" s="1413"/>
      <c r="AV8" s="1413"/>
      <c r="AW8" s="1413"/>
      <c r="AX8" s="1413"/>
      <c r="AY8" s="1413"/>
      <c r="AZ8" s="1413"/>
      <c r="BA8" s="1413"/>
      <c r="BB8" s="1413"/>
      <c r="BC8" s="1413"/>
      <c r="BD8" s="1413"/>
      <c r="BE8" s="1413"/>
      <c r="BF8" s="1414"/>
      <c r="BG8" s="9"/>
      <c r="BH8" s="9"/>
      <c r="BI8" s="9"/>
      <c r="BJ8" s="9"/>
      <c r="BK8" s="9"/>
      <c r="BL8" s="9"/>
      <c r="BM8" s="243"/>
      <c r="BN8" s="814">
        <v>64</v>
      </c>
      <c r="BO8" s="814"/>
      <c r="BP8" s="814"/>
      <c r="BQ8" s="815"/>
      <c r="BR8" s="815"/>
      <c r="BS8" s="815"/>
      <c r="BT8" s="815"/>
      <c r="BU8" s="815"/>
      <c r="BV8" s="815"/>
      <c r="BW8" s="815"/>
      <c r="BX8" s="816"/>
      <c r="BY8" s="1406"/>
      <c r="BZ8" s="1407"/>
      <c r="CA8" s="1407"/>
      <c r="CB8" s="1408"/>
      <c r="CC8" s="1408"/>
      <c r="CD8" s="1408"/>
      <c r="CE8" s="1413"/>
      <c r="CF8" s="1413"/>
      <c r="CG8" s="1413"/>
      <c r="CH8" s="1413"/>
      <c r="CI8" s="1413"/>
      <c r="CJ8" s="1413"/>
      <c r="CK8" s="1413"/>
      <c r="CL8" s="1413"/>
      <c r="CM8" s="1413"/>
      <c r="CN8" s="1413"/>
      <c r="CO8" s="1413"/>
      <c r="CP8" s="1413"/>
      <c r="CQ8" s="1414"/>
      <c r="CR8" s="813">
        <v>94</v>
      </c>
      <c r="CS8" s="814"/>
      <c r="CT8" s="814"/>
      <c r="CU8" s="815"/>
      <c r="CV8" s="815"/>
      <c r="CW8" s="815"/>
      <c r="CX8" s="815"/>
      <c r="CY8" s="815"/>
      <c r="CZ8" s="815"/>
      <c r="DA8" s="815"/>
      <c r="DB8" s="816"/>
      <c r="DC8" s="1406"/>
      <c r="DD8" s="1407"/>
      <c r="DE8" s="1407"/>
      <c r="DF8" s="1408"/>
      <c r="DG8" s="1408"/>
      <c r="DH8" s="1408"/>
      <c r="DI8" s="1413"/>
      <c r="DJ8" s="1413"/>
      <c r="DK8" s="1413"/>
      <c r="DL8" s="1413"/>
      <c r="DM8" s="1413"/>
      <c r="DN8" s="1413"/>
      <c r="DO8" s="1413"/>
      <c r="DP8" s="1413"/>
      <c r="DQ8" s="1413"/>
      <c r="DR8" s="1413"/>
      <c r="DS8" s="1413"/>
      <c r="DT8" s="1414"/>
      <c r="DV8" s="11" t="s">
        <v>7</v>
      </c>
      <c r="DW8" s="11" t="s">
        <v>39</v>
      </c>
    </row>
    <row r="9" spans="1:127" ht="18.600000000000001" customHeight="1">
      <c r="A9" s="814">
        <v>5</v>
      </c>
      <c r="B9" s="814"/>
      <c r="C9" s="814"/>
      <c r="D9" s="815"/>
      <c r="E9" s="815"/>
      <c r="F9" s="815"/>
      <c r="G9" s="815"/>
      <c r="H9" s="815"/>
      <c r="I9" s="815"/>
      <c r="J9" s="815"/>
      <c r="K9" s="816"/>
      <c r="L9" s="1406"/>
      <c r="M9" s="1407"/>
      <c r="N9" s="1415"/>
      <c r="O9" s="1408"/>
      <c r="P9" s="1408"/>
      <c r="Q9" s="1408"/>
      <c r="R9" s="1416"/>
      <c r="S9" s="1417"/>
      <c r="T9" s="1417"/>
      <c r="U9" s="1417"/>
      <c r="V9" s="1417"/>
      <c r="W9" s="1417"/>
      <c r="X9" s="1417"/>
      <c r="Y9" s="1417"/>
      <c r="Z9" s="1417"/>
      <c r="AA9" s="1417"/>
      <c r="AB9" s="1417"/>
      <c r="AC9" s="1418"/>
      <c r="AD9" s="813">
        <v>35</v>
      </c>
      <c r="AE9" s="814"/>
      <c r="AF9" s="814"/>
      <c r="AG9" s="815"/>
      <c r="AH9" s="815"/>
      <c r="AI9" s="815"/>
      <c r="AJ9" s="815"/>
      <c r="AK9" s="815"/>
      <c r="AL9" s="815"/>
      <c r="AM9" s="815"/>
      <c r="AN9" s="816"/>
      <c r="AO9" s="1406"/>
      <c r="AP9" s="1407"/>
      <c r="AQ9" s="1407"/>
      <c r="AR9" s="1408"/>
      <c r="AS9" s="1408"/>
      <c r="AT9" s="1408"/>
      <c r="AU9" s="1413"/>
      <c r="AV9" s="1413"/>
      <c r="AW9" s="1413"/>
      <c r="AX9" s="1413"/>
      <c r="AY9" s="1413"/>
      <c r="AZ9" s="1413"/>
      <c r="BA9" s="1413"/>
      <c r="BB9" s="1413"/>
      <c r="BC9" s="1413"/>
      <c r="BD9" s="1413"/>
      <c r="BE9" s="1413"/>
      <c r="BF9" s="1414"/>
      <c r="BG9" s="9"/>
      <c r="BH9" s="9"/>
      <c r="BI9" s="9"/>
      <c r="BJ9" s="9"/>
      <c r="BK9" s="9"/>
      <c r="BL9" s="9"/>
      <c r="BM9" s="243"/>
      <c r="BN9" s="814">
        <v>65</v>
      </c>
      <c r="BO9" s="814"/>
      <c r="BP9" s="814"/>
      <c r="BQ9" s="815"/>
      <c r="BR9" s="815"/>
      <c r="BS9" s="815"/>
      <c r="BT9" s="815"/>
      <c r="BU9" s="815"/>
      <c r="BV9" s="815"/>
      <c r="BW9" s="815"/>
      <c r="BX9" s="816"/>
      <c r="BY9" s="1406"/>
      <c r="BZ9" s="1407"/>
      <c r="CA9" s="1407"/>
      <c r="CB9" s="1408"/>
      <c r="CC9" s="1408"/>
      <c r="CD9" s="1408"/>
      <c r="CE9" s="1413"/>
      <c r="CF9" s="1413"/>
      <c r="CG9" s="1413"/>
      <c r="CH9" s="1413"/>
      <c r="CI9" s="1413"/>
      <c r="CJ9" s="1413"/>
      <c r="CK9" s="1413"/>
      <c r="CL9" s="1413"/>
      <c r="CM9" s="1413"/>
      <c r="CN9" s="1413"/>
      <c r="CO9" s="1413"/>
      <c r="CP9" s="1413"/>
      <c r="CQ9" s="1414"/>
      <c r="CR9" s="813">
        <v>95</v>
      </c>
      <c r="CS9" s="814"/>
      <c r="CT9" s="814"/>
      <c r="CU9" s="815"/>
      <c r="CV9" s="815"/>
      <c r="CW9" s="815"/>
      <c r="CX9" s="815"/>
      <c r="CY9" s="815"/>
      <c r="CZ9" s="815"/>
      <c r="DA9" s="815"/>
      <c r="DB9" s="816"/>
      <c r="DC9" s="1406"/>
      <c r="DD9" s="1407"/>
      <c r="DE9" s="1407"/>
      <c r="DF9" s="1408"/>
      <c r="DG9" s="1408"/>
      <c r="DH9" s="1408"/>
      <c r="DI9" s="1413"/>
      <c r="DJ9" s="1413"/>
      <c r="DK9" s="1413"/>
      <c r="DL9" s="1413"/>
      <c r="DM9" s="1413"/>
      <c r="DN9" s="1413"/>
      <c r="DO9" s="1413"/>
      <c r="DP9" s="1413"/>
      <c r="DQ9" s="1413"/>
      <c r="DR9" s="1413"/>
      <c r="DS9" s="1413"/>
      <c r="DT9" s="1414"/>
      <c r="DV9" s="11" t="s">
        <v>8</v>
      </c>
      <c r="DW9" s="11" t="s">
        <v>40</v>
      </c>
    </row>
    <row r="10" spans="1:127" ht="18.600000000000001" customHeight="1">
      <c r="A10" s="814">
        <v>6</v>
      </c>
      <c r="B10" s="814"/>
      <c r="C10" s="814"/>
      <c r="D10" s="815"/>
      <c r="E10" s="815"/>
      <c r="F10" s="815"/>
      <c r="G10" s="815"/>
      <c r="H10" s="815"/>
      <c r="I10" s="815"/>
      <c r="J10" s="815"/>
      <c r="K10" s="816"/>
      <c r="L10" s="1406"/>
      <c r="M10" s="1407"/>
      <c r="N10" s="1415"/>
      <c r="O10" s="1408"/>
      <c r="P10" s="1408"/>
      <c r="Q10" s="1408"/>
      <c r="R10" s="1416"/>
      <c r="S10" s="1417"/>
      <c r="T10" s="1417"/>
      <c r="U10" s="1417"/>
      <c r="V10" s="1417"/>
      <c r="W10" s="1417"/>
      <c r="X10" s="1417"/>
      <c r="Y10" s="1417"/>
      <c r="Z10" s="1417"/>
      <c r="AA10" s="1417"/>
      <c r="AB10" s="1417"/>
      <c r="AC10" s="1418"/>
      <c r="AD10" s="813">
        <v>36</v>
      </c>
      <c r="AE10" s="814"/>
      <c r="AF10" s="814"/>
      <c r="AG10" s="815"/>
      <c r="AH10" s="815"/>
      <c r="AI10" s="815"/>
      <c r="AJ10" s="815"/>
      <c r="AK10" s="815"/>
      <c r="AL10" s="815"/>
      <c r="AM10" s="815"/>
      <c r="AN10" s="816"/>
      <c r="AO10" s="1406"/>
      <c r="AP10" s="1407"/>
      <c r="AQ10" s="1407"/>
      <c r="AR10" s="1408"/>
      <c r="AS10" s="1408"/>
      <c r="AT10" s="1408"/>
      <c r="AU10" s="1413"/>
      <c r="AV10" s="1413"/>
      <c r="AW10" s="1413"/>
      <c r="AX10" s="1413"/>
      <c r="AY10" s="1413"/>
      <c r="AZ10" s="1413"/>
      <c r="BA10" s="1413"/>
      <c r="BB10" s="1413"/>
      <c r="BC10" s="1413"/>
      <c r="BD10" s="1413"/>
      <c r="BE10" s="1413"/>
      <c r="BF10" s="1414"/>
      <c r="BG10" s="9"/>
      <c r="BH10" s="9"/>
      <c r="BI10" s="9"/>
      <c r="BJ10" s="9"/>
      <c r="BK10" s="9"/>
      <c r="BL10" s="9"/>
      <c r="BM10" s="243"/>
      <c r="BN10" s="814">
        <v>66</v>
      </c>
      <c r="BO10" s="814"/>
      <c r="BP10" s="814"/>
      <c r="BQ10" s="815"/>
      <c r="BR10" s="815"/>
      <c r="BS10" s="815"/>
      <c r="BT10" s="815"/>
      <c r="BU10" s="815"/>
      <c r="BV10" s="815"/>
      <c r="BW10" s="815"/>
      <c r="BX10" s="816"/>
      <c r="BY10" s="1406"/>
      <c r="BZ10" s="1407"/>
      <c r="CA10" s="1407"/>
      <c r="CB10" s="1408"/>
      <c r="CC10" s="1408"/>
      <c r="CD10" s="1408"/>
      <c r="CE10" s="1413"/>
      <c r="CF10" s="1413"/>
      <c r="CG10" s="1413"/>
      <c r="CH10" s="1413"/>
      <c r="CI10" s="1413"/>
      <c r="CJ10" s="1413"/>
      <c r="CK10" s="1413"/>
      <c r="CL10" s="1413"/>
      <c r="CM10" s="1413"/>
      <c r="CN10" s="1413"/>
      <c r="CO10" s="1413"/>
      <c r="CP10" s="1413"/>
      <c r="CQ10" s="1414"/>
      <c r="CR10" s="813">
        <v>96</v>
      </c>
      <c r="CS10" s="814"/>
      <c r="CT10" s="814"/>
      <c r="CU10" s="815"/>
      <c r="CV10" s="815"/>
      <c r="CW10" s="815"/>
      <c r="CX10" s="815"/>
      <c r="CY10" s="815"/>
      <c r="CZ10" s="815"/>
      <c r="DA10" s="815"/>
      <c r="DB10" s="816"/>
      <c r="DC10" s="1406"/>
      <c r="DD10" s="1407"/>
      <c r="DE10" s="1407"/>
      <c r="DF10" s="1408"/>
      <c r="DG10" s="1408"/>
      <c r="DH10" s="1408"/>
      <c r="DI10" s="1413"/>
      <c r="DJ10" s="1413"/>
      <c r="DK10" s="1413"/>
      <c r="DL10" s="1413"/>
      <c r="DM10" s="1413"/>
      <c r="DN10" s="1413"/>
      <c r="DO10" s="1413"/>
      <c r="DP10" s="1413"/>
      <c r="DQ10" s="1413"/>
      <c r="DR10" s="1413"/>
      <c r="DS10" s="1413"/>
      <c r="DT10" s="1414"/>
      <c r="DV10" s="11" t="s">
        <v>9</v>
      </c>
    </row>
    <row r="11" spans="1:127" ht="18.600000000000001" customHeight="1">
      <c r="A11" s="814">
        <v>7</v>
      </c>
      <c r="B11" s="814"/>
      <c r="C11" s="814"/>
      <c r="D11" s="815"/>
      <c r="E11" s="815"/>
      <c r="F11" s="815"/>
      <c r="G11" s="815"/>
      <c r="H11" s="815"/>
      <c r="I11" s="815"/>
      <c r="J11" s="815"/>
      <c r="K11" s="816"/>
      <c r="L11" s="1406"/>
      <c r="M11" s="1407"/>
      <c r="N11" s="1415"/>
      <c r="O11" s="1408"/>
      <c r="P11" s="1408"/>
      <c r="Q11" s="1408"/>
      <c r="R11" s="1416"/>
      <c r="S11" s="1417"/>
      <c r="T11" s="1417"/>
      <c r="U11" s="1417"/>
      <c r="V11" s="1417"/>
      <c r="W11" s="1417"/>
      <c r="X11" s="1417"/>
      <c r="Y11" s="1417"/>
      <c r="Z11" s="1417"/>
      <c r="AA11" s="1417"/>
      <c r="AB11" s="1417"/>
      <c r="AC11" s="1418"/>
      <c r="AD11" s="813">
        <v>37</v>
      </c>
      <c r="AE11" s="814"/>
      <c r="AF11" s="814"/>
      <c r="AG11" s="815"/>
      <c r="AH11" s="815"/>
      <c r="AI11" s="815"/>
      <c r="AJ11" s="815"/>
      <c r="AK11" s="815"/>
      <c r="AL11" s="815"/>
      <c r="AM11" s="815"/>
      <c r="AN11" s="816"/>
      <c r="AO11" s="1406"/>
      <c r="AP11" s="1407"/>
      <c r="AQ11" s="1407"/>
      <c r="AR11" s="1408"/>
      <c r="AS11" s="1408"/>
      <c r="AT11" s="1408"/>
      <c r="AU11" s="1413"/>
      <c r="AV11" s="1413"/>
      <c r="AW11" s="1413"/>
      <c r="AX11" s="1413"/>
      <c r="AY11" s="1413"/>
      <c r="AZ11" s="1413"/>
      <c r="BA11" s="1413"/>
      <c r="BB11" s="1413"/>
      <c r="BC11" s="1413"/>
      <c r="BD11" s="1413"/>
      <c r="BE11" s="1413"/>
      <c r="BF11" s="1414"/>
      <c r="BG11" s="9"/>
      <c r="BH11" s="9"/>
      <c r="BI11" s="9"/>
      <c r="BJ11" s="9"/>
      <c r="BK11" s="9"/>
      <c r="BL11" s="9"/>
      <c r="BM11" s="243"/>
      <c r="BN11" s="814">
        <v>67</v>
      </c>
      <c r="BO11" s="814"/>
      <c r="BP11" s="814"/>
      <c r="BQ11" s="815"/>
      <c r="BR11" s="815"/>
      <c r="BS11" s="815"/>
      <c r="BT11" s="815"/>
      <c r="BU11" s="815"/>
      <c r="BV11" s="815"/>
      <c r="BW11" s="815"/>
      <c r="BX11" s="816"/>
      <c r="BY11" s="1406"/>
      <c r="BZ11" s="1407"/>
      <c r="CA11" s="1407"/>
      <c r="CB11" s="1408"/>
      <c r="CC11" s="1408"/>
      <c r="CD11" s="1408"/>
      <c r="CE11" s="1413"/>
      <c r="CF11" s="1413"/>
      <c r="CG11" s="1413"/>
      <c r="CH11" s="1413"/>
      <c r="CI11" s="1413"/>
      <c r="CJ11" s="1413"/>
      <c r="CK11" s="1413"/>
      <c r="CL11" s="1413"/>
      <c r="CM11" s="1413"/>
      <c r="CN11" s="1413"/>
      <c r="CO11" s="1413"/>
      <c r="CP11" s="1413"/>
      <c r="CQ11" s="1414"/>
      <c r="CR11" s="813">
        <v>97</v>
      </c>
      <c r="CS11" s="814"/>
      <c r="CT11" s="814"/>
      <c r="CU11" s="815"/>
      <c r="CV11" s="815"/>
      <c r="CW11" s="815"/>
      <c r="CX11" s="815"/>
      <c r="CY11" s="815"/>
      <c r="CZ11" s="815"/>
      <c r="DA11" s="815"/>
      <c r="DB11" s="816"/>
      <c r="DC11" s="1406"/>
      <c r="DD11" s="1407"/>
      <c r="DE11" s="1407"/>
      <c r="DF11" s="1408"/>
      <c r="DG11" s="1408"/>
      <c r="DH11" s="1408"/>
      <c r="DI11" s="1413"/>
      <c r="DJ11" s="1413"/>
      <c r="DK11" s="1413"/>
      <c r="DL11" s="1413"/>
      <c r="DM11" s="1413"/>
      <c r="DN11" s="1413"/>
      <c r="DO11" s="1413"/>
      <c r="DP11" s="1413"/>
      <c r="DQ11" s="1413"/>
      <c r="DR11" s="1413"/>
      <c r="DS11" s="1413"/>
      <c r="DT11" s="1414"/>
      <c r="DV11" s="11" t="s">
        <v>10</v>
      </c>
    </row>
    <row r="12" spans="1:127" ht="18.600000000000001" customHeight="1">
      <c r="A12" s="814">
        <v>8</v>
      </c>
      <c r="B12" s="814"/>
      <c r="C12" s="814"/>
      <c r="D12" s="815"/>
      <c r="E12" s="815"/>
      <c r="F12" s="815"/>
      <c r="G12" s="815"/>
      <c r="H12" s="815"/>
      <c r="I12" s="815"/>
      <c r="J12" s="815"/>
      <c r="K12" s="816"/>
      <c r="L12" s="1406"/>
      <c r="M12" s="1407"/>
      <c r="N12" s="1415"/>
      <c r="O12" s="1408"/>
      <c r="P12" s="1408"/>
      <c r="Q12" s="1408"/>
      <c r="R12" s="1416"/>
      <c r="S12" s="1417"/>
      <c r="T12" s="1417"/>
      <c r="U12" s="1417"/>
      <c r="V12" s="1417"/>
      <c r="W12" s="1417"/>
      <c r="X12" s="1417"/>
      <c r="Y12" s="1417"/>
      <c r="Z12" s="1417"/>
      <c r="AA12" s="1417"/>
      <c r="AB12" s="1417"/>
      <c r="AC12" s="1418"/>
      <c r="AD12" s="813">
        <v>38</v>
      </c>
      <c r="AE12" s="814"/>
      <c r="AF12" s="814"/>
      <c r="AG12" s="815"/>
      <c r="AH12" s="815"/>
      <c r="AI12" s="815"/>
      <c r="AJ12" s="815"/>
      <c r="AK12" s="815"/>
      <c r="AL12" s="815"/>
      <c r="AM12" s="815"/>
      <c r="AN12" s="816"/>
      <c r="AO12" s="1406"/>
      <c r="AP12" s="1407"/>
      <c r="AQ12" s="1407"/>
      <c r="AR12" s="1408"/>
      <c r="AS12" s="1408"/>
      <c r="AT12" s="1408"/>
      <c r="AU12" s="1413"/>
      <c r="AV12" s="1413"/>
      <c r="AW12" s="1413"/>
      <c r="AX12" s="1413"/>
      <c r="AY12" s="1413"/>
      <c r="AZ12" s="1413"/>
      <c r="BA12" s="1413"/>
      <c r="BB12" s="1413"/>
      <c r="BC12" s="1413"/>
      <c r="BD12" s="1413"/>
      <c r="BE12" s="1413"/>
      <c r="BF12" s="1414"/>
      <c r="BG12" s="9"/>
      <c r="BH12" s="9"/>
      <c r="BI12" s="9"/>
      <c r="BJ12" s="9"/>
      <c r="BK12" s="9"/>
      <c r="BL12" s="9"/>
      <c r="BM12" s="243"/>
      <c r="BN12" s="814">
        <v>68</v>
      </c>
      <c r="BO12" s="814"/>
      <c r="BP12" s="814"/>
      <c r="BQ12" s="815"/>
      <c r="BR12" s="815"/>
      <c r="BS12" s="815"/>
      <c r="BT12" s="815"/>
      <c r="BU12" s="815"/>
      <c r="BV12" s="815"/>
      <c r="BW12" s="815"/>
      <c r="BX12" s="816"/>
      <c r="BY12" s="1406"/>
      <c r="BZ12" s="1407"/>
      <c r="CA12" s="1407"/>
      <c r="CB12" s="1408"/>
      <c r="CC12" s="1408"/>
      <c r="CD12" s="1408"/>
      <c r="CE12" s="1413"/>
      <c r="CF12" s="1413"/>
      <c r="CG12" s="1413"/>
      <c r="CH12" s="1413"/>
      <c r="CI12" s="1413"/>
      <c r="CJ12" s="1413"/>
      <c r="CK12" s="1413"/>
      <c r="CL12" s="1413"/>
      <c r="CM12" s="1413"/>
      <c r="CN12" s="1413"/>
      <c r="CO12" s="1413"/>
      <c r="CP12" s="1413"/>
      <c r="CQ12" s="1414"/>
      <c r="CR12" s="813">
        <v>98</v>
      </c>
      <c r="CS12" s="814"/>
      <c r="CT12" s="814"/>
      <c r="CU12" s="815"/>
      <c r="CV12" s="815"/>
      <c r="CW12" s="815"/>
      <c r="CX12" s="815"/>
      <c r="CY12" s="815"/>
      <c r="CZ12" s="815"/>
      <c r="DA12" s="815"/>
      <c r="DB12" s="816"/>
      <c r="DC12" s="1406"/>
      <c r="DD12" s="1407"/>
      <c r="DE12" s="1407"/>
      <c r="DF12" s="1408"/>
      <c r="DG12" s="1408"/>
      <c r="DH12" s="1408"/>
      <c r="DI12" s="1413"/>
      <c r="DJ12" s="1413"/>
      <c r="DK12" s="1413"/>
      <c r="DL12" s="1413"/>
      <c r="DM12" s="1413"/>
      <c r="DN12" s="1413"/>
      <c r="DO12" s="1413"/>
      <c r="DP12" s="1413"/>
      <c r="DQ12" s="1413"/>
      <c r="DR12" s="1413"/>
      <c r="DS12" s="1413"/>
      <c r="DT12" s="1414"/>
      <c r="DV12" s="11" t="s">
        <v>11</v>
      </c>
    </row>
    <row r="13" spans="1:127" ht="18.600000000000001" customHeight="1">
      <c r="A13" s="814">
        <v>9</v>
      </c>
      <c r="B13" s="814"/>
      <c r="C13" s="814"/>
      <c r="D13" s="815"/>
      <c r="E13" s="815"/>
      <c r="F13" s="815"/>
      <c r="G13" s="815"/>
      <c r="H13" s="815"/>
      <c r="I13" s="815"/>
      <c r="J13" s="815"/>
      <c r="K13" s="816"/>
      <c r="L13" s="1406"/>
      <c r="M13" s="1407"/>
      <c r="N13" s="1415"/>
      <c r="O13" s="1408"/>
      <c r="P13" s="1408"/>
      <c r="Q13" s="1408"/>
      <c r="R13" s="1416"/>
      <c r="S13" s="1417"/>
      <c r="T13" s="1417"/>
      <c r="U13" s="1417"/>
      <c r="V13" s="1417"/>
      <c r="W13" s="1417"/>
      <c r="X13" s="1417"/>
      <c r="Y13" s="1417"/>
      <c r="Z13" s="1417"/>
      <c r="AA13" s="1417"/>
      <c r="AB13" s="1417"/>
      <c r="AC13" s="1418"/>
      <c r="AD13" s="813">
        <v>39</v>
      </c>
      <c r="AE13" s="814"/>
      <c r="AF13" s="814"/>
      <c r="AG13" s="815"/>
      <c r="AH13" s="815"/>
      <c r="AI13" s="815"/>
      <c r="AJ13" s="815"/>
      <c r="AK13" s="815"/>
      <c r="AL13" s="815"/>
      <c r="AM13" s="815"/>
      <c r="AN13" s="816"/>
      <c r="AO13" s="1406"/>
      <c r="AP13" s="1407"/>
      <c r="AQ13" s="1407"/>
      <c r="AR13" s="1408"/>
      <c r="AS13" s="1408"/>
      <c r="AT13" s="1408"/>
      <c r="AU13" s="1413"/>
      <c r="AV13" s="1413"/>
      <c r="AW13" s="1413"/>
      <c r="AX13" s="1413"/>
      <c r="AY13" s="1413"/>
      <c r="AZ13" s="1413"/>
      <c r="BA13" s="1413"/>
      <c r="BB13" s="1413"/>
      <c r="BC13" s="1413"/>
      <c r="BD13" s="1413"/>
      <c r="BE13" s="1413"/>
      <c r="BF13" s="1414"/>
      <c r="BG13" s="9"/>
      <c r="BH13" s="9"/>
      <c r="BI13" s="9"/>
      <c r="BJ13" s="9"/>
      <c r="BK13" s="9"/>
      <c r="BL13" s="9"/>
      <c r="BM13" s="243"/>
      <c r="BN13" s="814">
        <v>69</v>
      </c>
      <c r="BO13" s="814"/>
      <c r="BP13" s="814"/>
      <c r="BQ13" s="815"/>
      <c r="BR13" s="815"/>
      <c r="BS13" s="815"/>
      <c r="BT13" s="815"/>
      <c r="BU13" s="815"/>
      <c r="BV13" s="815"/>
      <c r="BW13" s="815"/>
      <c r="BX13" s="816"/>
      <c r="BY13" s="1406"/>
      <c r="BZ13" s="1407"/>
      <c r="CA13" s="1407"/>
      <c r="CB13" s="1408"/>
      <c r="CC13" s="1408"/>
      <c r="CD13" s="1408"/>
      <c r="CE13" s="1413"/>
      <c r="CF13" s="1413"/>
      <c r="CG13" s="1413"/>
      <c r="CH13" s="1413"/>
      <c r="CI13" s="1413"/>
      <c r="CJ13" s="1413"/>
      <c r="CK13" s="1413"/>
      <c r="CL13" s="1413"/>
      <c r="CM13" s="1413"/>
      <c r="CN13" s="1413"/>
      <c r="CO13" s="1413"/>
      <c r="CP13" s="1413"/>
      <c r="CQ13" s="1414"/>
      <c r="CR13" s="813">
        <v>99</v>
      </c>
      <c r="CS13" s="814"/>
      <c r="CT13" s="814"/>
      <c r="CU13" s="815"/>
      <c r="CV13" s="815"/>
      <c r="CW13" s="815"/>
      <c r="CX13" s="815"/>
      <c r="CY13" s="815"/>
      <c r="CZ13" s="815"/>
      <c r="DA13" s="815"/>
      <c r="DB13" s="816"/>
      <c r="DC13" s="1406"/>
      <c r="DD13" s="1407"/>
      <c r="DE13" s="1407"/>
      <c r="DF13" s="1408"/>
      <c r="DG13" s="1408"/>
      <c r="DH13" s="1408"/>
      <c r="DI13" s="1413"/>
      <c r="DJ13" s="1413"/>
      <c r="DK13" s="1413"/>
      <c r="DL13" s="1413"/>
      <c r="DM13" s="1413"/>
      <c r="DN13" s="1413"/>
      <c r="DO13" s="1413"/>
      <c r="DP13" s="1413"/>
      <c r="DQ13" s="1413"/>
      <c r="DR13" s="1413"/>
      <c r="DS13" s="1413"/>
      <c r="DT13" s="1414"/>
      <c r="DV13" s="11" t="s">
        <v>12</v>
      </c>
    </row>
    <row r="14" spans="1:127" ht="18.600000000000001" customHeight="1">
      <c r="A14" s="814">
        <v>10</v>
      </c>
      <c r="B14" s="814"/>
      <c r="C14" s="814"/>
      <c r="D14" s="815"/>
      <c r="E14" s="815"/>
      <c r="F14" s="815"/>
      <c r="G14" s="815"/>
      <c r="H14" s="815"/>
      <c r="I14" s="815"/>
      <c r="J14" s="815"/>
      <c r="K14" s="816"/>
      <c r="L14" s="1406"/>
      <c r="M14" s="1407"/>
      <c r="N14" s="1415"/>
      <c r="O14" s="1408"/>
      <c r="P14" s="1408"/>
      <c r="Q14" s="1408"/>
      <c r="R14" s="1416"/>
      <c r="S14" s="1417"/>
      <c r="T14" s="1417"/>
      <c r="U14" s="1417"/>
      <c r="V14" s="1417"/>
      <c r="W14" s="1417"/>
      <c r="X14" s="1417"/>
      <c r="Y14" s="1417"/>
      <c r="Z14" s="1417"/>
      <c r="AA14" s="1417"/>
      <c r="AB14" s="1417"/>
      <c r="AC14" s="1418"/>
      <c r="AD14" s="813">
        <v>40</v>
      </c>
      <c r="AE14" s="814"/>
      <c r="AF14" s="814"/>
      <c r="AG14" s="815"/>
      <c r="AH14" s="815"/>
      <c r="AI14" s="815"/>
      <c r="AJ14" s="815"/>
      <c r="AK14" s="815"/>
      <c r="AL14" s="815"/>
      <c r="AM14" s="815"/>
      <c r="AN14" s="816"/>
      <c r="AO14" s="1406"/>
      <c r="AP14" s="1407"/>
      <c r="AQ14" s="1407"/>
      <c r="AR14" s="1408"/>
      <c r="AS14" s="1408"/>
      <c r="AT14" s="1408"/>
      <c r="AU14" s="1413"/>
      <c r="AV14" s="1413"/>
      <c r="AW14" s="1413"/>
      <c r="AX14" s="1413"/>
      <c r="AY14" s="1413"/>
      <c r="AZ14" s="1413"/>
      <c r="BA14" s="1413"/>
      <c r="BB14" s="1413"/>
      <c r="BC14" s="1413"/>
      <c r="BD14" s="1413"/>
      <c r="BE14" s="1413"/>
      <c r="BF14" s="1414"/>
      <c r="BG14" s="9"/>
      <c r="BH14" s="9"/>
      <c r="BI14" s="9"/>
      <c r="BJ14" s="9"/>
      <c r="BK14" s="9"/>
      <c r="BL14" s="9"/>
      <c r="BM14" s="243"/>
      <c r="BN14" s="814">
        <v>70</v>
      </c>
      <c r="BO14" s="814"/>
      <c r="BP14" s="814"/>
      <c r="BQ14" s="815"/>
      <c r="BR14" s="815"/>
      <c r="BS14" s="815"/>
      <c r="BT14" s="815"/>
      <c r="BU14" s="815"/>
      <c r="BV14" s="815"/>
      <c r="BW14" s="815"/>
      <c r="BX14" s="816"/>
      <c r="BY14" s="1406"/>
      <c r="BZ14" s="1407"/>
      <c r="CA14" s="1407"/>
      <c r="CB14" s="1408"/>
      <c r="CC14" s="1408"/>
      <c r="CD14" s="1408"/>
      <c r="CE14" s="1413"/>
      <c r="CF14" s="1413"/>
      <c r="CG14" s="1413"/>
      <c r="CH14" s="1413"/>
      <c r="CI14" s="1413"/>
      <c r="CJ14" s="1413"/>
      <c r="CK14" s="1413"/>
      <c r="CL14" s="1413"/>
      <c r="CM14" s="1413"/>
      <c r="CN14" s="1413"/>
      <c r="CO14" s="1413"/>
      <c r="CP14" s="1413"/>
      <c r="CQ14" s="1414"/>
      <c r="CR14" s="813">
        <v>100</v>
      </c>
      <c r="CS14" s="814"/>
      <c r="CT14" s="814"/>
      <c r="CU14" s="815"/>
      <c r="CV14" s="815"/>
      <c r="CW14" s="815"/>
      <c r="CX14" s="815"/>
      <c r="CY14" s="815"/>
      <c r="CZ14" s="815"/>
      <c r="DA14" s="815"/>
      <c r="DB14" s="816"/>
      <c r="DC14" s="1406"/>
      <c r="DD14" s="1407"/>
      <c r="DE14" s="1407"/>
      <c r="DF14" s="1408"/>
      <c r="DG14" s="1408"/>
      <c r="DH14" s="1408"/>
      <c r="DI14" s="1413"/>
      <c r="DJ14" s="1413"/>
      <c r="DK14" s="1413"/>
      <c r="DL14" s="1413"/>
      <c r="DM14" s="1413"/>
      <c r="DN14" s="1413"/>
      <c r="DO14" s="1413"/>
      <c r="DP14" s="1413"/>
      <c r="DQ14" s="1413"/>
      <c r="DR14" s="1413"/>
      <c r="DS14" s="1413"/>
      <c r="DT14" s="1414"/>
      <c r="DV14" s="11" t="s">
        <v>13</v>
      </c>
    </row>
    <row r="15" spans="1:127" ht="18.600000000000001" customHeight="1">
      <c r="A15" s="814">
        <v>11</v>
      </c>
      <c r="B15" s="814"/>
      <c r="C15" s="814"/>
      <c r="D15" s="815"/>
      <c r="E15" s="815"/>
      <c r="F15" s="815"/>
      <c r="G15" s="815"/>
      <c r="H15" s="815"/>
      <c r="I15" s="815"/>
      <c r="J15" s="815"/>
      <c r="K15" s="816"/>
      <c r="L15" s="1406"/>
      <c r="M15" s="1407"/>
      <c r="N15" s="1415"/>
      <c r="O15" s="1408"/>
      <c r="P15" s="1408"/>
      <c r="Q15" s="1408"/>
      <c r="R15" s="1416"/>
      <c r="S15" s="1417"/>
      <c r="T15" s="1417"/>
      <c r="U15" s="1417"/>
      <c r="V15" s="1417"/>
      <c r="W15" s="1417"/>
      <c r="X15" s="1417"/>
      <c r="Y15" s="1417"/>
      <c r="Z15" s="1417"/>
      <c r="AA15" s="1417"/>
      <c r="AB15" s="1417"/>
      <c r="AC15" s="1418"/>
      <c r="AD15" s="813">
        <v>41</v>
      </c>
      <c r="AE15" s="814"/>
      <c r="AF15" s="814"/>
      <c r="AG15" s="815"/>
      <c r="AH15" s="815"/>
      <c r="AI15" s="815"/>
      <c r="AJ15" s="815"/>
      <c r="AK15" s="815"/>
      <c r="AL15" s="815"/>
      <c r="AM15" s="815"/>
      <c r="AN15" s="816"/>
      <c r="AO15" s="1406"/>
      <c r="AP15" s="1407"/>
      <c r="AQ15" s="1407"/>
      <c r="AR15" s="1408"/>
      <c r="AS15" s="1408"/>
      <c r="AT15" s="1408"/>
      <c r="AU15" s="1413"/>
      <c r="AV15" s="1413"/>
      <c r="AW15" s="1413"/>
      <c r="AX15" s="1413"/>
      <c r="AY15" s="1413"/>
      <c r="AZ15" s="1413"/>
      <c r="BA15" s="1413"/>
      <c r="BB15" s="1413"/>
      <c r="BC15" s="1413"/>
      <c r="BD15" s="1413"/>
      <c r="BE15" s="1413"/>
      <c r="BF15" s="1414"/>
      <c r="BG15" s="9"/>
      <c r="BH15" s="9"/>
      <c r="BI15" s="9"/>
      <c r="BJ15" s="9"/>
      <c r="BK15" s="9"/>
      <c r="BL15" s="9"/>
      <c r="BM15" s="243"/>
      <c r="BN15" s="814">
        <v>71</v>
      </c>
      <c r="BO15" s="814"/>
      <c r="BP15" s="814"/>
      <c r="BQ15" s="815"/>
      <c r="BR15" s="815"/>
      <c r="BS15" s="815"/>
      <c r="BT15" s="815"/>
      <c r="BU15" s="815"/>
      <c r="BV15" s="815"/>
      <c r="BW15" s="815"/>
      <c r="BX15" s="816"/>
      <c r="BY15" s="1406"/>
      <c r="BZ15" s="1407"/>
      <c r="CA15" s="1407"/>
      <c r="CB15" s="1408"/>
      <c r="CC15" s="1408"/>
      <c r="CD15" s="1408"/>
      <c r="CE15" s="1413"/>
      <c r="CF15" s="1413"/>
      <c r="CG15" s="1413"/>
      <c r="CH15" s="1413"/>
      <c r="CI15" s="1413"/>
      <c r="CJ15" s="1413"/>
      <c r="CK15" s="1413"/>
      <c r="CL15" s="1413"/>
      <c r="CM15" s="1413"/>
      <c r="CN15" s="1413"/>
      <c r="CO15" s="1413"/>
      <c r="CP15" s="1413"/>
      <c r="CQ15" s="1414"/>
      <c r="CR15" s="813">
        <v>101</v>
      </c>
      <c r="CS15" s="814"/>
      <c r="CT15" s="814"/>
      <c r="CU15" s="815"/>
      <c r="CV15" s="815"/>
      <c r="CW15" s="815"/>
      <c r="CX15" s="815"/>
      <c r="CY15" s="815"/>
      <c r="CZ15" s="815"/>
      <c r="DA15" s="815"/>
      <c r="DB15" s="816"/>
      <c r="DC15" s="1406"/>
      <c r="DD15" s="1407"/>
      <c r="DE15" s="1407"/>
      <c r="DF15" s="1408"/>
      <c r="DG15" s="1408"/>
      <c r="DH15" s="1408"/>
      <c r="DI15" s="1413"/>
      <c r="DJ15" s="1413"/>
      <c r="DK15" s="1413"/>
      <c r="DL15" s="1413"/>
      <c r="DM15" s="1413"/>
      <c r="DN15" s="1413"/>
      <c r="DO15" s="1413"/>
      <c r="DP15" s="1413"/>
      <c r="DQ15" s="1413"/>
      <c r="DR15" s="1413"/>
      <c r="DS15" s="1413"/>
      <c r="DT15" s="1414"/>
      <c r="DV15" s="11" t="s">
        <v>14</v>
      </c>
    </row>
    <row r="16" spans="1:127" ht="18.600000000000001" customHeight="1">
      <c r="A16" s="814">
        <v>12</v>
      </c>
      <c r="B16" s="814"/>
      <c r="C16" s="814"/>
      <c r="D16" s="815"/>
      <c r="E16" s="815"/>
      <c r="F16" s="815"/>
      <c r="G16" s="815"/>
      <c r="H16" s="815"/>
      <c r="I16" s="815"/>
      <c r="J16" s="815"/>
      <c r="K16" s="816"/>
      <c r="L16" s="1406"/>
      <c r="M16" s="1407"/>
      <c r="N16" s="1415"/>
      <c r="O16" s="1408"/>
      <c r="P16" s="1408"/>
      <c r="Q16" s="1408"/>
      <c r="R16" s="1416"/>
      <c r="S16" s="1417"/>
      <c r="T16" s="1417"/>
      <c r="U16" s="1417"/>
      <c r="V16" s="1417"/>
      <c r="W16" s="1417"/>
      <c r="X16" s="1417"/>
      <c r="Y16" s="1417"/>
      <c r="Z16" s="1417"/>
      <c r="AA16" s="1417"/>
      <c r="AB16" s="1417"/>
      <c r="AC16" s="1418"/>
      <c r="AD16" s="813">
        <v>42</v>
      </c>
      <c r="AE16" s="814"/>
      <c r="AF16" s="814"/>
      <c r="AG16" s="815"/>
      <c r="AH16" s="815"/>
      <c r="AI16" s="815"/>
      <c r="AJ16" s="815"/>
      <c r="AK16" s="815"/>
      <c r="AL16" s="815"/>
      <c r="AM16" s="815"/>
      <c r="AN16" s="816"/>
      <c r="AO16" s="1406"/>
      <c r="AP16" s="1407"/>
      <c r="AQ16" s="1407"/>
      <c r="AR16" s="1408"/>
      <c r="AS16" s="1408"/>
      <c r="AT16" s="1408"/>
      <c r="AU16" s="1413"/>
      <c r="AV16" s="1413"/>
      <c r="AW16" s="1413"/>
      <c r="AX16" s="1413"/>
      <c r="AY16" s="1413"/>
      <c r="AZ16" s="1413"/>
      <c r="BA16" s="1413"/>
      <c r="BB16" s="1413"/>
      <c r="BC16" s="1413"/>
      <c r="BD16" s="1413"/>
      <c r="BE16" s="1413"/>
      <c r="BF16" s="1414"/>
      <c r="BG16" s="9"/>
      <c r="BH16" s="9"/>
      <c r="BI16" s="9"/>
      <c r="BJ16" s="9"/>
      <c r="BK16" s="9"/>
      <c r="BL16" s="9"/>
      <c r="BM16" s="243"/>
      <c r="BN16" s="814">
        <v>72</v>
      </c>
      <c r="BO16" s="814"/>
      <c r="BP16" s="814"/>
      <c r="BQ16" s="815"/>
      <c r="BR16" s="815"/>
      <c r="BS16" s="815"/>
      <c r="BT16" s="815"/>
      <c r="BU16" s="815"/>
      <c r="BV16" s="815"/>
      <c r="BW16" s="815"/>
      <c r="BX16" s="816"/>
      <c r="BY16" s="1406"/>
      <c r="BZ16" s="1407"/>
      <c r="CA16" s="1407"/>
      <c r="CB16" s="1408"/>
      <c r="CC16" s="1408"/>
      <c r="CD16" s="1408"/>
      <c r="CE16" s="1413"/>
      <c r="CF16" s="1413"/>
      <c r="CG16" s="1413"/>
      <c r="CH16" s="1413"/>
      <c r="CI16" s="1413"/>
      <c r="CJ16" s="1413"/>
      <c r="CK16" s="1413"/>
      <c r="CL16" s="1413"/>
      <c r="CM16" s="1413"/>
      <c r="CN16" s="1413"/>
      <c r="CO16" s="1413"/>
      <c r="CP16" s="1413"/>
      <c r="CQ16" s="1414"/>
      <c r="CR16" s="813">
        <v>102</v>
      </c>
      <c r="CS16" s="814"/>
      <c r="CT16" s="814"/>
      <c r="CU16" s="815"/>
      <c r="CV16" s="815"/>
      <c r="CW16" s="815"/>
      <c r="CX16" s="815"/>
      <c r="CY16" s="815"/>
      <c r="CZ16" s="815"/>
      <c r="DA16" s="815"/>
      <c r="DB16" s="816"/>
      <c r="DC16" s="1406"/>
      <c r="DD16" s="1407"/>
      <c r="DE16" s="1407"/>
      <c r="DF16" s="1408"/>
      <c r="DG16" s="1408"/>
      <c r="DH16" s="1408"/>
      <c r="DI16" s="1413"/>
      <c r="DJ16" s="1413"/>
      <c r="DK16" s="1413"/>
      <c r="DL16" s="1413"/>
      <c r="DM16" s="1413"/>
      <c r="DN16" s="1413"/>
      <c r="DO16" s="1413"/>
      <c r="DP16" s="1413"/>
      <c r="DQ16" s="1413"/>
      <c r="DR16" s="1413"/>
      <c r="DS16" s="1413"/>
      <c r="DT16" s="1414"/>
      <c r="DV16" s="11" t="s">
        <v>41</v>
      </c>
    </row>
    <row r="17" spans="1:124" ht="18.600000000000001" customHeight="1">
      <c r="A17" s="814">
        <v>13</v>
      </c>
      <c r="B17" s="814"/>
      <c r="C17" s="814"/>
      <c r="D17" s="815"/>
      <c r="E17" s="815"/>
      <c r="F17" s="815"/>
      <c r="G17" s="815"/>
      <c r="H17" s="815"/>
      <c r="I17" s="815"/>
      <c r="J17" s="815"/>
      <c r="K17" s="816"/>
      <c r="L17" s="1406"/>
      <c r="M17" s="1407"/>
      <c r="N17" s="1415"/>
      <c r="O17" s="1408"/>
      <c r="P17" s="1408"/>
      <c r="Q17" s="1408"/>
      <c r="R17" s="1416"/>
      <c r="S17" s="1417"/>
      <c r="T17" s="1417"/>
      <c r="U17" s="1417"/>
      <c r="V17" s="1417"/>
      <c r="W17" s="1417"/>
      <c r="X17" s="1417"/>
      <c r="Y17" s="1417"/>
      <c r="Z17" s="1417"/>
      <c r="AA17" s="1417"/>
      <c r="AB17" s="1417"/>
      <c r="AC17" s="1418"/>
      <c r="AD17" s="813">
        <v>43</v>
      </c>
      <c r="AE17" s="814"/>
      <c r="AF17" s="814"/>
      <c r="AG17" s="815"/>
      <c r="AH17" s="815"/>
      <c r="AI17" s="815"/>
      <c r="AJ17" s="815"/>
      <c r="AK17" s="815"/>
      <c r="AL17" s="815"/>
      <c r="AM17" s="815"/>
      <c r="AN17" s="816"/>
      <c r="AO17" s="1406"/>
      <c r="AP17" s="1407"/>
      <c r="AQ17" s="1407"/>
      <c r="AR17" s="1408"/>
      <c r="AS17" s="1408"/>
      <c r="AT17" s="1408"/>
      <c r="AU17" s="1413"/>
      <c r="AV17" s="1413"/>
      <c r="AW17" s="1413"/>
      <c r="AX17" s="1413"/>
      <c r="AY17" s="1413"/>
      <c r="AZ17" s="1413"/>
      <c r="BA17" s="1413"/>
      <c r="BB17" s="1413"/>
      <c r="BC17" s="1413"/>
      <c r="BD17" s="1413"/>
      <c r="BE17" s="1413"/>
      <c r="BF17" s="1414"/>
      <c r="BG17" s="9"/>
      <c r="BH17" s="9"/>
      <c r="BI17" s="9"/>
      <c r="BJ17" s="9"/>
      <c r="BK17" s="9"/>
      <c r="BL17" s="9"/>
      <c r="BM17" s="243"/>
      <c r="BN17" s="814">
        <v>73</v>
      </c>
      <c r="BO17" s="814"/>
      <c r="BP17" s="814"/>
      <c r="BQ17" s="815"/>
      <c r="BR17" s="815"/>
      <c r="BS17" s="815"/>
      <c r="BT17" s="815"/>
      <c r="BU17" s="815"/>
      <c r="BV17" s="815"/>
      <c r="BW17" s="815"/>
      <c r="BX17" s="816"/>
      <c r="BY17" s="1406"/>
      <c r="BZ17" s="1407"/>
      <c r="CA17" s="1407"/>
      <c r="CB17" s="1408"/>
      <c r="CC17" s="1408"/>
      <c r="CD17" s="1408"/>
      <c r="CE17" s="1413"/>
      <c r="CF17" s="1413"/>
      <c r="CG17" s="1413"/>
      <c r="CH17" s="1413"/>
      <c r="CI17" s="1413"/>
      <c r="CJ17" s="1413"/>
      <c r="CK17" s="1413"/>
      <c r="CL17" s="1413"/>
      <c r="CM17" s="1413"/>
      <c r="CN17" s="1413"/>
      <c r="CO17" s="1413"/>
      <c r="CP17" s="1413"/>
      <c r="CQ17" s="1414"/>
      <c r="CR17" s="813">
        <v>103</v>
      </c>
      <c r="CS17" s="814"/>
      <c r="CT17" s="814"/>
      <c r="CU17" s="815"/>
      <c r="CV17" s="815"/>
      <c r="CW17" s="815"/>
      <c r="CX17" s="815"/>
      <c r="CY17" s="815"/>
      <c r="CZ17" s="815"/>
      <c r="DA17" s="815"/>
      <c r="DB17" s="816"/>
      <c r="DC17" s="1406"/>
      <c r="DD17" s="1407"/>
      <c r="DE17" s="1407"/>
      <c r="DF17" s="1408"/>
      <c r="DG17" s="1408"/>
      <c r="DH17" s="1408"/>
      <c r="DI17" s="1413"/>
      <c r="DJ17" s="1413"/>
      <c r="DK17" s="1413"/>
      <c r="DL17" s="1413"/>
      <c r="DM17" s="1413"/>
      <c r="DN17" s="1413"/>
      <c r="DO17" s="1413"/>
      <c r="DP17" s="1413"/>
      <c r="DQ17" s="1413"/>
      <c r="DR17" s="1413"/>
      <c r="DS17" s="1413"/>
      <c r="DT17" s="1414"/>
    </row>
    <row r="18" spans="1:124" ht="18.600000000000001" customHeight="1">
      <c r="A18" s="814">
        <v>14</v>
      </c>
      <c r="B18" s="814"/>
      <c r="C18" s="814"/>
      <c r="D18" s="815"/>
      <c r="E18" s="815"/>
      <c r="F18" s="815"/>
      <c r="G18" s="815"/>
      <c r="H18" s="815"/>
      <c r="I18" s="815"/>
      <c r="J18" s="815"/>
      <c r="K18" s="816"/>
      <c r="L18" s="1406"/>
      <c r="M18" s="1407"/>
      <c r="N18" s="1415"/>
      <c r="O18" s="1408"/>
      <c r="P18" s="1408"/>
      <c r="Q18" s="1408"/>
      <c r="R18" s="1416"/>
      <c r="S18" s="1417"/>
      <c r="T18" s="1417"/>
      <c r="U18" s="1417"/>
      <c r="V18" s="1417"/>
      <c r="W18" s="1417"/>
      <c r="X18" s="1417"/>
      <c r="Y18" s="1417"/>
      <c r="Z18" s="1417"/>
      <c r="AA18" s="1417"/>
      <c r="AB18" s="1417"/>
      <c r="AC18" s="1418"/>
      <c r="AD18" s="813">
        <v>44</v>
      </c>
      <c r="AE18" s="814"/>
      <c r="AF18" s="814"/>
      <c r="AG18" s="815"/>
      <c r="AH18" s="815"/>
      <c r="AI18" s="815"/>
      <c r="AJ18" s="815"/>
      <c r="AK18" s="815"/>
      <c r="AL18" s="815"/>
      <c r="AM18" s="815"/>
      <c r="AN18" s="816"/>
      <c r="AO18" s="1406"/>
      <c r="AP18" s="1407"/>
      <c r="AQ18" s="1407"/>
      <c r="AR18" s="1408"/>
      <c r="AS18" s="1408"/>
      <c r="AT18" s="1408"/>
      <c r="AU18" s="1413"/>
      <c r="AV18" s="1413"/>
      <c r="AW18" s="1413"/>
      <c r="AX18" s="1413"/>
      <c r="AY18" s="1413"/>
      <c r="AZ18" s="1413"/>
      <c r="BA18" s="1413"/>
      <c r="BB18" s="1413"/>
      <c r="BC18" s="1413"/>
      <c r="BD18" s="1413"/>
      <c r="BE18" s="1413"/>
      <c r="BF18" s="1414"/>
      <c r="BG18" s="9"/>
      <c r="BH18" s="9"/>
      <c r="BI18" s="9"/>
      <c r="BJ18" s="9"/>
      <c r="BK18" s="9"/>
      <c r="BL18" s="9"/>
      <c r="BM18" s="243"/>
      <c r="BN18" s="814">
        <v>74</v>
      </c>
      <c r="BO18" s="814"/>
      <c r="BP18" s="814"/>
      <c r="BQ18" s="815"/>
      <c r="BR18" s="815"/>
      <c r="BS18" s="815"/>
      <c r="BT18" s="815"/>
      <c r="BU18" s="815"/>
      <c r="BV18" s="815"/>
      <c r="BW18" s="815"/>
      <c r="BX18" s="816"/>
      <c r="BY18" s="1406"/>
      <c r="BZ18" s="1407"/>
      <c r="CA18" s="1407"/>
      <c r="CB18" s="1408"/>
      <c r="CC18" s="1408"/>
      <c r="CD18" s="1408"/>
      <c r="CE18" s="1413"/>
      <c r="CF18" s="1413"/>
      <c r="CG18" s="1413"/>
      <c r="CH18" s="1413"/>
      <c r="CI18" s="1413"/>
      <c r="CJ18" s="1413"/>
      <c r="CK18" s="1413"/>
      <c r="CL18" s="1413"/>
      <c r="CM18" s="1413"/>
      <c r="CN18" s="1413"/>
      <c r="CO18" s="1413"/>
      <c r="CP18" s="1413"/>
      <c r="CQ18" s="1414"/>
      <c r="CR18" s="813">
        <v>104</v>
      </c>
      <c r="CS18" s="814"/>
      <c r="CT18" s="814"/>
      <c r="CU18" s="815"/>
      <c r="CV18" s="815"/>
      <c r="CW18" s="815"/>
      <c r="CX18" s="815"/>
      <c r="CY18" s="815"/>
      <c r="CZ18" s="815"/>
      <c r="DA18" s="815"/>
      <c r="DB18" s="816"/>
      <c r="DC18" s="1406"/>
      <c r="DD18" s="1407"/>
      <c r="DE18" s="1407"/>
      <c r="DF18" s="1408"/>
      <c r="DG18" s="1408"/>
      <c r="DH18" s="1408"/>
      <c r="DI18" s="1413"/>
      <c r="DJ18" s="1413"/>
      <c r="DK18" s="1413"/>
      <c r="DL18" s="1413"/>
      <c r="DM18" s="1413"/>
      <c r="DN18" s="1413"/>
      <c r="DO18" s="1413"/>
      <c r="DP18" s="1413"/>
      <c r="DQ18" s="1413"/>
      <c r="DR18" s="1413"/>
      <c r="DS18" s="1413"/>
      <c r="DT18" s="1414"/>
    </row>
    <row r="19" spans="1:124" ht="18.600000000000001" customHeight="1">
      <c r="A19" s="814">
        <v>15</v>
      </c>
      <c r="B19" s="814"/>
      <c r="C19" s="814"/>
      <c r="D19" s="815"/>
      <c r="E19" s="815"/>
      <c r="F19" s="815"/>
      <c r="G19" s="815"/>
      <c r="H19" s="815"/>
      <c r="I19" s="815"/>
      <c r="J19" s="815"/>
      <c r="K19" s="816"/>
      <c r="L19" s="1406"/>
      <c r="M19" s="1407"/>
      <c r="N19" s="1415"/>
      <c r="O19" s="1408"/>
      <c r="P19" s="1408"/>
      <c r="Q19" s="1408"/>
      <c r="R19" s="1416"/>
      <c r="S19" s="1417"/>
      <c r="T19" s="1417"/>
      <c r="U19" s="1417"/>
      <c r="V19" s="1417"/>
      <c r="W19" s="1417"/>
      <c r="X19" s="1417"/>
      <c r="Y19" s="1417"/>
      <c r="Z19" s="1417"/>
      <c r="AA19" s="1417"/>
      <c r="AB19" s="1417"/>
      <c r="AC19" s="1418"/>
      <c r="AD19" s="813">
        <v>45</v>
      </c>
      <c r="AE19" s="814"/>
      <c r="AF19" s="814"/>
      <c r="AG19" s="815"/>
      <c r="AH19" s="815"/>
      <c r="AI19" s="815"/>
      <c r="AJ19" s="815"/>
      <c r="AK19" s="815"/>
      <c r="AL19" s="815"/>
      <c r="AM19" s="815"/>
      <c r="AN19" s="816"/>
      <c r="AO19" s="1406"/>
      <c r="AP19" s="1407"/>
      <c r="AQ19" s="1407"/>
      <c r="AR19" s="1408"/>
      <c r="AS19" s="1408"/>
      <c r="AT19" s="1408"/>
      <c r="AU19" s="1413"/>
      <c r="AV19" s="1413"/>
      <c r="AW19" s="1413"/>
      <c r="AX19" s="1413"/>
      <c r="AY19" s="1413"/>
      <c r="AZ19" s="1413"/>
      <c r="BA19" s="1413"/>
      <c r="BB19" s="1413"/>
      <c r="BC19" s="1413"/>
      <c r="BD19" s="1413"/>
      <c r="BE19" s="1413"/>
      <c r="BF19" s="1414"/>
      <c r="BG19" s="9"/>
      <c r="BH19" s="9"/>
      <c r="BI19" s="9"/>
      <c r="BJ19" s="9"/>
      <c r="BK19" s="9"/>
      <c r="BL19" s="9"/>
      <c r="BM19" s="243"/>
      <c r="BN19" s="814">
        <v>75</v>
      </c>
      <c r="BO19" s="814"/>
      <c r="BP19" s="814"/>
      <c r="BQ19" s="815"/>
      <c r="BR19" s="815"/>
      <c r="BS19" s="815"/>
      <c r="BT19" s="815"/>
      <c r="BU19" s="815"/>
      <c r="BV19" s="815"/>
      <c r="BW19" s="815"/>
      <c r="BX19" s="816"/>
      <c r="BY19" s="1406"/>
      <c r="BZ19" s="1407"/>
      <c r="CA19" s="1407"/>
      <c r="CB19" s="1408"/>
      <c r="CC19" s="1408"/>
      <c r="CD19" s="1408"/>
      <c r="CE19" s="1413"/>
      <c r="CF19" s="1413"/>
      <c r="CG19" s="1413"/>
      <c r="CH19" s="1413"/>
      <c r="CI19" s="1413"/>
      <c r="CJ19" s="1413"/>
      <c r="CK19" s="1413"/>
      <c r="CL19" s="1413"/>
      <c r="CM19" s="1413"/>
      <c r="CN19" s="1413"/>
      <c r="CO19" s="1413"/>
      <c r="CP19" s="1413"/>
      <c r="CQ19" s="1414"/>
      <c r="CR19" s="813">
        <v>105</v>
      </c>
      <c r="CS19" s="814"/>
      <c r="CT19" s="814"/>
      <c r="CU19" s="815"/>
      <c r="CV19" s="815"/>
      <c r="CW19" s="815"/>
      <c r="CX19" s="815"/>
      <c r="CY19" s="815"/>
      <c r="CZ19" s="815"/>
      <c r="DA19" s="815"/>
      <c r="DB19" s="816"/>
      <c r="DC19" s="1406"/>
      <c r="DD19" s="1407"/>
      <c r="DE19" s="1407"/>
      <c r="DF19" s="1408"/>
      <c r="DG19" s="1408"/>
      <c r="DH19" s="1408"/>
      <c r="DI19" s="1413"/>
      <c r="DJ19" s="1413"/>
      <c r="DK19" s="1413"/>
      <c r="DL19" s="1413"/>
      <c r="DM19" s="1413"/>
      <c r="DN19" s="1413"/>
      <c r="DO19" s="1413"/>
      <c r="DP19" s="1413"/>
      <c r="DQ19" s="1413"/>
      <c r="DR19" s="1413"/>
      <c r="DS19" s="1413"/>
      <c r="DT19" s="1414"/>
    </row>
    <row r="20" spans="1:124" ht="18.600000000000001" customHeight="1">
      <c r="A20" s="814">
        <v>16</v>
      </c>
      <c r="B20" s="814"/>
      <c r="C20" s="814"/>
      <c r="D20" s="815"/>
      <c r="E20" s="815"/>
      <c r="F20" s="815"/>
      <c r="G20" s="815"/>
      <c r="H20" s="815"/>
      <c r="I20" s="815"/>
      <c r="J20" s="815"/>
      <c r="K20" s="816"/>
      <c r="L20" s="1406"/>
      <c r="M20" s="1407"/>
      <c r="N20" s="1415"/>
      <c r="O20" s="1408"/>
      <c r="P20" s="1408"/>
      <c r="Q20" s="1408"/>
      <c r="R20" s="1416"/>
      <c r="S20" s="1417"/>
      <c r="T20" s="1417"/>
      <c r="U20" s="1417"/>
      <c r="V20" s="1417"/>
      <c r="W20" s="1417"/>
      <c r="X20" s="1417"/>
      <c r="Y20" s="1417"/>
      <c r="Z20" s="1417"/>
      <c r="AA20" s="1417"/>
      <c r="AB20" s="1417"/>
      <c r="AC20" s="1418"/>
      <c r="AD20" s="813">
        <v>46</v>
      </c>
      <c r="AE20" s="814"/>
      <c r="AF20" s="814"/>
      <c r="AG20" s="815"/>
      <c r="AH20" s="815"/>
      <c r="AI20" s="815"/>
      <c r="AJ20" s="815"/>
      <c r="AK20" s="815"/>
      <c r="AL20" s="815"/>
      <c r="AM20" s="815"/>
      <c r="AN20" s="816"/>
      <c r="AO20" s="1406"/>
      <c r="AP20" s="1407"/>
      <c r="AQ20" s="1407"/>
      <c r="AR20" s="1408"/>
      <c r="AS20" s="1408"/>
      <c r="AT20" s="1408"/>
      <c r="AU20" s="1413"/>
      <c r="AV20" s="1413"/>
      <c r="AW20" s="1413"/>
      <c r="AX20" s="1413"/>
      <c r="AY20" s="1413"/>
      <c r="AZ20" s="1413"/>
      <c r="BA20" s="1413"/>
      <c r="BB20" s="1413"/>
      <c r="BC20" s="1413"/>
      <c r="BD20" s="1413"/>
      <c r="BE20" s="1413"/>
      <c r="BF20" s="1414"/>
      <c r="BG20" s="9"/>
      <c r="BH20" s="9"/>
      <c r="BI20" s="9"/>
      <c r="BJ20" s="9"/>
      <c r="BK20" s="9"/>
      <c r="BL20" s="9"/>
      <c r="BM20" s="243"/>
      <c r="BN20" s="814">
        <v>76</v>
      </c>
      <c r="BO20" s="814"/>
      <c r="BP20" s="814"/>
      <c r="BQ20" s="815"/>
      <c r="BR20" s="815"/>
      <c r="BS20" s="815"/>
      <c r="BT20" s="815"/>
      <c r="BU20" s="815"/>
      <c r="BV20" s="815"/>
      <c r="BW20" s="815"/>
      <c r="BX20" s="816"/>
      <c r="BY20" s="1406"/>
      <c r="BZ20" s="1407"/>
      <c r="CA20" s="1407"/>
      <c r="CB20" s="1408"/>
      <c r="CC20" s="1408"/>
      <c r="CD20" s="1408"/>
      <c r="CE20" s="1413"/>
      <c r="CF20" s="1413"/>
      <c r="CG20" s="1413"/>
      <c r="CH20" s="1413"/>
      <c r="CI20" s="1413"/>
      <c r="CJ20" s="1413"/>
      <c r="CK20" s="1413"/>
      <c r="CL20" s="1413"/>
      <c r="CM20" s="1413"/>
      <c r="CN20" s="1413"/>
      <c r="CO20" s="1413"/>
      <c r="CP20" s="1413"/>
      <c r="CQ20" s="1414"/>
      <c r="CR20" s="813">
        <v>106</v>
      </c>
      <c r="CS20" s="814"/>
      <c r="CT20" s="814"/>
      <c r="CU20" s="815"/>
      <c r="CV20" s="815"/>
      <c r="CW20" s="815"/>
      <c r="CX20" s="815"/>
      <c r="CY20" s="815"/>
      <c r="CZ20" s="815"/>
      <c r="DA20" s="815"/>
      <c r="DB20" s="816"/>
      <c r="DC20" s="1406"/>
      <c r="DD20" s="1407"/>
      <c r="DE20" s="1407"/>
      <c r="DF20" s="1408"/>
      <c r="DG20" s="1408"/>
      <c r="DH20" s="1408"/>
      <c r="DI20" s="1413"/>
      <c r="DJ20" s="1413"/>
      <c r="DK20" s="1413"/>
      <c r="DL20" s="1413"/>
      <c r="DM20" s="1413"/>
      <c r="DN20" s="1413"/>
      <c r="DO20" s="1413"/>
      <c r="DP20" s="1413"/>
      <c r="DQ20" s="1413"/>
      <c r="DR20" s="1413"/>
      <c r="DS20" s="1413"/>
      <c r="DT20" s="1414"/>
    </row>
    <row r="21" spans="1:124" ht="18.600000000000001" customHeight="1">
      <c r="A21" s="814">
        <v>17</v>
      </c>
      <c r="B21" s="814"/>
      <c r="C21" s="814"/>
      <c r="D21" s="815"/>
      <c r="E21" s="815"/>
      <c r="F21" s="815"/>
      <c r="G21" s="815"/>
      <c r="H21" s="815"/>
      <c r="I21" s="815"/>
      <c r="J21" s="815"/>
      <c r="K21" s="816"/>
      <c r="L21" s="1406"/>
      <c r="M21" s="1407"/>
      <c r="N21" s="1415"/>
      <c r="O21" s="1408"/>
      <c r="P21" s="1408"/>
      <c r="Q21" s="1408"/>
      <c r="R21" s="1416"/>
      <c r="S21" s="1417"/>
      <c r="T21" s="1417"/>
      <c r="U21" s="1417"/>
      <c r="V21" s="1417"/>
      <c r="W21" s="1417"/>
      <c r="X21" s="1417"/>
      <c r="Y21" s="1417"/>
      <c r="Z21" s="1417"/>
      <c r="AA21" s="1417"/>
      <c r="AB21" s="1417"/>
      <c r="AC21" s="1418"/>
      <c r="AD21" s="813">
        <v>47</v>
      </c>
      <c r="AE21" s="814"/>
      <c r="AF21" s="814"/>
      <c r="AG21" s="815"/>
      <c r="AH21" s="815"/>
      <c r="AI21" s="815"/>
      <c r="AJ21" s="815"/>
      <c r="AK21" s="815"/>
      <c r="AL21" s="815"/>
      <c r="AM21" s="815"/>
      <c r="AN21" s="816"/>
      <c r="AO21" s="1406"/>
      <c r="AP21" s="1407"/>
      <c r="AQ21" s="1407"/>
      <c r="AR21" s="1408"/>
      <c r="AS21" s="1408"/>
      <c r="AT21" s="1408"/>
      <c r="AU21" s="1413"/>
      <c r="AV21" s="1413"/>
      <c r="AW21" s="1413"/>
      <c r="AX21" s="1413"/>
      <c r="AY21" s="1413"/>
      <c r="AZ21" s="1413"/>
      <c r="BA21" s="1413"/>
      <c r="BB21" s="1413"/>
      <c r="BC21" s="1413"/>
      <c r="BD21" s="1413"/>
      <c r="BE21" s="1413"/>
      <c r="BF21" s="1414"/>
      <c r="BG21" s="9"/>
      <c r="BH21" s="9"/>
      <c r="BI21" s="9"/>
      <c r="BJ21" s="9"/>
      <c r="BK21" s="9"/>
      <c r="BL21" s="9"/>
      <c r="BM21" s="243"/>
      <c r="BN21" s="814">
        <v>77</v>
      </c>
      <c r="BO21" s="814"/>
      <c r="BP21" s="814"/>
      <c r="BQ21" s="815"/>
      <c r="BR21" s="815"/>
      <c r="BS21" s="815"/>
      <c r="BT21" s="815"/>
      <c r="BU21" s="815"/>
      <c r="BV21" s="815"/>
      <c r="BW21" s="815"/>
      <c r="BX21" s="816"/>
      <c r="BY21" s="1406"/>
      <c r="BZ21" s="1407"/>
      <c r="CA21" s="1407"/>
      <c r="CB21" s="1408"/>
      <c r="CC21" s="1408"/>
      <c r="CD21" s="1408"/>
      <c r="CE21" s="1413"/>
      <c r="CF21" s="1413"/>
      <c r="CG21" s="1413"/>
      <c r="CH21" s="1413"/>
      <c r="CI21" s="1413"/>
      <c r="CJ21" s="1413"/>
      <c r="CK21" s="1413"/>
      <c r="CL21" s="1413"/>
      <c r="CM21" s="1413"/>
      <c r="CN21" s="1413"/>
      <c r="CO21" s="1413"/>
      <c r="CP21" s="1413"/>
      <c r="CQ21" s="1414"/>
      <c r="CR21" s="813">
        <v>107</v>
      </c>
      <c r="CS21" s="814"/>
      <c r="CT21" s="814"/>
      <c r="CU21" s="815"/>
      <c r="CV21" s="815"/>
      <c r="CW21" s="815"/>
      <c r="CX21" s="815"/>
      <c r="CY21" s="815"/>
      <c r="CZ21" s="815"/>
      <c r="DA21" s="815"/>
      <c r="DB21" s="816"/>
      <c r="DC21" s="1406"/>
      <c r="DD21" s="1407"/>
      <c r="DE21" s="1407"/>
      <c r="DF21" s="1408"/>
      <c r="DG21" s="1408"/>
      <c r="DH21" s="1408"/>
      <c r="DI21" s="1413"/>
      <c r="DJ21" s="1413"/>
      <c r="DK21" s="1413"/>
      <c r="DL21" s="1413"/>
      <c r="DM21" s="1413"/>
      <c r="DN21" s="1413"/>
      <c r="DO21" s="1413"/>
      <c r="DP21" s="1413"/>
      <c r="DQ21" s="1413"/>
      <c r="DR21" s="1413"/>
      <c r="DS21" s="1413"/>
      <c r="DT21" s="1414"/>
    </row>
    <row r="22" spans="1:124" ht="18.600000000000001" customHeight="1">
      <c r="A22" s="814">
        <v>18</v>
      </c>
      <c r="B22" s="814"/>
      <c r="C22" s="814"/>
      <c r="D22" s="815"/>
      <c r="E22" s="815"/>
      <c r="F22" s="815"/>
      <c r="G22" s="815"/>
      <c r="H22" s="815"/>
      <c r="I22" s="815"/>
      <c r="J22" s="815"/>
      <c r="K22" s="816"/>
      <c r="L22" s="1406"/>
      <c r="M22" s="1407"/>
      <c r="N22" s="1415"/>
      <c r="O22" s="1408"/>
      <c r="P22" s="1408"/>
      <c r="Q22" s="1408"/>
      <c r="R22" s="1416"/>
      <c r="S22" s="1417"/>
      <c r="T22" s="1417"/>
      <c r="U22" s="1417"/>
      <c r="V22" s="1417"/>
      <c r="W22" s="1417"/>
      <c r="X22" s="1417"/>
      <c r="Y22" s="1417"/>
      <c r="Z22" s="1417"/>
      <c r="AA22" s="1417"/>
      <c r="AB22" s="1417"/>
      <c r="AC22" s="1418"/>
      <c r="AD22" s="813">
        <v>48</v>
      </c>
      <c r="AE22" s="814"/>
      <c r="AF22" s="814"/>
      <c r="AG22" s="815"/>
      <c r="AH22" s="815"/>
      <c r="AI22" s="815"/>
      <c r="AJ22" s="815"/>
      <c r="AK22" s="815"/>
      <c r="AL22" s="815"/>
      <c r="AM22" s="815"/>
      <c r="AN22" s="816"/>
      <c r="AO22" s="1406"/>
      <c r="AP22" s="1407"/>
      <c r="AQ22" s="1407"/>
      <c r="AR22" s="1408"/>
      <c r="AS22" s="1408"/>
      <c r="AT22" s="1408"/>
      <c r="AU22" s="1413"/>
      <c r="AV22" s="1413"/>
      <c r="AW22" s="1413"/>
      <c r="AX22" s="1413"/>
      <c r="AY22" s="1413"/>
      <c r="AZ22" s="1413"/>
      <c r="BA22" s="1413"/>
      <c r="BB22" s="1413"/>
      <c r="BC22" s="1413"/>
      <c r="BD22" s="1413"/>
      <c r="BE22" s="1413"/>
      <c r="BF22" s="1414"/>
      <c r="BG22" s="9"/>
      <c r="BH22" s="9"/>
      <c r="BI22" s="9"/>
      <c r="BJ22" s="9"/>
      <c r="BK22" s="9"/>
      <c r="BL22" s="9"/>
      <c r="BM22" s="243"/>
      <c r="BN22" s="814">
        <v>78</v>
      </c>
      <c r="BO22" s="814"/>
      <c r="BP22" s="814"/>
      <c r="BQ22" s="815"/>
      <c r="BR22" s="815"/>
      <c r="BS22" s="815"/>
      <c r="BT22" s="815"/>
      <c r="BU22" s="815"/>
      <c r="BV22" s="815"/>
      <c r="BW22" s="815"/>
      <c r="BX22" s="816"/>
      <c r="BY22" s="1406"/>
      <c r="BZ22" s="1407"/>
      <c r="CA22" s="1407"/>
      <c r="CB22" s="1408"/>
      <c r="CC22" s="1408"/>
      <c r="CD22" s="1408"/>
      <c r="CE22" s="1413"/>
      <c r="CF22" s="1413"/>
      <c r="CG22" s="1413"/>
      <c r="CH22" s="1413"/>
      <c r="CI22" s="1413"/>
      <c r="CJ22" s="1413"/>
      <c r="CK22" s="1413"/>
      <c r="CL22" s="1413"/>
      <c r="CM22" s="1413"/>
      <c r="CN22" s="1413"/>
      <c r="CO22" s="1413"/>
      <c r="CP22" s="1413"/>
      <c r="CQ22" s="1414"/>
      <c r="CR22" s="813">
        <v>108</v>
      </c>
      <c r="CS22" s="814"/>
      <c r="CT22" s="814"/>
      <c r="CU22" s="815"/>
      <c r="CV22" s="815"/>
      <c r="CW22" s="815"/>
      <c r="CX22" s="815"/>
      <c r="CY22" s="815"/>
      <c r="CZ22" s="815"/>
      <c r="DA22" s="815"/>
      <c r="DB22" s="816"/>
      <c r="DC22" s="1406"/>
      <c r="DD22" s="1407"/>
      <c r="DE22" s="1407"/>
      <c r="DF22" s="1408"/>
      <c r="DG22" s="1408"/>
      <c r="DH22" s="1408"/>
      <c r="DI22" s="1413"/>
      <c r="DJ22" s="1413"/>
      <c r="DK22" s="1413"/>
      <c r="DL22" s="1413"/>
      <c r="DM22" s="1413"/>
      <c r="DN22" s="1413"/>
      <c r="DO22" s="1413"/>
      <c r="DP22" s="1413"/>
      <c r="DQ22" s="1413"/>
      <c r="DR22" s="1413"/>
      <c r="DS22" s="1413"/>
      <c r="DT22" s="1414"/>
    </row>
    <row r="23" spans="1:124" ht="18.600000000000001" customHeight="1">
      <c r="A23" s="814">
        <v>19</v>
      </c>
      <c r="B23" s="814"/>
      <c r="C23" s="814"/>
      <c r="D23" s="815"/>
      <c r="E23" s="815"/>
      <c r="F23" s="815"/>
      <c r="G23" s="815"/>
      <c r="H23" s="815"/>
      <c r="I23" s="815"/>
      <c r="J23" s="815"/>
      <c r="K23" s="816"/>
      <c r="L23" s="1406"/>
      <c r="M23" s="1407"/>
      <c r="N23" s="1415"/>
      <c r="O23" s="1408"/>
      <c r="P23" s="1408"/>
      <c r="Q23" s="1408"/>
      <c r="R23" s="1416"/>
      <c r="S23" s="1417"/>
      <c r="T23" s="1417"/>
      <c r="U23" s="1417"/>
      <c r="V23" s="1417"/>
      <c r="W23" s="1417"/>
      <c r="X23" s="1417"/>
      <c r="Y23" s="1417"/>
      <c r="Z23" s="1417"/>
      <c r="AA23" s="1417"/>
      <c r="AB23" s="1417"/>
      <c r="AC23" s="1418"/>
      <c r="AD23" s="813">
        <v>49</v>
      </c>
      <c r="AE23" s="814"/>
      <c r="AF23" s="814"/>
      <c r="AG23" s="815"/>
      <c r="AH23" s="815"/>
      <c r="AI23" s="815"/>
      <c r="AJ23" s="815"/>
      <c r="AK23" s="815"/>
      <c r="AL23" s="815"/>
      <c r="AM23" s="815"/>
      <c r="AN23" s="816"/>
      <c r="AO23" s="1406"/>
      <c r="AP23" s="1407"/>
      <c r="AQ23" s="1407"/>
      <c r="AR23" s="1408"/>
      <c r="AS23" s="1408"/>
      <c r="AT23" s="1408"/>
      <c r="AU23" s="1413"/>
      <c r="AV23" s="1413"/>
      <c r="AW23" s="1413"/>
      <c r="AX23" s="1413"/>
      <c r="AY23" s="1413"/>
      <c r="AZ23" s="1413"/>
      <c r="BA23" s="1413"/>
      <c r="BB23" s="1413"/>
      <c r="BC23" s="1413"/>
      <c r="BD23" s="1413"/>
      <c r="BE23" s="1413"/>
      <c r="BF23" s="1414"/>
      <c r="BG23" s="9"/>
      <c r="BH23" s="9"/>
      <c r="BI23" s="9"/>
      <c r="BJ23" s="9"/>
      <c r="BK23" s="9"/>
      <c r="BL23" s="9"/>
      <c r="BM23" s="243"/>
      <c r="BN23" s="814">
        <v>79</v>
      </c>
      <c r="BO23" s="814"/>
      <c r="BP23" s="814"/>
      <c r="BQ23" s="815"/>
      <c r="BR23" s="815"/>
      <c r="BS23" s="815"/>
      <c r="BT23" s="815"/>
      <c r="BU23" s="815"/>
      <c r="BV23" s="815"/>
      <c r="BW23" s="815"/>
      <c r="BX23" s="816"/>
      <c r="BY23" s="1406"/>
      <c r="BZ23" s="1407"/>
      <c r="CA23" s="1407"/>
      <c r="CB23" s="1408"/>
      <c r="CC23" s="1408"/>
      <c r="CD23" s="1408"/>
      <c r="CE23" s="1413"/>
      <c r="CF23" s="1413"/>
      <c r="CG23" s="1413"/>
      <c r="CH23" s="1413"/>
      <c r="CI23" s="1413"/>
      <c r="CJ23" s="1413"/>
      <c r="CK23" s="1413"/>
      <c r="CL23" s="1413"/>
      <c r="CM23" s="1413"/>
      <c r="CN23" s="1413"/>
      <c r="CO23" s="1413"/>
      <c r="CP23" s="1413"/>
      <c r="CQ23" s="1414"/>
      <c r="CR23" s="813">
        <v>109</v>
      </c>
      <c r="CS23" s="814"/>
      <c r="CT23" s="814"/>
      <c r="CU23" s="815"/>
      <c r="CV23" s="815"/>
      <c r="CW23" s="815"/>
      <c r="CX23" s="815"/>
      <c r="CY23" s="815"/>
      <c r="CZ23" s="815"/>
      <c r="DA23" s="815"/>
      <c r="DB23" s="816"/>
      <c r="DC23" s="1406"/>
      <c r="DD23" s="1407"/>
      <c r="DE23" s="1407"/>
      <c r="DF23" s="1408"/>
      <c r="DG23" s="1408"/>
      <c r="DH23" s="1408"/>
      <c r="DI23" s="1413"/>
      <c r="DJ23" s="1413"/>
      <c r="DK23" s="1413"/>
      <c r="DL23" s="1413"/>
      <c r="DM23" s="1413"/>
      <c r="DN23" s="1413"/>
      <c r="DO23" s="1413"/>
      <c r="DP23" s="1413"/>
      <c r="DQ23" s="1413"/>
      <c r="DR23" s="1413"/>
      <c r="DS23" s="1413"/>
      <c r="DT23" s="1414"/>
    </row>
    <row r="24" spans="1:124" ht="18.600000000000001" customHeight="1">
      <c r="A24" s="814">
        <v>20</v>
      </c>
      <c r="B24" s="814"/>
      <c r="C24" s="814"/>
      <c r="D24" s="815"/>
      <c r="E24" s="815"/>
      <c r="F24" s="815"/>
      <c r="G24" s="815"/>
      <c r="H24" s="815"/>
      <c r="I24" s="815"/>
      <c r="J24" s="815"/>
      <c r="K24" s="816"/>
      <c r="L24" s="1406"/>
      <c r="M24" s="1407"/>
      <c r="N24" s="1415"/>
      <c r="O24" s="1408"/>
      <c r="P24" s="1408"/>
      <c r="Q24" s="1408"/>
      <c r="R24" s="1416"/>
      <c r="S24" s="1417"/>
      <c r="T24" s="1417"/>
      <c r="U24" s="1417"/>
      <c r="V24" s="1417"/>
      <c r="W24" s="1417"/>
      <c r="X24" s="1417"/>
      <c r="Y24" s="1417"/>
      <c r="Z24" s="1417"/>
      <c r="AA24" s="1417"/>
      <c r="AB24" s="1417"/>
      <c r="AC24" s="1418"/>
      <c r="AD24" s="813">
        <v>50</v>
      </c>
      <c r="AE24" s="814"/>
      <c r="AF24" s="814"/>
      <c r="AG24" s="815"/>
      <c r="AH24" s="815"/>
      <c r="AI24" s="815"/>
      <c r="AJ24" s="815"/>
      <c r="AK24" s="815"/>
      <c r="AL24" s="815"/>
      <c r="AM24" s="815"/>
      <c r="AN24" s="816"/>
      <c r="AO24" s="1406"/>
      <c r="AP24" s="1407"/>
      <c r="AQ24" s="1407"/>
      <c r="AR24" s="1408"/>
      <c r="AS24" s="1408"/>
      <c r="AT24" s="1408"/>
      <c r="AU24" s="1413"/>
      <c r="AV24" s="1413"/>
      <c r="AW24" s="1413"/>
      <c r="AX24" s="1413"/>
      <c r="AY24" s="1413"/>
      <c r="AZ24" s="1413"/>
      <c r="BA24" s="1413"/>
      <c r="BB24" s="1413"/>
      <c r="BC24" s="1413"/>
      <c r="BD24" s="1413"/>
      <c r="BE24" s="1413"/>
      <c r="BF24" s="1414"/>
      <c r="BG24" s="9"/>
      <c r="BH24" s="9"/>
      <c r="BI24" s="9"/>
      <c r="BJ24" s="9"/>
      <c r="BK24" s="9"/>
      <c r="BL24" s="9"/>
      <c r="BM24" s="243"/>
      <c r="BN24" s="814">
        <v>80</v>
      </c>
      <c r="BO24" s="814"/>
      <c r="BP24" s="814"/>
      <c r="BQ24" s="815"/>
      <c r="BR24" s="815"/>
      <c r="BS24" s="815"/>
      <c r="BT24" s="815"/>
      <c r="BU24" s="815"/>
      <c r="BV24" s="815"/>
      <c r="BW24" s="815"/>
      <c r="BX24" s="816"/>
      <c r="BY24" s="1406"/>
      <c r="BZ24" s="1407"/>
      <c r="CA24" s="1407"/>
      <c r="CB24" s="1408"/>
      <c r="CC24" s="1408"/>
      <c r="CD24" s="1408"/>
      <c r="CE24" s="1413"/>
      <c r="CF24" s="1413"/>
      <c r="CG24" s="1413"/>
      <c r="CH24" s="1413"/>
      <c r="CI24" s="1413"/>
      <c r="CJ24" s="1413"/>
      <c r="CK24" s="1413"/>
      <c r="CL24" s="1413"/>
      <c r="CM24" s="1413"/>
      <c r="CN24" s="1413"/>
      <c r="CO24" s="1413"/>
      <c r="CP24" s="1413"/>
      <c r="CQ24" s="1414"/>
      <c r="CR24" s="813">
        <v>110</v>
      </c>
      <c r="CS24" s="814"/>
      <c r="CT24" s="814"/>
      <c r="CU24" s="815"/>
      <c r="CV24" s="815"/>
      <c r="CW24" s="815"/>
      <c r="CX24" s="815"/>
      <c r="CY24" s="815"/>
      <c r="CZ24" s="815"/>
      <c r="DA24" s="815"/>
      <c r="DB24" s="816"/>
      <c r="DC24" s="1406"/>
      <c r="DD24" s="1407"/>
      <c r="DE24" s="1407"/>
      <c r="DF24" s="1408"/>
      <c r="DG24" s="1408"/>
      <c r="DH24" s="1408"/>
      <c r="DI24" s="1413"/>
      <c r="DJ24" s="1413"/>
      <c r="DK24" s="1413"/>
      <c r="DL24" s="1413"/>
      <c r="DM24" s="1413"/>
      <c r="DN24" s="1413"/>
      <c r="DO24" s="1413"/>
      <c r="DP24" s="1413"/>
      <c r="DQ24" s="1413"/>
      <c r="DR24" s="1413"/>
      <c r="DS24" s="1413"/>
      <c r="DT24" s="1414"/>
    </row>
    <row r="25" spans="1:124" ht="18.600000000000001" customHeight="1">
      <c r="A25" s="814">
        <v>21</v>
      </c>
      <c r="B25" s="814"/>
      <c r="C25" s="814"/>
      <c r="D25" s="815"/>
      <c r="E25" s="815"/>
      <c r="F25" s="815"/>
      <c r="G25" s="815"/>
      <c r="H25" s="815"/>
      <c r="I25" s="815"/>
      <c r="J25" s="815"/>
      <c r="K25" s="816"/>
      <c r="L25" s="1406"/>
      <c r="M25" s="1407"/>
      <c r="N25" s="1415"/>
      <c r="O25" s="1408"/>
      <c r="P25" s="1408"/>
      <c r="Q25" s="1408"/>
      <c r="R25" s="1416"/>
      <c r="S25" s="1417"/>
      <c r="T25" s="1417"/>
      <c r="U25" s="1417"/>
      <c r="V25" s="1417"/>
      <c r="W25" s="1417"/>
      <c r="X25" s="1417"/>
      <c r="Y25" s="1417"/>
      <c r="Z25" s="1417"/>
      <c r="AA25" s="1417"/>
      <c r="AB25" s="1417"/>
      <c r="AC25" s="1418"/>
      <c r="AD25" s="813">
        <v>51</v>
      </c>
      <c r="AE25" s="814"/>
      <c r="AF25" s="814"/>
      <c r="AG25" s="815"/>
      <c r="AH25" s="815"/>
      <c r="AI25" s="815"/>
      <c r="AJ25" s="815"/>
      <c r="AK25" s="815"/>
      <c r="AL25" s="815"/>
      <c r="AM25" s="815"/>
      <c r="AN25" s="816"/>
      <c r="AO25" s="1406"/>
      <c r="AP25" s="1407"/>
      <c r="AQ25" s="1407"/>
      <c r="AR25" s="1408"/>
      <c r="AS25" s="1408"/>
      <c r="AT25" s="1408"/>
      <c r="AU25" s="1413"/>
      <c r="AV25" s="1413"/>
      <c r="AW25" s="1413"/>
      <c r="AX25" s="1413"/>
      <c r="AY25" s="1413"/>
      <c r="AZ25" s="1413"/>
      <c r="BA25" s="1413"/>
      <c r="BB25" s="1413"/>
      <c r="BC25" s="1413"/>
      <c r="BD25" s="1413"/>
      <c r="BE25" s="1413"/>
      <c r="BF25" s="1414"/>
      <c r="BG25" s="9"/>
      <c r="BH25" s="9"/>
      <c r="BI25" s="9"/>
      <c r="BJ25" s="9"/>
      <c r="BK25" s="9"/>
      <c r="BL25" s="9"/>
      <c r="BM25" s="243"/>
      <c r="BN25" s="814">
        <v>81</v>
      </c>
      <c r="BO25" s="814"/>
      <c r="BP25" s="814"/>
      <c r="BQ25" s="815"/>
      <c r="BR25" s="815"/>
      <c r="BS25" s="815"/>
      <c r="BT25" s="815"/>
      <c r="BU25" s="815"/>
      <c r="BV25" s="815"/>
      <c r="BW25" s="815"/>
      <c r="BX25" s="816"/>
      <c r="BY25" s="1406"/>
      <c r="BZ25" s="1407"/>
      <c r="CA25" s="1407"/>
      <c r="CB25" s="1408"/>
      <c r="CC25" s="1408"/>
      <c r="CD25" s="1408"/>
      <c r="CE25" s="1413"/>
      <c r="CF25" s="1413"/>
      <c r="CG25" s="1413"/>
      <c r="CH25" s="1413"/>
      <c r="CI25" s="1413"/>
      <c r="CJ25" s="1413"/>
      <c r="CK25" s="1413"/>
      <c r="CL25" s="1413"/>
      <c r="CM25" s="1413"/>
      <c r="CN25" s="1413"/>
      <c r="CO25" s="1413"/>
      <c r="CP25" s="1413"/>
      <c r="CQ25" s="1414"/>
      <c r="CR25" s="813">
        <v>111</v>
      </c>
      <c r="CS25" s="814"/>
      <c r="CT25" s="814"/>
      <c r="CU25" s="815"/>
      <c r="CV25" s="815"/>
      <c r="CW25" s="815"/>
      <c r="CX25" s="815"/>
      <c r="CY25" s="815"/>
      <c r="CZ25" s="815"/>
      <c r="DA25" s="815"/>
      <c r="DB25" s="816"/>
      <c r="DC25" s="1406"/>
      <c r="DD25" s="1407"/>
      <c r="DE25" s="1407"/>
      <c r="DF25" s="1408"/>
      <c r="DG25" s="1408"/>
      <c r="DH25" s="1408"/>
      <c r="DI25" s="1413"/>
      <c r="DJ25" s="1413"/>
      <c r="DK25" s="1413"/>
      <c r="DL25" s="1413"/>
      <c r="DM25" s="1413"/>
      <c r="DN25" s="1413"/>
      <c r="DO25" s="1413"/>
      <c r="DP25" s="1413"/>
      <c r="DQ25" s="1413"/>
      <c r="DR25" s="1413"/>
      <c r="DS25" s="1413"/>
      <c r="DT25" s="1414"/>
    </row>
    <row r="26" spans="1:124" ht="18.600000000000001" customHeight="1">
      <c r="A26" s="814">
        <v>22</v>
      </c>
      <c r="B26" s="814"/>
      <c r="C26" s="814"/>
      <c r="D26" s="815"/>
      <c r="E26" s="815"/>
      <c r="F26" s="815"/>
      <c r="G26" s="815"/>
      <c r="H26" s="815"/>
      <c r="I26" s="815"/>
      <c r="J26" s="815"/>
      <c r="K26" s="816"/>
      <c r="L26" s="1406"/>
      <c r="M26" s="1407"/>
      <c r="N26" s="1415"/>
      <c r="O26" s="1408"/>
      <c r="P26" s="1408"/>
      <c r="Q26" s="1408"/>
      <c r="R26" s="1416"/>
      <c r="S26" s="1417"/>
      <c r="T26" s="1417"/>
      <c r="U26" s="1417"/>
      <c r="V26" s="1417"/>
      <c r="W26" s="1417"/>
      <c r="X26" s="1417"/>
      <c r="Y26" s="1417"/>
      <c r="Z26" s="1417"/>
      <c r="AA26" s="1417"/>
      <c r="AB26" s="1417"/>
      <c r="AC26" s="1418"/>
      <c r="AD26" s="813">
        <v>52</v>
      </c>
      <c r="AE26" s="814"/>
      <c r="AF26" s="814"/>
      <c r="AG26" s="815"/>
      <c r="AH26" s="815"/>
      <c r="AI26" s="815"/>
      <c r="AJ26" s="815"/>
      <c r="AK26" s="815"/>
      <c r="AL26" s="815"/>
      <c r="AM26" s="815"/>
      <c r="AN26" s="816"/>
      <c r="AO26" s="1406"/>
      <c r="AP26" s="1407"/>
      <c r="AQ26" s="1407"/>
      <c r="AR26" s="1408"/>
      <c r="AS26" s="1408"/>
      <c r="AT26" s="1408"/>
      <c r="AU26" s="1413"/>
      <c r="AV26" s="1413"/>
      <c r="AW26" s="1413"/>
      <c r="AX26" s="1413"/>
      <c r="AY26" s="1413"/>
      <c r="AZ26" s="1413"/>
      <c r="BA26" s="1413"/>
      <c r="BB26" s="1413"/>
      <c r="BC26" s="1413"/>
      <c r="BD26" s="1413"/>
      <c r="BE26" s="1413"/>
      <c r="BF26" s="1414"/>
      <c r="BG26" s="9"/>
      <c r="BH26" s="9"/>
      <c r="BI26" s="9"/>
      <c r="BJ26" s="9"/>
      <c r="BK26" s="9"/>
      <c r="BL26" s="9"/>
      <c r="BM26" s="243"/>
      <c r="BN26" s="814">
        <v>82</v>
      </c>
      <c r="BO26" s="814"/>
      <c r="BP26" s="814"/>
      <c r="BQ26" s="815"/>
      <c r="BR26" s="815"/>
      <c r="BS26" s="815"/>
      <c r="BT26" s="815"/>
      <c r="BU26" s="815"/>
      <c r="BV26" s="815"/>
      <c r="BW26" s="815"/>
      <c r="BX26" s="816"/>
      <c r="BY26" s="1406"/>
      <c r="BZ26" s="1407"/>
      <c r="CA26" s="1407"/>
      <c r="CB26" s="1408"/>
      <c r="CC26" s="1408"/>
      <c r="CD26" s="1408"/>
      <c r="CE26" s="1413"/>
      <c r="CF26" s="1413"/>
      <c r="CG26" s="1413"/>
      <c r="CH26" s="1413"/>
      <c r="CI26" s="1413"/>
      <c r="CJ26" s="1413"/>
      <c r="CK26" s="1413"/>
      <c r="CL26" s="1413"/>
      <c r="CM26" s="1413"/>
      <c r="CN26" s="1413"/>
      <c r="CO26" s="1413"/>
      <c r="CP26" s="1413"/>
      <c r="CQ26" s="1414"/>
      <c r="CR26" s="813">
        <v>112</v>
      </c>
      <c r="CS26" s="814"/>
      <c r="CT26" s="814"/>
      <c r="CU26" s="815"/>
      <c r="CV26" s="815"/>
      <c r="CW26" s="815"/>
      <c r="CX26" s="815"/>
      <c r="CY26" s="815"/>
      <c r="CZ26" s="815"/>
      <c r="DA26" s="815"/>
      <c r="DB26" s="816"/>
      <c r="DC26" s="1406"/>
      <c r="DD26" s="1407"/>
      <c r="DE26" s="1407"/>
      <c r="DF26" s="1408"/>
      <c r="DG26" s="1408"/>
      <c r="DH26" s="1408"/>
      <c r="DI26" s="1413"/>
      <c r="DJ26" s="1413"/>
      <c r="DK26" s="1413"/>
      <c r="DL26" s="1413"/>
      <c r="DM26" s="1413"/>
      <c r="DN26" s="1413"/>
      <c r="DO26" s="1413"/>
      <c r="DP26" s="1413"/>
      <c r="DQ26" s="1413"/>
      <c r="DR26" s="1413"/>
      <c r="DS26" s="1413"/>
      <c r="DT26" s="1414"/>
    </row>
    <row r="27" spans="1:124" ht="18.600000000000001" customHeight="1">
      <c r="A27" s="814">
        <v>23</v>
      </c>
      <c r="B27" s="814"/>
      <c r="C27" s="814"/>
      <c r="D27" s="815"/>
      <c r="E27" s="815"/>
      <c r="F27" s="815"/>
      <c r="G27" s="815"/>
      <c r="H27" s="815"/>
      <c r="I27" s="815"/>
      <c r="J27" s="815"/>
      <c r="K27" s="816"/>
      <c r="L27" s="1406"/>
      <c r="M27" s="1407"/>
      <c r="N27" s="1415"/>
      <c r="O27" s="1408"/>
      <c r="P27" s="1408"/>
      <c r="Q27" s="1408"/>
      <c r="R27" s="1416"/>
      <c r="S27" s="1417"/>
      <c r="T27" s="1417"/>
      <c r="U27" s="1417"/>
      <c r="V27" s="1417"/>
      <c r="W27" s="1417"/>
      <c r="X27" s="1417"/>
      <c r="Y27" s="1417"/>
      <c r="Z27" s="1417"/>
      <c r="AA27" s="1417"/>
      <c r="AB27" s="1417"/>
      <c r="AC27" s="1418"/>
      <c r="AD27" s="813">
        <v>53</v>
      </c>
      <c r="AE27" s="814"/>
      <c r="AF27" s="814"/>
      <c r="AG27" s="815"/>
      <c r="AH27" s="815"/>
      <c r="AI27" s="815"/>
      <c r="AJ27" s="815"/>
      <c r="AK27" s="815"/>
      <c r="AL27" s="815"/>
      <c r="AM27" s="815"/>
      <c r="AN27" s="816"/>
      <c r="AO27" s="1406"/>
      <c r="AP27" s="1407"/>
      <c r="AQ27" s="1407"/>
      <c r="AR27" s="1408"/>
      <c r="AS27" s="1408"/>
      <c r="AT27" s="1408"/>
      <c r="AU27" s="1413"/>
      <c r="AV27" s="1413"/>
      <c r="AW27" s="1413"/>
      <c r="AX27" s="1413"/>
      <c r="AY27" s="1413"/>
      <c r="AZ27" s="1413"/>
      <c r="BA27" s="1413"/>
      <c r="BB27" s="1413"/>
      <c r="BC27" s="1413"/>
      <c r="BD27" s="1413"/>
      <c r="BE27" s="1413"/>
      <c r="BF27" s="1414"/>
      <c r="BG27" s="9"/>
      <c r="BH27" s="9"/>
      <c r="BI27" s="9"/>
      <c r="BJ27" s="9"/>
      <c r="BK27" s="9"/>
      <c r="BL27" s="9"/>
      <c r="BM27" s="243"/>
      <c r="BN27" s="814">
        <v>83</v>
      </c>
      <c r="BO27" s="814"/>
      <c r="BP27" s="814"/>
      <c r="BQ27" s="815"/>
      <c r="BR27" s="815"/>
      <c r="BS27" s="815"/>
      <c r="BT27" s="815"/>
      <c r="BU27" s="815"/>
      <c r="BV27" s="815"/>
      <c r="BW27" s="815"/>
      <c r="BX27" s="816"/>
      <c r="BY27" s="1406"/>
      <c r="BZ27" s="1407"/>
      <c r="CA27" s="1407"/>
      <c r="CB27" s="1408"/>
      <c r="CC27" s="1408"/>
      <c r="CD27" s="1408"/>
      <c r="CE27" s="1413"/>
      <c r="CF27" s="1413"/>
      <c r="CG27" s="1413"/>
      <c r="CH27" s="1413"/>
      <c r="CI27" s="1413"/>
      <c r="CJ27" s="1413"/>
      <c r="CK27" s="1413"/>
      <c r="CL27" s="1413"/>
      <c r="CM27" s="1413"/>
      <c r="CN27" s="1413"/>
      <c r="CO27" s="1413"/>
      <c r="CP27" s="1413"/>
      <c r="CQ27" s="1414"/>
      <c r="CR27" s="813">
        <v>113</v>
      </c>
      <c r="CS27" s="814"/>
      <c r="CT27" s="814"/>
      <c r="CU27" s="815"/>
      <c r="CV27" s="815"/>
      <c r="CW27" s="815"/>
      <c r="CX27" s="815"/>
      <c r="CY27" s="815"/>
      <c r="CZ27" s="815"/>
      <c r="DA27" s="815"/>
      <c r="DB27" s="816"/>
      <c r="DC27" s="1406"/>
      <c r="DD27" s="1407"/>
      <c r="DE27" s="1407"/>
      <c r="DF27" s="1408"/>
      <c r="DG27" s="1408"/>
      <c r="DH27" s="1408"/>
      <c r="DI27" s="1413"/>
      <c r="DJ27" s="1413"/>
      <c r="DK27" s="1413"/>
      <c r="DL27" s="1413"/>
      <c r="DM27" s="1413"/>
      <c r="DN27" s="1413"/>
      <c r="DO27" s="1413"/>
      <c r="DP27" s="1413"/>
      <c r="DQ27" s="1413"/>
      <c r="DR27" s="1413"/>
      <c r="DS27" s="1413"/>
      <c r="DT27" s="1414"/>
    </row>
    <row r="28" spans="1:124" ht="18.600000000000001" customHeight="1">
      <c r="A28" s="814">
        <v>24</v>
      </c>
      <c r="B28" s="814"/>
      <c r="C28" s="814"/>
      <c r="D28" s="815"/>
      <c r="E28" s="815"/>
      <c r="F28" s="815"/>
      <c r="G28" s="815"/>
      <c r="H28" s="815"/>
      <c r="I28" s="815"/>
      <c r="J28" s="815"/>
      <c r="K28" s="816"/>
      <c r="L28" s="1406"/>
      <c r="M28" s="1407"/>
      <c r="N28" s="1415"/>
      <c r="O28" s="1408"/>
      <c r="P28" s="1408"/>
      <c r="Q28" s="1408"/>
      <c r="R28" s="1416"/>
      <c r="S28" s="1417"/>
      <c r="T28" s="1417"/>
      <c r="U28" s="1417"/>
      <c r="V28" s="1417"/>
      <c r="W28" s="1417"/>
      <c r="X28" s="1417"/>
      <c r="Y28" s="1417"/>
      <c r="Z28" s="1417"/>
      <c r="AA28" s="1417"/>
      <c r="AB28" s="1417"/>
      <c r="AC28" s="1418"/>
      <c r="AD28" s="813">
        <v>54</v>
      </c>
      <c r="AE28" s="814"/>
      <c r="AF28" s="814"/>
      <c r="AG28" s="815"/>
      <c r="AH28" s="815"/>
      <c r="AI28" s="815"/>
      <c r="AJ28" s="815"/>
      <c r="AK28" s="815"/>
      <c r="AL28" s="815"/>
      <c r="AM28" s="815"/>
      <c r="AN28" s="816"/>
      <c r="AO28" s="1406"/>
      <c r="AP28" s="1407"/>
      <c r="AQ28" s="1407"/>
      <c r="AR28" s="1408"/>
      <c r="AS28" s="1408"/>
      <c r="AT28" s="1408"/>
      <c r="AU28" s="1413"/>
      <c r="AV28" s="1413"/>
      <c r="AW28" s="1413"/>
      <c r="AX28" s="1413"/>
      <c r="AY28" s="1413"/>
      <c r="AZ28" s="1413"/>
      <c r="BA28" s="1413"/>
      <c r="BB28" s="1413"/>
      <c r="BC28" s="1413"/>
      <c r="BD28" s="1413"/>
      <c r="BE28" s="1413"/>
      <c r="BF28" s="1414"/>
      <c r="BG28" s="9"/>
      <c r="BH28" s="9"/>
      <c r="BI28" s="9"/>
      <c r="BJ28" s="9"/>
      <c r="BK28" s="9"/>
      <c r="BL28" s="9"/>
      <c r="BM28" s="243"/>
      <c r="BN28" s="814">
        <v>84</v>
      </c>
      <c r="BO28" s="814"/>
      <c r="BP28" s="814"/>
      <c r="BQ28" s="815"/>
      <c r="BR28" s="815"/>
      <c r="BS28" s="815"/>
      <c r="BT28" s="815"/>
      <c r="BU28" s="815"/>
      <c r="BV28" s="815"/>
      <c r="BW28" s="815"/>
      <c r="BX28" s="816"/>
      <c r="BY28" s="1406"/>
      <c r="BZ28" s="1407"/>
      <c r="CA28" s="1407"/>
      <c r="CB28" s="1408"/>
      <c r="CC28" s="1408"/>
      <c r="CD28" s="1408"/>
      <c r="CE28" s="1413"/>
      <c r="CF28" s="1413"/>
      <c r="CG28" s="1413"/>
      <c r="CH28" s="1413"/>
      <c r="CI28" s="1413"/>
      <c r="CJ28" s="1413"/>
      <c r="CK28" s="1413"/>
      <c r="CL28" s="1413"/>
      <c r="CM28" s="1413"/>
      <c r="CN28" s="1413"/>
      <c r="CO28" s="1413"/>
      <c r="CP28" s="1413"/>
      <c r="CQ28" s="1414"/>
      <c r="CR28" s="813">
        <v>114</v>
      </c>
      <c r="CS28" s="814"/>
      <c r="CT28" s="814"/>
      <c r="CU28" s="815"/>
      <c r="CV28" s="815"/>
      <c r="CW28" s="815"/>
      <c r="CX28" s="815"/>
      <c r="CY28" s="815"/>
      <c r="CZ28" s="815"/>
      <c r="DA28" s="815"/>
      <c r="DB28" s="816"/>
      <c r="DC28" s="1406"/>
      <c r="DD28" s="1407"/>
      <c r="DE28" s="1407"/>
      <c r="DF28" s="1408"/>
      <c r="DG28" s="1408"/>
      <c r="DH28" s="1408"/>
      <c r="DI28" s="1413"/>
      <c r="DJ28" s="1413"/>
      <c r="DK28" s="1413"/>
      <c r="DL28" s="1413"/>
      <c r="DM28" s="1413"/>
      <c r="DN28" s="1413"/>
      <c r="DO28" s="1413"/>
      <c r="DP28" s="1413"/>
      <c r="DQ28" s="1413"/>
      <c r="DR28" s="1413"/>
      <c r="DS28" s="1413"/>
      <c r="DT28" s="1414"/>
    </row>
    <row r="29" spans="1:124" ht="18.600000000000001" customHeight="1">
      <c r="A29" s="814">
        <v>25</v>
      </c>
      <c r="B29" s="814"/>
      <c r="C29" s="814"/>
      <c r="D29" s="815"/>
      <c r="E29" s="815"/>
      <c r="F29" s="815"/>
      <c r="G29" s="815"/>
      <c r="H29" s="815"/>
      <c r="I29" s="815"/>
      <c r="J29" s="815"/>
      <c r="K29" s="816"/>
      <c r="L29" s="1406"/>
      <c r="M29" s="1407"/>
      <c r="N29" s="1415"/>
      <c r="O29" s="1408"/>
      <c r="P29" s="1408"/>
      <c r="Q29" s="1408"/>
      <c r="R29" s="1416"/>
      <c r="S29" s="1417"/>
      <c r="T29" s="1417"/>
      <c r="U29" s="1417"/>
      <c r="V29" s="1417"/>
      <c r="W29" s="1417"/>
      <c r="X29" s="1417"/>
      <c r="Y29" s="1417"/>
      <c r="Z29" s="1417"/>
      <c r="AA29" s="1417"/>
      <c r="AB29" s="1417"/>
      <c r="AC29" s="1418"/>
      <c r="AD29" s="813">
        <v>55</v>
      </c>
      <c r="AE29" s="814"/>
      <c r="AF29" s="814"/>
      <c r="AG29" s="815"/>
      <c r="AH29" s="815"/>
      <c r="AI29" s="815"/>
      <c r="AJ29" s="815"/>
      <c r="AK29" s="815"/>
      <c r="AL29" s="815"/>
      <c r="AM29" s="815"/>
      <c r="AN29" s="816"/>
      <c r="AO29" s="1406"/>
      <c r="AP29" s="1407"/>
      <c r="AQ29" s="1407"/>
      <c r="AR29" s="1408"/>
      <c r="AS29" s="1408"/>
      <c r="AT29" s="1408"/>
      <c r="AU29" s="1413"/>
      <c r="AV29" s="1413"/>
      <c r="AW29" s="1413"/>
      <c r="AX29" s="1413"/>
      <c r="AY29" s="1413"/>
      <c r="AZ29" s="1413"/>
      <c r="BA29" s="1413"/>
      <c r="BB29" s="1413"/>
      <c r="BC29" s="1413"/>
      <c r="BD29" s="1413"/>
      <c r="BE29" s="1413"/>
      <c r="BF29" s="1414"/>
      <c r="BG29" s="9"/>
      <c r="BH29" s="9"/>
      <c r="BI29" s="9"/>
      <c r="BJ29" s="9"/>
      <c r="BK29" s="9"/>
      <c r="BL29" s="9"/>
      <c r="BM29" s="243"/>
      <c r="BN29" s="814">
        <v>85</v>
      </c>
      <c r="BO29" s="814"/>
      <c r="BP29" s="814"/>
      <c r="BQ29" s="815"/>
      <c r="BR29" s="815"/>
      <c r="BS29" s="815"/>
      <c r="BT29" s="815"/>
      <c r="BU29" s="815"/>
      <c r="BV29" s="815"/>
      <c r="BW29" s="815"/>
      <c r="BX29" s="816"/>
      <c r="BY29" s="1406"/>
      <c r="BZ29" s="1407"/>
      <c r="CA29" s="1407"/>
      <c r="CB29" s="1408"/>
      <c r="CC29" s="1408"/>
      <c r="CD29" s="1408"/>
      <c r="CE29" s="1413"/>
      <c r="CF29" s="1413"/>
      <c r="CG29" s="1413"/>
      <c r="CH29" s="1413"/>
      <c r="CI29" s="1413"/>
      <c r="CJ29" s="1413"/>
      <c r="CK29" s="1413"/>
      <c r="CL29" s="1413"/>
      <c r="CM29" s="1413"/>
      <c r="CN29" s="1413"/>
      <c r="CO29" s="1413"/>
      <c r="CP29" s="1413"/>
      <c r="CQ29" s="1414"/>
      <c r="CR29" s="813">
        <v>115</v>
      </c>
      <c r="CS29" s="814"/>
      <c r="CT29" s="814"/>
      <c r="CU29" s="815"/>
      <c r="CV29" s="815"/>
      <c r="CW29" s="815"/>
      <c r="CX29" s="815"/>
      <c r="CY29" s="815"/>
      <c r="CZ29" s="815"/>
      <c r="DA29" s="815"/>
      <c r="DB29" s="816"/>
      <c r="DC29" s="1406"/>
      <c r="DD29" s="1407"/>
      <c r="DE29" s="1407"/>
      <c r="DF29" s="1408"/>
      <c r="DG29" s="1408"/>
      <c r="DH29" s="1408"/>
      <c r="DI29" s="1413"/>
      <c r="DJ29" s="1413"/>
      <c r="DK29" s="1413"/>
      <c r="DL29" s="1413"/>
      <c r="DM29" s="1413"/>
      <c r="DN29" s="1413"/>
      <c r="DO29" s="1413"/>
      <c r="DP29" s="1413"/>
      <c r="DQ29" s="1413"/>
      <c r="DR29" s="1413"/>
      <c r="DS29" s="1413"/>
      <c r="DT29" s="1414"/>
    </row>
    <row r="30" spans="1:124" ht="18.600000000000001" customHeight="1">
      <c r="A30" s="814">
        <v>26</v>
      </c>
      <c r="B30" s="814"/>
      <c r="C30" s="814"/>
      <c r="D30" s="815"/>
      <c r="E30" s="815"/>
      <c r="F30" s="815"/>
      <c r="G30" s="815"/>
      <c r="H30" s="815"/>
      <c r="I30" s="815"/>
      <c r="J30" s="815"/>
      <c r="K30" s="816"/>
      <c r="L30" s="1406"/>
      <c r="M30" s="1407"/>
      <c r="N30" s="1415"/>
      <c r="O30" s="1408"/>
      <c r="P30" s="1408"/>
      <c r="Q30" s="1408"/>
      <c r="R30" s="1416"/>
      <c r="S30" s="1417"/>
      <c r="T30" s="1417"/>
      <c r="U30" s="1417"/>
      <c r="V30" s="1417"/>
      <c r="W30" s="1417"/>
      <c r="X30" s="1417"/>
      <c r="Y30" s="1417"/>
      <c r="Z30" s="1417"/>
      <c r="AA30" s="1417"/>
      <c r="AB30" s="1417"/>
      <c r="AC30" s="1418"/>
      <c r="AD30" s="813">
        <v>56</v>
      </c>
      <c r="AE30" s="814"/>
      <c r="AF30" s="814"/>
      <c r="AG30" s="815"/>
      <c r="AH30" s="815"/>
      <c r="AI30" s="815"/>
      <c r="AJ30" s="815"/>
      <c r="AK30" s="815"/>
      <c r="AL30" s="815"/>
      <c r="AM30" s="815"/>
      <c r="AN30" s="816"/>
      <c r="AO30" s="1406"/>
      <c r="AP30" s="1407"/>
      <c r="AQ30" s="1407"/>
      <c r="AR30" s="1408"/>
      <c r="AS30" s="1408"/>
      <c r="AT30" s="1408"/>
      <c r="AU30" s="1413"/>
      <c r="AV30" s="1413"/>
      <c r="AW30" s="1413"/>
      <c r="AX30" s="1413"/>
      <c r="AY30" s="1413"/>
      <c r="AZ30" s="1413"/>
      <c r="BA30" s="1413"/>
      <c r="BB30" s="1413"/>
      <c r="BC30" s="1413"/>
      <c r="BD30" s="1413"/>
      <c r="BE30" s="1413"/>
      <c r="BF30" s="1414"/>
      <c r="BG30" s="9"/>
      <c r="BH30" s="9"/>
      <c r="BI30" s="9"/>
      <c r="BJ30" s="9"/>
      <c r="BK30" s="9"/>
      <c r="BL30" s="9"/>
      <c r="BM30" s="243"/>
      <c r="BN30" s="814">
        <v>86</v>
      </c>
      <c r="BO30" s="814"/>
      <c r="BP30" s="814"/>
      <c r="BQ30" s="815"/>
      <c r="BR30" s="815"/>
      <c r="BS30" s="815"/>
      <c r="BT30" s="815"/>
      <c r="BU30" s="815"/>
      <c r="BV30" s="815"/>
      <c r="BW30" s="815"/>
      <c r="BX30" s="816"/>
      <c r="BY30" s="1406"/>
      <c r="BZ30" s="1407"/>
      <c r="CA30" s="1407"/>
      <c r="CB30" s="1408"/>
      <c r="CC30" s="1408"/>
      <c r="CD30" s="1408"/>
      <c r="CE30" s="1413"/>
      <c r="CF30" s="1413"/>
      <c r="CG30" s="1413"/>
      <c r="CH30" s="1413"/>
      <c r="CI30" s="1413"/>
      <c r="CJ30" s="1413"/>
      <c r="CK30" s="1413"/>
      <c r="CL30" s="1413"/>
      <c r="CM30" s="1413"/>
      <c r="CN30" s="1413"/>
      <c r="CO30" s="1413"/>
      <c r="CP30" s="1413"/>
      <c r="CQ30" s="1414"/>
      <c r="CR30" s="813">
        <v>116</v>
      </c>
      <c r="CS30" s="814"/>
      <c r="CT30" s="814"/>
      <c r="CU30" s="815"/>
      <c r="CV30" s="815"/>
      <c r="CW30" s="815"/>
      <c r="CX30" s="815"/>
      <c r="CY30" s="815"/>
      <c r="CZ30" s="815"/>
      <c r="DA30" s="815"/>
      <c r="DB30" s="816"/>
      <c r="DC30" s="1406"/>
      <c r="DD30" s="1407"/>
      <c r="DE30" s="1407"/>
      <c r="DF30" s="1408"/>
      <c r="DG30" s="1408"/>
      <c r="DH30" s="1408"/>
      <c r="DI30" s="1413"/>
      <c r="DJ30" s="1413"/>
      <c r="DK30" s="1413"/>
      <c r="DL30" s="1413"/>
      <c r="DM30" s="1413"/>
      <c r="DN30" s="1413"/>
      <c r="DO30" s="1413"/>
      <c r="DP30" s="1413"/>
      <c r="DQ30" s="1413"/>
      <c r="DR30" s="1413"/>
      <c r="DS30" s="1413"/>
      <c r="DT30" s="1414"/>
    </row>
    <row r="31" spans="1:124" ht="18.600000000000001" customHeight="1">
      <c r="A31" s="814">
        <v>27</v>
      </c>
      <c r="B31" s="814"/>
      <c r="C31" s="814"/>
      <c r="D31" s="815"/>
      <c r="E31" s="815"/>
      <c r="F31" s="815"/>
      <c r="G31" s="815"/>
      <c r="H31" s="815"/>
      <c r="I31" s="815"/>
      <c r="J31" s="815"/>
      <c r="K31" s="816"/>
      <c r="L31" s="1406"/>
      <c r="M31" s="1407"/>
      <c r="N31" s="1415"/>
      <c r="O31" s="1408"/>
      <c r="P31" s="1408"/>
      <c r="Q31" s="1408"/>
      <c r="R31" s="1416"/>
      <c r="S31" s="1417"/>
      <c r="T31" s="1417"/>
      <c r="U31" s="1417"/>
      <c r="V31" s="1417"/>
      <c r="W31" s="1417"/>
      <c r="X31" s="1417"/>
      <c r="Y31" s="1417"/>
      <c r="Z31" s="1417"/>
      <c r="AA31" s="1417"/>
      <c r="AB31" s="1417"/>
      <c r="AC31" s="1418"/>
      <c r="AD31" s="813">
        <v>57</v>
      </c>
      <c r="AE31" s="814"/>
      <c r="AF31" s="814"/>
      <c r="AG31" s="815"/>
      <c r="AH31" s="815"/>
      <c r="AI31" s="815"/>
      <c r="AJ31" s="815"/>
      <c r="AK31" s="815"/>
      <c r="AL31" s="815"/>
      <c r="AM31" s="815"/>
      <c r="AN31" s="816"/>
      <c r="AO31" s="1406"/>
      <c r="AP31" s="1407"/>
      <c r="AQ31" s="1407"/>
      <c r="AR31" s="1408"/>
      <c r="AS31" s="1408"/>
      <c r="AT31" s="1408"/>
      <c r="AU31" s="1413"/>
      <c r="AV31" s="1413"/>
      <c r="AW31" s="1413"/>
      <c r="AX31" s="1413"/>
      <c r="AY31" s="1413"/>
      <c r="AZ31" s="1413"/>
      <c r="BA31" s="1413"/>
      <c r="BB31" s="1413"/>
      <c r="BC31" s="1413"/>
      <c r="BD31" s="1413"/>
      <c r="BE31" s="1413"/>
      <c r="BF31" s="1414"/>
      <c r="BG31" s="9"/>
      <c r="BH31" s="9"/>
      <c r="BI31" s="9"/>
      <c r="BJ31" s="9"/>
      <c r="BK31" s="9"/>
      <c r="BL31" s="9"/>
      <c r="BM31" s="243"/>
      <c r="BN31" s="814">
        <v>87</v>
      </c>
      <c r="BO31" s="814"/>
      <c r="BP31" s="814"/>
      <c r="BQ31" s="815"/>
      <c r="BR31" s="815"/>
      <c r="BS31" s="815"/>
      <c r="BT31" s="815"/>
      <c r="BU31" s="815"/>
      <c r="BV31" s="815"/>
      <c r="BW31" s="815"/>
      <c r="BX31" s="816"/>
      <c r="BY31" s="1406"/>
      <c r="BZ31" s="1407"/>
      <c r="CA31" s="1407"/>
      <c r="CB31" s="1408"/>
      <c r="CC31" s="1408"/>
      <c r="CD31" s="1408"/>
      <c r="CE31" s="1413"/>
      <c r="CF31" s="1413"/>
      <c r="CG31" s="1413"/>
      <c r="CH31" s="1413"/>
      <c r="CI31" s="1413"/>
      <c r="CJ31" s="1413"/>
      <c r="CK31" s="1413"/>
      <c r="CL31" s="1413"/>
      <c r="CM31" s="1413"/>
      <c r="CN31" s="1413"/>
      <c r="CO31" s="1413"/>
      <c r="CP31" s="1413"/>
      <c r="CQ31" s="1414"/>
      <c r="CR31" s="813">
        <v>117</v>
      </c>
      <c r="CS31" s="814"/>
      <c r="CT31" s="814"/>
      <c r="CU31" s="815"/>
      <c r="CV31" s="815"/>
      <c r="CW31" s="815"/>
      <c r="CX31" s="815"/>
      <c r="CY31" s="815"/>
      <c r="CZ31" s="815"/>
      <c r="DA31" s="815"/>
      <c r="DB31" s="816"/>
      <c r="DC31" s="1406"/>
      <c r="DD31" s="1407"/>
      <c r="DE31" s="1407"/>
      <c r="DF31" s="1408"/>
      <c r="DG31" s="1408"/>
      <c r="DH31" s="1408"/>
      <c r="DI31" s="1413"/>
      <c r="DJ31" s="1413"/>
      <c r="DK31" s="1413"/>
      <c r="DL31" s="1413"/>
      <c r="DM31" s="1413"/>
      <c r="DN31" s="1413"/>
      <c r="DO31" s="1413"/>
      <c r="DP31" s="1413"/>
      <c r="DQ31" s="1413"/>
      <c r="DR31" s="1413"/>
      <c r="DS31" s="1413"/>
      <c r="DT31" s="1414"/>
    </row>
    <row r="32" spans="1:124" ht="18.600000000000001" customHeight="1">
      <c r="A32" s="814">
        <v>28</v>
      </c>
      <c r="B32" s="814"/>
      <c r="C32" s="814"/>
      <c r="D32" s="815"/>
      <c r="E32" s="815"/>
      <c r="F32" s="815"/>
      <c r="G32" s="815"/>
      <c r="H32" s="815"/>
      <c r="I32" s="815"/>
      <c r="J32" s="815"/>
      <c r="K32" s="816"/>
      <c r="L32" s="1406"/>
      <c r="M32" s="1407"/>
      <c r="N32" s="1415"/>
      <c r="O32" s="1408"/>
      <c r="P32" s="1408"/>
      <c r="Q32" s="1408"/>
      <c r="R32" s="1416"/>
      <c r="S32" s="1417"/>
      <c r="T32" s="1417"/>
      <c r="U32" s="1417"/>
      <c r="V32" s="1417"/>
      <c r="W32" s="1417"/>
      <c r="X32" s="1417"/>
      <c r="Y32" s="1417"/>
      <c r="Z32" s="1417"/>
      <c r="AA32" s="1417"/>
      <c r="AB32" s="1417"/>
      <c r="AC32" s="1418"/>
      <c r="AD32" s="813">
        <v>58</v>
      </c>
      <c r="AE32" s="814"/>
      <c r="AF32" s="814"/>
      <c r="AG32" s="815"/>
      <c r="AH32" s="815"/>
      <c r="AI32" s="815"/>
      <c r="AJ32" s="815"/>
      <c r="AK32" s="815"/>
      <c r="AL32" s="815"/>
      <c r="AM32" s="815"/>
      <c r="AN32" s="816"/>
      <c r="AO32" s="1406"/>
      <c r="AP32" s="1407"/>
      <c r="AQ32" s="1407"/>
      <c r="AR32" s="1408"/>
      <c r="AS32" s="1408"/>
      <c r="AT32" s="1408"/>
      <c r="AU32" s="1413"/>
      <c r="AV32" s="1413"/>
      <c r="AW32" s="1413"/>
      <c r="AX32" s="1413"/>
      <c r="AY32" s="1413"/>
      <c r="AZ32" s="1413"/>
      <c r="BA32" s="1413"/>
      <c r="BB32" s="1413"/>
      <c r="BC32" s="1413"/>
      <c r="BD32" s="1413"/>
      <c r="BE32" s="1413"/>
      <c r="BF32" s="1414"/>
      <c r="BG32" s="9"/>
      <c r="BH32" s="9"/>
      <c r="BI32" s="9"/>
      <c r="BJ32" s="9"/>
      <c r="BK32" s="9"/>
      <c r="BL32" s="9"/>
      <c r="BM32" s="243"/>
      <c r="BN32" s="814">
        <v>88</v>
      </c>
      <c r="BO32" s="814"/>
      <c r="BP32" s="814"/>
      <c r="BQ32" s="815"/>
      <c r="BR32" s="815"/>
      <c r="BS32" s="815"/>
      <c r="BT32" s="815"/>
      <c r="BU32" s="815"/>
      <c r="BV32" s="815"/>
      <c r="BW32" s="815"/>
      <c r="BX32" s="816"/>
      <c r="BY32" s="1406"/>
      <c r="BZ32" s="1407"/>
      <c r="CA32" s="1407"/>
      <c r="CB32" s="1408"/>
      <c r="CC32" s="1408"/>
      <c r="CD32" s="1408"/>
      <c r="CE32" s="1413"/>
      <c r="CF32" s="1413"/>
      <c r="CG32" s="1413"/>
      <c r="CH32" s="1413"/>
      <c r="CI32" s="1413"/>
      <c r="CJ32" s="1413"/>
      <c r="CK32" s="1413"/>
      <c r="CL32" s="1413"/>
      <c r="CM32" s="1413"/>
      <c r="CN32" s="1413"/>
      <c r="CO32" s="1413"/>
      <c r="CP32" s="1413"/>
      <c r="CQ32" s="1414"/>
      <c r="CR32" s="813">
        <v>118</v>
      </c>
      <c r="CS32" s="814"/>
      <c r="CT32" s="814"/>
      <c r="CU32" s="815"/>
      <c r="CV32" s="815"/>
      <c r="CW32" s="815"/>
      <c r="CX32" s="815"/>
      <c r="CY32" s="815"/>
      <c r="CZ32" s="815"/>
      <c r="DA32" s="815"/>
      <c r="DB32" s="816"/>
      <c r="DC32" s="1406"/>
      <c r="DD32" s="1407"/>
      <c r="DE32" s="1407"/>
      <c r="DF32" s="1408"/>
      <c r="DG32" s="1408"/>
      <c r="DH32" s="1408"/>
      <c r="DI32" s="1413"/>
      <c r="DJ32" s="1413"/>
      <c r="DK32" s="1413"/>
      <c r="DL32" s="1413"/>
      <c r="DM32" s="1413"/>
      <c r="DN32" s="1413"/>
      <c r="DO32" s="1413"/>
      <c r="DP32" s="1413"/>
      <c r="DQ32" s="1413"/>
      <c r="DR32" s="1413"/>
      <c r="DS32" s="1413"/>
      <c r="DT32" s="1414"/>
    </row>
    <row r="33" spans="1:124" ht="18.600000000000001" customHeight="1">
      <c r="A33" s="814">
        <v>29</v>
      </c>
      <c r="B33" s="814"/>
      <c r="C33" s="814"/>
      <c r="D33" s="815"/>
      <c r="E33" s="815"/>
      <c r="F33" s="815"/>
      <c r="G33" s="815"/>
      <c r="H33" s="815"/>
      <c r="I33" s="815"/>
      <c r="J33" s="815"/>
      <c r="K33" s="816"/>
      <c r="L33" s="1406"/>
      <c r="M33" s="1407"/>
      <c r="N33" s="1415"/>
      <c r="O33" s="1408"/>
      <c r="P33" s="1408"/>
      <c r="Q33" s="1408"/>
      <c r="R33" s="1416"/>
      <c r="S33" s="1417"/>
      <c r="T33" s="1417"/>
      <c r="U33" s="1417"/>
      <c r="V33" s="1417"/>
      <c r="W33" s="1417"/>
      <c r="X33" s="1417"/>
      <c r="Y33" s="1417"/>
      <c r="Z33" s="1417"/>
      <c r="AA33" s="1417"/>
      <c r="AB33" s="1417"/>
      <c r="AC33" s="1418"/>
      <c r="AD33" s="813">
        <v>59</v>
      </c>
      <c r="AE33" s="814"/>
      <c r="AF33" s="814"/>
      <c r="AG33" s="815"/>
      <c r="AH33" s="815"/>
      <c r="AI33" s="815"/>
      <c r="AJ33" s="815"/>
      <c r="AK33" s="815"/>
      <c r="AL33" s="815"/>
      <c r="AM33" s="815"/>
      <c r="AN33" s="816"/>
      <c r="AO33" s="1406"/>
      <c r="AP33" s="1407"/>
      <c r="AQ33" s="1407"/>
      <c r="AR33" s="1408"/>
      <c r="AS33" s="1408"/>
      <c r="AT33" s="1408"/>
      <c r="AU33" s="1413"/>
      <c r="AV33" s="1413"/>
      <c r="AW33" s="1413"/>
      <c r="AX33" s="1413"/>
      <c r="AY33" s="1413"/>
      <c r="AZ33" s="1413"/>
      <c r="BA33" s="1413"/>
      <c r="BB33" s="1413"/>
      <c r="BC33" s="1413"/>
      <c r="BD33" s="1413"/>
      <c r="BE33" s="1413"/>
      <c r="BF33" s="1414"/>
      <c r="BG33" s="9"/>
      <c r="BH33" s="9"/>
      <c r="BI33" s="9"/>
      <c r="BJ33" s="9"/>
      <c r="BK33" s="9"/>
      <c r="BL33" s="9"/>
      <c r="BM33" s="243"/>
      <c r="BN33" s="814">
        <v>89</v>
      </c>
      <c r="BO33" s="814"/>
      <c r="BP33" s="814"/>
      <c r="BQ33" s="815"/>
      <c r="BR33" s="815"/>
      <c r="BS33" s="815"/>
      <c r="BT33" s="815"/>
      <c r="BU33" s="815"/>
      <c r="BV33" s="815"/>
      <c r="BW33" s="815"/>
      <c r="BX33" s="816"/>
      <c r="BY33" s="1406"/>
      <c r="BZ33" s="1407"/>
      <c r="CA33" s="1407"/>
      <c r="CB33" s="1408"/>
      <c r="CC33" s="1408"/>
      <c r="CD33" s="1408"/>
      <c r="CE33" s="1413"/>
      <c r="CF33" s="1413"/>
      <c r="CG33" s="1413"/>
      <c r="CH33" s="1413"/>
      <c r="CI33" s="1413"/>
      <c r="CJ33" s="1413"/>
      <c r="CK33" s="1413"/>
      <c r="CL33" s="1413"/>
      <c r="CM33" s="1413"/>
      <c r="CN33" s="1413"/>
      <c r="CO33" s="1413"/>
      <c r="CP33" s="1413"/>
      <c r="CQ33" s="1414"/>
      <c r="CR33" s="813">
        <v>119</v>
      </c>
      <c r="CS33" s="814"/>
      <c r="CT33" s="814"/>
      <c r="CU33" s="815"/>
      <c r="CV33" s="815"/>
      <c r="CW33" s="815"/>
      <c r="CX33" s="815"/>
      <c r="CY33" s="815"/>
      <c r="CZ33" s="815"/>
      <c r="DA33" s="815"/>
      <c r="DB33" s="816"/>
      <c r="DC33" s="1406"/>
      <c r="DD33" s="1407"/>
      <c r="DE33" s="1407"/>
      <c r="DF33" s="1408"/>
      <c r="DG33" s="1408"/>
      <c r="DH33" s="1408"/>
      <c r="DI33" s="1413"/>
      <c r="DJ33" s="1413"/>
      <c r="DK33" s="1413"/>
      <c r="DL33" s="1413"/>
      <c r="DM33" s="1413"/>
      <c r="DN33" s="1413"/>
      <c r="DO33" s="1413"/>
      <c r="DP33" s="1413"/>
      <c r="DQ33" s="1413"/>
      <c r="DR33" s="1413"/>
      <c r="DS33" s="1413"/>
      <c r="DT33" s="1414"/>
    </row>
    <row r="34" spans="1:124" ht="18.600000000000001" customHeight="1" thickBot="1">
      <c r="A34" s="814">
        <v>30</v>
      </c>
      <c r="B34" s="814"/>
      <c r="C34" s="814"/>
      <c r="D34" s="815"/>
      <c r="E34" s="815"/>
      <c r="F34" s="815"/>
      <c r="G34" s="815"/>
      <c r="H34" s="815"/>
      <c r="I34" s="815"/>
      <c r="J34" s="815"/>
      <c r="K34" s="816"/>
      <c r="L34" s="1420"/>
      <c r="M34" s="1421"/>
      <c r="N34" s="1422"/>
      <c r="O34" s="1423"/>
      <c r="P34" s="1423"/>
      <c r="Q34" s="1423"/>
      <c r="R34" s="1424"/>
      <c r="S34" s="1425"/>
      <c r="T34" s="1425"/>
      <c r="U34" s="1425"/>
      <c r="V34" s="1425"/>
      <c r="W34" s="1425"/>
      <c r="X34" s="1425"/>
      <c r="Y34" s="1425"/>
      <c r="Z34" s="1425"/>
      <c r="AA34" s="1425"/>
      <c r="AB34" s="1425"/>
      <c r="AC34" s="1426"/>
      <c r="AD34" s="813">
        <v>60</v>
      </c>
      <c r="AE34" s="814"/>
      <c r="AF34" s="814"/>
      <c r="AG34" s="815"/>
      <c r="AH34" s="815"/>
      <c r="AI34" s="815"/>
      <c r="AJ34" s="815"/>
      <c r="AK34" s="815"/>
      <c r="AL34" s="815"/>
      <c r="AM34" s="815"/>
      <c r="AN34" s="816"/>
      <c r="AO34" s="1420"/>
      <c r="AP34" s="1421"/>
      <c r="AQ34" s="1421"/>
      <c r="AR34" s="1423"/>
      <c r="AS34" s="1423"/>
      <c r="AT34" s="1423"/>
      <c r="AU34" s="1431"/>
      <c r="AV34" s="1431"/>
      <c r="AW34" s="1431"/>
      <c r="AX34" s="1431"/>
      <c r="AY34" s="1431"/>
      <c r="AZ34" s="1431"/>
      <c r="BA34" s="1431"/>
      <c r="BB34" s="1431"/>
      <c r="BC34" s="1431"/>
      <c r="BD34" s="1431"/>
      <c r="BE34" s="1431"/>
      <c r="BF34" s="1432"/>
      <c r="BG34" s="9"/>
      <c r="BH34" s="9"/>
      <c r="BI34" s="9"/>
      <c r="BJ34" s="9"/>
      <c r="BK34" s="9"/>
      <c r="BL34" s="9"/>
      <c r="BM34" s="243"/>
      <c r="BN34" s="814">
        <v>90</v>
      </c>
      <c r="BO34" s="814"/>
      <c r="BP34" s="814"/>
      <c r="BQ34" s="815"/>
      <c r="BR34" s="815"/>
      <c r="BS34" s="815"/>
      <c r="BT34" s="815"/>
      <c r="BU34" s="815"/>
      <c r="BV34" s="815"/>
      <c r="BW34" s="815"/>
      <c r="BX34" s="816"/>
      <c r="BY34" s="1420"/>
      <c r="BZ34" s="1421"/>
      <c r="CA34" s="1421"/>
      <c r="CB34" s="1423"/>
      <c r="CC34" s="1423"/>
      <c r="CD34" s="1423"/>
      <c r="CE34" s="1431"/>
      <c r="CF34" s="1431"/>
      <c r="CG34" s="1431"/>
      <c r="CH34" s="1431"/>
      <c r="CI34" s="1431"/>
      <c r="CJ34" s="1431"/>
      <c r="CK34" s="1431"/>
      <c r="CL34" s="1431"/>
      <c r="CM34" s="1431"/>
      <c r="CN34" s="1431"/>
      <c r="CO34" s="1431"/>
      <c r="CP34" s="1431"/>
      <c r="CQ34" s="1432"/>
      <c r="CR34" s="813">
        <v>120</v>
      </c>
      <c r="CS34" s="814"/>
      <c r="CT34" s="814"/>
      <c r="CU34" s="815"/>
      <c r="CV34" s="815"/>
      <c r="CW34" s="815"/>
      <c r="CX34" s="815"/>
      <c r="CY34" s="815"/>
      <c r="CZ34" s="815"/>
      <c r="DA34" s="815"/>
      <c r="DB34" s="816"/>
      <c r="DC34" s="1420"/>
      <c r="DD34" s="1421"/>
      <c r="DE34" s="1421"/>
      <c r="DF34" s="1423"/>
      <c r="DG34" s="1423"/>
      <c r="DH34" s="1423"/>
      <c r="DI34" s="1431"/>
      <c r="DJ34" s="1431"/>
      <c r="DK34" s="1431"/>
      <c r="DL34" s="1431"/>
      <c r="DM34" s="1431"/>
      <c r="DN34" s="1431"/>
      <c r="DO34" s="1431"/>
      <c r="DP34" s="1431"/>
      <c r="DQ34" s="1431"/>
      <c r="DR34" s="1431"/>
      <c r="DS34" s="1431"/>
      <c r="DT34" s="1432"/>
    </row>
    <row r="35" spans="1:124" ht="9.9499999999999993" customHeight="1" thickTop="1" thickBot="1">
      <c r="A35" s="875" t="s">
        <v>21</v>
      </c>
      <c r="B35" s="875"/>
      <c r="C35" s="875"/>
      <c r="D35" s="875"/>
      <c r="E35" s="875"/>
      <c r="F35" s="875"/>
      <c r="G35" s="875"/>
      <c r="H35" s="875"/>
      <c r="I35" s="875"/>
      <c r="J35" s="875"/>
      <c r="K35" s="875"/>
      <c r="L35" s="875"/>
      <c r="M35" s="875"/>
      <c r="N35" s="875"/>
      <c r="O35" s="875"/>
      <c r="P35" s="875"/>
      <c r="Q35" s="875"/>
      <c r="R35" s="875"/>
      <c r="S35" s="875"/>
      <c r="T35" s="875"/>
      <c r="U35" s="875"/>
      <c r="V35" s="875"/>
      <c r="W35" s="875"/>
      <c r="X35" s="875"/>
      <c r="Y35" s="875"/>
      <c r="Z35" s="875"/>
      <c r="AA35" s="875"/>
      <c r="AB35" s="875"/>
      <c r="AC35" s="875"/>
      <c r="AD35" s="875"/>
      <c r="AE35" s="875"/>
      <c r="AF35" s="875"/>
      <c r="AG35" s="875"/>
      <c r="AH35" s="875"/>
      <c r="AI35" s="875"/>
      <c r="AJ35" s="875"/>
      <c r="AK35" s="875"/>
      <c r="AL35" s="875"/>
      <c r="AM35" s="875"/>
      <c r="AN35" s="875"/>
      <c r="AO35" s="875"/>
      <c r="AP35" s="875"/>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3"/>
      <c r="BN35" s="245"/>
      <c r="BO35" s="245"/>
      <c r="BP35" s="245"/>
      <c r="BQ35" s="9"/>
      <c r="BR35" s="9"/>
      <c r="BS35" s="9"/>
      <c r="BT35" s="9"/>
      <c r="BU35" s="9"/>
      <c r="BV35" s="9"/>
      <c r="BW35" s="9"/>
      <c r="BX35" s="9"/>
      <c r="BY35" s="9"/>
      <c r="BZ35" s="9"/>
      <c r="CA35" s="244"/>
      <c r="CB35" s="244"/>
      <c r="CC35" s="244"/>
      <c r="CD35" s="244"/>
      <c r="CE35" s="9"/>
      <c r="CF35" s="9"/>
      <c r="CG35" s="9"/>
      <c r="CH35" s="9"/>
      <c r="CI35" s="9"/>
      <c r="CJ35" s="9"/>
      <c r="CK35" s="9"/>
      <c r="CL35" s="9"/>
      <c r="CM35" s="9"/>
      <c r="CN35" s="9"/>
      <c r="CO35" s="9"/>
      <c r="CP35" s="9"/>
      <c r="CQ35" s="9"/>
      <c r="CR35" s="245"/>
      <c r="CS35" s="245"/>
      <c r="CT35" s="245"/>
      <c r="CU35" s="9"/>
      <c r="CV35" s="9"/>
      <c r="CW35" s="9"/>
      <c r="CX35" s="9"/>
      <c r="CY35" s="9"/>
      <c r="CZ35" s="9"/>
      <c r="DA35" s="9"/>
      <c r="DB35" s="9"/>
      <c r="DC35" s="9"/>
      <c r="DD35" s="9"/>
      <c r="DE35" s="244"/>
      <c r="DF35" s="244"/>
      <c r="DG35" s="244"/>
      <c r="DH35" s="244"/>
      <c r="DI35" s="9"/>
      <c r="DJ35" s="9"/>
      <c r="DK35" s="9"/>
      <c r="DL35" s="9"/>
      <c r="DM35" s="9"/>
      <c r="DN35" s="9"/>
      <c r="DO35" s="9"/>
      <c r="DP35" s="9"/>
      <c r="DQ35" s="9"/>
      <c r="DR35" s="9"/>
      <c r="DS35" s="9"/>
      <c r="DT35" s="9"/>
    </row>
    <row r="36" spans="1:124" ht="9.9499999999999993" customHeight="1" thickTop="1">
      <c r="A36" s="875"/>
      <c r="B36" s="875"/>
      <c r="C36" s="875"/>
      <c r="D36" s="875"/>
      <c r="E36" s="875"/>
      <c r="F36" s="875"/>
      <c r="G36" s="875"/>
      <c r="H36" s="875"/>
      <c r="I36" s="875"/>
      <c r="J36" s="875"/>
      <c r="K36" s="875"/>
      <c r="L36" s="875"/>
      <c r="M36" s="875"/>
      <c r="N36" s="875"/>
      <c r="O36" s="875"/>
      <c r="P36" s="875"/>
      <c r="Q36" s="875"/>
      <c r="R36" s="875"/>
      <c r="S36" s="875"/>
      <c r="T36" s="875"/>
      <c r="U36" s="875"/>
      <c r="V36" s="875"/>
      <c r="W36" s="875"/>
      <c r="X36" s="875"/>
      <c r="Y36" s="875"/>
      <c r="Z36" s="875"/>
      <c r="AA36" s="875"/>
      <c r="AB36" s="875"/>
      <c r="AC36" s="875"/>
      <c r="AD36" s="875"/>
      <c r="AE36" s="875"/>
      <c r="AF36" s="875"/>
      <c r="AG36" s="875"/>
      <c r="AH36" s="875"/>
      <c r="AI36" s="875"/>
      <c r="AJ36" s="875"/>
      <c r="AK36" s="875"/>
      <c r="AL36" s="875"/>
      <c r="AM36" s="875"/>
      <c r="AN36" s="875"/>
      <c r="AO36" s="875"/>
      <c r="AP36" s="875"/>
      <c r="AQ36" s="244"/>
      <c r="AR36" s="244"/>
      <c r="AS36" s="244"/>
      <c r="AT36" s="244"/>
      <c r="AU36" s="244"/>
      <c r="AV36" s="244"/>
      <c r="AW36" s="244"/>
      <c r="AX36" s="244"/>
      <c r="AY36" s="244"/>
      <c r="AZ36" s="244"/>
      <c r="BA36" s="244"/>
      <c r="BB36" s="244"/>
      <c r="BC36" s="244"/>
      <c r="BD36" s="244"/>
      <c r="BE36" s="244"/>
      <c r="BF36" s="12"/>
      <c r="BG36" s="12"/>
      <c r="BH36" s="246"/>
      <c r="BI36" s="246"/>
      <c r="BJ36" s="246"/>
      <c r="BK36" s="246"/>
      <c r="BL36" s="246"/>
      <c r="BM36" s="246"/>
      <c r="BN36" s="835" t="s">
        <v>19</v>
      </c>
      <c r="BO36" s="836"/>
      <c r="BP36" s="836"/>
      <c r="BQ36" s="837"/>
      <c r="BR36" s="820" t="s">
        <v>24</v>
      </c>
      <c r="BS36" s="821"/>
      <c r="BT36" s="821"/>
      <c r="BU36" s="1427"/>
      <c r="BV36" s="881" t="s">
        <v>5</v>
      </c>
      <c r="BW36" s="821"/>
      <c r="BX36" s="821"/>
      <c r="BY36" s="1427"/>
      <c r="BZ36" s="881" t="s">
        <v>6</v>
      </c>
      <c r="CA36" s="821"/>
      <c r="CB36" s="821"/>
      <c r="CC36" s="1427"/>
      <c r="CD36" s="881" t="s">
        <v>7</v>
      </c>
      <c r="CE36" s="821"/>
      <c r="CF36" s="821"/>
      <c r="CG36" s="1427"/>
      <c r="CH36" s="881" t="s">
        <v>8</v>
      </c>
      <c r="CI36" s="821"/>
      <c r="CJ36" s="821"/>
      <c r="CK36" s="1427"/>
      <c r="CL36" s="881" t="s">
        <v>9</v>
      </c>
      <c r="CM36" s="821"/>
      <c r="CN36" s="821"/>
      <c r="CO36" s="1427"/>
      <c r="CP36" s="881" t="s">
        <v>10</v>
      </c>
      <c r="CQ36" s="821"/>
      <c r="CR36" s="821"/>
      <c r="CS36" s="1427"/>
      <c r="CT36" s="881" t="s">
        <v>11</v>
      </c>
      <c r="CU36" s="821"/>
      <c r="CV36" s="821"/>
      <c r="CW36" s="1427"/>
      <c r="CX36" s="881" t="s">
        <v>12</v>
      </c>
      <c r="CY36" s="821"/>
      <c r="CZ36" s="821"/>
      <c r="DA36" s="1427"/>
      <c r="DB36" s="881" t="s">
        <v>13</v>
      </c>
      <c r="DC36" s="821"/>
      <c r="DD36" s="821"/>
      <c r="DE36" s="1427"/>
      <c r="DF36" s="878" t="s">
        <v>14</v>
      </c>
      <c r="DG36" s="878"/>
      <c r="DH36" s="878"/>
      <c r="DI36" s="878"/>
      <c r="DJ36" s="878" t="s">
        <v>41</v>
      </c>
      <c r="DK36" s="878"/>
      <c r="DL36" s="878"/>
      <c r="DM36" s="881"/>
      <c r="DN36" s="820" t="s">
        <v>25</v>
      </c>
      <c r="DO36" s="821"/>
      <c r="DP36" s="821"/>
      <c r="DQ36" s="821"/>
      <c r="DR36" s="821"/>
      <c r="DS36" s="821"/>
      <c r="DT36" s="822"/>
    </row>
    <row r="37" spans="1:124" ht="9.9499999999999993" customHeight="1">
      <c r="A37" s="883" t="s">
        <v>45</v>
      </c>
      <c r="B37" s="884"/>
      <c r="C37" s="884"/>
      <c r="D37" s="884"/>
      <c r="E37" s="884"/>
      <c r="F37" s="884"/>
      <c r="G37" s="884"/>
      <c r="H37" s="884"/>
      <c r="I37" s="884"/>
      <c r="J37" s="884"/>
      <c r="K37" s="884"/>
      <c r="L37" s="884"/>
      <c r="M37" s="885"/>
      <c r="N37" s="892" t="s">
        <v>334</v>
      </c>
      <c r="O37" s="892"/>
      <c r="P37" s="851" t="s">
        <v>17</v>
      </c>
      <c r="Q37" s="852"/>
      <c r="R37" s="852"/>
      <c r="S37" s="1375"/>
      <c r="T37" s="1375"/>
      <c r="U37" s="1375"/>
      <c r="V37" s="1375"/>
      <c r="W37" s="1375"/>
      <c r="X37" s="1375"/>
      <c r="Y37" s="1375"/>
      <c r="Z37" s="1375"/>
      <c r="AA37" s="1375"/>
      <c r="AB37" s="1375"/>
      <c r="AC37" s="1375"/>
      <c r="AD37" s="1375"/>
      <c r="AE37" s="1375"/>
      <c r="AF37" s="1375"/>
      <c r="AG37" s="1375"/>
      <c r="AH37" s="1375"/>
      <c r="AI37" s="1375"/>
      <c r="AJ37" s="1375"/>
      <c r="AK37" s="1375"/>
      <c r="AL37" s="1375"/>
      <c r="AM37" s="1375"/>
      <c r="AN37" s="1375"/>
      <c r="AO37" s="1375"/>
      <c r="AP37" s="1375"/>
      <c r="AQ37" s="1376"/>
      <c r="AR37" s="244"/>
      <c r="AS37" s="244"/>
      <c r="AT37" s="244"/>
      <c r="AU37" s="244"/>
      <c r="AV37" s="244"/>
      <c r="AW37" s="244"/>
      <c r="AX37" s="244"/>
      <c r="AY37" s="244"/>
      <c r="AZ37" s="244"/>
      <c r="BA37" s="244"/>
      <c r="BB37" s="244"/>
      <c r="BC37" s="244"/>
      <c r="BD37" s="244"/>
      <c r="BE37" s="246"/>
      <c r="BF37" s="12"/>
      <c r="BG37" s="12"/>
      <c r="BH37" s="246"/>
      <c r="BI37" s="246"/>
      <c r="BJ37" s="246"/>
      <c r="BK37" s="246"/>
      <c r="BL37" s="246"/>
      <c r="BM37" s="246"/>
      <c r="BN37" s="838"/>
      <c r="BO37" s="839"/>
      <c r="BP37" s="839"/>
      <c r="BQ37" s="840"/>
      <c r="BR37" s="1428"/>
      <c r="BS37" s="1429"/>
      <c r="BT37" s="1429"/>
      <c r="BU37" s="1430"/>
      <c r="BV37" s="882"/>
      <c r="BW37" s="1429"/>
      <c r="BX37" s="1429"/>
      <c r="BY37" s="1430"/>
      <c r="BZ37" s="882"/>
      <c r="CA37" s="1429"/>
      <c r="CB37" s="1429"/>
      <c r="CC37" s="1430"/>
      <c r="CD37" s="882"/>
      <c r="CE37" s="1429"/>
      <c r="CF37" s="1429"/>
      <c r="CG37" s="1430"/>
      <c r="CH37" s="882"/>
      <c r="CI37" s="1429"/>
      <c r="CJ37" s="1429"/>
      <c r="CK37" s="1430"/>
      <c r="CL37" s="882"/>
      <c r="CM37" s="1429"/>
      <c r="CN37" s="1429"/>
      <c r="CO37" s="1430"/>
      <c r="CP37" s="882"/>
      <c r="CQ37" s="1429"/>
      <c r="CR37" s="1429"/>
      <c r="CS37" s="1430"/>
      <c r="CT37" s="882"/>
      <c r="CU37" s="1429"/>
      <c r="CV37" s="1429"/>
      <c r="CW37" s="1430"/>
      <c r="CX37" s="882"/>
      <c r="CY37" s="1429"/>
      <c r="CZ37" s="1429"/>
      <c r="DA37" s="1430"/>
      <c r="DB37" s="882"/>
      <c r="DC37" s="1429"/>
      <c r="DD37" s="1429"/>
      <c r="DE37" s="1430"/>
      <c r="DF37" s="880"/>
      <c r="DG37" s="880"/>
      <c r="DH37" s="880"/>
      <c r="DI37" s="880"/>
      <c r="DJ37" s="880"/>
      <c r="DK37" s="880"/>
      <c r="DL37" s="880"/>
      <c r="DM37" s="882"/>
      <c r="DN37" s="823"/>
      <c r="DO37" s="824"/>
      <c r="DP37" s="824"/>
      <c r="DQ37" s="824"/>
      <c r="DR37" s="824"/>
      <c r="DS37" s="824"/>
      <c r="DT37" s="825"/>
    </row>
    <row r="38" spans="1:124" ht="18.600000000000001" customHeight="1" thickBot="1">
      <c r="A38" s="886"/>
      <c r="B38" s="887"/>
      <c r="C38" s="887"/>
      <c r="D38" s="887"/>
      <c r="E38" s="887"/>
      <c r="F38" s="887"/>
      <c r="G38" s="887"/>
      <c r="H38" s="887"/>
      <c r="I38" s="887"/>
      <c r="J38" s="887"/>
      <c r="K38" s="887"/>
      <c r="L38" s="887"/>
      <c r="M38" s="888"/>
      <c r="N38" s="892"/>
      <c r="O38" s="892"/>
      <c r="P38" s="853"/>
      <c r="Q38" s="854"/>
      <c r="R38" s="854"/>
      <c r="S38" s="1377"/>
      <c r="T38" s="1377"/>
      <c r="U38" s="1377"/>
      <c r="V38" s="1377"/>
      <c r="W38" s="1377"/>
      <c r="X38" s="1377"/>
      <c r="Y38" s="1377"/>
      <c r="Z38" s="1377"/>
      <c r="AA38" s="1377"/>
      <c r="AB38" s="1377"/>
      <c r="AC38" s="1377"/>
      <c r="AD38" s="1377"/>
      <c r="AE38" s="1377"/>
      <c r="AF38" s="1377"/>
      <c r="AG38" s="1377"/>
      <c r="AH38" s="1377"/>
      <c r="AI38" s="1377"/>
      <c r="AJ38" s="1377"/>
      <c r="AK38" s="1377"/>
      <c r="AL38" s="1377"/>
      <c r="AM38" s="1377"/>
      <c r="AN38" s="1377"/>
      <c r="AO38" s="1377"/>
      <c r="AP38" s="1377"/>
      <c r="AQ38" s="1378"/>
      <c r="AR38" s="249"/>
      <c r="AS38" s="249"/>
      <c r="AT38" s="249"/>
      <c r="AU38" s="249"/>
      <c r="AV38" s="249"/>
      <c r="AW38" s="249"/>
      <c r="AX38" s="249"/>
      <c r="AY38" s="249"/>
      <c r="AZ38" s="249"/>
      <c r="BA38" s="249"/>
      <c r="BB38" s="249"/>
      <c r="BC38" s="249"/>
      <c r="BD38" s="249"/>
      <c r="BE38" s="246"/>
      <c r="BF38" s="12"/>
      <c r="BG38" s="12"/>
      <c r="BH38" s="246"/>
      <c r="BI38" s="246"/>
      <c r="BJ38" s="246"/>
      <c r="BK38" s="246"/>
      <c r="BL38" s="246"/>
      <c r="BM38" s="246"/>
      <c r="BN38" s="838"/>
      <c r="BO38" s="839"/>
      <c r="BP38" s="839"/>
      <c r="BQ38" s="840"/>
      <c r="BR38" s="1487" t="s">
        <v>43</v>
      </c>
      <c r="BS38" s="1488"/>
      <c r="BT38" s="1488"/>
      <c r="BU38" s="1488"/>
      <c r="BV38" s="1488"/>
      <c r="BW38" s="1488"/>
      <c r="BX38" s="1488"/>
      <c r="BY38" s="1489"/>
      <c r="BZ38" s="1459" t="s">
        <v>44</v>
      </c>
      <c r="CA38" s="1460"/>
      <c r="CB38" s="1460"/>
      <c r="CC38" s="1460"/>
      <c r="CD38" s="1460"/>
      <c r="CE38" s="1460"/>
      <c r="CF38" s="1460"/>
      <c r="CG38" s="1460"/>
      <c r="CH38" s="1460"/>
      <c r="CI38" s="1460"/>
      <c r="CJ38" s="1460"/>
      <c r="CK38" s="1461"/>
      <c r="CL38" s="1459" t="s">
        <v>44</v>
      </c>
      <c r="CM38" s="1460"/>
      <c r="CN38" s="1460"/>
      <c r="CO38" s="1460"/>
      <c r="CP38" s="1460"/>
      <c r="CQ38" s="1460"/>
      <c r="CR38" s="1460"/>
      <c r="CS38" s="1460"/>
      <c r="CT38" s="1460"/>
      <c r="CU38" s="1460"/>
      <c r="CV38" s="1460"/>
      <c r="CW38" s="1461"/>
      <c r="CX38" s="1459" t="s">
        <v>44</v>
      </c>
      <c r="CY38" s="1460"/>
      <c r="CZ38" s="1460"/>
      <c r="DA38" s="1460"/>
      <c r="DB38" s="1460"/>
      <c r="DC38" s="1460"/>
      <c r="DD38" s="1460"/>
      <c r="DE38" s="1460"/>
      <c r="DF38" s="1460"/>
      <c r="DG38" s="1460"/>
      <c r="DH38" s="1460"/>
      <c r="DI38" s="1461"/>
      <c r="DJ38" s="1457" t="s">
        <v>381</v>
      </c>
      <c r="DK38" s="1457"/>
      <c r="DL38" s="1457"/>
      <c r="DM38" s="1458"/>
      <c r="DN38" s="823"/>
      <c r="DO38" s="824"/>
      <c r="DP38" s="824"/>
      <c r="DQ38" s="824"/>
      <c r="DR38" s="824"/>
      <c r="DS38" s="824"/>
      <c r="DT38" s="825"/>
    </row>
    <row r="39" spans="1:124" ht="18.600000000000001" customHeight="1" thickTop="1">
      <c r="A39" s="886"/>
      <c r="B39" s="887"/>
      <c r="C39" s="887"/>
      <c r="D39" s="887"/>
      <c r="E39" s="887"/>
      <c r="F39" s="887"/>
      <c r="G39" s="887"/>
      <c r="H39" s="887"/>
      <c r="I39" s="887"/>
      <c r="J39" s="887"/>
      <c r="K39" s="887"/>
      <c r="L39" s="887"/>
      <c r="M39" s="888"/>
      <c r="N39" s="892"/>
      <c r="O39" s="892"/>
      <c r="P39" s="236"/>
      <c r="Q39" s="235"/>
      <c r="R39" s="235"/>
      <c r="S39" s="1377"/>
      <c r="T39" s="1377"/>
      <c r="U39" s="1377"/>
      <c r="V39" s="1377"/>
      <c r="W39" s="1377"/>
      <c r="X39" s="1377"/>
      <c r="Y39" s="1377"/>
      <c r="Z39" s="1377"/>
      <c r="AA39" s="1377"/>
      <c r="AB39" s="1377"/>
      <c r="AC39" s="1377"/>
      <c r="AD39" s="1377"/>
      <c r="AE39" s="1377"/>
      <c r="AF39" s="1377"/>
      <c r="AG39" s="1377"/>
      <c r="AH39" s="1377"/>
      <c r="AI39" s="1377"/>
      <c r="AJ39" s="1377"/>
      <c r="AK39" s="1377"/>
      <c r="AL39" s="1377"/>
      <c r="AM39" s="1377"/>
      <c r="AN39" s="1377"/>
      <c r="AO39" s="1377"/>
      <c r="AP39" s="1377"/>
      <c r="AQ39" s="1378"/>
      <c r="AR39" s="246"/>
      <c r="AS39" s="250"/>
      <c r="AT39" s="250"/>
      <c r="AU39" s="250"/>
      <c r="AV39" s="250"/>
      <c r="AW39" s="250"/>
      <c r="AX39" s="250"/>
      <c r="AY39" s="250"/>
      <c r="AZ39" s="250"/>
      <c r="BA39" s="250"/>
      <c r="BB39" s="250"/>
      <c r="BC39" s="250"/>
      <c r="BD39" s="250"/>
      <c r="BE39" s="246"/>
      <c r="BF39" s="12"/>
      <c r="BG39" s="12"/>
      <c r="BH39" s="246"/>
      <c r="BI39" s="246"/>
      <c r="BJ39" s="246"/>
      <c r="BK39" s="246"/>
      <c r="BL39" s="246"/>
      <c r="BM39" s="246"/>
      <c r="BN39" s="838"/>
      <c r="BO39" s="839"/>
      <c r="BP39" s="839"/>
      <c r="BQ39" s="840"/>
      <c r="BR39" s="1470"/>
      <c r="BS39" s="1442"/>
      <c r="BT39" s="1442"/>
      <c r="BU39" s="1443"/>
      <c r="BV39" s="1441"/>
      <c r="BW39" s="1442"/>
      <c r="BX39" s="1442"/>
      <c r="BY39" s="1443"/>
      <c r="BZ39" s="1441"/>
      <c r="CA39" s="1442"/>
      <c r="CB39" s="1442"/>
      <c r="CC39" s="1443"/>
      <c r="CD39" s="1441"/>
      <c r="CE39" s="1442"/>
      <c r="CF39" s="1442"/>
      <c r="CG39" s="1443"/>
      <c r="CH39" s="1441"/>
      <c r="CI39" s="1442"/>
      <c r="CJ39" s="1442"/>
      <c r="CK39" s="1443"/>
      <c r="CL39" s="1441"/>
      <c r="CM39" s="1442"/>
      <c r="CN39" s="1442"/>
      <c r="CO39" s="1443"/>
      <c r="CP39" s="1441"/>
      <c r="CQ39" s="1442"/>
      <c r="CR39" s="1442"/>
      <c r="CS39" s="1443"/>
      <c r="CT39" s="1441"/>
      <c r="CU39" s="1442"/>
      <c r="CV39" s="1442"/>
      <c r="CW39" s="1443"/>
      <c r="CX39" s="1441"/>
      <c r="CY39" s="1442"/>
      <c r="CZ39" s="1442"/>
      <c r="DA39" s="1443"/>
      <c r="DB39" s="1441"/>
      <c r="DC39" s="1442"/>
      <c r="DD39" s="1442"/>
      <c r="DE39" s="1443"/>
      <c r="DF39" s="1447"/>
      <c r="DG39" s="1447"/>
      <c r="DH39" s="1447"/>
      <c r="DI39" s="1447"/>
      <c r="DJ39" s="1447"/>
      <c r="DK39" s="1447"/>
      <c r="DL39" s="1447"/>
      <c r="DM39" s="1448"/>
      <c r="DN39" s="1451" t="str">
        <f>IF(SUM(BR39:DM40)=0,"",SUM(BR39:DM40))</f>
        <v/>
      </c>
      <c r="DO39" s="1452"/>
      <c r="DP39" s="1452"/>
      <c r="DQ39" s="1452"/>
      <c r="DR39" s="1452"/>
      <c r="DS39" s="1452"/>
      <c r="DT39" s="1453"/>
    </row>
    <row r="40" spans="1:124" ht="18.600000000000001" customHeight="1" thickBot="1">
      <c r="A40" s="886"/>
      <c r="B40" s="887"/>
      <c r="C40" s="887"/>
      <c r="D40" s="887"/>
      <c r="E40" s="887"/>
      <c r="F40" s="887"/>
      <c r="G40" s="887"/>
      <c r="H40" s="887"/>
      <c r="I40" s="887"/>
      <c r="J40" s="887"/>
      <c r="K40" s="887"/>
      <c r="L40" s="887"/>
      <c r="M40" s="888"/>
      <c r="N40" s="892"/>
      <c r="O40" s="892"/>
      <c r="P40" s="320" t="s">
        <v>415</v>
      </c>
      <c r="Q40" s="321"/>
      <c r="R40" s="321"/>
      <c r="S40" s="321"/>
      <c r="T40" s="321"/>
      <c r="U40" s="321"/>
      <c r="V40" s="1379"/>
      <c r="W40" s="1379"/>
      <c r="X40" s="1379"/>
      <c r="Y40" s="1379"/>
      <c r="Z40" s="1379"/>
      <c r="AA40" s="322" t="s">
        <v>416</v>
      </c>
      <c r="AB40" s="1379"/>
      <c r="AC40" s="1379"/>
      <c r="AD40" s="1379"/>
      <c r="AE40" s="1379"/>
      <c r="AF40" s="1379"/>
      <c r="AG40" s="1379"/>
      <c r="AH40" s="322" t="s">
        <v>417</v>
      </c>
      <c r="AI40" s="1379"/>
      <c r="AJ40" s="1379"/>
      <c r="AK40" s="1379"/>
      <c r="AL40" s="1379"/>
      <c r="AM40" s="1379"/>
      <c r="AN40" s="1379"/>
      <c r="AO40" s="1379"/>
      <c r="AP40" s="322"/>
      <c r="AQ40" s="323"/>
      <c r="AR40" s="246"/>
      <c r="AS40" s="250"/>
      <c r="AT40" s="250"/>
      <c r="AU40" s="250"/>
      <c r="AV40" s="250"/>
      <c r="AW40" s="250"/>
      <c r="AX40" s="250"/>
      <c r="AY40" s="250"/>
      <c r="AZ40" s="250"/>
      <c r="BA40" s="250"/>
      <c r="BB40" s="250"/>
      <c r="BC40" s="250"/>
      <c r="BD40" s="250"/>
      <c r="BE40" s="246"/>
      <c r="BF40" s="12"/>
      <c r="BG40" s="12"/>
      <c r="BH40" s="246"/>
      <c r="BI40" s="246"/>
      <c r="BJ40" s="246"/>
      <c r="BK40" s="246"/>
      <c r="BL40" s="246"/>
      <c r="BM40" s="246"/>
      <c r="BN40" s="841"/>
      <c r="BO40" s="842"/>
      <c r="BP40" s="842"/>
      <c r="BQ40" s="843"/>
      <c r="BR40" s="1471"/>
      <c r="BS40" s="1445"/>
      <c r="BT40" s="1445"/>
      <c r="BU40" s="1446"/>
      <c r="BV40" s="1444"/>
      <c r="BW40" s="1445"/>
      <c r="BX40" s="1445"/>
      <c r="BY40" s="1446"/>
      <c r="BZ40" s="1444"/>
      <c r="CA40" s="1445"/>
      <c r="CB40" s="1445"/>
      <c r="CC40" s="1446"/>
      <c r="CD40" s="1444"/>
      <c r="CE40" s="1445"/>
      <c r="CF40" s="1445"/>
      <c r="CG40" s="1446"/>
      <c r="CH40" s="1444"/>
      <c r="CI40" s="1445"/>
      <c r="CJ40" s="1445"/>
      <c r="CK40" s="1446"/>
      <c r="CL40" s="1444"/>
      <c r="CM40" s="1445"/>
      <c r="CN40" s="1445"/>
      <c r="CO40" s="1446"/>
      <c r="CP40" s="1444"/>
      <c r="CQ40" s="1445"/>
      <c r="CR40" s="1445"/>
      <c r="CS40" s="1446"/>
      <c r="CT40" s="1444"/>
      <c r="CU40" s="1445"/>
      <c r="CV40" s="1445"/>
      <c r="CW40" s="1446"/>
      <c r="CX40" s="1444"/>
      <c r="CY40" s="1445"/>
      <c r="CZ40" s="1445"/>
      <c r="DA40" s="1446"/>
      <c r="DB40" s="1444"/>
      <c r="DC40" s="1445"/>
      <c r="DD40" s="1445"/>
      <c r="DE40" s="1446"/>
      <c r="DF40" s="1449"/>
      <c r="DG40" s="1449"/>
      <c r="DH40" s="1449"/>
      <c r="DI40" s="1449"/>
      <c r="DJ40" s="1449"/>
      <c r="DK40" s="1449"/>
      <c r="DL40" s="1449"/>
      <c r="DM40" s="1450"/>
      <c r="DN40" s="1454"/>
      <c r="DO40" s="1455"/>
      <c r="DP40" s="1455"/>
      <c r="DQ40" s="1455"/>
      <c r="DR40" s="1455"/>
      <c r="DS40" s="1455"/>
      <c r="DT40" s="1456"/>
    </row>
    <row r="41" spans="1:124" ht="9.9499999999999993" customHeight="1" thickTop="1" thickBot="1">
      <c r="A41" s="886"/>
      <c r="B41" s="887"/>
      <c r="C41" s="887"/>
      <c r="D41" s="887"/>
      <c r="E41" s="887"/>
      <c r="F41" s="887"/>
      <c r="G41" s="887"/>
      <c r="H41" s="887"/>
      <c r="I41" s="887"/>
      <c r="J41" s="887"/>
      <c r="K41" s="887"/>
      <c r="L41" s="887"/>
      <c r="M41" s="888"/>
      <c r="N41" s="896" t="s">
        <v>335</v>
      </c>
      <c r="O41" s="897"/>
      <c r="P41" s="1433" t="s">
        <v>23</v>
      </c>
      <c r="Q41" s="1433"/>
      <c r="R41" s="1433"/>
      <c r="S41" s="1433"/>
      <c r="T41" s="1433"/>
      <c r="U41" s="1433"/>
      <c r="V41" s="1433"/>
      <c r="W41" s="1433"/>
      <c r="X41" s="1433"/>
      <c r="Y41" s="1433"/>
      <c r="Z41" s="1433"/>
      <c r="AA41" s="1433"/>
      <c r="AB41" s="1433"/>
      <c r="AC41" s="1433"/>
      <c r="AD41" s="1433"/>
      <c r="AE41" s="1433"/>
      <c r="AF41" s="1433"/>
      <c r="AG41" s="1433"/>
      <c r="AH41" s="1433"/>
      <c r="AI41" s="1433"/>
      <c r="AJ41" s="1433"/>
      <c r="AK41" s="1433"/>
      <c r="AL41" s="1433"/>
      <c r="AM41" s="1433"/>
      <c r="AN41" s="1433"/>
      <c r="AO41" s="1433"/>
      <c r="AP41" s="1434"/>
      <c r="AQ41" s="247"/>
      <c r="AR41" s="246"/>
      <c r="AS41" s="250"/>
      <c r="AT41" s="250"/>
      <c r="AU41" s="250"/>
      <c r="AV41" s="250"/>
      <c r="AW41" s="250"/>
      <c r="AX41" s="250"/>
      <c r="AY41" s="250"/>
      <c r="AZ41" s="250"/>
      <c r="BA41" s="250"/>
      <c r="BB41" s="250"/>
      <c r="BC41" s="250"/>
      <c r="BD41" s="250"/>
      <c r="BE41" s="246"/>
      <c r="BF41" s="12"/>
      <c r="BG41" s="12"/>
      <c r="BH41" s="246"/>
      <c r="BI41" s="246"/>
      <c r="BJ41" s="246"/>
      <c r="BK41" s="246"/>
      <c r="BL41" s="246"/>
      <c r="BM41" s="246"/>
      <c r="BN41" s="252"/>
      <c r="BO41" s="252"/>
      <c r="BP41" s="252"/>
      <c r="BQ41" s="252"/>
      <c r="BR41" s="246"/>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row>
    <row r="42" spans="1:124" ht="9.9499999999999993" customHeight="1" thickTop="1">
      <c r="A42" s="886"/>
      <c r="B42" s="887"/>
      <c r="C42" s="887"/>
      <c r="D42" s="887"/>
      <c r="E42" s="887"/>
      <c r="F42" s="887"/>
      <c r="G42" s="887"/>
      <c r="H42" s="887"/>
      <c r="I42" s="887"/>
      <c r="J42" s="887"/>
      <c r="K42" s="887"/>
      <c r="L42" s="887"/>
      <c r="M42" s="888"/>
      <c r="N42" s="898"/>
      <c r="O42" s="899"/>
      <c r="P42" s="1435"/>
      <c r="Q42" s="1435"/>
      <c r="R42" s="1435"/>
      <c r="S42" s="1435"/>
      <c r="T42" s="1435"/>
      <c r="U42" s="1435"/>
      <c r="V42" s="1435"/>
      <c r="W42" s="1435"/>
      <c r="X42" s="1435"/>
      <c r="Y42" s="1435"/>
      <c r="Z42" s="1435"/>
      <c r="AA42" s="1435"/>
      <c r="AB42" s="1435"/>
      <c r="AC42" s="1435"/>
      <c r="AD42" s="1435"/>
      <c r="AE42" s="1435"/>
      <c r="AF42" s="1435"/>
      <c r="AG42" s="1435"/>
      <c r="AH42" s="1435"/>
      <c r="AI42" s="1435"/>
      <c r="AJ42" s="1435"/>
      <c r="AK42" s="1435"/>
      <c r="AL42" s="1435"/>
      <c r="AM42" s="1435"/>
      <c r="AN42" s="1435"/>
      <c r="AO42" s="1435"/>
      <c r="AP42" s="1436"/>
      <c r="AQ42" s="248"/>
      <c r="AR42" s="244"/>
      <c r="AS42" s="244"/>
      <c r="AT42" s="244"/>
      <c r="AU42" s="244"/>
      <c r="AV42" s="244"/>
      <c r="AW42" s="244"/>
      <c r="AX42" s="244"/>
      <c r="AY42" s="244"/>
      <c r="AZ42" s="244"/>
      <c r="BA42" s="244"/>
      <c r="BB42" s="244"/>
      <c r="BC42" s="244"/>
      <c r="BD42" s="244"/>
      <c r="BE42" s="246"/>
      <c r="BF42" s="12"/>
      <c r="BG42" s="12"/>
      <c r="BH42" s="246"/>
      <c r="BI42" s="246"/>
      <c r="BJ42" s="246"/>
      <c r="BK42" s="246"/>
      <c r="BL42" s="246"/>
      <c r="BM42" s="246"/>
      <c r="BN42" s="911" t="s">
        <v>48</v>
      </c>
      <c r="BO42" s="912"/>
      <c r="BP42" s="912"/>
      <c r="BQ42" s="912"/>
      <c r="BR42" s="912"/>
      <c r="BS42" s="912"/>
      <c r="BT42" s="912"/>
      <c r="BU42" s="912"/>
      <c r="BV42" s="912"/>
      <c r="BW42" s="913"/>
      <c r="BX42" s="253"/>
      <c r="BY42" s="1478" t="s">
        <v>26</v>
      </c>
      <c r="BZ42" s="1479"/>
      <c r="CA42" s="1479"/>
      <c r="CB42" s="1480"/>
      <c r="CC42" s="1437" t="s">
        <v>17</v>
      </c>
      <c r="CD42" s="1438"/>
      <c r="CE42" s="806"/>
      <c r="CF42" s="806"/>
      <c r="CG42" s="806"/>
      <c r="CH42" s="806"/>
      <c r="CI42" s="806"/>
      <c r="CJ42" s="806"/>
      <c r="CK42" s="806"/>
      <c r="CL42" s="806"/>
      <c r="CM42" s="806"/>
      <c r="CN42" s="806"/>
      <c r="CO42" s="806"/>
      <c r="CP42" s="806"/>
      <c r="CQ42" s="806"/>
      <c r="CR42" s="806"/>
      <c r="CS42" s="806"/>
      <c r="CT42" s="806"/>
      <c r="CU42" s="806"/>
      <c r="CV42" s="931"/>
      <c r="CW42" s="1493" t="s">
        <v>53</v>
      </c>
      <c r="CX42" s="1494"/>
      <c r="CY42" s="1494"/>
      <c r="CZ42" s="1495"/>
      <c r="DA42" s="1401" t="s">
        <v>16</v>
      </c>
      <c r="DB42" s="1402"/>
      <c r="DC42" s="1402"/>
      <c r="DD42" s="1402"/>
      <c r="DE42" s="1402"/>
      <c r="DF42" s="806"/>
      <c r="DG42" s="806"/>
      <c r="DH42" s="806"/>
      <c r="DI42" s="806"/>
      <c r="DJ42" s="806"/>
      <c r="DK42" s="806"/>
      <c r="DL42" s="806"/>
      <c r="DM42" s="806"/>
      <c r="DN42" s="806"/>
      <c r="DO42" s="806"/>
      <c r="DP42" s="806"/>
      <c r="DQ42" s="806"/>
      <c r="DR42" s="806"/>
      <c r="DS42" s="806"/>
      <c r="DT42" s="807"/>
    </row>
    <row r="43" spans="1:124" ht="9.9499999999999993" customHeight="1">
      <c r="A43" s="886"/>
      <c r="B43" s="887"/>
      <c r="C43" s="887"/>
      <c r="D43" s="887"/>
      <c r="E43" s="887"/>
      <c r="F43" s="887"/>
      <c r="G43" s="887"/>
      <c r="H43" s="887"/>
      <c r="I43" s="887"/>
      <c r="J43" s="887"/>
      <c r="K43" s="887"/>
      <c r="L43" s="887"/>
      <c r="M43" s="888"/>
      <c r="N43" s="898"/>
      <c r="O43" s="899"/>
      <c r="P43" s="902"/>
      <c r="Q43" s="903"/>
      <c r="R43" s="903"/>
      <c r="S43" s="903"/>
      <c r="T43" s="903"/>
      <c r="U43" s="903"/>
      <c r="V43" s="903"/>
      <c r="W43" s="903"/>
      <c r="X43" s="903"/>
      <c r="Y43" s="903"/>
      <c r="Z43" s="903"/>
      <c r="AA43" s="903"/>
      <c r="AB43" s="903"/>
      <c r="AC43" s="903"/>
      <c r="AD43" s="903"/>
      <c r="AE43" s="903"/>
      <c r="AF43" s="903"/>
      <c r="AG43" s="903"/>
      <c r="AH43" s="903"/>
      <c r="AI43" s="903"/>
      <c r="AJ43" s="903"/>
      <c r="AK43" s="903"/>
      <c r="AL43" s="903"/>
      <c r="AM43" s="903"/>
      <c r="AN43" s="903"/>
      <c r="AO43" s="903"/>
      <c r="AP43" s="903"/>
      <c r="AQ43" s="248"/>
      <c r="AR43" s="244"/>
      <c r="AS43" s="244"/>
      <c r="AT43" s="244"/>
      <c r="AU43" s="244"/>
      <c r="AV43" s="244"/>
      <c r="AW43" s="244"/>
      <c r="AX43" s="244"/>
      <c r="AY43" s="244"/>
      <c r="AZ43" s="244"/>
      <c r="BA43" s="244"/>
      <c r="BB43" s="244"/>
      <c r="BC43" s="244"/>
      <c r="BD43" s="244"/>
      <c r="BE43" s="246"/>
      <c r="BF43" s="12"/>
      <c r="BG43" s="12"/>
      <c r="BH43" s="246"/>
      <c r="BI43" s="246"/>
      <c r="BJ43" s="246"/>
      <c r="BK43" s="246"/>
      <c r="BL43" s="246"/>
      <c r="BM43" s="246"/>
      <c r="BN43" s="914"/>
      <c r="BO43" s="915"/>
      <c r="BP43" s="915"/>
      <c r="BQ43" s="915"/>
      <c r="BR43" s="915"/>
      <c r="BS43" s="915"/>
      <c r="BT43" s="915"/>
      <c r="BU43" s="915"/>
      <c r="BV43" s="915"/>
      <c r="BW43" s="916"/>
      <c r="BX43" s="253"/>
      <c r="BY43" s="1481"/>
      <c r="BZ43" s="1482"/>
      <c r="CA43" s="1482"/>
      <c r="CB43" s="1483"/>
      <c r="CC43" s="1439"/>
      <c r="CD43" s="1440"/>
      <c r="CE43" s="808"/>
      <c r="CF43" s="808"/>
      <c r="CG43" s="808"/>
      <c r="CH43" s="808"/>
      <c r="CI43" s="808"/>
      <c r="CJ43" s="808"/>
      <c r="CK43" s="808"/>
      <c r="CL43" s="808"/>
      <c r="CM43" s="808"/>
      <c r="CN43" s="808"/>
      <c r="CO43" s="808"/>
      <c r="CP43" s="808"/>
      <c r="CQ43" s="808"/>
      <c r="CR43" s="808"/>
      <c r="CS43" s="808"/>
      <c r="CT43" s="808"/>
      <c r="CU43" s="808"/>
      <c r="CV43" s="933"/>
      <c r="CW43" s="1496"/>
      <c r="CX43" s="1497"/>
      <c r="CY43" s="1497"/>
      <c r="CZ43" s="1498"/>
      <c r="DA43" s="1403"/>
      <c r="DB43" s="1404"/>
      <c r="DC43" s="1404"/>
      <c r="DD43" s="1404"/>
      <c r="DE43" s="1404"/>
      <c r="DF43" s="808"/>
      <c r="DG43" s="808"/>
      <c r="DH43" s="808"/>
      <c r="DI43" s="808"/>
      <c r="DJ43" s="808"/>
      <c r="DK43" s="808"/>
      <c r="DL43" s="808"/>
      <c r="DM43" s="808"/>
      <c r="DN43" s="808"/>
      <c r="DO43" s="808"/>
      <c r="DP43" s="808"/>
      <c r="DQ43" s="808"/>
      <c r="DR43" s="808"/>
      <c r="DS43" s="808"/>
      <c r="DT43" s="809"/>
    </row>
    <row r="44" spans="1:124" ht="18.600000000000001" customHeight="1" thickBot="1">
      <c r="A44" s="889"/>
      <c r="B44" s="890"/>
      <c r="C44" s="890"/>
      <c r="D44" s="890"/>
      <c r="E44" s="890"/>
      <c r="F44" s="890"/>
      <c r="G44" s="890"/>
      <c r="H44" s="890"/>
      <c r="I44" s="890"/>
      <c r="J44" s="890"/>
      <c r="K44" s="890"/>
      <c r="L44" s="890"/>
      <c r="M44" s="891"/>
      <c r="N44" s="900"/>
      <c r="O44" s="901"/>
      <c r="P44" s="904"/>
      <c r="Q44" s="905"/>
      <c r="R44" s="905"/>
      <c r="S44" s="905"/>
      <c r="T44" s="905"/>
      <c r="U44" s="905"/>
      <c r="V44" s="905"/>
      <c r="W44" s="905"/>
      <c r="X44" s="905"/>
      <c r="Y44" s="905"/>
      <c r="Z44" s="905"/>
      <c r="AA44" s="905"/>
      <c r="AB44" s="905"/>
      <c r="AC44" s="905"/>
      <c r="AD44" s="905"/>
      <c r="AE44" s="905"/>
      <c r="AF44" s="905"/>
      <c r="AG44" s="905"/>
      <c r="AH44" s="905"/>
      <c r="AI44" s="905"/>
      <c r="AJ44" s="905"/>
      <c r="AK44" s="905"/>
      <c r="AL44" s="905"/>
      <c r="AM44" s="905"/>
      <c r="AN44" s="905"/>
      <c r="AO44" s="905"/>
      <c r="AP44" s="905"/>
      <c r="AQ44" s="251"/>
      <c r="AR44" s="246"/>
      <c r="AS44" s="250"/>
      <c r="AT44" s="250"/>
      <c r="AU44" s="250"/>
      <c r="AV44" s="250"/>
      <c r="AW44" s="250"/>
      <c r="AX44" s="250"/>
      <c r="AY44" s="250"/>
      <c r="AZ44" s="250"/>
      <c r="BA44" s="250"/>
      <c r="BB44" s="250"/>
      <c r="BC44" s="250"/>
      <c r="BD44" s="250"/>
      <c r="BE44" s="246"/>
      <c r="BF44" s="12"/>
      <c r="BG44" s="12"/>
      <c r="BH44" s="254"/>
      <c r="BI44" s="254"/>
      <c r="BJ44" s="254"/>
      <c r="BK44" s="254"/>
      <c r="BL44" s="254"/>
      <c r="BM44" s="254"/>
      <c r="BN44" s="1385"/>
      <c r="BO44" s="1386"/>
      <c r="BP44" s="1386"/>
      <c r="BQ44" s="1386"/>
      <c r="BR44" s="1386"/>
      <c r="BS44" s="1386"/>
      <c r="BT44" s="1386"/>
      <c r="BU44" s="1386"/>
      <c r="BV44" s="1386"/>
      <c r="BW44" s="1387"/>
      <c r="BX44" s="253"/>
      <c r="BY44" s="1481"/>
      <c r="BZ44" s="1482"/>
      <c r="CA44" s="1482"/>
      <c r="CB44" s="1483"/>
      <c r="CC44" s="1381"/>
      <c r="CD44" s="808"/>
      <c r="CE44" s="808"/>
      <c r="CF44" s="808"/>
      <c r="CG44" s="808"/>
      <c r="CH44" s="808"/>
      <c r="CI44" s="808"/>
      <c r="CJ44" s="808"/>
      <c r="CK44" s="808"/>
      <c r="CL44" s="808"/>
      <c r="CM44" s="808"/>
      <c r="CN44" s="808"/>
      <c r="CO44" s="808"/>
      <c r="CP44" s="808"/>
      <c r="CQ44" s="808"/>
      <c r="CR44" s="808"/>
      <c r="CS44" s="808"/>
      <c r="CT44" s="808"/>
      <c r="CU44" s="808"/>
      <c r="CV44" s="933"/>
      <c r="CW44" s="1496"/>
      <c r="CX44" s="1497"/>
      <c r="CY44" s="1497"/>
      <c r="CZ44" s="1498"/>
      <c r="DA44" s="1490"/>
      <c r="DB44" s="923"/>
      <c r="DC44" s="923"/>
      <c r="DD44" s="923"/>
      <c r="DE44" s="923"/>
      <c r="DF44" s="923"/>
      <c r="DG44" s="923"/>
      <c r="DH44" s="923"/>
      <c r="DI44" s="923"/>
      <c r="DJ44" s="923"/>
      <c r="DK44" s="923"/>
      <c r="DL44" s="923"/>
      <c r="DM44" s="923"/>
      <c r="DN44" s="923"/>
      <c r="DO44" s="923"/>
      <c r="DP44" s="923"/>
      <c r="DQ44" s="923"/>
      <c r="DR44" s="923"/>
      <c r="DS44" s="923"/>
      <c r="DT44" s="1491"/>
    </row>
    <row r="45" spans="1:124" ht="18.600000000000001" customHeight="1" thickTop="1">
      <c r="A45" s="896" t="s">
        <v>337</v>
      </c>
      <c r="B45" s="897"/>
      <c r="C45" s="956" t="s">
        <v>42</v>
      </c>
      <c r="D45" s="957"/>
      <c r="E45" s="957"/>
      <c r="F45" s="957"/>
      <c r="G45" s="957"/>
      <c r="H45" s="957"/>
      <c r="I45" s="957"/>
      <c r="J45" s="957"/>
      <c r="K45" s="957"/>
      <c r="L45" s="957"/>
      <c r="M45" s="972"/>
      <c r="N45" s="896" t="s">
        <v>336</v>
      </c>
      <c r="O45" s="897"/>
      <c r="P45" s="883" t="s">
        <v>49</v>
      </c>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6"/>
      <c r="AR45" s="246"/>
      <c r="AS45" s="250"/>
      <c r="AT45" s="250"/>
      <c r="AU45" s="250"/>
      <c r="AV45" s="250"/>
      <c r="AW45" s="250"/>
      <c r="AX45" s="250"/>
      <c r="AY45" s="250"/>
      <c r="AZ45" s="250"/>
      <c r="BA45" s="250"/>
      <c r="BB45" s="250"/>
      <c r="BC45" s="250"/>
      <c r="BD45" s="250"/>
      <c r="BE45" s="246"/>
      <c r="BF45" s="246"/>
      <c r="BG45" s="246"/>
      <c r="BH45" s="246"/>
      <c r="BI45" s="246"/>
      <c r="BJ45" s="246"/>
      <c r="BK45" s="246"/>
      <c r="BL45" s="246"/>
      <c r="BM45" s="246"/>
      <c r="BN45" s="1544" t="s">
        <v>421</v>
      </c>
      <c r="BO45" s="1545"/>
      <c r="BP45" s="1545"/>
      <c r="BQ45" s="1545"/>
      <c r="BR45" s="1545"/>
      <c r="BS45" s="1545"/>
      <c r="BT45" s="1545"/>
      <c r="BU45" s="1545"/>
      <c r="BV45" s="1545"/>
      <c r="BW45" s="1546"/>
      <c r="BX45" s="253"/>
      <c r="BY45" s="1481"/>
      <c r="BZ45" s="1482"/>
      <c r="CA45" s="1482"/>
      <c r="CB45" s="1483"/>
      <c r="CC45" s="1381"/>
      <c r="CD45" s="808"/>
      <c r="CE45" s="808"/>
      <c r="CF45" s="808"/>
      <c r="CG45" s="808"/>
      <c r="CH45" s="808"/>
      <c r="CI45" s="808"/>
      <c r="CJ45" s="808"/>
      <c r="CK45" s="808"/>
      <c r="CL45" s="808"/>
      <c r="CM45" s="808"/>
      <c r="CN45" s="808"/>
      <c r="CO45" s="808"/>
      <c r="CP45" s="808"/>
      <c r="CQ45" s="808"/>
      <c r="CR45" s="808"/>
      <c r="CS45" s="808"/>
      <c r="CT45" s="808"/>
      <c r="CU45" s="808"/>
      <c r="CV45" s="933"/>
      <c r="CW45" s="1496"/>
      <c r="CX45" s="1497"/>
      <c r="CY45" s="1497"/>
      <c r="CZ45" s="1498"/>
      <c r="DA45" s="1357"/>
      <c r="DB45" s="1358"/>
      <c r="DC45" s="1358"/>
      <c r="DD45" s="1358"/>
      <c r="DE45" s="1358"/>
      <c r="DF45" s="1358"/>
      <c r="DG45" s="1358"/>
      <c r="DH45" s="1358"/>
      <c r="DI45" s="1358"/>
      <c r="DJ45" s="1358"/>
      <c r="DK45" s="1358"/>
      <c r="DL45" s="1358"/>
      <c r="DM45" s="1358"/>
      <c r="DN45" s="1358"/>
      <c r="DO45" s="1358"/>
      <c r="DP45" s="1358"/>
      <c r="DQ45" s="1358"/>
      <c r="DR45" s="1358"/>
      <c r="DS45" s="1358"/>
      <c r="DT45" s="1359"/>
    </row>
    <row r="46" spans="1:124" ht="18.600000000000001" customHeight="1">
      <c r="A46" s="898"/>
      <c r="B46" s="899"/>
      <c r="C46" s="953"/>
      <c r="D46" s="954"/>
      <c r="E46" s="954"/>
      <c r="F46" s="954"/>
      <c r="G46" s="954"/>
      <c r="H46" s="954"/>
      <c r="I46" s="954"/>
      <c r="J46" s="954"/>
      <c r="K46" s="954"/>
      <c r="L46" s="954"/>
      <c r="M46" s="955"/>
      <c r="N46" s="898"/>
      <c r="O46" s="899"/>
      <c r="P46" s="947"/>
      <c r="Q46" s="948"/>
      <c r="R46" s="948"/>
      <c r="S46" s="948"/>
      <c r="T46" s="948"/>
      <c r="U46" s="948"/>
      <c r="V46" s="948"/>
      <c r="W46" s="948"/>
      <c r="X46" s="948"/>
      <c r="Y46" s="948"/>
      <c r="Z46" s="948"/>
      <c r="AA46" s="948"/>
      <c r="AB46" s="948"/>
      <c r="AC46" s="948"/>
      <c r="AD46" s="948"/>
      <c r="AE46" s="948"/>
      <c r="AF46" s="948"/>
      <c r="AG46" s="948"/>
      <c r="AH46" s="948"/>
      <c r="AI46" s="948"/>
      <c r="AJ46" s="948"/>
      <c r="AK46" s="948"/>
      <c r="AL46" s="948"/>
      <c r="AM46" s="948"/>
      <c r="AN46" s="948"/>
      <c r="AO46" s="948"/>
      <c r="AP46" s="948"/>
      <c r="AQ46" s="949"/>
      <c r="AR46" s="246"/>
      <c r="AS46" s="250"/>
      <c r="AT46" s="250"/>
      <c r="AU46" s="250"/>
      <c r="AV46" s="250"/>
      <c r="AW46" s="250"/>
      <c r="AX46" s="250"/>
      <c r="AY46" s="250"/>
      <c r="AZ46" s="250"/>
      <c r="BA46" s="250"/>
      <c r="BB46" s="250"/>
      <c r="BC46" s="250"/>
      <c r="BD46" s="250"/>
      <c r="BE46" s="246"/>
      <c r="BF46" s="246"/>
      <c r="BG46" s="246"/>
      <c r="BH46" s="246"/>
      <c r="BI46" s="246"/>
      <c r="BJ46" s="246"/>
      <c r="BK46" s="246"/>
      <c r="BL46" s="246"/>
      <c r="BM46" s="246"/>
      <c r="BN46" s="1547"/>
      <c r="BO46" s="1548"/>
      <c r="BP46" s="1548"/>
      <c r="BQ46" s="1548"/>
      <c r="BR46" s="1548"/>
      <c r="BS46" s="1548"/>
      <c r="BT46" s="1548"/>
      <c r="BU46" s="1548"/>
      <c r="BV46" s="1548"/>
      <c r="BW46" s="1549"/>
      <c r="BX46" s="253"/>
      <c r="BY46" s="1481"/>
      <c r="BZ46" s="1482"/>
      <c r="CA46" s="1482"/>
      <c r="CB46" s="1483"/>
      <c r="CC46" s="1381"/>
      <c r="CD46" s="808"/>
      <c r="CE46" s="808"/>
      <c r="CF46" s="808"/>
      <c r="CG46" s="808"/>
      <c r="CH46" s="808"/>
      <c r="CI46" s="808"/>
      <c r="CJ46" s="808"/>
      <c r="CK46" s="808"/>
      <c r="CL46" s="808"/>
      <c r="CM46" s="808"/>
      <c r="CN46" s="808"/>
      <c r="CO46" s="808"/>
      <c r="CP46" s="808"/>
      <c r="CQ46" s="808"/>
      <c r="CR46" s="808"/>
      <c r="CS46" s="808"/>
      <c r="CT46" s="808"/>
      <c r="CU46" s="808"/>
      <c r="CV46" s="933"/>
      <c r="CW46" s="1496"/>
      <c r="CX46" s="1497"/>
      <c r="CY46" s="1497"/>
      <c r="CZ46" s="1498"/>
      <c r="DA46" s="1357"/>
      <c r="DB46" s="1358"/>
      <c r="DC46" s="1358"/>
      <c r="DD46" s="1358"/>
      <c r="DE46" s="1358"/>
      <c r="DF46" s="1358"/>
      <c r="DG46" s="1358"/>
      <c r="DH46" s="1358"/>
      <c r="DI46" s="1358"/>
      <c r="DJ46" s="1358"/>
      <c r="DK46" s="1358"/>
      <c r="DL46" s="1358"/>
      <c r="DM46" s="1358"/>
      <c r="DN46" s="1358"/>
      <c r="DO46" s="1358"/>
      <c r="DP46" s="1358"/>
      <c r="DQ46" s="1358"/>
      <c r="DR46" s="1358"/>
      <c r="DS46" s="1358"/>
      <c r="DT46" s="1359"/>
    </row>
    <row r="47" spans="1:124" ht="18.600000000000001" customHeight="1" thickBot="1">
      <c r="A47" s="900"/>
      <c r="B47" s="901"/>
      <c r="C47" s="953"/>
      <c r="D47" s="954"/>
      <c r="E47" s="954"/>
      <c r="F47" s="954"/>
      <c r="G47" s="954"/>
      <c r="H47" s="954"/>
      <c r="I47" s="954"/>
      <c r="J47" s="954"/>
      <c r="K47" s="954"/>
      <c r="L47" s="954"/>
      <c r="M47" s="955"/>
      <c r="N47" s="900"/>
      <c r="O47" s="901"/>
      <c r="P47" s="950"/>
      <c r="Q47" s="951"/>
      <c r="R47" s="951"/>
      <c r="S47" s="951"/>
      <c r="T47" s="951"/>
      <c r="U47" s="951"/>
      <c r="V47" s="951"/>
      <c r="W47" s="951"/>
      <c r="X47" s="951"/>
      <c r="Y47" s="951"/>
      <c r="Z47" s="951"/>
      <c r="AA47" s="951"/>
      <c r="AB47" s="951"/>
      <c r="AC47" s="951"/>
      <c r="AD47" s="951"/>
      <c r="AE47" s="951"/>
      <c r="AF47" s="951"/>
      <c r="AG47" s="951"/>
      <c r="AH47" s="951"/>
      <c r="AI47" s="951"/>
      <c r="AJ47" s="951"/>
      <c r="AK47" s="951"/>
      <c r="AL47" s="951"/>
      <c r="AM47" s="951"/>
      <c r="AN47" s="951"/>
      <c r="AO47" s="951"/>
      <c r="AP47" s="951"/>
      <c r="AQ47" s="952"/>
      <c r="AR47" s="246"/>
      <c r="AS47" s="250"/>
      <c r="AT47" s="250"/>
      <c r="AU47" s="250"/>
      <c r="AV47" s="250"/>
      <c r="AW47" s="250"/>
      <c r="AX47" s="250"/>
      <c r="AY47" s="250"/>
      <c r="AZ47" s="250"/>
      <c r="BA47" s="250"/>
      <c r="BB47" s="250"/>
      <c r="BC47" s="250"/>
      <c r="BD47" s="250"/>
      <c r="BE47" s="246"/>
      <c r="BF47" s="246"/>
      <c r="BG47" s="246"/>
      <c r="BH47" s="246"/>
      <c r="BI47" s="246"/>
      <c r="BJ47" s="246"/>
      <c r="BK47" s="246"/>
      <c r="BL47" s="246"/>
      <c r="BM47" s="246"/>
      <c r="BN47" s="1550"/>
      <c r="BO47" s="1551"/>
      <c r="BP47" s="1551"/>
      <c r="BQ47" s="1551"/>
      <c r="BR47" s="1551"/>
      <c r="BS47" s="1551"/>
      <c r="BT47" s="1551"/>
      <c r="BU47" s="1551"/>
      <c r="BV47" s="1551"/>
      <c r="BW47" s="1552"/>
      <c r="BX47" s="253"/>
      <c r="BY47" s="1481"/>
      <c r="BZ47" s="1482"/>
      <c r="CA47" s="1482"/>
      <c r="CB47" s="1483"/>
      <c r="CC47" s="925" t="s">
        <v>51</v>
      </c>
      <c r="CD47" s="926"/>
      <c r="CE47" s="926"/>
      <c r="CF47" s="923"/>
      <c r="CG47" s="923"/>
      <c r="CH47" s="923"/>
      <c r="CI47" s="923"/>
      <c r="CJ47" s="923"/>
      <c r="CK47" s="923"/>
      <c r="CL47" s="923"/>
      <c r="CM47" s="923"/>
      <c r="CN47" s="923"/>
      <c r="CO47" s="923"/>
      <c r="CP47" s="923"/>
      <c r="CQ47" s="923"/>
      <c r="CR47" s="923"/>
      <c r="CS47" s="923"/>
      <c r="CT47" s="923"/>
      <c r="CU47" s="326"/>
      <c r="CV47" s="255"/>
      <c r="CW47" s="1496"/>
      <c r="CX47" s="1497"/>
      <c r="CY47" s="1497"/>
      <c r="CZ47" s="1498"/>
      <c r="DA47" s="1357"/>
      <c r="DB47" s="1358"/>
      <c r="DC47" s="1358"/>
      <c r="DD47" s="1358"/>
      <c r="DE47" s="1358"/>
      <c r="DF47" s="1358"/>
      <c r="DG47" s="1358"/>
      <c r="DH47" s="1358"/>
      <c r="DI47" s="1358"/>
      <c r="DJ47" s="1358"/>
      <c r="DK47" s="1358"/>
      <c r="DL47" s="1358"/>
      <c r="DM47" s="1358"/>
      <c r="DN47" s="1358"/>
      <c r="DO47" s="1358"/>
      <c r="DP47" s="1358"/>
      <c r="DQ47" s="1358"/>
      <c r="DR47" s="1358"/>
      <c r="DS47" s="1358"/>
      <c r="DT47" s="1359"/>
    </row>
    <row r="48" spans="1:124" ht="18.600000000000001" customHeight="1" thickTop="1" thickBot="1">
      <c r="A48" s="896" t="s">
        <v>338</v>
      </c>
      <c r="B48" s="897"/>
      <c r="C48" s="1012" t="s">
        <v>377</v>
      </c>
      <c r="D48" s="1013"/>
      <c r="E48" s="1013"/>
      <c r="F48" s="1013"/>
      <c r="G48" s="1013"/>
      <c r="H48" s="1013"/>
      <c r="I48" s="1013"/>
      <c r="J48" s="1013"/>
      <c r="K48" s="1013"/>
      <c r="L48" s="1013"/>
      <c r="M48" s="1014"/>
      <c r="N48" s="896" t="s">
        <v>339</v>
      </c>
      <c r="O48" s="897"/>
      <c r="P48" s="956" t="s">
        <v>32</v>
      </c>
      <c r="Q48" s="957"/>
      <c r="R48" s="957"/>
      <c r="S48" s="957"/>
      <c r="T48" s="957"/>
      <c r="U48" s="957"/>
      <c r="V48" s="957"/>
      <c r="W48" s="957"/>
      <c r="X48" s="957"/>
      <c r="Y48" s="957"/>
      <c r="Z48" s="957"/>
      <c r="AA48" s="957"/>
      <c r="AB48" s="957"/>
      <c r="AC48" s="957"/>
      <c r="AD48" s="957"/>
      <c r="AE48" s="957"/>
      <c r="AF48" s="957"/>
      <c r="AG48" s="957"/>
      <c r="AH48" s="957"/>
      <c r="AI48" s="957"/>
      <c r="AJ48" s="957"/>
      <c r="AK48" s="957"/>
      <c r="AL48" s="957"/>
      <c r="AM48" s="957"/>
      <c r="AN48" s="957"/>
      <c r="AO48" s="957"/>
      <c r="AP48" s="957"/>
      <c r="AQ48" s="247"/>
      <c r="AR48" s="246"/>
      <c r="AS48" s="250"/>
      <c r="AT48" s="250"/>
      <c r="AU48" s="250"/>
      <c r="AV48" s="250"/>
      <c r="AW48" s="250"/>
      <c r="AX48" s="250"/>
      <c r="AY48" s="250"/>
      <c r="AZ48" s="250"/>
      <c r="BA48" s="250"/>
      <c r="BB48" s="250"/>
      <c r="BC48" s="250"/>
      <c r="BD48" s="250"/>
      <c r="BE48" s="246"/>
      <c r="BF48" s="246"/>
      <c r="BG48" s="246"/>
      <c r="BH48" s="246"/>
      <c r="BI48" s="246"/>
      <c r="BJ48" s="246"/>
      <c r="BK48" s="246"/>
      <c r="BL48" s="246"/>
      <c r="BM48" s="246"/>
      <c r="BN48" s="1388" t="s">
        <v>54</v>
      </c>
      <c r="BO48" s="1389"/>
      <c r="BP48" s="1389"/>
      <c r="BQ48" s="1389"/>
      <c r="BR48" s="1389"/>
      <c r="BS48" s="1389"/>
      <c r="BT48" s="1389"/>
      <c r="BU48" s="1389"/>
      <c r="BV48" s="1389"/>
      <c r="BW48" s="1390"/>
      <c r="BX48" s="253"/>
      <c r="BY48" s="1484"/>
      <c r="BZ48" s="1485"/>
      <c r="CA48" s="1485"/>
      <c r="CB48" s="1486"/>
      <c r="CC48" s="959" t="s">
        <v>52</v>
      </c>
      <c r="CD48" s="1469"/>
      <c r="CE48" s="1469"/>
      <c r="CF48" s="1380"/>
      <c r="CG48" s="1380"/>
      <c r="CH48" s="1380"/>
      <c r="CI48" s="1380"/>
      <c r="CJ48" s="1380"/>
      <c r="CK48" s="1380"/>
      <c r="CL48" s="1380"/>
      <c r="CM48" s="1380"/>
      <c r="CN48" s="1380"/>
      <c r="CO48" s="1380"/>
      <c r="CP48" s="1380"/>
      <c r="CQ48" s="1380"/>
      <c r="CR48" s="1380"/>
      <c r="CS48" s="1380"/>
      <c r="CT48" s="1380"/>
      <c r="CU48" s="256"/>
      <c r="CV48" s="257"/>
      <c r="CW48" s="1499"/>
      <c r="CX48" s="1500"/>
      <c r="CY48" s="1500"/>
      <c r="CZ48" s="1501"/>
      <c r="DA48" s="1360"/>
      <c r="DB48" s="1361"/>
      <c r="DC48" s="1361"/>
      <c r="DD48" s="1361"/>
      <c r="DE48" s="1361"/>
      <c r="DF48" s="1361"/>
      <c r="DG48" s="1361"/>
      <c r="DH48" s="1361"/>
      <c r="DI48" s="1361"/>
      <c r="DJ48" s="1361"/>
      <c r="DK48" s="1361"/>
      <c r="DL48" s="1361"/>
      <c r="DM48" s="1361"/>
      <c r="DN48" s="1361"/>
      <c r="DO48" s="1361"/>
      <c r="DP48" s="1361"/>
      <c r="DQ48" s="1361"/>
      <c r="DR48" s="1361"/>
      <c r="DS48" s="1361"/>
      <c r="DT48" s="1362"/>
    </row>
    <row r="49" spans="1:124" ht="18.600000000000001" customHeight="1" thickTop="1" thickBot="1">
      <c r="A49" s="898"/>
      <c r="B49" s="899"/>
      <c r="C49" s="973"/>
      <c r="D49" s="974"/>
      <c r="E49" s="974"/>
      <c r="F49" s="974"/>
      <c r="G49" s="974"/>
      <c r="H49" s="974"/>
      <c r="I49" s="974"/>
      <c r="J49" s="974"/>
      <c r="K49" s="974"/>
      <c r="L49" s="974"/>
      <c r="M49" s="975"/>
      <c r="N49" s="898"/>
      <c r="O49" s="899"/>
      <c r="P49" s="962"/>
      <c r="Q49" s="962"/>
      <c r="R49" s="962"/>
      <c r="S49" s="962"/>
      <c r="T49" s="962"/>
      <c r="U49" s="962"/>
      <c r="V49" s="962"/>
      <c r="W49" s="962"/>
      <c r="X49" s="962"/>
      <c r="Y49" s="962"/>
      <c r="Z49" s="962"/>
      <c r="AA49" s="962"/>
      <c r="AB49" s="962"/>
      <c r="AC49" s="962"/>
      <c r="AD49" s="962"/>
      <c r="AE49" s="962"/>
      <c r="AF49" s="962"/>
      <c r="AG49" s="962"/>
      <c r="AH49" s="962"/>
      <c r="AI49" s="962"/>
      <c r="AJ49" s="962"/>
      <c r="AK49" s="962"/>
      <c r="AL49" s="962"/>
      <c r="AM49" s="962"/>
      <c r="AN49" s="962"/>
      <c r="AO49" s="962"/>
      <c r="AP49" s="963"/>
      <c r="AQ49" s="248"/>
      <c r="AR49" s="246"/>
      <c r="AS49" s="250"/>
      <c r="AT49" s="250"/>
      <c r="AU49" s="250"/>
      <c r="AV49" s="250"/>
      <c r="AW49" s="250"/>
      <c r="AX49" s="250"/>
      <c r="AY49" s="250"/>
      <c r="AZ49" s="250"/>
      <c r="BA49" s="250"/>
      <c r="BB49" s="250"/>
      <c r="BC49" s="250"/>
      <c r="BD49" s="250"/>
      <c r="BE49" s="246"/>
      <c r="BF49" s="246"/>
      <c r="BG49" s="246"/>
      <c r="BH49" s="246"/>
      <c r="BI49" s="246"/>
      <c r="BJ49" s="246"/>
      <c r="BK49" s="246"/>
      <c r="BL49" s="246"/>
      <c r="BM49" s="246"/>
      <c r="BN49" s="1391"/>
      <c r="BO49" s="1392"/>
      <c r="BP49" s="1392"/>
      <c r="BQ49" s="1392"/>
      <c r="BR49" s="1392"/>
      <c r="BS49" s="1392"/>
      <c r="BT49" s="1392"/>
      <c r="BU49" s="1392"/>
      <c r="BV49" s="1392"/>
      <c r="BW49" s="1393"/>
      <c r="BX49" s="253"/>
      <c r="BY49" s="966" t="s">
        <v>30</v>
      </c>
      <c r="BZ49" s="967"/>
      <c r="CA49" s="967"/>
      <c r="CB49" s="967"/>
      <c r="CC49" s="1394" t="s">
        <v>27</v>
      </c>
      <c r="CD49" s="1395"/>
      <c r="CE49" s="1395"/>
      <c r="CF49" s="1395"/>
      <c r="CG49" s="1395"/>
      <c r="CH49" s="1396"/>
      <c r="CI49" s="1394"/>
      <c r="CJ49" s="1395"/>
      <c r="CK49" s="1395"/>
      <c r="CL49" s="1395"/>
      <c r="CM49" s="1395"/>
      <c r="CN49" s="1395"/>
      <c r="CO49" s="1396"/>
      <c r="CP49" s="1394"/>
      <c r="CQ49" s="1395"/>
      <c r="CR49" s="1395"/>
      <c r="CS49" s="1395"/>
      <c r="CT49" s="1395"/>
      <c r="CU49" s="1395"/>
      <c r="CV49" s="1399"/>
      <c r="CW49" s="1472" t="s">
        <v>378</v>
      </c>
      <c r="CX49" s="1473"/>
      <c r="CY49" s="1473"/>
      <c r="CZ49" s="1473"/>
      <c r="DA49" s="1462" t="s">
        <v>27</v>
      </c>
      <c r="DB49" s="1463"/>
      <c r="DC49" s="1463"/>
      <c r="DD49" s="1463"/>
      <c r="DE49" s="1463"/>
      <c r="DF49" s="1464"/>
      <c r="DG49" s="258"/>
      <c r="DH49" s="259"/>
      <c r="DI49" s="259"/>
      <c r="DJ49" s="259"/>
      <c r="DK49" s="259"/>
      <c r="DL49" s="259"/>
      <c r="DM49" s="260"/>
      <c r="DN49" s="258"/>
      <c r="DO49" s="259"/>
      <c r="DP49" s="259"/>
      <c r="DQ49" s="259"/>
      <c r="DR49" s="259"/>
      <c r="DS49" s="259"/>
      <c r="DT49" s="261"/>
    </row>
    <row r="50" spans="1:124" ht="18.600000000000001" customHeight="1" thickTop="1">
      <c r="A50" s="900"/>
      <c r="B50" s="901"/>
      <c r="C50" s="976"/>
      <c r="D50" s="977"/>
      <c r="E50" s="977"/>
      <c r="F50" s="977"/>
      <c r="G50" s="977"/>
      <c r="H50" s="977"/>
      <c r="I50" s="977"/>
      <c r="J50" s="977"/>
      <c r="K50" s="977"/>
      <c r="L50" s="977"/>
      <c r="M50" s="978"/>
      <c r="N50" s="900"/>
      <c r="O50" s="901"/>
      <c r="P50" s="964"/>
      <c r="Q50" s="964"/>
      <c r="R50" s="964"/>
      <c r="S50" s="964"/>
      <c r="T50" s="964"/>
      <c r="U50" s="964"/>
      <c r="V50" s="964"/>
      <c r="W50" s="964"/>
      <c r="X50" s="964"/>
      <c r="Y50" s="964"/>
      <c r="Z50" s="964"/>
      <c r="AA50" s="964"/>
      <c r="AB50" s="964"/>
      <c r="AC50" s="964"/>
      <c r="AD50" s="964"/>
      <c r="AE50" s="964"/>
      <c r="AF50" s="964"/>
      <c r="AG50" s="964"/>
      <c r="AH50" s="964"/>
      <c r="AI50" s="964"/>
      <c r="AJ50" s="964"/>
      <c r="AK50" s="964"/>
      <c r="AL50" s="964"/>
      <c r="AM50" s="964"/>
      <c r="AN50" s="964"/>
      <c r="AO50" s="964"/>
      <c r="AP50" s="965"/>
      <c r="AQ50" s="251"/>
      <c r="AR50" s="246"/>
      <c r="AS50" s="250"/>
      <c r="AT50" s="250"/>
      <c r="AU50" s="250"/>
      <c r="AV50" s="250"/>
      <c r="AW50" s="250"/>
      <c r="AX50" s="250"/>
      <c r="AY50" s="250"/>
      <c r="AZ50" s="250"/>
      <c r="BA50" s="250"/>
      <c r="BB50" s="250"/>
      <c r="BC50" s="250"/>
      <c r="BD50" s="250"/>
      <c r="BE50" s="246"/>
      <c r="BF50" s="246"/>
      <c r="BG50" s="246"/>
      <c r="BH50" s="246"/>
      <c r="BI50" s="246"/>
      <c r="BJ50" s="246"/>
      <c r="BK50" s="246"/>
      <c r="BL50" s="246"/>
      <c r="BM50" s="246"/>
      <c r="BN50" s="1363" t="s">
        <v>55</v>
      </c>
      <c r="BO50" s="1364"/>
      <c r="BP50" s="1364"/>
      <c r="BQ50" s="1364"/>
      <c r="BR50" s="1364"/>
      <c r="BS50" s="1364"/>
      <c r="BT50" s="1364"/>
      <c r="BU50" s="1364"/>
      <c r="BV50" s="1364"/>
      <c r="BW50" s="1365"/>
      <c r="BX50" s="253"/>
      <c r="BY50" s="968"/>
      <c r="BZ50" s="968"/>
      <c r="CA50" s="968"/>
      <c r="CB50" s="968"/>
      <c r="CC50" s="816" t="s">
        <v>28</v>
      </c>
      <c r="CD50" s="1397"/>
      <c r="CE50" s="1397"/>
      <c r="CF50" s="1397"/>
      <c r="CG50" s="1397"/>
      <c r="CH50" s="1398"/>
      <c r="CI50" s="816"/>
      <c r="CJ50" s="1397"/>
      <c r="CK50" s="1397"/>
      <c r="CL50" s="1397"/>
      <c r="CM50" s="1397"/>
      <c r="CN50" s="1397"/>
      <c r="CO50" s="1398"/>
      <c r="CP50" s="816"/>
      <c r="CQ50" s="1397"/>
      <c r="CR50" s="1397"/>
      <c r="CS50" s="1397"/>
      <c r="CT50" s="1397"/>
      <c r="CU50" s="1397"/>
      <c r="CV50" s="1400"/>
      <c r="CW50" s="1474"/>
      <c r="CX50" s="1475"/>
      <c r="CY50" s="1475"/>
      <c r="CZ50" s="1475"/>
      <c r="DA50" s="816" t="s">
        <v>28</v>
      </c>
      <c r="DB50" s="1397"/>
      <c r="DC50" s="1397"/>
      <c r="DD50" s="1397"/>
      <c r="DE50" s="1397"/>
      <c r="DF50" s="1398"/>
      <c r="DG50" s="262"/>
      <c r="DH50" s="263"/>
      <c r="DI50" s="263"/>
      <c r="DJ50" s="263"/>
      <c r="DK50" s="263"/>
      <c r="DL50" s="263"/>
      <c r="DM50" s="264"/>
      <c r="DN50" s="262"/>
      <c r="DO50" s="263"/>
      <c r="DP50" s="263"/>
      <c r="DQ50" s="263"/>
      <c r="DR50" s="263"/>
      <c r="DS50" s="263"/>
      <c r="DT50" s="265"/>
    </row>
    <row r="51" spans="1:124" ht="18.600000000000001" customHeight="1">
      <c r="A51" s="1492" t="s">
        <v>34</v>
      </c>
      <c r="B51" s="1475"/>
      <c r="C51" s="1510" t="s">
        <v>379</v>
      </c>
      <c r="D51" s="1511"/>
      <c r="E51" s="1511"/>
      <c r="F51" s="1511"/>
      <c r="G51" s="1511"/>
      <c r="H51" s="1511"/>
      <c r="I51" s="1511"/>
      <c r="J51" s="1511"/>
      <c r="K51" s="1511"/>
      <c r="L51" s="1511"/>
      <c r="M51" s="1512"/>
      <c r="N51" s="1509" t="s">
        <v>22</v>
      </c>
      <c r="O51" s="1509"/>
      <c r="P51" s="1502"/>
      <c r="Q51" s="1503"/>
      <c r="R51" s="1503"/>
      <c r="S51" s="1503"/>
      <c r="T51" s="1503"/>
      <c r="U51" s="1503"/>
      <c r="V51" s="1503"/>
      <c r="W51" s="1503"/>
      <c r="X51" s="1504"/>
      <c r="Y51" s="1505" t="s">
        <v>57</v>
      </c>
      <c r="Z51" s="1506"/>
      <c r="AA51" s="1506"/>
      <c r="AB51" s="1506"/>
      <c r="AC51" s="1506"/>
      <c r="AD51" s="1506"/>
      <c r="AE51" s="1506"/>
      <c r="AF51" s="1506"/>
      <c r="AG51" s="1506"/>
      <c r="AH51" s="1506"/>
      <c r="AI51" s="1506"/>
      <c r="AJ51" s="1506"/>
      <c r="AK51" s="1506"/>
      <c r="AL51" s="1506"/>
      <c r="AM51" s="1506"/>
      <c r="AN51" s="1506"/>
      <c r="AO51" s="1506"/>
      <c r="AP51" s="1506"/>
      <c r="AQ51" s="247"/>
      <c r="AR51" s="246"/>
      <c r="AS51" s="250"/>
      <c r="AT51" s="250"/>
      <c r="AU51" s="250"/>
      <c r="AV51" s="250"/>
      <c r="AW51" s="250"/>
      <c r="AX51" s="250"/>
      <c r="AY51" s="250"/>
      <c r="AZ51" s="250"/>
      <c r="BA51" s="250"/>
      <c r="BB51" s="250"/>
      <c r="BC51" s="250"/>
      <c r="BD51" s="250"/>
      <c r="BE51" s="246"/>
      <c r="BF51" s="246"/>
      <c r="BG51" s="246"/>
      <c r="BH51" s="246"/>
      <c r="BI51" s="246"/>
      <c r="BJ51" s="246"/>
      <c r="BK51" s="246"/>
      <c r="BL51" s="246"/>
      <c r="BM51" s="246"/>
      <c r="BN51" s="1366"/>
      <c r="BO51" s="1367"/>
      <c r="BP51" s="1367"/>
      <c r="BQ51" s="1367"/>
      <c r="BR51" s="1367"/>
      <c r="BS51" s="1367"/>
      <c r="BT51" s="1367"/>
      <c r="BU51" s="1367"/>
      <c r="BV51" s="1367"/>
      <c r="BW51" s="1368"/>
      <c r="BX51" s="253"/>
      <c r="BY51" s="968"/>
      <c r="BZ51" s="968"/>
      <c r="CA51" s="968"/>
      <c r="CB51" s="968"/>
      <c r="CC51" s="816" t="s">
        <v>29</v>
      </c>
      <c r="CD51" s="1397"/>
      <c r="CE51" s="1397"/>
      <c r="CF51" s="1397"/>
      <c r="CG51" s="1397"/>
      <c r="CH51" s="1398"/>
      <c r="CI51" s="816"/>
      <c r="CJ51" s="1397"/>
      <c r="CK51" s="1397"/>
      <c r="CL51" s="1397"/>
      <c r="CM51" s="1397"/>
      <c r="CN51" s="1397"/>
      <c r="CO51" s="1398"/>
      <c r="CP51" s="816"/>
      <c r="CQ51" s="1397"/>
      <c r="CR51" s="1397"/>
      <c r="CS51" s="1397"/>
      <c r="CT51" s="1397"/>
      <c r="CU51" s="1397"/>
      <c r="CV51" s="1400"/>
      <c r="CW51" s="1474"/>
      <c r="CX51" s="1475"/>
      <c r="CY51" s="1475"/>
      <c r="CZ51" s="1475"/>
      <c r="DA51" s="816" t="s">
        <v>29</v>
      </c>
      <c r="DB51" s="1397"/>
      <c r="DC51" s="1397"/>
      <c r="DD51" s="1397"/>
      <c r="DE51" s="1397"/>
      <c r="DF51" s="1398"/>
      <c r="DG51" s="262"/>
      <c r="DH51" s="263"/>
      <c r="DI51" s="263"/>
      <c r="DJ51" s="263"/>
      <c r="DK51" s="263"/>
      <c r="DL51" s="263"/>
      <c r="DM51" s="264"/>
      <c r="DN51" s="262"/>
      <c r="DO51" s="263"/>
      <c r="DP51" s="263"/>
      <c r="DQ51" s="263"/>
      <c r="DR51" s="263"/>
      <c r="DS51" s="263"/>
      <c r="DT51" s="265"/>
    </row>
    <row r="52" spans="1:124" ht="18.600000000000001" customHeight="1" thickBot="1">
      <c r="A52" s="1475"/>
      <c r="B52" s="1475"/>
      <c r="C52" s="1372"/>
      <c r="D52" s="1373"/>
      <c r="E52" s="1373"/>
      <c r="F52" s="1373"/>
      <c r="G52" s="1373"/>
      <c r="H52" s="1373"/>
      <c r="I52" s="1373"/>
      <c r="J52" s="1373"/>
      <c r="K52" s="1373"/>
      <c r="L52" s="1373"/>
      <c r="M52" s="1374"/>
      <c r="N52" s="1509"/>
      <c r="O52" s="1509"/>
      <c r="P52" s="1372"/>
      <c r="Q52" s="1373"/>
      <c r="R52" s="1373"/>
      <c r="S52" s="1373"/>
      <c r="T52" s="1373"/>
      <c r="U52" s="1373"/>
      <c r="V52" s="1373"/>
      <c r="W52" s="1373"/>
      <c r="X52" s="1374"/>
      <c r="Y52" s="1507"/>
      <c r="Z52" s="1508"/>
      <c r="AA52" s="1508"/>
      <c r="AB52" s="1508"/>
      <c r="AC52" s="1508"/>
      <c r="AD52" s="1508"/>
      <c r="AE52" s="1508"/>
      <c r="AF52" s="1508"/>
      <c r="AG52" s="1508"/>
      <c r="AH52" s="1508"/>
      <c r="AI52" s="1508"/>
      <c r="AJ52" s="1508"/>
      <c r="AK52" s="1508"/>
      <c r="AL52" s="1508"/>
      <c r="AM52" s="1508"/>
      <c r="AN52" s="1508"/>
      <c r="AO52" s="1508"/>
      <c r="AP52" s="1508"/>
      <c r="AQ52" s="251"/>
      <c r="AR52" s="244"/>
      <c r="AS52" s="250"/>
      <c r="AT52" s="250"/>
      <c r="AU52" s="250"/>
      <c r="AV52" s="250"/>
      <c r="AW52" s="250"/>
      <c r="AX52" s="250"/>
      <c r="AY52" s="250"/>
      <c r="AZ52" s="250"/>
      <c r="BA52" s="250"/>
      <c r="BB52" s="250"/>
      <c r="BC52" s="1405"/>
      <c r="BD52" s="1405"/>
      <c r="BE52" s="1405"/>
      <c r="BF52" s="246"/>
      <c r="BG52" s="246"/>
      <c r="BH52" s="246"/>
      <c r="BI52" s="1465">
        <v>86</v>
      </c>
      <c r="BJ52" s="1465"/>
      <c r="BK52" s="1465"/>
      <c r="BL52" s="1465"/>
      <c r="BM52" s="246"/>
      <c r="BN52" s="1369"/>
      <c r="BO52" s="1370"/>
      <c r="BP52" s="1370"/>
      <c r="BQ52" s="1370"/>
      <c r="BR52" s="1370"/>
      <c r="BS52" s="1370"/>
      <c r="BT52" s="1370"/>
      <c r="BU52" s="1370"/>
      <c r="BV52" s="1370"/>
      <c r="BW52" s="1371"/>
      <c r="BX52" s="253"/>
      <c r="BY52" s="968"/>
      <c r="BZ52" s="968"/>
      <c r="CA52" s="968"/>
      <c r="CB52" s="968"/>
      <c r="CC52" s="816" t="s">
        <v>20</v>
      </c>
      <c r="CD52" s="1397"/>
      <c r="CE52" s="1397"/>
      <c r="CF52" s="1397"/>
      <c r="CG52" s="1397"/>
      <c r="CH52" s="1398"/>
      <c r="CI52" s="816"/>
      <c r="CJ52" s="1397"/>
      <c r="CK52" s="1397"/>
      <c r="CL52" s="1397"/>
      <c r="CM52" s="1397"/>
      <c r="CN52" s="1397"/>
      <c r="CO52" s="1398"/>
      <c r="CP52" s="816"/>
      <c r="CQ52" s="1397"/>
      <c r="CR52" s="1397"/>
      <c r="CS52" s="1397"/>
      <c r="CT52" s="1397"/>
      <c r="CU52" s="1397"/>
      <c r="CV52" s="1400"/>
      <c r="CW52" s="1476"/>
      <c r="CX52" s="1477"/>
      <c r="CY52" s="1477"/>
      <c r="CZ52" s="1477"/>
      <c r="DA52" s="1466" t="s">
        <v>20</v>
      </c>
      <c r="DB52" s="1467"/>
      <c r="DC52" s="1467"/>
      <c r="DD52" s="1467"/>
      <c r="DE52" s="1467"/>
      <c r="DF52" s="1468"/>
      <c r="DG52" s="266"/>
      <c r="DH52" s="267"/>
      <c r="DI52" s="267"/>
      <c r="DJ52" s="267"/>
      <c r="DK52" s="267"/>
      <c r="DL52" s="267"/>
      <c r="DM52" s="268"/>
      <c r="DN52" s="266"/>
      <c r="DO52" s="267"/>
      <c r="DP52" s="267"/>
      <c r="DQ52" s="267"/>
      <c r="DR52" s="267"/>
      <c r="DS52" s="267"/>
      <c r="DT52" s="269"/>
    </row>
    <row r="53" spans="1:124" ht="18.600000000000001" customHeight="1" thickTop="1">
      <c r="A53" s="4"/>
      <c r="B53" s="4"/>
      <c r="C53" s="5"/>
      <c r="D53" s="5"/>
      <c r="E53" s="5"/>
      <c r="F53" s="5"/>
      <c r="G53" s="5"/>
      <c r="H53" s="5"/>
      <c r="I53" s="5"/>
      <c r="J53" s="5"/>
      <c r="K53" s="5"/>
      <c r="L53" s="5"/>
      <c r="M53" s="5"/>
      <c r="N53" s="6"/>
      <c r="O53" s="5"/>
      <c r="P53" s="5"/>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R53" s="5"/>
      <c r="AS53" s="5"/>
      <c r="AT53" s="6"/>
      <c r="AV53" s="1"/>
      <c r="AW53" s="1"/>
      <c r="AX53" s="1"/>
      <c r="AY53" s="1"/>
      <c r="AZ53" s="1"/>
      <c r="BA53" s="1"/>
      <c r="BB53" s="1"/>
      <c r="BC53" s="1"/>
      <c r="BD53" s="1"/>
      <c r="BE53" s="1"/>
      <c r="BF53" s="1"/>
      <c r="BG53" s="1"/>
      <c r="BH53" s="1"/>
      <c r="BI53" s="1"/>
      <c r="BJ53" s="1"/>
      <c r="BK53" s="1"/>
      <c r="BL53" s="1"/>
      <c r="BM53" s="7"/>
      <c r="CB53" s="5"/>
      <c r="CC53" s="5"/>
      <c r="CD53" s="6"/>
      <c r="DC53" s="6"/>
      <c r="DD53" s="6"/>
      <c r="DF53" s="5"/>
      <c r="DG53" s="5"/>
      <c r="DH53" s="6"/>
    </row>
    <row r="54" spans="1:124" ht="18.600000000000001" customHeight="1">
      <c r="BM54" s="7"/>
    </row>
    <row r="55" spans="1:124" ht="18.600000000000001" customHeight="1"/>
    <row r="56" spans="1:124" ht="18.600000000000001" customHeight="1"/>
    <row r="57" spans="1:124" ht="18.600000000000001" customHeight="1"/>
    <row r="58" spans="1:124" ht="18.600000000000001" customHeight="1"/>
    <row r="59" spans="1:124" ht="18.600000000000001" customHeight="1"/>
    <row r="60" spans="1:124" ht="18.600000000000001" customHeight="1"/>
    <row r="61" spans="1:124" ht="18.600000000000001" customHeight="1"/>
    <row r="62" spans="1:124" ht="18.600000000000001" customHeight="1"/>
    <row r="63" spans="1:124" ht="18.600000000000001" customHeight="1"/>
    <row r="64" spans="1:124" ht="18.600000000000001" customHeight="1"/>
    <row r="65" ht="18.600000000000001" customHeight="1"/>
    <row r="66" ht="18.600000000000001" customHeight="1"/>
    <row r="67" ht="18.600000000000001" customHeight="1"/>
    <row r="68" ht="18.600000000000001" customHeight="1"/>
    <row r="69" ht="18.600000000000001" customHeight="1"/>
    <row r="70" ht="18.600000000000001" customHeight="1"/>
    <row r="71" ht="18.600000000000001" customHeight="1"/>
    <row r="72" ht="18.600000000000001" customHeight="1"/>
    <row r="73" ht="18.600000000000001" customHeight="1"/>
    <row r="74" ht="18.600000000000001" customHeight="1"/>
    <row r="75" ht="18.600000000000001" customHeight="1"/>
    <row r="76" ht="18.600000000000001" customHeight="1"/>
    <row r="77" ht="18.600000000000001" customHeight="1"/>
    <row r="78" ht="18.600000000000001" customHeight="1"/>
    <row r="79" ht="18.600000000000001" customHeight="1"/>
    <row r="80" ht="18.600000000000001" customHeight="1"/>
    <row r="81" ht="18.600000000000001" customHeight="1"/>
    <row r="82" ht="18.600000000000001" customHeight="1"/>
    <row r="83" ht="18.600000000000001" customHeight="1"/>
    <row r="84" ht="18.600000000000001" customHeight="1"/>
    <row r="85" ht="18.600000000000001" customHeight="1"/>
    <row r="86" ht="18.600000000000001" customHeight="1"/>
    <row r="87" ht="18.600000000000001" customHeight="1"/>
    <row r="88" ht="18.600000000000001" customHeight="1"/>
    <row r="89" ht="18.600000000000001" customHeight="1"/>
    <row r="90" ht="18.600000000000001" customHeight="1"/>
    <row r="91" ht="18.600000000000001" customHeight="1"/>
    <row r="92" ht="18.600000000000001" customHeight="1"/>
    <row r="93" ht="18.600000000000001" customHeight="1"/>
    <row r="94" ht="18.600000000000001" customHeight="1"/>
    <row r="95" ht="18.600000000000001" customHeight="1"/>
    <row r="96" ht="18.600000000000001" customHeight="1"/>
    <row r="97" ht="18.600000000000001" customHeight="1"/>
    <row r="98" ht="18.600000000000001" customHeight="1"/>
    <row r="99" ht="18.600000000000001" customHeight="1"/>
    <row r="100" ht="18.600000000000001" customHeight="1"/>
    <row r="101" ht="18.600000000000001" customHeight="1"/>
    <row r="102" ht="18.600000000000001" customHeight="1"/>
    <row r="103" ht="18.600000000000001" customHeight="1"/>
    <row r="104" ht="18.600000000000001" customHeight="1"/>
    <row r="105" ht="18.600000000000001" customHeight="1"/>
    <row r="106" ht="18.600000000000001" customHeight="1"/>
    <row r="107" ht="18.600000000000001" customHeight="1"/>
    <row r="108" ht="18.600000000000001" customHeight="1"/>
    <row r="109" ht="18.600000000000001" customHeight="1"/>
    <row r="110" ht="18.600000000000001" customHeight="1"/>
    <row r="111" ht="18.600000000000001" customHeight="1"/>
    <row r="112" ht="18.600000000000001" customHeight="1"/>
    <row r="113" ht="18.600000000000001" customHeight="1"/>
    <row r="114" ht="18.600000000000001" customHeight="1"/>
    <row r="115" ht="18.600000000000001" customHeight="1"/>
    <row r="116" ht="18.600000000000001" customHeight="1"/>
    <row r="117" ht="18.600000000000001" customHeight="1"/>
    <row r="118" ht="18.600000000000001" customHeight="1"/>
    <row r="119" ht="18.600000000000001" customHeight="1"/>
    <row r="120" ht="18.600000000000001" customHeight="1"/>
    <row r="121" ht="18.600000000000001" customHeight="1"/>
    <row r="122" ht="18.600000000000001" customHeight="1"/>
    <row r="123" ht="18.600000000000001" customHeight="1"/>
    <row r="124" ht="18.600000000000001" customHeight="1"/>
    <row r="125" ht="18.600000000000001" customHeight="1"/>
    <row r="126" ht="18.600000000000001" customHeight="1"/>
    <row r="127" ht="18.600000000000001" customHeight="1"/>
    <row r="128" ht="18.600000000000001" customHeight="1"/>
    <row r="129" ht="18.600000000000001" customHeight="1"/>
    <row r="130" ht="18.600000000000001" customHeight="1"/>
    <row r="131" ht="18.600000000000001" customHeight="1"/>
    <row r="132" ht="18.600000000000001" customHeight="1"/>
    <row r="133" ht="18.600000000000001" customHeight="1"/>
    <row r="134" ht="18.600000000000001" customHeight="1"/>
    <row r="135" ht="18.600000000000001" customHeight="1"/>
    <row r="136" ht="18.600000000000001" customHeight="1"/>
    <row r="137" ht="18.600000000000001" customHeight="1"/>
    <row r="138" ht="18.600000000000001" customHeight="1"/>
    <row r="139" ht="18.600000000000001" customHeight="1"/>
    <row r="140" ht="18.600000000000001" customHeight="1"/>
    <row r="141" ht="18.600000000000001" customHeight="1"/>
    <row r="142" ht="18.600000000000001" customHeight="1"/>
    <row r="143" ht="18.600000000000001" customHeight="1"/>
    <row r="144" ht="18.600000000000001" customHeight="1"/>
    <row r="145" ht="18.600000000000001" customHeight="1"/>
    <row r="146" ht="18.600000000000001" customHeight="1"/>
    <row r="147" ht="18.600000000000001" customHeight="1"/>
    <row r="148" ht="18.600000000000001" customHeight="1"/>
    <row r="149" ht="18.600000000000001" customHeight="1"/>
    <row r="150" ht="18.600000000000001" customHeight="1"/>
    <row r="151" ht="18.600000000000001" customHeight="1"/>
    <row r="152" ht="18.600000000000001" customHeight="1"/>
    <row r="153" ht="18.600000000000001" customHeight="1"/>
    <row r="154" ht="18.600000000000001" customHeight="1"/>
    <row r="155" ht="18.600000000000001" customHeight="1"/>
    <row r="156" ht="18.600000000000001" customHeight="1"/>
    <row r="157" ht="18.600000000000001" customHeight="1"/>
    <row r="158" ht="18.600000000000001" customHeight="1"/>
    <row r="159" ht="18.600000000000001" customHeight="1"/>
    <row r="160" ht="18.600000000000001" customHeight="1"/>
    <row r="161" ht="18.600000000000001" customHeight="1"/>
    <row r="162" ht="18.600000000000001" customHeight="1"/>
    <row r="163" ht="18.600000000000001" customHeight="1"/>
    <row r="164" ht="18.600000000000001" customHeight="1"/>
    <row r="165" ht="18.600000000000001" customHeight="1"/>
    <row r="166" ht="18.600000000000001" customHeight="1"/>
    <row r="167" ht="18.600000000000001" customHeight="1"/>
    <row r="168" ht="18.600000000000001" customHeight="1"/>
    <row r="169" ht="18.600000000000001" customHeight="1"/>
    <row r="170" ht="18.600000000000001" customHeight="1"/>
    <row r="171" ht="18.600000000000001" customHeight="1"/>
    <row r="172" ht="18.600000000000001" customHeight="1"/>
    <row r="173" ht="18.600000000000001" customHeight="1"/>
    <row r="174" ht="18.600000000000001" customHeight="1"/>
    <row r="175" ht="18.600000000000001" customHeight="1"/>
    <row r="176" ht="18.600000000000001" customHeight="1"/>
    <row r="177" ht="18.600000000000001" customHeight="1"/>
    <row r="178" ht="18.600000000000001" customHeight="1"/>
    <row r="179" ht="18.600000000000001" customHeight="1"/>
    <row r="180" ht="18.600000000000001" customHeight="1"/>
    <row r="181" ht="18.600000000000001" customHeight="1"/>
    <row r="182" ht="18.600000000000001" customHeight="1"/>
    <row r="183" ht="18.600000000000001" customHeight="1"/>
    <row r="184" ht="18.600000000000001" customHeight="1"/>
    <row r="185" ht="18.600000000000001" customHeight="1"/>
    <row r="186" ht="18.600000000000001" customHeight="1"/>
    <row r="187" ht="18.600000000000001" customHeight="1"/>
    <row r="188" ht="18.600000000000001" customHeight="1"/>
    <row r="189" ht="18.600000000000001" customHeight="1"/>
    <row r="190" ht="18.600000000000001" customHeight="1"/>
    <row r="191" ht="18.600000000000001" customHeight="1"/>
    <row r="192" ht="18.600000000000001" customHeight="1"/>
    <row r="193" ht="18.600000000000001" customHeight="1"/>
    <row r="194" ht="18.600000000000001" customHeight="1"/>
    <row r="195" ht="18.600000000000001" customHeight="1"/>
    <row r="196" ht="18.600000000000001" customHeight="1"/>
  </sheetData>
  <sheetProtection sheet="1" selectLockedCells="1"/>
  <mergeCells count="850">
    <mergeCell ref="A51:B52"/>
    <mergeCell ref="CC51:CH51"/>
    <mergeCell ref="A45:B47"/>
    <mergeCell ref="C45:M45"/>
    <mergeCell ref="C46:M47"/>
    <mergeCell ref="A48:B50"/>
    <mergeCell ref="CW42:CZ48"/>
    <mergeCell ref="N45:O47"/>
    <mergeCell ref="N48:O50"/>
    <mergeCell ref="P48:AP48"/>
    <mergeCell ref="CC50:CH50"/>
    <mergeCell ref="P49:AP50"/>
    <mergeCell ref="BY49:CB52"/>
    <mergeCell ref="CC49:CH49"/>
    <mergeCell ref="P51:X52"/>
    <mergeCell ref="Y51:AP52"/>
    <mergeCell ref="N51:O52"/>
    <mergeCell ref="A37:M44"/>
    <mergeCell ref="N37:O40"/>
    <mergeCell ref="C48:M48"/>
    <mergeCell ref="C49:M50"/>
    <mergeCell ref="P45:AQ45"/>
    <mergeCell ref="P46:AQ47"/>
    <mergeCell ref="C51:M51"/>
    <mergeCell ref="BI52:BL52"/>
    <mergeCell ref="DA52:DF52"/>
    <mergeCell ref="CC48:CE48"/>
    <mergeCell ref="DA50:DF50"/>
    <mergeCell ref="CL38:CW38"/>
    <mergeCell ref="BR39:BU40"/>
    <mergeCell ref="BV39:BY40"/>
    <mergeCell ref="BZ39:CC40"/>
    <mergeCell ref="CD39:CG40"/>
    <mergeCell ref="CH39:CK40"/>
    <mergeCell ref="CP39:CS40"/>
    <mergeCell ref="CW49:CZ52"/>
    <mergeCell ref="CC47:CE47"/>
    <mergeCell ref="BY42:CB48"/>
    <mergeCell ref="CC52:CH52"/>
    <mergeCell ref="BR38:BY38"/>
    <mergeCell ref="DF42:DT43"/>
    <mergeCell ref="DA44:DT44"/>
    <mergeCell ref="CU34:CX34"/>
    <mergeCell ref="CD36:CG37"/>
    <mergeCell ref="CH36:CK37"/>
    <mergeCell ref="DJ38:DM38"/>
    <mergeCell ref="DF34:DH34"/>
    <mergeCell ref="DI34:DT34"/>
    <mergeCell ref="CY34:DB34"/>
    <mergeCell ref="CX38:DI38"/>
    <mergeCell ref="CT39:CW40"/>
    <mergeCell ref="CL39:CO40"/>
    <mergeCell ref="BZ38:CK38"/>
    <mergeCell ref="CL36:CO37"/>
    <mergeCell ref="CP36:CS37"/>
    <mergeCell ref="DC34:DE34"/>
    <mergeCell ref="CT36:CW37"/>
    <mergeCell ref="DF39:DI40"/>
    <mergeCell ref="CX36:DA37"/>
    <mergeCell ref="DB36:DE37"/>
    <mergeCell ref="DF36:DI37"/>
    <mergeCell ref="BZ36:CC37"/>
    <mergeCell ref="A35:AP36"/>
    <mergeCell ref="BR36:BU37"/>
    <mergeCell ref="BV36:BY37"/>
    <mergeCell ref="BY34:CA34"/>
    <mergeCell ref="CB34:CD34"/>
    <mergeCell ref="P43:AP44"/>
    <mergeCell ref="P37:R38"/>
    <mergeCell ref="N41:O44"/>
    <mergeCell ref="AO34:AQ34"/>
    <mergeCell ref="AR34:AT34"/>
    <mergeCell ref="AU34:BF34"/>
    <mergeCell ref="BN34:BP34"/>
    <mergeCell ref="BU34:BX34"/>
    <mergeCell ref="P41:AP42"/>
    <mergeCell ref="CC42:CD43"/>
    <mergeCell ref="DI32:DT32"/>
    <mergeCell ref="CE32:CQ32"/>
    <mergeCell ref="CR32:CT32"/>
    <mergeCell ref="DI33:DT33"/>
    <mergeCell ref="A34:C34"/>
    <mergeCell ref="D34:G34"/>
    <mergeCell ref="H34:K34"/>
    <mergeCell ref="L34:N34"/>
    <mergeCell ref="O34:Q34"/>
    <mergeCell ref="R34:AC34"/>
    <mergeCell ref="AD34:AF34"/>
    <mergeCell ref="AG34:AJ34"/>
    <mergeCell ref="AK34:AN34"/>
    <mergeCell ref="CE33:CQ33"/>
    <mergeCell ref="CR33:CT33"/>
    <mergeCell ref="CU33:CX33"/>
    <mergeCell ref="CY33:DB33"/>
    <mergeCell ref="DC33:DE33"/>
    <mergeCell ref="DF33:DH33"/>
    <mergeCell ref="AU33:BF33"/>
    <mergeCell ref="BN33:BP33"/>
    <mergeCell ref="BQ33:BT33"/>
    <mergeCell ref="CE34:CQ34"/>
    <mergeCell ref="CR34:CT34"/>
    <mergeCell ref="A33:C33"/>
    <mergeCell ref="D33:G33"/>
    <mergeCell ref="H33:K33"/>
    <mergeCell ref="L33:N33"/>
    <mergeCell ref="O33:Q33"/>
    <mergeCell ref="BQ32:BT32"/>
    <mergeCell ref="BU32:BX32"/>
    <mergeCell ref="BY32:CA32"/>
    <mergeCell ref="CB32:CD32"/>
    <mergeCell ref="AG32:AJ32"/>
    <mergeCell ref="AK32:AN32"/>
    <mergeCell ref="AO32:AQ32"/>
    <mergeCell ref="AR32:AT32"/>
    <mergeCell ref="AU32:BF32"/>
    <mergeCell ref="BN32:BP32"/>
    <mergeCell ref="AG33:AJ33"/>
    <mergeCell ref="AK33:AN33"/>
    <mergeCell ref="AO33:AQ33"/>
    <mergeCell ref="AR33:AT33"/>
    <mergeCell ref="BU33:BX33"/>
    <mergeCell ref="BY33:CA33"/>
    <mergeCell ref="CB33:CD33"/>
    <mergeCell ref="R33:AC33"/>
    <mergeCell ref="AD33:AF33"/>
    <mergeCell ref="DI31:DT31"/>
    <mergeCell ref="A32:C32"/>
    <mergeCell ref="D32:G32"/>
    <mergeCell ref="H32:K32"/>
    <mergeCell ref="L32:N32"/>
    <mergeCell ref="O32:Q32"/>
    <mergeCell ref="R32:AC32"/>
    <mergeCell ref="AD32:AF32"/>
    <mergeCell ref="BY31:CA31"/>
    <mergeCell ref="CB31:CD31"/>
    <mergeCell ref="CE31:CQ31"/>
    <mergeCell ref="CR31:CT31"/>
    <mergeCell ref="CU31:CX31"/>
    <mergeCell ref="CY31:DB31"/>
    <mergeCell ref="AO31:AQ31"/>
    <mergeCell ref="AR31:AT31"/>
    <mergeCell ref="AU31:BF31"/>
    <mergeCell ref="BN31:BP31"/>
    <mergeCell ref="BQ31:BT31"/>
    <mergeCell ref="BU31:BX31"/>
    <mergeCell ref="CU32:CX32"/>
    <mergeCell ref="CY32:DB32"/>
    <mergeCell ref="DC32:DE32"/>
    <mergeCell ref="DF32:DH32"/>
    <mergeCell ref="DI29:DT29"/>
    <mergeCell ref="CE29:CQ29"/>
    <mergeCell ref="CR29:CT29"/>
    <mergeCell ref="DI30:DT30"/>
    <mergeCell ref="A31:C31"/>
    <mergeCell ref="D31:G31"/>
    <mergeCell ref="H31:K31"/>
    <mergeCell ref="L31:N31"/>
    <mergeCell ref="O31:Q31"/>
    <mergeCell ref="R31:AC31"/>
    <mergeCell ref="AD31:AF31"/>
    <mergeCell ref="AG31:AJ31"/>
    <mergeCell ref="AK31:AN31"/>
    <mergeCell ref="CE30:CQ30"/>
    <mergeCell ref="CR30:CT30"/>
    <mergeCell ref="CU30:CX30"/>
    <mergeCell ref="CY30:DB30"/>
    <mergeCell ref="DC30:DE30"/>
    <mergeCell ref="DF30:DH30"/>
    <mergeCell ref="AU30:BF30"/>
    <mergeCell ref="BN30:BP30"/>
    <mergeCell ref="BQ30:BT30"/>
    <mergeCell ref="DC31:DE31"/>
    <mergeCell ref="DF31:DH31"/>
    <mergeCell ref="A30:C30"/>
    <mergeCell ref="D30:G30"/>
    <mergeCell ref="H30:K30"/>
    <mergeCell ref="L30:N30"/>
    <mergeCell ref="O30:Q30"/>
    <mergeCell ref="BQ29:BT29"/>
    <mergeCell ref="BU29:BX29"/>
    <mergeCell ref="BY29:CA29"/>
    <mergeCell ref="CB29:CD29"/>
    <mergeCell ref="AG29:AJ29"/>
    <mergeCell ref="AK29:AN29"/>
    <mergeCell ref="AO29:AQ29"/>
    <mergeCell ref="AR29:AT29"/>
    <mergeCell ref="AU29:BF29"/>
    <mergeCell ref="BN29:BP29"/>
    <mergeCell ref="AG30:AJ30"/>
    <mergeCell ref="AK30:AN30"/>
    <mergeCell ref="AO30:AQ30"/>
    <mergeCell ref="AR30:AT30"/>
    <mergeCell ref="BU30:BX30"/>
    <mergeCell ref="BY30:CA30"/>
    <mergeCell ref="CB30:CD30"/>
    <mergeCell ref="R30:AC30"/>
    <mergeCell ref="AD30:AF30"/>
    <mergeCell ref="DI28:DT28"/>
    <mergeCell ref="A29:C29"/>
    <mergeCell ref="D29:G29"/>
    <mergeCell ref="H29:K29"/>
    <mergeCell ref="L29:N29"/>
    <mergeCell ref="O29:Q29"/>
    <mergeCell ref="R29:AC29"/>
    <mergeCell ref="AD29:AF29"/>
    <mergeCell ref="BY28:CA28"/>
    <mergeCell ref="CB28:CD28"/>
    <mergeCell ref="CE28:CQ28"/>
    <mergeCell ref="CR28:CT28"/>
    <mergeCell ref="CU28:CX28"/>
    <mergeCell ref="CY28:DB28"/>
    <mergeCell ref="AO28:AQ28"/>
    <mergeCell ref="AR28:AT28"/>
    <mergeCell ref="AU28:BF28"/>
    <mergeCell ref="BN28:BP28"/>
    <mergeCell ref="BQ28:BT28"/>
    <mergeCell ref="BU28:BX28"/>
    <mergeCell ref="CU29:CX29"/>
    <mergeCell ref="CY29:DB29"/>
    <mergeCell ref="DC29:DE29"/>
    <mergeCell ref="DF29:DH29"/>
    <mergeCell ref="DI26:DT26"/>
    <mergeCell ref="CE26:CQ26"/>
    <mergeCell ref="CR26:CT26"/>
    <mergeCell ref="DI27:DT27"/>
    <mergeCell ref="A28:C28"/>
    <mergeCell ref="D28:G28"/>
    <mergeCell ref="H28:K28"/>
    <mergeCell ref="L28:N28"/>
    <mergeCell ref="O28:Q28"/>
    <mergeCell ref="R28:AC28"/>
    <mergeCell ref="AD28:AF28"/>
    <mergeCell ref="AG28:AJ28"/>
    <mergeCell ref="AK28:AN28"/>
    <mergeCell ref="CE27:CQ27"/>
    <mergeCell ref="CR27:CT27"/>
    <mergeCell ref="CU27:CX27"/>
    <mergeCell ref="CY27:DB27"/>
    <mergeCell ref="DC27:DE27"/>
    <mergeCell ref="DF27:DH27"/>
    <mergeCell ref="AU27:BF27"/>
    <mergeCell ref="BN27:BP27"/>
    <mergeCell ref="BQ27:BT27"/>
    <mergeCell ref="DC28:DE28"/>
    <mergeCell ref="DF28:DH28"/>
    <mergeCell ref="A27:C27"/>
    <mergeCell ref="D27:G27"/>
    <mergeCell ref="H27:K27"/>
    <mergeCell ref="L27:N27"/>
    <mergeCell ref="O27:Q27"/>
    <mergeCell ref="BQ26:BT26"/>
    <mergeCell ref="BU26:BX26"/>
    <mergeCell ref="BY26:CA26"/>
    <mergeCell ref="CB26:CD26"/>
    <mergeCell ref="AG26:AJ26"/>
    <mergeCell ref="AK26:AN26"/>
    <mergeCell ref="AO26:AQ26"/>
    <mergeCell ref="AR26:AT26"/>
    <mergeCell ref="AU26:BF26"/>
    <mergeCell ref="BN26:BP26"/>
    <mergeCell ref="AG27:AJ27"/>
    <mergeCell ref="AK27:AN27"/>
    <mergeCell ref="AO27:AQ27"/>
    <mergeCell ref="AR27:AT27"/>
    <mergeCell ref="BU27:BX27"/>
    <mergeCell ref="BY27:CA27"/>
    <mergeCell ref="CB27:CD27"/>
    <mergeCell ref="R27:AC27"/>
    <mergeCell ref="AD27:AF27"/>
    <mergeCell ref="DI25:DT25"/>
    <mergeCell ref="A26:C26"/>
    <mergeCell ref="D26:G26"/>
    <mergeCell ref="H26:K26"/>
    <mergeCell ref="L26:N26"/>
    <mergeCell ref="O26:Q26"/>
    <mergeCell ref="R26:AC26"/>
    <mergeCell ref="AD26:AF26"/>
    <mergeCell ref="BY25:CA25"/>
    <mergeCell ref="CB25:CD25"/>
    <mergeCell ref="CE25:CQ25"/>
    <mergeCell ref="CR25:CT25"/>
    <mergeCell ref="CU25:CX25"/>
    <mergeCell ref="CY25:DB25"/>
    <mergeCell ref="AO25:AQ25"/>
    <mergeCell ref="AR25:AT25"/>
    <mergeCell ref="AU25:BF25"/>
    <mergeCell ref="BN25:BP25"/>
    <mergeCell ref="BQ25:BT25"/>
    <mergeCell ref="BU25:BX25"/>
    <mergeCell ref="CU26:CX26"/>
    <mergeCell ref="CY26:DB26"/>
    <mergeCell ref="DC26:DE26"/>
    <mergeCell ref="DF26:DH26"/>
    <mergeCell ref="DI23:DT23"/>
    <mergeCell ref="CE23:CQ23"/>
    <mergeCell ref="CR23:CT23"/>
    <mergeCell ref="DI24:DT24"/>
    <mergeCell ref="A25:C25"/>
    <mergeCell ref="D25:G25"/>
    <mergeCell ref="H25:K25"/>
    <mergeCell ref="L25:N25"/>
    <mergeCell ref="O25:Q25"/>
    <mergeCell ref="R25:AC25"/>
    <mergeCell ref="AD25:AF25"/>
    <mergeCell ref="AG25:AJ25"/>
    <mergeCell ref="AK25:AN25"/>
    <mergeCell ref="CE24:CQ24"/>
    <mergeCell ref="CR24:CT24"/>
    <mergeCell ref="CU24:CX24"/>
    <mergeCell ref="CY24:DB24"/>
    <mergeCell ref="DC24:DE24"/>
    <mergeCell ref="DF24:DH24"/>
    <mergeCell ref="AU24:BF24"/>
    <mergeCell ref="BN24:BP24"/>
    <mergeCell ref="BQ24:BT24"/>
    <mergeCell ref="DC25:DE25"/>
    <mergeCell ref="DF25:DH25"/>
    <mergeCell ref="A24:C24"/>
    <mergeCell ref="D24:G24"/>
    <mergeCell ref="H24:K24"/>
    <mergeCell ref="L24:N24"/>
    <mergeCell ref="O24:Q24"/>
    <mergeCell ref="BQ23:BT23"/>
    <mergeCell ref="BU23:BX23"/>
    <mergeCell ref="BY23:CA23"/>
    <mergeCell ref="CB23:CD23"/>
    <mergeCell ref="AG23:AJ23"/>
    <mergeCell ref="AK23:AN23"/>
    <mergeCell ref="AO23:AQ23"/>
    <mergeCell ref="AR23:AT23"/>
    <mergeCell ref="AU23:BF23"/>
    <mergeCell ref="BN23:BP23"/>
    <mergeCell ref="AG24:AJ24"/>
    <mergeCell ref="AK24:AN24"/>
    <mergeCell ref="AO24:AQ24"/>
    <mergeCell ref="AR24:AT24"/>
    <mergeCell ref="BU24:BX24"/>
    <mergeCell ref="BY24:CA24"/>
    <mergeCell ref="CB24:CD24"/>
    <mergeCell ref="R24:AC24"/>
    <mergeCell ref="AD24:AF24"/>
    <mergeCell ref="DI22:DT22"/>
    <mergeCell ref="A23:C23"/>
    <mergeCell ref="D23:G23"/>
    <mergeCell ref="H23:K23"/>
    <mergeCell ref="L23:N23"/>
    <mergeCell ref="O23:Q23"/>
    <mergeCell ref="R23:AC23"/>
    <mergeCell ref="AD23:AF23"/>
    <mergeCell ref="BY22:CA22"/>
    <mergeCell ref="CB22:CD22"/>
    <mergeCell ref="CE22:CQ22"/>
    <mergeCell ref="CR22:CT22"/>
    <mergeCell ref="CU22:CX22"/>
    <mergeCell ref="CY22:DB22"/>
    <mergeCell ref="AO22:AQ22"/>
    <mergeCell ref="AR22:AT22"/>
    <mergeCell ref="AU22:BF22"/>
    <mergeCell ref="BN22:BP22"/>
    <mergeCell ref="BQ22:BT22"/>
    <mergeCell ref="BU22:BX22"/>
    <mergeCell ref="CU23:CX23"/>
    <mergeCell ref="CY23:DB23"/>
    <mergeCell ref="DC23:DE23"/>
    <mergeCell ref="DF23:DH23"/>
    <mergeCell ref="DI20:DT20"/>
    <mergeCell ref="CE20:CQ20"/>
    <mergeCell ref="CR20:CT20"/>
    <mergeCell ref="DI21:DT21"/>
    <mergeCell ref="A22:C22"/>
    <mergeCell ref="D22:G22"/>
    <mergeCell ref="H22:K22"/>
    <mergeCell ref="L22:N22"/>
    <mergeCell ref="O22:Q22"/>
    <mergeCell ref="R22:AC22"/>
    <mergeCell ref="AD22:AF22"/>
    <mergeCell ref="AG22:AJ22"/>
    <mergeCell ref="AK22:AN22"/>
    <mergeCell ref="CE21:CQ21"/>
    <mergeCell ref="CR21:CT21"/>
    <mergeCell ref="CU21:CX21"/>
    <mergeCell ref="CY21:DB21"/>
    <mergeCell ref="DC21:DE21"/>
    <mergeCell ref="DF21:DH21"/>
    <mergeCell ref="AU21:BF21"/>
    <mergeCell ref="BN21:BP21"/>
    <mergeCell ref="BQ21:BT21"/>
    <mergeCell ref="DC22:DE22"/>
    <mergeCell ref="DF22:DH22"/>
    <mergeCell ref="A21:C21"/>
    <mergeCell ref="D21:G21"/>
    <mergeCell ref="H21:K21"/>
    <mergeCell ref="L21:N21"/>
    <mergeCell ref="O21:Q21"/>
    <mergeCell ref="BQ20:BT20"/>
    <mergeCell ref="BU20:BX20"/>
    <mergeCell ref="BY20:CA20"/>
    <mergeCell ref="CB20:CD20"/>
    <mergeCell ref="AG20:AJ20"/>
    <mergeCell ref="AK20:AN20"/>
    <mergeCell ref="AO20:AQ20"/>
    <mergeCell ref="AR20:AT20"/>
    <mergeCell ref="AU20:BF20"/>
    <mergeCell ref="BN20:BP20"/>
    <mergeCell ref="AG21:AJ21"/>
    <mergeCell ref="AK21:AN21"/>
    <mergeCell ref="AO21:AQ21"/>
    <mergeCell ref="AR21:AT21"/>
    <mergeCell ref="BU21:BX21"/>
    <mergeCell ref="BY21:CA21"/>
    <mergeCell ref="CB21:CD21"/>
    <mergeCell ref="R21:AC21"/>
    <mergeCell ref="AD21:AF21"/>
    <mergeCell ref="DI19:DT19"/>
    <mergeCell ref="A20:C20"/>
    <mergeCell ref="D20:G20"/>
    <mergeCell ref="H20:K20"/>
    <mergeCell ref="L20:N20"/>
    <mergeCell ref="O20:Q20"/>
    <mergeCell ref="R20:AC20"/>
    <mergeCell ref="AD20:AF20"/>
    <mergeCell ref="BY19:CA19"/>
    <mergeCell ref="CB19:CD19"/>
    <mergeCell ref="CE19:CQ19"/>
    <mergeCell ref="CR19:CT19"/>
    <mergeCell ref="CU19:CX19"/>
    <mergeCell ref="CY19:DB19"/>
    <mergeCell ref="AO19:AQ19"/>
    <mergeCell ref="AR19:AT19"/>
    <mergeCell ref="AU19:BF19"/>
    <mergeCell ref="BN19:BP19"/>
    <mergeCell ref="BQ19:BT19"/>
    <mergeCell ref="BU19:BX19"/>
    <mergeCell ref="CU20:CX20"/>
    <mergeCell ref="CY20:DB20"/>
    <mergeCell ref="DC20:DE20"/>
    <mergeCell ref="DF20:DH20"/>
    <mergeCell ref="DI17:DT17"/>
    <mergeCell ref="CE17:CQ17"/>
    <mergeCell ref="CR17:CT17"/>
    <mergeCell ref="DI18:DT18"/>
    <mergeCell ref="A19:C19"/>
    <mergeCell ref="D19:G19"/>
    <mergeCell ref="H19:K19"/>
    <mergeCell ref="L19:N19"/>
    <mergeCell ref="O19:Q19"/>
    <mergeCell ref="R19:AC19"/>
    <mergeCell ref="AD19:AF19"/>
    <mergeCell ref="AG19:AJ19"/>
    <mergeCell ref="AK19:AN19"/>
    <mergeCell ref="CE18:CQ18"/>
    <mergeCell ref="CR18:CT18"/>
    <mergeCell ref="CU18:CX18"/>
    <mergeCell ref="CY18:DB18"/>
    <mergeCell ref="DC18:DE18"/>
    <mergeCell ref="DF18:DH18"/>
    <mergeCell ref="AU18:BF18"/>
    <mergeCell ref="BN18:BP18"/>
    <mergeCell ref="BQ18:BT18"/>
    <mergeCell ref="DC19:DE19"/>
    <mergeCell ref="DF19:DH19"/>
    <mergeCell ref="A18:C18"/>
    <mergeCell ref="D18:G18"/>
    <mergeCell ref="H18:K18"/>
    <mergeCell ref="L18:N18"/>
    <mergeCell ref="O18:Q18"/>
    <mergeCell ref="BQ17:BT17"/>
    <mergeCell ref="BU17:BX17"/>
    <mergeCell ref="BY17:CA17"/>
    <mergeCell ref="CB17:CD17"/>
    <mergeCell ref="AG17:AJ17"/>
    <mergeCell ref="AK17:AN17"/>
    <mergeCell ref="AO17:AQ17"/>
    <mergeCell ref="AR17:AT17"/>
    <mergeCell ref="AU17:BF17"/>
    <mergeCell ref="BN17:BP17"/>
    <mergeCell ref="AG18:AJ18"/>
    <mergeCell ref="AK18:AN18"/>
    <mergeCell ref="AO18:AQ18"/>
    <mergeCell ref="AR18:AT18"/>
    <mergeCell ref="BU18:BX18"/>
    <mergeCell ref="BY18:CA18"/>
    <mergeCell ref="CB18:CD18"/>
    <mergeCell ref="R18:AC18"/>
    <mergeCell ref="AD18:AF18"/>
    <mergeCell ref="DI16:DT16"/>
    <mergeCell ref="A17:C17"/>
    <mergeCell ref="D17:G17"/>
    <mergeCell ref="H17:K17"/>
    <mergeCell ref="L17:N17"/>
    <mergeCell ref="O17:Q17"/>
    <mergeCell ref="R17:AC17"/>
    <mergeCell ref="AD17:AF17"/>
    <mergeCell ref="BY16:CA16"/>
    <mergeCell ref="CB16:CD16"/>
    <mergeCell ref="CE16:CQ16"/>
    <mergeCell ref="CR16:CT16"/>
    <mergeCell ref="CU16:CX16"/>
    <mergeCell ref="CY16:DB16"/>
    <mergeCell ref="AO16:AQ16"/>
    <mergeCell ref="AR16:AT16"/>
    <mergeCell ref="AU16:BF16"/>
    <mergeCell ref="BN16:BP16"/>
    <mergeCell ref="BQ16:BT16"/>
    <mergeCell ref="BU16:BX16"/>
    <mergeCell ref="CU17:CX17"/>
    <mergeCell ref="CY17:DB17"/>
    <mergeCell ref="DC17:DE17"/>
    <mergeCell ref="DF17:DH17"/>
    <mergeCell ref="DI14:DT14"/>
    <mergeCell ref="CE14:CQ14"/>
    <mergeCell ref="CR14:CT14"/>
    <mergeCell ref="DI15:DT15"/>
    <mergeCell ref="A16:C16"/>
    <mergeCell ref="D16:G16"/>
    <mergeCell ref="H16:K16"/>
    <mergeCell ref="L16:N16"/>
    <mergeCell ref="O16:Q16"/>
    <mergeCell ref="R16:AC16"/>
    <mergeCell ref="AD16:AF16"/>
    <mergeCell ref="AG16:AJ16"/>
    <mergeCell ref="AK16:AN16"/>
    <mergeCell ref="CE15:CQ15"/>
    <mergeCell ref="CR15:CT15"/>
    <mergeCell ref="CU15:CX15"/>
    <mergeCell ref="CY15:DB15"/>
    <mergeCell ref="DC15:DE15"/>
    <mergeCell ref="DF15:DH15"/>
    <mergeCell ref="AU15:BF15"/>
    <mergeCell ref="BN15:BP15"/>
    <mergeCell ref="BQ15:BT15"/>
    <mergeCell ref="DC16:DE16"/>
    <mergeCell ref="DF16:DH16"/>
    <mergeCell ref="A15:C15"/>
    <mergeCell ref="D15:G15"/>
    <mergeCell ref="H15:K15"/>
    <mergeCell ref="L15:N15"/>
    <mergeCell ref="O15:Q15"/>
    <mergeCell ref="BQ14:BT14"/>
    <mergeCell ref="BU14:BX14"/>
    <mergeCell ref="BY14:CA14"/>
    <mergeCell ref="CB14:CD14"/>
    <mergeCell ref="AG14:AJ14"/>
    <mergeCell ref="AK14:AN14"/>
    <mergeCell ref="AO14:AQ14"/>
    <mergeCell ref="AR14:AT14"/>
    <mergeCell ref="AU14:BF14"/>
    <mergeCell ref="BN14:BP14"/>
    <mergeCell ref="AG15:AJ15"/>
    <mergeCell ref="AK15:AN15"/>
    <mergeCell ref="AO15:AQ15"/>
    <mergeCell ref="AR15:AT15"/>
    <mergeCell ref="BU15:BX15"/>
    <mergeCell ref="BY15:CA15"/>
    <mergeCell ref="CB15:CD15"/>
    <mergeCell ref="R15:AC15"/>
    <mergeCell ref="AD15:AF15"/>
    <mergeCell ref="DI13:DT13"/>
    <mergeCell ref="A14:C14"/>
    <mergeCell ref="D14:G14"/>
    <mergeCell ref="H14:K14"/>
    <mergeCell ref="L14:N14"/>
    <mergeCell ref="O14:Q14"/>
    <mergeCell ref="R14:AC14"/>
    <mergeCell ref="AD14:AF14"/>
    <mergeCell ref="BY13:CA13"/>
    <mergeCell ref="CB13:CD13"/>
    <mergeCell ref="CE13:CQ13"/>
    <mergeCell ref="CR13:CT13"/>
    <mergeCell ref="CU13:CX13"/>
    <mergeCell ref="CY13:DB13"/>
    <mergeCell ref="AO13:AQ13"/>
    <mergeCell ref="AR13:AT13"/>
    <mergeCell ref="AU13:BF13"/>
    <mergeCell ref="BN13:BP13"/>
    <mergeCell ref="BQ13:BT13"/>
    <mergeCell ref="BU13:BX13"/>
    <mergeCell ref="CU14:CX14"/>
    <mergeCell ref="CY14:DB14"/>
    <mergeCell ref="DC14:DE14"/>
    <mergeCell ref="DF14:DH14"/>
    <mergeCell ref="DI11:DT11"/>
    <mergeCell ref="CE11:CQ11"/>
    <mergeCell ref="CR11:CT11"/>
    <mergeCell ref="DI12:DT12"/>
    <mergeCell ref="A13:C13"/>
    <mergeCell ref="D13:G13"/>
    <mergeCell ref="H13:K13"/>
    <mergeCell ref="L13:N13"/>
    <mergeCell ref="O13:Q13"/>
    <mergeCell ref="R13:AC13"/>
    <mergeCell ref="AD13:AF13"/>
    <mergeCell ref="AG13:AJ13"/>
    <mergeCell ref="AK13:AN13"/>
    <mergeCell ref="CE12:CQ12"/>
    <mergeCell ref="CR12:CT12"/>
    <mergeCell ref="CU12:CX12"/>
    <mergeCell ref="CY12:DB12"/>
    <mergeCell ref="DC12:DE12"/>
    <mergeCell ref="DF12:DH12"/>
    <mergeCell ref="AU12:BF12"/>
    <mergeCell ref="BN12:BP12"/>
    <mergeCell ref="BQ12:BT12"/>
    <mergeCell ref="DC13:DE13"/>
    <mergeCell ref="DF13:DH13"/>
    <mergeCell ref="A12:C12"/>
    <mergeCell ref="D12:G12"/>
    <mergeCell ref="H12:K12"/>
    <mergeCell ref="L12:N12"/>
    <mergeCell ref="O12:Q12"/>
    <mergeCell ref="BQ11:BT11"/>
    <mergeCell ref="BU11:BX11"/>
    <mergeCell ref="BY11:CA11"/>
    <mergeCell ref="CB11:CD11"/>
    <mergeCell ref="AG11:AJ11"/>
    <mergeCell ref="AK11:AN11"/>
    <mergeCell ref="AO11:AQ11"/>
    <mergeCell ref="AR11:AT11"/>
    <mergeCell ref="AU11:BF11"/>
    <mergeCell ref="BN11:BP11"/>
    <mergeCell ref="AG12:AJ12"/>
    <mergeCell ref="AK12:AN12"/>
    <mergeCell ref="AO12:AQ12"/>
    <mergeCell ref="AR12:AT12"/>
    <mergeCell ref="BU12:BX12"/>
    <mergeCell ref="BY12:CA12"/>
    <mergeCell ref="CB12:CD12"/>
    <mergeCell ref="R12:AC12"/>
    <mergeCell ref="AD12:AF12"/>
    <mergeCell ref="DI10:DT10"/>
    <mergeCell ref="A11:C11"/>
    <mergeCell ref="D11:G11"/>
    <mergeCell ref="H11:K11"/>
    <mergeCell ref="L11:N11"/>
    <mergeCell ref="O11:Q11"/>
    <mergeCell ref="R11:AC11"/>
    <mergeCell ref="AD11:AF11"/>
    <mergeCell ref="BY10:CA10"/>
    <mergeCell ref="CB10:CD10"/>
    <mergeCell ref="CE10:CQ10"/>
    <mergeCell ref="CR10:CT10"/>
    <mergeCell ref="CU10:CX10"/>
    <mergeCell ref="CY10:DB10"/>
    <mergeCell ref="AO10:AQ10"/>
    <mergeCell ref="AR10:AT10"/>
    <mergeCell ref="AU10:BF10"/>
    <mergeCell ref="BN10:BP10"/>
    <mergeCell ref="BQ10:BT10"/>
    <mergeCell ref="BU10:BX10"/>
    <mergeCell ref="CU11:CX11"/>
    <mergeCell ref="CY11:DB11"/>
    <mergeCell ref="DC11:DE11"/>
    <mergeCell ref="DF11:DH11"/>
    <mergeCell ref="DI8:DT8"/>
    <mergeCell ref="CE8:CQ8"/>
    <mergeCell ref="CR8:CT8"/>
    <mergeCell ref="DI9:DT9"/>
    <mergeCell ref="A10:C10"/>
    <mergeCell ref="D10:G10"/>
    <mergeCell ref="H10:K10"/>
    <mergeCell ref="L10:N10"/>
    <mergeCell ref="O10:Q10"/>
    <mergeCell ref="R10:AC10"/>
    <mergeCell ref="AD10:AF10"/>
    <mergeCell ref="AG10:AJ10"/>
    <mergeCell ref="AK10:AN10"/>
    <mergeCell ref="CE9:CQ9"/>
    <mergeCell ref="CR9:CT9"/>
    <mergeCell ref="CU9:CX9"/>
    <mergeCell ref="CY9:DB9"/>
    <mergeCell ref="DC9:DE9"/>
    <mergeCell ref="DF9:DH9"/>
    <mergeCell ref="AU9:BF9"/>
    <mergeCell ref="BN9:BP9"/>
    <mergeCell ref="BQ9:BT9"/>
    <mergeCell ref="DC10:DE10"/>
    <mergeCell ref="DF10:DH10"/>
    <mergeCell ref="A9:C9"/>
    <mergeCell ref="D9:G9"/>
    <mergeCell ref="H9:K9"/>
    <mergeCell ref="L9:N9"/>
    <mergeCell ref="O9:Q9"/>
    <mergeCell ref="BQ8:BT8"/>
    <mergeCell ref="BU8:BX8"/>
    <mergeCell ref="BY8:CA8"/>
    <mergeCell ref="CB8:CD8"/>
    <mergeCell ref="AG8:AJ8"/>
    <mergeCell ref="AK8:AN8"/>
    <mergeCell ref="AO8:AQ8"/>
    <mergeCell ref="AR8:AT8"/>
    <mergeCell ref="AU8:BF8"/>
    <mergeCell ref="BN8:BP8"/>
    <mergeCell ref="AG9:AJ9"/>
    <mergeCell ref="AK9:AN9"/>
    <mergeCell ref="AO9:AQ9"/>
    <mergeCell ref="AR9:AT9"/>
    <mergeCell ref="BU9:BX9"/>
    <mergeCell ref="BY9:CA9"/>
    <mergeCell ref="CB9:CD9"/>
    <mergeCell ref="R9:AC9"/>
    <mergeCell ref="AD9:AF9"/>
    <mergeCell ref="DI7:DT7"/>
    <mergeCell ref="A8:C8"/>
    <mergeCell ref="D8:G8"/>
    <mergeCell ref="H8:K8"/>
    <mergeCell ref="L8:N8"/>
    <mergeCell ref="O8:Q8"/>
    <mergeCell ref="R8:AC8"/>
    <mergeCell ref="AD8:AF8"/>
    <mergeCell ref="BY7:CA7"/>
    <mergeCell ref="CB7:CD7"/>
    <mergeCell ref="CE7:CQ7"/>
    <mergeCell ref="CR7:CT7"/>
    <mergeCell ref="CU7:CX7"/>
    <mergeCell ref="CY7:DB7"/>
    <mergeCell ref="AO7:AQ7"/>
    <mergeCell ref="AR7:AT7"/>
    <mergeCell ref="AU7:BF7"/>
    <mergeCell ref="BN7:BP7"/>
    <mergeCell ref="BQ7:BT7"/>
    <mergeCell ref="BU7:BX7"/>
    <mergeCell ref="CU8:CX8"/>
    <mergeCell ref="CY8:DB8"/>
    <mergeCell ref="DC8:DE8"/>
    <mergeCell ref="DF8:DH8"/>
    <mergeCell ref="DI5:DT5"/>
    <mergeCell ref="CE5:CQ5"/>
    <mergeCell ref="CR5:CT5"/>
    <mergeCell ref="DI6:DT6"/>
    <mergeCell ref="CE6:CQ6"/>
    <mergeCell ref="CR6:CT6"/>
    <mergeCell ref="CU6:CX6"/>
    <mergeCell ref="CY6:DB6"/>
    <mergeCell ref="DC6:DE6"/>
    <mergeCell ref="DF6:DH6"/>
    <mergeCell ref="DI4:DT4"/>
    <mergeCell ref="A5:C5"/>
    <mergeCell ref="D5:G5"/>
    <mergeCell ref="H5:K5"/>
    <mergeCell ref="L5:N5"/>
    <mergeCell ref="O5:Q5"/>
    <mergeCell ref="R5:AC5"/>
    <mergeCell ref="AD5:AF5"/>
    <mergeCell ref="BY4:CA4"/>
    <mergeCell ref="CB4:CD4"/>
    <mergeCell ref="CE4:CQ4"/>
    <mergeCell ref="CR4:CT4"/>
    <mergeCell ref="CU4:CX4"/>
    <mergeCell ref="CY4:DB4"/>
    <mergeCell ref="AO4:AQ4"/>
    <mergeCell ref="AR4:AT4"/>
    <mergeCell ref="AU4:BF4"/>
    <mergeCell ref="BN4:BP4"/>
    <mergeCell ref="CU5:CX5"/>
    <mergeCell ref="CY5:DB5"/>
    <mergeCell ref="BQ5:BT5"/>
    <mergeCell ref="BU5:BX5"/>
    <mergeCell ref="BU4:BX4"/>
    <mergeCell ref="DC5:DE5"/>
    <mergeCell ref="A4:C4"/>
    <mergeCell ref="D4:G4"/>
    <mergeCell ref="H4:K4"/>
    <mergeCell ref="L4:N4"/>
    <mergeCell ref="O4:Q4"/>
    <mergeCell ref="R4:AC4"/>
    <mergeCell ref="AD4:AF4"/>
    <mergeCell ref="AG4:AJ4"/>
    <mergeCell ref="AK4:AN4"/>
    <mergeCell ref="BQ34:BT34"/>
    <mergeCell ref="A6:C6"/>
    <mergeCell ref="D6:G6"/>
    <mergeCell ref="H6:K6"/>
    <mergeCell ref="L6:N6"/>
    <mergeCell ref="O6:Q6"/>
    <mergeCell ref="BY5:CA5"/>
    <mergeCell ref="CB5:CD5"/>
    <mergeCell ref="CB6:CD6"/>
    <mergeCell ref="R6:AC6"/>
    <mergeCell ref="AD6:AF6"/>
    <mergeCell ref="AU6:BF6"/>
    <mergeCell ref="BN6:BP6"/>
    <mergeCell ref="BQ6:BT6"/>
    <mergeCell ref="AG5:AJ5"/>
    <mergeCell ref="A7:C7"/>
    <mergeCell ref="D7:G7"/>
    <mergeCell ref="H7:K7"/>
    <mergeCell ref="L7:N7"/>
    <mergeCell ref="O7:Q7"/>
    <mergeCell ref="R7:AC7"/>
    <mergeCell ref="AD7:AF7"/>
    <mergeCell ref="AG7:AJ7"/>
    <mergeCell ref="AK7:AN7"/>
    <mergeCell ref="BN5:BP5"/>
    <mergeCell ref="DF5:DH5"/>
    <mergeCell ref="AK5:AN5"/>
    <mergeCell ref="AO5:AQ5"/>
    <mergeCell ref="AR5:AT5"/>
    <mergeCell ref="AG6:AJ6"/>
    <mergeCell ref="AK6:AN6"/>
    <mergeCell ref="BQ4:BT4"/>
    <mergeCell ref="DC7:DE7"/>
    <mergeCell ref="DF7:DH7"/>
    <mergeCell ref="CC2:DJ2"/>
    <mergeCell ref="M1:BI3"/>
    <mergeCell ref="BN42:BW44"/>
    <mergeCell ref="BN45:BW47"/>
    <mergeCell ref="BN48:BW49"/>
    <mergeCell ref="CI49:CO49"/>
    <mergeCell ref="CI50:CO50"/>
    <mergeCell ref="CI51:CO51"/>
    <mergeCell ref="CI52:CO52"/>
    <mergeCell ref="CP49:CV49"/>
    <mergeCell ref="CP50:CV50"/>
    <mergeCell ref="CP51:CV51"/>
    <mergeCell ref="CP52:CV52"/>
    <mergeCell ref="BN36:BQ40"/>
    <mergeCell ref="DA42:DE43"/>
    <mergeCell ref="BC52:BE52"/>
    <mergeCell ref="AO6:AQ6"/>
    <mergeCell ref="AR6:AT6"/>
    <mergeCell ref="BU6:BX6"/>
    <mergeCell ref="BY6:CA6"/>
    <mergeCell ref="BN2:CB2"/>
    <mergeCell ref="DC4:DE4"/>
    <mergeCell ref="DF4:DH4"/>
    <mergeCell ref="AU5:BF5"/>
    <mergeCell ref="DA45:DT46"/>
    <mergeCell ref="DA47:DT48"/>
    <mergeCell ref="BN50:BW50"/>
    <mergeCell ref="BN51:BW52"/>
    <mergeCell ref="C52:M52"/>
    <mergeCell ref="S37:AQ38"/>
    <mergeCell ref="S39:AQ39"/>
    <mergeCell ref="V40:Z40"/>
    <mergeCell ref="AB40:AG40"/>
    <mergeCell ref="AI40:AO40"/>
    <mergeCell ref="CF47:CT47"/>
    <mergeCell ref="CF48:CT48"/>
    <mergeCell ref="CE42:CV43"/>
    <mergeCell ref="CC44:CV44"/>
    <mergeCell ref="CC45:CV45"/>
    <mergeCell ref="CC46:CV46"/>
    <mergeCell ref="DJ36:DM37"/>
    <mergeCell ref="CX39:DA40"/>
    <mergeCell ref="DB39:DE40"/>
    <mergeCell ref="DJ39:DM40"/>
    <mergeCell ref="DN36:DT38"/>
    <mergeCell ref="DN39:DT40"/>
    <mergeCell ref="DA49:DF49"/>
    <mergeCell ref="DA51:DF51"/>
  </mergeCells>
  <phoneticPr fontId="12"/>
  <dataValidations count="2">
    <dataValidation type="list" allowBlank="1" showInputMessage="1" showErrorMessage="1" sqref="DC5:DE34 BY5:CA34 AO5:AQ34 L5:N34" xr:uid="{00000000-0002-0000-1000-000000000000}">
      <formula1>$DV$5:$DV$16</formula1>
    </dataValidation>
    <dataValidation type="list" allowBlank="1" showInputMessage="1" showErrorMessage="1" sqref="DF5:DH34 CB5:CD34 AR5:AT34 O5:Q34" xr:uid="{00000000-0002-0000-1000-000001000000}">
      <formula1>$DW$5:$DW$9</formula1>
    </dataValidation>
  </dataValidations>
  <printOptions horizontalCentered="1"/>
  <pageMargins left="0" right="0" top="0" bottom="0" header="0" footer="0.31496062992125984"/>
  <pageSetup paperSize="8" scale="9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0.249977111117893"/>
  </sheetPr>
  <dimension ref="A1:CN26"/>
  <sheetViews>
    <sheetView showGridLines="0" showRowColHeaders="0" zoomScaleNormal="100" workbookViewId="0">
      <selection activeCell="S5" sqref="S5:AP5"/>
    </sheetView>
  </sheetViews>
  <sheetFormatPr defaultColWidth="9" defaultRowHeight="18.600000000000001" customHeight="1"/>
  <cols>
    <col min="1" max="42" width="1.625" style="142" customWidth="1"/>
    <col min="43" max="44" width="3.625" style="142" customWidth="1"/>
    <col min="45" max="102" width="1.625" style="142" customWidth="1"/>
    <col min="103" max="16384" width="9" style="142"/>
  </cols>
  <sheetData>
    <row r="1" spans="1:92" ht="24" customHeight="1">
      <c r="A1" s="174"/>
      <c r="B1" s="174"/>
      <c r="C1" s="174"/>
      <c r="D1" s="174"/>
      <c r="E1" s="174"/>
      <c r="F1" s="174"/>
      <c r="G1" s="174"/>
      <c r="H1" s="174"/>
      <c r="I1" s="174"/>
      <c r="J1" s="174"/>
      <c r="K1" s="174"/>
      <c r="L1" s="174"/>
      <c r="M1" s="174"/>
      <c r="N1" s="785" t="s">
        <v>407</v>
      </c>
      <c r="O1" s="785"/>
      <c r="P1" s="785"/>
      <c r="Q1" s="785"/>
      <c r="R1" s="785"/>
      <c r="S1" s="785"/>
      <c r="T1" s="785"/>
      <c r="U1" s="785"/>
      <c r="V1" s="785"/>
      <c r="W1" s="785"/>
      <c r="X1" s="785"/>
      <c r="Y1" s="785"/>
      <c r="Z1" s="785"/>
      <c r="AA1" s="785"/>
      <c r="AB1" s="785"/>
      <c r="AC1" s="190"/>
      <c r="AD1" s="190"/>
      <c r="AE1" s="190"/>
      <c r="AF1" s="190"/>
      <c r="AG1" s="190"/>
      <c r="AH1" s="190"/>
      <c r="AI1" s="190"/>
      <c r="AJ1" s="190"/>
      <c r="AK1" s="190"/>
      <c r="AL1" s="190"/>
      <c r="AM1" s="190"/>
      <c r="AN1" s="190"/>
      <c r="AO1" s="190"/>
      <c r="AP1" s="190"/>
      <c r="AQ1" s="298"/>
      <c r="AR1" s="299"/>
      <c r="AS1" s="174"/>
      <c r="AT1" s="174"/>
      <c r="AU1" s="174"/>
      <c r="AV1" s="174"/>
      <c r="AW1" s="174"/>
      <c r="AX1" s="174"/>
      <c r="AY1" s="174"/>
      <c r="AZ1" s="174"/>
      <c r="BA1" s="174"/>
      <c r="BB1" s="174"/>
      <c r="BC1" s="174"/>
      <c r="BD1" s="174"/>
      <c r="BE1" s="174"/>
      <c r="BF1" s="785" t="s">
        <v>407</v>
      </c>
      <c r="BG1" s="785"/>
      <c r="BH1" s="785"/>
      <c r="BI1" s="785"/>
      <c r="BJ1" s="785"/>
      <c r="BK1" s="785"/>
      <c r="BL1" s="785"/>
      <c r="BM1" s="785"/>
      <c r="BN1" s="785"/>
      <c r="BO1" s="785"/>
      <c r="BP1" s="785"/>
      <c r="BQ1" s="785"/>
      <c r="BR1" s="785"/>
      <c r="BS1" s="785"/>
      <c r="BT1" s="785"/>
      <c r="BU1" s="190"/>
      <c r="BV1" s="190"/>
      <c r="BW1" s="190"/>
      <c r="BX1" s="190"/>
      <c r="BY1" s="190"/>
      <c r="BZ1" s="190"/>
      <c r="CA1" s="190"/>
      <c r="CB1" s="190"/>
      <c r="CC1" s="190"/>
      <c r="CD1" s="190"/>
      <c r="CE1" s="190"/>
      <c r="CF1" s="190"/>
      <c r="CG1" s="190"/>
      <c r="CH1" s="190"/>
      <c r="CI1" s="190"/>
      <c r="CJ1" s="190"/>
      <c r="CK1" s="190"/>
      <c r="CL1" s="190"/>
      <c r="CM1" s="144"/>
      <c r="CN1" s="144"/>
    </row>
    <row r="2" spans="1:92" ht="24" customHeight="1">
      <c r="A2" s="174"/>
      <c r="B2" s="174"/>
      <c r="C2" s="174"/>
      <c r="D2" s="174"/>
      <c r="E2" s="174"/>
      <c r="F2" s="174"/>
      <c r="G2" s="174"/>
      <c r="H2" s="174"/>
      <c r="I2" s="174"/>
      <c r="J2" s="174"/>
      <c r="K2" s="174"/>
      <c r="L2" s="174"/>
      <c r="M2" s="174"/>
      <c r="N2" s="785"/>
      <c r="O2" s="785"/>
      <c r="P2" s="785"/>
      <c r="Q2" s="785"/>
      <c r="R2" s="785"/>
      <c r="S2" s="785"/>
      <c r="T2" s="785"/>
      <c r="U2" s="785"/>
      <c r="V2" s="785"/>
      <c r="W2" s="785"/>
      <c r="X2" s="785"/>
      <c r="Y2" s="785"/>
      <c r="Z2" s="785"/>
      <c r="AA2" s="785"/>
      <c r="AB2" s="785"/>
      <c r="AC2" s="190"/>
      <c r="AD2" s="190"/>
      <c r="AE2" s="190"/>
      <c r="AF2" s="190"/>
      <c r="AG2" s="190"/>
      <c r="AH2" s="190"/>
      <c r="AI2" s="190"/>
      <c r="AJ2" s="190"/>
      <c r="AK2" s="190"/>
      <c r="AL2" s="190"/>
      <c r="AM2" s="190"/>
      <c r="AN2" s="190"/>
      <c r="AO2" s="190"/>
      <c r="AP2" s="190"/>
      <c r="AQ2" s="298"/>
      <c r="AR2" s="299"/>
      <c r="AS2" s="174"/>
      <c r="AT2" s="174"/>
      <c r="AU2" s="174"/>
      <c r="AV2" s="174"/>
      <c r="AW2" s="174"/>
      <c r="AX2" s="174"/>
      <c r="AY2" s="174"/>
      <c r="AZ2" s="174"/>
      <c r="BA2" s="174"/>
      <c r="BB2" s="174"/>
      <c r="BC2" s="174"/>
      <c r="BD2" s="174"/>
      <c r="BE2" s="174"/>
      <c r="BF2" s="785"/>
      <c r="BG2" s="785"/>
      <c r="BH2" s="785"/>
      <c r="BI2" s="785"/>
      <c r="BJ2" s="785"/>
      <c r="BK2" s="785"/>
      <c r="BL2" s="785"/>
      <c r="BM2" s="785"/>
      <c r="BN2" s="785"/>
      <c r="BO2" s="785"/>
      <c r="BP2" s="785"/>
      <c r="BQ2" s="785"/>
      <c r="BR2" s="785"/>
      <c r="BS2" s="785"/>
      <c r="BT2" s="785"/>
      <c r="BU2" s="190"/>
      <c r="BV2" s="190"/>
      <c r="BW2" s="190"/>
      <c r="BX2" s="190"/>
      <c r="BY2" s="190"/>
      <c r="BZ2" s="190"/>
      <c r="CA2" s="190"/>
      <c r="CB2" s="190"/>
      <c r="CC2" s="190"/>
      <c r="CD2" s="190"/>
      <c r="CE2" s="190"/>
      <c r="CF2" s="190"/>
      <c r="CG2" s="190"/>
      <c r="CH2" s="190"/>
      <c r="CI2" s="190"/>
      <c r="CJ2" s="190"/>
      <c r="CK2" s="190"/>
      <c r="CL2" s="190"/>
      <c r="CM2" s="144"/>
      <c r="CN2" s="144"/>
    </row>
    <row r="3" spans="1:92" ht="24" customHeight="1">
      <c r="AQ3" s="294"/>
      <c r="AR3" s="295"/>
    </row>
    <row r="4" spans="1:92" ht="24" customHeight="1">
      <c r="B4" s="142" t="s">
        <v>422</v>
      </c>
      <c r="AQ4" s="294"/>
      <c r="AR4" s="295"/>
      <c r="AT4" s="142" t="str">
        <f>B4</f>
        <v>第86回全国教育美術展応募作品の名札</v>
      </c>
    </row>
    <row r="5" spans="1:92" ht="24.95" customHeight="1">
      <c r="A5" s="1039" t="s">
        <v>45</v>
      </c>
      <c r="B5" s="1040"/>
      <c r="C5" s="1040"/>
      <c r="D5" s="1040"/>
      <c r="E5" s="1040"/>
      <c r="F5" s="1040"/>
      <c r="G5" s="1040"/>
      <c r="H5" s="1040"/>
      <c r="I5" s="1040"/>
      <c r="J5" s="1040"/>
      <c r="K5" s="1040"/>
      <c r="L5" s="1040"/>
      <c r="M5" s="1041"/>
      <c r="N5" s="1048" t="s">
        <v>373</v>
      </c>
      <c r="O5" s="1048"/>
      <c r="P5" s="1068" t="s">
        <v>17</v>
      </c>
      <c r="Q5" s="1069"/>
      <c r="R5" s="1069"/>
      <c r="S5" s="1070"/>
      <c r="T5" s="1070"/>
      <c r="U5" s="1070"/>
      <c r="V5" s="1070"/>
      <c r="W5" s="1070"/>
      <c r="X5" s="1070"/>
      <c r="Y5" s="1070"/>
      <c r="Z5" s="1070"/>
      <c r="AA5" s="1070"/>
      <c r="AB5" s="1070"/>
      <c r="AC5" s="1070"/>
      <c r="AD5" s="1070"/>
      <c r="AE5" s="1070"/>
      <c r="AF5" s="1070"/>
      <c r="AG5" s="1070"/>
      <c r="AH5" s="1070"/>
      <c r="AI5" s="1070"/>
      <c r="AJ5" s="1070"/>
      <c r="AK5" s="1070"/>
      <c r="AL5" s="1070"/>
      <c r="AM5" s="1070"/>
      <c r="AN5" s="1070"/>
      <c r="AO5" s="1070"/>
      <c r="AP5" s="1071"/>
      <c r="AQ5" s="233"/>
      <c r="AR5" s="234"/>
      <c r="AS5" s="1039" t="s">
        <v>45</v>
      </c>
      <c r="AT5" s="1040"/>
      <c r="AU5" s="1040"/>
      <c r="AV5" s="1040"/>
      <c r="AW5" s="1040"/>
      <c r="AX5" s="1040"/>
      <c r="AY5" s="1040"/>
      <c r="AZ5" s="1040"/>
      <c r="BA5" s="1040"/>
      <c r="BB5" s="1040"/>
      <c r="BC5" s="1040"/>
      <c r="BD5" s="1040"/>
      <c r="BE5" s="1041"/>
      <c r="BF5" s="1048" t="s">
        <v>373</v>
      </c>
      <c r="BG5" s="1048"/>
      <c r="BH5" s="1068" t="s">
        <v>17</v>
      </c>
      <c r="BI5" s="1069"/>
      <c r="BJ5" s="1069"/>
      <c r="BK5" s="1070"/>
      <c r="BL5" s="1070"/>
      <c r="BM5" s="1070"/>
      <c r="BN5" s="1070"/>
      <c r="BO5" s="1070"/>
      <c r="BP5" s="1070"/>
      <c r="BQ5" s="1070"/>
      <c r="BR5" s="1070"/>
      <c r="BS5" s="1070"/>
      <c r="BT5" s="1070"/>
      <c r="BU5" s="1070"/>
      <c r="BV5" s="1070"/>
      <c r="BW5" s="1070"/>
      <c r="BX5" s="1070"/>
      <c r="BY5" s="1070"/>
      <c r="BZ5" s="1070"/>
      <c r="CA5" s="1070"/>
      <c r="CB5" s="1070"/>
      <c r="CC5" s="1070"/>
      <c r="CD5" s="1070"/>
      <c r="CE5" s="1070"/>
      <c r="CF5" s="1070"/>
      <c r="CG5" s="1070"/>
      <c r="CH5" s="1071"/>
    </row>
    <row r="6" spans="1:92" ht="24.95" customHeight="1">
      <c r="A6" s="1042"/>
      <c r="B6" s="1043"/>
      <c r="C6" s="1043"/>
      <c r="D6" s="1043"/>
      <c r="E6" s="1043"/>
      <c r="F6" s="1043"/>
      <c r="G6" s="1043"/>
      <c r="H6" s="1043"/>
      <c r="I6" s="1043"/>
      <c r="J6" s="1043"/>
      <c r="K6" s="1043"/>
      <c r="L6" s="1043"/>
      <c r="M6" s="1044"/>
      <c r="N6" s="1048"/>
      <c r="O6" s="1048"/>
      <c r="P6" s="1065"/>
      <c r="Q6" s="1066"/>
      <c r="R6" s="1066"/>
      <c r="S6" s="1066"/>
      <c r="T6" s="1066"/>
      <c r="U6" s="1066"/>
      <c r="V6" s="1066"/>
      <c r="W6" s="1066"/>
      <c r="X6" s="1066"/>
      <c r="Y6" s="1066"/>
      <c r="Z6" s="1066"/>
      <c r="AA6" s="1066"/>
      <c r="AB6" s="1066"/>
      <c r="AC6" s="1066"/>
      <c r="AD6" s="1066"/>
      <c r="AE6" s="1066"/>
      <c r="AF6" s="1066"/>
      <c r="AG6" s="1066"/>
      <c r="AH6" s="1066"/>
      <c r="AI6" s="1066"/>
      <c r="AJ6" s="1066"/>
      <c r="AK6" s="1066"/>
      <c r="AL6" s="1066"/>
      <c r="AM6" s="1066"/>
      <c r="AN6" s="1066"/>
      <c r="AO6" s="1066"/>
      <c r="AP6" s="1067"/>
      <c r="AQ6" s="233"/>
      <c r="AR6" s="234"/>
      <c r="AS6" s="1042"/>
      <c r="AT6" s="1043"/>
      <c r="AU6" s="1043"/>
      <c r="AV6" s="1043"/>
      <c r="AW6" s="1043"/>
      <c r="AX6" s="1043"/>
      <c r="AY6" s="1043"/>
      <c r="AZ6" s="1043"/>
      <c r="BA6" s="1043"/>
      <c r="BB6" s="1043"/>
      <c r="BC6" s="1043"/>
      <c r="BD6" s="1043"/>
      <c r="BE6" s="1044"/>
      <c r="BF6" s="1048"/>
      <c r="BG6" s="1048"/>
      <c r="BH6" s="1065"/>
      <c r="BI6" s="1066"/>
      <c r="BJ6" s="1066"/>
      <c r="BK6" s="1066"/>
      <c r="BL6" s="1066"/>
      <c r="BM6" s="1066"/>
      <c r="BN6" s="1066"/>
      <c r="BO6" s="1066"/>
      <c r="BP6" s="1066"/>
      <c r="BQ6" s="1066"/>
      <c r="BR6" s="1066"/>
      <c r="BS6" s="1066"/>
      <c r="BT6" s="1066"/>
      <c r="BU6" s="1066"/>
      <c r="BV6" s="1066"/>
      <c r="BW6" s="1066"/>
      <c r="BX6" s="1066"/>
      <c r="BY6" s="1066"/>
      <c r="BZ6" s="1066"/>
      <c r="CA6" s="1066"/>
      <c r="CB6" s="1066"/>
      <c r="CC6" s="1066"/>
      <c r="CD6" s="1066"/>
      <c r="CE6" s="1066"/>
      <c r="CF6" s="1066"/>
      <c r="CG6" s="1066"/>
      <c r="CH6" s="1067"/>
    </row>
    <row r="7" spans="1:92" ht="24.95" customHeight="1">
      <c r="A7" s="1042"/>
      <c r="B7" s="1043"/>
      <c r="C7" s="1043"/>
      <c r="D7" s="1043"/>
      <c r="E7" s="1043"/>
      <c r="F7" s="1043"/>
      <c r="G7" s="1043"/>
      <c r="H7" s="1043"/>
      <c r="I7" s="1043"/>
      <c r="J7" s="1043"/>
      <c r="K7" s="1043"/>
      <c r="L7" s="1043"/>
      <c r="M7" s="1044"/>
      <c r="N7" s="1048"/>
      <c r="O7" s="1048"/>
      <c r="P7" s="1065"/>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P7" s="1067"/>
      <c r="AQ7" s="233"/>
      <c r="AR7" s="234"/>
      <c r="AS7" s="1042"/>
      <c r="AT7" s="1043"/>
      <c r="AU7" s="1043"/>
      <c r="AV7" s="1043"/>
      <c r="AW7" s="1043"/>
      <c r="AX7" s="1043"/>
      <c r="AY7" s="1043"/>
      <c r="AZ7" s="1043"/>
      <c r="BA7" s="1043"/>
      <c r="BB7" s="1043"/>
      <c r="BC7" s="1043"/>
      <c r="BD7" s="1043"/>
      <c r="BE7" s="1044"/>
      <c r="BF7" s="1048"/>
      <c r="BG7" s="1048"/>
      <c r="BH7" s="1065"/>
      <c r="BI7" s="1066"/>
      <c r="BJ7" s="1066"/>
      <c r="BK7" s="1066"/>
      <c r="BL7" s="1066"/>
      <c r="BM7" s="1066"/>
      <c r="BN7" s="1066"/>
      <c r="BO7" s="1066"/>
      <c r="BP7" s="1066"/>
      <c r="BQ7" s="1066"/>
      <c r="BR7" s="1066"/>
      <c r="BS7" s="1066"/>
      <c r="BT7" s="1066"/>
      <c r="BU7" s="1066"/>
      <c r="BV7" s="1066"/>
      <c r="BW7" s="1066"/>
      <c r="BX7" s="1066"/>
      <c r="BY7" s="1066"/>
      <c r="BZ7" s="1066"/>
      <c r="CA7" s="1066"/>
      <c r="CB7" s="1066"/>
      <c r="CC7" s="1066"/>
      <c r="CD7" s="1066"/>
      <c r="CE7" s="1066"/>
      <c r="CF7" s="1066"/>
      <c r="CG7" s="1066"/>
      <c r="CH7" s="1067"/>
    </row>
    <row r="8" spans="1:92" ht="24.95" customHeight="1">
      <c r="A8" s="1042"/>
      <c r="B8" s="1043"/>
      <c r="C8" s="1043"/>
      <c r="D8" s="1043"/>
      <c r="E8" s="1043"/>
      <c r="F8" s="1043"/>
      <c r="G8" s="1043"/>
      <c r="H8" s="1043"/>
      <c r="I8" s="1043"/>
      <c r="J8" s="1043"/>
      <c r="K8" s="1043"/>
      <c r="L8" s="1043"/>
      <c r="M8" s="1044"/>
      <c r="N8" s="1048"/>
      <c r="O8" s="1048"/>
      <c r="P8" s="1024" t="s">
        <v>414</v>
      </c>
      <c r="Q8" s="1025"/>
      <c r="R8" s="1025"/>
      <c r="S8" s="1025"/>
      <c r="T8" s="1025"/>
      <c r="U8" s="1025"/>
      <c r="V8" s="1025"/>
      <c r="W8" s="1026"/>
      <c r="X8" s="1026"/>
      <c r="Y8" s="1026"/>
      <c r="Z8" s="1026"/>
      <c r="AA8" s="1026"/>
      <c r="AB8" s="325" t="s">
        <v>413</v>
      </c>
      <c r="AC8" s="1026"/>
      <c r="AD8" s="1026"/>
      <c r="AE8" s="1026"/>
      <c r="AF8" s="1026"/>
      <c r="AG8" s="1026"/>
      <c r="AH8" s="325" t="s">
        <v>413</v>
      </c>
      <c r="AI8" s="1026"/>
      <c r="AJ8" s="1026"/>
      <c r="AK8" s="1026"/>
      <c r="AL8" s="1026"/>
      <c r="AM8" s="1026"/>
      <c r="AN8" s="1026"/>
      <c r="AO8" s="318"/>
      <c r="AP8" s="319"/>
      <c r="AQ8" s="233"/>
      <c r="AR8" s="234"/>
      <c r="AS8" s="1042"/>
      <c r="AT8" s="1043"/>
      <c r="AU8" s="1043"/>
      <c r="AV8" s="1043"/>
      <c r="AW8" s="1043"/>
      <c r="AX8" s="1043"/>
      <c r="AY8" s="1043"/>
      <c r="AZ8" s="1043"/>
      <c r="BA8" s="1043"/>
      <c r="BB8" s="1043"/>
      <c r="BC8" s="1043"/>
      <c r="BD8" s="1043"/>
      <c r="BE8" s="1044"/>
      <c r="BF8" s="1048"/>
      <c r="BG8" s="1048"/>
      <c r="BH8" s="1024" t="s">
        <v>414</v>
      </c>
      <c r="BI8" s="1025"/>
      <c r="BJ8" s="1025"/>
      <c r="BK8" s="1025"/>
      <c r="BL8" s="1025"/>
      <c r="BM8" s="1025"/>
      <c r="BN8" s="1025"/>
      <c r="BO8" s="1026"/>
      <c r="BP8" s="1026"/>
      <c r="BQ8" s="1026"/>
      <c r="BR8" s="1026"/>
      <c r="BS8" s="1026"/>
      <c r="BT8" s="325" t="s">
        <v>413</v>
      </c>
      <c r="BU8" s="1026"/>
      <c r="BV8" s="1026"/>
      <c r="BW8" s="1026"/>
      <c r="BX8" s="1026"/>
      <c r="BY8" s="1026"/>
      <c r="BZ8" s="325" t="s">
        <v>413</v>
      </c>
      <c r="CA8" s="1026"/>
      <c r="CB8" s="1026"/>
      <c r="CC8" s="1026"/>
      <c r="CD8" s="1026"/>
      <c r="CE8" s="1026"/>
      <c r="CF8" s="1026"/>
      <c r="CG8" s="318"/>
      <c r="CH8" s="319"/>
    </row>
    <row r="9" spans="1:92" ht="24.95" customHeight="1">
      <c r="A9" s="1042"/>
      <c r="B9" s="1043"/>
      <c r="C9" s="1043"/>
      <c r="D9" s="1043"/>
      <c r="E9" s="1043"/>
      <c r="F9" s="1043"/>
      <c r="G9" s="1043"/>
      <c r="H9" s="1043"/>
      <c r="I9" s="1043"/>
      <c r="J9" s="1043"/>
      <c r="K9" s="1043"/>
      <c r="L9" s="1043"/>
      <c r="M9" s="1044"/>
      <c r="N9" s="1049" t="s">
        <v>374</v>
      </c>
      <c r="O9" s="1050"/>
      <c r="P9" s="1061" t="s">
        <v>23</v>
      </c>
      <c r="Q9" s="1062"/>
      <c r="R9" s="1062"/>
      <c r="S9" s="1062"/>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6"/>
      <c r="AQ9" s="233"/>
      <c r="AR9" s="234"/>
      <c r="AS9" s="1042"/>
      <c r="AT9" s="1043"/>
      <c r="AU9" s="1043"/>
      <c r="AV9" s="1043"/>
      <c r="AW9" s="1043"/>
      <c r="AX9" s="1043"/>
      <c r="AY9" s="1043"/>
      <c r="AZ9" s="1043"/>
      <c r="BA9" s="1043"/>
      <c r="BB9" s="1043"/>
      <c r="BC9" s="1043"/>
      <c r="BD9" s="1043"/>
      <c r="BE9" s="1044"/>
      <c r="BF9" s="1049" t="s">
        <v>374</v>
      </c>
      <c r="BG9" s="1050"/>
      <c r="BH9" s="1061" t="s">
        <v>23</v>
      </c>
      <c r="BI9" s="1062"/>
      <c r="BJ9" s="1062"/>
      <c r="BK9" s="1062"/>
      <c r="BL9" s="1525"/>
      <c r="BM9" s="1525"/>
      <c r="BN9" s="1525"/>
      <c r="BO9" s="1525"/>
      <c r="BP9" s="1525"/>
      <c r="BQ9" s="1525"/>
      <c r="BR9" s="1525"/>
      <c r="BS9" s="1525"/>
      <c r="BT9" s="1525"/>
      <c r="BU9" s="1525"/>
      <c r="BV9" s="1525"/>
      <c r="BW9" s="1525"/>
      <c r="BX9" s="1525"/>
      <c r="BY9" s="1525"/>
      <c r="BZ9" s="1525"/>
      <c r="CA9" s="1525"/>
      <c r="CB9" s="1525"/>
      <c r="CC9" s="1525"/>
      <c r="CD9" s="1525"/>
      <c r="CE9" s="1525"/>
      <c r="CF9" s="1525"/>
      <c r="CG9" s="1525"/>
      <c r="CH9" s="1526"/>
    </row>
    <row r="10" spans="1:92" ht="24.95" customHeight="1">
      <c r="A10" s="1042"/>
      <c r="B10" s="1043"/>
      <c r="C10" s="1043"/>
      <c r="D10" s="1043"/>
      <c r="E10" s="1043"/>
      <c r="F10" s="1043"/>
      <c r="G10" s="1043"/>
      <c r="H10" s="1043"/>
      <c r="I10" s="1043"/>
      <c r="J10" s="1043"/>
      <c r="K10" s="1043"/>
      <c r="L10" s="1043"/>
      <c r="M10" s="1044"/>
      <c r="N10" s="1051"/>
      <c r="O10" s="1052"/>
      <c r="P10" s="1065"/>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7"/>
      <c r="AQ10" s="233"/>
      <c r="AR10" s="234"/>
      <c r="AS10" s="1042"/>
      <c r="AT10" s="1043"/>
      <c r="AU10" s="1043"/>
      <c r="AV10" s="1043"/>
      <c r="AW10" s="1043"/>
      <c r="AX10" s="1043"/>
      <c r="AY10" s="1043"/>
      <c r="AZ10" s="1043"/>
      <c r="BA10" s="1043"/>
      <c r="BB10" s="1043"/>
      <c r="BC10" s="1043"/>
      <c r="BD10" s="1043"/>
      <c r="BE10" s="1044"/>
      <c r="BF10" s="1051"/>
      <c r="BG10" s="1052"/>
      <c r="BH10" s="1065"/>
      <c r="BI10" s="1066"/>
      <c r="BJ10" s="1066"/>
      <c r="BK10" s="1066"/>
      <c r="BL10" s="1066"/>
      <c r="BM10" s="1066"/>
      <c r="BN10" s="1066"/>
      <c r="BO10" s="1066"/>
      <c r="BP10" s="1066"/>
      <c r="BQ10" s="1066"/>
      <c r="BR10" s="1066"/>
      <c r="BS10" s="1066"/>
      <c r="BT10" s="1066"/>
      <c r="BU10" s="1066"/>
      <c r="BV10" s="1066"/>
      <c r="BW10" s="1066"/>
      <c r="BX10" s="1066"/>
      <c r="BY10" s="1066"/>
      <c r="BZ10" s="1066"/>
      <c r="CA10" s="1066"/>
      <c r="CB10" s="1066"/>
      <c r="CC10" s="1066"/>
      <c r="CD10" s="1066"/>
      <c r="CE10" s="1066"/>
      <c r="CF10" s="1066"/>
      <c r="CG10" s="1066"/>
      <c r="CH10" s="1067"/>
    </row>
    <row r="11" spans="1:92" ht="24.95" customHeight="1">
      <c r="A11" s="1042"/>
      <c r="B11" s="1043"/>
      <c r="C11" s="1043"/>
      <c r="D11" s="1043"/>
      <c r="E11" s="1043"/>
      <c r="F11" s="1043"/>
      <c r="G11" s="1043"/>
      <c r="H11" s="1043"/>
      <c r="I11" s="1043"/>
      <c r="J11" s="1043"/>
      <c r="K11" s="1043"/>
      <c r="L11" s="1043"/>
      <c r="M11" s="1044"/>
      <c r="N11" s="1051"/>
      <c r="O11" s="1052"/>
      <c r="P11" s="1055"/>
      <c r="Q11" s="1056"/>
      <c r="R11" s="1056"/>
      <c r="S11" s="1056"/>
      <c r="T11" s="1056"/>
      <c r="U11" s="1056"/>
      <c r="V11" s="1056"/>
      <c r="W11" s="1056"/>
      <c r="X11" s="1056"/>
      <c r="Y11" s="1056"/>
      <c r="Z11" s="1056"/>
      <c r="AA11" s="1056"/>
      <c r="AB11" s="1056"/>
      <c r="AC11" s="1056"/>
      <c r="AD11" s="1056"/>
      <c r="AE11" s="1056"/>
      <c r="AF11" s="1056"/>
      <c r="AG11" s="1056"/>
      <c r="AH11" s="1056"/>
      <c r="AI11" s="1056"/>
      <c r="AJ11" s="1056"/>
      <c r="AK11" s="1056"/>
      <c r="AL11" s="1056"/>
      <c r="AM11" s="1056"/>
      <c r="AN11" s="1056"/>
      <c r="AO11" s="1056"/>
      <c r="AP11" s="1057"/>
      <c r="AQ11" s="233"/>
      <c r="AR11" s="234"/>
      <c r="AS11" s="1042"/>
      <c r="AT11" s="1043"/>
      <c r="AU11" s="1043"/>
      <c r="AV11" s="1043"/>
      <c r="AW11" s="1043"/>
      <c r="AX11" s="1043"/>
      <c r="AY11" s="1043"/>
      <c r="AZ11" s="1043"/>
      <c r="BA11" s="1043"/>
      <c r="BB11" s="1043"/>
      <c r="BC11" s="1043"/>
      <c r="BD11" s="1043"/>
      <c r="BE11" s="1044"/>
      <c r="BF11" s="1051"/>
      <c r="BG11" s="1052"/>
      <c r="BH11" s="1055"/>
      <c r="BI11" s="1056"/>
      <c r="BJ11" s="1056"/>
      <c r="BK11" s="1056"/>
      <c r="BL11" s="1056"/>
      <c r="BM11" s="1056"/>
      <c r="BN11" s="1056"/>
      <c r="BO11" s="1056"/>
      <c r="BP11" s="1056"/>
      <c r="BQ11" s="1056"/>
      <c r="BR11" s="1056"/>
      <c r="BS11" s="1056"/>
      <c r="BT11" s="1056"/>
      <c r="BU11" s="1056"/>
      <c r="BV11" s="1056"/>
      <c r="BW11" s="1056"/>
      <c r="BX11" s="1056"/>
      <c r="BY11" s="1056"/>
      <c r="BZ11" s="1056"/>
      <c r="CA11" s="1056"/>
      <c r="CB11" s="1056"/>
      <c r="CC11" s="1056"/>
      <c r="CD11" s="1056"/>
      <c r="CE11" s="1056"/>
      <c r="CF11" s="1056"/>
      <c r="CG11" s="1056"/>
      <c r="CH11" s="1057"/>
    </row>
    <row r="12" spans="1:92" ht="24.95" customHeight="1">
      <c r="A12" s="1045"/>
      <c r="B12" s="1046"/>
      <c r="C12" s="1046"/>
      <c r="D12" s="1046"/>
      <c r="E12" s="1046"/>
      <c r="F12" s="1046"/>
      <c r="G12" s="1046"/>
      <c r="H12" s="1046"/>
      <c r="I12" s="1046"/>
      <c r="J12" s="1046"/>
      <c r="K12" s="1046"/>
      <c r="L12" s="1046"/>
      <c r="M12" s="1047"/>
      <c r="N12" s="1053"/>
      <c r="O12" s="1054"/>
      <c r="P12" s="1058"/>
      <c r="Q12" s="1059"/>
      <c r="R12" s="1059"/>
      <c r="S12" s="1059"/>
      <c r="T12" s="1059"/>
      <c r="U12" s="1059"/>
      <c r="V12" s="1059"/>
      <c r="W12" s="1059"/>
      <c r="X12" s="1059"/>
      <c r="Y12" s="1059"/>
      <c r="Z12" s="1059"/>
      <c r="AA12" s="1059"/>
      <c r="AB12" s="1059"/>
      <c r="AC12" s="1059"/>
      <c r="AD12" s="1059"/>
      <c r="AE12" s="1059"/>
      <c r="AF12" s="1059"/>
      <c r="AG12" s="1059"/>
      <c r="AH12" s="1059"/>
      <c r="AI12" s="1059"/>
      <c r="AJ12" s="1059"/>
      <c r="AK12" s="1059"/>
      <c r="AL12" s="1059"/>
      <c r="AM12" s="1059"/>
      <c r="AN12" s="1059"/>
      <c r="AO12" s="1059"/>
      <c r="AP12" s="1060"/>
      <c r="AQ12" s="233"/>
      <c r="AR12" s="234"/>
      <c r="AS12" s="1045"/>
      <c r="AT12" s="1046"/>
      <c r="AU12" s="1046"/>
      <c r="AV12" s="1046"/>
      <c r="AW12" s="1046"/>
      <c r="AX12" s="1046"/>
      <c r="AY12" s="1046"/>
      <c r="AZ12" s="1046"/>
      <c r="BA12" s="1046"/>
      <c r="BB12" s="1046"/>
      <c r="BC12" s="1046"/>
      <c r="BD12" s="1046"/>
      <c r="BE12" s="1047"/>
      <c r="BF12" s="1053"/>
      <c r="BG12" s="1054"/>
      <c r="BH12" s="1058"/>
      <c r="BI12" s="1059"/>
      <c r="BJ12" s="1059"/>
      <c r="BK12" s="1059"/>
      <c r="BL12" s="1059"/>
      <c r="BM12" s="1059"/>
      <c r="BN12" s="1059"/>
      <c r="BO12" s="1059"/>
      <c r="BP12" s="1059"/>
      <c r="BQ12" s="1059"/>
      <c r="BR12" s="1059"/>
      <c r="BS12" s="1059"/>
      <c r="BT12" s="1059"/>
      <c r="BU12" s="1059"/>
      <c r="BV12" s="1059"/>
      <c r="BW12" s="1059"/>
      <c r="BX12" s="1059"/>
      <c r="BY12" s="1059"/>
      <c r="BZ12" s="1059"/>
      <c r="CA12" s="1059"/>
      <c r="CB12" s="1059"/>
      <c r="CC12" s="1059"/>
      <c r="CD12" s="1059"/>
      <c r="CE12" s="1059"/>
      <c r="CF12" s="1059"/>
      <c r="CG12" s="1059"/>
      <c r="CH12" s="1060"/>
    </row>
    <row r="13" spans="1:92" ht="24.95" customHeight="1">
      <c r="A13" s="1033" t="s">
        <v>337</v>
      </c>
      <c r="B13" s="1034"/>
      <c r="C13" s="1076" t="s">
        <v>31</v>
      </c>
      <c r="D13" s="1077"/>
      <c r="E13" s="1077"/>
      <c r="F13" s="1077"/>
      <c r="G13" s="1077"/>
      <c r="H13" s="1077"/>
      <c r="I13" s="1077"/>
      <c r="J13" s="1077"/>
      <c r="K13" s="1077"/>
      <c r="L13" s="1077"/>
      <c r="M13" s="1078"/>
      <c r="N13" s="1033" t="s">
        <v>336</v>
      </c>
      <c r="O13" s="1034"/>
      <c r="P13" s="1085" t="s">
        <v>375</v>
      </c>
      <c r="Q13" s="1086"/>
      <c r="R13" s="1086"/>
      <c r="S13" s="1086"/>
      <c r="T13" s="1086"/>
      <c r="U13" s="1086"/>
      <c r="V13" s="1086"/>
      <c r="W13" s="1086"/>
      <c r="X13" s="1086"/>
      <c r="Y13" s="1086"/>
      <c r="Z13" s="1086"/>
      <c r="AA13" s="1086"/>
      <c r="AB13" s="1086"/>
      <c r="AC13" s="1086"/>
      <c r="AD13" s="1086"/>
      <c r="AE13" s="1086"/>
      <c r="AF13" s="1086"/>
      <c r="AG13" s="1086"/>
      <c r="AH13" s="1086"/>
      <c r="AI13" s="1086"/>
      <c r="AJ13" s="1086"/>
      <c r="AK13" s="1086"/>
      <c r="AL13" s="1086"/>
      <c r="AM13" s="1086"/>
      <c r="AN13" s="1086"/>
      <c r="AO13" s="1086"/>
      <c r="AP13" s="1087"/>
      <c r="AQ13" s="296"/>
      <c r="AR13" s="297"/>
      <c r="AS13" s="1033" t="s">
        <v>337</v>
      </c>
      <c r="AT13" s="1034"/>
      <c r="AU13" s="1076" t="s">
        <v>31</v>
      </c>
      <c r="AV13" s="1077"/>
      <c r="AW13" s="1077"/>
      <c r="AX13" s="1077"/>
      <c r="AY13" s="1077"/>
      <c r="AZ13" s="1077"/>
      <c r="BA13" s="1077"/>
      <c r="BB13" s="1077"/>
      <c r="BC13" s="1077"/>
      <c r="BD13" s="1077"/>
      <c r="BE13" s="1078"/>
      <c r="BF13" s="1033" t="s">
        <v>336</v>
      </c>
      <c r="BG13" s="1034"/>
      <c r="BH13" s="1085" t="s">
        <v>375</v>
      </c>
      <c r="BI13" s="1086"/>
      <c r="BJ13" s="1086"/>
      <c r="BK13" s="1086"/>
      <c r="BL13" s="1086"/>
      <c r="BM13" s="1086"/>
      <c r="BN13" s="1086"/>
      <c r="BO13" s="1086"/>
      <c r="BP13" s="1086"/>
      <c r="BQ13" s="1086"/>
      <c r="BR13" s="1086"/>
      <c r="BS13" s="1086"/>
      <c r="BT13" s="1086"/>
      <c r="BU13" s="1086"/>
      <c r="BV13" s="1086"/>
      <c r="BW13" s="1086"/>
      <c r="BX13" s="1086"/>
      <c r="BY13" s="1086"/>
      <c r="BZ13" s="1086"/>
      <c r="CA13" s="1086"/>
      <c r="CB13" s="1086"/>
      <c r="CC13" s="1086"/>
      <c r="CD13" s="1086"/>
      <c r="CE13" s="1086"/>
      <c r="CF13" s="1086"/>
      <c r="CG13" s="1086"/>
      <c r="CH13" s="1087"/>
    </row>
    <row r="14" spans="1:92" ht="24.95" customHeight="1">
      <c r="A14" s="1035"/>
      <c r="B14" s="1036"/>
      <c r="C14" s="1015"/>
      <c r="D14" s="1016"/>
      <c r="E14" s="1016"/>
      <c r="F14" s="1016"/>
      <c r="G14" s="1016"/>
      <c r="H14" s="1016"/>
      <c r="I14" s="1016"/>
      <c r="J14" s="1016"/>
      <c r="K14" s="1016"/>
      <c r="L14" s="1016"/>
      <c r="M14" s="1017"/>
      <c r="N14" s="1035"/>
      <c r="O14" s="1036"/>
      <c r="P14" s="1519"/>
      <c r="Q14" s="1520"/>
      <c r="R14" s="1520"/>
      <c r="S14" s="1520"/>
      <c r="T14" s="1520"/>
      <c r="U14" s="1520"/>
      <c r="V14" s="1520"/>
      <c r="W14" s="1520"/>
      <c r="X14" s="1520"/>
      <c r="Y14" s="1520"/>
      <c r="Z14" s="1520"/>
      <c r="AA14" s="1520"/>
      <c r="AB14" s="1520"/>
      <c r="AC14" s="1520"/>
      <c r="AD14" s="1520"/>
      <c r="AE14" s="1520"/>
      <c r="AF14" s="1520"/>
      <c r="AG14" s="1520"/>
      <c r="AH14" s="1520"/>
      <c r="AI14" s="1520"/>
      <c r="AJ14" s="1520"/>
      <c r="AK14" s="1520"/>
      <c r="AL14" s="1520"/>
      <c r="AM14" s="1520"/>
      <c r="AN14" s="1520"/>
      <c r="AO14" s="1520"/>
      <c r="AP14" s="1521"/>
      <c r="AQ14" s="296"/>
      <c r="AR14" s="297"/>
      <c r="AS14" s="1035"/>
      <c r="AT14" s="1036"/>
      <c r="AU14" s="1015"/>
      <c r="AV14" s="1016"/>
      <c r="AW14" s="1016"/>
      <c r="AX14" s="1016"/>
      <c r="AY14" s="1016"/>
      <c r="AZ14" s="1016"/>
      <c r="BA14" s="1016"/>
      <c r="BB14" s="1016"/>
      <c r="BC14" s="1016"/>
      <c r="BD14" s="1016"/>
      <c r="BE14" s="1017"/>
      <c r="BF14" s="1035"/>
      <c r="BG14" s="1036"/>
      <c r="BH14" s="1519"/>
      <c r="BI14" s="1520"/>
      <c r="BJ14" s="1520"/>
      <c r="BK14" s="1520"/>
      <c r="BL14" s="1520"/>
      <c r="BM14" s="1520"/>
      <c r="BN14" s="1520"/>
      <c r="BO14" s="1520"/>
      <c r="BP14" s="1520"/>
      <c r="BQ14" s="1520"/>
      <c r="BR14" s="1520"/>
      <c r="BS14" s="1520"/>
      <c r="BT14" s="1520"/>
      <c r="BU14" s="1520"/>
      <c r="BV14" s="1520"/>
      <c r="BW14" s="1520"/>
      <c r="BX14" s="1520"/>
      <c r="BY14" s="1520"/>
      <c r="BZ14" s="1520"/>
      <c r="CA14" s="1520"/>
      <c r="CB14" s="1520"/>
      <c r="CC14" s="1520"/>
      <c r="CD14" s="1520"/>
      <c r="CE14" s="1520"/>
      <c r="CF14" s="1520"/>
      <c r="CG14" s="1520"/>
      <c r="CH14" s="1521"/>
    </row>
    <row r="15" spans="1:92" ht="24.95" customHeight="1">
      <c r="A15" s="1037"/>
      <c r="B15" s="1038"/>
      <c r="C15" s="1015"/>
      <c r="D15" s="1016"/>
      <c r="E15" s="1016"/>
      <c r="F15" s="1016"/>
      <c r="G15" s="1016"/>
      <c r="H15" s="1016"/>
      <c r="I15" s="1016"/>
      <c r="J15" s="1016"/>
      <c r="K15" s="1016"/>
      <c r="L15" s="1016"/>
      <c r="M15" s="1017"/>
      <c r="N15" s="1037"/>
      <c r="O15" s="1038"/>
      <c r="P15" s="1522"/>
      <c r="Q15" s="1523"/>
      <c r="R15" s="1523"/>
      <c r="S15" s="1523"/>
      <c r="T15" s="1523"/>
      <c r="U15" s="1523"/>
      <c r="V15" s="1523"/>
      <c r="W15" s="1523"/>
      <c r="X15" s="1523"/>
      <c r="Y15" s="1523"/>
      <c r="Z15" s="1523"/>
      <c r="AA15" s="1523"/>
      <c r="AB15" s="1523"/>
      <c r="AC15" s="1523"/>
      <c r="AD15" s="1523"/>
      <c r="AE15" s="1523"/>
      <c r="AF15" s="1523"/>
      <c r="AG15" s="1523"/>
      <c r="AH15" s="1523"/>
      <c r="AI15" s="1523"/>
      <c r="AJ15" s="1523"/>
      <c r="AK15" s="1523"/>
      <c r="AL15" s="1523"/>
      <c r="AM15" s="1523"/>
      <c r="AN15" s="1523"/>
      <c r="AO15" s="1523"/>
      <c r="AP15" s="1524"/>
      <c r="AQ15" s="296"/>
      <c r="AR15" s="297"/>
      <c r="AS15" s="1037"/>
      <c r="AT15" s="1038"/>
      <c r="AU15" s="1015"/>
      <c r="AV15" s="1016"/>
      <c r="AW15" s="1016"/>
      <c r="AX15" s="1016"/>
      <c r="AY15" s="1016"/>
      <c r="AZ15" s="1016"/>
      <c r="BA15" s="1016"/>
      <c r="BB15" s="1016"/>
      <c r="BC15" s="1016"/>
      <c r="BD15" s="1016"/>
      <c r="BE15" s="1017"/>
      <c r="BF15" s="1037"/>
      <c r="BG15" s="1038"/>
      <c r="BH15" s="1522"/>
      <c r="BI15" s="1523"/>
      <c r="BJ15" s="1523"/>
      <c r="BK15" s="1523"/>
      <c r="BL15" s="1523"/>
      <c r="BM15" s="1523"/>
      <c r="BN15" s="1523"/>
      <c r="BO15" s="1523"/>
      <c r="BP15" s="1523"/>
      <c r="BQ15" s="1523"/>
      <c r="BR15" s="1523"/>
      <c r="BS15" s="1523"/>
      <c r="BT15" s="1523"/>
      <c r="BU15" s="1523"/>
      <c r="BV15" s="1523"/>
      <c r="BW15" s="1523"/>
      <c r="BX15" s="1523"/>
      <c r="BY15" s="1523"/>
      <c r="BZ15" s="1523"/>
      <c r="CA15" s="1523"/>
      <c r="CB15" s="1523"/>
      <c r="CC15" s="1523"/>
      <c r="CD15" s="1523"/>
      <c r="CE15" s="1523"/>
      <c r="CF15" s="1523"/>
      <c r="CG15" s="1523"/>
      <c r="CH15" s="1524"/>
    </row>
    <row r="16" spans="1:92" ht="24.95" customHeight="1">
      <c r="A16" s="1033" t="s">
        <v>338</v>
      </c>
      <c r="B16" s="1034"/>
      <c r="C16" s="1021" t="s">
        <v>372</v>
      </c>
      <c r="D16" s="1022"/>
      <c r="E16" s="1022"/>
      <c r="F16" s="1022"/>
      <c r="G16" s="1022"/>
      <c r="H16" s="1022"/>
      <c r="I16" s="1022"/>
      <c r="J16" s="1022"/>
      <c r="K16" s="1022"/>
      <c r="L16" s="1022"/>
      <c r="M16" s="1023"/>
      <c r="N16" s="1049" t="s">
        <v>376</v>
      </c>
      <c r="O16" s="1050"/>
      <c r="P16" s="1076" t="s">
        <v>32</v>
      </c>
      <c r="Q16" s="1077"/>
      <c r="R16" s="1077"/>
      <c r="S16" s="1077"/>
      <c r="T16" s="1077"/>
      <c r="U16" s="1077"/>
      <c r="V16" s="1077"/>
      <c r="W16" s="1077"/>
      <c r="X16" s="1077"/>
      <c r="Y16" s="1077"/>
      <c r="Z16" s="1077"/>
      <c r="AA16" s="1077"/>
      <c r="AB16" s="1077"/>
      <c r="AC16" s="1077"/>
      <c r="AD16" s="1077"/>
      <c r="AE16" s="1077"/>
      <c r="AF16" s="1077"/>
      <c r="AG16" s="1077"/>
      <c r="AH16" s="1077"/>
      <c r="AI16" s="1077"/>
      <c r="AJ16" s="1077"/>
      <c r="AK16" s="1077"/>
      <c r="AL16" s="1077"/>
      <c r="AM16" s="1077"/>
      <c r="AN16" s="1077"/>
      <c r="AO16" s="1077"/>
      <c r="AP16" s="1078"/>
      <c r="AQ16" s="296"/>
      <c r="AR16" s="297"/>
      <c r="AS16" s="1033" t="s">
        <v>338</v>
      </c>
      <c r="AT16" s="1034"/>
      <c r="AU16" s="1021" t="s">
        <v>372</v>
      </c>
      <c r="AV16" s="1022"/>
      <c r="AW16" s="1022"/>
      <c r="AX16" s="1022"/>
      <c r="AY16" s="1022"/>
      <c r="AZ16" s="1022"/>
      <c r="BA16" s="1022"/>
      <c r="BB16" s="1022"/>
      <c r="BC16" s="1022"/>
      <c r="BD16" s="1022"/>
      <c r="BE16" s="1023"/>
      <c r="BF16" s="1049" t="s">
        <v>376</v>
      </c>
      <c r="BG16" s="1050"/>
      <c r="BH16" s="1076" t="s">
        <v>32</v>
      </c>
      <c r="BI16" s="1077"/>
      <c r="BJ16" s="1077"/>
      <c r="BK16" s="1077"/>
      <c r="BL16" s="1077"/>
      <c r="BM16" s="1077"/>
      <c r="BN16" s="1077"/>
      <c r="BO16" s="1077"/>
      <c r="BP16" s="1077"/>
      <c r="BQ16" s="1077"/>
      <c r="BR16" s="1077"/>
      <c r="BS16" s="1077"/>
      <c r="BT16" s="1077"/>
      <c r="BU16" s="1077"/>
      <c r="BV16" s="1077"/>
      <c r="BW16" s="1077"/>
      <c r="BX16" s="1077"/>
      <c r="BY16" s="1077"/>
      <c r="BZ16" s="1077"/>
      <c r="CA16" s="1077"/>
      <c r="CB16" s="1077"/>
      <c r="CC16" s="1077"/>
      <c r="CD16" s="1077"/>
      <c r="CE16" s="1077"/>
      <c r="CF16" s="1077"/>
      <c r="CG16" s="1077"/>
      <c r="CH16" s="1078"/>
    </row>
    <row r="17" spans="1:90" ht="24.95" customHeight="1">
      <c r="A17" s="1035"/>
      <c r="B17" s="1036"/>
      <c r="C17" s="1015"/>
      <c r="D17" s="1016"/>
      <c r="E17" s="1016"/>
      <c r="F17" s="1016"/>
      <c r="G17" s="1016"/>
      <c r="H17" s="1016"/>
      <c r="I17" s="1016"/>
      <c r="J17" s="1016"/>
      <c r="K17" s="1016"/>
      <c r="L17" s="1016"/>
      <c r="M17" s="1017"/>
      <c r="N17" s="1051"/>
      <c r="O17" s="1052"/>
      <c r="P17" s="1079"/>
      <c r="Q17" s="1080"/>
      <c r="R17" s="1080"/>
      <c r="S17" s="1080"/>
      <c r="T17" s="1080"/>
      <c r="U17" s="1080"/>
      <c r="V17" s="1080"/>
      <c r="W17" s="1080"/>
      <c r="X17" s="1080"/>
      <c r="Y17" s="1080"/>
      <c r="Z17" s="1080"/>
      <c r="AA17" s="1080"/>
      <c r="AB17" s="1080"/>
      <c r="AC17" s="1080"/>
      <c r="AD17" s="1080"/>
      <c r="AE17" s="1080"/>
      <c r="AF17" s="1080"/>
      <c r="AG17" s="1080"/>
      <c r="AH17" s="1080"/>
      <c r="AI17" s="1080"/>
      <c r="AJ17" s="1080"/>
      <c r="AK17" s="1080"/>
      <c r="AL17" s="1080"/>
      <c r="AM17" s="1080"/>
      <c r="AN17" s="1080"/>
      <c r="AO17" s="1080"/>
      <c r="AP17" s="1081"/>
      <c r="AQ17" s="296"/>
      <c r="AR17" s="297"/>
      <c r="AS17" s="1035"/>
      <c r="AT17" s="1036"/>
      <c r="AU17" s="1015"/>
      <c r="AV17" s="1016"/>
      <c r="AW17" s="1016"/>
      <c r="AX17" s="1016"/>
      <c r="AY17" s="1016"/>
      <c r="AZ17" s="1016"/>
      <c r="BA17" s="1016"/>
      <c r="BB17" s="1016"/>
      <c r="BC17" s="1016"/>
      <c r="BD17" s="1016"/>
      <c r="BE17" s="1017"/>
      <c r="BF17" s="1051"/>
      <c r="BG17" s="1052"/>
      <c r="BH17" s="1079"/>
      <c r="BI17" s="1080"/>
      <c r="BJ17" s="1080"/>
      <c r="BK17" s="1080"/>
      <c r="BL17" s="1080"/>
      <c r="BM17" s="1080"/>
      <c r="BN17" s="1080"/>
      <c r="BO17" s="1080"/>
      <c r="BP17" s="1080"/>
      <c r="BQ17" s="1080"/>
      <c r="BR17" s="1080"/>
      <c r="BS17" s="1080"/>
      <c r="BT17" s="1080"/>
      <c r="BU17" s="1080"/>
      <c r="BV17" s="1080"/>
      <c r="BW17" s="1080"/>
      <c r="BX17" s="1080"/>
      <c r="BY17" s="1080"/>
      <c r="BZ17" s="1080"/>
      <c r="CA17" s="1080"/>
      <c r="CB17" s="1080"/>
      <c r="CC17" s="1080"/>
      <c r="CD17" s="1080"/>
      <c r="CE17" s="1080"/>
      <c r="CF17" s="1080"/>
      <c r="CG17" s="1080"/>
      <c r="CH17" s="1081"/>
    </row>
    <row r="18" spans="1:90" ht="24.95" customHeight="1">
      <c r="A18" s="1037"/>
      <c r="B18" s="1038"/>
      <c r="C18" s="1018"/>
      <c r="D18" s="1019"/>
      <c r="E18" s="1019"/>
      <c r="F18" s="1019"/>
      <c r="G18" s="1019"/>
      <c r="H18" s="1019"/>
      <c r="I18" s="1019"/>
      <c r="J18" s="1019"/>
      <c r="K18" s="1019"/>
      <c r="L18" s="1019"/>
      <c r="M18" s="1020"/>
      <c r="N18" s="1053"/>
      <c r="O18" s="1054"/>
      <c r="P18" s="1082"/>
      <c r="Q18" s="1083"/>
      <c r="R18" s="1083"/>
      <c r="S18" s="1083"/>
      <c r="T18" s="1083"/>
      <c r="U18" s="1083"/>
      <c r="V18" s="1083"/>
      <c r="W18" s="1083"/>
      <c r="X18" s="1083"/>
      <c r="Y18" s="1083"/>
      <c r="Z18" s="1083"/>
      <c r="AA18" s="1083"/>
      <c r="AB18" s="1083"/>
      <c r="AC18" s="1083"/>
      <c r="AD18" s="1083"/>
      <c r="AE18" s="1083"/>
      <c r="AF18" s="1083"/>
      <c r="AG18" s="1083"/>
      <c r="AH18" s="1083"/>
      <c r="AI18" s="1083"/>
      <c r="AJ18" s="1083"/>
      <c r="AK18" s="1083"/>
      <c r="AL18" s="1083"/>
      <c r="AM18" s="1083"/>
      <c r="AN18" s="1083"/>
      <c r="AO18" s="1083"/>
      <c r="AP18" s="1084"/>
      <c r="AQ18" s="296"/>
      <c r="AR18" s="297"/>
      <c r="AS18" s="1037"/>
      <c r="AT18" s="1038"/>
      <c r="AU18" s="1018"/>
      <c r="AV18" s="1019"/>
      <c r="AW18" s="1019"/>
      <c r="AX18" s="1019"/>
      <c r="AY18" s="1019"/>
      <c r="AZ18" s="1019"/>
      <c r="BA18" s="1019"/>
      <c r="BB18" s="1019"/>
      <c r="BC18" s="1019"/>
      <c r="BD18" s="1019"/>
      <c r="BE18" s="1020"/>
      <c r="BF18" s="1053"/>
      <c r="BG18" s="1054"/>
      <c r="BH18" s="1082"/>
      <c r="BI18" s="1083"/>
      <c r="BJ18" s="1083"/>
      <c r="BK18" s="1083"/>
      <c r="BL18" s="1083"/>
      <c r="BM18" s="1083"/>
      <c r="BN18" s="1083"/>
      <c r="BO18" s="1083"/>
      <c r="BP18" s="1083"/>
      <c r="BQ18" s="1083"/>
      <c r="BR18" s="1083"/>
      <c r="BS18" s="1083"/>
      <c r="BT18" s="1083"/>
      <c r="BU18" s="1083"/>
      <c r="BV18" s="1083"/>
      <c r="BW18" s="1083"/>
      <c r="BX18" s="1083"/>
      <c r="BY18" s="1083"/>
      <c r="BZ18" s="1083"/>
      <c r="CA18" s="1083"/>
      <c r="CB18" s="1083"/>
      <c r="CC18" s="1083"/>
      <c r="CD18" s="1083"/>
      <c r="CE18" s="1083"/>
      <c r="CF18" s="1083"/>
      <c r="CG18" s="1083"/>
      <c r="CH18" s="1084"/>
    </row>
    <row r="19" spans="1:90" ht="15" customHeight="1">
      <c r="A19" s="1536" t="s">
        <v>34</v>
      </c>
      <c r="B19" s="1537"/>
      <c r="C19" s="1513" t="s">
        <v>412</v>
      </c>
      <c r="D19" s="1514"/>
      <c r="E19" s="1514"/>
      <c r="F19" s="1514"/>
      <c r="G19" s="1514"/>
      <c r="H19" s="1514"/>
      <c r="I19" s="1514"/>
      <c r="J19" s="1514"/>
      <c r="K19" s="1514"/>
      <c r="L19" s="1514"/>
      <c r="M19" s="1515"/>
      <c r="N19" s="1540" t="s">
        <v>22</v>
      </c>
      <c r="O19" s="1541"/>
      <c r="P19" s="1527"/>
      <c r="Q19" s="1528"/>
      <c r="R19" s="1528"/>
      <c r="S19" s="1528"/>
      <c r="T19" s="1528"/>
      <c r="U19" s="1528"/>
      <c r="V19" s="1528"/>
      <c r="W19" s="1528"/>
      <c r="X19" s="1529"/>
      <c r="Y19" s="1513" t="s">
        <v>57</v>
      </c>
      <c r="Z19" s="1514"/>
      <c r="AA19" s="1514"/>
      <c r="AB19" s="1514"/>
      <c r="AC19" s="1514"/>
      <c r="AD19" s="1514"/>
      <c r="AE19" s="1514"/>
      <c r="AF19" s="1514"/>
      <c r="AG19" s="1514"/>
      <c r="AH19" s="1514"/>
      <c r="AI19" s="1514"/>
      <c r="AJ19" s="1514"/>
      <c r="AK19" s="1514"/>
      <c r="AL19" s="1514"/>
      <c r="AM19" s="1514"/>
      <c r="AN19" s="1514"/>
      <c r="AO19" s="1514"/>
      <c r="AP19" s="1515"/>
      <c r="AQ19" s="296"/>
      <c r="AR19" s="297"/>
      <c r="AS19" s="1536" t="s">
        <v>34</v>
      </c>
      <c r="AT19" s="1537"/>
      <c r="AU19" s="1513" t="s">
        <v>412</v>
      </c>
      <c r="AV19" s="1514"/>
      <c r="AW19" s="1514"/>
      <c r="AX19" s="1514"/>
      <c r="AY19" s="1514"/>
      <c r="AZ19" s="1514"/>
      <c r="BA19" s="1514"/>
      <c r="BB19" s="1514"/>
      <c r="BC19" s="1514"/>
      <c r="BD19" s="1514"/>
      <c r="BE19" s="1515"/>
      <c r="BF19" s="1540" t="s">
        <v>22</v>
      </c>
      <c r="BG19" s="1541"/>
      <c r="BH19" s="1527"/>
      <c r="BI19" s="1528"/>
      <c r="BJ19" s="1528"/>
      <c r="BK19" s="1528"/>
      <c r="BL19" s="1528"/>
      <c r="BM19" s="1528"/>
      <c r="BN19" s="1528"/>
      <c r="BO19" s="1528"/>
      <c r="BP19" s="1529"/>
      <c r="BQ19" s="1513" t="s">
        <v>57</v>
      </c>
      <c r="BR19" s="1514"/>
      <c r="BS19" s="1514"/>
      <c r="BT19" s="1514"/>
      <c r="BU19" s="1514"/>
      <c r="BV19" s="1514"/>
      <c r="BW19" s="1514"/>
      <c r="BX19" s="1514"/>
      <c r="BY19" s="1514"/>
      <c r="BZ19" s="1514"/>
      <c r="CA19" s="1514"/>
      <c r="CB19" s="1514"/>
      <c r="CC19" s="1514"/>
      <c r="CD19" s="1514"/>
      <c r="CE19" s="1514"/>
      <c r="CF19" s="1514"/>
      <c r="CG19" s="1514"/>
      <c r="CH19" s="1515"/>
    </row>
    <row r="20" spans="1:90" ht="36" customHeight="1">
      <c r="A20" s="1538"/>
      <c r="B20" s="1539"/>
      <c r="C20" s="1516"/>
      <c r="D20" s="1517"/>
      <c r="E20" s="1517"/>
      <c r="F20" s="1517"/>
      <c r="G20" s="1517"/>
      <c r="H20" s="1517"/>
      <c r="I20" s="1517"/>
      <c r="J20" s="1517"/>
      <c r="K20" s="1517"/>
      <c r="L20" s="1517"/>
      <c r="M20" s="1518"/>
      <c r="N20" s="1542"/>
      <c r="O20" s="1543"/>
      <c r="P20" s="1530"/>
      <c r="Q20" s="1531"/>
      <c r="R20" s="1531"/>
      <c r="S20" s="1531"/>
      <c r="T20" s="1531"/>
      <c r="U20" s="1531"/>
      <c r="V20" s="1531"/>
      <c r="W20" s="1531"/>
      <c r="X20" s="1532"/>
      <c r="Y20" s="1533"/>
      <c r="Z20" s="1534"/>
      <c r="AA20" s="1534"/>
      <c r="AB20" s="1534"/>
      <c r="AC20" s="1534"/>
      <c r="AD20" s="1534"/>
      <c r="AE20" s="1534"/>
      <c r="AF20" s="1534"/>
      <c r="AG20" s="1534"/>
      <c r="AH20" s="1534"/>
      <c r="AI20" s="1534"/>
      <c r="AJ20" s="1534"/>
      <c r="AK20" s="1534"/>
      <c r="AL20" s="1534"/>
      <c r="AM20" s="1534"/>
      <c r="AN20" s="1534"/>
      <c r="AO20" s="1534"/>
      <c r="AP20" s="1535"/>
      <c r="AQ20" s="296"/>
      <c r="AR20" s="297"/>
      <c r="AS20" s="1538"/>
      <c r="AT20" s="1539"/>
      <c r="AU20" s="1516"/>
      <c r="AV20" s="1517"/>
      <c r="AW20" s="1517"/>
      <c r="AX20" s="1517"/>
      <c r="AY20" s="1517"/>
      <c r="AZ20" s="1517"/>
      <c r="BA20" s="1517"/>
      <c r="BB20" s="1517"/>
      <c r="BC20" s="1517"/>
      <c r="BD20" s="1517"/>
      <c r="BE20" s="1518"/>
      <c r="BF20" s="1542"/>
      <c r="BG20" s="1543"/>
      <c r="BH20" s="1530"/>
      <c r="BI20" s="1531"/>
      <c r="BJ20" s="1531"/>
      <c r="BK20" s="1531"/>
      <c r="BL20" s="1531"/>
      <c r="BM20" s="1531"/>
      <c r="BN20" s="1531"/>
      <c r="BO20" s="1531"/>
      <c r="BP20" s="1532"/>
      <c r="BQ20" s="1533"/>
      <c r="BR20" s="1534"/>
      <c r="BS20" s="1534"/>
      <c r="BT20" s="1534"/>
      <c r="BU20" s="1534"/>
      <c r="BV20" s="1534"/>
      <c r="BW20" s="1534"/>
      <c r="BX20" s="1534"/>
      <c r="BY20" s="1534"/>
      <c r="BZ20" s="1534"/>
      <c r="CA20" s="1534"/>
      <c r="CB20" s="1534"/>
      <c r="CC20" s="1534"/>
      <c r="CD20" s="1534"/>
      <c r="CE20" s="1534"/>
      <c r="CF20" s="1534"/>
      <c r="CG20" s="1534"/>
      <c r="CH20" s="1535"/>
    </row>
    <row r="21" spans="1:90" ht="24" customHeight="1">
      <c r="A21" s="237"/>
      <c r="B21" s="237"/>
      <c r="C21" s="238"/>
      <c r="D21" s="238"/>
      <c r="E21" s="238"/>
      <c r="F21" s="238"/>
      <c r="G21" s="238"/>
      <c r="H21" s="238"/>
      <c r="I21" s="238"/>
      <c r="J21" s="238"/>
      <c r="K21" s="238"/>
      <c r="L21" s="238"/>
      <c r="M21" s="238"/>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96"/>
      <c r="AR21" s="297"/>
      <c r="AS21" s="237"/>
      <c r="AT21" s="237"/>
      <c r="AU21" s="238"/>
      <c r="AV21" s="238"/>
      <c r="AW21" s="238"/>
      <c r="AX21" s="238"/>
      <c r="AY21" s="238"/>
      <c r="AZ21" s="238"/>
      <c r="BA21" s="238"/>
      <c r="BB21" s="238"/>
      <c r="BC21" s="238"/>
      <c r="BD21" s="238"/>
      <c r="BE21" s="238"/>
      <c r="BF21" s="239"/>
      <c r="BG21" s="239"/>
      <c r="BH21" s="239"/>
      <c r="BI21" s="239"/>
      <c r="BJ21" s="239"/>
      <c r="BK21" s="239"/>
      <c r="BL21" s="239"/>
      <c r="BM21" s="239"/>
      <c r="BN21" s="239"/>
      <c r="BO21" s="239"/>
      <c r="BP21" s="239"/>
      <c r="BQ21" s="239"/>
      <c r="BR21" s="239"/>
      <c r="BS21" s="239"/>
      <c r="BT21" s="239"/>
      <c r="BU21" s="239"/>
      <c r="BV21" s="239"/>
      <c r="BW21" s="239"/>
      <c r="BX21" s="239"/>
      <c r="BY21" s="239"/>
      <c r="BZ21" s="239"/>
      <c r="CA21" s="239"/>
      <c r="CB21" s="239"/>
      <c r="CC21" s="239"/>
      <c r="CD21" s="239"/>
      <c r="CE21" s="239"/>
      <c r="CF21" s="239"/>
      <c r="CG21" s="239"/>
      <c r="CH21" s="239"/>
    </row>
    <row r="22" spans="1:90" ht="24" customHeight="1">
      <c r="AQ22" s="294"/>
      <c r="AR22" s="295"/>
    </row>
    <row r="23" spans="1:90" ht="24" customHeight="1">
      <c r="A23" s="174"/>
      <c r="B23" s="174"/>
      <c r="C23" s="174"/>
      <c r="D23" s="174"/>
      <c r="E23" s="174"/>
      <c r="F23" s="174"/>
      <c r="G23" s="174"/>
      <c r="H23" s="174"/>
      <c r="I23" s="174"/>
      <c r="J23" s="174"/>
      <c r="K23" s="174"/>
      <c r="L23" s="174"/>
      <c r="M23" s="174"/>
      <c r="N23" s="785" t="s">
        <v>408</v>
      </c>
      <c r="O23" s="785"/>
      <c r="P23" s="785"/>
      <c r="Q23" s="785"/>
      <c r="R23" s="785"/>
      <c r="S23" s="785"/>
      <c r="T23" s="785"/>
      <c r="U23" s="785"/>
      <c r="V23" s="785"/>
      <c r="W23" s="785"/>
      <c r="X23" s="785"/>
      <c r="Y23" s="785"/>
      <c r="Z23" s="785"/>
      <c r="AA23" s="785"/>
      <c r="AB23" s="785"/>
      <c r="AC23" s="190"/>
      <c r="AD23" s="190"/>
      <c r="AE23" s="190"/>
      <c r="AF23" s="190"/>
      <c r="AG23" s="190"/>
      <c r="AH23" s="190"/>
      <c r="AI23" s="190"/>
      <c r="AJ23" s="190"/>
      <c r="AK23" s="190"/>
      <c r="AL23" s="190"/>
      <c r="AM23" s="190"/>
      <c r="AN23" s="190"/>
      <c r="AO23" s="190"/>
      <c r="AP23" s="190"/>
      <c r="AQ23" s="298"/>
      <c r="AR23" s="299"/>
      <c r="AS23" s="174"/>
      <c r="AT23" s="174"/>
      <c r="AU23" s="174"/>
      <c r="AV23" s="174"/>
      <c r="AW23" s="174"/>
      <c r="AX23" s="174"/>
      <c r="AY23" s="174"/>
      <c r="AZ23" s="174"/>
      <c r="BA23" s="174"/>
      <c r="BB23" s="174"/>
      <c r="BC23" s="174"/>
      <c r="BD23" s="174"/>
      <c r="BE23" s="174"/>
      <c r="BF23" s="785" t="s">
        <v>408</v>
      </c>
      <c r="BG23" s="785"/>
      <c r="BH23" s="785"/>
      <c r="BI23" s="785"/>
      <c r="BJ23" s="785"/>
      <c r="BK23" s="785"/>
      <c r="BL23" s="785"/>
      <c r="BM23" s="785"/>
      <c r="BN23" s="785"/>
      <c r="BO23" s="785"/>
      <c r="BP23" s="785"/>
      <c r="BQ23" s="785"/>
      <c r="BR23" s="785"/>
      <c r="BS23" s="785"/>
      <c r="BT23" s="785"/>
      <c r="BU23" s="190"/>
      <c r="BV23" s="190"/>
      <c r="BW23" s="190"/>
      <c r="BX23" s="190"/>
      <c r="BY23" s="190"/>
      <c r="BZ23" s="190"/>
      <c r="CA23" s="190"/>
      <c r="CB23" s="190"/>
      <c r="CC23" s="190"/>
      <c r="CD23" s="190"/>
      <c r="CE23" s="190"/>
      <c r="CF23" s="190"/>
      <c r="CG23" s="190"/>
      <c r="CH23" s="190"/>
      <c r="CI23" s="190"/>
      <c r="CJ23" s="190"/>
      <c r="CK23" s="190"/>
      <c r="CL23" s="190"/>
    </row>
    <row r="24" spans="1:90" ht="24" customHeight="1">
      <c r="A24" s="174"/>
      <c r="B24" s="174"/>
      <c r="C24" s="174"/>
      <c r="D24" s="174"/>
      <c r="E24" s="174"/>
      <c r="F24" s="174"/>
      <c r="G24" s="174"/>
      <c r="H24" s="174"/>
      <c r="I24" s="174"/>
      <c r="J24" s="174"/>
      <c r="K24" s="174"/>
      <c r="L24" s="174"/>
      <c r="M24" s="174"/>
      <c r="N24" s="785"/>
      <c r="O24" s="785"/>
      <c r="P24" s="785"/>
      <c r="Q24" s="785"/>
      <c r="R24" s="785"/>
      <c r="S24" s="785"/>
      <c r="T24" s="785"/>
      <c r="U24" s="785"/>
      <c r="V24" s="785"/>
      <c r="W24" s="785"/>
      <c r="X24" s="785"/>
      <c r="Y24" s="785"/>
      <c r="Z24" s="785"/>
      <c r="AA24" s="785"/>
      <c r="AB24" s="785"/>
      <c r="AC24" s="190"/>
      <c r="AD24" s="190"/>
      <c r="AE24" s="190"/>
      <c r="AF24" s="190"/>
      <c r="AG24" s="190"/>
      <c r="AH24" s="190"/>
      <c r="AI24" s="190"/>
      <c r="AJ24" s="190"/>
      <c r="AK24" s="190"/>
      <c r="AL24" s="190"/>
      <c r="AM24" s="190"/>
      <c r="AN24" s="190"/>
      <c r="AO24" s="190"/>
      <c r="AP24" s="190"/>
      <c r="AQ24" s="298"/>
      <c r="AR24" s="299"/>
      <c r="AS24" s="174"/>
      <c r="AT24" s="174"/>
      <c r="AU24" s="174"/>
      <c r="AV24" s="174"/>
      <c r="AW24" s="174"/>
      <c r="AX24" s="174"/>
      <c r="AY24" s="174"/>
      <c r="AZ24" s="174"/>
      <c r="BA24" s="174"/>
      <c r="BB24" s="174"/>
      <c r="BC24" s="174"/>
      <c r="BD24" s="174"/>
      <c r="BE24" s="174"/>
      <c r="BF24" s="785"/>
      <c r="BG24" s="785"/>
      <c r="BH24" s="785"/>
      <c r="BI24" s="785"/>
      <c r="BJ24" s="785"/>
      <c r="BK24" s="785"/>
      <c r="BL24" s="785"/>
      <c r="BM24" s="785"/>
      <c r="BN24" s="785"/>
      <c r="BO24" s="785"/>
      <c r="BP24" s="785"/>
      <c r="BQ24" s="785"/>
      <c r="BR24" s="785"/>
      <c r="BS24" s="785"/>
      <c r="BT24" s="785"/>
      <c r="BU24" s="190"/>
      <c r="BV24" s="190"/>
      <c r="BW24" s="190"/>
      <c r="BX24" s="190"/>
      <c r="BY24" s="190"/>
      <c r="BZ24" s="190"/>
      <c r="CA24" s="190"/>
      <c r="CB24" s="190"/>
      <c r="CC24" s="190"/>
      <c r="CD24" s="190"/>
      <c r="CE24" s="190"/>
      <c r="CF24" s="190"/>
      <c r="CG24" s="190"/>
      <c r="CH24" s="190"/>
      <c r="CI24" s="190"/>
      <c r="CJ24" s="190"/>
      <c r="CK24" s="190"/>
      <c r="CL24" s="190"/>
    </row>
    <row r="25" spans="1:90" ht="18.600000000000001" customHeight="1">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row>
    <row r="26" spans="1:90" ht="18.600000000000001" customHeight="1">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4"/>
      <c r="CL26" s="144"/>
    </row>
  </sheetData>
  <sheetProtection sheet="1" selectLockedCells="1"/>
  <mergeCells count="70">
    <mergeCell ref="N1:AB2"/>
    <mergeCell ref="BF1:BT2"/>
    <mergeCell ref="A19:B20"/>
    <mergeCell ref="N19:O20"/>
    <mergeCell ref="A16:B18"/>
    <mergeCell ref="N16:O18"/>
    <mergeCell ref="A13:B15"/>
    <mergeCell ref="C13:M13"/>
    <mergeCell ref="N13:O15"/>
    <mergeCell ref="AS13:AT15"/>
    <mergeCell ref="C14:M15"/>
    <mergeCell ref="AU13:BE13"/>
    <mergeCell ref="BF13:BG15"/>
    <mergeCell ref="AU14:BE15"/>
    <mergeCell ref="P13:AP13"/>
    <mergeCell ref="N5:O8"/>
    <mergeCell ref="AS5:BE12"/>
    <mergeCell ref="N23:AB24"/>
    <mergeCell ref="BF23:BT24"/>
    <mergeCell ref="BF5:BG8"/>
    <mergeCell ref="P10:AP10"/>
    <mergeCell ref="T9:AP9"/>
    <mergeCell ref="BF9:BG12"/>
    <mergeCell ref="P11:AP12"/>
    <mergeCell ref="P5:R5"/>
    <mergeCell ref="S5:AP5"/>
    <mergeCell ref="P6:AP6"/>
    <mergeCell ref="P7:AP7"/>
    <mergeCell ref="BH14:CH15"/>
    <mergeCell ref="P19:X20"/>
    <mergeCell ref="Y19:AP20"/>
    <mergeCell ref="BH16:CH16"/>
    <mergeCell ref="BF16:BG18"/>
    <mergeCell ref="AS19:AT20"/>
    <mergeCell ref="BH17:CH18"/>
    <mergeCell ref="BH19:BP20"/>
    <mergeCell ref="BQ19:CH20"/>
    <mergeCell ref="BF19:BG20"/>
    <mergeCell ref="P16:AP16"/>
    <mergeCell ref="AS16:AT18"/>
    <mergeCell ref="P17:AP18"/>
    <mergeCell ref="BH5:BJ5"/>
    <mergeCell ref="BK5:CH5"/>
    <mergeCell ref="BH6:CH6"/>
    <mergeCell ref="BH7:CH7"/>
    <mergeCell ref="BH13:CH13"/>
    <mergeCell ref="BH8:BN8"/>
    <mergeCell ref="BO8:BS8"/>
    <mergeCell ref="BU8:BY8"/>
    <mergeCell ref="CA8:CF8"/>
    <mergeCell ref="BL9:CH9"/>
    <mergeCell ref="BH9:BK9"/>
    <mergeCell ref="BH11:CH12"/>
    <mergeCell ref="BH10:CH10"/>
    <mergeCell ref="C19:M19"/>
    <mergeCell ref="C20:M20"/>
    <mergeCell ref="AU19:BE19"/>
    <mergeCell ref="AU20:BE20"/>
    <mergeCell ref="P8:V8"/>
    <mergeCell ref="W8:AA8"/>
    <mergeCell ref="AC8:AG8"/>
    <mergeCell ref="AI8:AN8"/>
    <mergeCell ref="P14:AP15"/>
    <mergeCell ref="C16:M16"/>
    <mergeCell ref="C17:M18"/>
    <mergeCell ref="AU16:BE16"/>
    <mergeCell ref="AU17:BE18"/>
    <mergeCell ref="A5:M12"/>
    <mergeCell ref="N9:O12"/>
    <mergeCell ref="P9:S9"/>
  </mergeCells>
  <phoneticPr fontId="12"/>
  <printOptions horizontalCentered="1" verticalCentered="1"/>
  <pageMargins left="0.19685039370078741" right="0.19685039370078741"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AE120"/>
  <sheetViews>
    <sheetView showGridLines="0" showRowColHeaders="0" zoomScaleNormal="100" workbookViewId="0">
      <selection activeCell="B2" sqref="B2:T2"/>
    </sheetView>
  </sheetViews>
  <sheetFormatPr defaultColWidth="9" defaultRowHeight="15.75"/>
  <cols>
    <col min="1" max="1" width="2.125" style="46" customWidth="1"/>
    <col min="2" max="2" width="8.375" style="46" customWidth="1"/>
    <col min="3" max="3" width="10.625" style="46" customWidth="1"/>
    <col min="4" max="34" width="7.625" style="46" customWidth="1"/>
    <col min="35" max="35" width="6.625" style="46" customWidth="1"/>
    <col min="36" max="16384" width="9" style="46"/>
  </cols>
  <sheetData>
    <row r="1" spans="1:31" ht="12.75" customHeight="1" thickBot="1">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31" s="25" customFormat="1" ht="54.75" customHeight="1" thickTop="1" thickBot="1">
      <c r="A2" s="50"/>
      <c r="B2" s="328" t="s">
        <v>418</v>
      </c>
      <c r="C2" s="329"/>
      <c r="D2" s="329"/>
      <c r="E2" s="329"/>
      <c r="F2" s="329"/>
      <c r="G2" s="329"/>
      <c r="H2" s="329"/>
      <c r="I2" s="329"/>
      <c r="J2" s="329"/>
      <c r="K2" s="329"/>
      <c r="L2" s="329"/>
      <c r="M2" s="329"/>
      <c r="N2" s="329"/>
      <c r="O2" s="329"/>
      <c r="P2" s="329"/>
      <c r="Q2" s="329"/>
      <c r="R2" s="329"/>
      <c r="S2" s="329"/>
      <c r="T2" s="330"/>
      <c r="U2" s="51"/>
      <c r="V2" s="51"/>
      <c r="W2" s="51"/>
      <c r="X2" s="51"/>
      <c r="Y2" s="51"/>
      <c r="Z2" s="51"/>
      <c r="AA2" s="51"/>
      <c r="AB2" s="51"/>
      <c r="AC2" s="51"/>
      <c r="AD2" s="51"/>
    </row>
    <row r="3" spans="1:31" s="47" customFormat="1" ht="15.75" customHeight="1" thickTop="1">
      <c r="A3" s="331"/>
      <c r="B3" s="331"/>
      <c r="C3" s="331"/>
      <c r="D3" s="331"/>
      <c r="E3" s="331"/>
      <c r="F3" s="331"/>
      <c r="G3" s="331"/>
      <c r="H3" s="331"/>
      <c r="I3" s="331"/>
      <c r="J3" s="52"/>
      <c r="K3" s="52"/>
      <c r="L3" s="52"/>
      <c r="M3" s="52"/>
      <c r="N3" s="52"/>
      <c r="O3" s="52"/>
      <c r="P3" s="52"/>
      <c r="Q3" s="52"/>
      <c r="R3" s="52"/>
      <c r="S3" s="52"/>
      <c r="T3" s="52"/>
      <c r="U3" s="52"/>
      <c r="V3" s="52"/>
      <c r="W3" s="52"/>
      <c r="X3" s="52"/>
      <c r="Y3" s="52"/>
      <c r="Z3" s="52"/>
      <c r="AA3" s="52"/>
      <c r="AB3" s="52"/>
      <c r="AC3" s="52"/>
      <c r="AD3" s="52"/>
      <c r="AE3" s="52"/>
    </row>
    <row r="4" spans="1:31" ht="20.100000000000001" customHeight="1">
      <c r="A4" s="50"/>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row>
    <row r="5" spans="1:31" ht="30" customHeight="1">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93" customHeight="1">
      <c r="A6" s="50"/>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row>
    <row r="7" spans="1:31" ht="26.25" customHeight="1" thickBot="1">
      <c r="A7" s="50"/>
      <c r="B7" s="50"/>
      <c r="C7" s="50"/>
      <c r="D7" s="50"/>
      <c r="E7" s="50"/>
      <c r="F7" s="60"/>
      <c r="G7" s="60"/>
      <c r="H7" s="60"/>
      <c r="I7" s="60"/>
      <c r="J7" s="60"/>
      <c r="K7" s="60"/>
      <c r="L7" s="60"/>
      <c r="M7" s="60"/>
      <c r="N7" s="60"/>
      <c r="O7" s="60"/>
      <c r="P7" s="60"/>
      <c r="Q7" s="60"/>
      <c r="R7" s="60"/>
      <c r="S7" s="60"/>
      <c r="T7" s="50"/>
      <c r="U7" s="50"/>
      <c r="V7" s="50"/>
      <c r="W7" s="50"/>
      <c r="X7" s="50"/>
      <c r="Y7" s="50"/>
      <c r="Z7" s="50"/>
      <c r="AA7" s="50"/>
      <c r="AB7" s="50"/>
      <c r="AC7" s="50"/>
      <c r="AD7" s="50"/>
      <c r="AE7" s="50"/>
    </row>
    <row r="8" spans="1:31" ht="21.6" customHeight="1" thickTop="1" thickBot="1">
      <c r="A8" s="50"/>
      <c r="B8" s="342" t="s">
        <v>393</v>
      </c>
      <c r="C8" s="343"/>
      <c r="D8" s="343"/>
      <c r="E8" s="344"/>
      <c r="F8" s="50"/>
      <c r="G8" s="339" t="s">
        <v>403</v>
      </c>
      <c r="H8" s="340"/>
      <c r="I8" s="340"/>
      <c r="J8" s="340"/>
      <c r="K8" s="340"/>
      <c r="L8" s="340"/>
      <c r="M8" s="340"/>
      <c r="N8" s="340"/>
      <c r="O8" s="340"/>
      <c r="P8" s="341"/>
      <c r="Q8" s="50"/>
      <c r="R8" s="277"/>
      <c r="S8" s="278"/>
      <c r="T8" s="279"/>
      <c r="U8" s="50"/>
      <c r="V8" s="50"/>
      <c r="W8" s="50"/>
      <c r="X8" s="50"/>
      <c r="Y8" s="50"/>
      <c r="Z8" s="50"/>
      <c r="AA8" s="50"/>
      <c r="AB8" s="50"/>
      <c r="AC8" s="50"/>
      <c r="AD8" s="50"/>
      <c r="AE8" s="50"/>
    </row>
    <row r="9" spans="1:31" s="61" customFormat="1" ht="25.5" customHeight="1" thickTop="1">
      <c r="A9" s="59" t="s">
        <v>255</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row>
    <row r="10" spans="1:31" s="63" customFormat="1" ht="6" customHeight="1">
      <c r="A10" s="62"/>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row>
    <row r="11" spans="1:31" s="49" customFormat="1" ht="18" customHeight="1">
      <c r="A11" s="57"/>
      <c r="B11" s="64" t="s">
        <v>223</v>
      </c>
      <c r="C11" s="65"/>
      <c r="D11" s="65"/>
      <c r="E11" s="57"/>
      <c r="F11" s="66" t="s">
        <v>362</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row>
    <row r="12" spans="1:31" s="49" customFormat="1" ht="18" customHeight="1">
      <c r="A12" s="57"/>
      <c r="B12" s="64"/>
      <c r="C12" s="57"/>
      <c r="D12" s="57"/>
      <c r="E12" s="57"/>
      <c r="F12" s="66" t="s">
        <v>363</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row>
    <row r="13" spans="1:31" s="49" customFormat="1" ht="18" customHeight="1">
      <c r="A13" s="57"/>
      <c r="B13" s="64"/>
      <c r="C13" s="57"/>
      <c r="D13" s="57"/>
      <c r="E13" s="57"/>
      <c r="F13" s="66"/>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row>
    <row r="14" spans="1:31" s="49" customFormat="1" ht="18" customHeight="1">
      <c r="A14" s="57"/>
      <c r="B14" s="64" t="s">
        <v>224</v>
      </c>
      <c r="C14" s="57"/>
      <c r="D14" s="57"/>
      <c r="E14" s="57"/>
      <c r="F14" s="66" t="s">
        <v>244</v>
      </c>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row>
    <row r="15" spans="1:31" s="49" customFormat="1" ht="18" customHeight="1">
      <c r="A15" s="57"/>
      <c r="B15" s="67"/>
      <c r="C15" s="57"/>
      <c r="D15" s="57"/>
      <c r="E15" s="57"/>
      <c r="F15" s="66" t="s">
        <v>243</v>
      </c>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row>
    <row r="16" spans="1:31" s="49" customFormat="1" ht="7.5" customHeight="1">
      <c r="A16" s="57"/>
      <c r="B16" s="67"/>
      <c r="C16" s="57"/>
      <c r="D16" s="57" t="s">
        <v>33</v>
      </c>
      <c r="E16" s="57"/>
      <c r="F16" s="66"/>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row>
    <row r="17" spans="1:31" s="49" customFormat="1" ht="18" customHeight="1">
      <c r="A17" s="57"/>
      <c r="B17" s="64" t="s">
        <v>225</v>
      </c>
      <c r="C17" s="65"/>
      <c r="D17" s="65"/>
      <c r="E17" s="57"/>
      <c r="F17" s="66" t="s">
        <v>213</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row>
    <row r="18" spans="1:31" s="49" customFormat="1" ht="18" customHeight="1">
      <c r="A18" s="57"/>
      <c r="B18" s="67"/>
      <c r="C18" s="57"/>
      <c r="D18" s="57"/>
      <c r="E18" s="57"/>
      <c r="F18" s="66" t="s">
        <v>214</v>
      </c>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row>
    <row r="19" spans="1:31" s="48" customFormat="1" ht="12" customHeight="1">
      <c r="A19" s="53"/>
      <c r="B19" s="56"/>
      <c r="C19" s="53"/>
      <c r="D19" s="53"/>
      <c r="E19" s="53"/>
      <c r="F19" s="54"/>
      <c r="G19" s="55"/>
      <c r="H19" s="55"/>
      <c r="I19" s="55"/>
      <c r="J19" s="55"/>
      <c r="K19" s="55"/>
      <c r="L19" s="55"/>
      <c r="M19" s="55"/>
      <c r="N19" s="53"/>
      <c r="O19" s="53"/>
      <c r="P19" s="53"/>
      <c r="Q19" s="53"/>
      <c r="R19" s="53"/>
      <c r="S19" s="53"/>
      <c r="T19" s="53"/>
      <c r="U19" s="53"/>
      <c r="V19" s="53"/>
      <c r="W19" s="53"/>
      <c r="X19" s="53"/>
      <c r="Y19" s="53"/>
      <c r="Z19" s="53"/>
      <c r="AA19" s="53"/>
      <c r="AB19" s="53"/>
      <c r="AC19" s="53"/>
      <c r="AD19" s="53"/>
      <c r="AE19" s="53"/>
    </row>
    <row r="20" spans="1:31" s="48" customFormat="1" ht="21">
      <c r="A20" s="57"/>
      <c r="B20" s="308" t="s">
        <v>215</v>
      </c>
      <c r="C20" s="309" t="s">
        <v>235</v>
      </c>
      <c r="D20" s="310"/>
      <c r="E20" s="310"/>
      <c r="F20" s="310"/>
      <c r="G20" s="310"/>
      <c r="H20" s="310"/>
      <c r="I20" s="310"/>
      <c r="J20" s="310"/>
      <c r="K20" s="310"/>
      <c r="L20" s="310"/>
      <c r="M20" s="310"/>
      <c r="N20" s="310"/>
      <c r="O20" s="310"/>
      <c r="P20" s="310"/>
      <c r="Q20" s="310"/>
      <c r="R20" s="310"/>
      <c r="S20" s="310"/>
      <c r="T20" s="311"/>
      <c r="U20" s="53"/>
      <c r="V20" s="53"/>
      <c r="W20" s="53"/>
      <c r="X20" s="53"/>
      <c r="Y20" s="53"/>
      <c r="Z20" s="53"/>
      <c r="AA20" s="53"/>
      <c r="AB20" s="53"/>
      <c r="AC20" s="53"/>
      <c r="AD20" s="53"/>
      <c r="AE20" s="53"/>
    </row>
    <row r="21" spans="1:31" s="48" customFormat="1" ht="21">
      <c r="A21" s="57"/>
      <c r="B21" s="312"/>
      <c r="C21" s="333" t="s">
        <v>256</v>
      </c>
      <c r="D21" s="334"/>
      <c r="E21" s="334"/>
      <c r="F21" s="334"/>
      <c r="G21" s="334"/>
      <c r="H21" s="334"/>
      <c r="I21" s="334"/>
      <c r="J21" s="334"/>
      <c r="K21" s="334"/>
      <c r="L21" s="334"/>
      <c r="M21" s="334"/>
      <c r="N21" s="334"/>
      <c r="O21" s="334"/>
      <c r="P21" s="334"/>
      <c r="Q21" s="334"/>
      <c r="R21" s="334"/>
      <c r="S21" s="335"/>
      <c r="T21" s="336"/>
      <c r="U21" s="53"/>
      <c r="V21" s="53"/>
      <c r="W21" s="53"/>
      <c r="X21" s="53"/>
      <c r="Y21" s="53"/>
      <c r="Z21" s="53"/>
      <c r="AA21" s="53"/>
      <c r="AB21" s="53"/>
      <c r="AC21" s="53"/>
      <c r="AD21" s="53"/>
      <c r="AE21" s="53"/>
    </row>
    <row r="22" spans="1:31" s="48" customFormat="1" ht="41.25" customHeight="1">
      <c r="A22" s="57"/>
      <c r="B22" s="313"/>
      <c r="C22" s="332" t="s">
        <v>216</v>
      </c>
      <c r="D22" s="332"/>
      <c r="E22" s="332"/>
      <c r="F22" s="332"/>
      <c r="G22" s="332"/>
      <c r="H22" s="332"/>
      <c r="I22" s="332"/>
      <c r="J22" s="332"/>
      <c r="K22" s="337"/>
      <c r="L22" s="337"/>
      <c r="M22" s="337"/>
      <c r="N22" s="337"/>
      <c r="O22" s="337"/>
      <c r="P22" s="337"/>
      <c r="Q22" s="337"/>
      <c r="R22" s="337"/>
      <c r="S22" s="337"/>
      <c r="T22" s="338"/>
      <c r="U22" s="53"/>
      <c r="V22" s="53"/>
      <c r="W22" s="53"/>
      <c r="X22" s="53"/>
      <c r="Y22" s="53"/>
      <c r="Z22" s="53"/>
      <c r="AA22" s="53"/>
      <c r="AB22" s="53"/>
      <c r="AC22" s="53"/>
      <c r="AD22" s="53"/>
      <c r="AE22" s="53"/>
    </row>
    <row r="23" spans="1:31" s="48" customFormat="1" ht="6.75" customHeight="1">
      <c r="A23" s="53"/>
      <c r="B23" s="58"/>
      <c r="C23" s="54"/>
      <c r="D23" s="55"/>
      <c r="E23" s="55"/>
      <c r="F23" s="55"/>
      <c r="G23" s="55"/>
      <c r="H23" s="55"/>
      <c r="I23" s="55"/>
      <c r="J23" s="55"/>
      <c r="K23" s="53"/>
      <c r="L23" s="53"/>
      <c r="M23" s="53"/>
      <c r="N23" s="53"/>
      <c r="O23" s="53"/>
      <c r="P23" s="53"/>
      <c r="Q23" s="53"/>
      <c r="R23" s="53"/>
      <c r="S23" s="53"/>
      <c r="T23" s="53"/>
      <c r="U23" s="53"/>
      <c r="V23" s="53"/>
      <c r="W23" s="53"/>
      <c r="X23" s="53"/>
      <c r="Y23" s="53"/>
      <c r="Z23" s="53"/>
      <c r="AA23" s="53"/>
      <c r="AB23" s="53"/>
      <c r="AC23" s="53"/>
      <c r="AD23" s="53"/>
      <c r="AE23" s="53"/>
    </row>
    <row r="24" spans="1:31" s="49" customFormat="1" ht="18" customHeight="1">
      <c r="A24" s="57"/>
      <c r="B24" s="64" t="s">
        <v>226</v>
      </c>
      <c r="C24" s="68"/>
      <c r="D24" s="68"/>
      <c r="E24" s="57"/>
      <c r="F24" s="66" t="s">
        <v>245</v>
      </c>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row>
    <row r="25" spans="1:31" s="72" customFormat="1" ht="18" customHeight="1">
      <c r="A25" s="69"/>
      <c r="B25" s="70"/>
      <c r="C25" s="69"/>
      <c r="D25" s="69"/>
      <c r="E25" s="69"/>
      <c r="F25" s="71" t="s">
        <v>246</v>
      </c>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row>
    <row r="26" spans="1:31" s="49" customFormat="1" ht="6" customHeight="1">
      <c r="A26" s="57"/>
      <c r="B26" s="67"/>
      <c r="C26" s="57"/>
      <c r="D26" s="57"/>
      <c r="E26" s="57"/>
      <c r="F26" s="73"/>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row>
    <row r="27" spans="1:31" s="49" customFormat="1" ht="18" customHeight="1">
      <c r="A27" s="57"/>
      <c r="B27" s="64" t="s">
        <v>227</v>
      </c>
      <c r="C27" s="57"/>
      <c r="D27" s="57"/>
      <c r="E27" s="57"/>
      <c r="F27" s="66" t="s">
        <v>217</v>
      </c>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row>
    <row r="28" spans="1:31" s="63" customFormat="1" ht="9.75" customHeight="1">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row>
    <row r="29" spans="1:31" s="63" customFormat="1">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row>
    <row r="30" spans="1:31" s="63" customFormat="1">
      <c r="A30" s="62"/>
      <c r="B30" s="62" t="s">
        <v>241</v>
      </c>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row>
    <row r="31" spans="1:31">
      <c r="A31" s="50"/>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row>
    <row r="32" spans="1:31">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row>
    <row r="33" spans="1:31">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row>
    <row r="34" spans="1:31">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row>
    <row r="35" spans="1:31">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row>
    <row r="36" spans="1:31">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row>
    <row r="37" spans="1:31">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row>
    <row r="38" spans="1:31">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row>
    <row r="39" spans="1:31">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row>
    <row r="40" spans="1:31">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row>
    <row r="41" spans="1:31">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row>
    <row r="42" spans="1:31">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row>
    <row r="43" spans="1:31">
      <c r="A43" s="50"/>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row>
    <row r="44" spans="1:31">
      <c r="A44" s="50"/>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row>
    <row r="45" spans="1:31">
      <c r="A45" s="50"/>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row>
    <row r="46" spans="1:31">
      <c r="A46" s="50"/>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row>
    <row r="47" spans="1:31">
      <c r="A47" s="50"/>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row>
    <row r="48" spans="1:31">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row>
    <row r="49" spans="1:31">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row>
    <row r="50" spans="1:31">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row>
    <row r="51" spans="1:31">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row>
    <row r="52" spans="1:31">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row>
    <row r="53" spans="1:31">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row r="54" spans="1:31">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row>
    <row r="55" spans="1:31">
      <c r="A55" s="50"/>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row>
    <row r="56" spans="1:31">
      <c r="A56" s="50"/>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row>
    <row r="57" spans="1:31">
      <c r="A57" s="50"/>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row>
    <row r="58" spans="1:31">
      <c r="A58" s="50"/>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row>
    <row r="59" spans="1:31">
      <c r="A59" s="50"/>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row>
    <row r="60" spans="1:31">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row>
    <row r="61" spans="1:31">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row>
    <row r="62" spans="1:31">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row>
    <row r="63" spans="1:31">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row>
    <row r="64" spans="1:31">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row>
    <row r="65" spans="1:31">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row>
    <row r="66" spans="1:31">
      <c r="A66" s="50"/>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row>
    <row r="67" spans="1:31">
      <c r="A67" s="50"/>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row>
    <row r="68" spans="1:31">
      <c r="A68" s="50"/>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row>
    <row r="69" spans="1:31">
      <c r="A69" s="50"/>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row>
    <row r="70" spans="1:31">
      <c r="A70" s="50"/>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row>
    <row r="71" spans="1:31">
      <c r="A71" s="50"/>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row>
    <row r="72" spans="1:31">
      <c r="A72" s="50"/>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row>
    <row r="73" spans="1:31">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row>
    <row r="74" spans="1:31">
      <c r="A74" s="50"/>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row>
    <row r="75" spans="1:31">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row>
    <row r="76" spans="1:31">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row>
    <row r="77" spans="1:31">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row>
    <row r="78" spans="1:31">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row>
    <row r="79" spans="1:31">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row>
    <row r="80" spans="1:31">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row>
    <row r="81" spans="1:31">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row>
    <row r="82" spans="1:31">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row>
    <row r="83" spans="1:31">
      <c r="A83" s="50"/>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row>
    <row r="84" spans="1:31">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row>
    <row r="85" spans="1:31">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row>
    <row r="86" spans="1:31">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row>
    <row r="87" spans="1:31">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row>
    <row r="88" spans="1:31">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row>
    <row r="89" spans="1:31">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row>
    <row r="90" spans="1:31">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row>
    <row r="91" spans="1:31">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row>
    <row r="92" spans="1:31">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row>
    <row r="93" spans="1:31">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row>
    <row r="94" spans="1:31">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row>
    <row r="95" spans="1:31">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row>
    <row r="96" spans="1:31">
      <c r="A96" s="50"/>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row>
    <row r="97" spans="1:31">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row>
    <row r="98" spans="1:31">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row>
    <row r="99" spans="1:31">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row>
    <row r="100" spans="1:31">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row>
    <row r="101" spans="1:31">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row>
    <row r="102" spans="1:31">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row>
    <row r="103" spans="1:3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row>
    <row r="104" spans="1:31">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row>
    <row r="105" spans="1:31">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row>
    <row r="106" spans="1:31">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row>
    <row r="107" spans="1:31">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row>
    <row r="108" spans="1:31">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row>
    <row r="109" spans="1:31">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row>
    <row r="110" spans="1:31">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row>
    <row r="111" spans="1:31">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row>
    <row r="112" spans="1:31">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row>
    <row r="113" spans="1:31">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row>
    <row r="114" spans="1:31">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row>
    <row r="115" spans="1:31">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row>
    <row r="116" spans="1:31">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row>
    <row r="117" spans="1:31">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row>
    <row r="118" spans="1:31">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row>
    <row r="119" spans="1:31">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row>
    <row r="120" spans="1:31">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row>
  </sheetData>
  <sheetProtection sheet="1" selectLockedCells="1"/>
  <mergeCells count="7">
    <mergeCell ref="B2:T2"/>
    <mergeCell ref="A3:I3"/>
    <mergeCell ref="C22:J22"/>
    <mergeCell ref="C21:T21"/>
    <mergeCell ref="K22:T22"/>
    <mergeCell ref="G8:P8"/>
    <mergeCell ref="B8:E8"/>
  </mergeCells>
  <phoneticPr fontId="12"/>
  <printOptions horizontalCentered="1"/>
  <pageMargins left="0" right="0" top="0" bottom="0" header="0.31496062992125984" footer="0.31496062992125984"/>
  <pageSetup paperSize="9" scale="6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B1:Y35"/>
  <sheetViews>
    <sheetView showGridLines="0" showRowColHeaders="0" topLeftCell="A3" workbookViewId="0">
      <selection activeCell="AB16" sqref="AB16"/>
    </sheetView>
  </sheetViews>
  <sheetFormatPr defaultRowHeight="13.5"/>
  <cols>
    <col min="7" max="7" width="5.125" customWidth="1"/>
    <col min="8" max="8" width="4.5" customWidth="1"/>
    <col min="9" max="9" width="10" customWidth="1"/>
    <col min="10" max="10" width="2.75" customWidth="1"/>
    <col min="18" max="18" width="7.375" customWidth="1"/>
    <col min="19" max="19" width="1.75" customWidth="1"/>
    <col min="25" max="25" width="6" customWidth="1"/>
  </cols>
  <sheetData>
    <row r="1" spans="2:24" ht="13.9" customHeight="1"/>
    <row r="2" spans="2:24" ht="44.45" customHeight="1">
      <c r="C2" s="352" t="s">
        <v>250</v>
      </c>
      <c r="D2" s="353"/>
      <c r="E2" s="354"/>
      <c r="M2" s="355" t="s">
        <v>249</v>
      </c>
      <c r="N2" s="353"/>
      <c r="O2" s="353"/>
      <c r="P2" s="353"/>
      <c r="Q2" s="353"/>
      <c r="R2" s="353"/>
      <c r="S2" s="353"/>
      <c r="T2" s="353"/>
      <c r="U2" s="353"/>
      <c r="V2" s="354"/>
    </row>
    <row r="5" spans="2:24" ht="13.15" customHeight="1">
      <c r="B5" s="356" t="s">
        <v>348</v>
      </c>
      <c r="C5" s="357"/>
      <c r="D5" s="357"/>
      <c r="E5" s="357"/>
      <c r="F5" s="358"/>
      <c r="L5" s="345" t="s">
        <v>248</v>
      </c>
      <c r="M5" s="362"/>
      <c r="N5" s="362"/>
      <c r="O5" s="362"/>
      <c r="P5" s="362"/>
      <c r="Q5" s="362"/>
      <c r="R5" s="362"/>
      <c r="S5" s="362"/>
      <c r="T5" s="362"/>
      <c r="U5" s="362"/>
      <c r="V5" s="362"/>
      <c r="W5" s="362"/>
      <c r="X5" s="363"/>
    </row>
    <row r="6" spans="2:24" ht="13.15" customHeight="1">
      <c r="B6" s="359"/>
      <c r="C6" s="360"/>
      <c r="D6" s="360"/>
      <c r="E6" s="360"/>
      <c r="F6" s="361"/>
      <c r="L6" s="364"/>
      <c r="M6" s="365"/>
      <c r="N6" s="365"/>
      <c r="O6" s="365"/>
      <c r="P6" s="365"/>
      <c r="Q6" s="365"/>
      <c r="R6" s="365"/>
      <c r="S6" s="365"/>
      <c r="T6" s="365"/>
      <c r="U6" s="365"/>
      <c r="V6" s="365"/>
      <c r="W6" s="365"/>
      <c r="X6" s="366"/>
    </row>
    <row r="7" spans="2:24">
      <c r="B7" s="367" t="s">
        <v>349</v>
      </c>
      <c r="C7" s="368"/>
      <c r="D7" s="368"/>
      <c r="E7" s="368"/>
      <c r="F7" s="369"/>
    </row>
    <row r="8" spans="2:24">
      <c r="B8" s="370"/>
      <c r="C8" s="371"/>
      <c r="D8" s="371"/>
      <c r="E8" s="371"/>
      <c r="F8" s="372"/>
    </row>
    <row r="24" spans="12:25">
      <c r="T24" s="345" t="s">
        <v>396</v>
      </c>
      <c r="U24" s="362"/>
      <c r="V24" s="362"/>
      <c r="W24" s="362"/>
      <c r="X24" s="362"/>
      <c r="Y24" s="363"/>
    </row>
    <row r="25" spans="12:25">
      <c r="T25" s="364"/>
      <c r="U25" s="365"/>
      <c r="V25" s="365"/>
      <c r="W25" s="365"/>
      <c r="X25" s="365"/>
      <c r="Y25" s="366"/>
    </row>
    <row r="26" spans="12:25" ht="13.15" customHeight="1">
      <c r="T26" s="74"/>
      <c r="U26" s="74"/>
      <c r="V26" s="74"/>
      <c r="W26" s="74"/>
      <c r="X26" s="74"/>
      <c r="Y26" s="74"/>
    </row>
    <row r="27" spans="12:25" ht="13.15" customHeight="1">
      <c r="T27" s="345" t="s">
        <v>247</v>
      </c>
      <c r="U27" s="362"/>
      <c r="V27" s="362"/>
      <c r="W27" s="362"/>
      <c r="X27" s="362"/>
      <c r="Y27" s="363"/>
    </row>
    <row r="28" spans="12:25" ht="13.15" customHeight="1">
      <c r="T28" s="364"/>
      <c r="U28" s="365"/>
      <c r="V28" s="365"/>
      <c r="W28" s="365"/>
      <c r="X28" s="365"/>
      <c r="Y28" s="366"/>
    </row>
    <row r="29" spans="12:25" ht="14.25">
      <c r="T29" s="351" t="s">
        <v>351</v>
      </c>
      <c r="U29" s="351"/>
      <c r="V29" s="351"/>
      <c r="W29" s="351"/>
      <c r="X29" s="351"/>
      <c r="Y29" s="351"/>
    </row>
    <row r="31" spans="12:25" ht="13.15" customHeight="1">
      <c r="L31" s="345" t="s">
        <v>350</v>
      </c>
      <c r="M31" s="346"/>
      <c r="N31" s="346"/>
      <c r="O31" s="346"/>
      <c r="P31" s="346"/>
      <c r="Q31" s="347"/>
    </row>
    <row r="32" spans="12:25" ht="13.15" customHeight="1">
      <c r="L32" s="348"/>
      <c r="M32" s="349"/>
      <c r="N32" s="349"/>
      <c r="O32" s="349"/>
      <c r="P32" s="349"/>
      <c r="Q32" s="350"/>
    </row>
    <row r="34" ht="13.15" customHeight="1"/>
    <row r="35" ht="13.15" customHeight="1"/>
  </sheetData>
  <sheetProtection sheet="1" selectLockedCells="1"/>
  <mergeCells count="9">
    <mergeCell ref="L31:Q32"/>
    <mergeCell ref="T29:Y29"/>
    <mergeCell ref="C2:E2"/>
    <mergeCell ref="M2:V2"/>
    <mergeCell ref="B5:F6"/>
    <mergeCell ref="T24:Y25"/>
    <mergeCell ref="T27:Y28"/>
    <mergeCell ref="L5:X6"/>
    <mergeCell ref="B7:F8"/>
  </mergeCells>
  <phoneticPr fontId="12"/>
  <pageMargins left="0.25" right="0.25" top="0.75" bottom="0.75" header="0.3" footer="0.3"/>
  <pageSetup paperSize="9" scale="6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DF764"/>
  <sheetViews>
    <sheetView showGridLines="0" showRowColHeaders="0" zoomScaleNormal="100" zoomScaleSheetLayoutView="80" workbookViewId="0">
      <selection activeCell="D23" sqref="D23:U23"/>
    </sheetView>
  </sheetViews>
  <sheetFormatPr defaultColWidth="8.875" defaultRowHeight="21"/>
  <cols>
    <col min="1" max="1" width="1.75" style="111" customWidth="1"/>
    <col min="2" max="2" width="17" style="224" customWidth="1"/>
    <col min="3" max="3" width="11.625" style="88" customWidth="1"/>
    <col min="4" max="21" width="3.625" style="111" customWidth="1"/>
    <col min="22" max="24" width="1.625" style="111" customWidth="1"/>
    <col min="25" max="26" width="8.625" style="111" customWidth="1"/>
    <col min="27" max="28" width="20.625" style="87" customWidth="1"/>
    <col min="29" max="29" width="50.625" style="87" customWidth="1"/>
    <col min="30" max="30" width="20.875" style="87" customWidth="1"/>
    <col min="31" max="31" width="8.875" style="87"/>
    <col min="32" max="33" width="8.125" style="92" hidden="1" customWidth="1"/>
    <col min="34" max="34" width="11.25" style="87" hidden="1" customWidth="1"/>
    <col min="35" max="35" width="11.375" style="87" hidden="1" customWidth="1"/>
    <col min="36" max="36" width="18.625" style="87" hidden="1" customWidth="1"/>
    <col min="37" max="37" width="12.5" style="89" hidden="1" customWidth="1"/>
    <col min="38" max="38" width="11.25" style="87" hidden="1" customWidth="1"/>
    <col min="39" max="39" width="14.625" style="87" hidden="1" customWidth="1"/>
    <col min="40" max="40" width="15" style="87" hidden="1" customWidth="1"/>
    <col min="41" max="41" width="13" style="87" hidden="1" customWidth="1"/>
    <col min="42" max="42" width="10.125" style="87" hidden="1" customWidth="1"/>
    <col min="43" max="44" width="13.875" style="87" hidden="1" customWidth="1"/>
    <col min="45" max="45" width="11.375" style="87" hidden="1" customWidth="1"/>
    <col min="46" max="52" width="8.875" style="87" hidden="1" customWidth="1"/>
    <col min="53" max="56" width="8.875" style="87" customWidth="1"/>
    <col min="57" max="57" width="34.25" style="87" customWidth="1"/>
    <col min="58" max="69" width="8.875" style="87" customWidth="1"/>
    <col min="70" max="78" width="8.875" style="111" customWidth="1"/>
    <col min="79" max="16384" width="8.875" style="111"/>
  </cols>
  <sheetData>
    <row r="1" spans="1:110" ht="49.5" customHeight="1">
      <c r="A1" s="87"/>
      <c r="B1" s="448" t="s">
        <v>419</v>
      </c>
      <c r="C1" s="448"/>
      <c r="D1" s="448"/>
      <c r="E1" s="448"/>
      <c r="F1" s="448"/>
      <c r="G1" s="448"/>
      <c r="H1" s="448"/>
      <c r="I1" s="448"/>
      <c r="J1" s="448"/>
      <c r="K1" s="448"/>
      <c r="L1" s="448"/>
      <c r="M1" s="448"/>
      <c r="N1" s="448"/>
      <c r="O1" s="448"/>
      <c r="P1" s="448"/>
      <c r="Q1" s="448"/>
      <c r="R1" s="448"/>
      <c r="S1" s="448"/>
      <c r="T1" s="448"/>
      <c r="U1" s="448"/>
      <c r="V1" s="448"/>
      <c r="W1" s="448"/>
      <c r="X1" s="449"/>
      <c r="Y1" s="449"/>
      <c r="Z1" s="449"/>
      <c r="AA1" s="449"/>
      <c r="AB1" s="449"/>
      <c r="AC1" s="449"/>
      <c r="AD1" s="449"/>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row>
    <row r="2" spans="1:110" ht="12" customHeight="1">
      <c r="A2" s="87"/>
      <c r="B2" s="214"/>
      <c r="C2" s="89"/>
      <c r="D2" s="87"/>
      <c r="E2" s="87"/>
      <c r="F2" s="87"/>
      <c r="G2" s="87"/>
      <c r="H2" s="87"/>
      <c r="I2" s="87"/>
      <c r="J2" s="87"/>
      <c r="K2" s="87"/>
      <c r="L2" s="87"/>
      <c r="M2" s="87"/>
      <c r="N2" s="87"/>
      <c r="O2" s="87"/>
      <c r="P2" s="87"/>
      <c r="Q2" s="87"/>
      <c r="R2" s="87"/>
      <c r="S2" s="87"/>
      <c r="T2" s="87"/>
      <c r="U2" s="87"/>
      <c r="V2" s="87"/>
      <c r="W2" s="87"/>
      <c r="X2" s="87"/>
      <c r="Y2" s="87"/>
      <c r="Z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row>
    <row r="3" spans="1:110" ht="23.1" customHeight="1">
      <c r="A3" s="87"/>
      <c r="B3" s="373" t="s">
        <v>212</v>
      </c>
      <c r="C3" s="373"/>
      <c r="D3" s="373"/>
      <c r="E3" s="373"/>
      <c r="F3" s="373"/>
      <c r="G3" s="373"/>
      <c r="H3" s="373"/>
      <c r="I3" s="373"/>
      <c r="J3" s="373"/>
      <c r="K3" s="373"/>
      <c r="L3" s="373"/>
      <c r="M3" s="373"/>
      <c r="N3" s="373"/>
      <c r="O3" s="373"/>
      <c r="P3" s="373"/>
      <c r="Q3" s="373"/>
      <c r="R3" s="373"/>
      <c r="S3" s="373"/>
      <c r="T3" s="373"/>
      <c r="U3" s="373"/>
      <c r="V3" s="373"/>
      <c r="W3" s="373"/>
      <c r="X3" s="373"/>
      <c r="Y3" s="373"/>
      <c r="Z3" s="373"/>
      <c r="AA3" s="85"/>
      <c r="AB3" s="85"/>
      <c r="AC3" s="85"/>
      <c r="AD3" s="85"/>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row>
    <row r="4" spans="1:110" ht="23.1" customHeight="1">
      <c r="A4" s="87"/>
      <c r="B4" s="373" t="s">
        <v>151</v>
      </c>
      <c r="C4" s="373"/>
      <c r="D4" s="373"/>
      <c r="E4" s="373"/>
      <c r="F4" s="373"/>
      <c r="G4" s="373"/>
      <c r="H4" s="373"/>
      <c r="I4" s="373"/>
      <c r="J4" s="373"/>
      <c r="K4" s="373"/>
      <c r="L4" s="373"/>
      <c r="M4" s="373"/>
      <c r="N4" s="373"/>
      <c r="O4" s="373"/>
      <c r="P4" s="373"/>
      <c r="Q4" s="373"/>
      <c r="R4" s="373"/>
      <c r="S4" s="373"/>
      <c r="T4" s="373"/>
      <c r="U4" s="373"/>
      <c r="V4" s="373"/>
      <c r="W4" s="373"/>
      <c r="X4" s="373"/>
      <c r="Y4" s="373"/>
      <c r="Z4" s="373"/>
      <c r="AA4" s="85"/>
      <c r="AB4" s="85"/>
      <c r="AC4" s="85"/>
      <c r="AD4" s="85"/>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row>
    <row r="5" spans="1:110" ht="23.1" customHeight="1">
      <c r="A5" s="87"/>
      <c r="B5" s="373" t="s">
        <v>153</v>
      </c>
      <c r="C5" s="373"/>
      <c r="D5" s="373"/>
      <c r="E5" s="373"/>
      <c r="F5" s="373"/>
      <c r="G5" s="373"/>
      <c r="H5" s="373"/>
      <c r="I5" s="373"/>
      <c r="J5" s="373"/>
      <c r="K5" s="373"/>
      <c r="L5" s="373"/>
      <c r="M5" s="373"/>
      <c r="N5" s="373"/>
      <c r="O5" s="373"/>
      <c r="P5" s="373"/>
      <c r="Q5" s="373"/>
      <c r="R5" s="373"/>
      <c r="S5" s="373"/>
      <c r="T5" s="373"/>
      <c r="U5" s="373"/>
      <c r="V5" s="373"/>
      <c r="W5" s="373"/>
      <c r="X5" s="373"/>
      <c r="Y5" s="373"/>
      <c r="Z5" s="373"/>
      <c r="AA5" s="85"/>
      <c r="AB5" s="85"/>
      <c r="AC5" s="85"/>
      <c r="AD5" s="85"/>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row>
    <row r="6" spans="1:110" ht="23.1" customHeight="1">
      <c r="A6" s="87"/>
      <c r="B6" s="373" t="s">
        <v>356</v>
      </c>
      <c r="C6" s="373"/>
      <c r="D6" s="373"/>
      <c r="E6" s="373"/>
      <c r="F6" s="373"/>
      <c r="G6" s="373"/>
      <c r="H6" s="373"/>
      <c r="I6" s="373"/>
      <c r="J6" s="373"/>
      <c r="K6" s="373"/>
      <c r="L6" s="373"/>
      <c r="M6" s="373"/>
      <c r="N6" s="373"/>
      <c r="O6" s="373"/>
      <c r="P6" s="373"/>
      <c r="Q6" s="373"/>
      <c r="R6" s="373"/>
      <c r="S6" s="373"/>
      <c r="T6" s="373"/>
      <c r="U6" s="373"/>
      <c r="V6" s="373"/>
      <c r="W6" s="373"/>
      <c r="X6" s="373"/>
      <c r="Y6" s="373"/>
      <c r="Z6" s="373"/>
      <c r="AA6" s="85"/>
      <c r="AB6" s="85"/>
      <c r="AC6" s="85"/>
      <c r="AD6" s="85"/>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row>
    <row r="7" spans="1:110" ht="23.1" customHeight="1">
      <c r="A7" s="87"/>
      <c r="B7" s="373" t="s">
        <v>400</v>
      </c>
      <c r="C7" s="373"/>
      <c r="D7" s="373"/>
      <c r="E7" s="373"/>
      <c r="F7" s="373"/>
      <c r="G7" s="373"/>
      <c r="H7" s="373"/>
      <c r="I7" s="373"/>
      <c r="J7" s="373"/>
      <c r="K7" s="373"/>
      <c r="L7" s="373"/>
      <c r="M7" s="373"/>
      <c r="N7" s="373"/>
      <c r="O7" s="373"/>
      <c r="P7" s="373"/>
      <c r="Q7" s="373"/>
      <c r="R7" s="373"/>
      <c r="S7" s="373"/>
      <c r="T7" s="373"/>
      <c r="U7" s="373"/>
      <c r="V7" s="373"/>
      <c r="W7" s="373"/>
      <c r="X7" s="373"/>
      <c r="Y7" s="373"/>
      <c r="Z7" s="373"/>
      <c r="AA7" s="85"/>
      <c r="AB7" s="85"/>
      <c r="AC7" s="85"/>
      <c r="AD7" s="85"/>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row>
    <row r="8" spans="1:110" ht="23.1" customHeight="1">
      <c r="A8" s="87"/>
      <c r="B8" s="373" t="s">
        <v>361</v>
      </c>
      <c r="C8" s="373"/>
      <c r="D8" s="373"/>
      <c r="E8" s="373"/>
      <c r="F8" s="373"/>
      <c r="G8" s="373"/>
      <c r="H8" s="373"/>
      <c r="I8" s="373"/>
      <c r="J8" s="373"/>
      <c r="K8" s="373"/>
      <c r="L8" s="373"/>
      <c r="M8" s="373"/>
      <c r="N8" s="373"/>
      <c r="O8" s="373"/>
      <c r="P8" s="373"/>
      <c r="Q8" s="373"/>
      <c r="R8" s="373"/>
      <c r="S8" s="373"/>
      <c r="T8" s="373"/>
      <c r="U8" s="373"/>
      <c r="V8" s="373"/>
      <c r="W8" s="373"/>
      <c r="X8" s="373"/>
      <c r="Y8" s="373"/>
      <c r="Z8" s="373"/>
      <c r="AA8" s="227"/>
      <c r="AB8" s="85"/>
      <c r="AC8" s="85"/>
      <c r="AD8" s="85"/>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row>
    <row r="9" spans="1:110" ht="23.1" customHeight="1">
      <c r="A9" s="87"/>
      <c r="B9" s="373" t="s">
        <v>87</v>
      </c>
      <c r="C9" s="373"/>
      <c r="D9" s="373"/>
      <c r="E9" s="373"/>
      <c r="F9" s="373"/>
      <c r="G9" s="373"/>
      <c r="H9" s="373"/>
      <c r="I9" s="373"/>
      <c r="J9" s="373"/>
      <c r="K9" s="373"/>
      <c r="L9" s="373"/>
      <c r="M9" s="373"/>
      <c r="N9" s="373"/>
      <c r="O9" s="373"/>
      <c r="P9" s="373"/>
      <c r="Q9" s="373"/>
      <c r="R9" s="373"/>
      <c r="S9" s="373"/>
      <c r="T9" s="373"/>
      <c r="U9" s="373"/>
      <c r="V9" s="373"/>
      <c r="W9" s="373"/>
      <c r="X9" s="373"/>
      <c r="Y9" s="373"/>
      <c r="Z9" s="373"/>
      <c r="AA9" s="85"/>
      <c r="AB9" s="85"/>
      <c r="AC9" s="85"/>
      <c r="AD9" s="85"/>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row>
    <row r="10" spans="1:110" ht="10.15" customHeight="1" thickBot="1">
      <c r="A10" s="87"/>
      <c r="B10" s="459"/>
      <c r="C10" s="459"/>
      <c r="D10" s="459"/>
      <c r="E10" s="459"/>
      <c r="F10" s="459"/>
      <c r="G10" s="459"/>
      <c r="H10" s="459"/>
      <c r="I10" s="459"/>
      <c r="J10" s="459"/>
      <c r="K10" s="459"/>
      <c r="L10" s="459"/>
      <c r="M10" s="459"/>
      <c r="N10" s="459"/>
      <c r="O10" s="459"/>
      <c r="P10" s="459"/>
      <c r="Q10" s="459"/>
      <c r="R10" s="459"/>
      <c r="S10" s="459"/>
      <c r="T10" s="459"/>
      <c r="U10" s="459"/>
      <c r="V10" s="459"/>
      <c r="W10" s="459"/>
      <c r="X10" s="85"/>
      <c r="Y10" s="85"/>
      <c r="Z10" s="85"/>
      <c r="AA10" s="85"/>
      <c r="AB10" s="85"/>
      <c r="AC10" s="85"/>
      <c r="AD10" s="85"/>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row>
    <row r="11" spans="1:110" ht="31.15" customHeight="1">
      <c r="A11" s="87"/>
      <c r="B11" s="458" t="s">
        <v>149</v>
      </c>
      <c r="C11" s="460" t="s">
        <v>359</v>
      </c>
      <c r="D11" s="460"/>
      <c r="E11" s="452" t="s">
        <v>402</v>
      </c>
      <c r="F11" s="453"/>
      <c r="G11" s="453"/>
      <c r="H11" s="453"/>
      <c r="I11" s="453"/>
      <c r="J11" s="453"/>
      <c r="K11" s="453"/>
      <c r="L11" s="453"/>
      <c r="M11" s="453"/>
      <c r="N11" s="453"/>
      <c r="O11" s="453"/>
      <c r="P11" s="453"/>
      <c r="Q11" s="453"/>
      <c r="R11" s="453"/>
      <c r="S11" s="453"/>
      <c r="T11" s="453"/>
      <c r="U11" s="453"/>
      <c r="V11" s="453"/>
      <c r="W11" s="454"/>
      <c r="X11" s="85"/>
      <c r="Y11" s="85"/>
      <c r="Z11" s="462" t="s">
        <v>383</v>
      </c>
      <c r="AA11" s="463"/>
      <c r="AB11" s="463"/>
      <c r="AC11" s="464"/>
      <c r="AD11" s="85"/>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row>
    <row r="12" spans="1:110" ht="31.15" customHeight="1">
      <c r="A12" s="87"/>
      <c r="B12" s="458"/>
      <c r="C12" s="461"/>
      <c r="D12" s="461"/>
      <c r="E12" s="452" t="s">
        <v>401</v>
      </c>
      <c r="F12" s="453"/>
      <c r="G12" s="453"/>
      <c r="H12" s="453"/>
      <c r="I12" s="453"/>
      <c r="J12" s="453"/>
      <c r="K12" s="453"/>
      <c r="L12" s="453"/>
      <c r="M12" s="453"/>
      <c r="N12" s="453"/>
      <c r="O12" s="453"/>
      <c r="P12" s="453"/>
      <c r="Q12" s="453"/>
      <c r="R12" s="453"/>
      <c r="S12" s="453"/>
      <c r="T12" s="453"/>
      <c r="U12" s="453"/>
      <c r="V12" s="453"/>
      <c r="W12" s="454"/>
      <c r="X12" s="85"/>
      <c r="Y12" s="85"/>
      <c r="Z12" s="465"/>
      <c r="AA12" s="466"/>
      <c r="AB12" s="466"/>
      <c r="AC12" s="467"/>
      <c r="AD12" s="85"/>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row>
    <row r="13" spans="1:110" ht="30" customHeight="1" thickBot="1">
      <c r="A13" s="87"/>
      <c r="B13" s="215"/>
      <c r="C13" s="455" t="s">
        <v>150</v>
      </c>
      <c r="D13" s="456"/>
      <c r="E13" s="456"/>
      <c r="F13" s="456"/>
      <c r="G13" s="456"/>
      <c r="H13" s="456"/>
      <c r="I13" s="456"/>
      <c r="J13" s="456"/>
      <c r="K13" s="456"/>
      <c r="L13" s="456"/>
      <c r="M13" s="456"/>
      <c r="N13" s="456"/>
      <c r="O13" s="456"/>
      <c r="P13" s="456"/>
      <c r="Q13" s="456"/>
      <c r="R13" s="456"/>
      <c r="S13" s="456"/>
      <c r="T13" s="456"/>
      <c r="U13" s="456"/>
      <c r="V13" s="456"/>
      <c r="W13" s="457"/>
      <c r="X13" s="85"/>
      <c r="Y13" s="85"/>
      <c r="Z13" s="468"/>
      <c r="AA13" s="469"/>
      <c r="AB13" s="469"/>
      <c r="AC13" s="470"/>
      <c r="AD13" s="85"/>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row>
    <row r="14" spans="1:110" ht="15" customHeight="1">
      <c r="A14" s="87"/>
      <c r="B14" s="216"/>
      <c r="C14" s="141"/>
      <c r="D14" s="141"/>
      <c r="E14" s="141"/>
      <c r="F14" s="141"/>
      <c r="G14" s="141"/>
      <c r="H14" s="141"/>
      <c r="I14" s="141"/>
      <c r="J14" s="141"/>
      <c r="K14" s="141"/>
      <c r="L14" s="141"/>
      <c r="M14" s="141"/>
      <c r="N14" s="141"/>
      <c r="O14" s="141"/>
      <c r="P14" s="141"/>
      <c r="Q14" s="141"/>
      <c r="R14" s="141"/>
      <c r="S14" s="141"/>
      <c r="T14" s="141"/>
      <c r="U14" s="141"/>
      <c r="V14" s="141"/>
      <c r="W14" s="141"/>
      <c r="X14" s="85"/>
      <c r="Y14" s="85"/>
      <c r="Z14" s="85"/>
      <c r="AA14" s="85"/>
      <c r="AB14" s="85"/>
      <c r="AC14" s="85"/>
      <c r="AD14" s="85"/>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row>
    <row r="15" spans="1:110" ht="45.6" customHeight="1">
      <c r="A15" s="87"/>
      <c r="B15" s="473" t="s">
        <v>268</v>
      </c>
      <c r="C15" s="474"/>
      <c r="D15" s="474"/>
      <c r="E15" s="474"/>
      <c r="F15" s="474"/>
      <c r="G15" s="474"/>
      <c r="H15" s="474"/>
      <c r="I15" s="474"/>
      <c r="J15" s="474"/>
      <c r="K15" s="474"/>
      <c r="L15" s="474"/>
      <c r="M15" s="474"/>
      <c r="N15" s="474"/>
      <c r="O15" s="474"/>
      <c r="P15" s="474"/>
      <c r="Q15" s="474"/>
      <c r="R15" s="474"/>
      <c r="S15" s="474"/>
      <c r="T15" s="474"/>
      <c r="U15" s="474"/>
      <c r="V15" s="474"/>
      <c r="W15" s="475"/>
      <c r="X15" s="85"/>
      <c r="Y15" s="85"/>
      <c r="Z15" s="85"/>
      <c r="AA15" s="85"/>
      <c r="AB15" s="85"/>
      <c r="AC15" s="85"/>
      <c r="AD15" s="85"/>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row>
    <row r="16" spans="1:110" ht="45.6" customHeight="1">
      <c r="A16" s="87"/>
      <c r="B16" s="471" t="s">
        <v>272</v>
      </c>
      <c r="C16" s="472"/>
      <c r="D16" s="472"/>
      <c r="E16" s="472"/>
      <c r="F16" s="472"/>
      <c r="G16" s="472"/>
      <c r="H16" s="472"/>
      <c r="I16" s="472"/>
      <c r="J16" s="450"/>
      <c r="K16" s="450"/>
      <c r="L16" s="450"/>
      <c r="M16" s="450"/>
      <c r="N16" s="450"/>
      <c r="O16" s="450"/>
      <c r="P16" s="450"/>
      <c r="Q16" s="450"/>
      <c r="R16" s="450"/>
      <c r="S16" s="450"/>
      <c r="T16" s="450"/>
      <c r="U16" s="450"/>
      <c r="V16" s="450"/>
      <c r="W16" s="451"/>
      <c r="X16" s="85"/>
      <c r="Y16" s="85"/>
      <c r="Z16" s="85"/>
      <c r="AA16" s="85"/>
      <c r="AB16" s="85"/>
      <c r="AC16" s="85"/>
      <c r="AD16" s="85"/>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row>
    <row r="17" spans="1:110" ht="34.5" customHeight="1">
      <c r="A17" s="87"/>
      <c r="B17" s="392" t="s">
        <v>239</v>
      </c>
      <c r="C17" s="392"/>
      <c r="D17" s="392"/>
      <c r="E17" s="392"/>
      <c r="F17" s="392"/>
      <c r="G17" s="392"/>
      <c r="H17" s="392"/>
      <c r="I17" s="392"/>
      <c r="J17" s="392"/>
      <c r="K17" s="392"/>
      <c r="L17" s="392"/>
      <c r="M17" s="392"/>
      <c r="N17" s="392"/>
      <c r="O17" s="392"/>
      <c r="P17" s="392"/>
      <c r="Q17" s="392"/>
      <c r="R17" s="392"/>
      <c r="S17" s="392"/>
      <c r="T17" s="392"/>
      <c r="U17" s="392"/>
      <c r="V17" s="392"/>
      <c r="W17" s="392"/>
      <c r="X17" s="392"/>
      <c r="Y17" s="392"/>
      <c r="Z17" s="392"/>
      <c r="AA17" s="392"/>
      <c r="AB17" s="392"/>
      <c r="AC17" s="392"/>
      <c r="AD17" s="392"/>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row>
    <row r="18" spans="1:110" ht="10.15" customHeight="1">
      <c r="A18" s="87"/>
      <c r="B18" s="214"/>
      <c r="C18" s="89"/>
      <c r="D18" s="87"/>
      <c r="E18" s="87"/>
      <c r="F18" s="87"/>
      <c r="G18" s="87"/>
      <c r="H18" s="87"/>
      <c r="I18" s="87"/>
      <c r="J18" s="87"/>
      <c r="K18" s="87"/>
      <c r="L18" s="87"/>
      <c r="M18" s="87"/>
      <c r="N18" s="87"/>
      <c r="O18" s="87"/>
      <c r="P18" s="87"/>
      <c r="Q18" s="87"/>
      <c r="R18" s="87"/>
      <c r="S18" s="87"/>
      <c r="T18" s="87"/>
      <c r="U18" s="87"/>
      <c r="V18" s="87"/>
      <c r="W18" s="87"/>
      <c r="X18" s="87"/>
      <c r="Y18" s="87"/>
      <c r="Z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row>
    <row r="19" spans="1:110" ht="42.6" customHeight="1">
      <c r="A19" s="87"/>
      <c r="B19" s="397" t="s">
        <v>357</v>
      </c>
      <c r="C19" s="397"/>
      <c r="D19" s="397"/>
      <c r="E19" s="397"/>
      <c r="F19" s="397"/>
      <c r="G19" s="397"/>
      <c r="H19" s="397"/>
      <c r="I19" s="397"/>
      <c r="J19" s="397"/>
      <c r="K19" s="397"/>
      <c r="L19" s="397"/>
      <c r="M19" s="397"/>
      <c r="N19" s="397"/>
      <c r="O19" s="397"/>
      <c r="P19" s="397"/>
      <c r="Q19" s="397"/>
      <c r="R19" s="397"/>
      <c r="S19" s="397"/>
      <c r="T19" s="397"/>
      <c r="U19" s="397"/>
      <c r="V19" s="397"/>
      <c r="W19" s="397"/>
      <c r="X19" s="87"/>
      <c r="Y19" s="395" t="s">
        <v>360</v>
      </c>
      <c r="Z19" s="396"/>
      <c r="AA19" s="396"/>
      <c r="AB19" s="396"/>
      <c r="AC19" s="396"/>
      <c r="AD19" s="396"/>
      <c r="AX19" s="87" t="s">
        <v>82</v>
      </c>
      <c r="BB19" s="125"/>
      <c r="BC19" s="125"/>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row>
    <row r="20" spans="1:110" ht="24.6" customHeight="1" thickBot="1">
      <c r="A20" s="87"/>
      <c r="B20" s="214"/>
      <c r="C20" s="393" t="s">
        <v>328</v>
      </c>
      <c r="D20" s="393"/>
      <c r="E20" s="393"/>
      <c r="F20" s="393"/>
      <c r="G20" s="393"/>
      <c r="H20" s="393"/>
      <c r="I20" s="393"/>
      <c r="J20" s="393"/>
      <c r="K20" s="393"/>
      <c r="L20" s="393"/>
      <c r="M20" s="393"/>
      <c r="N20" s="393"/>
      <c r="O20" s="393"/>
      <c r="P20" s="393"/>
      <c r="Q20" s="393"/>
      <c r="R20" s="393"/>
      <c r="S20" s="393"/>
      <c r="T20" s="393"/>
      <c r="U20" s="393"/>
      <c r="V20" s="87"/>
      <c r="W20" s="87"/>
      <c r="X20" s="87"/>
      <c r="Y20" s="90"/>
      <c r="Z20" s="394" t="s">
        <v>253</v>
      </c>
      <c r="AA20" s="394"/>
      <c r="AB20" s="394"/>
      <c r="AC20" s="394"/>
      <c r="AD20" s="93"/>
      <c r="AX20" s="87" t="s">
        <v>82</v>
      </c>
      <c r="BB20" s="125"/>
      <c r="BC20" s="125"/>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row>
    <row r="21" spans="1:110" ht="50.1" customHeight="1" thickBot="1">
      <c r="A21" s="87"/>
      <c r="B21" s="217" t="s">
        <v>59</v>
      </c>
      <c r="C21" s="94" t="s">
        <v>60</v>
      </c>
      <c r="D21" s="386"/>
      <c r="E21" s="387"/>
      <c r="F21" s="387"/>
      <c r="G21" s="387"/>
      <c r="H21" s="387"/>
      <c r="I21" s="387"/>
      <c r="J21" s="387"/>
      <c r="K21" s="387"/>
      <c r="L21" s="387"/>
      <c r="M21" s="387"/>
      <c r="N21" s="387"/>
      <c r="O21" s="387"/>
      <c r="P21" s="387"/>
      <c r="Q21" s="387"/>
      <c r="R21" s="387"/>
      <c r="S21" s="387"/>
      <c r="T21" s="387"/>
      <c r="U21" s="388"/>
      <c r="V21" s="87"/>
      <c r="W21" s="87"/>
      <c r="X21" s="87"/>
      <c r="Y21" s="225" t="s">
        <v>251</v>
      </c>
      <c r="Z21" s="92"/>
      <c r="AA21" s="91"/>
      <c r="AB21" s="91"/>
      <c r="AC21" s="92"/>
      <c r="AD21" s="93"/>
      <c r="BB21" s="125"/>
      <c r="BC21" s="125"/>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row>
    <row r="22" spans="1:110" ht="30" customHeight="1">
      <c r="A22" s="87"/>
      <c r="B22" s="383" t="s">
        <v>409</v>
      </c>
      <c r="C22" s="404" t="s">
        <v>61</v>
      </c>
      <c r="D22" s="389"/>
      <c r="E22" s="390"/>
      <c r="F22" s="390"/>
      <c r="G22" s="390"/>
      <c r="H22" s="390"/>
      <c r="I22" s="390"/>
      <c r="J22" s="390"/>
      <c r="K22" s="390"/>
      <c r="L22" s="390"/>
      <c r="M22" s="390"/>
      <c r="N22" s="390"/>
      <c r="O22" s="390"/>
      <c r="P22" s="390"/>
      <c r="Q22" s="390"/>
      <c r="R22" s="390"/>
      <c r="S22" s="390"/>
      <c r="T22" s="390"/>
      <c r="U22" s="391"/>
      <c r="V22" s="87"/>
      <c r="W22" s="87"/>
      <c r="X22" s="87"/>
      <c r="Y22" s="226" t="s">
        <v>364</v>
      </c>
      <c r="Z22" s="92"/>
      <c r="AA22" s="91"/>
      <c r="AB22" s="91"/>
      <c r="AC22" s="92"/>
      <c r="AD22" s="93"/>
      <c r="BB22" s="125"/>
      <c r="BC22" s="125"/>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row>
    <row r="23" spans="1:110" ht="80.099999999999994" customHeight="1" thickBot="1">
      <c r="A23" s="87"/>
      <c r="B23" s="384"/>
      <c r="C23" s="404"/>
      <c r="D23" s="401"/>
      <c r="E23" s="402"/>
      <c r="F23" s="402"/>
      <c r="G23" s="402"/>
      <c r="H23" s="402"/>
      <c r="I23" s="402"/>
      <c r="J23" s="402"/>
      <c r="K23" s="402"/>
      <c r="L23" s="402"/>
      <c r="M23" s="402"/>
      <c r="N23" s="402"/>
      <c r="O23" s="402"/>
      <c r="P23" s="402"/>
      <c r="Q23" s="402"/>
      <c r="R23" s="402"/>
      <c r="S23" s="402"/>
      <c r="T23" s="402"/>
      <c r="U23" s="403"/>
      <c r="V23" s="95"/>
      <c r="W23" s="87"/>
      <c r="X23" s="87"/>
      <c r="Y23" s="212" t="s">
        <v>270</v>
      </c>
      <c r="Z23" s="213" t="s">
        <v>358</v>
      </c>
      <c r="AA23" s="105" t="s">
        <v>219</v>
      </c>
      <c r="AB23" s="106" t="s">
        <v>220</v>
      </c>
      <c r="AC23" s="107" t="s">
        <v>221</v>
      </c>
      <c r="AD23" s="107" t="s">
        <v>222</v>
      </c>
      <c r="AF23" s="126" t="s">
        <v>273</v>
      </c>
      <c r="AG23" s="126" t="s">
        <v>274</v>
      </c>
      <c r="AH23" s="126" t="s">
        <v>276</v>
      </c>
      <c r="AI23" s="126" t="s">
        <v>277</v>
      </c>
      <c r="AJ23" s="126" t="s">
        <v>275</v>
      </c>
      <c r="AK23" s="126" t="s">
        <v>286</v>
      </c>
      <c r="AL23" s="126" t="s">
        <v>285</v>
      </c>
      <c r="AM23" s="126" t="s">
        <v>278</v>
      </c>
      <c r="AN23" s="126" t="s">
        <v>279</v>
      </c>
      <c r="AO23" s="126" t="s">
        <v>280</v>
      </c>
      <c r="AP23" s="126" t="s">
        <v>281</v>
      </c>
      <c r="AQ23" s="126" t="s">
        <v>282</v>
      </c>
      <c r="AR23" s="126" t="s">
        <v>283</v>
      </c>
      <c r="AS23" s="126" t="s">
        <v>284</v>
      </c>
      <c r="BB23" s="125"/>
      <c r="BC23" s="125"/>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row>
    <row r="24" spans="1:110" ht="50.1" customHeight="1" thickBot="1">
      <c r="A24" s="87"/>
      <c r="B24" s="384"/>
      <c r="C24" s="447" t="s">
        <v>327</v>
      </c>
      <c r="D24" s="424" t="s">
        <v>397</v>
      </c>
      <c r="E24" s="425"/>
      <c r="F24" s="425"/>
      <c r="G24" s="425"/>
      <c r="H24" s="425"/>
      <c r="I24" s="425"/>
      <c r="J24" s="425"/>
      <c r="K24" s="426"/>
      <c r="L24" s="427" t="s">
        <v>265</v>
      </c>
      <c r="M24" s="428"/>
      <c r="N24" s="428"/>
      <c r="O24" s="428"/>
      <c r="P24" s="428"/>
      <c r="Q24" s="428"/>
      <c r="R24" s="428"/>
      <c r="S24" s="428"/>
      <c r="T24" s="428"/>
      <c r="U24" s="429"/>
      <c r="V24" s="95"/>
      <c r="W24" s="87"/>
      <c r="X24" s="87"/>
      <c r="Y24" s="110">
        <v>1</v>
      </c>
      <c r="Z24" s="112"/>
      <c r="AA24" s="168"/>
      <c r="AB24" s="168"/>
      <c r="AC24" s="114"/>
      <c r="AD24" s="115"/>
      <c r="AF24" s="129" t="str">
        <f>IF('②応募者名簿(印刷用)'!D3="","",'②応募者名簿(印刷用)'!D3)</f>
        <v/>
      </c>
      <c r="AG24" s="129" t="str">
        <f>IF('②応募者名簿(印刷用)'!H3="","",'②応募者名簿(印刷用)'!H3)</f>
        <v/>
      </c>
      <c r="AH24" s="130" t="str">
        <f>IF($D$22="","",$D$22)</f>
        <v/>
      </c>
      <c r="AI24" s="130" t="str">
        <f>IF($D$23="","",$D$23)</f>
        <v/>
      </c>
      <c r="AJ24" s="130" t="str">
        <f>IF($D$21="","",$D$21)</f>
        <v/>
      </c>
      <c r="AK24" s="131" t="str">
        <f>IF('②応募者名簿(印刷用)'!$A$36="","",'②応募者名簿(印刷用)'!$A$36)</f>
        <v/>
      </c>
      <c r="AL24" s="130" t="str">
        <f>IF($D$24="","",$D$24)</f>
        <v>ここをクリック</v>
      </c>
      <c r="AM24" s="132" t="str">
        <f>IF($E$26="","",$E$26)</f>
        <v/>
      </c>
      <c r="AN24" s="130" t="str">
        <f>IF($D$27="","",$D$27)</f>
        <v/>
      </c>
      <c r="AO24" s="130" t="str">
        <f>IF($D$28="","",$D$28)</f>
        <v/>
      </c>
      <c r="AP24" s="130" t="str">
        <f>IF($D$29="","",$D$29)</f>
        <v/>
      </c>
      <c r="AQ24" s="131" t="str">
        <f>IF($D$30&amp;"-"&amp;$H$30&amp;"-"&amp;$L$30="--","",$D$30&amp;"-"&amp;$H$30&amp;"-"&amp;$L$30)</f>
        <v/>
      </c>
      <c r="AR24" s="131" t="str">
        <f>IF($D$31&amp;"-"&amp;$H$31&amp;"-"&amp;$L$31="--","",$D$31&amp;"-"&amp;$H$31&amp;"-"&amp;$L$31)</f>
        <v/>
      </c>
      <c r="AS24" s="130" t="str">
        <f>IF($D$32="","",$D$32)</f>
        <v/>
      </c>
      <c r="BB24" s="125"/>
      <c r="BC24" s="125"/>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row>
    <row r="25" spans="1:110" ht="50.1" customHeight="1" thickBot="1">
      <c r="A25" s="87"/>
      <c r="B25" s="385"/>
      <c r="C25" s="434"/>
      <c r="D25" s="444" t="str">
        <f>IF(OR(BJ38=TRUE,BJ38=TRUE),IF(COUNTIF($D$27,"**札幌市**"),"地区は 札幌市 を選択してください",IF(COUNTIF($D$27,"**横浜市**"),"地区は 横浜市 を選択してください",IF(COUNTIF($D$27,"**川崎市**"),"地区は 川崎市 を選択してください",IF(COUNTIF($D$27,"**名古屋市**"),"地区は 名古屋市 を選択してください",IF(COUNTIF($D$27,"**京都市**"),"地区は 京都市 を選択してください",IF(COUNTIF($D$27,"**大阪市**"),"地区は 大阪市 を選択してください",IF(COUNTIF($D$27,"**神戸市**"),"地区は 神戸市 を選択してください",IF(COUNTIF($D$27,"**広島市**"),"地区は 広島市 を選択してください",IF(COUNTIF($D$27,"**北九州市**"),"地区は 北九州市 を選択してください",""))))))))),"")</f>
        <v/>
      </c>
      <c r="E25" s="445"/>
      <c r="F25" s="445"/>
      <c r="G25" s="445"/>
      <c r="H25" s="445"/>
      <c r="I25" s="445"/>
      <c r="J25" s="445"/>
      <c r="K25" s="445"/>
      <c r="L25" s="446"/>
      <c r="M25" s="446"/>
      <c r="N25" s="446"/>
      <c r="O25" s="446"/>
      <c r="P25" s="446"/>
      <c r="Q25" s="446"/>
      <c r="R25" s="446"/>
      <c r="S25" s="446"/>
      <c r="T25" s="446"/>
      <c r="U25" s="446"/>
      <c r="V25" s="95"/>
      <c r="W25" s="87"/>
      <c r="X25" s="87"/>
      <c r="Y25" s="110">
        <v>2</v>
      </c>
      <c r="Z25" s="112"/>
      <c r="AA25" s="168"/>
      <c r="AB25" s="168"/>
      <c r="AC25" s="114"/>
      <c r="AD25" s="115"/>
      <c r="AF25" s="129" t="str">
        <f>IF('②応募者名簿(印刷用)'!D4="","",'②応募者名簿(印刷用)'!D4)</f>
        <v/>
      </c>
      <c r="AG25" s="129" t="str">
        <f>IF('②応募者名簿(印刷用)'!H4="","",'②応募者名簿(印刷用)'!H4)</f>
        <v/>
      </c>
      <c r="AH25" s="130" t="str">
        <f t="shared" ref="AH25:AH88" si="0">IF($D$22="","",$D$22)</f>
        <v/>
      </c>
      <c r="AI25" s="130" t="str">
        <f t="shared" ref="AI25:AI88" si="1">IF($D$23="","",$D$23)</f>
        <v/>
      </c>
      <c r="AJ25" s="130" t="str">
        <f t="shared" ref="AJ25:AJ88" si="2">IF($D$21="","",$D$21)</f>
        <v/>
      </c>
      <c r="AK25" s="131" t="str">
        <f>IF('②応募者名簿(印刷用)'!$A$36="","",'②応募者名簿(印刷用)'!$A$36)</f>
        <v/>
      </c>
      <c r="AL25" s="130" t="str">
        <f t="shared" ref="AL25:AL88" si="3">IF($D$24="","",$D$24)</f>
        <v>ここをクリック</v>
      </c>
      <c r="AM25" s="132" t="str">
        <f t="shared" ref="AM25:AM88" si="4">IF($E$26="","",$E$26)</f>
        <v/>
      </c>
      <c r="AN25" s="130" t="str">
        <f t="shared" ref="AN25:AN88" si="5">IF($D$27="","",$D$27)</f>
        <v/>
      </c>
      <c r="AO25" s="130" t="str">
        <f t="shared" ref="AO25:AO88" si="6">IF($D$28="","",$D$28)</f>
        <v/>
      </c>
      <c r="AP25" s="130" t="str">
        <f t="shared" ref="AP25:AP88" si="7">IF($D$29="","",$D$29)</f>
        <v/>
      </c>
      <c r="AQ25" s="131" t="str">
        <f t="shared" ref="AQ25:AQ88" si="8">IF($D$30&amp;"-"&amp;$H$30&amp;"-"&amp;$L$30="--","",$D$30&amp;"-"&amp;$H$30&amp;"-"&amp;$L$30)</f>
        <v/>
      </c>
      <c r="AR25" s="131" t="str">
        <f t="shared" ref="AR25:AR88" si="9">IF($D$31&amp;"-"&amp;$H$31&amp;"-"&amp;$L$31="--","",$D$31&amp;"-"&amp;$H$31&amp;"-"&amp;$L$31)</f>
        <v/>
      </c>
      <c r="AS25" s="130" t="str">
        <f t="shared" ref="AS25:AS88" si="10">IF($D$32="","",$D$32)</f>
        <v/>
      </c>
      <c r="BB25" s="125"/>
      <c r="BC25" s="125"/>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row>
    <row r="26" spans="1:110" ht="50.1" customHeight="1" thickBot="1">
      <c r="A26" s="87"/>
      <c r="B26" s="218" t="s">
        <v>83</v>
      </c>
      <c r="C26" s="96" t="s">
        <v>62</v>
      </c>
      <c r="D26" s="97" t="s">
        <v>58</v>
      </c>
      <c r="E26" s="435"/>
      <c r="F26" s="436"/>
      <c r="G26" s="436"/>
      <c r="H26" s="436"/>
      <c r="I26" s="436"/>
      <c r="J26" s="436"/>
      <c r="K26" s="437"/>
      <c r="L26" s="438" t="s">
        <v>385</v>
      </c>
      <c r="M26" s="439"/>
      <c r="N26" s="439"/>
      <c r="O26" s="439"/>
      <c r="P26" s="439"/>
      <c r="Q26" s="439"/>
      <c r="R26" s="439"/>
      <c r="S26" s="439"/>
      <c r="T26" s="439"/>
      <c r="U26" s="440"/>
      <c r="V26" s="98"/>
      <c r="W26" s="87"/>
      <c r="X26" s="87"/>
      <c r="Y26" s="110">
        <v>3</v>
      </c>
      <c r="Z26" s="112"/>
      <c r="AA26" s="168"/>
      <c r="AB26" s="168"/>
      <c r="AC26" s="114"/>
      <c r="AD26" s="115"/>
      <c r="AF26" s="129" t="str">
        <f>IF('②応募者名簿(印刷用)'!D5="","",'②応募者名簿(印刷用)'!D5)</f>
        <v/>
      </c>
      <c r="AG26" s="129" t="str">
        <f>IF('②応募者名簿(印刷用)'!H5="","",'②応募者名簿(印刷用)'!H5)</f>
        <v/>
      </c>
      <c r="AH26" s="130" t="str">
        <f t="shared" si="0"/>
        <v/>
      </c>
      <c r="AI26" s="130" t="str">
        <f t="shared" si="1"/>
        <v/>
      </c>
      <c r="AJ26" s="130" t="str">
        <f t="shared" si="2"/>
        <v/>
      </c>
      <c r="AK26" s="131" t="str">
        <f>IF('②応募者名簿(印刷用)'!$A$36="","",'②応募者名簿(印刷用)'!$A$36)</f>
        <v/>
      </c>
      <c r="AL26" s="130" t="str">
        <f t="shared" si="3"/>
        <v>ここをクリック</v>
      </c>
      <c r="AM26" s="132" t="str">
        <f t="shared" si="4"/>
        <v/>
      </c>
      <c r="AN26" s="130" t="str">
        <f t="shared" si="5"/>
        <v/>
      </c>
      <c r="AO26" s="130" t="str">
        <f t="shared" si="6"/>
        <v/>
      </c>
      <c r="AP26" s="130" t="str">
        <f t="shared" si="7"/>
        <v/>
      </c>
      <c r="AQ26" s="131" t="str">
        <f t="shared" si="8"/>
        <v/>
      </c>
      <c r="AR26" s="131" t="str">
        <f t="shared" si="9"/>
        <v/>
      </c>
      <c r="AS26" s="130" t="str">
        <f t="shared" si="10"/>
        <v/>
      </c>
      <c r="BB26" s="125"/>
      <c r="BC26" s="125"/>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row>
    <row r="27" spans="1:110" ht="50.1" customHeight="1">
      <c r="A27" s="87"/>
      <c r="B27" s="219" t="s">
        <v>266</v>
      </c>
      <c r="C27" s="433" t="s">
        <v>63</v>
      </c>
      <c r="D27" s="430"/>
      <c r="E27" s="431"/>
      <c r="F27" s="431"/>
      <c r="G27" s="431"/>
      <c r="H27" s="431"/>
      <c r="I27" s="431"/>
      <c r="J27" s="431"/>
      <c r="K27" s="431"/>
      <c r="L27" s="431"/>
      <c r="M27" s="431"/>
      <c r="N27" s="431"/>
      <c r="O27" s="431"/>
      <c r="P27" s="431"/>
      <c r="Q27" s="431"/>
      <c r="R27" s="431"/>
      <c r="S27" s="431"/>
      <c r="T27" s="431"/>
      <c r="U27" s="432"/>
      <c r="V27" s="95"/>
      <c r="W27" s="87"/>
      <c r="X27" s="87"/>
      <c r="Y27" s="110">
        <v>4</v>
      </c>
      <c r="Z27" s="112"/>
      <c r="AA27" s="168"/>
      <c r="AB27" s="168"/>
      <c r="AC27" s="114"/>
      <c r="AD27" s="115"/>
      <c r="AF27" s="129" t="str">
        <f>IF('②応募者名簿(印刷用)'!D6="","",'②応募者名簿(印刷用)'!D6)</f>
        <v/>
      </c>
      <c r="AG27" s="129" t="str">
        <f>IF('②応募者名簿(印刷用)'!H6="","",'②応募者名簿(印刷用)'!H6)</f>
        <v/>
      </c>
      <c r="AH27" s="130" t="str">
        <f t="shared" si="0"/>
        <v/>
      </c>
      <c r="AI27" s="130" t="str">
        <f t="shared" si="1"/>
        <v/>
      </c>
      <c r="AJ27" s="130" t="str">
        <f t="shared" si="2"/>
        <v/>
      </c>
      <c r="AK27" s="131" t="str">
        <f>IF('②応募者名簿(印刷用)'!$A$36="","",'②応募者名簿(印刷用)'!$A$36)</f>
        <v/>
      </c>
      <c r="AL27" s="130" t="str">
        <f t="shared" si="3"/>
        <v>ここをクリック</v>
      </c>
      <c r="AM27" s="132" t="str">
        <f t="shared" si="4"/>
        <v/>
      </c>
      <c r="AN27" s="130" t="str">
        <f t="shared" si="5"/>
        <v/>
      </c>
      <c r="AO27" s="130" t="str">
        <f t="shared" si="6"/>
        <v/>
      </c>
      <c r="AP27" s="130" t="str">
        <f t="shared" si="7"/>
        <v/>
      </c>
      <c r="AQ27" s="131" t="str">
        <f t="shared" si="8"/>
        <v/>
      </c>
      <c r="AR27" s="131" t="str">
        <f t="shared" si="9"/>
        <v/>
      </c>
      <c r="AS27" s="130" t="str">
        <f t="shared" si="10"/>
        <v/>
      </c>
      <c r="BB27" s="125"/>
      <c r="BC27" s="125"/>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row>
    <row r="28" spans="1:110" ht="50.1" customHeight="1">
      <c r="A28" s="87"/>
      <c r="B28" s="219" t="s">
        <v>267</v>
      </c>
      <c r="C28" s="404"/>
      <c r="D28" s="441"/>
      <c r="E28" s="442"/>
      <c r="F28" s="442"/>
      <c r="G28" s="442"/>
      <c r="H28" s="442"/>
      <c r="I28" s="442"/>
      <c r="J28" s="442"/>
      <c r="K28" s="442"/>
      <c r="L28" s="442"/>
      <c r="M28" s="442"/>
      <c r="N28" s="442"/>
      <c r="O28" s="442"/>
      <c r="P28" s="442"/>
      <c r="Q28" s="442"/>
      <c r="R28" s="442"/>
      <c r="S28" s="442"/>
      <c r="T28" s="442"/>
      <c r="U28" s="443"/>
      <c r="V28" s="99"/>
      <c r="W28" s="87"/>
      <c r="X28" s="87"/>
      <c r="Y28" s="110">
        <v>5</v>
      </c>
      <c r="Z28" s="112"/>
      <c r="AA28" s="168"/>
      <c r="AB28" s="168"/>
      <c r="AC28" s="114"/>
      <c r="AD28" s="115"/>
      <c r="AF28" s="129" t="str">
        <f>IF('②応募者名簿(印刷用)'!D7="","",'②応募者名簿(印刷用)'!D7)</f>
        <v/>
      </c>
      <c r="AG28" s="129" t="str">
        <f>IF('②応募者名簿(印刷用)'!H7="","",'②応募者名簿(印刷用)'!H7)</f>
        <v/>
      </c>
      <c r="AH28" s="130" t="str">
        <f t="shared" si="0"/>
        <v/>
      </c>
      <c r="AI28" s="130" t="str">
        <f t="shared" si="1"/>
        <v/>
      </c>
      <c r="AJ28" s="130" t="str">
        <f t="shared" si="2"/>
        <v/>
      </c>
      <c r="AK28" s="131" t="str">
        <f>IF('②応募者名簿(印刷用)'!$A$36="","",'②応募者名簿(印刷用)'!$A$36)</f>
        <v/>
      </c>
      <c r="AL28" s="130" t="str">
        <f t="shared" si="3"/>
        <v>ここをクリック</v>
      </c>
      <c r="AM28" s="132" t="str">
        <f t="shared" si="4"/>
        <v/>
      </c>
      <c r="AN28" s="130" t="str">
        <f t="shared" si="5"/>
        <v/>
      </c>
      <c r="AO28" s="130" t="str">
        <f t="shared" si="6"/>
        <v/>
      </c>
      <c r="AP28" s="130" t="str">
        <f t="shared" si="7"/>
        <v/>
      </c>
      <c r="AQ28" s="131" t="str">
        <f t="shared" si="8"/>
        <v/>
      </c>
      <c r="AR28" s="131" t="str">
        <f t="shared" si="9"/>
        <v/>
      </c>
      <c r="AS28" s="130" t="str">
        <f t="shared" si="10"/>
        <v/>
      </c>
      <c r="BB28" s="125"/>
      <c r="BC28" s="125"/>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row>
    <row r="29" spans="1:110" ht="50.1" customHeight="1" thickBot="1">
      <c r="A29" s="87"/>
      <c r="B29" s="220"/>
      <c r="C29" s="434"/>
      <c r="D29" s="398"/>
      <c r="E29" s="399"/>
      <c r="F29" s="399"/>
      <c r="G29" s="399"/>
      <c r="H29" s="399"/>
      <c r="I29" s="399"/>
      <c r="J29" s="399"/>
      <c r="K29" s="399"/>
      <c r="L29" s="399"/>
      <c r="M29" s="399"/>
      <c r="N29" s="399"/>
      <c r="O29" s="399"/>
      <c r="P29" s="399"/>
      <c r="Q29" s="399"/>
      <c r="R29" s="399"/>
      <c r="S29" s="399"/>
      <c r="T29" s="399"/>
      <c r="U29" s="400"/>
      <c r="V29" s="99"/>
      <c r="W29" s="87"/>
      <c r="X29" s="87"/>
      <c r="Y29" s="110">
        <v>6</v>
      </c>
      <c r="Z29" s="112"/>
      <c r="AA29" s="168"/>
      <c r="AB29" s="168"/>
      <c r="AC29" s="114"/>
      <c r="AD29" s="115"/>
      <c r="AF29" s="129" t="str">
        <f>IF('②応募者名簿(印刷用)'!D8="","",'②応募者名簿(印刷用)'!D8)</f>
        <v/>
      </c>
      <c r="AG29" s="129" t="str">
        <f>IF('②応募者名簿(印刷用)'!H8="","",'②応募者名簿(印刷用)'!H8)</f>
        <v/>
      </c>
      <c r="AH29" s="130" t="str">
        <f t="shared" si="0"/>
        <v/>
      </c>
      <c r="AI29" s="130" t="str">
        <f t="shared" si="1"/>
        <v/>
      </c>
      <c r="AJ29" s="130" t="str">
        <f t="shared" si="2"/>
        <v/>
      </c>
      <c r="AK29" s="131" t="str">
        <f>IF('②応募者名簿(印刷用)'!$A$36="","",'②応募者名簿(印刷用)'!$A$36)</f>
        <v/>
      </c>
      <c r="AL29" s="130" t="str">
        <f t="shared" si="3"/>
        <v>ここをクリック</v>
      </c>
      <c r="AM29" s="132" t="str">
        <f t="shared" si="4"/>
        <v/>
      </c>
      <c r="AN29" s="130" t="str">
        <f t="shared" si="5"/>
        <v/>
      </c>
      <c r="AO29" s="130" t="str">
        <f t="shared" si="6"/>
        <v/>
      </c>
      <c r="AP29" s="130" t="str">
        <f t="shared" si="7"/>
        <v/>
      </c>
      <c r="AQ29" s="131" t="str">
        <f t="shared" si="8"/>
        <v/>
      </c>
      <c r="AR29" s="131" t="str">
        <f t="shared" si="9"/>
        <v/>
      </c>
      <c r="AS29" s="130" t="str">
        <f t="shared" si="10"/>
        <v/>
      </c>
      <c r="BB29" s="125"/>
      <c r="BC29" s="125"/>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row>
    <row r="30" spans="1:110" ht="50.1" customHeight="1" thickBot="1">
      <c r="A30" s="87"/>
      <c r="B30" s="220" t="s">
        <v>145</v>
      </c>
      <c r="C30" s="96" t="s">
        <v>64</v>
      </c>
      <c r="D30" s="423"/>
      <c r="E30" s="410"/>
      <c r="F30" s="410"/>
      <c r="G30" s="100" t="s">
        <v>84</v>
      </c>
      <c r="H30" s="410"/>
      <c r="I30" s="410"/>
      <c r="J30" s="410"/>
      <c r="K30" s="100" t="s">
        <v>84</v>
      </c>
      <c r="L30" s="410"/>
      <c r="M30" s="410"/>
      <c r="N30" s="411"/>
      <c r="O30" s="101"/>
      <c r="P30" s="101"/>
      <c r="Q30" s="101"/>
      <c r="R30" s="101"/>
      <c r="S30" s="101"/>
      <c r="T30" s="101"/>
      <c r="U30" s="101"/>
      <c r="V30" s="89"/>
      <c r="W30" s="87"/>
      <c r="X30" s="87"/>
      <c r="Y30" s="110">
        <v>7</v>
      </c>
      <c r="Z30" s="112"/>
      <c r="AA30" s="168"/>
      <c r="AB30" s="168"/>
      <c r="AC30" s="114"/>
      <c r="AD30" s="115"/>
      <c r="AF30" s="129" t="str">
        <f>IF('②応募者名簿(印刷用)'!D9="","",'②応募者名簿(印刷用)'!D9)</f>
        <v/>
      </c>
      <c r="AG30" s="129" t="str">
        <f>IF('②応募者名簿(印刷用)'!H9="","",'②応募者名簿(印刷用)'!H9)</f>
        <v/>
      </c>
      <c r="AH30" s="130" t="str">
        <f t="shared" si="0"/>
        <v/>
      </c>
      <c r="AI30" s="130" t="str">
        <f t="shared" si="1"/>
        <v/>
      </c>
      <c r="AJ30" s="130" t="str">
        <f t="shared" si="2"/>
        <v/>
      </c>
      <c r="AK30" s="131" t="str">
        <f>IF('②応募者名簿(印刷用)'!$A$36="","",'②応募者名簿(印刷用)'!$A$36)</f>
        <v/>
      </c>
      <c r="AL30" s="130" t="str">
        <f t="shared" si="3"/>
        <v>ここをクリック</v>
      </c>
      <c r="AM30" s="132" t="str">
        <f t="shared" si="4"/>
        <v/>
      </c>
      <c r="AN30" s="130" t="str">
        <f t="shared" si="5"/>
        <v/>
      </c>
      <c r="AO30" s="130" t="str">
        <f t="shared" si="6"/>
        <v/>
      </c>
      <c r="AP30" s="130" t="str">
        <f t="shared" si="7"/>
        <v/>
      </c>
      <c r="AQ30" s="131" t="str">
        <f t="shared" si="8"/>
        <v/>
      </c>
      <c r="AR30" s="131" t="str">
        <f t="shared" si="9"/>
        <v/>
      </c>
      <c r="AS30" s="130" t="str">
        <f t="shared" si="10"/>
        <v/>
      </c>
      <c r="BB30" s="125"/>
      <c r="BC30" s="125"/>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row>
    <row r="31" spans="1:110" ht="50.1" customHeight="1" thickBot="1">
      <c r="A31" s="87"/>
      <c r="B31" s="221" t="s">
        <v>146</v>
      </c>
      <c r="C31" s="96" t="s">
        <v>147</v>
      </c>
      <c r="D31" s="420"/>
      <c r="E31" s="421"/>
      <c r="F31" s="421"/>
      <c r="G31" s="102" t="s">
        <v>84</v>
      </c>
      <c r="H31" s="421"/>
      <c r="I31" s="421"/>
      <c r="J31" s="421"/>
      <c r="K31" s="102" t="s">
        <v>84</v>
      </c>
      <c r="L31" s="421"/>
      <c r="M31" s="421"/>
      <c r="N31" s="422"/>
      <c r="O31" s="92"/>
      <c r="P31" s="92"/>
      <c r="Q31" s="92"/>
      <c r="R31" s="92"/>
      <c r="S31" s="92"/>
      <c r="T31" s="92"/>
      <c r="U31" s="92"/>
      <c r="V31" s="89"/>
      <c r="W31" s="87"/>
      <c r="X31" s="87"/>
      <c r="Y31" s="110">
        <v>8</v>
      </c>
      <c r="Z31" s="112"/>
      <c r="AA31" s="168"/>
      <c r="AB31" s="168"/>
      <c r="AC31" s="114"/>
      <c r="AD31" s="115"/>
      <c r="AF31" s="129" t="str">
        <f>IF('②応募者名簿(印刷用)'!D10="","",'②応募者名簿(印刷用)'!D10)</f>
        <v/>
      </c>
      <c r="AG31" s="129" t="str">
        <f>IF('②応募者名簿(印刷用)'!H10="","",'②応募者名簿(印刷用)'!H10)</f>
        <v/>
      </c>
      <c r="AH31" s="130" t="str">
        <f t="shared" si="0"/>
        <v/>
      </c>
      <c r="AI31" s="130" t="str">
        <f t="shared" si="1"/>
        <v/>
      </c>
      <c r="AJ31" s="130" t="str">
        <f t="shared" si="2"/>
        <v/>
      </c>
      <c r="AK31" s="131" t="str">
        <f>IF('②応募者名簿(印刷用)'!$A$36="","",'②応募者名簿(印刷用)'!$A$36)</f>
        <v/>
      </c>
      <c r="AL31" s="130" t="str">
        <f t="shared" si="3"/>
        <v>ここをクリック</v>
      </c>
      <c r="AM31" s="132" t="str">
        <f t="shared" si="4"/>
        <v/>
      </c>
      <c r="AN31" s="130" t="str">
        <f t="shared" si="5"/>
        <v/>
      </c>
      <c r="AO31" s="130" t="str">
        <f t="shared" si="6"/>
        <v/>
      </c>
      <c r="AP31" s="130" t="str">
        <f t="shared" si="7"/>
        <v/>
      </c>
      <c r="AQ31" s="131" t="str">
        <f t="shared" si="8"/>
        <v/>
      </c>
      <c r="AR31" s="131" t="str">
        <f t="shared" si="9"/>
        <v/>
      </c>
      <c r="AS31" s="130" t="str">
        <f t="shared" si="10"/>
        <v/>
      </c>
      <c r="BB31" s="125"/>
      <c r="BC31" s="125"/>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row>
    <row r="32" spans="1:110" ht="50.1" customHeight="1" thickBot="1">
      <c r="A32" s="87"/>
      <c r="B32" s="222" t="s">
        <v>148</v>
      </c>
      <c r="C32" s="103" t="s">
        <v>203</v>
      </c>
      <c r="D32" s="417"/>
      <c r="E32" s="418"/>
      <c r="F32" s="418"/>
      <c r="G32" s="418"/>
      <c r="H32" s="418"/>
      <c r="I32" s="418"/>
      <c r="J32" s="418"/>
      <c r="K32" s="418"/>
      <c r="L32" s="418"/>
      <c r="M32" s="418"/>
      <c r="N32" s="418"/>
      <c r="O32" s="418"/>
      <c r="P32" s="418"/>
      <c r="Q32" s="418"/>
      <c r="R32" s="418"/>
      <c r="S32" s="418"/>
      <c r="T32" s="418"/>
      <c r="U32" s="419"/>
      <c r="V32" s="87"/>
      <c r="W32" s="87"/>
      <c r="X32" s="87"/>
      <c r="Y32" s="110">
        <v>9</v>
      </c>
      <c r="Z32" s="112"/>
      <c r="AA32" s="168"/>
      <c r="AB32" s="168"/>
      <c r="AC32" s="114"/>
      <c r="AD32" s="115"/>
      <c r="AF32" s="129" t="str">
        <f>IF('②応募者名簿(印刷用)'!D11="","",'②応募者名簿(印刷用)'!D11)</f>
        <v/>
      </c>
      <c r="AG32" s="129" t="str">
        <f>IF('②応募者名簿(印刷用)'!H11="","",'②応募者名簿(印刷用)'!H11)</f>
        <v/>
      </c>
      <c r="AH32" s="130" t="str">
        <f t="shared" si="0"/>
        <v/>
      </c>
      <c r="AI32" s="130" t="str">
        <f t="shared" si="1"/>
        <v/>
      </c>
      <c r="AJ32" s="130" t="str">
        <f t="shared" si="2"/>
        <v/>
      </c>
      <c r="AK32" s="131" t="str">
        <f>IF('②応募者名簿(印刷用)'!$A$36="","",'②応募者名簿(印刷用)'!$A$36)</f>
        <v/>
      </c>
      <c r="AL32" s="130" t="str">
        <f t="shared" si="3"/>
        <v>ここをクリック</v>
      </c>
      <c r="AM32" s="132" t="str">
        <f t="shared" si="4"/>
        <v/>
      </c>
      <c r="AN32" s="130" t="str">
        <f t="shared" si="5"/>
        <v/>
      </c>
      <c r="AO32" s="130" t="str">
        <f t="shared" si="6"/>
        <v/>
      </c>
      <c r="AP32" s="130" t="str">
        <f t="shared" si="7"/>
        <v/>
      </c>
      <c r="AQ32" s="131" t="str">
        <f t="shared" si="8"/>
        <v/>
      </c>
      <c r="AR32" s="131" t="str">
        <f t="shared" si="9"/>
        <v/>
      </c>
      <c r="AS32" s="130" t="str">
        <f t="shared" si="10"/>
        <v/>
      </c>
      <c r="BB32" s="125"/>
      <c r="BC32" s="125"/>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row>
    <row r="33" spans="1:110" ht="50.1" customHeight="1" thickBot="1">
      <c r="A33" s="87"/>
      <c r="B33" s="214"/>
      <c r="C33" s="89"/>
      <c r="D33" s="87"/>
      <c r="E33" s="87"/>
      <c r="F33" s="87"/>
      <c r="G33" s="87"/>
      <c r="H33" s="87"/>
      <c r="I33" s="87"/>
      <c r="J33" s="87"/>
      <c r="K33" s="87"/>
      <c r="L33" s="87"/>
      <c r="M33" s="87"/>
      <c r="N33" s="87"/>
      <c r="O33" s="87"/>
      <c r="P33" s="87"/>
      <c r="Q33" s="87"/>
      <c r="R33" s="87"/>
      <c r="S33" s="87"/>
      <c r="T33" s="87"/>
      <c r="U33" s="87"/>
      <c r="V33" s="87"/>
      <c r="W33" s="87"/>
      <c r="X33" s="87"/>
      <c r="Y33" s="110">
        <v>10</v>
      </c>
      <c r="Z33" s="112"/>
      <c r="AA33" s="168"/>
      <c r="AB33" s="168"/>
      <c r="AC33" s="114"/>
      <c r="AD33" s="115"/>
      <c r="AF33" s="129" t="str">
        <f>IF('②応募者名簿(印刷用)'!D12="","",'②応募者名簿(印刷用)'!D12)</f>
        <v/>
      </c>
      <c r="AG33" s="129" t="str">
        <f>IF('②応募者名簿(印刷用)'!H12="","",'②応募者名簿(印刷用)'!H12)</f>
        <v/>
      </c>
      <c r="AH33" s="130" t="str">
        <f t="shared" si="0"/>
        <v/>
      </c>
      <c r="AI33" s="130" t="str">
        <f t="shared" si="1"/>
        <v/>
      </c>
      <c r="AJ33" s="130" t="str">
        <f t="shared" si="2"/>
        <v/>
      </c>
      <c r="AK33" s="131" t="str">
        <f>IF('②応募者名簿(印刷用)'!$A$36="","",'②応募者名簿(印刷用)'!$A$36)</f>
        <v/>
      </c>
      <c r="AL33" s="130" t="str">
        <f t="shared" si="3"/>
        <v>ここをクリック</v>
      </c>
      <c r="AM33" s="132" t="str">
        <f t="shared" si="4"/>
        <v/>
      </c>
      <c r="AN33" s="130" t="str">
        <f t="shared" si="5"/>
        <v/>
      </c>
      <c r="AO33" s="130" t="str">
        <f t="shared" si="6"/>
        <v/>
      </c>
      <c r="AP33" s="130" t="str">
        <f t="shared" si="7"/>
        <v/>
      </c>
      <c r="AQ33" s="131" t="str">
        <f t="shared" si="8"/>
        <v/>
      </c>
      <c r="AR33" s="131" t="str">
        <f t="shared" si="9"/>
        <v/>
      </c>
      <c r="AS33" s="130" t="str">
        <f t="shared" si="10"/>
        <v/>
      </c>
      <c r="BB33" s="125"/>
      <c r="BC33" s="125"/>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row>
    <row r="34" spans="1:110" ht="50.1" customHeight="1">
      <c r="A34" s="87"/>
      <c r="B34" s="416" t="s">
        <v>85</v>
      </c>
      <c r="C34" s="408"/>
      <c r="D34" s="408"/>
      <c r="E34" s="408"/>
      <c r="F34" s="408"/>
      <c r="G34" s="408"/>
      <c r="H34" s="408"/>
      <c r="I34" s="408"/>
      <c r="J34" s="408"/>
      <c r="K34" s="408"/>
      <c r="L34" s="408"/>
      <c r="M34" s="408"/>
      <c r="N34" s="408"/>
      <c r="O34" s="408"/>
      <c r="P34" s="408"/>
      <c r="Q34" s="409"/>
      <c r="R34" s="87"/>
      <c r="S34" s="87"/>
      <c r="T34" s="87"/>
      <c r="U34" s="87"/>
      <c r="V34" s="87"/>
      <c r="W34" s="87"/>
      <c r="X34" s="87"/>
      <c r="Y34" s="110">
        <v>11</v>
      </c>
      <c r="Z34" s="112"/>
      <c r="AA34" s="168"/>
      <c r="AB34" s="168"/>
      <c r="AC34" s="114"/>
      <c r="AD34" s="115"/>
      <c r="AF34" s="129" t="str">
        <f>IF('②応募者名簿(印刷用)'!D13="","",'②応募者名簿(印刷用)'!D13)</f>
        <v/>
      </c>
      <c r="AG34" s="129" t="str">
        <f>IF('②応募者名簿(印刷用)'!H13="","",'②応募者名簿(印刷用)'!H13)</f>
        <v/>
      </c>
      <c r="AH34" s="130" t="str">
        <f t="shared" si="0"/>
        <v/>
      </c>
      <c r="AI34" s="130" t="str">
        <f t="shared" si="1"/>
        <v/>
      </c>
      <c r="AJ34" s="130" t="str">
        <f t="shared" si="2"/>
        <v/>
      </c>
      <c r="AK34" s="131" t="str">
        <f>IF('②応募者名簿(印刷用)'!$A$36="","",'②応募者名簿(印刷用)'!$A$36)</f>
        <v/>
      </c>
      <c r="AL34" s="130" t="str">
        <f t="shared" si="3"/>
        <v>ここをクリック</v>
      </c>
      <c r="AM34" s="132" t="str">
        <f t="shared" si="4"/>
        <v/>
      </c>
      <c r="AN34" s="130" t="str">
        <f t="shared" si="5"/>
        <v/>
      </c>
      <c r="AO34" s="130" t="str">
        <f t="shared" si="6"/>
        <v/>
      </c>
      <c r="AP34" s="130" t="str">
        <f t="shared" si="7"/>
        <v/>
      </c>
      <c r="AQ34" s="131" t="str">
        <f t="shared" si="8"/>
        <v/>
      </c>
      <c r="AR34" s="131" t="str">
        <f t="shared" si="9"/>
        <v/>
      </c>
      <c r="AS34" s="130" t="str">
        <f t="shared" si="10"/>
        <v/>
      </c>
      <c r="AX34" s="87" t="s">
        <v>82</v>
      </c>
      <c r="BB34" s="125"/>
      <c r="BC34" s="125"/>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row>
    <row r="35" spans="1:110" ht="50.1" customHeight="1">
      <c r="A35" s="87"/>
      <c r="B35" s="412" t="s">
        <v>86</v>
      </c>
      <c r="C35" s="413"/>
      <c r="D35" s="413"/>
      <c r="E35" s="413"/>
      <c r="F35" s="413"/>
      <c r="G35" s="413"/>
      <c r="H35" s="413"/>
      <c r="I35" s="413"/>
      <c r="J35" s="413"/>
      <c r="K35" s="413"/>
      <c r="L35" s="413"/>
      <c r="M35" s="413"/>
      <c r="N35" s="413"/>
      <c r="O35" s="413"/>
      <c r="P35" s="413"/>
      <c r="Q35" s="414"/>
      <c r="R35" s="87"/>
      <c r="S35" s="87"/>
      <c r="T35" s="87"/>
      <c r="U35" s="87"/>
      <c r="V35" s="87"/>
      <c r="W35" s="87"/>
      <c r="X35" s="87"/>
      <c r="Y35" s="110">
        <v>12</v>
      </c>
      <c r="Z35" s="112"/>
      <c r="AA35" s="168"/>
      <c r="AB35" s="168"/>
      <c r="AC35" s="114"/>
      <c r="AD35" s="115"/>
      <c r="AF35" s="129" t="str">
        <f>IF('②応募者名簿(印刷用)'!D14="","",'②応募者名簿(印刷用)'!D14)</f>
        <v/>
      </c>
      <c r="AG35" s="129" t="str">
        <f>IF('②応募者名簿(印刷用)'!H14="","",'②応募者名簿(印刷用)'!H14)</f>
        <v/>
      </c>
      <c r="AH35" s="130" t="str">
        <f t="shared" si="0"/>
        <v/>
      </c>
      <c r="AI35" s="130" t="str">
        <f t="shared" si="1"/>
        <v/>
      </c>
      <c r="AJ35" s="130" t="str">
        <f t="shared" si="2"/>
        <v/>
      </c>
      <c r="AK35" s="131" t="str">
        <f>IF('②応募者名簿(印刷用)'!$A$36="","",'②応募者名簿(印刷用)'!$A$36)</f>
        <v/>
      </c>
      <c r="AL35" s="130" t="str">
        <f t="shared" si="3"/>
        <v>ここをクリック</v>
      </c>
      <c r="AM35" s="132" t="str">
        <f t="shared" si="4"/>
        <v/>
      </c>
      <c r="AN35" s="130" t="str">
        <f t="shared" si="5"/>
        <v/>
      </c>
      <c r="AO35" s="130" t="str">
        <f t="shared" si="6"/>
        <v/>
      </c>
      <c r="AP35" s="130" t="str">
        <f t="shared" si="7"/>
        <v/>
      </c>
      <c r="AQ35" s="131" t="str">
        <f t="shared" si="8"/>
        <v/>
      </c>
      <c r="AR35" s="131" t="str">
        <f t="shared" si="9"/>
        <v/>
      </c>
      <c r="AS35" s="130" t="str">
        <f t="shared" si="10"/>
        <v/>
      </c>
      <c r="AX35" s="87" t="s">
        <v>82</v>
      </c>
      <c r="BB35" s="125"/>
      <c r="BC35" s="125"/>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row>
    <row r="36" spans="1:110" ht="50.1" customHeight="1" thickBot="1">
      <c r="A36" s="87"/>
      <c r="B36" s="415"/>
      <c r="C36" s="413"/>
      <c r="D36" s="413"/>
      <c r="E36" s="413"/>
      <c r="F36" s="413"/>
      <c r="G36" s="413"/>
      <c r="H36" s="413"/>
      <c r="I36" s="413"/>
      <c r="J36" s="413"/>
      <c r="K36" s="413"/>
      <c r="L36" s="413"/>
      <c r="M36" s="413"/>
      <c r="N36" s="413"/>
      <c r="O36" s="413"/>
      <c r="P36" s="413"/>
      <c r="Q36" s="414"/>
      <c r="R36" s="87"/>
      <c r="S36" s="87"/>
      <c r="T36" s="87"/>
      <c r="U36" s="87"/>
      <c r="V36" s="87"/>
      <c r="W36" s="87"/>
      <c r="X36" s="87"/>
      <c r="Y36" s="110">
        <v>13</v>
      </c>
      <c r="Z36" s="112"/>
      <c r="AA36" s="168"/>
      <c r="AB36" s="168"/>
      <c r="AC36" s="114"/>
      <c r="AD36" s="115"/>
      <c r="AF36" s="129" t="str">
        <f>IF('②応募者名簿(印刷用)'!D15="","",'②応募者名簿(印刷用)'!D15)</f>
        <v/>
      </c>
      <c r="AG36" s="129" t="str">
        <f>IF('②応募者名簿(印刷用)'!H15="","",'②応募者名簿(印刷用)'!H15)</f>
        <v/>
      </c>
      <c r="AH36" s="130" t="str">
        <f t="shared" si="0"/>
        <v/>
      </c>
      <c r="AI36" s="130" t="str">
        <f t="shared" si="1"/>
        <v/>
      </c>
      <c r="AJ36" s="130" t="str">
        <f t="shared" si="2"/>
        <v/>
      </c>
      <c r="AK36" s="131" t="str">
        <f>IF('②応募者名簿(印刷用)'!$A$36="","",'②応募者名簿(印刷用)'!$A$36)</f>
        <v/>
      </c>
      <c r="AL36" s="130" t="str">
        <f t="shared" si="3"/>
        <v>ここをクリック</v>
      </c>
      <c r="AM36" s="132" t="str">
        <f t="shared" si="4"/>
        <v/>
      </c>
      <c r="AN36" s="130" t="str">
        <f t="shared" si="5"/>
        <v/>
      </c>
      <c r="AO36" s="130" t="str">
        <f t="shared" si="6"/>
        <v/>
      </c>
      <c r="AP36" s="130" t="str">
        <f t="shared" si="7"/>
        <v/>
      </c>
      <c r="AQ36" s="131" t="str">
        <f t="shared" si="8"/>
        <v/>
      </c>
      <c r="AR36" s="131" t="str">
        <f t="shared" si="9"/>
        <v/>
      </c>
      <c r="AS36" s="130" t="str">
        <f t="shared" si="10"/>
        <v/>
      </c>
      <c r="BB36" s="125"/>
      <c r="BC36" s="125"/>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row>
    <row r="37" spans="1:110" ht="50.1" customHeight="1">
      <c r="A37" s="87"/>
      <c r="B37" s="407" t="s">
        <v>90</v>
      </c>
      <c r="C37" s="408"/>
      <c r="D37" s="408"/>
      <c r="E37" s="408"/>
      <c r="F37" s="408"/>
      <c r="G37" s="408"/>
      <c r="H37" s="408"/>
      <c r="I37" s="408"/>
      <c r="J37" s="408"/>
      <c r="K37" s="408"/>
      <c r="L37" s="408"/>
      <c r="M37" s="408"/>
      <c r="N37" s="408"/>
      <c r="O37" s="408"/>
      <c r="P37" s="408"/>
      <c r="Q37" s="409"/>
      <c r="R37" s="87"/>
      <c r="S37" s="87"/>
      <c r="T37" s="87"/>
      <c r="U37" s="87"/>
      <c r="V37" s="87"/>
      <c r="W37" s="87"/>
      <c r="X37" s="87"/>
      <c r="Y37" s="110">
        <v>14</v>
      </c>
      <c r="Z37" s="112"/>
      <c r="AA37" s="168"/>
      <c r="AB37" s="168"/>
      <c r="AC37" s="114"/>
      <c r="AD37" s="115"/>
      <c r="AF37" s="129" t="str">
        <f>IF('②応募者名簿(印刷用)'!D16="","",'②応募者名簿(印刷用)'!D16)</f>
        <v/>
      </c>
      <c r="AG37" s="129" t="str">
        <f>IF('②応募者名簿(印刷用)'!H16="","",'②応募者名簿(印刷用)'!H16)</f>
        <v/>
      </c>
      <c r="AH37" s="130" t="str">
        <f t="shared" si="0"/>
        <v/>
      </c>
      <c r="AI37" s="130" t="str">
        <f t="shared" si="1"/>
        <v/>
      </c>
      <c r="AJ37" s="130" t="str">
        <f t="shared" si="2"/>
        <v/>
      </c>
      <c r="AK37" s="131" t="str">
        <f>IF('②応募者名簿(印刷用)'!$A$36="","",'②応募者名簿(印刷用)'!$A$36)</f>
        <v/>
      </c>
      <c r="AL37" s="130" t="str">
        <f t="shared" si="3"/>
        <v>ここをクリック</v>
      </c>
      <c r="AM37" s="132" t="str">
        <f t="shared" si="4"/>
        <v/>
      </c>
      <c r="AN37" s="130" t="str">
        <f t="shared" si="5"/>
        <v/>
      </c>
      <c r="AO37" s="130" t="str">
        <f t="shared" si="6"/>
        <v/>
      </c>
      <c r="AP37" s="130" t="str">
        <f t="shared" si="7"/>
        <v/>
      </c>
      <c r="AQ37" s="131" t="str">
        <f t="shared" si="8"/>
        <v/>
      </c>
      <c r="AR37" s="131" t="str">
        <f t="shared" si="9"/>
        <v/>
      </c>
      <c r="AS37" s="130" t="str">
        <f t="shared" si="10"/>
        <v/>
      </c>
      <c r="BB37" s="125"/>
      <c r="BC37" s="125"/>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row>
    <row r="38" spans="1:110" ht="50.1" customHeight="1">
      <c r="A38" s="87"/>
      <c r="B38" s="374" t="s">
        <v>218</v>
      </c>
      <c r="C38" s="375"/>
      <c r="D38" s="375"/>
      <c r="E38" s="375"/>
      <c r="F38" s="108"/>
      <c r="G38" s="108"/>
      <c r="H38" s="108"/>
      <c r="I38" s="108"/>
      <c r="J38" s="108"/>
      <c r="K38" s="108"/>
      <c r="L38" s="108"/>
      <c r="M38" s="108"/>
      <c r="N38" s="108"/>
      <c r="O38" s="108"/>
      <c r="P38" s="108"/>
      <c r="Q38" s="109"/>
      <c r="R38" s="87"/>
      <c r="S38" s="87"/>
      <c r="T38" s="87"/>
      <c r="U38" s="87"/>
      <c r="V38" s="87"/>
      <c r="W38" s="87"/>
      <c r="X38" s="87"/>
      <c r="Y38" s="110">
        <v>15</v>
      </c>
      <c r="Z38" s="112"/>
      <c r="AA38" s="168"/>
      <c r="AB38" s="168"/>
      <c r="AC38" s="114"/>
      <c r="AD38" s="115"/>
      <c r="AF38" s="129" t="str">
        <f>IF('②応募者名簿(印刷用)'!D17="","",'②応募者名簿(印刷用)'!D17)</f>
        <v/>
      </c>
      <c r="AG38" s="129" t="str">
        <f>IF('②応募者名簿(印刷用)'!H17="","",'②応募者名簿(印刷用)'!H17)</f>
        <v/>
      </c>
      <c r="AH38" s="130" t="str">
        <f t="shared" si="0"/>
        <v/>
      </c>
      <c r="AI38" s="130" t="str">
        <f t="shared" si="1"/>
        <v/>
      </c>
      <c r="AJ38" s="130" t="str">
        <f t="shared" si="2"/>
        <v/>
      </c>
      <c r="AK38" s="131" t="str">
        <f>IF('②応募者名簿(印刷用)'!$A$36="","",'②応募者名簿(印刷用)'!$A$36)</f>
        <v/>
      </c>
      <c r="AL38" s="130" t="str">
        <f t="shared" si="3"/>
        <v>ここをクリック</v>
      </c>
      <c r="AM38" s="132" t="str">
        <f t="shared" si="4"/>
        <v/>
      </c>
      <c r="AN38" s="130" t="str">
        <f t="shared" si="5"/>
        <v/>
      </c>
      <c r="AO38" s="130" t="str">
        <f t="shared" si="6"/>
        <v/>
      </c>
      <c r="AP38" s="130" t="str">
        <f t="shared" si="7"/>
        <v/>
      </c>
      <c r="AQ38" s="131" t="str">
        <f t="shared" si="8"/>
        <v/>
      </c>
      <c r="AR38" s="131" t="str">
        <f t="shared" si="9"/>
        <v/>
      </c>
      <c r="AS38" s="130" t="str">
        <f t="shared" si="10"/>
        <v/>
      </c>
      <c r="BB38" s="125"/>
      <c r="BC38" s="125"/>
      <c r="BJ38" s="87" t="b">
        <f>IF(BJ40=TRUE,,OR(BI40=1,BK40=1))</f>
        <v>0</v>
      </c>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row>
    <row r="39" spans="1:110" ht="50.1" customHeight="1">
      <c r="A39" s="87"/>
      <c r="B39" s="376"/>
      <c r="C39" s="377"/>
      <c r="D39" s="377"/>
      <c r="E39" s="377"/>
      <c r="F39" s="377"/>
      <c r="G39" s="377"/>
      <c r="H39" s="377"/>
      <c r="I39" s="377"/>
      <c r="J39" s="377"/>
      <c r="K39" s="377"/>
      <c r="L39" s="377"/>
      <c r="M39" s="377"/>
      <c r="N39" s="377"/>
      <c r="O39" s="377"/>
      <c r="P39" s="377"/>
      <c r="Q39" s="378"/>
      <c r="R39" s="87"/>
      <c r="S39" s="87"/>
      <c r="T39" s="87"/>
      <c r="U39" s="87"/>
      <c r="V39" s="87"/>
      <c r="W39" s="87"/>
      <c r="X39" s="87"/>
      <c r="Y39" s="110">
        <v>16</v>
      </c>
      <c r="Z39" s="112"/>
      <c r="AA39" s="168"/>
      <c r="AB39" s="168"/>
      <c r="AC39" s="114"/>
      <c r="AD39" s="115"/>
      <c r="AF39" s="129" t="str">
        <f>IF('②応募者名簿(印刷用)'!D18="","",'②応募者名簿(印刷用)'!D18)</f>
        <v/>
      </c>
      <c r="AG39" s="129" t="str">
        <f>IF('②応募者名簿(印刷用)'!H18="","",'②応募者名簿(印刷用)'!H18)</f>
        <v/>
      </c>
      <c r="AH39" s="130" t="str">
        <f t="shared" si="0"/>
        <v/>
      </c>
      <c r="AI39" s="130" t="str">
        <f t="shared" si="1"/>
        <v/>
      </c>
      <c r="AJ39" s="130" t="str">
        <f t="shared" si="2"/>
        <v/>
      </c>
      <c r="AK39" s="131" t="str">
        <f>IF('②応募者名簿(印刷用)'!$A$36="","",'②応募者名簿(印刷用)'!$A$36)</f>
        <v/>
      </c>
      <c r="AL39" s="130" t="str">
        <f t="shared" si="3"/>
        <v>ここをクリック</v>
      </c>
      <c r="AM39" s="132" t="str">
        <f t="shared" si="4"/>
        <v/>
      </c>
      <c r="AN39" s="130" t="str">
        <f t="shared" si="5"/>
        <v/>
      </c>
      <c r="AO39" s="130" t="str">
        <f t="shared" si="6"/>
        <v/>
      </c>
      <c r="AP39" s="130" t="str">
        <f t="shared" si="7"/>
        <v/>
      </c>
      <c r="AQ39" s="131" t="str">
        <f t="shared" si="8"/>
        <v/>
      </c>
      <c r="AR39" s="131" t="str">
        <f t="shared" si="9"/>
        <v/>
      </c>
      <c r="AS39" s="130" t="str">
        <f t="shared" si="10"/>
        <v/>
      </c>
      <c r="AX39" s="130"/>
      <c r="BB39" s="134" t="s">
        <v>91</v>
      </c>
      <c r="BC39" s="134" t="s">
        <v>92</v>
      </c>
      <c r="BD39" s="135" t="str">
        <f>" "</f>
        <v xml:space="preserve"> </v>
      </c>
      <c r="BI39" s="87" t="s">
        <v>236</v>
      </c>
      <c r="BJ39" s="87" t="s">
        <v>237</v>
      </c>
      <c r="BK39" s="87" t="s">
        <v>238</v>
      </c>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row>
    <row r="40" spans="1:110" ht="50.1" customHeight="1">
      <c r="A40" s="87"/>
      <c r="B40" s="379"/>
      <c r="C40" s="377"/>
      <c r="D40" s="377"/>
      <c r="E40" s="377"/>
      <c r="F40" s="377"/>
      <c r="G40" s="377"/>
      <c r="H40" s="377"/>
      <c r="I40" s="377"/>
      <c r="J40" s="377"/>
      <c r="K40" s="377"/>
      <c r="L40" s="377"/>
      <c r="M40" s="377"/>
      <c r="N40" s="377"/>
      <c r="O40" s="377"/>
      <c r="P40" s="377"/>
      <c r="Q40" s="378"/>
      <c r="R40" s="87"/>
      <c r="S40" s="87"/>
      <c r="T40" s="87"/>
      <c r="U40" s="87"/>
      <c r="V40" s="87"/>
      <c r="W40" s="87"/>
      <c r="X40" s="87"/>
      <c r="Y40" s="110">
        <v>17</v>
      </c>
      <c r="Z40" s="112"/>
      <c r="AA40" s="168"/>
      <c r="AB40" s="168"/>
      <c r="AC40" s="114"/>
      <c r="AD40" s="115"/>
      <c r="AF40" s="129" t="str">
        <f>IF('②応募者名簿(印刷用)'!D19="","",'②応募者名簿(印刷用)'!D19)</f>
        <v/>
      </c>
      <c r="AG40" s="129" t="str">
        <f>IF('②応募者名簿(印刷用)'!H19="","",'②応募者名簿(印刷用)'!H19)</f>
        <v/>
      </c>
      <c r="AH40" s="130" t="str">
        <f t="shared" si="0"/>
        <v/>
      </c>
      <c r="AI40" s="130" t="str">
        <f t="shared" si="1"/>
        <v/>
      </c>
      <c r="AJ40" s="130" t="str">
        <f t="shared" si="2"/>
        <v/>
      </c>
      <c r="AK40" s="131" t="str">
        <f>IF('②応募者名簿(印刷用)'!$A$36="","",'②応募者名簿(印刷用)'!$A$36)</f>
        <v/>
      </c>
      <c r="AL40" s="130" t="str">
        <f t="shared" si="3"/>
        <v>ここをクリック</v>
      </c>
      <c r="AM40" s="132" t="str">
        <f t="shared" si="4"/>
        <v/>
      </c>
      <c r="AN40" s="130" t="str">
        <f t="shared" si="5"/>
        <v/>
      </c>
      <c r="AO40" s="130" t="str">
        <f t="shared" si="6"/>
        <v/>
      </c>
      <c r="AP40" s="130" t="str">
        <f t="shared" si="7"/>
        <v/>
      </c>
      <c r="AQ40" s="131" t="str">
        <f t="shared" si="8"/>
        <v/>
      </c>
      <c r="AR40" s="131" t="str">
        <f t="shared" si="9"/>
        <v/>
      </c>
      <c r="AS40" s="130" t="str">
        <f t="shared" si="10"/>
        <v/>
      </c>
      <c r="AX40" s="130" t="s">
        <v>65</v>
      </c>
      <c r="BB40" s="134"/>
      <c r="BC40" s="134" t="s">
        <v>359</v>
      </c>
      <c r="BD40" s="135" t="str">
        <f>""</f>
        <v/>
      </c>
      <c r="BI40" s="87">
        <f>COUNTIF(BI41:BI57,D24)</f>
        <v>0</v>
      </c>
      <c r="BJ40" s="87" t="b">
        <f>BK41=D24</f>
        <v>0</v>
      </c>
      <c r="BK40" s="87">
        <f>IF(BK41="",0,1)</f>
        <v>0</v>
      </c>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row>
    <row r="41" spans="1:110" ht="50.1" customHeight="1" thickBot="1">
      <c r="A41" s="87"/>
      <c r="B41" s="380"/>
      <c r="C41" s="381"/>
      <c r="D41" s="381"/>
      <c r="E41" s="381"/>
      <c r="F41" s="381"/>
      <c r="G41" s="381"/>
      <c r="H41" s="381"/>
      <c r="I41" s="381"/>
      <c r="J41" s="381"/>
      <c r="K41" s="381"/>
      <c r="L41" s="381"/>
      <c r="M41" s="381"/>
      <c r="N41" s="381"/>
      <c r="O41" s="381"/>
      <c r="P41" s="381"/>
      <c r="Q41" s="382"/>
      <c r="R41" s="87"/>
      <c r="S41" s="87"/>
      <c r="T41" s="87"/>
      <c r="U41" s="87"/>
      <c r="V41" s="87"/>
      <c r="W41" s="87"/>
      <c r="X41" s="87"/>
      <c r="Y41" s="110">
        <v>18</v>
      </c>
      <c r="Z41" s="112"/>
      <c r="AA41" s="168"/>
      <c r="AB41" s="168"/>
      <c r="AC41" s="114"/>
      <c r="AD41" s="115"/>
      <c r="AF41" s="129" t="str">
        <f>IF('②応募者名簿(印刷用)'!D20="","",'②応募者名簿(印刷用)'!D20)</f>
        <v/>
      </c>
      <c r="AG41" s="129" t="str">
        <f>IF('②応募者名簿(印刷用)'!H20="","",'②応募者名簿(印刷用)'!H20)</f>
        <v/>
      </c>
      <c r="AH41" s="130" t="str">
        <f t="shared" si="0"/>
        <v/>
      </c>
      <c r="AI41" s="130" t="str">
        <f t="shared" si="1"/>
        <v/>
      </c>
      <c r="AJ41" s="130" t="str">
        <f t="shared" si="2"/>
        <v/>
      </c>
      <c r="AK41" s="131" t="str">
        <f>IF('②応募者名簿(印刷用)'!$A$36="","",'②応募者名簿(印刷用)'!$A$36)</f>
        <v/>
      </c>
      <c r="AL41" s="130" t="str">
        <f t="shared" si="3"/>
        <v>ここをクリック</v>
      </c>
      <c r="AM41" s="132" t="str">
        <f t="shared" si="4"/>
        <v/>
      </c>
      <c r="AN41" s="130" t="str">
        <f t="shared" si="5"/>
        <v/>
      </c>
      <c r="AO41" s="130" t="str">
        <f t="shared" si="6"/>
        <v/>
      </c>
      <c r="AP41" s="130" t="str">
        <f t="shared" si="7"/>
        <v/>
      </c>
      <c r="AQ41" s="131" t="str">
        <f t="shared" si="8"/>
        <v/>
      </c>
      <c r="AR41" s="131" t="str">
        <f t="shared" si="9"/>
        <v/>
      </c>
      <c r="AS41" s="130" t="str">
        <f t="shared" si="10"/>
        <v/>
      </c>
      <c r="AX41" s="130" t="s">
        <v>66</v>
      </c>
      <c r="BB41" s="134">
        <v>1</v>
      </c>
      <c r="BC41" s="134" t="s">
        <v>143</v>
      </c>
      <c r="BD41" s="135" t="str">
        <f>IF(BE41="北海道(札幌市以外)札幌市","２","１")</f>
        <v>１</v>
      </c>
      <c r="BE41" s="87" t="str">
        <f>BC41&amp;BF41</f>
        <v>北海道(札幌市以外)</v>
      </c>
      <c r="BF41"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I41" s="87" t="str">
        <f>BC41</f>
        <v>北海道(札幌市以外)</v>
      </c>
      <c r="BK41"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row>
    <row r="42" spans="1:110" ht="50.1" customHeight="1">
      <c r="A42" s="87"/>
      <c r="B42" s="405"/>
      <c r="C42" s="406"/>
      <c r="D42" s="406"/>
      <c r="E42" s="406"/>
      <c r="F42" s="406"/>
      <c r="G42" s="406"/>
      <c r="H42" s="406"/>
      <c r="I42" s="406"/>
      <c r="J42" s="406"/>
      <c r="K42" s="406"/>
      <c r="L42" s="406"/>
      <c r="M42" s="406"/>
      <c r="N42" s="406"/>
      <c r="O42" s="406"/>
      <c r="P42" s="406"/>
      <c r="Q42" s="406"/>
      <c r="R42" s="87"/>
      <c r="S42" s="87"/>
      <c r="T42" s="87"/>
      <c r="U42" s="87"/>
      <c r="V42" s="87"/>
      <c r="W42" s="87"/>
      <c r="X42" s="87"/>
      <c r="Y42" s="110">
        <v>19</v>
      </c>
      <c r="Z42" s="112"/>
      <c r="AA42" s="168"/>
      <c r="AB42" s="168"/>
      <c r="AC42" s="114"/>
      <c r="AD42" s="115"/>
      <c r="AF42" s="129" t="str">
        <f>IF('②応募者名簿(印刷用)'!D21="","",'②応募者名簿(印刷用)'!D21)</f>
        <v/>
      </c>
      <c r="AG42" s="129" t="str">
        <f>IF('②応募者名簿(印刷用)'!H21="","",'②応募者名簿(印刷用)'!H21)</f>
        <v/>
      </c>
      <c r="AH42" s="130" t="str">
        <f t="shared" si="0"/>
        <v/>
      </c>
      <c r="AI42" s="130" t="str">
        <f t="shared" si="1"/>
        <v/>
      </c>
      <c r="AJ42" s="130" t="str">
        <f t="shared" si="2"/>
        <v/>
      </c>
      <c r="AK42" s="131" t="str">
        <f>IF('②応募者名簿(印刷用)'!$A$36="","",'②応募者名簿(印刷用)'!$A$36)</f>
        <v/>
      </c>
      <c r="AL42" s="130" t="str">
        <f t="shared" si="3"/>
        <v>ここをクリック</v>
      </c>
      <c r="AM42" s="132" t="str">
        <f t="shared" si="4"/>
        <v/>
      </c>
      <c r="AN42" s="130" t="str">
        <f t="shared" si="5"/>
        <v/>
      </c>
      <c r="AO42" s="130" t="str">
        <f t="shared" si="6"/>
        <v/>
      </c>
      <c r="AP42" s="130" t="str">
        <f t="shared" si="7"/>
        <v/>
      </c>
      <c r="AQ42" s="131" t="str">
        <f t="shared" si="8"/>
        <v/>
      </c>
      <c r="AR42" s="131" t="str">
        <f t="shared" si="9"/>
        <v/>
      </c>
      <c r="AS42" s="130" t="str">
        <f t="shared" si="10"/>
        <v/>
      </c>
      <c r="AX42" s="130" t="s">
        <v>67</v>
      </c>
      <c r="BB42" s="134">
        <v>2</v>
      </c>
      <c r="BC42" s="134" t="s">
        <v>93</v>
      </c>
      <c r="BD42" s="135" t="str">
        <f>IF(BC42=BF42,"２","")</f>
        <v/>
      </c>
      <c r="BE42" s="87" t="str">
        <f>BC42&amp;BF42</f>
        <v>札幌市</v>
      </c>
      <c r="BF42"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I42" s="87" t="str">
        <f>BC42</f>
        <v>札幌市</v>
      </c>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row>
    <row r="43" spans="1:110" ht="50.1" customHeight="1">
      <c r="A43" s="87"/>
      <c r="B43" s="214"/>
      <c r="C43" s="89"/>
      <c r="D43" s="87"/>
      <c r="E43" s="87"/>
      <c r="F43" s="87"/>
      <c r="G43" s="87"/>
      <c r="H43" s="87"/>
      <c r="I43" s="87"/>
      <c r="J43" s="87"/>
      <c r="K43" s="87"/>
      <c r="L43" s="87"/>
      <c r="M43" s="87"/>
      <c r="N43" s="87"/>
      <c r="O43" s="87"/>
      <c r="P43" s="87"/>
      <c r="Q43" s="87"/>
      <c r="R43" s="87"/>
      <c r="S43" s="87"/>
      <c r="T43" s="87"/>
      <c r="U43" s="87"/>
      <c r="V43" s="87"/>
      <c r="W43" s="87"/>
      <c r="X43" s="87"/>
      <c r="Y43" s="110">
        <v>20</v>
      </c>
      <c r="Z43" s="112"/>
      <c r="AA43" s="168"/>
      <c r="AB43" s="168"/>
      <c r="AC43" s="114"/>
      <c r="AD43" s="115"/>
      <c r="AF43" s="129" t="str">
        <f>IF('②応募者名簿(印刷用)'!D22="","",'②応募者名簿(印刷用)'!D22)</f>
        <v/>
      </c>
      <c r="AG43" s="129" t="str">
        <f>IF('②応募者名簿(印刷用)'!H22="","",'②応募者名簿(印刷用)'!H22)</f>
        <v/>
      </c>
      <c r="AH43" s="130" t="str">
        <f t="shared" si="0"/>
        <v/>
      </c>
      <c r="AI43" s="130" t="str">
        <f t="shared" si="1"/>
        <v/>
      </c>
      <c r="AJ43" s="130" t="str">
        <f t="shared" si="2"/>
        <v/>
      </c>
      <c r="AK43" s="131" t="str">
        <f>IF('②応募者名簿(印刷用)'!$A$36="","",'②応募者名簿(印刷用)'!$A$36)</f>
        <v/>
      </c>
      <c r="AL43" s="130" t="str">
        <f t="shared" si="3"/>
        <v>ここをクリック</v>
      </c>
      <c r="AM43" s="132" t="str">
        <f t="shared" si="4"/>
        <v/>
      </c>
      <c r="AN43" s="130" t="str">
        <f t="shared" si="5"/>
        <v/>
      </c>
      <c r="AO43" s="130" t="str">
        <f t="shared" si="6"/>
        <v/>
      </c>
      <c r="AP43" s="130" t="str">
        <f t="shared" si="7"/>
        <v/>
      </c>
      <c r="AQ43" s="131" t="str">
        <f t="shared" si="8"/>
        <v/>
      </c>
      <c r="AR43" s="131" t="str">
        <f t="shared" si="9"/>
        <v/>
      </c>
      <c r="AS43" s="130" t="str">
        <f t="shared" si="10"/>
        <v/>
      </c>
      <c r="AX43" s="130" t="s">
        <v>68</v>
      </c>
      <c r="BB43" s="134">
        <v>3</v>
      </c>
      <c r="BC43" s="134" t="s">
        <v>94</v>
      </c>
      <c r="BD43" s="137" t="s">
        <v>155</v>
      </c>
      <c r="BI43" s="87" t="str">
        <f>BC55</f>
        <v>神奈川県(横浜市・川崎市以外)</v>
      </c>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row>
    <row r="44" spans="1:110" ht="50.1" customHeight="1">
      <c r="A44" s="87"/>
      <c r="B44" s="214"/>
      <c r="C44" s="89"/>
      <c r="D44" s="87"/>
      <c r="E44" s="87"/>
      <c r="F44" s="87"/>
      <c r="G44" s="87"/>
      <c r="H44" s="87"/>
      <c r="I44" s="87"/>
      <c r="J44" s="87"/>
      <c r="K44" s="87"/>
      <c r="L44" s="87"/>
      <c r="M44" s="87"/>
      <c r="N44" s="87"/>
      <c r="O44" s="87"/>
      <c r="P44" s="87"/>
      <c r="Q44" s="87"/>
      <c r="R44" s="87"/>
      <c r="S44" s="87"/>
      <c r="T44" s="87"/>
      <c r="U44" s="87"/>
      <c r="V44" s="87"/>
      <c r="W44" s="87"/>
      <c r="X44" s="87"/>
      <c r="Y44" s="110">
        <v>21</v>
      </c>
      <c r="Z44" s="112"/>
      <c r="AA44" s="168"/>
      <c r="AB44" s="168"/>
      <c r="AC44" s="114"/>
      <c r="AD44" s="115"/>
      <c r="AF44" s="129" t="str">
        <f>IF('②応募者名簿(印刷用)'!D23="","",'②応募者名簿(印刷用)'!D23)</f>
        <v/>
      </c>
      <c r="AG44" s="129" t="str">
        <f>IF('②応募者名簿(印刷用)'!H23="","",'②応募者名簿(印刷用)'!H23)</f>
        <v/>
      </c>
      <c r="AH44" s="130" t="str">
        <f t="shared" si="0"/>
        <v/>
      </c>
      <c r="AI44" s="130" t="str">
        <f t="shared" si="1"/>
        <v/>
      </c>
      <c r="AJ44" s="130" t="str">
        <f t="shared" si="2"/>
        <v/>
      </c>
      <c r="AK44" s="131" t="str">
        <f>IF('②応募者名簿(印刷用)'!$A$36="","",'②応募者名簿(印刷用)'!$A$36)</f>
        <v/>
      </c>
      <c r="AL44" s="130" t="str">
        <f t="shared" si="3"/>
        <v>ここをクリック</v>
      </c>
      <c r="AM44" s="132" t="str">
        <f t="shared" si="4"/>
        <v/>
      </c>
      <c r="AN44" s="130" t="str">
        <f t="shared" si="5"/>
        <v/>
      </c>
      <c r="AO44" s="130" t="str">
        <f t="shared" si="6"/>
        <v/>
      </c>
      <c r="AP44" s="130" t="str">
        <f t="shared" si="7"/>
        <v/>
      </c>
      <c r="AQ44" s="131" t="str">
        <f t="shared" si="8"/>
        <v/>
      </c>
      <c r="AR44" s="131" t="str">
        <f t="shared" si="9"/>
        <v/>
      </c>
      <c r="AS44" s="130" t="str">
        <f t="shared" si="10"/>
        <v/>
      </c>
      <c r="AX44" s="130" t="s">
        <v>74</v>
      </c>
      <c r="BB44" s="134">
        <v>4</v>
      </c>
      <c r="BC44" s="134" t="s">
        <v>95</v>
      </c>
      <c r="BD44" s="137" t="s">
        <v>156</v>
      </c>
      <c r="BI44" s="87" t="str">
        <f t="shared" ref="BI44:BI45" si="11">BC56</f>
        <v>横浜市</v>
      </c>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c r="CZ44" s="87"/>
      <c r="DA44" s="87"/>
      <c r="DB44" s="87"/>
      <c r="DC44" s="87"/>
      <c r="DD44" s="87"/>
      <c r="DE44" s="87"/>
      <c r="DF44" s="87"/>
    </row>
    <row r="45" spans="1:110" ht="50.1" customHeight="1">
      <c r="A45" s="87"/>
      <c r="B45" s="214"/>
      <c r="C45" s="89"/>
      <c r="D45" s="87"/>
      <c r="E45" s="87"/>
      <c r="F45" s="87"/>
      <c r="G45" s="87"/>
      <c r="H45" s="87"/>
      <c r="I45" s="87"/>
      <c r="J45" s="87"/>
      <c r="K45" s="87"/>
      <c r="L45" s="87"/>
      <c r="M45" s="87"/>
      <c r="N45" s="87"/>
      <c r="O45" s="87"/>
      <c r="P45" s="87"/>
      <c r="Q45" s="87"/>
      <c r="R45" s="87"/>
      <c r="S45" s="87"/>
      <c r="T45" s="87"/>
      <c r="U45" s="87"/>
      <c r="V45" s="87"/>
      <c r="W45" s="87"/>
      <c r="X45" s="87"/>
      <c r="Y45" s="110">
        <v>22</v>
      </c>
      <c r="Z45" s="112"/>
      <c r="AA45" s="168"/>
      <c r="AB45" s="168"/>
      <c r="AC45" s="114"/>
      <c r="AD45" s="115"/>
      <c r="AF45" s="129" t="str">
        <f>IF('②応募者名簿(印刷用)'!D24="","",'②応募者名簿(印刷用)'!D24)</f>
        <v/>
      </c>
      <c r="AG45" s="129" t="str">
        <f>IF('②応募者名簿(印刷用)'!H24="","",'②応募者名簿(印刷用)'!H24)</f>
        <v/>
      </c>
      <c r="AH45" s="130" t="str">
        <f t="shared" si="0"/>
        <v/>
      </c>
      <c r="AI45" s="130" t="str">
        <f t="shared" si="1"/>
        <v/>
      </c>
      <c r="AJ45" s="130" t="str">
        <f t="shared" si="2"/>
        <v/>
      </c>
      <c r="AK45" s="131" t="str">
        <f>IF('②応募者名簿(印刷用)'!$A$36="","",'②応募者名簿(印刷用)'!$A$36)</f>
        <v/>
      </c>
      <c r="AL45" s="130" t="str">
        <f t="shared" si="3"/>
        <v>ここをクリック</v>
      </c>
      <c r="AM45" s="132" t="str">
        <f t="shared" si="4"/>
        <v/>
      </c>
      <c r="AN45" s="130" t="str">
        <f t="shared" si="5"/>
        <v/>
      </c>
      <c r="AO45" s="130" t="str">
        <f t="shared" si="6"/>
        <v/>
      </c>
      <c r="AP45" s="130" t="str">
        <f t="shared" si="7"/>
        <v/>
      </c>
      <c r="AQ45" s="131" t="str">
        <f t="shared" si="8"/>
        <v/>
      </c>
      <c r="AR45" s="131" t="str">
        <f t="shared" si="9"/>
        <v/>
      </c>
      <c r="AS45" s="130" t="str">
        <f t="shared" si="10"/>
        <v/>
      </c>
      <c r="AX45" s="130" t="s">
        <v>75</v>
      </c>
      <c r="BB45" s="134">
        <v>5</v>
      </c>
      <c r="BC45" s="134" t="s">
        <v>96</v>
      </c>
      <c r="BD45" s="137" t="s">
        <v>157</v>
      </c>
      <c r="BI45" s="87" t="str">
        <f t="shared" si="11"/>
        <v>川崎市</v>
      </c>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row>
    <row r="46" spans="1:110" ht="50.1" customHeight="1">
      <c r="A46" s="87"/>
      <c r="B46" s="214"/>
      <c r="C46" s="89"/>
      <c r="D46" s="87"/>
      <c r="E46" s="87"/>
      <c r="F46" s="87"/>
      <c r="G46" s="87"/>
      <c r="H46" s="87"/>
      <c r="I46" s="87"/>
      <c r="J46" s="87"/>
      <c r="K46" s="87"/>
      <c r="L46" s="87"/>
      <c r="M46" s="87"/>
      <c r="N46" s="87"/>
      <c r="O46" s="87"/>
      <c r="P46" s="87"/>
      <c r="Q46" s="87"/>
      <c r="R46" s="87"/>
      <c r="S46" s="87"/>
      <c r="T46" s="87"/>
      <c r="U46" s="87"/>
      <c r="V46" s="87"/>
      <c r="W46" s="87"/>
      <c r="X46" s="87"/>
      <c r="Y46" s="110">
        <v>23</v>
      </c>
      <c r="Z46" s="112"/>
      <c r="AA46" s="168"/>
      <c r="AB46" s="168"/>
      <c r="AC46" s="114"/>
      <c r="AD46" s="115"/>
      <c r="AF46" s="129" t="str">
        <f>IF('②応募者名簿(印刷用)'!D25="","",'②応募者名簿(印刷用)'!D25)</f>
        <v/>
      </c>
      <c r="AG46" s="129" t="str">
        <f>IF('②応募者名簿(印刷用)'!H25="","",'②応募者名簿(印刷用)'!H25)</f>
        <v/>
      </c>
      <c r="AH46" s="130" t="str">
        <f t="shared" si="0"/>
        <v/>
      </c>
      <c r="AI46" s="130" t="str">
        <f t="shared" si="1"/>
        <v/>
      </c>
      <c r="AJ46" s="130" t="str">
        <f t="shared" si="2"/>
        <v/>
      </c>
      <c r="AK46" s="131" t="str">
        <f>IF('②応募者名簿(印刷用)'!$A$36="","",'②応募者名簿(印刷用)'!$A$36)</f>
        <v/>
      </c>
      <c r="AL46" s="130" t="str">
        <f t="shared" si="3"/>
        <v>ここをクリック</v>
      </c>
      <c r="AM46" s="132" t="str">
        <f t="shared" si="4"/>
        <v/>
      </c>
      <c r="AN46" s="130" t="str">
        <f t="shared" si="5"/>
        <v/>
      </c>
      <c r="AO46" s="130" t="str">
        <f t="shared" si="6"/>
        <v/>
      </c>
      <c r="AP46" s="130" t="str">
        <f t="shared" si="7"/>
        <v/>
      </c>
      <c r="AQ46" s="131" t="str">
        <f t="shared" si="8"/>
        <v/>
      </c>
      <c r="AR46" s="131" t="str">
        <f t="shared" si="9"/>
        <v/>
      </c>
      <c r="AS46" s="130" t="str">
        <f t="shared" si="10"/>
        <v/>
      </c>
      <c r="AX46" s="130" t="s">
        <v>69</v>
      </c>
      <c r="BB46" s="134">
        <v>6</v>
      </c>
      <c r="BC46" s="134" t="s">
        <v>97</v>
      </c>
      <c r="BD46" s="137" t="s">
        <v>158</v>
      </c>
      <c r="BI46" s="87" t="str">
        <f>BC66</f>
        <v>愛知県(名古屋市以外)</v>
      </c>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row>
    <row r="47" spans="1:110" ht="50.1" customHeight="1">
      <c r="A47" s="87"/>
      <c r="B47" s="214"/>
      <c r="C47" s="89"/>
      <c r="D47" s="87"/>
      <c r="E47" s="87"/>
      <c r="F47" s="87"/>
      <c r="G47" s="87"/>
      <c r="H47" s="87"/>
      <c r="I47" s="87"/>
      <c r="J47" s="87"/>
      <c r="K47" s="87"/>
      <c r="L47" s="87"/>
      <c r="M47" s="87"/>
      <c r="N47" s="87"/>
      <c r="O47" s="87"/>
      <c r="P47" s="87"/>
      <c r="Q47" s="87"/>
      <c r="R47" s="87"/>
      <c r="S47" s="87"/>
      <c r="T47" s="87"/>
      <c r="U47" s="87"/>
      <c r="V47" s="87"/>
      <c r="W47" s="87"/>
      <c r="X47" s="87"/>
      <c r="Y47" s="110">
        <v>24</v>
      </c>
      <c r="Z47" s="112"/>
      <c r="AA47" s="168"/>
      <c r="AB47" s="168"/>
      <c r="AC47" s="114"/>
      <c r="AD47" s="115"/>
      <c r="AF47" s="129" t="str">
        <f>IF('②応募者名簿(印刷用)'!D26="","",'②応募者名簿(印刷用)'!D26)</f>
        <v/>
      </c>
      <c r="AG47" s="129" t="str">
        <f>IF('②応募者名簿(印刷用)'!H26="","",'②応募者名簿(印刷用)'!H26)</f>
        <v/>
      </c>
      <c r="AH47" s="130" t="str">
        <f t="shared" si="0"/>
        <v/>
      </c>
      <c r="AI47" s="130" t="str">
        <f t="shared" si="1"/>
        <v/>
      </c>
      <c r="AJ47" s="130" t="str">
        <f t="shared" si="2"/>
        <v/>
      </c>
      <c r="AK47" s="131" t="str">
        <f>IF('②応募者名簿(印刷用)'!$A$36="","",'②応募者名簿(印刷用)'!$A$36)</f>
        <v/>
      </c>
      <c r="AL47" s="130" t="str">
        <f t="shared" si="3"/>
        <v>ここをクリック</v>
      </c>
      <c r="AM47" s="132" t="str">
        <f t="shared" si="4"/>
        <v/>
      </c>
      <c r="AN47" s="130" t="str">
        <f t="shared" si="5"/>
        <v/>
      </c>
      <c r="AO47" s="130" t="str">
        <f t="shared" si="6"/>
        <v/>
      </c>
      <c r="AP47" s="130" t="str">
        <f t="shared" si="7"/>
        <v/>
      </c>
      <c r="AQ47" s="131" t="str">
        <f t="shared" si="8"/>
        <v/>
      </c>
      <c r="AR47" s="131" t="str">
        <f t="shared" si="9"/>
        <v/>
      </c>
      <c r="AS47" s="130" t="str">
        <f t="shared" si="10"/>
        <v/>
      </c>
      <c r="AX47" s="130" t="s">
        <v>70</v>
      </c>
      <c r="BB47" s="134">
        <v>7</v>
      </c>
      <c r="BC47" s="134" t="s">
        <v>98</v>
      </c>
      <c r="BD47" s="137" t="s">
        <v>159</v>
      </c>
      <c r="BI47" s="87" t="str">
        <f>BC67</f>
        <v>名古屋市</v>
      </c>
      <c r="BR47" s="87"/>
      <c r="BS47" s="87"/>
      <c r="BT47" s="87"/>
      <c r="BU47" s="87"/>
      <c r="BV47" s="87"/>
      <c r="BW47" s="87"/>
      <c r="BX47" s="87"/>
      <c r="BY47" s="87"/>
      <c r="BZ47" s="87"/>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row>
    <row r="48" spans="1:110" ht="50.1" customHeight="1">
      <c r="A48" s="87"/>
      <c r="B48" s="214"/>
      <c r="C48" s="89"/>
      <c r="D48" s="87"/>
      <c r="E48" s="87"/>
      <c r="F48" s="87"/>
      <c r="G48" s="87"/>
      <c r="H48" s="87"/>
      <c r="I48" s="87"/>
      <c r="J48" s="87"/>
      <c r="K48" s="87"/>
      <c r="L48" s="87"/>
      <c r="M48" s="87"/>
      <c r="N48" s="87"/>
      <c r="O48" s="87"/>
      <c r="P48" s="87"/>
      <c r="Q48" s="87"/>
      <c r="R48" s="87"/>
      <c r="S48" s="87"/>
      <c r="T48" s="87"/>
      <c r="U48" s="87"/>
      <c r="V48" s="87"/>
      <c r="W48" s="87"/>
      <c r="X48" s="87"/>
      <c r="Y48" s="110">
        <v>25</v>
      </c>
      <c r="Z48" s="112"/>
      <c r="AA48" s="168"/>
      <c r="AB48" s="168"/>
      <c r="AC48" s="114"/>
      <c r="AD48" s="115"/>
      <c r="AF48" s="129" t="str">
        <f>IF('②応募者名簿(印刷用)'!D27="","",'②応募者名簿(印刷用)'!D27)</f>
        <v/>
      </c>
      <c r="AG48" s="129" t="str">
        <f>IF('②応募者名簿(印刷用)'!H27="","",'②応募者名簿(印刷用)'!H27)</f>
        <v/>
      </c>
      <c r="AH48" s="130" t="str">
        <f t="shared" si="0"/>
        <v/>
      </c>
      <c r="AI48" s="130" t="str">
        <f t="shared" si="1"/>
        <v/>
      </c>
      <c r="AJ48" s="130" t="str">
        <f t="shared" si="2"/>
        <v/>
      </c>
      <c r="AK48" s="131" t="str">
        <f>IF('②応募者名簿(印刷用)'!$A$36="","",'②応募者名簿(印刷用)'!$A$36)</f>
        <v/>
      </c>
      <c r="AL48" s="130" t="str">
        <f t="shared" si="3"/>
        <v>ここをクリック</v>
      </c>
      <c r="AM48" s="132" t="str">
        <f t="shared" si="4"/>
        <v/>
      </c>
      <c r="AN48" s="130" t="str">
        <f t="shared" si="5"/>
        <v/>
      </c>
      <c r="AO48" s="130" t="str">
        <f t="shared" si="6"/>
        <v/>
      </c>
      <c r="AP48" s="130" t="str">
        <f t="shared" si="7"/>
        <v/>
      </c>
      <c r="AQ48" s="131" t="str">
        <f t="shared" si="8"/>
        <v/>
      </c>
      <c r="AR48" s="131" t="str">
        <f t="shared" si="9"/>
        <v/>
      </c>
      <c r="AS48" s="130" t="str">
        <f t="shared" si="10"/>
        <v/>
      </c>
      <c r="AX48" s="130" t="s">
        <v>71</v>
      </c>
      <c r="BB48" s="134">
        <v>8</v>
      </c>
      <c r="BC48" s="134" t="s">
        <v>99</v>
      </c>
      <c r="BD48" s="137" t="s">
        <v>160</v>
      </c>
      <c r="BI48" s="87" t="str">
        <f t="shared" ref="BI48:BI53" si="12">BC70</f>
        <v>京都府(京都市以外)</v>
      </c>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row>
    <row r="49" spans="1:110" ht="50.1" customHeight="1">
      <c r="A49" s="87"/>
      <c r="B49" s="214"/>
      <c r="C49" s="89"/>
      <c r="D49" s="87"/>
      <c r="E49" s="87"/>
      <c r="F49" s="87"/>
      <c r="G49" s="87"/>
      <c r="H49" s="87"/>
      <c r="I49" s="87"/>
      <c r="J49" s="87"/>
      <c r="K49" s="87"/>
      <c r="L49" s="87"/>
      <c r="M49" s="87"/>
      <c r="N49" s="87"/>
      <c r="O49" s="87"/>
      <c r="P49" s="87"/>
      <c r="Q49" s="87"/>
      <c r="R49" s="87"/>
      <c r="S49" s="87"/>
      <c r="T49" s="87"/>
      <c r="U49" s="87"/>
      <c r="V49" s="87"/>
      <c r="W49" s="87"/>
      <c r="X49" s="87"/>
      <c r="Y49" s="110">
        <v>26</v>
      </c>
      <c r="Z49" s="112"/>
      <c r="AA49" s="168"/>
      <c r="AB49" s="168"/>
      <c r="AC49" s="114"/>
      <c r="AD49" s="115"/>
      <c r="AF49" s="129" t="str">
        <f>IF('②応募者名簿(印刷用)'!D28="","",'②応募者名簿(印刷用)'!D28)</f>
        <v/>
      </c>
      <c r="AG49" s="129" t="str">
        <f>IF('②応募者名簿(印刷用)'!H28="","",'②応募者名簿(印刷用)'!H28)</f>
        <v/>
      </c>
      <c r="AH49" s="130" t="str">
        <f t="shared" si="0"/>
        <v/>
      </c>
      <c r="AI49" s="130" t="str">
        <f t="shared" si="1"/>
        <v/>
      </c>
      <c r="AJ49" s="130" t="str">
        <f t="shared" si="2"/>
        <v/>
      </c>
      <c r="AK49" s="131" t="str">
        <f>IF('②応募者名簿(印刷用)'!$A$36="","",'②応募者名簿(印刷用)'!$A$36)</f>
        <v/>
      </c>
      <c r="AL49" s="130" t="str">
        <f t="shared" si="3"/>
        <v>ここをクリック</v>
      </c>
      <c r="AM49" s="132" t="str">
        <f t="shared" si="4"/>
        <v/>
      </c>
      <c r="AN49" s="130" t="str">
        <f t="shared" si="5"/>
        <v/>
      </c>
      <c r="AO49" s="130" t="str">
        <f t="shared" si="6"/>
        <v/>
      </c>
      <c r="AP49" s="130" t="str">
        <f t="shared" si="7"/>
        <v/>
      </c>
      <c r="AQ49" s="131" t="str">
        <f t="shared" si="8"/>
        <v/>
      </c>
      <c r="AR49" s="131" t="str">
        <f t="shared" si="9"/>
        <v/>
      </c>
      <c r="AS49" s="130" t="str">
        <f t="shared" si="10"/>
        <v/>
      </c>
      <c r="AX49" s="130" t="s">
        <v>72</v>
      </c>
      <c r="BB49" s="134">
        <v>9</v>
      </c>
      <c r="BC49" s="134" t="s">
        <v>100</v>
      </c>
      <c r="BD49" s="137" t="s">
        <v>161</v>
      </c>
      <c r="BI49" s="87" t="str">
        <f t="shared" si="12"/>
        <v>京都市</v>
      </c>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row>
    <row r="50" spans="1:110" ht="50.1" customHeight="1">
      <c r="A50" s="87"/>
      <c r="B50" s="214"/>
      <c r="C50" s="89"/>
      <c r="D50" s="87"/>
      <c r="E50" s="87"/>
      <c r="F50" s="87"/>
      <c r="G50" s="87"/>
      <c r="H50" s="87"/>
      <c r="I50" s="87"/>
      <c r="J50" s="87"/>
      <c r="K50" s="87"/>
      <c r="L50" s="87"/>
      <c r="M50" s="87"/>
      <c r="N50" s="87"/>
      <c r="O50" s="87"/>
      <c r="P50" s="87"/>
      <c r="Q50" s="87"/>
      <c r="R50" s="87"/>
      <c r="S50" s="87"/>
      <c r="T50" s="87"/>
      <c r="U50" s="87"/>
      <c r="V50" s="87"/>
      <c r="W50" s="87"/>
      <c r="X50" s="87"/>
      <c r="Y50" s="110">
        <v>27</v>
      </c>
      <c r="Z50" s="112"/>
      <c r="AA50" s="168"/>
      <c r="AB50" s="168"/>
      <c r="AC50" s="114"/>
      <c r="AD50" s="115"/>
      <c r="AF50" s="129" t="str">
        <f>IF('②応募者名簿(印刷用)'!D29="","",'②応募者名簿(印刷用)'!D29)</f>
        <v/>
      </c>
      <c r="AG50" s="129" t="str">
        <f>IF('②応募者名簿(印刷用)'!H29="","",'②応募者名簿(印刷用)'!H29)</f>
        <v/>
      </c>
      <c r="AH50" s="130" t="str">
        <f t="shared" si="0"/>
        <v/>
      </c>
      <c r="AI50" s="130" t="str">
        <f t="shared" si="1"/>
        <v/>
      </c>
      <c r="AJ50" s="130" t="str">
        <f t="shared" si="2"/>
        <v/>
      </c>
      <c r="AK50" s="131" t="str">
        <f>IF('②応募者名簿(印刷用)'!$A$36="","",'②応募者名簿(印刷用)'!$A$36)</f>
        <v/>
      </c>
      <c r="AL50" s="130" t="str">
        <f t="shared" si="3"/>
        <v>ここをクリック</v>
      </c>
      <c r="AM50" s="132" t="str">
        <f t="shared" si="4"/>
        <v/>
      </c>
      <c r="AN50" s="130" t="str">
        <f t="shared" si="5"/>
        <v/>
      </c>
      <c r="AO50" s="130" t="str">
        <f t="shared" si="6"/>
        <v/>
      </c>
      <c r="AP50" s="130" t="str">
        <f t="shared" si="7"/>
        <v/>
      </c>
      <c r="AQ50" s="131" t="str">
        <f t="shared" si="8"/>
        <v/>
      </c>
      <c r="AR50" s="131" t="str">
        <f t="shared" si="9"/>
        <v/>
      </c>
      <c r="AS50" s="130" t="str">
        <f t="shared" si="10"/>
        <v/>
      </c>
      <c r="AX50" s="130" t="s">
        <v>73</v>
      </c>
      <c r="BB50" s="134">
        <v>10</v>
      </c>
      <c r="BC50" s="134" t="s">
        <v>101</v>
      </c>
      <c r="BD50" s="137" t="s">
        <v>162</v>
      </c>
      <c r="BI50" s="87" t="str">
        <f t="shared" si="12"/>
        <v>大阪府(大阪市以外)</v>
      </c>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row>
    <row r="51" spans="1:110" ht="50.1" customHeight="1">
      <c r="A51" s="87"/>
      <c r="B51" s="214"/>
      <c r="C51" s="89"/>
      <c r="D51" s="87"/>
      <c r="E51" s="87"/>
      <c r="F51" s="87"/>
      <c r="G51" s="87"/>
      <c r="H51" s="87"/>
      <c r="I51" s="87"/>
      <c r="J51" s="87"/>
      <c r="K51" s="87"/>
      <c r="L51" s="87"/>
      <c r="M51" s="87"/>
      <c r="N51" s="87"/>
      <c r="O51" s="87"/>
      <c r="P51" s="87"/>
      <c r="Q51" s="87"/>
      <c r="R51" s="87"/>
      <c r="S51" s="87"/>
      <c r="T51" s="87"/>
      <c r="U51" s="87"/>
      <c r="V51" s="87"/>
      <c r="W51" s="87"/>
      <c r="X51" s="87"/>
      <c r="Y51" s="110">
        <v>28</v>
      </c>
      <c r="Z51" s="112"/>
      <c r="AA51" s="168"/>
      <c r="AB51" s="168"/>
      <c r="AC51" s="114"/>
      <c r="AD51" s="115"/>
      <c r="AF51" s="129" t="str">
        <f>IF('②応募者名簿(印刷用)'!D30="","",'②応募者名簿(印刷用)'!D30)</f>
        <v/>
      </c>
      <c r="AG51" s="129" t="str">
        <f>IF('②応募者名簿(印刷用)'!H30="","",'②応募者名簿(印刷用)'!H30)</f>
        <v/>
      </c>
      <c r="AH51" s="130" t="str">
        <f t="shared" si="0"/>
        <v/>
      </c>
      <c r="AI51" s="130" t="str">
        <f t="shared" si="1"/>
        <v/>
      </c>
      <c r="AJ51" s="130" t="str">
        <f t="shared" si="2"/>
        <v/>
      </c>
      <c r="AK51" s="131" t="str">
        <f>IF('②応募者名簿(印刷用)'!$A$36="","",'②応募者名簿(印刷用)'!$A$36)</f>
        <v/>
      </c>
      <c r="AL51" s="130" t="str">
        <f t="shared" si="3"/>
        <v>ここをクリック</v>
      </c>
      <c r="AM51" s="132" t="str">
        <f t="shared" si="4"/>
        <v/>
      </c>
      <c r="AN51" s="130" t="str">
        <f t="shared" si="5"/>
        <v/>
      </c>
      <c r="AO51" s="130" t="str">
        <f t="shared" si="6"/>
        <v/>
      </c>
      <c r="AP51" s="130" t="str">
        <f t="shared" si="7"/>
        <v/>
      </c>
      <c r="AQ51" s="131" t="str">
        <f t="shared" si="8"/>
        <v/>
      </c>
      <c r="AR51" s="131" t="str">
        <f t="shared" si="9"/>
        <v/>
      </c>
      <c r="AS51" s="130" t="str">
        <f t="shared" si="10"/>
        <v/>
      </c>
      <c r="AX51" s="139"/>
      <c r="BB51" s="134">
        <v>11</v>
      </c>
      <c r="BC51" s="134" t="s">
        <v>102</v>
      </c>
      <c r="BD51" s="137" t="s">
        <v>163</v>
      </c>
      <c r="BI51" s="87" t="str">
        <f t="shared" si="12"/>
        <v>大阪市</v>
      </c>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row>
    <row r="52" spans="1:110" ht="50.1" customHeight="1">
      <c r="A52" s="87"/>
      <c r="B52" s="214"/>
      <c r="C52" s="89"/>
      <c r="D52" s="87"/>
      <c r="E52" s="87"/>
      <c r="F52" s="87"/>
      <c r="G52" s="87"/>
      <c r="H52" s="87"/>
      <c r="I52" s="87"/>
      <c r="J52" s="87"/>
      <c r="K52" s="87"/>
      <c r="L52" s="87"/>
      <c r="M52" s="87"/>
      <c r="N52" s="87"/>
      <c r="O52" s="87"/>
      <c r="P52" s="87"/>
      <c r="Q52" s="87"/>
      <c r="R52" s="87"/>
      <c r="S52" s="87"/>
      <c r="T52" s="87"/>
      <c r="U52" s="87"/>
      <c r="V52" s="87"/>
      <c r="W52" s="87"/>
      <c r="X52" s="87"/>
      <c r="Y52" s="110">
        <v>29</v>
      </c>
      <c r="Z52" s="112"/>
      <c r="AA52" s="168"/>
      <c r="AB52" s="168"/>
      <c r="AC52" s="114"/>
      <c r="AD52" s="115"/>
      <c r="AF52" s="129" t="str">
        <f>IF('②応募者名簿(印刷用)'!D31="","",'②応募者名簿(印刷用)'!D31)</f>
        <v/>
      </c>
      <c r="AG52" s="129" t="str">
        <f>IF('②応募者名簿(印刷用)'!H31="","",'②応募者名簿(印刷用)'!H31)</f>
        <v/>
      </c>
      <c r="AH52" s="130" t="str">
        <f t="shared" si="0"/>
        <v/>
      </c>
      <c r="AI52" s="130" t="str">
        <f t="shared" si="1"/>
        <v/>
      </c>
      <c r="AJ52" s="130" t="str">
        <f t="shared" si="2"/>
        <v/>
      </c>
      <c r="AK52" s="131" t="str">
        <f>IF('②応募者名簿(印刷用)'!$A$36="","",'②応募者名簿(印刷用)'!$A$36)</f>
        <v/>
      </c>
      <c r="AL52" s="130" t="str">
        <f t="shared" si="3"/>
        <v>ここをクリック</v>
      </c>
      <c r="AM52" s="132" t="str">
        <f t="shared" si="4"/>
        <v/>
      </c>
      <c r="AN52" s="130" t="str">
        <f t="shared" si="5"/>
        <v/>
      </c>
      <c r="AO52" s="130" t="str">
        <f t="shared" si="6"/>
        <v/>
      </c>
      <c r="AP52" s="130" t="str">
        <f t="shared" si="7"/>
        <v/>
      </c>
      <c r="AQ52" s="131" t="str">
        <f t="shared" si="8"/>
        <v/>
      </c>
      <c r="AR52" s="131" t="str">
        <f t="shared" si="9"/>
        <v/>
      </c>
      <c r="AS52" s="130" t="str">
        <f t="shared" si="10"/>
        <v/>
      </c>
      <c r="BB52" s="134">
        <v>12</v>
      </c>
      <c r="BC52" s="134" t="s">
        <v>103</v>
      </c>
      <c r="BD52" s="137" t="s">
        <v>164</v>
      </c>
      <c r="BI52" s="87" t="str">
        <f t="shared" si="12"/>
        <v>兵庫県(神戸市以外)</v>
      </c>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row>
    <row r="53" spans="1:110" ht="50.1" customHeight="1">
      <c r="A53" s="87"/>
      <c r="B53" s="214"/>
      <c r="C53" s="89"/>
      <c r="D53" s="87"/>
      <c r="E53" s="87"/>
      <c r="F53" s="87"/>
      <c r="G53" s="87"/>
      <c r="H53" s="87"/>
      <c r="I53" s="87"/>
      <c r="J53" s="87"/>
      <c r="K53" s="87"/>
      <c r="L53" s="87"/>
      <c r="M53" s="87"/>
      <c r="N53" s="87"/>
      <c r="O53" s="87"/>
      <c r="P53" s="87"/>
      <c r="Q53" s="87"/>
      <c r="R53" s="87"/>
      <c r="S53" s="87"/>
      <c r="T53" s="87"/>
      <c r="U53" s="87"/>
      <c r="V53" s="87"/>
      <c r="W53" s="87"/>
      <c r="X53" s="87"/>
      <c r="Y53" s="110">
        <v>30</v>
      </c>
      <c r="Z53" s="112"/>
      <c r="AA53" s="168"/>
      <c r="AB53" s="168"/>
      <c r="AC53" s="114"/>
      <c r="AD53" s="115"/>
      <c r="AF53" s="129" t="str">
        <f>IF('②応募者名簿(印刷用)'!D32="","",'②応募者名簿(印刷用)'!D32)</f>
        <v/>
      </c>
      <c r="AG53" s="129" t="str">
        <f>IF('②応募者名簿(印刷用)'!H32="","",'②応募者名簿(印刷用)'!H32)</f>
        <v/>
      </c>
      <c r="AH53" s="130" t="str">
        <f t="shared" si="0"/>
        <v/>
      </c>
      <c r="AI53" s="130" t="str">
        <f t="shared" si="1"/>
        <v/>
      </c>
      <c r="AJ53" s="130" t="str">
        <f t="shared" si="2"/>
        <v/>
      </c>
      <c r="AK53" s="131" t="str">
        <f>IF('②応募者名簿(印刷用)'!$A$36="","",'②応募者名簿(印刷用)'!$A$36)</f>
        <v/>
      </c>
      <c r="AL53" s="130" t="str">
        <f t="shared" si="3"/>
        <v>ここをクリック</v>
      </c>
      <c r="AM53" s="132" t="str">
        <f t="shared" si="4"/>
        <v/>
      </c>
      <c r="AN53" s="130" t="str">
        <f t="shared" si="5"/>
        <v/>
      </c>
      <c r="AO53" s="130" t="str">
        <f t="shared" si="6"/>
        <v/>
      </c>
      <c r="AP53" s="130" t="str">
        <f t="shared" si="7"/>
        <v/>
      </c>
      <c r="AQ53" s="131" t="str">
        <f t="shared" si="8"/>
        <v/>
      </c>
      <c r="AR53" s="131" t="str">
        <f t="shared" si="9"/>
        <v/>
      </c>
      <c r="AS53" s="130" t="str">
        <f t="shared" si="10"/>
        <v/>
      </c>
      <c r="BB53" s="134">
        <v>13</v>
      </c>
      <c r="BC53" s="134" t="s">
        <v>104</v>
      </c>
      <c r="BD53" s="137" t="s">
        <v>165</v>
      </c>
      <c r="BI53" s="87" t="str">
        <f t="shared" si="12"/>
        <v>神戸市</v>
      </c>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row>
    <row r="54" spans="1:110" ht="50.1" customHeight="1">
      <c r="A54" s="87"/>
      <c r="B54" s="214"/>
      <c r="C54" s="89"/>
      <c r="D54" s="87"/>
      <c r="E54" s="87"/>
      <c r="F54" s="87"/>
      <c r="G54" s="87"/>
      <c r="H54" s="87"/>
      <c r="I54" s="87"/>
      <c r="J54" s="87"/>
      <c r="K54" s="87"/>
      <c r="L54" s="87"/>
      <c r="M54" s="87"/>
      <c r="N54" s="87"/>
      <c r="O54" s="87"/>
      <c r="P54" s="87"/>
      <c r="Q54" s="87"/>
      <c r="R54" s="87"/>
      <c r="S54" s="87"/>
      <c r="T54" s="87"/>
      <c r="U54" s="87"/>
      <c r="V54" s="87"/>
      <c r="W54" s="87"/>
      <c r="X54" s="87"/>
      <c r="Y54" s="110">
        <v>31</v>
      </c>
      <c r="Z54" s="112"/>
      <c r="AA54" s="168"/>
      <c r="AB54" s="168"/>
      <c r="AC54" s="114"/>
      <c r="AD54" s="115"/>
      <c r="AF54" s="129" t="str">
        <f>IF('②応募者名簿(印刷用)'!AF3="","",'②応募者名簿(印刷用)'!AF3)</f>
        <v/>
      </c>
      <c r="AG54" s="129" t="str">
        <f>IF('②応募者名簿(印刷用)'!AJ3="","",'②応募者名簿(印刷用)'!AJ3)</f>
        <v/>
      </c>
      <c r="AH54" s="130" t="str">
        <f t="shared" si="0"/>
        <v/>
      </c>
      <c r="AI54" s="130" t="str">
        <f t="shared" si="1"/>
        <v/>
      </c>
      <c r="AJ54" s="130" t="str">
        <f t="shared" si="2"/>
        <v/>
      </c>
      <c r="AK54" s="131" t="str">
        <f>IF('②応募者名簿(印刷用)'!$A$36="","",'②応募者名簿(印刷用)'!$A$36)</f>
        <v/>
      </c>
      <c r="AL54" s="130" t="str">
        <f t="shared" si="3"/>
        <v>ここをクリック</v>
      </c>
      <c r="AM54" s="132" t="str">
        <f t="shared" si="4"/>
        <v/>
      </c>
      <c r="AN54" s="130" t="str">
        <f t="shared" si="5"/>
        <v/>
      </c>
      <c r="AO54" s="130" t="str">
        <f t="shared" si="6"/>
        <v/>
      </c>
      <c r="AP54" s="130" t="str">
        <f t="shared" si="7"/>
        <v/>
      </c>
      <c r="AQ54" s="131" t="str">
        <f t="shared" si="8"/>
        <v/>
      </c>
      <c r="AR54" s="131" t="str">
        <f t="shared" si="9"/>
        <v/>
      </c>
      <c r="AS54" s="130" t="str">
        <f t="shared" si="10"/>
        <v/>
      </c>
      <c r="BB54" s="134">
        <v>14</v>
      </c>
      <c r="BC54" s="134" t="s">
        <v>105</v>
      </c>
      <c r="BD54" s="137" t="s">
        <v>166</v>
      </c>
      <c r="BI54" s="87" t="str">
        <f>BC81</f>
        <v>広島県(広島市以外)</v>
      </c>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row>
    <row r="55" spans="1:110" ht="50.1" customHeight="1">
      <c r="A55" s="87"/>
      <c r="B55" s="214"/>
      <c r="C55" s="89"/>
      <c r="D55" s="87"/>
      <c r="E55" s="87"/>
      <c r="F55" s="87"/>
      <c r="G55" s="87"/>
      <c r="H55" s="87"/>
      <c r="I55" s="87"/>
      <c r="J55" s="87"/>
      <c r="K55" s="87"/>
      <c r="L55" s="87"/>
      <c r="M55" s="87"/>
      <c r="N55" s="87"/>
      <c r="O55" s="87"/>
      <c r="P55" s="87"/>
      <c r="Q55" s="87"/>
      <c r="R55" s="87"/>
      <c r="S55" s="87"/>
      <c r="T55" s="87"/>
      <c r="U55" s="87"/>
      <c r="V55" s="87"/>
      <c r="W55" s="87"/>
      <c r="X55" s="87"/>
      <c r="Y55" s="110">
        <v>32</v>
      </c>
      <c r="Z55" s="112"/>
      <c r="AA55" s="168"/>
      <c r="AB55" s="168"/>
      <c r="AC55" s="114"/>
      <c r="AD55" s="115"/>
      <c r="AF55" s="129" t="str">
        <f>IF('②応募者名簿(印刷用)'!AF4="","",'②応募者名簿(印刷用)'!AF4)</f>
        <v/>
      </c>
      <c r="AG55" s="129" t="str">
        <f>IF('②応募者名簿(印刷用)'!AJ4="","",'②応募者名簿(印刷用)'!AJ4)</f>
        <v/>
      </c>
      <c r="AH55" s="130" t="str">
        <f t="shared" si="0"/>
        <v/>
      </c>
      <c r="AI55" s="130" t="str">
        <f t="shared" si="1"/>
        <v/>
      </c>
      <c r="AJ55" s="130" t="str">
        <f t="shared" si="2"/>
        <v/>
      </c>
      <c r="AK55" s="131" t="str">
        <f>IF('②応募者名簿(印刷用)'!$A$36="","",'②応募者名簿(印刷用)'!$A$36)</f>
        <v/>
      </c>
      <c r="AL55" s="130" t="str">
        <f t="shared" si="3"/>
        <v>ここをクリック</v>
      </c>
      <c r="AM55" s="132" t="str">
        <f t="shared" si="4"/>
        <v/>
      </c>
      <c r="AN55" s="130" t="str">
        <f t="shared" si="5"/>
        <v/>
      </c>
      <c r="AO55" s="130" t="str">
        <f t="shared" si="6"/>
        <v/>
      </c>
      <c r="AP55" s="130" t="str">
        <f t="shared" si="7"/>
        <v/>
      </c>
      <c r="AQ55" s="131" t="str">
        <f t="shared" si="8"/>
        <v/>
      </c>
      <c r="AR55" s="131" t="str">
        <f t="shared" si="9"/>
        <v/>
      </c>
      <c r="AS55" s="130" t="str">
        <f t="shared" si="10"/>
        <v/>
      </c>
      <c r="BB55" s="134">
        <v>15</v>
      </c>
      <c r="BC55" s="134" t="s">
        <v>154</v>
      </c>
      <c r="BD55" s="135" t="str">
        <f>IF(BE55="神奈川県(横浜市・川崎市以外)横浜市","１６",IF(BE55="神奈川県(横浜市・川崎市以外)川崎市","１７","１５"))</f>
        <v>１５</v>
      </c>
      <c r="BE55" s="87" t="str">
        <f>BC55&amp;BF55</f>
        <v>神奈川県(横浜市・川崎市以外)</v>
      </c>
      <c r="BF55" s="87" t="str">
        <f t="shared" ref="BF55:BF57" si="13">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I55" s="87" t="str">
        <f>BC82</f>
        <v>広島市</v>
      </c>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row>
    <row r="56" spans="1:110" ht="50.1" customHeight="1">
      <c r="A56" s="87"/>
      <c r="B56" s="214"/>
      <c r="C56" s="89"/>
      <c r="D56" s="87"/>
      <c r="E56" s="87"/>
      <c r="F56" s="87"/>
      <c r="G56" s="87"/>
      <c r="H56" s="87"/>
      <c r="I56" s="87"/>
      <c r="J56" s="87"/>
      <c r="K56" s="87"/>
      <c r="L56" s="87"/>
      <c r="M56" s="87"/>
      <c r="N56" s="87"/>
      <c r="O56" s="87"/>
      <c r="P56" s="87"/>
      <c r="Q56" s="87"/>
      <c r="R56" s="87"/>
      <c r="S56" s="87"/>
      <c r="T56" s="87"/>
      <c r="U56" s="87"/>
      <c r="V56" s="87"/>
      <c r="W56" s="87"/>
      <c r="X56" s="87"/>
      <c r="Y56" s="110">
        <v>33</v>
      </c>
      <c r="Z56" s="112"/>
      <c r="AA56" s="168"/>
      <c r="AB56" s="168"/>
      <c r="AC56" s="114"/>
      <c r="AD56" s="115"/>
      <c r="AF56" s="129" t="str">
        <f>IF('②応募者名簿(印刷用)'!AF5="","",'②応募者名簿(印刷用)'!AF5)</f>
        <v/>
      </c>
      <c r="AG56" s="129" t="str">
        <f>IF('②応募者名簿(印刷用)'!AJ5="","",'②応募者名簿(印刷用)'!AJ5)</f>
        <v/>
      </c>
      <c r="AH56" s="130" t="str">
        <f t="shared" si="0"/>
        <v/>
      </c>
      <c r="AI56" s="130" t="str">
        <f t="shared" si="1"/>
        <v/>
      </c>
      <c r="AJ56" s="130" t="str">
        <f t="shared" si="2"/>
        <v/>
      </c>
      <c r="AK56" s="131" t="str">
        <f>IF('②応募者名簿(印刷用)'!$A$36="","",'②応募者名簿(印刷用)'!$A$36)</f>
        <v/>
      </c>
      <c r="AL56" s="130" t="str">
        <f t="shared" si="3"/>
        <v>ここをクリック</v>
      </c>
      <c r="AM56" s="132" t="str">
        <f t="shared" si="4"/>
        <v/>
      </c>
      <c r="AN56" s="130" t="str">
        <f t="shared" si="5"/>
        <v/>
      </c>
      <c r="AO56" s="130" t="str">
        <f t="shared" si="6"/>
        <v/>
      </c>
      <c r="AP56" s="130" t="str">
        <f t="shared" si="7"/>
        <v/>
      </c>
      <c r="AQ56" s="131" t="str">
        <f t="shared" si="8"/>
        <v/>
      </c>
      <c r="AR56" s="131" t="str">
        <f t="shared" si="9"/>
        <v/>
      </c>
      <c r="AS56" s="130" t="str">
        <f t="shared" si="10"/>
        <v/>
      </c>
      <c r="BB56" s="134">
        <v>16</v>
      </c>
      <c r="BC56" s="134" t="s">
        <v>106</v>
      </c>
      <c r="BD56" s="135" t="str">
        <f>IF(BC56=BF56,"１６","")</f>
        <v/>
      </c>
      <c r="BE56" s="87" t="str">
        <f t="shared" ref="BE56:BE57" si="14">BC56&amp;BF56</f>
        <v>横浜市</v>
      </c>
      <c r="BF56" s="87" t="str">
        <f t="shared" si="13"/>
        <v/>
      </c>
      <c r="BI56" s="87" t="str">
        <f>BC88</f>
        <v>福岡県(北九州市以外)</v>
      </c>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row>
    <row r="57" spans="1:110" ht="50.1" customHeight="1">
      <c r="A57" s="87"/>
      <c r="B57" s="214"/>
      <c r="C57" s="89"/>
      <c r="D57" s="87"/>
      <c r="E57" s="87"/>
      <c r="F57" s="87"/>
      <c r="G57" s="87"/>
      <c r="H57" s="87"/>
      <c r="I57" s="87"/>
      <c r="J57" s="87"/>
      <c r="K57" s="87"/>
      <c r="L57" s="87"/>
      <c r="M57" s="87"/>
      <c r="N57" s="87"/>
      <c r="O57" s="87"/>
      <c r="P57" s="87"/>
      <c r="Q57" s="87"/>
      <c r="R57" s="87"/>
      <c r="S57" s="87"/>
      <c r="T57" s="87"/>
      <c r="U57" s="87"/>
      <c r="V57" s="87"/>
      <c r="W57" s="87"/>
      <c r="X57" s="87"/>
      <c r="Y57" s="110">
        <v>34</v>
      </c>
      <c r="Z57" s="112"/>
      <c r="AA57" s="168"/>
      <c r="AB57" s="168"/>
      <c r="AC57" s="114"/>
      <c r="AD57" s="115"/>
      <c r="AF57" s="129" t="str">
        <f>IF('②応募者名簿(印刷用)'!AF6="","",'②応募者名簿(印刷用)'!AF6)</f>
        <v/>
      </c>
      <c r="AG57" s="129" t="str">
        <f>IF('②応募者名簿(印刷用)'!AJ6="","",'②応募者名簿(印刷用)'!AJ6)</f>
        <v/>
      </c>
      <c r="AH57" s="130" t="str">
        <f t="shared" si="0"/>
        <v/>
      </c>
      <c r="AI57" s="130" t="str">
        <f t="shared" si="1"/>
        <v/>
      </c>
      <c r="AJ57" s="130" t="str">
        <f t="shared" si="2"/>
        <v/>
      </c>
      <c r="AK57" s="131" t="str">
        <f>IF('②応募者名簿(印刷用)'!$A$36="","",'②応募者名簿(印刷用)'!$A$36)</f>
        <v/>
      </c>
      <c r="AL57" s="130" t="str">
        <f t="shared" si="3"/>
        <v>ここをクリック</v>
      </c>
      <c r="AM57" s="132" t="str">
        <f t="shared" si="4"/>
        <v/>
      </c>
      <c r="AN57" s="130" t="str">
        <f t="shared" si="5"/>
        <v/>
      </c>
      <c r="AO57" s="130" t="str">
        <f t="shared" si="6"/>
        <v/>
      </c>
      <c r="AP57" s="130" t="str">
        <f t="shared" si="7"/>
        <v/>
      </c>
      <c r="AQ57" s="131" t="str">
        <f t="shared" si="8"/>
        <v/>
      </c>
      <c r="AR57" s="131" t="str">
        <f t="shared" si="9"/>
        <v/>
      </c>
      <c r="AS57" s="130" t="str">
        <f t="shared" si="10"/>
        <v/>
      </c>
      <c r="BB57" s="134">
        <v>17</v>
      </c>
      <c r="BC57" s="134" t="s">
        <v>107</v>
      </c>
      <c r="BD57" s="135" t="str">
        <f>IF(BC57=BF57,"１７","")</f>
        <v/>
      </c>
      <c r="BE57" s="87" t="str">
        <f t="shared" si="14"/>
        <v>川崎市</v>
      </c>
      <c r="BF57" s="87" t="str">
        <f t="shared" si="13"/>
        <v/>
      </c>
      <c r="BI57" s="87" t="str">
        <f>BC89</f>
        <v>北九州市</v>
      </c>
      <c r="BR57" s="87"/>
      <c r="BS57" s="87"/>
      <c r="BT57" s="87"/>
      <c r="BU57" s="87"/>
      <c r="BV57" s="87"/>
      <c r="BW57" s="87"/>
      <c r="BX57" s="87"/>
      <c r="BY57" s="87"/>
      <c r="BZ57" s="87"/>
      <c r="CA57" s="87"/>
      <c r="CB57" s="87"/>
      <c r="CC57" s="87"/>
      <c r="CD57" s="87"/>
      <c r="CE57" s="87"/>
      <c r="CF57" s="87"/>
      <c r="CG57" s="87"/>
      <c r="CH57" s="87"/>
      <c r="CI57" s="87"/>
      <c r="CJ57" s="87"/>
      <c r="CK57" s="87"/>
      <c r="CL57" s="87"/>
      <c r="CM57" s="87"/>
      <c r="CN57" s="87"/>
      <c r="CO57" s="87"/>
      <c r="CP57" s="87"/>
      <c r="CQ57" s="87"/>
      <c r="CR57" s="87"/>
      <c r="CS57" s="87"/>
      <c r="CT57" s="87"/>
      <c r="CU57" s="87"/>
      <c r="CV57" s="87"/>
      <c r="CW57" s="87"/>
      <c r="CX57" s="87"/>
      <c r="CY57" s="87"/>
      <c r="CZ57" s="87"/>
      <c r="DA57" s="87"/>
      <c r="DB57" s="87"/>
      <c r="DC57" s="87"/>
      <c r="DD57" s="87"/>
      <c r="DE57" s="87"/>
      <c r="DF57" s="87"/>
    </row>
    <row r="58" spans="1:110" ht="50.1" customHeight="1">
      <c r="A58" s="87"/>
      <c r="B58" s="214"/>
      <c r="C58" s="89"/>
      <c r="D58" s="87"/>
      <c r="E58" s="87"/>
      <c r="F58" s="87"/>
      <c r="G58" s="87"/>
      <c r="H58" s="87"/>
      <c r="I58" s="87"/>
      <c r="J58" s="87"/>
      <c r="K58" s="87"/>
      <c r="L58" s="87"/>
      <c r="M58" s="87"/>
      <c r="N58" s="87"/>
      <c r="O58" s="87"/>
      <c r="P58" s="87"/>
      <c r="Q58" s="87"/>
      <c r="R58" s="87"/>
      <c r="S58" s="87"/>
      <c r="T58" s="87"/>
      <c r="U58" s="87"/>
      <c r="V58" s="87"/>
      <c r="W58" s="87"/>
      <c r="X58" s="87"/>
      <c r="Y58" s="110">
        <v>35</v>
      </c>
      <c r="Z58" s="112"/>
      <c r="AA58" s="168"/>
      <c r="AB58" s="168"/>
      <c r="AC58" s="114"/>
      <c r="AD58" s="115"/>
      <c r="AF58" s="129" t="str">
        <f>IF('②応募者名簿(印刷用)'!AF7="","",'②応募者名簿(印刷用)'!AF7)</f>
        <v/>
      </c>
      <c r="AG58" s="129" t="str">
        <f>IF('②応募者名簿(印刷用)'!AJ7="","",'②応募者名簿(印刷用)'!AJ7)</f>
        <v/>
      </c>
      <c r="AH58" s="130" t="str">
        <f t="shared" si="0"/>
        <v/>
      </c>
      <c r="AI58" s="130" t="str">
        <f t="shared" si="1"/>
        <v/>
      </c>
      <c r="AJ58" s="130" t="str">
        <f t="shared" si="2"/>
        <v/>
      </c>
      <c r="AK58" s="131" t="str">
        <f>IF('②応募者名簿(印刷用)'!$A$36="","",'②応募者名簿(印刷用)'!$A$36)</f>
        <v/>
      </c>
      <c r="AL58" s="130" t="str">
        <f t="shared" si="3"/>
        <v>ここをクリック</v>
      </c>
      <c r="AM58" s="132" t="str">
        <f t="shared" si="4"/>
        <v/>
      </c>
      <c r="AN58" s="130" t="str">
        <f t="shared" si="5"/>
        <v/>
      </c>
      <c r="AO58" s="130" t="str">
        <f t="shared" si="6"/>
        <v/>
      </c>
      <c r="AP58" s="130" t="str">
        <f t="shared" si="7"/>
        <v/>
      </c>
      <c r="AQ58" s="131" t="str">
        <f t="shared" si="8"/>
        <v/>
      </c>
      <c r="AR58" s="131" t="str">
        <f t="shared" si="9"/>
        <v/>
      </c>
      <c r="AS58" s="130" t="str">
        <f t="shared" si="10"/>
        <v/>
      </c>
      <c r="BB58" s="134">
        <v>18</v>
      </c>
      <c r="BC58" s="134" t="s">
        <v>108</v>
      </c>
      <c r="BD58" s="137" t="s">
        <v>167</v>
      </c>
      <c r="BR58" s="87"/>
      <c r="BS58" s="87"/>
      <c r="BT58" s="87"/>
      <c r="BU58" s="87"/>
      <c r="BV58" s="87"/>
      <c r="BW58" s="87"/>
      <c r="BX58" s="87"/>
      <c r="BY58" s="87"/>
      <c r="BZ58" s="87"/>
      <c r="CA58" s="87"/>
      <c r="CB58" s="87"/>
      <c r="CC58" s="87"/>
      <c r="CD58" s="87"/>
      <c r="CE58" s="87"/>
      <c r="CF58" s="87"/>
      <c r="CG58" s="87"/>
      <c r="CH58" s="87"/>
      <c r="CI58" s="87"/>
      <c r="CJ58" s="87"/>
      <c r="CK58" s="87"/>
      <c r="CL58" s="87"/>
      <c r="CM58" s="87"/>
      <c r="CN58" s="87"/>
      <c r="CO58" s="87"/>
      <c r="CP58" s="87"/>
      <c r="CQ58" s="87"/>
      <c r="CR58" s="87"/>
      <c r="CS58" s="87"/>
      <c r="CT58" s="87"/>
      <c r="CU58" s="87"/>
      <c r="CV58" s="87"/>
      <c r="CW58" s="87"/>
      <c r="CX58" s="87"/>
      <c r="CY58" s="87"/>
      <c r="CZ58" s="87"/>
      <c r="DA58" s="87"/>
      <c r="DB58" s="87"/>
      <c r="DC58" s="87"/>
      <c r="DD58" s="87"/>
      <c r="DE58" s="87"/>
      <c r="DF58" s="87"/>
    </row>
    <row r="59" spans="1:110" ht="50.1" customHeight="1">
      <c r="A59" s="87"/>
      <c r="B59" s="214"/>
      <c r="C59" s="89"/>
      <c r="D59" s="87"/>
      <c r="E59" s="87"/>
      <c r="F59" s="87"/>
      <c r="G59" s="87"/>
      <c r="H59" s="87"/>
      <c r="I59" s="87"/>
      <c r="J59" s="87"/>
      <c r="K59" s="87"/>
      <c r="L59" s="87"/>
      <c r="M59" s="87"/>
      <c r="N59" s="87"/>
      <c r="O59" s="87"/>
      <c r="P59" s="87"/>
      <c r="Q59" s="87"/>
      <c r="R59" s="87"/>
      <c r="S59" s="87"/>
      <c r="T59" s="87"/>
      <c r="U59" s="87"/>
      <c r="V59" s="87"/>
      <c r="W59" s="87"/>
      <c r="X59" s="87"/>
      <c r="Y59" s="110">
        <v>36</v>
      </c>
      <c r="Z59" s="112"/>
      <c r="AA59" s="168"/>
      <c r="AB59" s="168"/>
      <c r="AC59" s="114"/>
      <c r="AD59" s="115"/>
      <c r="AF59" s="129" t="str">
        <f>IF('②応募者名簿(印刷用)'!AF8="","",'②応募者名簿(印刷用)'!AF8)</f>
        <v/>
      </c>
      <c r="AG59" s="129" t="str">
        <f>IF('②応募者名簿(印刷用)'!AJ8="","",'②応募者名簿(印刷用)'!AJ8)</f>
        <v/>
      </c>
      <c r="AH59" s="130" t="str">
        <f t="shared" si="0"/>
        <v/>
      </c>
      <c r="AI59" s="130" t="str">
        <f t="shared" si="1"/>
        <v/>
      </c>
      <c r="AJ59" s="130" t="str">
        <f t="shared" si="2"/>
        <v/>
      </c>
      <c r="AK59" s="131" t="str">
        <f>IF('②応募者名簿(印刷用)'!$A$36="","",'②応募者名簿(印刷用)'!$A$36)</f>
        <v/>
      </c>
      <c r="AL59" s="130" t="str">
        <f t="shared" si="3"/>
        <v>ここをクリック</v>
      </c>
      <c r="AM59" s="132" t="str">
        <f t="shared" si="4"/>
        <v/>
      </c>
      <c r="AN59" s="130" t="str">
        <f t="shared" si="5"/>
        <v/>
      </c>
      <c r="AO59" s="130" t="str">
        <f t="shared" si="6"/>
        <v/>
      </c>
      <c r="AP59" s="130" t="str">
        <f t="shared" si="7"/>
        <v/>
      </c>
      <c r="AQ59" s="131" t="str">
        <f t="shared" si="8"/>
        <v/>
      </c>
      <c r="AR59" s="131" t="str">
        <f t="shared" si="9"/>
        <v/>
      </c>
      <c r="AS59" s="130" t="str">
        <f t="shared" si="10"/>
        <v/>
      </c>
      <c r="BB59" s="134">
        <v>19</v>
      </c>
      <c r="BC59" s="134" t="s">
        <v>109</v>
      </c>
      <c r="BD59" s="137" t="s">
        <v>168</v>
      </c>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row>
    <row r="60" spans="1:110" ht="50.1" customHeight="1">
      <c r="A60" s="87"/>
      <c r="B60" s="214"/>
      <c r="C60" s="89"/>
      <c r="D60" s="87"/>
      <c r="E60" s="87"/>
      <c r="F60" s="87"/>
      <c r="G60" s="87"/>
      <c r="H60" s="87"/>
      <c r="I60" s="87"/>
      <c r="J60" s="87"/>
      <c r="K60" s="87"/>
      <c r="L60" s="87"/>
      <c r="M60" s="87"/>
      <c r="N60" s="87"/>
      <c r="O60" s="87"/>
      <c r="P60" s="87"/>
      <c r="Q60" s="87"/>
      <c r="R60" s="87"/>
      <c r="S60" s="87"/>
      <c r="T60" s="87"/>
      <c r="U60" s="87"/>
      <c r="V60" s="87"/>
      <c r="W60" s="87"/>
      <c r="X60" s="87"/>
      <c r="Y60" s="110">
        <v>37</v>
      </c>
      <c r="Z60" s="112"/>
      <c r="AA60" s="168"/>
      <c r="AB60" s="168"/>
      <c r="AC60" s="114"/>
      <c r="AD60" s="115"/>
      <c r="AF60" s="129" t="str">
        <f>IF('②応募者名簿(印刷用)'!AF9="","",'②応募者名簿(印刷用)'!AF9)</f>
        <v/>
      </c>
      <c r="AG60" s="129" t="str">
        <f>IF('②応募者名簿(印刷用)'!AJ9="","",'②応募者名簿(印刷用)'!AJ9)</f>
        <v/>
      </c>
      <c r="AH60" s="130" t="str">
        <f t="shared" si="0"/>
        <v/>
      </c>
      <c r="AI60" s="130" t="str">
        <f t="shared" si="1"/>
        <v/>
      </c>
      <c r="AJ60" s="130" t="str">
        <f t="shared" si="2"/>
        <v/>
      </c>
      <c r="AK60" s="131" t="str">
        <f>IF('②応募者名簿(印刷用)'!$A$36="","",'②応募者名簿(印刷用)'!$A$36)</f>
        <v/>
      </c>
      <c r="AL60" s="130" t="str">
        <f t="shared" si="3"/>
        <v>ここをクリック</v>
      </c>
      <c r="AM60" s="132" t="str">
        <f t="shared" si="4"/>
        <v/>
      </c>
      <c r="AN60" s="130" t="str">
        <f t="shared" si="5"/>
        <v/>
      </c>
      <c r="AO60" s="130" t="str">
        <f t="shared" si="6"/>
        <v/>
      </c>
      <c r="AP60" s="130" t="str">
        <f t="shared" si="7"/>
        <v/>
      </c>
      <c r="AQ60" s="131" t="str">
        <f t="shared" si="8"/>
        <v/>
      </c>
      <c r="AR60" s="131" t="str">
        <f t="shared" si="9"/>
        <v/>
      </c>
      <c r="AS60" s="130" t="str">
        <f t="shared" si="10"/>
        <v/>
      </c>
      <c r="BB60" s="134">
        <v>20</v>
      </c>
      <c r="BC60" s="134" t="s">
        <v>110</v>
      </c>
      <c r="BD60" s="137" t="s">
        <v>169</v>
      </c>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row>
    <row r="61" spans="1:110" ht="50.1" customHeight="1">
      <c r="A61" s="87"/>
      <c r="B61" s="214"/>
      <c r="C61" s="89"/>
      <c r="D61" s="87"/>
      <c r="E61" s="87"/>
      <c r="F61" s="87"/>
      <c r="G61" s="87"/>
      <c r="H61" s="87"/>
      <c r="I61" s="87"/>
      <c r="J61" s="87"/>
      <c r="K61" s="87"/>
      <c r="L61" s="87"/>
      <c r="M61" s="87"/>
      <c r="N61" s="87"/>
      <c r="O61" s="87"/>
      <c r="P61" s="87"/>
      <c r="Q61" s="87"/>
      <c r="R61" s="87"/>
      <c r="S61" s="87"/>
      <c r="T61" s="87"/>
      <c r="U61" s="87"/>
      <c r="V61" s="87"/>
      <c r="W61" s="87"/>
      <c r="X61" s="87"/>
      <c r="Y61" s="110">
        <v>38</v>
      </c>
      <c r="Z61" s="112"/>
      <c r="AA61" s="168"/>
      <c r="AB61" s="168"/>
      <c r="AC61" s="114"/>
      <c r="AD61" s="115"/>
      <c r="AF61" s="129" t="str">
        <f>IF('②応募者名簿(印刷用)'!AF10="","",'②応募者名簿(印刷用)'!AF10)</f>
        <v/>
      </c>
      <c r="AG61" s="129" t="str">
        <f>IF('②応募者名簿(印刷用)'!AJ10="","",'②応募者名簿(印刷用)'!AJ10)</f>
        <v/>
      </c>
      <c r="AH61" s="130" t="str">
        <f t="shared" si="0"/>
        <v/>
      </c>
      <c r="AI61" s="130" t="str">
        <f t="shared" si="1"/>
        <v/>
      </c>
      <c r="AJ61" s="130" t="str">
        <f t="shared" si="2"/>
        <v/>
      </c>
      <c r="AK61" s="131" t="str">
        <f>IF('②応募者名簿(印刷用)'!$A$36="","",'②応募者名簿(印刷用)'!$A$36)</f>
        <v/>
      </c>
      <c r="AL61" s="130" t="str">
        <f t="shared" si="3"/>
        <v>ここをクリック</v>
      </c>
      <c r="AM61" s="132" t="str">
        <f t="shared" si="4"/>
        <v/>
      </c>
      <c r="AN61" s="130" t="str">
        <f t="shared" si="5"/>
        <v/>
      </c>
      <c r="AO61" s="130" t="str">
        <f t="shared" si="6"/>
        <v/>
      </c>
      <c r="AP61" s="130" t="str">
        <f t="shared" si="7"/>
        <v/>
      </c>
      <c r="AQ61" s="131" t="str">
        <f t="shared" si="8"/>
        <v/>
      </c>
      <c r="AR61" s="131" t="str">
        <f t="shared" si="9"/>
        <v/>
      </c>
      <c r="AS61" s="130" t="str">
        <f t="shared" si="10"/>
        <v/>
      </c>
      <c r="BB61" s="134">
        <v>21</v>
      </c>
      <c r="BC61" s="134" t="s">
        <v>111</v>
      </c>
      <c r="BD61" s="137" t="s">
        <v>170</v>
      </c>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row>
    <row r="62" spans="1:110" ht="50.1" customHeight="1">
      <c r="A62" s="87"/>
      <c r="B62" s="214"/>
      <c r="C62" s="89"/>
      <c r="D62" s="87"/>
      <c r="E62" s="87"/>
      <c r="F62" s="87"/>
      <c r="G62" s="87"/>
      <c r="H62" s="87"/>
      <c r="I62" s="87"/>
      <c r="J62" s="87"/>
      <c r="K62" s="87"/>
      <c r="L62" s="87"/>
      <c r="M62" s="87"/>
      <c r="N62" s="87"/>
      <c r="O62" s="87"/>
      <c r="P62" s="87"/>
      <c r="Q62" s="87"/>
      <c r="R62" s="87"/>
      <c r="S62" s="87"/>
      <c r="T62" s="87"/>
      <c r="U62" s="87"/>
      <c r="V62" s="87"/>
      <c r="W62" s="87"/>
      <c r="X62" s="87"/>
      <c r="Y62" s="110">
        <v>39</v>
      </c>
      <c r="Z62" s="112"/>
      <c r="AA62" s="168"/>
      <c r="AB62" s="168"/>
      <c r="AC62" s="114"/>
      <c r="AD62" s="115"/>
      <c r="AF62" s="129" t="str">
        <f>IF('②応募者名簿(印刷用)'!AF11="","",'②応募者名簿(印刷用)'!AF11)</f>
        <v/>
      </c>
      <c r="AG62" s="129" t="str">
        <f>IF('②応募者名簿(印刷用)'!AJ11="","",'②応募者名簿(印刷用)'!AJ11)</f>
        <v/>
      </c>
      <c r="AH62" s="130" t="str">
        <f t="shared" si="0"/>
        <v/>
      </c>
      <c r="AI62" s="130" t="str">
        <f t="shared" si="1"/>
        <v/>
      </c>
      <c r="AJ62" s="130" t="str">
        <f t="shared" si="2"/>
        <v/>
      </c>
      <c r="AK62" s="131" t="str">
        <f>IF('②応募者名簿(印刷用)'!$A$36="","",'②応募者名簿(印刷用)'!$A$36)</f>
        <v/>
      </c>
      <c r="AL62" s="130" t="str">
        <f t="shared" si="3"/>
        <v>ここをクリック</v>
      </c>
      <c r="AM62" s="132" t="str">
        <f t="shared" si="4"/>
        <v/>
      </c>
      <c r="AN62" s="130" t="str">
        <f t="shared" si="5"/>
        <v/>
      </c>
      <c r="AO62" s="130" t="str">
        <f t="shared" si="6"/>
        <v/>
      </c>
      <c r="AP62" s="130" t="str">
        <f t="shared" si="7"/>
        <v/>
      </c>
      <c r="AQ62" s="131" t="str">
        <f t="shared" si="8"/>
        <v/>
      </c>
      <c r="AR62" s="131" t="str">
        <f t="shared" si="9"/>
        <v/>
      </c>
      <c r="AS62" s="130" t="str">
        <f t="shared" si="10"/>
        <v/>
      </c>
      <c r="BB62" s="134">
        <v>22</v>
      </c>
      <c r="BC62" s="134" t="s">
        <v>112</v>
      </c>
      <c r="BD62" s="137" t="s">
        <v>171</v>
      </c>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row>
    <row r="63" spans="1:110" ht="50.1" customHeight="1">
      <c r="A63" s="87"/>
      <c r="B63" s="214"/>
      <c r="C63" s="89"/>
      <c r="D63" s="87"/>
      <c r="E63" s="87"/>
      <c r="F63" s="87"/>
      <c r="G63" s="87"/>
      <c r="H63" s="87"/>
      <c r="I63" s="87"/>
      <c r="J63" s="87"/>
      <c r="K63" s="87"/>
      <c r="L63" s="87"/>
      <c r="M63" s="87"/>
      <c r="N63" s="87"/>
      <c r="O63" s="87"/>
      <c r="P63" s="87"/>
      <c r="Q63" s="87"/>
      <c r="R63" s="87"/>
      <c r="S63" s="87"/>
      <c r="T63" s="87"/>
      <c r="U63" s="87"/>
      <c r="V63" s="87"/>
      <c r="W63" s="87"/>
      <c r="X63" s="87"/>
      <c r="Y63" s="110">
        <v>40</v>
      </c>
      <c r="Z63" s="112"/>
      <c r="AA63" s="168"/>
      <c r="AB63" s="168"/>
      <c r="AC63" s="114"/>
      <c r="AD63" s="115"/>
      <c r="AF63" s="129" t="str">
        <f>IF('②応募者名簿(印刷用)'!AF12="","",'②応募者名簿(印刷用)'!AF12)</f>
        <v/>
      </c>
      <c r="AG63" s="129" t="str">
        <f>IF('②応募者名簿(印刷用)'!AJ12="","",'②応募者名簿(印刷用)'!AJ12)</f>
        <v/>
      </c>
      <c r="AH63" s="130" t="str">
        <f t="shared" si="0"/>
        <v/>
      </c>
      <c r="AI63" s="130" t="str">
        <f t="shared" si="1"/>
        <v/>
      </c>
      <c r="AJ63" s="130" t="str">
        <f t="shared" si="2"/>
        <v/>
      </c>
      <c r="AK63" s="131" t="str">
        <f>IF('②応募者名簿(印刷用)'!$A$36="","",'②応募者名簿(印刷用)'!$A$36)</f>
        <v/>
      </c>
      <c r="AL63" s="130" t="str">
        <f t="shared" si="3"/>
        <v>ここをクリック</v>
      </c>
      <c r="AM63" s="132" t="str">
        <f t="shared" si="4"/>
        <v/>
      </c>
      <c r="AN63" s="130" t="str">
        <f t="shared" si="5"/>
        <v/>
      </c>
      <c r="AO63" s="130" t="str">
        <f t="shared" si="6"/>
        <v/>
      </c>
      <c r="AP63" s="130" t="str">
        <f t="shared" si="7"/>
        <v/>
      </c>
      <c r="AQ63" s="131" t="str">
        <f t="shared" si="8"/>
        <v/>
      </c>
      <c r="AR63" s="131" t="str">
        <f t="shared" si="9"/>
        <v/>
      </c>
      <c r="AS63" s="130" t="str">
        <f t="shared" si="10"/>
        <v/>
      </c>
      <c r="BB63" s="134">
        <v>23</v>
      </c>
      <c r="BC63" s="134" t="s">
        <v>113</v>
      </c>
      <c r="BD63" s="137" t="s">
        <v>172</v>
      </c>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row>
    <row r="64" spans="1:110" ht="50.1" customHeight="1">
      <c r="A64" s="87"/>
      <c r="B64" s="214"/>
      <c r="C64" s="89"/>
      <c r="D64" s="87"/>
      <c r="E64" s="87"/>
      <c r="F64" s="87"/>
      <c r="G64" s="87"/>
      <c r="H64" s="87"/>
      <c r="I64" s="87"/>
      <c r="J64" s="87"/>
      <c r="K64" s="87"/>
      <c r="L64" s="87"/>
      <c r="M64" s="87"/>
      <c r="N64" s="87"/>
      <c r="O64" s="87"/>
      <c r="P64" s="87"/>
      <c r="Q64" s="87"/>
      <c r="R64" s="87"/>
      <c r="S64" s="87"/>
      <c r="T64" s="87"/>
      <c r="U64" s="87"/>
      <c r="V64" s="87"/>
      <c r="W64" s="87"/>
      <c r="X64" s="87"/>
      <c r="Y64" s="110">
        <v>41</v>
      </c>
      <c r="Z64" s="112"/>
      <c r="AA64" s="168"/>
      <c r="AB64" s="168"/>
      <c r="AC64" s="114"/>
      <c r="AD64" s="115"/>
      <c r="AF64" s="129" t="str">
        <f>IF('②応募者名簿(印刷用)'!AF13="","",'②応募者名簿(印刷用)'!AF13)</f>
        <v/>
      </c>
      <c r="AG64" s="129" t="str">
        <f>IF('②応募者名簿(印刷用)'!AJ13="","",'②応募者名簿(印刷用)'!AJ13)</f>
        <v/>
      </c>
      <c r="AH64" s="130" t="str">
        <f t="shared" si="0"/>
        <v/>
      </c>
      <c r="AI64" s="130" t="str">
        <f t="shared" si="1"/>
        <v/>
      </c>
      <c r="AJ64" s="130" t="str">
        <f t="shared" si="2"/>
        <v/>
      </c>
      <c r="AK64" s="131" t="str">
        <f>IF('②応募者名簿(印刷用)'!$A$36="","",'②応募者名簿(印刷用)'!$A$36)</f>
        <v/>
      </c>
      <c r="AL64" s="130" t="str">
        <f t="shared" si="3"/>
        <v>ここをクリック</v>
      </c>
      <c r="AM64" s="132" t="str">
        <f t="shared" si="4"/>
        <v/>
      </c>
      <c r="AN64" s="130" t="str">
        <f t="shared" si="5"/>
        <v/>
      </c>
      <c r="AO64" s="130" t="str">
        <f t="shared" si="6"/>
        <v/>
      </c>
      <c r="AP64" s="130" t="str">
        <f t="shared" si="7"/>
        <v/>
      </c>
      <c r="AQ64" s="131" t="str">
        <f t="shared" si="8"/>
        <v/>
      </c>
      <c r="AR64" s="131" t="str">
        <f t="shared" si="9"/>
        <v/>
      </c>
      <c r="AS64" s="130" t="str">
        <f t="shared" si="10"/>
        <v/>
      </c>
      <c r="BB64" s="134">
        <v>24</v>
      </c>
      <c r="BC64" s="134" t="s">
        <v>114</v>
      </c>
      <c r="BD64" s="137" t="s">
        <v>173</v>
      </c>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row>
    <row r="65" spans="1:110" ht="50.1" customHeight="1">
      <c r="A65" s="87"/>
      <c r="B65" s="214"/>
      <c r="C65" s="89"/>
      <c r="D65" s="87"/>
      <c r="E65" s="87"/>
      <c r="F65" s="87"/>
      <c r="G65" s="87"/>
      <c r="H65" s="87"/>
      <c r="I65" s="87"/>
      <c r="J65" s="87"/>
      <c r="K65" s="87"/>
      <c r="L65" s="87"/>
      <c r="M65" s="87"/>
      <c r="N65" s="87"/>
      <c r="O65" s="87"/>
      <c r="P65" s="87"/>
      <c r="Q65" s="87"/>
      <c r="R65" s="87"/>
      <c r="S65" s="87"/>
      <c r="T65" s="87"/>
      <c r="U65" s="87"/>
      <c r="V65" s="87"/>
      <c r="W65" s="87"/>
      <c r="X65" s="87"/>
      <c r="Y65" s="110">
        <v>42</v>
      </c>
      <c r="Z65" s="112"/>
      <c r="AA65" s="168"/>
      <c r="AB65" s="168"/>
      <c r="AC65" s="114"/>
      <c r="AD65" s="115"/>
      <c r="AF65" s="129" t="str">
        <f>IF('②応募者名簿(印刷用)'!AF14="","",'②応募者名簿(印刷用)'!AF14)</f>
        <v/>
      </c>
      <c r="AG65" s="129" t="str">
        <f>IF('②応募者名簿(印刷用)'!AJ14="","",'②応募者名簿(印刷用)'!AJ14)</f>
        <v/>
      </c>
      <c r="AH65" s="130" t="str">
        <f t="shared" si="0"/>
        <v/>
      </c>
      <c r="AI65" s="130" t="str">
        <f t="shared" si="1"/>
        <v/>
      </c>
      <c r="AJ65" s="130" t="str">
        <f t="shared" si="2"/>
        <v/>
      </c>
      <c r="AK65" s="131" t="str">
        <f>IF('②応募者名簿(印刷用)'!$A$36="","",'②応募者名簿(印刷用)'!$A$36)</f>
        <v/>
      </c>
      <c r="AL65" s="130" t="str">
        <f t="shared" si="3"/>
        <v>ここをクリック</v>
      </c>
      <c r="AM65" s="132" t="str">
        <f t="shared" si="4"/>
        <v/>
      </c>
      <c r="AN65" s="130" t="str">
        <f t="shared" si="5"/>
        <v/>
      </c>
      <c r="AO65" s="130" t="str">
        <f t="shared" si="6"/>
        <v/>
      </c>
      <c r="AP65" s="130" t="str">
        <f t="shared" si="7"/>
        <v/>
      </c>
      <c r="AQ65" s="131" t="str">
        <f t="shared" si="8"/>
        <v/>
      </c>
      <c r="AR65" s="131" t="str">
        <f t="shared" si="9"/>
        <v/>
      </c>
      <c r="AS65" s="130" t="str">
        <f t="shared" si="10"/>
        <v/>
      </c>
      <c r="BB65" s="134">
        <v>25</v>
      </c>
      <c r="BC65" s="134" t="s">
        <v>115</v>
      </c>
      <c r="BD65" s="137" t="s">
        <v>174</v>
      </c>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row>
    <row r="66" spans="1:110" ht="50.1" customHeight="1">
      <c r="A66" s="87"/>
      <c r="B66" s="214"/>
      <c r="C66" s="89"/>
      <c r="D66" s="87"/>
      <c r="E66" s="87"/>
      <c r="F66" s="87"/>
      <c r="G66" s="87"/>
      <c r="H66" s="87"/>
      <c r="I66" s="87"/>
      <c r="J66" s="87"/>
      <c r="K66" s="87"/>
      <c r="L66" s="87"/>
      <c r="M66" s="87"/>
      <c r="N66" s="87"/>
      <c r="O66" s="87"/>
      <c r="P66" s="87"/>
      <c r="Q66" s="87"/>
      <c r="R66" s="87"/>
      <c r="S66" s="87"/>
      <c r="T66" s="87"/>
      <c r="U66" s="87"/>
      <c r="V66" s="87"/>
      <c r="W66" s="87"/>
      <c r="X66" s="87"/>
      <c r="Y66" s="110">
        <v>43</v>
      </c>
      <c r="Z66" s="112"/>
      <c r="AA66" s="168"/>
      <c r="AB66" s="168"/>
      <c r="AC66" s="114"/>
      <c r="AD66" s="115"/>
      <c r="AF66" s="129" t="str">
        <f>IF('②応募者名簿(印刷用)'!AF15="","",'②応募者名簿(印刷用)'!AF15)</f>
        <v/>
      </c>
      <c r="AG66" s="129" t="str">
        <f>IF('②応募者名簿(印刷用)'!AJ15="","",'②応募者名簿(印刷用)'!AJ15)</f>
        <v/>
      </c>
      <c r="AH66" s="130" t="str">
        <f t="shared" si="0"/>
        <v/>
      </c>
      <c r="AI66" s="130" t="str">
        <f t="shared" si="1"/>
        <v/>
      </c>
      <c r="AJ66" s="130" t="str">
        <f t="shared" si="2"/>
        <v/>
      </c>
      <c r="AK66" s="131" t="str">
        <f>IF('②応募者名簿(印刷用)'!$A$36="","",'②応募者名簿(印刷用)'!$A$36)</f>
        <v/>
      </c>
      <c r="AL66" s="130" t="str">
        <f t="shared" si="3"/>
        <v>ここをクリック</v>
      </c>
      <c r="AM66" s="132" t="str">
        <f t="shared" si="4"/>
        <v/>
      </c>
      <c r="AN66" s="130" t="str">
        <f t="shared" si="5"/>
        <v/>
      </c>
      <c r="AO66" s="130" t="str">
        <f t="shared" si="6"/>
        <v/>
      </c>
      <c r="AP66" s="130" t="str">
        <f t="shared" si="7"/>
        <v/>
      </c>
      <c r="AQ66" s="131" t="str">
        <f t="shared" si="8"/>
        <v/>
      </c>
      <c r="AR66" s="131" t="str">
        <f t="shared" si="9"/>
        <v/>
      </c>
      <c r="AS66" s="130" t="str">
        <f t="shared" si="10"/>
        <v/>
      </c>
      <c r="BB66" s="134">
        <v>26</v>
      </c>
      <c r="BC66" s="134" t="s">
        <v>196</v>
      </c>
      <c r="BD66" s="135" t="str">
        <f>IF(BE66="愛知県(名古屋市以外)名古屋市","２７","２６")</f>
        <v>２６</v>
      </c>
      <c r="BE66" s="87" t="str">
        <f>BC66&amp;BF66</f>
        <v>愛知県(名古屋市以外)</v>
      </c>
      <c r="BF66" s="87" t="str">
        <f t="shared" ref="BF66:BF67" si="15">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row>
    <row r="67" spans="1:110" ht="50.1" customHeight="1">
      <c r="A67" s="87"/>
      <c r="B67" s="214"/>
      <c r="C67" s="89"/>
      <c r="D67" s="87"/>
      <c r="E67" s="87"/>
      <c r="F67" s="87"/>
      <c r="G67" s="87"/>
      <c r="H67" s="87"/>
      <c r="I67" s="87"/>
      <c r="J67" s="87"/>
      <c r="K67" s="87"/>
      <c r="L67" s="87"/>
      <c r="M67" s="87"/>
      <c r="N67" s="87"/>
      <c r="O67" s="87"/>
      <c r="P67" s="87"/>
      <c r="Q67" s="87"/>
      <c r="R67" s="87"/>
      <c r="S67" s="87"/>
      <c r="T67" s="87"/>
      <c r="U67" s="87"/>
      <c r="V67" s="87"/>
      <c r="W67" s="87"/>
      <c r="X67" s="87"/>
      <c r="Y67" s="110">
        <v>44</v>
      </c>
      <c r="Z67" s="112"/>
      <c r="AA67" s="168"/>
      <c r="AB67" s="168"/>
      <c r="AC67" s="114"/>
      <c r="AD67" s="115"/>
      <c r="AF67" s="129" t="str">
        <f>IF('②応募者名簿(印刷用)'!AF16="","",'②応募者名簿(印刷用)'!AF16)</f>
        <v/>
      </c>
      <c r="AG67" s="129" t="str">
        <f>IF('②応募者名簿(印刷用)'!AJ16="","",'②応募者名簿(印刷用)'!AJ16)</f>
        <v/>
      </c>
      <c r="AH67" s="130" t="str">
        <f t="shared" si="0"/>
        <v/>
      </c>
      <c r="AI67" s="130" t="str">
        <f t="shared" si="1"/>
        <v/>
      </c>
      <c r="AJ67" s="130" t="str">
        <f t="shared" si="2"/>
        <v/>
      </c>
      <c r="AK67" s="131" t="str">
        <f>IF('②応募者名簿(印刷用)'!$A$36="","",'②応募者名簿(印刷用)'!$A$36)</f>
        <v/>
      </c>
      <c r="AL67" s="130" t="str">
        <f t="shared" si="3"/>
        <v>ここをクリック</v>
      </c>
      <c r="AM67" s="132" t="str">
        <f t="shared" si="4"/>
        <v/>
      </c>
      <c r="AN67" s="130" t="str">
        <f t="shared" si="5"/>
        <v/>
      </c>
      <c r="AO67" s="130" t="str">
        <f t="shared" si="6"/>
        <v/>
      </c>
      <c r="AP67" s="130" t="str">
        <f t="shared" si="7"/>
        <v/>
      </c>
      <c r="AQ67" s="131" t="str">
        <f t="shared" si="8"/>
        <v/>
      </c>
      <c r="AR67" s="131" t="str">
        <f t="shared" si="9"/>
        <v/>
      </c>
      <c r="AS67" s="130" t="str">
        <f t="shared" si="10"/>
        <v/>
      </c>
      <c r="BB67" s="134">
        <v>27</v>
      </c>
      <c r="BC67" s="134" t="s">
        <v>116</v>
      </c>
      <c r="BD67" s="135" t="str">
        <f>IF(BC67=BF67,"２７","")</f>
        <v/>
      </c>
      <c r="BE67" s="87" t="str">
        <f>BC67&amp;BF67</f>
        <v>名古屋市</v>
      </c>
      <c r="BF67" s="87" t="str">
        <f t="shared" si="15"/>
        <v/>
      </c>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row>
    <row r="68" spans="1:110" ht="50.1" customHeight="1">
      <c r="A68" s="87"/>
      <c r="B68" s="214"/>
      <c r="C68" s="89"/>
      <c r="D68" s="87"/>
      <c r="E68" s="87"/>
      <c r="F68" s="87"/>
      <c r="G68" s="87"/>
      <c r="H68" s="87"/>
      <c r="I68" s="87"/>
      <c r="J68" s="87"/>
      <c r="K68" s="87"/>
      <c r="L68" s="87"/>
      <c r="M68" s="87"/>
      <c r="N68" s="87"/>
      <c r="O68" s="87"/>
      <c r="P68" s="87"/>
      <c r="Q68" s="87"/>
      <c r="R68" s="87"/>
      <c r="S68" s="87"/>
      <c r="T68" s="87"/>
      <c r="U68" s="87"/>
      <c r="V68" s="87"/>
      <c r="W68" s="87"/>
      <c r="X68" s="87"/>
      <c r="Y68" s="110">
        <v>45</v>
      </c>
      <c r="Z68" s="112"/>
      <c r="AA68" s="168"/>
      <c r="AB68" s="168"/>
      <c r="AC68" s="114"/>
      <c r="AD68" s="115"/>
      <c r="AF68" s="129" t="str">
        <f>IF('②応募者名簿(印刷用)'!AF17="","",'②応募者名簿(印刷用)'!AF17)</f>
        <v/>
      </c>
      <c r="AG68" s="129" t="str">
        <f>IF('②応募者名簿(印刷用)'!AJ17="","",'②応募者名簿(印刷用)'!AJ17)</f>
        <v/>
      </c>
      <c r="AH68" s="130" t="str">
        <f t="shared" si="0"/>
        <v/>
      </c>
      <c r="AI68" s="130" t="str">
        <f t="shared" si="1"/>
        <v/>
      </c>
      <c r="AJ68" s="130" t="str">
        <f t="shared" si="2"/>
        <v/>
      </c>
      <c r="AK68" s="131" t="str">
        <f>IF('②応募者名簿(印刷用)'!$A$36="","",'②応募者名簿(印刷用)'!$A$36)</f>
        <v/>
      </c>
      <c r="AL68" s="130" t="str">
        <f t="shared" si="3"/>
        <v>ここをクリック</v>
      </c>
      <c r="AM68" s="132" t="str">
        <f t="shared" si="4"/>
        <v/>
      </c>
      <c r="AN68" s="130" t="str">
        <f t="shared" si="5"/>
        <v/>
      </c>
      <c r="AO68" s="130" t="str">
        <f t="shared" si="6"/>
        <v/>
      </c>
      <c r="AP68" s="130" t="str">
        <f t="shared" si="7"/>
        <v/>
      </c>
      <c r="AQ68" s="131" t="str">
        <f t="shared" si="8"/>
        <v/>
      </c>
      <c r="AR68" s="131" t="str">
        <f t="shared" si="9"/>
        <v/>
      </c>
      <c r="AS68" s="130" t="str">
        <f t="shared" si="10"/>
        <v/>
      </c>
      <c r="BB68" s="134">
        <v>28</v>
      </c>
      <c r="BC68" s="134" t="s">
        <v>117</v>
      </c>
      <c r="BD68" s="137" t="s">
        <v>175</v>
      </c>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row>
    <row r="69" spans="1:110" ht="50.1" customHeight="1">
      <c r="A69" s="87"/>
      <c r="B69" s="214"/>
      <c r="C69" s="89"/>
      <c r="D69" s="87"/>
      <c r="E69" s="87"/>
      <c r="F69" s="87"/>
      <c r="G69" s="87"/>
      <c r="H69" s="87"/>
      <c r="I69" s="87"/>
      <c r="J69" s="87"/>
      <c r="K69" s="87"/>
      <c r="L69" s="87"/>
      <c r="M69" s="87"/>
      <c r="N69" s="87"/>
      <c r="O69" s="87"/>
      <c r="P69" s="87"/>
      <c r="Q69" s="87"/>
      <c r="R69" s="87"/>
      <c r="S69" s="87"/>
      <c r="T69" s="87"/>
      <c r="U69" s="87"/>
      <c r="V69" s="87"/>
      <c r="W69" s="87"/>
      <c r="X69" s="87"/>
      <c r="Y69" s="110">
        <v>46</v>
      </c>
      <c r="Z69" s="112"/>
      <c r="AA69" s="168"/>
      <c r="AB69" s="168"/>
      <c r="AC69" s="114"/>
      <c r="AD69" s="115"/>
      <c r="AF69" s="129" t="str">
        <f>IF('②応募者名簿(印刷用)'!AF18="","",'②応募者名簿(印刷用)'!AF18)</f>
        <v/>
      </c>
      <c r="AG69" s="129" t="str">
        <f>IF('②応募者名簿(印刷用)'!AJ18="","",'②応募者名簿(印刷用)'!AJ18)</f>
        <v/>
      </c>
      <c r="AH69" s="130" t="str">
        <f t="shared" si="0"/>
        <v/>
      </c>
      <c r="AI69" s="130" t="str">
        <f t="shared" si="1"/>
        <v/>
      </c>
      <c r="AJ69" s="130" t="str">
        <f t="shared" si="2"/>
        <v/>
      </c>
      <c r="AK69" s="131" t="str">
        <f>IF('②応募者名簿(印刷用)'!$A$36="","",'②応募者名簿(印刷用)'!$A$36)</f>
        <v/>
      </c>
      <c r="AL69" s="130" t="str">
        <f t="shared" si="3"/>
        <v>ここをクリック</v>
      </c>
      <c r="AM69" s="132" t="str">
        <f t="shared" si="4"/>
        <v/>
      </c>
      <c r="AN69" s="130" t="str">
        <f t="shared" si="5"/>
        <v/>
      </c>
      <c r="AO69" s="130" t="str">
        <f t="shared" si="6"/>
        <v/>
      </c>
      <c r="AP69" s="130" t="str">
        <f t="shared" si="7"/>
        <v/>
      </c>
      <c r="AQ69" s="131" t="str">
        <f t="shared" si="8"/>
        <v/>
      </c>
      <c r="AR69" s="131" t="str">
        <f t="shared" si="9"/>
        <v/>
      </c>
      <c r="AS69" s="130" t="str">
        <f t="shared" si="10"/>
        <v/>
      </c>
      <c r="BB69" s="134">
        <v>29</v>
      </c>
      <c r="BC69" s="134" t="s">
        <v>118</v>
      </c>
      <c r="BD69" s="137" t="s">
        <v>176</v>
      </c>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row>
    <row r="70" spans="1:110" ht="50.1" customHeight="1">
      <c r="A70" s="87"/>
      <c r="B70" s="214"/>
      <c r="C70" s="89"/>
      <c r="D70" s="87"/>
      <c r="E70" s="87"/>
      <c r="F70" s="87"/>
      <c r="G70" s="87"/>
      <c r="H70" s="87"/>
      <c r="I70" s="87"/>
      <c r="J70" s="87"/>
      <c r="K70" s="87"/>
      <c r="L70" s="87"/>
      <c r="M70" s="87"/>
      <c r="N70" s="87"/>
      <c r="O70" s="87"/>
      <c r="P70" s="87"/>
      <c r="Q70" s="87"/>
      <c r="R70" s="87"/>
      <c r="S70" s="87"/>
      <c r="T70" s="87"/>
      <c r="U70" s="87"/>
      <c r="V70" s="87"/>
      <c r="W70" s="87"/>
      <c r="X70" s="87"/>
      <c r="Y70" s="110">
        <v>47</v>
      </c>
      <c r="Z70" s="112"/>
      <c r="AA70" s="168"/>
      <c r="AB70" s="168"/>
      <c r="AC70" s="114"/>
      <c r="AD70" s="115"/>
      <c r="AF70" s="129" t="str">
        <f>IF('②応募者名簿(印刷用)'!AF19="","",'②応募者名簿(印刷用)'!AF19)</f>
        <v/>
      </c>
      <c r="AG70" s="129" t="str">
        <f>IF('②応募者名簿(印刷用)'!AJ19="","",'②応募者名簿(印刷用)'!AJ19)</f>
        <v/>
      </c>
      <c r="AH70" s="130" t="str">
        <f t="shared" si="0"/>
        <v/>
      </c>
      <c r="AI70" s="130" t="str">
        <f t="shared" si="1"/>
        <v/>
      </c>
      <c r="AJ70" s="130" t="str">
        <f t="shared" si="2"/>
        <v/>
      </c>
      <c r="AK70" s="131" t="str">
        <f>IF('②応募者名簿(印刷用)'!$A$36="","",'②応募者名簿(印刷用)'!$A$36)</f>
        <v/>
      </c>
      <c r="AL70" s="130" t="str">
        <f t="shared" si="3"/>
        <v>ここをクリック</v>
      </c>
      <c r="AM70" s="132" t="str">
        <f t="shared" si="4"/>
        <v/>
      </c>
      <c r="AN70" s="130" t="str">
        <f t="shared" si="5"/>
        <v/>
      </c>
      <c r="AO70" s="130" t="str">
        <f t="shared" si="6"/>
        <v/>
      </c>
      <c r="AP70" s="130" t="str">
        <f t="shared" si="7"/>
        <v/>
      </c>
      <c r="AQ70" s="131" t="str">
        <f t="shared" si="8"/>
        <v/>
      </c>
      <c r="AR70" s="131" t="str">
        <f t="shared" si="9"/>
        <v/>
      </c>
      <c r="AS70" s="130" t="str">
        <f t="shared" si="10"/>
        <v/>
      </c>
      <c r="BB70" s="134">
        <v>30</v>
      </c>
      <c r="BC70" s="134" t="s">
        <v>197</v>
      </c>
      <c r="BD70" s="135" t="str">
        <f>IF(BE70="京都府(京都市以外)京都市","３１","３０")</f>
        <v>３０</v>
      </c>
      <c r="BE70" s="87" t="str">
        <f t="shared" ref="BE70:BE75" si="16">BC70&amp;BF70</f>
        <v>京都府(京都市以外)</v>
      </c>
      <c r="BF70" s="87" t="str">
        <f t="shared" ref="BF70:BF75" si="17">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row>
    <row r="71" spans="1:110" ht="50.1" customHeight="1">
      <c r="A71" s="87"/>
      <c r="B71" s="214"/>
      <c r="C71" s="89"/>
      <c r="D71" s="87"/>
      <c r="E71" s="87"/>
      <c r="F71" s="87"/>
      <c r="G71" s="87"/>
      <c r="H71" s="87"/>
      <c r="I71" s="87"/>
      <c r="J71" s="87"/>
      <c r="K71" s="87"/>
      <c r="L71" s="87"/>
      <c r="M71" s="87"/>
      <c r="N71" s="87"/>
      <c r="O71" s="87"/>
      <c r="P71" s="87"/>
      <c r="Q71" s="87"/>
      <c r="R71" s="87"/>
      <c r="S71" s="87"/>
      <c r="T71" s="87"/>
      <c r="U71" s="87"/>
      <c r="V71" s="87"/>
      <c r="W71" s="87"/>
      <c r="X71" s="87"/>
      <c r="Y71" s="110">
        <v>48</v>
      </c>
      <c r="Z71" s="112"/>
      <c r="AA71" s="168"/>
      <c r="AB71" s="168"/>
      <c r="AC71" s="114"/>
      <c r="AD71" s="115"/>
      <c r="AF71" s="129" t="str">
        <f>IF('②応募者名簿(印刷用)'!AF20="","",'②応募者名簿(印刷用)'!AF20)</f>
        <v/>
      </c>
      <c r="AG71" s="129" t="str">
        <f>IF('②応募者名簿(印刷用)'!AJ20="","",'②応募者名簿(印刷用)'!AJ20)</f>
        <v/>
      </c>
      <c r="AH71" s="130" t="str">
        <f t="shared" si="0"/>
        <v/>
      </c>
      <c r="AI71" s="130" t="str">
        <f t="shared" si="1"/>
        <v/>
      </c>
      <c r="AJ71" s="130" t="str">
        <f t="shared" si="2"/>
        <v/>
      </c>
      <c r="AK71" s="131" t="str">
        <f>IF('②応募者名簿(印刷用)'!$A$36="","",'②応募者名簿(印刷用)'!$A$36)</f>
        <v/>
      </c>
      <c r="AL71" s="130" t="str">
        <f t="shared" si="3"/>
        <v>ここをクリック</v>
      </c>
      <c r="AM71" s="132" t="str">
        <f t="shared" si="4"/>
        <v/>
      </c>
      <c r="AN71" s="130" t="str">
        <f t="shared" si="5"/>
        <v/>
      </c>
      <c r="AO71" s="130" t="str">
        <f t="shared" si="6"/>
        <v/>
      </c>
      <c r="AP71" s="130" t="str">
        <f t="shared" si="7"/>
        <v/>
      </c>
      <c r="AQ71" s="131" t="str">
        <f t="shared" si="8"/>
        <v/>
      </c>
      <c r="AR71" s="131" t="str">
        <f t="shared" si="9"/>
        <v/>
      </c>
      <c r="AS71" s="130" t="str">
        <f t="shared" si="10"/>
        <v/>
      </c>
      <c r="BB71" s="134">
        <v>31</v>
      </c>
      <c r="BC71" s="134" t="s">
        <v>119</v>
      </c>
      <c r="BD71" s="135" t="str">
        <f>IF(BC71=BF71,"31","")</f>
        <v/>
      </c>
      <c r="BE71" s="87" t="str">
        <f t="shared" si="16"/>
        <v>京都市</v>
      </c>
      <c r="BF71" s="87" t="str">
        <f t="shared" si="17"/>
        <v/>
      </c>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row>
    <row r="72" spans="1:110" ht="50.1" customHeight="1">
      <c r="A72" s="87"/>
      <c r="B72" s="214"/>
      <c r="C72" s="89"/>
      <c r="D72" s="87"/>
      <c r="E72" s="87"/>
      <c r="F72" s="87"/>
      <c r="G72" s="87"/>
      <c r="H72" s="87"/>
      <c r="I72" s="87"/>
      <c r="J72" s="87"/>
      <c r="K72" s="87"/>
      <c r="L72" s="87"/>
      <c r="M72" s="87"/>
      <c r="N72" s="87"/>
      <c r="O72" s="87"/>
      <c r="P72" s="87"/>
      <c r="Q72" s="87"/>
      <c r="R72" s="87"/>
      <c r="S72" s="87"/>
      <c r="T72" s="87"/>
      <c r="U72" s="87"/>
      <c r="V72" s="87"/>
      <c r="W72" s="87"/>
      <c r="X72" s="87"/>
      <c r="Y72" s="110">
        <v>49</v>
      </c>
      <c r="Z72" s="112"/>
      <c r="AA72" s="168"/>
      <c r="AB72" s="168"/>
      <c r="AC72" s="114"/>
      <c r="AD72" s="115"/>
      <c r="AF72" s="129" t="str">
        <f>IF('②応募者名簿(印刷用)'!AF21="","",'②応募者名簿(印刷用)'!AF21)</f>
        <v/>
      </c>
      <c r="AG72" s="129" t="str">
        <f>IF('②応募者名簿(印刷用)'!AJ21="","",'②応募者名簿(印刷用)'!AJ21)</f>
        <v/>
      </c>
      <c r="AH72" s="130" t="str">
        <f t="shared" si="0"/>
        <v/>
      </c>
      <c r="AI72" s="130" t="str">
        <f t="shared" si="1"/>
        <v/>
      </c>
      <c r="AJ72" s="130" t="str">
        <f t="shared" si="2"/>
        <v/>
      </c>
      <c r="AK72" s="131" t="str">
        <f>IF('②応募者名簿(印刷用)'!$A$36="","",'②応募者名簿(印刷用)'!$A$36)</f>
        <v/>
      </c>
      <c r="AL72" s="130" t="str">
        <f t="shared" si="3"/>
        <v>ここをクリック</v>
      </c>
      <c r="AM72" s="132" t="str">
        <f t="shared" si="4"/>
        <v/>
      </c>
      <c r="AN72" s="130" t="str">
        <f t="shared" si="5"/>
        <v/>
      </c>
      <c r="AO72" s="130" t="str">
        <f t="shared" si="6"/>
        <v/>
      </c>
      <c r="AP72" s="130" t="str">
        <f t="shared" si="7"/>
        <v/>
      </c>
      <c r="AQ72" s="131" t="str">
        <f t="shared" si="8"/>
        <v/>
      </c>
      <c r="AR72" s="131" t="str">
        <f t="shared" si="9"/>
        <v/>
      </c>
      <c r="AS72" s="130" t="str">
        <f t="shared" si="10"/>
        <v/>
      </c>
      <c r="BB72" s="134">
        <v>32</v>
      </c>
      <c r="BC72" s="134" t="s">
        <v>392</v>
      </c>
      <c r="BD72" s="135" t="str">
        <f>IF(BE72="大阪府(大阪市以外)大阪市","３３","３２")</f>
        <v>３２</v>
      </c>
      <c r="BE72" s="87" t="str">
        <f t="shared" si="16"/>
        <v>大阪府(大阪市以外)</v>
      </c>
      <c r="BF72" s="87" t="str">
        <f t="shared" si="17"/>
        <v/>
      </c>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row>
    <row r="73" spans="1:110" ht="50.1" customHeight="1">
      <c r="A73" s="87"/>
      <c r="B73" s="214"/>
      <c r="C73" s="89"/>
      <c r="D73" s="87"/>
      <c r="E73" s="87"/>
      <c r="F73" s="87"/>
      <c r="G73" s="87"/>
      <c r="H73" s="87"/>
      <c r="I73" s="87"/>
      <c r="J73" s="87"/>
      <c r="K73" s="87"/>
      <c r="L73" s="87"/>
      <c r="M73" s="87"/>
      <c r="N73" s="87"/>
      <c r="O73" s="87"/>
      <c r="P73" s="87"/>
      <c r="Q73" s="87"/>
      <c r="R73" s="87"/>
      <c r="S73" s="87"/>
      <c r="T73" s="87"/>
      <c r="U73" s="87"/>
      <c r="V73" s="87"/>
      <c r="W73" s="87"/>
      <c r="X73" s="87"/>
      <c r="Y73" s="110">
        <v>50</v>
      </c>
      <c r="Z73" s="112"/>
      <c r="AA73" s="168"/>
      <c r="AB73" s="168"/>
      <c r="AC73" s="114"/>
      <c r="AD73" s="115"/>
      <c r="AF73" s="129" t="str">
        <f>IF('②応募者名簿(印刷用)'!AF22="","",'②応募者名簿(印刷用)'!AF22)</f>
        <v/>
      </c>
      <c r="AG73" s="129" t="str">
        <f>IF('②応募者名簿(印刷用)'!AJ22="","",'②応募者名簿(印刷用)'!AJ22)</f>
        <v/>
      </c>
      <c r="AH73" s="130" t="str">
        <f t="shared" si="0"/>
        <v/>
      </c>
      <c r="AI73" s="130" t="str">
        <f t="shared" si="1"/>
        <v/>
      </c>
      <c r="AJ73" s="130" t="str">
        <f t="shared" si="2"/>
        <v/>
      </c>
      <c r="AK73" s="131" t="str">
        <f>IF('②応募者名簿(印刷用)'!$A$36="","",'②応募者名簿(印刷用)'!$A$36)</f>
        <v/>
      </c>
      <c r="AL73" s="130" t="str">
        <f t="shared" si="3"/>
        <v>ここをクリック</v>
      </c>
      <c r="AM73" s="132" t="str">
        <f t="shared" si="4"/>
        <v/>
      </c>
      <c r="AN73" s="130" t="str">
        <f t="shared" si="5"/>
        <v/>
      </c>
      <c r="AO73" s="130" t="str">
        <f t="shared" si="6"/>
        <v/>
      </c>
      <c r="AP73" s="130" t="str">
        <f t="shared" si="7"/>
        <v/>
      </c>
      <c r="AQ73" s="131" t="str">
        <f t="shared" si="8"/>
        <v/>
      </c>
      <c r="AR73" s="131" t="str">
        <f t="shared" si="9"/>
        <v/>
      </c>
      <c r="AS73" s="130" t="str">
        <f t="shared" si="10"/>
        <v/>
      </c>
      <c r="BB73" s="134">
        <v>33</v>
      </c>
      <c r="BC73" s="134" t="s">
        <v>120</v>
      </c>
      <c r="BD73" s="135" t="str">
        <f>IF(BC73=BF73,"３３","")</f>
        <v/>
      </c>
      <c r="BE73" s="87" t="str">
        <f t="shared" si="16"/>
        <v>大阪市</v>
      </c>
      <c r="BF73" s="87" t="str">
        <f t="shared" si="17"/>
        <v/>
      </c>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row>
    <row r="74" spans="1:110" ht="50.1" customHeight="1">
      <c r="A74" s="87"/>
      <c r="B74" s="214"/>
      <c r="C74" s="89"/>
      <c r="D74" s="87"/>
      <c r="E74" s="87"/>
      <c r="F74" s="87"/>
      <c r="G74" s="87"/>
      <c r="H74" s="87"/>
      <c r="I74" s="87"/>
      <c r="J74" s="87"/>
      <c r="K74" s="87"/>
      <c r="L74" s="87"/>
      <c r="M74" s="87"/>
      <c r="N74" s="87"/>
      <c r="O74" s="87"/>
      <c r="P74" s="87"/>
      <c r="Q74" s="87"/>
      <c r="R74" s="87"/>
      <c r="S74" s="87"/>
      <c r="T74" s="87"/>
      <c r="U74" s="87"/>
      <c r="V74" s="87"/>
      <c r="W74" s="87"/>
      <c r="X74" s="87"/>
      <c r="Y74" s="110">
        <v>51</v>
      </c>
      <c r="Z74" s="112"/>
      <c r="AA74" s="168"/>
      <c r="AB74" s="168"/>
      <c r="AC74" s="114"/>
      <c r="AD74" s="115"/>
      <c r="AF74" s="129" t="str">
        <f>IF('②応募者名簿(印刷用)'!AF23="","",'②応募者名簿(印刷用)'!AF23)</f>
        <v/>
      </c>
      <c r="AG74" s="129" t="str">
        <f>IF('②応募者名簿(印刷用)'!AJ23="","",'②応募者名簿(印刷用)'!AJ23)</f>
        <v/>
      </c>
      <c r="AH74" s="130" t="str">
        <f t="shared" si="0"/>
        <v/>
      </c>
      <c r="AI74" s="130" t="str">
        <f t="shared" si="1"/>
        <v/>
      </c>
      <c r="AJ74" s="130" t="str">
        <f t="shared" si="2"/>
        <v/>
      </c>
      <c r="AK74" s="131" t="str">
        <f>IF('②応募者名簿(印刷用)'!$A$36="","",'②応募者名簿(印刷用)'!$A$36)</f>
        <v/>
      </c>
      <c r="AL74" s="130" t="str">
        <f t="shared" si="3"/>
        <v>ここをクリック</v>
      </c>
      <c r="AM74" s="132" t="str">
        <f t="shared" si="4"/>
        <v/>
      </c>
      <c r="AN74" s="130" t="str">
        <f t="shared" si="5"/>
        <v/>
      </c>
      <c r="AO74" s="130" t="str">
        <f t="shared" si="6"/>
        <v/>
      </c>
      <c r="AP74" s="130" t="str">
        <f t="shared" si="7"/>
        <v/>
      </c>
      <c r="AQ74" s="131" t="str">
        <f t="shared" si="8"/>
        <v/>
      </c>
      <c r="AR74" s="131" t="str">
        <f t="shared" si="9"/>
        <v/>
      </c>
      <c r="AS74" s="130" t="str">
        <f t="shared" si="10"/>
        <v/>
      </c>
      <c r="BB74" s="134">
        <v>34</v>
      </c>
      <c r="BC74" s="134" t="s">
        <v>198</v>
      </c>
      <c r="BD74" s="135" t="str">
        <f>IF(BE74="兵庫県(神戸市以外)神戸市","３５","３４")</f>
        <v>３４</v>
      </c>
      <c r="BE74" s="87" t="str">
        <f t="shared" si="16"/>
        <v>兵庫県(神戸市以外)</v>
      </c>
      <c r="BF74" s="87" t="str">
        <f t="shared" si="17"/>
        <v/>
      </c>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row>
    <row r="75" spans="1:110" ht="50.1" customHeight="1">
      <c r="A75" s="87"/>
      <c r="B75" s="214"/>
      <c r="C75" s="89"/>
      <c r="D75" s="87"/>
      <c r="E75" s="87"/>
      <c r="F75" s="87"/>
      <c r="G75" s="87"/>
      <c r="H75" s="87"/>
      <c r="I75" s="87"/>
      <c r="J75" s="87"/>
      <c r="K75" s="87"/>
      <c r="L75" s="87"/>
      <c r="M75" s="87"/>
      <c r="N75" s="87"/>
      <c r="O75" s="87"/>
      <c r="P75" s="87"/>
      <c r="Q75" s="87"/>
      <c r="R75" s="87"/>
      <c r="S75" s="87"/>
      <c r="T75" s="87"/>
      <c r="U75" s="87"/>
      <c r="V75" s="87"/>
      <c r="W75" s="87"/>
      <c r="X75" s="87"/>
      <c r="Y75" s="110">
        <v>52</v>
      </c>
      <c r="Z75" s="112"/>
      <c r="AA75" s="168"/>
      <c r="AB75" s="168"/>
      <c r="AC75" s="114"/>
      <c r="AD75" s="115"/>
      <c r="AF75" s="129" t="str">
        <f>IF('②応募者名簿(印刷用)'!AF24="","",'②応募者名簿(印刷用)'!AF24)</f>
        <v/>
      </c>
      <c r="AG75" s="129" t="str">
        <f>IF('②応募者名簿(印刷用)'!AJ24="","",'②応募者名簿(印刷用)'!AJ24)</f>
        <v/>
      </c>
      <c r="AH75" s="130" t="str">
        <f t="shared" si="0"/>
        <v/>
      </c>
      <c r="AI75" s="130" t="str">
        <f t="shared" si="1"/>
        <v/>
      </c>
      <c r="AJ75" s="130" t="str">
        <f t="shared" si="2"/>
        <v/>
      </c>
      <c r="AK75" s="131" t="str">
        <f>IF('②応募者名簿(印刷用)'!$A$36="","",'②応募者名簿(印刷用)'!$A$36)</f>
        <v/>
      </c>
      <c r="AL75" s="130" t="str">
        <f t="shared" si="3"/>
        <v>ここをクリック</v>
      </c>
      <c r="AM75" s="132" t="str">
        <f t="shared" si="4"/>
        <v/>
      </c>
      <c r="AN75" s="130" t="str">
        <f t="shared" si="5"/>
        <v/>
      </c>
      <c r="AO75" s="130" t="str">
        <f t="shared" si="6"/>
        <v/>
      </c>
      <c r="AP75" s="130" t="str">
        <f t="shared" si="7"/>
        <v/>
      </c>
      <c r="AQ75" s="131" t="str">
        <f t="shared" si="8"/>
        <v/>
      </c>
      <c r="AR75" s="131" t="str">
        <f t="shared" si="9"/>
        <v/>
      </c>
      <c r="AS75" s="130" t="str">
        <f t="shared" si="10"/>
        <v/>
      </c>
      <c r="BB75" s="134">
        <v>35</v>
      </c>
      <c r="BC75" s="134" t="s">
        <v>121</v>
      </c>
      <c r="BD75" s="135" t="str">
        <f>IF(BC75=BF75,"３５","")</f>
        <v/>
      </c>
      <c r="BE75" s="87" t="str">
        <f t="shared" si="16"/>
        <v>神戸市</v>
      </c>
      <c r="BF75" s="87" t="str">
        <f t="shared" si="17"/>
        <v/>
      </c>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row>
    <row r="76" spans="1:110" ht="50.1" customHeight="1">
      <c r="A76" s="87"/>
      <c r="B76" s="214"/>
      <c r="C76" s="89"/>
      <c r="D76" s="87"/>
      <c r="E76" s="87"/>
      <c r="F76" s="87"/>
      <c r="G76" s="87"/>
      <c r="H76" s="87"/>
      <c r="I76" s="87"/>
      <c r="J76" s="87"/>
      <c r="K76" s="87"/>
      <c r="L76" s="87"/>
      <c r="M76" s="87"/>
      <c r="N76" s="87"/>
      <c r="O76" s="87"/>
      <c r="P76" s="87"/>
      <c r="Q76" s="87"/>
      <c r="R76" s="87"/>
      <c r="S76" s="87"/>
      <c r="T76" s="87"/>
      <c r="U76" s="87"/>
      <c r="V76" s="87"/>
      <c r="W76" s="87"/>
      <c r="X76" s="87"/>
      <c r="Y76" s="110">
        <v>53</v>
      </c>
      <c r="Z76" s="112"/>
      <c r="AA76" s="168"/>
      <c r="AB76" s="168"/>
      <c r="AC76" s="114"/>
      <c r="AD76" s="115"/>
      <c r="AF76" s="129" t="str">
        <f>IF('②応募者名簿(印刷用)'!AF25="","",'②応募者名簿(印刷用)'!AF25)</f>
        <v/>
      </c>
      <c r="AG76" s="129" t="str">
        <f>IF('②応募者名簿(印刷用)'!AJ25="","",'②応募者名簿(印刷用)'!AJ25)</f>
        <v/>
      </c>
      <c r="AH76" s="130" t="str">
        <f t="shared" si="0"/>
        <v/>
      </c>
      <c r="AI76" s="130" t="str">
        <f t="shared" si="1"/>
        <v/>
      </c>
      <c r="AJ76" s="130" t="str">
        <f t="shared" si="2"/>
        <v/>
      </c>
      <c r="AK76" s="131" t="str">
        <f>IF('②応募者名簿(印刷用)'!$A$36="","",'②応募者名簿(印刷用)'!$A$36)</f>
        <v/>
      </c>
      <c r="AL76" s="130" t="str">
        <f t="shared" si="3"/>
        <v>ここをクリック</v>
      </c>
      <c r="AM76" s="132" t="str">
        <f t="shared" si="4"/>
        <v/>
      </c>
      <c r="AN76" s="130" t="str">
        <f t="shared" si="5"/>
        <v/>
      </c>
      <c r="AO76" s="130" t="str">
        <f t="shared" si="6"/>
        <v/>
      </c>
      <c r="AP76" s="130" t="str">
        <f t="shared" si="7"/>
        <v/>
      </c>
      <c r="AQ76" s="131" t="str">
        <f t="shared" si="8"/>
        <v/>
      </c>
      <c r="AR76" s="131" t="str">
        <f t="shared" si="9"/>
        <v/>
      </c>
      <c r="AS76" s="130" t="str">
        <f t="shared" si="10"/>
        <v/>
      </c>
      <c r="BB76" s="134">
        <v>36</v>
      </c>
      <c r="BC76" s="134" t="s">
        <v>122</v>
      </c>
      <c r="BD76" s="137" t="s">
        <v>177</v>
      </c>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row>
    <row r="77" spans="1:110" ht="50.1" customHeight="1">
      <c r="A77" s="87"/>
      <c r="B77" s="214"/>
      <c r="C77" s="89"/>
      <c r="D77" s="87"/>
      <c r="E77" s="87"/>
      <c r="F77" s="87"/>
      <c r="G77" s="87"/>
      <c r="H77" s="87"/>
      <c r="I77" s="87"/>
      <c r="J77" s="87"/>
      <c r="K77" s="87"/>
      <c r="L77" s="87"/>
      <c r="M77" s="87"/>
      <c r="N77" s="87"/>
      <c r="O77" s="87"/>
      <c r="P77" s="87"/>
      <c r="Q77" s="87"/>
      <c r="R77" s="87"/>
      <c r="S77" s="87"/>
      <c r="T77" s="87"/>
      <c r="U77" s="87"/>
      <c r="V77" s="87"/>
      <c r="W77" s="87"/>
      <c r="X77" s="87"/>
      <c r="Y77" s="110">
        <v>54</v>
      </c>
      <c r="Z77" s="112"/>
      <c r="AA77" s="168"/>
      <c r="AB77" s="168"/>
      <c r="AC77" s="114"/>
      <c r="AD77" s="115"/>
      <c r="AF77" s="129" t="str">
        <f>IF('②応募者名簿(印刷用)'!AF26="","",'②応募者名簿(印刷用)'!AF26)</f>
        <v/>
      </c>
      <c r="AG77" s="129" t="str">
        <f>IF('②応募者名簿(印刷用)'!AJ26="","",'②応募者名簿(印刷用)'!AJ26)</f>
        <v/>
      </c>
      <c r="AH77" s="130" t="str">
        <f t="shared" si="0"/>
        <v/>
      </c>
      <c r="AI77" s="130" t="str">
        <f t="shared" si="1"/>
        <v/>
      </c>
      <c r="AJ77" s="130" t="str">
        <f t="shared" si="2"/>
        <v/>
      </c>
      <c r="AK77" s="131" t="str">
        <f>IF('②応募者名簿(印刷用)'!$A$36="","",'②応募者名簿(印刷用)'!$A$36)</f>
        <v/>
      </c>
      <c r="AL77" s="130" t="str">
        <f t="shared" si="3"/>
        <v>ここをクリック</v>
      </c>
      <c r="AM77" s="132" t="str">
        <f t="shared" si="4"/>
        <v/>
      </c>
      <c r="AN77" s="130" t="str">
        <f t="shared" si="5"/>
        <v/>
      </c>
      <c r="AO77" s="130" t="str">
        <f t="shared" si="6"/>
        <v/>
      </c>
      <c r="AP77" s="130" t="str">
        <f t="shared" si="7"/>
        <v/>
      </c>
      <c r="AQ77" s="131" t="str">
        <f t="shared" si="8"/>
        <v/>
      </c>
      <c r="AR77" s="131" t="str">
        <f t="shared" si="9"/>
        <v/>
      </c>
      <c r="AS77" s="130" t="str">
        <f t="shared" si="10"/>
        <v/>
      </c>
      <c r="BB77" s="134">
        <v>37</v>
      </c>
      <c r="BC77" s="134" t="s">
        <v>123</v>
      </c>
      <c r="BD77" s="137" t="s">
        <v>178</v>
      </c>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row>
    <row r="78" spans="1:110" ht="50.1" customHeight="1">
      <c r="A78" s="87"/>
      <c r="B78" s="214"/>
      <c r="C78" s="89"/>
      <c r="D78" s="87"/>
      <c r="E78" s="87"/>
      <c r="F78" s="87"/>
      <c r="G78" s="87"/>
      <c r="H78" s="87"/>
      <c r="I78" s="87"/>
      <c r="J78" s="87"/>
      <c r="K78" s="87"/>
      <c r="L78" s="87"/>
      <c r="M78" s="87"/>
      <c r="N78" s="87"/>
      <c r="O78" s="87"/>
      <c r="P78" s="87"/>
      <c r="Q78" s="87"/>
      <c r="R78" s="87"/>
      <c r="S78" s="87"/>
      <c r="T78" s="87"/>
      <c r="U78" s="87"/>
      <c r="V78" s="87"/>
      <c r="W78" s="87"/>
      <c r="X78" s="87"/>
      <c r="Y78" s="110">
        <v>55</v>
      </c>
      <c r="Z78" s="112"/>
      <c r="AA78" s="168"/>
      <c r="AB78" s="168"/>
      <c r="AC78" s="114"/>
      <c r="AD78" s="115"/>
      <c r="AF78" s="129" t="str">
        <f>IF('②応募者名簿(印刷用)'!AF27="","",'②応募者名簿(印刷用)'!AF27)</f>
        <v/>
      </c>
      <c r="AG78" s="129" t="str">
        <f>IF('②応募者名簿(印刷用)'!AJ27="","",'②応募者名簿(印刷用)'!AJ27)</f>
        <v/>
      </c>
      <c r="AH78" s="130" t="str">
        <f t="shared" si="0"/>
        <v/>
      </c>
      <c r="AI78" s="130" t="str">
        <f t="shared" si="1"/>
        <v/>
      </c>
      <c r="AJ78" s="130" t="str">
        <f t="shared" si="2"/>
        <v/>
      </c>
      <c r="AK78" s="131" t="str">
        <f>IF('②応募者名簿(印刷用)'!$A$36="","",'②応募者名簿(印刷用)'!$A$36)</f>
        <v/>
      </c>
      <c r="AL78" s="130" t="str">
        <f t="shared" si="3"/>
        <v>ここをクリック</v>
      </c>
      <c r="AM78" s="132" t="str">
        <f t="shared" si="4"/>
        <v/>
      </c>
      <c r="AN78" s="130" t="str">
        <f t="shared" si="5"/>
        <v/>
      </c>
      <c r="AO78" s="130" t="str">
        <f t="shared" si="6"/>
        <v/>
      </c>
      <c r="AP78" s="130" t="str">
        <f t="shared" si="7"/>
        <v/>
      </c>
      <c r="AQ78" s="131" t="str">
        <f t="shared" si="8"/>
        <v/>
      </c>
      <c r="AR78" s="131" t="str">
        <f t="shared" si="9"/>
        <v/>
      </c>
      <c r="AS78" s="130" t="str">
        <f t="shared" si="10"/>
        <v/>
      </c>
      <c r="BB78" s="134">
        <v>38</v>
      </c>
      <c r="BC78" s="134" t="s">
        <v>124</v>
      </c>
      <c r="BD78" s="137" t="s">
        <v>179</v>
      </c>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row>
    <row r="79" spans="1:110" ht="50.1" customHeight="1">
      <c r="A79" s="87"/>
      <c r="B79" s="214"/>
      <c r="C79" s="89"/>
      <c r="D79" s="87"/>
      <c r="E79" s="87"/>
      <c r="F79" s="87"/>
      <c r="G79" s="87"/>
      <c r="H79" s="87"/>
      <c r="I79" s="87"/>
      <c r="J79" s="87"/>
      <c r="K79" s="87"/>
      <c r="L79" s="87"/>
      <c r="M79" s="87"/>
      <c r="N79" s="87"/>
      <c r="O79" s="87"/>
      <c r="P79" s="87"/>
      <c r="Q79" s="87"/>
      <c r="R79" s="87"/>
      <c r="S79" s="87"/>
      <c r="T79" s="87"/>
      <c r="U79" s="87"/>
      <c r="V79" s="87"/>
      <c r="W79" s="87"/>
      <c r="X79" s="87"/>
      <c r="Y79" s="110">
        <v>56</v>
      </c>
      <c r="Z79" s="112"/>
      <c r="AA79" s="168"/>
      <c r="AB79" s="168"/>
      <c r="AC79" s="114"/>
      <c r="AD79" s="115"/>
      <c r="AF79" s="129" t="str">
        <f>IF('②応募者名簿(印刷用)'!AF28="","",'②応募者名簿(印刷用)'!AF28)</f>
        <v/>
      </c>
      <c r="AG79" s="129" t="str">
        <f>IF('②応募者名簿(印刷用)'!AJ28="","",'②応募者名簿(印刷用)'!AJ28)</f>
        <v/>
      </c>
      <c r="AH79" s="130" t="str">
        <f t="shared" si="0"/>
        <v/>
      </c>
      <c r="AI79" s="130" t="str">
        <f t="shared" si="1"/>
        <v/>
      </c>
      <c r="AJ79" s="130" t="str">
        <f t="shared" si="2"/>
        <v/>
      </c>
      <c r="AK79" s="131" t="str">
        <f>IF('②応募者名簿(印刷用)'!$A$36="","",'②応募者名簿(印刷用)'!$A$36)</f>
        <v/>
      </c>
      <c r="AL79" s="130" t="str">
        <f t="shared" si="3"/>
        <v>ここをクリック</v>
      </c>
      <c r="AM79" s="132" t="str">
        <f t="shared" si="4"/>
        <v/>
      </c>
      <c r="AN79" s="130" t="str">
        <f t="shared" si="5"/>
        <v/>
      </c>
      <c r="AO79" s="130" t="str">
        <f t="shared" si="6"/>
        <v/>
      </c>
      <c r="AP79" s="130" t="str">
        <f t="shared" si="7"/>
        <v/>
      </c>
      <c r="AQ79" s="131" t="str">
        <f t="shared" si="8"/>
        <v/>
      </c>
      <c r="AR79" s="131" t="str">
        <f t="shared" si="9"/>
        <v/>
      </c>
      <c r="AS79" s="130" t="str">
        <f t="shared" si="10"/>
        <v/>
      </c>
      <c r="BB79" s="134">
        <v>39</v>
      </c>
      <c r="BC79" s="134" t="s">
        <v>125</v>
      </c>
      <c r="BD79" s="137" t="s">
        <v>180</v>
      </c>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row>
    <row r="80" spans="1:110" ht="50.1" customHeight="1">
      <c r="A80" s="87"/>
      <c r="B80" s="214"/>
      <c r="C80" s="89"/>
      <c r="D80" s="87"/>
      <c r="E80" s="87"/>
      <c r="F80" s="87"/>
      <c r="G80" s="87"/>
      <c r="H80" s="87"/>
      <c r="I80" s="87"/>
      <c r="J80" s="87"/>
      <c r="K80" s="87"/>
      <c r="L80" s="87"/>
      <c r="M80" s="87"/>
      <c r="N80" s="87"/>
      <c r="O80" s="87"/>
      <c r="P80" s="87"/>
      <c r="Q80" s="87"/>
      <c r="R80" s="87"/>
      <c r="S80" s="87"/>
      <c r="T80" s="87"/>
      <c r="U80" s="87"/>
      <c r="V80" s="87"/>
      <c r="W80" s="87"/>
      <c r="X80" s="87"/>
      <c r="Y80" s="110">
        <v>57</v>
      </c>
      <c r="Z80" s="112"/>
      <c r="AA80" s="168"/>
      <c r="AB80" s="168"/>
      <c r="AC80" s="114"/>
      <c r="AD80" s="115"/>
      <c r="AF80" s="129" t="str">
        <f>IF('②応募者名簿(印刷用)'!AF29="","",'②応募者名簿(印刷用)'!AF29)</f>
        <v/>
      </c>
      <c r="AG80" s="129" t="str">
        <f>IF('②応募者名簿(印刷用)'!AJ29="","",'②応募者名簿(印刷用)'!AJ29)</f>
        <v/>
      </c>
      <c r="AH80" s="130" t="str">
        <f t="shared" si="0"/>
        <v/>
      </c>
      <c r="AI80" s="130" t="str">
        <f t="shared" si="1"/>
        <v/>
      </c>
      <c r="AJ80" s="130" t="str">
        <f t="shared" si="2"/>
        <v/>
      </c>
      <c r="AK80" s="131" t="str">
        <f>IF('②応募者名簿(印刷用)'!$A$36="","",'②応募者名簿(印刷用)'!$A$36)</f>
        <v/>
      </c>
      <c r="AL80" s="130" t="str">
        <f t="shared" si="3"/>
        <v>ここをクリック</v>
      </c>
      <c r="AM80" s="132" t="str">
        <f t="shared" si="4"/>
        <v/>
      </c>
      <c r="AN80" s="130" t="str">
        <f t="shared" si="5"/>
        <v/>
      </c>
      <c r="AO80" s="130" t="str">
        <f t="shared" si="6"/>
        <v/>
      </c>
      <c r="AP80" s="130" t="str">
        <f t="shared" si="7"/>
        <v/>
      </c>
      <c r="AQ80" s="131" t="str">
        <f t="shared" si="8"/>
        <v/>
      </c>
      <c r="AR80" s="131" t="str">
        <f t="shared" si="9"/>
        <v/>
      </c>
      <c r="AS80" s="130" t="str">
        <f t="shared" si="10"/>
        <v/>
      </c>
      <c r="BB80" s="134">
        <v>40</v>
      </c>
      <c r="BC80" s="134" t="s">
        <v>126</v>
      </c>
      <c r="BD80" s="137" t="s">
        <v>181</v>
      </c>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row>
    <row r="81" spans="1:110" ht="50.1" customHeight="1">
      <c r="A81" s="87"/>
      <c r="B81" s="214"/>
      <c r="C81" s="89"/>
      <c r="D81" s="87"/>
      <c r="E81" s="87"/>
      <c r="F81" s="87"/>
      <c r="G81" s="87"/>
      <c r="H81" s="87"/>
      <c r="I81" s="87"/>
      <c r="J81" s="87"/>
      <c r="K81" s="87"/>
      <c r="L81" s="87"/>
      <c r="M81" s="87"/>
      <c r="N81" s="87"/>
      <c r="O81" s="87"/>
      <c r="P81" s="87"/>
      <c r="Q81" s="87"/>
      <c r="R81" s="87"/>
      <c r="S81" s="87"/>
      <c r="T81" s="87"/>
      <c r="U81" s="87"/>
      <c r="V81" s="87"/>
      <c r="W81" s="87"/>
      <c r="X81" s="87"/>
      <c r="Y81" s="110">
        <v>58</v>
      </c>
      <c r="Z81" s="112"/>
      <c r="AA81" s="168"/>
      <c r="AB81" s="168"/>
      <c r="AC81" s="114"/>
      <c r="AD81" s="115"/>
      <c r="AF81" s="129" t="str">
        <f>IF('②応募者名簿(印刷用)'!AF30="","",'②応募者名簿(印刷用)'!AF30)</f>
        <v/>
      </c>
      <c r="AG81" s="129" t="str">
        <f>IF('②応募者名簿(印刷用)'!AJ30="","",'②応募者名簿(印刷用)'!AJ30)</f>
        <v/>
      </c>
      <c r="AH81" s="130" t="str">
        <f t="shared" si="0"/>
        <v/>
      </c>
      <c r="AI81" s="130" t="str">
        <f t="shared" si="1"/>
        <v/>
      </c>
      <c r="AJ81" s="130" t="str">
        <f t="shared" si="2"/>
        <v/>
      </c>
      <c r="AK81" s="131" t="str">
        <f>IF('②応募者名簿(印刷用)'!$A$36="","",'②応募者名簿(印刷用)'!$A$36)</f>
        <v/>
      </c>
      <c r="AL81" s="130" t="str">
        <f t="shared" si="3"/>
        <v>ここをクリック</v>
      </c>
      <c r="AM81" s="132" t="str">
        <f t="shared" si="4"/>
        <v/>
      </c>
      <c r="AN81" s="130" t="str">
        <f t="shared" si="5"/>
        <v/>
      </c>
      <c r="AO81" s="130" t="str">
        <f t="shared" si="6"/>
        <v/>
      </c>
      <c r="AP81" s="130" t="str">
        <f t="shared" si="7"/>
        <v/>
      </c>
      <c r="AQ81" s="131" t="str">
        <f t="shared" si="8"/>
        <v/>
      </c>
      <c r="AR81" s="131" t="str">
        <f t="shared" si="9"/>
        <v/>
      </c>
      <c r="AS81" s="130" t="str">
        <f t="shared" si="10"/>
        <v/>
      </c>
      <c r="BB81" s="134">
        <v>41</v>
      </c>
      <c r="BC81" s="134" t="s">
        <v>199</v>
      </c>
      <c r="BD81" s="135" t="str">
        <f>IF(BE81="広島県(広島市以外)広島市","４２","４１")</f>
        <v>４１</v>
      </c>
      <c r="BE81" s="87" t="str">
        <f>BC81&amp;BF81</f>
        <v>広島県(広島市以外)</v>
      </c>
      <c r="BF81"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row>
    <row r="82" spans="1:110" ht="50.1" customHeight="1">
      <c r="A82" s="87"/>
      <c r="B82" s="214"/>
      <c r="C82" s="89"/>
      <c r="D82" s="87"/>
      <c r="E82" s="87"/>
      <c r="F82" s="87"/>
      <c r="G82" s="87"/>
      <c r="H82" s="87"/>
      <c r="I82" s="87"/>
      <c r="J82" s="87"/>
      <c r="K82" s="87"/>
      <c r="L82" s="87"/>
      <c r="M82" s="87"/>
      <c r="N82" s="87"/>
      <c r="O82" s="87"/>
      <c r="P82" s="87"/>
      <c r="Q82" s="87"/>
      <c r="R82" s="87"/>
      <c r="S82" s="87"/>
      <c r="T82" s="87"/>
      <c r="U82" s="87"/>
      <c r="V82" s="87"/>
      <c r="W82" s="87"/>
      <c r="X82" s="87"/>
      <c r="Y82" s="110">
        <v>59</v>
      </c>
      <c r="Z82" s="112"/>
      <c r="AA82" s="168"/>
      <c r="AB82" s="168"/>
      <c r="AC82" s="114"/>
      <c r="AD82" s="115"/>
      <c r="AF82" s="129" t="str">
        <f>IF('②応募者名簿(印刷用)'!AF31="","",'②応募者名簿(印刷用)'!AF31)</f>
        <v/>
      </c>
      <c r="AG82" s="129" t="str">
        <f>IF('②応募者名簿(印刷用)'!AJ31="","",'②応募者名簿(印刷用)'!AJ31)</f>
        <v/>
      </c>
      <c r="AH82" s="130" t="str">
        <f t="shared" si="0"/>
        <v/>
      </c>
      <c r="AI82" s="130" t="str">
        <f t="shared" si="1"/>
        <v/>
      </c>
      <c r="AJ82" s="130" t="str">
        <f t="shared" si="2"/>
        <v/>
      </c>
      <c r="AK82" s="131" t="str">
        <f>IF('②応募者名簿(印刷用)'!$A$36="","",'②応募者名簿(印刷用)'!$A$36)</f>
        <v/>
      </c>
      <c r="AL82" s="130" t="str">
        <f t="shared" si="3"/>
        <v>ここをクリック</v>
      </c>
      <c r="AM82" s="132" t="str">
        <f t="shared" si="4"/>
        <v/>
      </c>
      <c r="AN82" s="130" t="str">
        <f t="shared" si="5"/>
        <v/>
      </c>
      <c r="AO82" s="130" t="str">
        <f t="shared" si="6"/>
        <v/>
      </c>
      <c r="AP82" s="130" t="str">
        <f t="shared" si="7"/>
        <v/>
      </c>
      <c r="AQ82" s="131" t="str">
        <f t="shared" si="8"/>
        <v/>
      </c>
      <c r="AR82" s="131" t="str">
        <f t="shared" si="9"/>
        <v/>
      </c>
      <c r="AS82" s="130" t="str">
        <f t="shared" si="10"/>
        <v/>
      </c>
      <c r="BB82" s="134">
        <v>42</v>
      </c>
      <c r="BC82" s="134" t="s">
        <v>127</v>
      </c>
      <c r="BD82" s="135" t="str">
        <f>IF(BC82=BF82,"４２","")</f>
        <v/>
      </c>
      <c r="BE82" s="87" t="str">
        <f>BC82&amp;BF82</f>
        <v>広島市</v>
      </c>
      <c r="BF82"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row>
    <row r="83" spans="1:110" ht="50.1" customHeight="1">
      <c r="A83" s="87"/>
      <c r="B83" s="214"/>
      <c r="C83" s="89"/>
      <c r="D83" s="87"/>
      <c r="E83" s="87"/>
      <c r="F83" s="87"/>
      <c r="G83" s="87"/>
      <c r="H83" s="87"/>
      <c r="I83" s="87"/>
      <c r="J83" s="87"/>
      <c r="K83" s="87"/>
      <c r="L83" s="87"/>
      <c r="M83" s="87"/>
      <c r="N83" s="87"/>
      <c r="O83" s="87"/>
      <c r="P83" s="87"/>
      <c r="Q83" s="87"/>
      <c r="R83" s="87"/>
      <c r="S83" s="87"/>
      <c r="T83" s="87"/>
      <c r="U83" s="87"/>
      <c r="V83" s="87"/>
      <c r="W83" s="87"/>
      <c r="X83" s="87"/>
      <c r="Y83" s="110">
        <v>60</v>
      </c>
      <c r="Z83" s="112"/>
      <c r="AA83" s="168"/>
      <c r="AB83" s="168"/>
      <c r="AC83" s="114"/>
      <c r="AD83" s="115"/>
      <c r="AF83" s="129" t="str">
        <f>IF('②応募者名簿(印刷用)'!AF32="","",'②応募者名簿(印刷用)'!AF32)</f>
        <v/>
      </c>
      <c r="AG83" s="129" t="str">
        <f>IF('②応募者名簿(印刷用)'!AJ32="","",'②応募者名簿(印刷用)'!AJ32)</f>
        <v/>
      </c>
      <c r="AH83" s="130" t="str">
        <f t="shared" si="0"/>
        <v/>
      </c>
      <c r="AI83" s="130" t="str">
        <f t="shared" si="1"/>
        <v/>
      </c>
      <c r="AJ83" s="130" t="str">
        <f t="shared" si="2"/>
        <v/>
      </c>
      <c r="AK83" s="131" t="str">
        <f>IF('②応募者名簿(印刷用)'!$A$36="","",'②応募者名簿(印刷用)'!$A$36)</f>
        <v/>
      </c>
      <c r="AL83" s="130" t="str">
        <f t="shared" si="3"/>
        <v>ここをクリック</v>
      </c>
      <c r="AM83" s="132" t="str">
        <f t="shared" si="4"/>
        <v/>
      </c>
      <c r="AN83" s="130" t="str">
        <f t="shared" si="5"/>
        <v/>
      </c>
      <c r="AO83" s="130" t="str">
        <f t="shared" si="6"/>
        <v/>
      </c>
      <c r="AP83" s="130" t="str">
        <f t="shared" si="7"/>
        <v/>
      </c>
      <c r="AQ83" s="131" t="str">
        <f t="shared" si="8"/>
        <v/>
      </c>
      <c r="AR83" s="131" t="str">
        <f t="shared" si="9"/>
        <v/>
      </c>
      <c r="AS83" s="130" t="str">
        <f t="shared" si="10"/>
        <v/>
      </c>
      <c r="BB83" s="134">
        <v>43</v>
      </c>
      <c r="BC83" s="134" t="s">
        <v>128</v>
      </c>
      <c r="BD83" s="137" t="s">
        <v>182</v>
      </c>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row>
    <row r="84" spans="1:110" ht="50.1" customHeight="1">
      <c r="A84" s="87"/>
      <c r="B84" s="214"/>
      <c r="C84" s="89"/>
      <c r="D84" s="87"/>
      <c r="E84" s="87"/>
      <c r="F84" s="87"/>
      <c r="G84" s="87"/>
      <c r="H84" s="87"/>
      <c r="I84" s="87"/>
      <c r="J84" s="87"/>
      <c r="K84" s="87"/>
      <c r="L84" s="87"/>
      <c r="M84" s="87"/>
      <c r="N84" s="87"/>
      <c r="O84" s="87"/>
      <c r="P84" s="87"/>
      <c r="Q84" s="87"/>
      <c r="R84" s="87"/>
      <c r="S84" s="87"/>
      <c r="T84" s="87"/>
      <c r="U84" s="87"/>
      <c r="V84" s="87"/>
      <c r="W84" s="87"/>
      <c r="X84" s="87"/>
      <c r="Y84" s="110">
        <v>61</v>
      </c>
      <c r="Z84" s="112"/>
      <c r="AA84" s="168"/>
      <c r="AB84" s="168"/>
      <c r="AC84" s="114"/>
      <c r="AD84" s="115"/>
      <c r="AF84" s="129" t="str">
        <f>IF('②応募者名簿(印刷用)'!BI3="","",'②応募者名簿(印刷用)'!BI3)</f>
        <v/>
      </c>
      <c r="AG84" s="129" t="str">
        <f>IF('②応募者名簿(印刷用)'!BM3="","",'②応募者名簿(印刷用)'!BM3)</f>
        <v/>
      </c>
      <c r="AH84" s="130" t="str">
        <f t="shared" si="0"/>
        <v/>
      </c>
      <c r="AI84" s="130" t="str">
        <f t="shared" si="1"/>
        <v/>
      </c>
      <c r="AJ84" s="130" t="str">
        <f t="shared" si="2"/>
        <v/>
      </c>
      <c r="AK84" s="131" t="str">
        <f>IF('②応募者名簿(印刷用)'!$A$36="","",'②応募者名簿(印刷用)'!$A$36)</f>
        <v/>
      </c>
      <c r="AL84" s="130" t="str">
        <f t="shared" si="3"/>
        <v>ここをクリック</v>
      </c>
      <c r="AM84" s="132" t="str">
        <f t="shared" si="4"/>
        <v/>
      </c>
      <c r="AN84" s="130" t="str">
        <f t="shared" si="5"/>
        <v/>
      </c>
      <c r="AO84" s="130" t="str">
        <f t="shared" si="6"/>
        <v/>
      </c>
      <c r="AP84" s="130" t="str">
        <f t="shared" si="7"/>
        <v/>
      </c>
      <c r="AQ84" s="131" t="str">
        <f t="shared" si="8"/>
        <v/>
      </c>
      <c r="AR84" s="131" t="str">
        <f t="shared" si="9"/>
        <v/>
      </c>
      <c r="AS84" s="130" t="str">
        <f t="shared" si="10"/>
        <v/>
      </c>
      <c r="BB84" s="134">
        <v>44</v>
      </c>
      <c r="BC84" s="134" t="s">
        <v>129</v>
      </c>
      <c r="BD84" s="137" t="s">
        <v>183</v>
      </c>
      <c r="BR84" s="87"/>
      <c r="BS84" s="87"/>
      <c r="BT84" s="87"/>
      <c r="BU84" s="87"/>
      <c r="BV84" s="87"/>
      <c r="BW84" s="87"/>
      <c r="BX84" s="87"/>
      <c r="BY84" s="87"/>
      <c r="BZ84" s="87"/>
      <c r="CA84" s="87"/>
      <c r="CB84" s="87"/>
      <c r="CC84" s="87"/>
      <c r="CD84" s="87"/>
      <c r="CE84" s="87"/>
      <c r="CF84" s="87"/>
      <c r="CG84" s="87"/>
      <c r="CH84" s="87"/>
      <c r="CI84" s="87"/>
      <c r="CJ84" s="87"/>
      <c r="CK84" s="87"/>
      <c r="CL84" s="87"/>
      <c r="CM84" s="87"/>
      <c r="CN84" s="87"/>
      <c r="CO84" s="87"/>
      <c r="CP84" s="87"/>
      <c r="CQ84" s="87"/>
      <c r="CR84" s="87"/>
      <c r="CS84" s="87"/>
      <c r="CT84" s="87"/>
      <c r="CU84" s="87"/>
      <c r="CV84" s="87"/>
      <c r="CW84" s="87"/>
      <c r="CX84" s="87"/>
      <c r="CY84" s="87"/>
      <c r="CZ84" s="87"/>
      <c r="DA84" s="87"/>
      <c r="DB84" s="87"/>
      <c r="DC84" s="87"/>
      <c r="DD84" s="87"/>
      <c r="DE84" s="87"/>
      <c r="DF84" s="87"/>
    </row>
    <row r="85" spans="1:110" ht="50.1" customHeight="1">
      <c r="A85" s="87"/>
      <c r="B85" s="214"/>
      <c r="C85" s="89"/>
      <c r="D85" s="87"/>
      <c r="E85" s="87"/>
      <c r="F85" s="87"/>
      <c r="G85" s="87"/>
      <c r="H85" s="87"/>
      <c r="I85" s="87"/>
      <c r="J85" s="87"/>
      <c r="K85" s="87"/>
      <c r="L85" s="87"/>
      <c r="M85" s="87"/>
      <c r="N85" s="87"/>
      <c r="O85" s="87"/>
      <c r="P85" s="87"/>
      <c r="Q85" s="87"/>
      <c r="R85" s="87"/>
      <c r="S85" s="87"/>
      <c r="T85" s="87"/>
      <c r="U85" s="87"/>
      <c r="V85" s="87"/>
      <c r="W85" s="87"/>
      <c r="X85" s="87"/>
      <c r="Y85" s="110">
        <v>62</v>
      </c>
      <c r="Z85" s="112"/>
      <c r="AA85" s="168"/>
      <c r="AB85" s="168"/>
      <c r="AC85" s="114"/>
      <c r="AD85" s="115"/>
      <c r="AF85" s="129" t="str">
        <f>IF('②応募者名簿(印刷用)'!BI4="","",'②応募者名簿(印刷用)'!BI4)</f>
        <v/>
      </c>
      <c r="AG85" s="129" t="str">
        <f>IF('②応募者名簿(印刷用)'!BM4="","",'②応募者名簿(印刷用)'!BM4)</f>
        <v/>
      </c>
      <c r="AH85" s="130" t="str">
        <f t="shared" si="0"/>
        <v/>
      </c>
      <c r="AI85" s="130" t="str">
        <f t="shared" si="1"/>
        <v/>
      </c>
      <c r="AJ85" s="130" t="str">
        <f t="shared" si="2"/>
        <v/>
      </c>
      <c r="AK85" s="131" t="str">
        <f>IF('②応募者名簿(印刷用)'!$A$36="","",'②応募者名簿(印刷用)'!$A$36)</f>
        <v/>
      </c>
      <c r="AL85" s="130" t="str">
        <f t="shared" si="3"/>
        <v>ここをクリック</v>
      </c>
      <c r="AM85" s="132" t="str">
        <f t="shared" si="4"/>
        <v/>
      </c>
      <c r="AN85" s="130" t="str">
        <f t="shared" si="5"/>
        <v/>
      </c>
      <c r="AO85" s="130" t="str">
        <f t="shared" si="6"/>
        <v/>
      </c>
      <c r="AP85" s="130" t="str">
        <f t="shared" si="7"/>
        <v/>
      </c>
      <c r="AQ85" s="131" t="str">
        <f t="shared" si="8"/>
        <v/>
      </c>
      <c r="AR85" s="131" t="str">
        <f t="shared" si="9"/>
        <v/>
      </c>
      <c r="AS85" s="130" t="str">
        <f t="shared" si="10"/>
        <v/>
      </c>
      <c r="BB85" s="134">
        <v>45</v>
      </c>
      <c r="BC85" s="134" t="s">
        <v>130</v>
      </c>
      <c r="BD85" s="137" t="s">
        <v>184</v>
      </c>
      <c r="BR85" s="87"/>
      <c r="BS85" s="87"/>
      <c r="BT85" s="87"/>
      <c r="BU85" s="87"/>
      <c r="BV85" s="87"/>
      <c r="BW85" s="87"/>
      <c r="BX85" s="87"/>
      <c r="BY85" s="87"/>
      <c r="BZ85" s="87"/>
      <c r="CA85" s="87"/>
      <c r="CB85" s="87"/>
      <c r="CC85" s="87"/>
      <c r="CD85" s="87"/>
      <c r="CE85" s="87"/>
      <c r="CF85" s="87"/>
      <c r="CG85" s="87"/>
      <c r="CH85" s="87"/>
      <c r="CI85" s="87"/>
      <c r="CJ85" s="87"/>
      <c r="CK85" s="87"/>
      <c r="CL85" s="87"/>
      <c r="CM85" s="87"/>
      <c r="CN85" s="87"/>
      <c r="CO85" s="87"/>
      <c r="CP85" s="87"/>
      <c r="CQ85" s="87"/>
      <c r="CR85" s="87"/>
      <c r="CS85" s="87"/>
      <c r="CT85" s="87"/>
      <c r="CU85" s="87"/>
      <c r="CV85" s="87"/>
      <c r="CW85" s="87"/>
      <c r="CX85" s="87"/>
      <c r="CY85" s="87"/>
      <c r="CZ85" s="87"/>
      <c r="DA85" s="87"/>
      <c r="DB85" s="87"/>
      <c r="DC85" s="87"/>
      <c r="DD85" s="87"/>
      <c r="DE85" s="87"/>
      <c r="DF85" s="87"/>
    </row>
    <row r="86" spans="1:110" ht="50.1" customHeight="1">
      <c r="A86" s="87"/>
      <c r="B86" s="214"/>
      <c r="C86" s="89"/>
      <c r="D86" s="87"/>
      <c r="E86" s="87"/>
      <c r="F86" s="87"/>
      <c r="G86" s="87"/>
      <c r="H86" s="87"/>
      <c r="I86" s="87"/>
      <c r="J86" s="87"/>
      <c r="K86" s="87"/>
      <c r="L86" s="87"/>
      <c r="M86" s="87"/>
      <c r="N86" s="87"/>
      <c r="O86" s="87"/>
      <c r="P86" s="87"/>
      <c r="Q86" s="87"/>
      <c r="R86" s="87"/>
      <c r="S86" s="87"/>
      <c r="T86" s="87"/>
      <c r="U86" s="87"/>
      <c r="V86" s="87"/>
      <c r="W86" s="87"/>
      <c r="X86" s="87"/>
      <c r="Y86" s="110">
        <v>63</v>
      </c>
      <c r="Z86" s="112"/>
      <c r="AA86" s="168"/>
      <c r="AB86" s="168"/>
      <c r="AC86" s="114"/>
      <c r="AD86" s="115"/>
      <c r="AF86" s="129" t="str">
        <f>IF('②応募者名簿(印刷用)'!BI5="","",'②応募者名簿(印刷用)'!BI5)</f>
        <v/>
      </c>
      <c r="AG86" s="129" t="str">
        <f>IF('②応募者名簿(印刷用)'!BM5="","",'②応募者名簿(印刷用)'!BM5)</f>
        <v/>
      </c>
      <c r="AH86" s="130" t="str">
        <f t="shared" si="0"/>
        <v/>
      </c>
      <c r="AI86" s="130" t="str">
        <f t="shared" si="1"/>
        <v/>
      </c>
      <c r="AJ86" s="130" t="str">
        <f t="shared" si="2"/>
        <v/>
      </c>
      <c r="AK86" s="131" t="str">
        <f>IF('②応募者名簿(印刷用)'!$A$36="","",'②応募者名簿(印刷用)'!$A$36)</f>
        <v/>
      </c>
      <c r="AL86" s="130" t="str">
        <f t="shared" si="3"/>
        <v>ここをクリック</v>
      </c>
      <c r="AM86" s="132" t="str">
        <f t="shared" si="4"/>
        <v/>
      </c>
      <c r="AN86" s="130" t="str">
        <f t="shared" si="5"/>
        <v/>
      </c>
      <c r="AO86" s="130" t="str">
        <f t="shared" si="6"/>
        <v/>
      </c>
      <c r="AP86" s="130" t="str">
        <f t="shared" si="7"/>
        <v/>
      </c>
      <c r="AQ86" s="131" t="str">
        <f t="shared" si="8"/>
        <v/>
      </c>
      <c r="AR86" s="131" t="str">
        <f t="shared" si="9"/>
        <v/>
      </c>
      <c r="AS86" s="130" t="str">
        <f t="shared" si="10"/>
        <v/>
      </c>
      <c r="BB86" s="134">
        <v>46</v>
      </c>
      <c r="BC86" s="134" t="s">
        <v>131</v>
      </c>
      <c r="BD86" s="137" t="s">
        <v>185</v>
      </c>
      <c r="BR86" s="87"/>
      <c r="BS86" s="87"/>
      <c r="BT86" s="87"/>
      <c r="BU86" s="87"/>
      <c r="BV86" s="87"/>
      <c r="BW86" s="87"/>
      <c r="BX86" s="87"/>
      <c r="BY86" s="87"/>
      <c r="BZ86" s="87"/>
      <c r="CA86" s="87"/>
      <c r="CB86" s="87"/>
      <c r="CC86" s="87"/>
      <c r="CD86" s="87"/>
      <c r="CE86" s="87"/>
      <c r="CF86" s="87"/>
      <c r="CG86" s="87"/>
      <c r="CH86" s="87"/>
      <c r="CI86" s="87"/>
      <c r="CJ86" s="87"/>
      <c r="CK86" s="87"/>
      <c r="CL86" s="87"/>
      <c r="CM86" s="87"/>
      <c r="CN86" s="87"/>
      <c r="CO86" s="87"/>
      <c r="CP86" s="87"/>
      <c r="CQ86" s="87"/>
      <c r="CR86" s="87"/>
      <c r="CS86" s="87"/>
      <c r="CT86" s="87"/>
      <c r="CU86" s="87"/>
      <c r="CV86" s="87"/>
      <c r="CW86" s="87"/>
      <c r="CX86" s="87"/>
      <c r="CY86" s="87"/>
      <c r="CZ86" s="87"/>
      <c r="DA86" s="87"/>
      <c r="DB86" s="87"/>
      <c r="DC86" s="87"/>
      <c r="DD86" s="87"/>
      <c r="DE86" s="87"/>
      <c r="DF86" s="87"/>
    </row>
    <row r="87" spans="1:110" ht="50.1" customHeight="1">
      <c r="A87" s="87"/>
      <c r="B87" s="214"/>
      <c r="C87" s="89"/>
      <c r="D87" s="87"/>
      <c r="E87" s="87"/>
      <c r="F87" s="87"/>
      <c r="G87" s="87"/>
      <c r="H87" s="87"/>
      <c r="I87" s="87"/>
      <c r="J87" s="87"/>
      <c r="K87" s="87"/>
      <c r="L87" s="87"/>
      <c r="M87" s="87"/>
      <c r="N87" s="87"/>
      <c r="O87" s="87"/>
      <c r="P87" s="87"/>
      <c r="Q87" s="87"/>
      <c r="R87" s="87"/>
      <c r="S87" s="87"/>
      <c r="T87" s="87"/>
      <c r="U87" s="87"/>
      <c r="V87" s="87"/>
      <c r="W87" s="87"/>
      <c r="X87" s="87"/>
      <c r="Y87" s="110">
        <v>64</v>
      </c>
      <c r="Z87" s="112"/>
      <c r="AA87" s="168"/>
      <c r="AB87" s="168"/>
      <c r="AC87" s="114"/>
      <c r="AD87" s="115"/>
      <c r="AF87" s="129" t="str">
        <f>IF('②応募者名簿(印刷用)'!BI6="","",'②応募者名簿(印刷用)'!BI6)</f>
        <v/>
      </c>
      <c r="AG87" s="129" t="str">
        <f>IF('②応募者名簿(印刷用)'!BM6="","",'②応募者名簿(印刷用)'!BM6)</f>
        <v/>
      </c>
      <c r="AH87" s="130" t="str">
        <f t="shared" si="0"/>
        <v/>
      </c>
      <c r="AI87" s="130" t="str">
        <f t="shared" si="1"/>
        <v/>
      </c>
      <c r="AJ87" s="130" t="str">
        <f t="shared" si="2"/>
        <v/>
      </c>
      <c r="AK87" s="131" t="str">
        <f>IF('②応募者名簿(印刷用)'!$A$36="","",'②応募者名簿(印刷用)'!$A$36)</f>
        <v/>
      </c>
      <c r="AL87" s="130" t="str">
        <f t="shared" si="3"/>
        <v>ここをクリック</v>
      </c>
      <c r="AM87" s="132" t="str">
        <f t="shared" si="4"/>
        <v/>
      </c>
      <c r="AN87" s="130" t="str">
        <f t="shared" si="5"/>
        <v/>
      </c>
      <c r="AO87" s="130" t="str">
        <f t="shared" si="6"/>
        <v/>
      </c>
      <c r="AP87" s="130" t="str">
        <f t="shared" si="7"/>
        <v/>
      </c>
      <c r="AQ87" s="131" t="str">
        <f t="shared" si="8"/>
        <v/>
      </c>
      <c r="AR87" s="131" t="str">
        <f t="shared" si="9"/>
        <v/>
      </c>
      <c r="AS87" s="130" t="str">
        <f t="shared" si="10"/>
        <v/>
      </c>
      <c r="BB87" s="134">
        <v>47</v>
      </c>
      <c r="BC87" s="134" t="s">
        <v>132</v>
      </c>
      <c r="BD87" s="137" t="s">
        <v>186</v>
      </c>
      <c r="BR87" s="87"/>
      <c r="BS87" s="87"/>
      <c r="BT87" s="87"/>
      <c r="BU87" s="87"/>
      <c r="BV87" s="87"/>
      <c r="BW87" s="87"/>
      <c r="BX87" s="87"/>
      <c r="BY87" s="87"/>
      <c r="BZ87" s="87"/>
      <c r="CA87" s="87"/>
      <c r="CB87" s="87"/>
      <c r="CC87" s="87"/>
      <c r="CD87" s="87"/>
      <c r="CE87" s="87"/>
      <c r="CF87" s="87"/>
      <c r="CG87" s="87"/>
      <c r="CH87" s="87"/>
      <c r="CI87" s="87"/>
      <c r="CJ87" s="87"/>
      <c r="CK87" s="87"/>
      <c r="CL87" s="87"/>
      <c r="CM87" s="87"/>
      <c r="CN87" s="87"/>
      <c r="CO87" s="87"/>
      <c r="CP87" s="87"/>
      <c r="CQ87" s="87"/>
      <c r="CR87" s="87"/>
      <c r="CS87" s="87"/>
      <c r="CT87" s="87"/>
      <c r="CU87" s="87"/>
      <c r="CV87" s="87"/>
      <c r="CW87" s="87"/>
      <c r="CX87" s="87"/>
      <c r="CY87" s="87"/>
      <c r="CZ87" s="87"/>
      <c r="DA87" s="87"/>
      <c r="DB87" s="87"/>
      <c r="DC87" s="87"/>
      <c r="DD87" s="87"/>
      <c r="DE87" s="87"/>
      <c r="DF87" s="87"/>
    </row>
    <row r="88" spans="1:110" ht="50.1" customHeight="1">
      <c r="A88" s="87"/>
      <c r="B88" s="214"/>
      <c r="C88" s="89"/>
      <c r="D88" s="87"/>
      <c r="E88" s="87"/>
      <c r="F88" s="87"/>
      <c r="G88" s="87"/>
      <c r="H88" s="87"/>
      <c r="I88" s="87"/>
      <c r="J88" s="87"/>
      <c r="K88" s="87"/>
      <c r="L88" s="87"/>
      <c r="M88" s="87"/>
      <c r="N88" s="87"/>
      <c r="O88" s="87"/>
      <c r="P88" s="87"/>
      <c r="Q88" s="87"/>
      <c r="R88" s="87"/>
      <c r="S88" s="87"/>
      <c r="T88" s="87"/>
      <c r="U88" s="87"/>
      <c r="V88" s="87"/>
      <c r="W88" s="87"/>
      <c r="X88" s="87"/>
      <c r="Y88" s="110">
        <v>65</v>
      </c>
      <c r="Z88" s="112"/>
      <c r="AA88" s="168"/>
      <c r="AB88" s="168"/>
      <c r="AC88" s="114"/>
      <c r="AD88" s="115"/>
      <c r="AF88" s="129" t="str">
        <f>IF('②応募者名簿(印刷用)'!BI7="","",'②応募者名簿(印刷用)'!BI7)</f>
        <v/>
      </c>
      <c r="AG88" s="129" t="str">
        <f>IF('②応募者名簿(印刷用)'!BM7="","",'②応募者名簿(印刷用)'!BM7)</f>
        <v/>
      </c>
      <c r="AH88" s="130" t="str">
        <f t="shared" si="0"/>
        <v/>
      </c>
      <c r="AI88" s="130" t="str">
        <f t="shared" si="1"/>
        <v/>
      </c>
      <c r="AJ88" s="130" t="str">
        <f t="shared" si="2"/>
        <v/>
      </c>
      <c r="AK88" s="131" t="str">
        <f>IF('②応募者名簿(印刷用)'!$A$36="","",'②応募者名簿(印刷用)'!$A$36)</f>
        <v/>
      </c>
      <c r="AL88" s="130" t="str">
        <f t="shared" si="3"/>
        <v>ここをクリック</v>
      </c>
      <c r="AM88" s="132" t="str">
        <f t="shared" si="4"/>
        <v/>
      </c>
      <c r="AN88" s="130" t="str">
        <f t="shared" si="5"/>
        <v/>
      </c>
      <c r="AO88" s="130" t="str">
        <f t="shared" si="6"/>
        <v/>
      </c>
      <c r="AP88" s="130" t="str">
        <f t="shared" si="7"/>
        <v/>
      </c>
      <c r="AQ88" s="131" t="str">
        <f t="shared" si="8"/>
        <v/>
      </c>
      <c r="AR88" s="131" t="str">
        <f t="shared" si="9"/>
        <v/>
      </c>
      <c r="AS88" s="130" t="str">
        <f t="shared" si="10"/>
        <v/>
      </c>
      <c r="BB88" s="134">
        <v>48</v>
      </c>
      <c r="BC88" s="134" t="s">
        <v>200</v>
      </c>
      <c r="BD88" s="135" t="str">
        <f>IF(BE88="福岡県(北九州市以外)北九州市","４９","４８")</f>
        <v>４８</v>
      </c>
      <c r="BE88" s="87" t="str">
        <f>BC88&amp;BF88</f>
        <v>福岡県(北九州市以外)</v>
      </c>
      <c r="BF88"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R88" s="87"/>
      <c r="BS88" s="87"/>
      <c r="BT88" s="87"/>
      <c r="BU88" s="87"/>
      <c r="BV88" s="87"/>
      <c r="BW88" s="87"/>
      <c r="BX88" s="87"/>
      <c r="BY88" s="87"/>
      <c r="BZ88" s="87"/>
      <c r="CA88" s="87"/>
      <c r="CB88" s="87"/>
      <c r="CC88" s="87"/>
      <c r="CD88" s="87"/>
      <c r="CE88" s="87"/>
      <c r="CF88" s="87"/>
      <c r="CG88" s="87"/>
      <c r="CH88" s="87"/>
      <c r="CI88" s="87"/>
      <c r="CJ88" s="87"/>
      <c r="CK88" s="87"/>
      <c r="CL88" s="87"/>
      <c r="CM88" s="87"/>
      <c r="CN88" s="87"/>
      <c r="CO88" s="87"/>
      <c r="CP88" s="87"/>
      <c r="CQ88" s="87"/>
      <c r="CR88" s="87"/>
      <c r="CS88" s="87"/>
      <c r="CT88" s="87"/>
      <c r="CU88" s="87"/>
      <c r="CV88" s="87"/>
      <c r="CW88" s="87"/>
      <c r="CX88" s="87"/>
      <c r="CY88" s="87"/>
      <c r="CZ88" s="87"/>
      <c r="DA88" s="87"/>
      <c r="DB88" s="87"/>
      <c r="DC88" s="87"/>
      <c r="DD88" s="87"/>
      <c r="DE88" s="87"/>
      <c r="DF88" s="87"/>
    </row>
    <row r="89" spans="1:110" ht="50.1" customHeight="1">
      <c r="A89" s="87"/>
      <c r="B89" s="214"/>
      <c r="C89" s="89"/>
      <c r="D89" s="87"/>
      <c r="E89" s="87"/>
      <c r="F89" s="87"/>
      <c r="G89" s="87"/>
      <c r="H89" s="87"/>
      <c r="I89" s="87"/>
      <c r="J89" s="87"/>
      <c r="K89" s="87"/>
      <c r="L89" s="87"/>
      <c r="M89" s="87"/>
      <c r="N89" s="87"/>
      <c r="O89" s="87"/>
      <c r="P89" s="87"/>
      <c r="Q89" s="87"/>
      <c r="R89" s="87"/>
      <c r="S89" s="87"/>
      <c r="T89" s="87"/>
      <c r="U89" s="87"/>
      <c r="V89" s="87"/>
      <c r="W89" s="87"/>
      <c r="X89" s="87"/>
      <c r="Y89" s="110">
        <v>66</v>
      </c>
      <c r="Z89" s="112"/>
      <c r="AA89" s="168"/>
      <c r="AB89" s="168"/>
      <c r="AC89" s="114"/>
      <c r="AD89" s="115"/>
      <c r="AF89" s="129" t="str">
        <f>IF('②応募者名簿(印刷用)'!BI8="","",'②応募者名簿(印刷用)'!BI8)</f>
        <v/>
      </c>
      <c r="AG89" s="129" t="str">
        <f>IF('②応募者名簿(印刷用)'!BM8="","",'②応募者名簿(印刷用)'!BM8)</f>
        <v/>
      </c>
      <c r="AH89" s="130" t="str">
        <f t="shared" ref="AH89:AH143" si="18">IF($D$22="","",$D$22)</f>
        <v/>
      </c>
      <c r="AI89" s="130" t="str">
        <f t="shared" ref="AI89:AI143" si="19">IF($D$23="","",$D$23)</f>
        <v/>
      </c>
      <c r="AJ89" s="130" t="str">
        <f t="shared" ref="AJ89:AJ143" si="20">IF($D$21="","",$D$21)</f>
        <v/>
      </c>
      <c r="AK89" s="131" t="str">
        <f>IF('②応募者名簿(印刷用)'!$A$36="","",'②応募者名簿(印刷用)'!$A$36)</f>
        <v/>
      </c>
      <c r="AL89" s="130" t="str">
        <f t="shared" ref="AL89:AL143" si="21">IF($D$24="","",$D$24)</f>
        <v>ここをクリック</v>
      </c>
      <c r="AM89" s="132" t="str">
        <f t="shared" ref="AM89:AM143" si="22">IF($E$26="","",$E$26)</f>
        <v/>
      </c>
      <c r="AN89" s="130" t="str">
        <f t="shared" ref="AN89:AN143" si="23">IF($D$27="","",$D$27)</f>
        <v/>
      </c>
      <c r="AO89" s="130" t="str">
        <f t="shared" ref="AO89:AO143" si="24">IF($D$28="","",$D$28)</f>
        <v/>
      </c>
      <c r="AP89" s="130" t="str">
        <f t="shared" ref="AP89:AP143" si="25">IF($D$29="","",$D$29)</f>
        <v/>
      </c>
      <c r="AQ89" s="131" t="str">
        <f t="shared" ref="AQ89:AQ143" si="26">IF($D$30&amp;"-"&amp;$H$30&amp;"-"&amp;$L$30="--","",$D$30&amp;"-"&amp;$H$30&amp;"-"&amp;$L$30)</f>
        <v/>
      </c>
      <c r="AR89" s="131" t="str">
        <f t="shared" ref="AR89:AR143" si="27">IF($D$31&amp;"-"&amp;$H$31&amp;"-"&amp;$L$31="--","",$D$31&amp;"-"&amp;$H$31&amp;"-"&amp;$L$31)</f>
        <v/>
      </c>
      <c r="AS89" s="130" t="str">
        <f t="shared" ref="AS89:AS143" si="28">IF($D$32="","",$D$32)</f>
        <v/>
      </c>
      <c r="BB89" s="134">
        <v>49</v>
      </c>
      <c r="BC89" s="134" t="s">
        <v>133</v>
      </c>
      <c r="BD89" s="135" t="str">
        <f>IF(BC89=BF89,"４９","")</f>
        <v/>
      </c>
      <c r="BE89" s="87" t="str">
        <f>BC89&amp;BF89</f>
        <v>北九州市</v>
      </c>
      <c r="BF89" s="87" t="str">
        <f>IF(COUNTIF($D$27,"**札幌市**"),"札幌市",IF(COUNTIF($D$27,"**横浜市**"),"横浜市",IF(COUNTIF($D$27,"**川崎市**"),"川崎市",IF(COUNTIF($D$27,"**名古屋市**"),"名古屋市",IF(COUNTIF($D$27,"**京都市**"),"京都市",IF(COUNTIF($D$27,"**大阪市**"),"大阪市",IF(COUNTIF($D$27,"**神戸市**"),"神戸市",IF(COUNTIF($D$27,"**広島市**"),"広島市",IF(COUNTIF($D$27,"**北九州市**"),"北九州市","")))))))))</f>
        <v/>
      </c>
      <c r="BR89" s="87"/>
      <c r="BS89" s="87"/>
      <c r="BT89" s="87"/>
      <c r="BU89" s="87"/>
      <c r="BV89" s="87"/>
      <c r="BW89" s="87"/>
      <c r="BX89" s="87"/>
      <c r="BY89" s="87"/>
      <c r="BZ89" s="87"/>
      <c r="CA89" s="87"/>
      <c r="CB89" s="87"/>
      <c r="CC89" s="87"/>
      <c r="CD89" s="87"/>
      <c r="CE89" s="87"/>
      <c r="CF89" s="87"/>
      <c r="CG89" s="87"/>
      <c r="CH89" s="87"/>
      <c r="CI89" s="87"/>
      <c r="CJ89" s="87"/>
      <c r="CK89" s="87"/>
      <c r="CL89" s="87"/>
      <c r="CM89" s="87"/>
      <c r="CN89" s="87"/>
      <c r="CO89" s="87"/>
      <c r="CP89" s="87"/>
      <c r="CQ89" s="87"/>
      <c r="CR89" s="87"/>
      <c r="CS89" s="87"/>
      <c r="CT89" s="87"/>
      <c r="CU89" s="87"/>
      <c r="CV89" s="87"/>
      <c r="CW89" s="87"/>
      <c r="CX89" s="87"/>
      <c r="CY89" s="87"/>
      <c r="CZ89" s="87"/>
      <c r="DA89" s="87"/>
      <c r="DB89" s="87"/>
      <c r="DC89" s="87"/>
      <c r="DD89" s="87"/>
      <c r="DE89" s="87"/>
      <c r="DF89" s="87"/>
    </row>
    <row r="90" spans="1:110" ht="50.1" customHeight="1">
      <c r="A90" s="87"/>
      <c r="B90" s="214"/>
      <c r="C90" s="89"/>
      <c r="D90" s="87"/>
      <c r="E90" s="87"/>
      <c r="F90" s="87"/>
      <c r="G90" s="87"/>
      <c r="H90" s="87"/>
      <c r="I90" s="87"/>
      <c r="J90" s="87"/>
      <c r="K90" s="87"/>
      <c r="L90" s="87"/>
      <c r="M90" s="87"/>
      <c r="N90" s="87"/>
      <c r="O90" s="87"/>
      <c r="P90" s="87"/>
      <c r="Q90" s="87"/>
      <c r="R90" s="87"/>
      <c r="S90" s="87"/>
      <c r="T90" s="87"/>
      <c r="U90" s="87"/>
      <c r="V90" s="87"/>
      <c r="W90" s="87"/>
      <c r="X90" s="87"/>
      <c r="Y90" s="110">
        <v>67</v>
      </c>
      <c r="Z90" s="112"/>
      <c r="AA90" s="168"/>
      <c r="AB90" s="168"/>
      <c r="AC90" s="114"/>
      <c r="AD90" s="115"/>
      <c r="AF90" s="129" t="str">
        <f>IF('②応募者名簿(印刷用)'!BI9="","",'②応募者名簿(印刷用)'!BI9)</f>
        <v/>
      </c>
      <c r="AG90" s="129" t="str">
        <f>IF('②応募者名簿(印刷用)'!BM9="","",'②応募者名簿(印刷用)'!BM9)</f>
        <v/>
      </c>
      <c r="AH90" s="130" t="str">
        <f t="shared" si="18"/>
        <v/>
      </c>
      <c r="AI90" s="130" t="str">
        <f t="shared" si="19"/>
        <v/>
      </c>
      <c r="AJ90" s="130" t="str">
        <f t="shared" si="20"/>
        <v/>
      </c>
      <c r="AK90" s="131" t="str">
        <f>IF('②応募者名簿(印刷用)'!$A$36="","",'②応募者名簿(印刷用)'!$A$36)</f>
        <v/>
      </c>
      <c r="AL90" s="130" t="str">
        <f t="shared" si="21"/>
        <v>ここをクリック</v>
      </c>
      <c r="AM90" s="132" t="str">
        <f t="shared" si="22"/>
        <v/>
      </c>
      <c r="AN90" s="130" t="str">
        <f t="shared" si="23"/>
        <v/>
      </c>
      <c r="AO90" s="130" t="str">
        <f t="shared" si="24"/>
        <v/>
      </c>
      <c r="AP90" s="130" t="str">
        <f t="shared" si="25"/>
        <v/>
      </c>
      <c r="AQ90" s="131" t="str">
        <f t="shared" si="26"/>
        <v/>
      </c>
      <c r="AR90" s="131" t="str">
        <f t="shared" si="27"/>
        <v/>
      </c>
      <c r="AS90" s="130" t="str">
        <f t="shared" si="28"/>
        <v/>
      </c>
      <c r="BB90" s="134">
        <v>50</v>
      </c>
      <c r="BC90" s="134" t="s">
        <v>134</v>
      </c>
      <c r="BD90" s="137" t="s">
        <v>187</v>
      </c>
      <c r="BR90" s="87"/>
      <c r="BS90" s="87"/>
      <c r="BT90" s="87"/>
      <c r="BU90" s="87"/>
      <c r="BV90" s="87"/>
      <c r="BW90" s="87"/>
      <c r="BX90" s="87"/>
      <c r="BY90" s="87"/>
      <c r="BZ90" s="87"/>
      <c r="CA90" s="87"/>
      <c r="CB90" s="87"/>
      <c r="CC90" s="87"/>
      <c r="CD90" s="87"/>
      <c r="CE90" s="87"/>
      <c r="CF90" s="87"/>
      <c r="CG90" s="87"/>
      <c r="CH90" s="87"/>
      <c r="CI90" s="87"/>
      <c r="CJ90" s="87"/>
      <c r="CK90" s="87"/>
      <c r="CL90" s="87"/>
      <c r="CM90" s="87"/>
      <c r="CN90" s="87"/>
      <c r="CO90" s="87"/>
      <c r="CP90" s="87"/>
      <c r="CQ90" s="87"/>
      <c r="CR90" s="87"/>
      <c r="CS90" s="87"/>
      <c r="CT90" s="87"/>
      <c r="CU90" s="87"/>
      <c r="CV90" s="87"/>
      <c r="CW90" s="87"/>
      <c r="CX90" s="87"/>
      <c r="CY90" s="87"/>
      <c r="CZ90" s="87"/>
      <c r="DA90" s="87"/>
      <c r="DB90" s="87"/>
      <c r="DC90" s="87"/>
      <c r="DD90" s="87"/>
      <c r="DE90" s="87"/>
      <c r="DF90" s="87"/>
    </row>
    <row r="91" spans="1:110" ht="50.1" customHeight="1">
      <c r="A91" s="87"/>
      <c r="B91" s="214"/>
      <c r="C91" s="89"/>
      <c r="D91" s="87"/>
      <c r="E91" s="87"/>
      <c r="F91" s="87"/>
      <c r="G91" s="87"/>
      <c r="H91" s="87"/>
      <c r="I91" s="87"/>
      <c r="J91" s="87"/>
      <c r="K91" s="87"/>
      <c r="L91" s="87"/>
      <c r="M91" s="87"/>
      <c r="N91" s="87"/>
      <c r="O91" s="87"/>
      <c r="P91" s="87"/>
      <c r="Q91" s="87"/>
      <c r="R91" s="87"/>
      <c r="S91" s="87"/>
      <c r="T91" s="87"/>
      <c r="U91" s="87"/>
      <c r="V91" s="87"/>
      <c r="W91" s="87"/>
      <c r="X91" s="87"/>
      <c r="Y91" s="110">
        <v>68</v>
      </c>
      <c r="Z91" s="112"/>
      <c r="AA91" s="168"/>
      <c r="AB91" s="168"/>
      <c r="AC91" s="114"/>
      <c r="AD91" s="115"/>
      <c r="AF91" s="129" t="str">
        <f>IF('②応募者名簿(印刷用)'!BI10="","",'②応募者名簿(印刷用)'!BI10)</f>
        <v/>
      </c>
      <c r="AG91" s="129" t="str">
        <f>IF('②応募者名簿(印刷用)'!BM10="","",'②応募者名簿(印刷用)'!BM10)</f>
        <v/>
      </c>
      <c r="AH91" s="130" t="str">
        <f t="shared" si="18"/>
        <v/>
      </c>
      <c r="AI91" s="130" t="str">
        <f t="shared" si="19"/>
        <v/>
      </c>
      <c r="AJ91" s="130" t="str">
        <f t="shared" si="20"/>
        <v/>
      </c>
      <c r="AK91" s="131" t="str">
        <f>IF('②応募者名簿(印刷用)'!$A$36="","",'②応募者名簿(印刷用)'!$A$36)</f>
        <v/>
      </c>
      <c r="AL91" s="130" t="str">
        <f t="shared" si="21"/>
        <v>ここをクリック</v>
      </c>
      <c r="AM91" s="132" t="str">
        <f t="shared" si="22"/>
        <v/>
      </c>
      <c r="AN91" s="130" t="str">
        <f t="shared" si="23"/>
        <v/>
      </c>
      <c r="AO91" s="130" t="str">
        <f t="shared" si="24"/>
        <v/>
      </c>
      <c r="AP91" s="130" t="str">
        <f t="shared" si="25"/>
        <v/>
      </c>
      <c r="AQ91" s="131" t="str">
        <f t="shared" si="26"/>
        <v/>
      </c>
      <c r="AR91" s="131" t="str">
        <f t="shared" si="27"/>
        <v/>
      </c>
      <c r="AS91" s="130" t="str">
        <f t="shared" si="28"/>
        <v/>
      </c>
      <c r="BB91" s="134">
        <v>51</v>
      </c>
      <c r="BC91" s="134" t="s">
        <v>135</v>
      </c>
      <c r="BD91" s="137" t="s">
        <v>188</v>
      </c>
      <c r="BR91" s="87"/>
      <c r="BS91" s="87"/>
      <c r="BT91" s="87"/>
      <c r="BU91" s="87"/>
      <c r="BV91" s="87"/>
      <c r="BW91" s="87"/>
      <c r="BX91" s="87"/>
      <c r="BY91" s="87"/>
      <c r="BZ91" s="87"/>
      <c r="CA91" s="87"/>
      <c r="CB91" s="87"/>
      <c r="CC91" s="87"/>
      <c r="CD91" s="87"/>
      <c r="CE91" s="87"/>
      <c r="CF91" s="87"/>
      <c r="CG91" s="87"/>
      <c r="CH91" s="87"/>
      <c r="CI91" s="87"/>
      <c r="CJ91" s="87"/>
      <c r="CK91" s="87"/>
      <c r="CL91" s="87"/>
      <c r="CM91" s="87"/>
      <c r="CN91" s="87"/>
      <c r="CO91" s="87"/>
      <c r="CP91" s="87"/>
      <c r="CQ91" s="87"/>
      <c r="CR91" s="87"/>
      <c r="CS91" s="87"/>
      <c r="CT91" s="87"/>
      <c r="CU91" s="87"/>
      <c r="CV91" s="87"/>
      <c r="CW91" s="87"/>
      <c r="CX91" s="87"/>
      <c r="CY91" s="87"/>
      <c r="CZ91" s="87"/>
      <c r="DA91" s="87"/>
      <c r="DB91" s="87"/>
      <c r="DC91" s="87"/>
      <c r="DD91" s="87"/>
      <c r="DE91" s="87"/>
      <c r="DF91" s="87"/>
    </row>
    <row r="92" spans="1:110" ht="50.1" customHeight="1">
      <c r="A92" s="87"/>
      <c r="B92" s="214"/>
      <c r="C92" s="89"/>
      <c r="D92" s="87"/>
      <c r="E92" s="87"/>
      <c r="F92" s="87"/>
      <c r="G92" s="87"/>
      <c r="H92" s="87"/>
      <c r="I92" s="87"/>
      <c r="J92" s="87"/>
      <c r="K92" s="87"/>
      <c r="L92" s="87"/>
      <c r="M92" s="87"/>
      <c r="N92" s="87"/>
      <c r="O92" s="87"/>
      <c r="P92" s="87"/>
      <c r="Q92" s="87"/>
      <c r="R92" s="87"/>
      <c r="S92" s="87"/>
      <c r="T92" s="87"/>
      <c r="U92" s="87"/>
      <c r="V92" s="87"/>
      <c r="W92" s="87"/>
      <c r="X92" s="87"/>
      <c r="Y92" s="110">
        <v>69</v>
      </c>
      <c r="Z92" s="112"/>
      <c r="AA92" s="168"/>
      <c r="AB92" s="168"/>
      <c r="AC92" s="114"/>
      <c r="AD92" s="115"/>
      <c r="AF92" s="129" t="str">
        <f>IF('②応募者名簿(印刷用)'!BI11="","",'②応募者名簿(印刷用)'!BI11)</f>
        <v/>
      </c>
      <c r="AG92" s="129" t="str">
        <f>IF('②応募者名簿(印刷用)'!BM11="","",'②応募者名簿(印刷用)'!BM11)</f>
        <v/>
      </c>
      <c r="AH92" s="130" t="str">
        <f t="shared" si="18"/>
        <v/>
      </c>
      <c r="AI92" s="130" t="str">
        <f t="shared" si="19"/>
        <v/>
      </c>
      <c r="AJ92" s="130" t="str">
        <f t="shared" si="20"/>
        <v/>
      </c>
      <c r="AK92" s="131" t="str">
        <f>IF('②応募者名簿(印刷用)'!$A$36="","",'②応募者名簿(印刷用)'!$A$36)</f>
        <v/>
      </c>
      <c r="AL92" s="130" t="str">
        <f t="shared" si="21"/>
        <v>ここをクリック</v>
      </c>
      <c r="AM92" s="132" t="str">
        <f t="shared" si="22"/>
        <v/>
      </c>
      <c r="AN92" s="130" t="str">
        <f t="shared" si="23"/>
        <v/>
      </c>
      <c r="AO92" s="130" t="str">
        <f t="shared" si="24"/>
        <v/>
      </c>
      <c r="AP92" s="130" t="str">
        <f t="shared" si="25"/>
        <v/>
      </c>
      <c r="AQ92" s="131" t="str">
        <f t="shared" si="26"/>
        <v/>
      </c>
      <c r="AR92" s="131" t="str">
        <f t="shared" si="27"/>
        <v/>
      </c>
      <c r="AS92" s="130" t="str">
        <f t="shared" si="28"/>
        <v/>
      </c>
      <c r="BB92" s="134">
        <v>52</v>
      </c>
      <c r="BC92" s="134" t="s">
        <v>136</v>
      </c>
      <c r="BD92" s="137" t="s">
        <v>189</v>
      </c>
      <c r="BR92" s="87"/>
      <c r="BS92" s="87"/>
      <c r="BT92" s="87"/>
      <c r="BU92" s="87"/>
      <c r="BV92" s="87"/>
      <c r="BW92" s="87"/>
      <c r="BX92" s="87"/>
      <c r="BY92" s="87"/>
      <c r="BZ92" s="87"/>
      <c r="CA92" s="87"/>
      <c r="CB92" s="87"/>
      <c r="CC92" s="87"/>
      <c r="CD92" s="87"/>
      <c r="CE92" s="87"/>
      <c r="CF92" s="87"/>
      <c r="CG92" s="87"/>
      <c r="CH92" s="87"/>
      <c r="CI92" s="87"/>
      <c r="CJ92" s="87"/>
      <c r="CK92" s="87"/>
      <c r="CL92" s="87"/>
      <c r="CM92" s="87"/>
      <c r="CN92" s="87"/>
      <c r="CO92" s="87"/>
      <c r="CP92" s="87"/>
      <c r="CQ92" s="87"/>
      <c r="CR92" s="87"/>
      <c r="CS92" s="87"/>
      <c r="CT92" s="87"/>
      <c r="CU92" s="87"/>
      <c r="CV92" s="87"/>
      <c r="CW92" s="87"/>
      <c r="CX92" s="87"/>
      <c r="CY92" s="87"/>
      <c r="CZ92" s="87"/>
      <c r="DA92" s="87"/>
      <c r="DB92" s="87"/>
      <c r="DC92" s="87"/>
      <c r="DD92" s="87"/>
      <c r="DE92" s="87"/>
      <c r="DF92" s="87"/>
    </row>
    <row r="93" spans="1:110" ht="50.1" customHeight="1">
      <c r="A93" s="87"/>
      <c r="B93" s="214"/>
      <c r="C93" s="89"/>
      <c r="D93" s="87"/>
      <c r="E93" s="87"/>
      <c r="F93" s="87"/>
      <c r="G93" s="87"/>
      <c r="H93" s="87"/>
      <c r="I93" s="87"/>
      <c r="J93" s="87"/>
      <c r="K93" s="87"/>
      <c r="L93" s="87"/>
      <c r="M93" s="87"/>
      <c r="N93" s="87"/>
      <c r="O93" s="87"/>
      <c r="P93" s="87"/>
      <c r="Q93" s="87"/>
      <c r="R93" s="87"/>
      <c r="S93" s="87"/>
      <c r="T93" s="87"/>
      <c r="U93" s="87"/>
      <c r="V93" s="87"/>
      <c r="W93" s="87"/>
      <c r="X93" s="87"/>
      <c r="Y93" s="110">
        <v>70</v>
      </c>
      <c r="Z93" s="112"/>
      <c r="AA93" s="168"/>
      <c r="AB93" s="168"/>
      <c r="AC93" s="114"/>
      <c r="AD93" s="115"/>
      <c r="AF93" s="129" t="str">
        <f>IF('②応募者名簿(印刷用)'!BI12="","",'②応募者名簿(印刷用)'!BI12)</f>
        <v/>
      </c>
      <c r="AG93" s="129" t="str">
        <f>IF('②応募者名簿(印刷用)'!BM12="","",'②応募者名簿(印刷用)'!BM12)</f>
        <v/>
      </c>
      <c r="AH93" s="130" t="str">
        <f t="shared" si="18"/>
        <v/>
      </c>
      <c r="AI93" s="130" t="str">
        <f t="shared" si="19"/>
        <v/>
      </c>
      <c r="AJ93" s="130" t="str">
        <f t="shared" si="20"/>
        <v/>
      </c>
      <c r="AK93" s="131" t="str">
        <f>IF('②応募者名簿(印刷用)'!$A$36="","",'②応募者名簿(印刷用)'!$A$36)</f>
        <v/>
      </c>
      <c r="AL93" s="130" t="str">
        <f t="shared" si="21"/>
        <v>ここをクリック</v>
      </c>
      <c r="AM93" s="132" t="str">
        <f t="shared" si="22"/>
        <v/>
      </c>
      <c r="AN93" s="130" t="str">
        <f t="shared" si="23"/>
        <v/>
      </c>
      <c r="AO93" s="130" t="str">
        <f t="shared" si="24"/>
        <v/>
      </c>
      <c r="AP93" s="130" t="str">
        <f t="shared" si="25"/>
        <v/>
      </c>
      <c r="AQ93" s="131" t="str">
        <f t="shared" si="26"/>
        <v/>
      </c>
      <c r="AR93" s="131" t="str">
        <f t="shared" si="27"/>
        <v/>
      </c>
      <c r="AS93" s="130" t="str">
        <f t="shared" si="28"/>
        <v/>
      </c>
      <c r="BB93" s="134">
        <v>53</v>
      </c>
      <c r="BC93" s="134" t="s">
        <v>137</v>
      </c>
      <c r="BD93" s="137" t="s">
        <v>190</v>
      </c>
      <c r="BR93" s="87"/>
      <c r="BS93" s="87"/>
      <c r="BT93" s="87"/>
      <c r="BU93" s="87"/>
      <c r="BV93" s="87"/>
      <c r="BW93" s="87"/>
      <c r="BX93" s="87"/>
      <c r="BY93" s="87"/>
      <c r="BZ93" s="87"/>
      <c r="CA93" s="87"/>
      <c r="CB93" s="87"/>
      <c r="CC93" s="87"/>
      <c r="CD93" s="87"/>
      <c r="CE93" s="87"/>
      <c r="CF93" s="87"/>
      <c r="CG93" s="87"/>
      <c r="CH93" s="87"/>
      <c r="CI93" s="87"/>
      <c r="CJ93" s="87"/>
      <c r="CK93" s="87"/>
      <c r="CL93" s="87"/>
      <c r="CM93" s="87"/>
      <c r="CN93" s="87"/>
      <c r="CO93" s="87"/>
      <c r="CP93" s="87"/>
      <c r="CQ93" s="87"/>
      <c r="CR93" s="87"/>
      <c r="CS93" s="87"/>
      <c r="CT93" s="87"/>
      <c r="CU93" s="87"/>
      <c r="CV93" s="87"/>
      <c r="CW93" s="87"/>
      <c r="CX93" s="87"/>
      <c r="CY93" s="87"/>
      <c r="CZ93" s="87"/>
      <c r="DA93" s="87"/>
      <c r="DB93" s="87"/>
      <c r="DC93" s="87"/>
      <c r="DD93" s="87"/>
      <c r="DE93" s="87"/>
      <c r="DF93" s="87"/>
    </row>
    <row r="94" spans="1:110" ht="50.1" customHeight="1">
      <c r="A94" s="87"/>
      <c r="B94" s="214"/>
      <c r="C94" s="89"/>
      <c r="D94" s="87"/>
      <c r="E94" s="87"/>
      <c r="F94" s="87"/>
      <c r="G94" s="87"/>
      <c r="H94" s="87"/>
      <c r="I94" s="87"/>
      <c r="J94" s="87"/>
      <c r="K94" s="87"/>
      <c r="L94" s="87"/>
      <c r="M94" s="87"/>
      <c r="N94" s="87"/>
      <c r="O94" s="87"/>
      <c r="P94" s="87"/>
      <c r="Q94" s="87"/>
      <c r="R94" s="87"/>
      <c r="S94" s="87"/>
      <c r="T94" s="87"/>
      <c r="U94" s="87"/>
      <c r="V94" s="87"/>
      <c r="W94" s="87"/>
      <c r="X94" s="87"/>
      <c r="Y94" s="110">
        <v>71</v>
      </c>
      <c r="Z94" s="112"/>
      <c r="AA94" s="168"/>
      <c r="AB94" s="168"/>
      <c r="AC94" s="114"/>
      <c r="AD94" s="115"/>
      <c r="AF94" s="129" t="str">
        <f>IF('②応募者名簿(印刷用)'!BI13="","",'②応募者名簿(印刷用)'!BI13)</f>
        <v/>
      </c>
      <c r="AG94" s="129" t="str">
        <f>IF('②応募者名簿(印刷用)'!BM13="","",'②応募者名簿(印刷用)'!BM13)</f>
        <v/>
      </c>
      <c r="AH94" s="130" t="str">
        <f t="shared" si="18"/>
        <v/>
      </c>
      <c r="AI94" s="130" t="str">
        <f t="shared" si="19"/>
        <v/>
      </c>
      <c r="AJ94" s="130" t="str">
        <f t="shared" si="20"/>
        <v/>
      </c>
      <c r="AK94" s="131" t="str">
        <f>IF('②応募者名簿(印刷用)'!$A$36="","",'②応募者名簿(印刷用)'!$A$36)</f>
        <v/>
      </c>
      <c r="AL94" s="130" t="str">
        <f t="shared" si="21"/>
        <v>ここをクリック</v>
      </c>
      <c r="AM94" s="132" t="str">
        <f t="shared" si="22"/>
        <v/>
      </c>
      <c r="AN94" s="130" t="str">
        <f t="shared" si="23"/>
        <v/>
      </c>
      <c r="AO94" s="130" t="str">
        <f t="shared" si="24"/>
        <v/>
      </c>
      <c r="AP94" s="130" t="str">
        <f t="shared" si="25"/>
        <v/>
      </c>
      <c r="AQ94" s="131" t="str">
        <f t="shared" si="26"/>
        <v/>
      </c>
      <c r="AR94" s="131" t="str">
        <f t="shared" si="27"/>
        <v/>
      </c>
      <c r="AS94" s="130" t="str">
        <f t="shared" si="28"/>
        <v/>
      </c>
      <c r="BB94" s="134">
        <v>54</v>
      </c>
      <c r="BC94" s="134" t="s">
        <v>138</v>
      </c>
      <c r="BD94" s="137" t="s">
        <v>191</v>
      </c>
      <c r="BR94" s="87"/>
      <c r="BS94" s="87"/>
      <c r="BT94" s="87"/>
      <c r="BU94" s="87"/>
      <c r="BV94" s="87"/>
      <c r="BW94" s="87"/>
      <c r="BX94" s="87"/>
      <c r="BY94" s="87"/>
      <c r="BZ94" s="87"/>
      <c r="CA94" s="87"/>
      <c r="CB94" s="87"/>
      <c r="CC94" s="87"/>
      <c r="CD94" s="87"/>
      <c r="CE94" s="87"/>
      <c r="CF94" s="87"/>
      <c r="CG94" s="87"/>
      <c r="CH94" s="87"/>
      <c r="CI94" s="87"/>
      <c r="CJ94" s="87"/>
      <c r="CK94" s="87"/>
      <c r="CL94" s="87"/>
      <c r="CM94" s="87"/>
      <c r="CN94" s="87"/>
      <c r="CO94" s="87"/>
      <c r="CP94" s="87"/>
      <c r="CQ94" s="87"/>
      <c r="CR94" s="87"/>
      <c r="CS94" s="87"/>
      <c r="CT94" s="87"/>
      <c r="CU94" s="87"/>
      <c r="CV94" s="87"/>
      <c r="CW94" s="87"/>
      <c r="CX94" s="87"/>
      <c r="CY94" s="87"/>
      <c r="CZ94" s="87"/>
      <c r="DA94" s="87"/>
      <c r="DB94" s="87"/>
      <c r="DC94" s="87"/>
      <c r="DD94" s="87"/>
      <c r="DE94" s="87"/>
      <c r="DF94" s="87"/>
    </row>
    <row r="95" spans="1:110" ht="50.1" customHeight="1">
      <c r="A95" s="87"/>
      <c r="B95" s="214"/>
      <c r="C95" s="89"/>
      <c r="D95" s="87"/>
      <c r="E95" s="87"/>
      <c r="F95" s="87"/>
      <c r="G95" s="87"/>
      <c r="H95" s="87"/>
      <c r="I95" s="87"/>
      <c r="J95" s="87"/>
      <c r="K95" s="87"/>
      <c r="L95" s="87"/>
      <c r="M95" s="87"/>
      <c r="N95" s="87"/>
      <c r="O95" s="87"/>
      <c r="P95" s="87"/>
      <c r="Q95" s="87"/>
      <c r="R95" s="87"/>
      <c r="S95" s="87"/>
      <c r="T95" s="87"/>
      <c r="U95" s="87"/>
      <c r="V95" s="87"/>
      <c r="W95" s="87"/>
      <c r="X95" s="87"/>
      <c r="Y95" s="110">
        <v>72</v>
      </c>
      <c r="Z95" s="112"/>
      <c r="AA95" s="168"/>
      <c r="AB95" s="168"/>
      <c r="AC95" s="114"/>
      <c r="AD95" s="115"/>
      <c r="AF95" s="129" t="str">
        <f>IF('②応募者名簿(印刷用)'!BI14="","",'②応募者名簿(印刷用)'!BI14)</f>
        <v/>
      </c>
      <c r="AG95" s="129" t="str">
        <f>IF('②応募者名簿(印刷用)'!BM14="","",'②応募者名簿(印刷用)'!BM14)</f>
        <v/>
      </c>
      <c r="AH95" s="130" t="str">
        <f t="shared" si="18"/>
        <v/>
      </c>
      <c r="AI95" s="130" t="str">
        <f t="shared" si="19"/>
        <v/>
      </c>
      <c r="AJ95" s="130" t="str">
        <f t="shared" si="20"/>
        <v/>
      </c>
      <c r="AK95" s="131" t="str">
        <f>IF('②応募者名簿(印刷用)'!$A$36="","",'②応募者名簿(印刷用)'!$A$36)</f>
        <v/>
      </c>
      <c r="AL95" s="130" t="str">
        <f t="shared" si="21"/>
        <v>ここをクリック</v>
      </c>
      <c r="AM95" s="132" t="str">
        <f t="shared" si="22"/>
        <v/>
      </c>
      <c r="AN95" s="130" t="str">
        <f t="shared" si="23"/>
        <v/>
      </c>
      <c r="AO95" s="130" t="str">
        <f t="shared" si="24"/>
        <v/>
      </c>
      <c r="AP95" s="130" t="str">
        <f t="shared" si="25"/>
        <v/>
      </c>
      <c r="AQ95" s="131" t="str">
        <f t="shared" si="26"/>
        <v/>
      </c>
      <c r="AR95" s="131" t="str">
        <f t="shared" si="27"/>
        <v/>
      </c>
      <c r="AS95" s="130" t="str">
        <f t="shared" si="28"/>
        <v/>
      </c>
      <c r="BB95" s="134">
        <v>55</v>
      </c>
      <c r="BC95" s="134" t="s">
        <v>139</v>
      </c>
      <c r="BD95" s="137" t="s">
        <v>192</v>
      </c>
      <c r="BR95" s="87"/>
      <c r="BS95" s="87"/>
      <c r="BT95" s="87"/>
      <c r="BU95" s="87"/>
      <c r="BV95" s="87"/>
      <c r="BW95" s="87"/>
      <c r="BX95" s="87"/>
      <c r="BY95" s="87"/>
      <c r="BZ95" s="87"/>
      <c r="CA95" s="87"/>
      <c r="CB95" s="87"/>
      <c r="CC95" s="87"/>
      <c r="CD95" s="87"/>
      <c r="CE95" s="87"/>
      <c r="CF95" s="87"/>
      <c r="CG95" s="87"/>
      <c r="CH95" s="87"/>
      <c r="CI95" s="87"/>
      <c r="CJ95" s="87"/>
      <c r="CK95" s="87"/>
      <c r="CL95" s="87"/>
      <c r="CM95" s="87"/>
      <c r="CN95" s="87"/>
      <c r="CO95" s="87"/>
      <c r="CP95" s="87"/>
      <c r="CQ95" s="87"/>
      <c r="CR95" s="87"/>
      <c r="CS95" s="87"/>
      <c r="CT95" s="87"/>
      <c r="CU95" s="87"/>
      <c r="CV95" s="87"/>
      <c r="CW95" s="87"/>
      <c r="CX95" s="87"/>
      <c r="CY95" s="87"/>
      <c r="CZ95" s="87"/>
      <c r="DA95" s="87"/>
      <c r="DB95" s="87"/>
      <c r="DC95" s="87"/>
      <c r="DD95" s="87"/>
      <c r="DE95" s="87"/>
      <c r="DF95" s="87"/>
    </row>
    <row r="96" spans="1:110" ht="50.1" customHeight="1">
      <c r="A96" s="87"/>
      <c r="B96" s="214"/>
      <c r="C96" s="89"/>
      <c r="D96" s="87"/>
      <c r="E96" s="87"/>
      <c r="F96" s="87"/>
      <c r="G96" s="87"/>
      <c r="H96" s="87"/>
      <c r="I96" s="87"/>
      <c r="J96" s="87"/>
      <c r="K96" s="87"/>
      <c r="L96" s="87"/>
      <c r="M96" s="87"/>
      <c r="N96" s="87"/>
      <c r="O96" s="87"/>
      <c r="P96" s="87"/>
      <c r="Q96" s="87"/>
      <c r="R96" s="87"/>
      <c r="S96" s="87"/>
      <c r="T96" s="87"/>
      <c r="U96" s="87"/>
      <c r="V96" s="87"/>
      <c r="W96" s="87"/>
      <c r="X96" s="87"/>
      <c r="Y96" s="110">
        <v>73</v>
      </c>
      <c r="Z96" s="112"/>
      <c r="AA96" s="168"/>
      <c r="AB96" s="168"/>
      <c r="AC96" s="114"/>
      <c r="AD96" s="115"/>
      <c r="AF96" s="129" t="str">
        <f>IF('②応募者名簿(印刷用)'!BI15="","",'②応募者名簿(印刷用)'!BI15)</f>
        <v/>
      </c>
      <c r="AG96" s="129" t="str">
        <f>IF('②応募者名簿(印刷用)'!BM15="","",'②応募者名簿(印刷用)'!BM15)</f>
        <v/>
      </c>
      <c r="AH96" s="130" t="str">
        <f t="shared" si="18"/>
        <v/>
      </c>
      <c r="AI96" s="130" t="str">
        <f t="shared" si="19"/>
        <v/>
      </c>
      <c r="AJ96" s="130" t="str">
        <f t="shared" si="20"/>
        <v/>
      </c>
      <c r="AK96" s="131" t="str">
        <f>IF('②応募者名簿(印刷用)'!$A$36="","",'②応募者名簿(印刷用)'!$A$36)</f>
        <v/>
      </c>
      <c r="AL96" s="130" t="str">
        <f t="shared" si="21"/>
        <v>ここをクリック</v>
      </c>
      <c r="AM96" s="132" t="str">
        <f t="shared" si="22"/>
        <v/>
      </c>
      <c r="AN96" s="130" t="str">
        <f t="shared" si="23"/>
        <v/>
      </c>
      <c r="AO96" s="130" t="str">
        <f t="shared" si="24"/>
        <v/>
      </c>
      <c r="AP96" s="130" t="str">
        <f t="shared" si="25"/>
        <v/>
      </c>
      <c r="AQ96" s="131" t="str">
        <f t="shared" si="26"/>
        <v/>
      </c>
      <c r="AR96" s="131" t="str">
        <f t="shared" si="27"/>
        <v/>
      </c>
      <c r="AS96" s="130" t="str">
        <f t="shared" si="28"/>
        <v/>
      </c>
      <c r="BB96" s="134">
        <v>56</v>
      </c>
      <c r="BC96" s="134" t="s">
        <v>140</v>
      </c>
      <c r="BD96" s="137" t="s">
        <v>193</v>
      </c>
      <c r="BR96" s="87"/>
      <c r="BS96" s="87"/>
      <c r="BT96" s="87"/>
      <c r="BU96" s="87"/>
      <c r="BV96" s="87"/>
      <c r="BW96" s="87"/>
      <c r="BX96" s="87"/>
      <c r="BY96" s="87"/>
      <c r="BZ96" s="87"/>
      <c r="CA96" s="87"/>
      <c r="CB96" s="87"/>
      <c r="CC96" s="87"/>
      <c r="CD96" s="87"/>
      <c r="CE96" s="87"/>
      <c r="CF96" s="87"/>
      <c r="CG96" s="87"/>
      <c r="CH96" s="87"/>
      <c r="CI96" s="87"/>
      <c r="CJ96" s="87"/>
      <c r="CK96" s="87"/>
      <c r="CL96" s="87"/>
      <c r="CM96" s="87"/>
      <c r="CN96" s="87"/>
      <c r="CO96" s="87"/>
      <c r="CP96" s="87"/>
      <c r="CQ96" s="87"/>
      <c r="CR96" s="87"/>
      <c r="CS96" s="87"/>
      <c r="CT96" s="87"/>
      <c r="CU96" s="87"/>
      <c r="CV96" s="87"/>
      <c r="CW96" s="87"/>
      <c r="CX96" s="87"/>
      <c r="CY96" s="87"/>
      <c r="CZ96" s="87"/>
      <c r="DA96" s="87"/>
      <c r="DB96" s="87"/>
      <c r="DC96" s="87"/>
      <c r="DD96" s="87"/>
      <c r="DE96" s="87"/>
      <c r="DF96" s="87"/>
    </row>
    <row r="97" spans="1:110" ht="50.1" customHeight="1">
      <c r="A97" s="87"/>
      <c r="B97" s="214"/>
      <c r="C97" s="89"/>
      <c r="D97" s="87"/>
      <c r="E97" s="87"/>
      <c r="F97" s="87"/>
      <c r="G97" s="87"/>
      <c r="H97" s="87"/>
      <c r="I97" s="87"/>
      <c r="J97" s="87"/>
      <c r="K97" s="87"/>
      <c r="L97" s="87"/>
      <c r="M97" s="87"/>
      <c r="N97" s="87"/>
      <c r="O97" s="87"/>
      <c r="P97" s="87"/>
      <c r="Q97" s="87"/>
      <c r="R97" s="87"/>
      <c r="S97" s="87"/>
      <c r="T97" s="87"/>
      <c r="U97" s="87"/>
      <c r="V97" s="87"/>
      <c r="W97" s="87"/>
      <c r="X97" s="87"/>
      <c r="Y97" s="110">
        <v>74</v>
      </c>
      <c r="Z97" s="112"/>
      <c r="AA97" s="168"/>
      <c r="AB97" s="168"/>
      <c r="AC97" s="114"/>
      <c r="AD97" s="115"/>
      <c r="AF97" s="129" t="str">
        <f>IF('②応募者名簿(印刷用)'!BI16="","",'②応募者名簿(印刷用)'!BI16)</f>
        <v/>
      </c>
      <c r="AG97" s="129" t="str">
        <f>IF('②応募者名簿(印刷用)'!BM16="","",'②応募者名簿(印刷用)'!BM16)</f>
        <v/>
      </c>
      <c r="AH97" s="130" t="str">
        <f t="shared" si="18"/>
        <v/>
      </c>
      <c r="AI97" s="130" t="str">
        <f t="shared" si="19"/>
        <v/>
      </c>
      <c r="AJ97" s="130" t="str">
        <f t="shared" si="20"/>
        <v/>
      </c>
      <c r="AK97" s="131" t="str">
        <f>IF('②応募者名簿(印刷用)'!$A$36="","",'②応募者名簿(印刷用)'!$A$36)</f>
        <v/>
      </c>
      <c r="AL97" s="130" t="str">
        <f t="shared" si="21"/>
        <v>ここをクリック</v>
      </c>
      <c r="AM97" s="132" t="str">
        <f t="shared" si="22"/>
        <v/>
      </c>
      <c r="AN97" s="130" t="str">
        <f t="shared" si="23"/>
        <v/>
      </c>
      <c r="AO97" s="130" t="str">
        <f t="shared" si="24"/>
        <v/>
      </c>
      <c r="AP97" s="130" t="str">
        <f t="shared" si="25"/>
        <v/>
      </c>
      <c r="AQ97" s="131" t="str">
        <f t="shared" si="26"/>
        <v/>
      </c>
      <c r="AR97" s="131" t="str">
        <f t="shared" si="27"/>
        <v/>
      </c>
      <c r="AS97" s="130" t="str">
        <f t="shared" si="28"/>
        <v/>
      </c>
      <c r="BB97" s="134">
        <v>57</v>
      </c>
      <c r="BC97" s="134" t="s">
        <v>141</v>
      </c>
      <c r="BD97" s="137" t="s">
        <v>194</v>
      </c>
      <c r="BR97" s="87"/>
      <c r="BS97" s="87"/>
      <c r="BT97" s="87"/>
      <c r="BU97" s="87"/>
      <c r="BV97" s="87"/>
      <c r="BW97" s="87"/>
      <c r="BX97" s="87"/>
      <c r="BY97" s="87"/>
      <c r="BZ97" s="87"/>
      <c r="CA97" s="87"/>
      <c r="CB97" s="87"/>
      <c r="CC97" s="87"/>
      <c r="CD97" s="87"/>
      <c r="CE97" s="87"/>
      <c r="CF97" s="87"/>
      <c r="CG97" s="87"/>
      <c r="CH97" s="87"/>
      <c r="CI97" s="87"/>
      <c r="CJ97" s="87"/>
      <c r="CK97" s="87"/>
      <c r="CL97" s="87"/>
      <c r="CM97" s="87"/>
      <c r="CN97" s="87"/>
      <c r="CO97" s="87"/>
      <c r="CP97" s="87"/>
      <c r="CQ97" s="87"/>
      <c r="CR97" s="87"/>
      <c r="CS97" s="87"/>
      <c r="CT97" s="87"/>
      <c r="CU97" s="87"/>
      <c r="CV97" s="87"/>
      <c r="CW97" s="87"/>
      <c r="CX97" s="87"/>
      <c r="CY97" s="87"/>
      <c r="CZ97" s="87"/>
      <c r="DA97" s="87"/>
      <c r="DB97" s="87"/>
      <c r="DC97" s="87"/>
      <c r="DD97" s="87"/>
      <c r="DE97" s="87"/>
      <c r="DF97" s="87"/>
    </row>
    <row r="98" spans="1:110" ht="50.1" customHeight="1">
      <c r="A98" s="87"/>
      <c r="B98" s="214"/>
      <c r="C98" s="89"/>
      <c r="D98" s="87"/>
      <c r="E98" s="87"/>
      <c r="F98" s="87"/>
      <c r="G98" s="87"/>
      <c r="H98" s="87"/>
      <c r="I98" s="87"/>
      <c r="J98" s="87"/>
      <c r="K98" s="87"/>
      <c r="L98" s="87"/>
      <c r="M98" s="87"/>
      <c r="N98" s="87"/>
      <c r="O98" s="87"/>
      <c r="P98" s="87"/>
      <c r="Q98" s="87"/>
      <c r="R98" s="87"/>
      <c r="S98" s="87"/>
      <c r="T98" s="87"/>
      <c r="U98" s="87"/>
      <c r="V98" s="87"/>
      <c r="W98" s="87"/>
      <c r="X98" s="87"/>
      <c r="Y98" s="110">
        <v>75</v>
      </c>
      <c r="Z98" s="112"/>
      <c r="AA98" s="168"/>
      <c r="AB98" s="168"/>
      <c r="AC98" s="114"/>
      <c r="AD98" s="115"/>
      <c r="AF98" s="129" t="str">
        <f>IF('②応募者名簿(印刷用)'!BI17="","",'②応募者名簿(印刷用)'!BI17)</f>
        <v/>
      </c>
      <c r="AG98" s="129" t="str">
        <f>IF('②応募者名簿(印刷用)'!BM17="","",'②応募者名簿(印刷用)'!BM17)</f>
        <v/>
      </c>
      <c r="AH98" s="130" t="str">
        <f t="shared" si="18"/>
        <v/>
      </c>
      <c r="AI98" s="130" t="str">
        <f t="shared" si="19"/>
        <v/>
      </c>
      <c r="AJ98" s="130" t="str">
        <f t="shared" si="20"/>
        <v/>
      </c>
      <c r="AK98" s="131" t="str">
        <f>IF('②応募者名簿(印刷用)'!$A$36="","",'②応募者名簿(印刷用)'!$A$36)</f>
        <v/>
      </c>
      <c r="AL98" s="130" t="str">
        <f t="shared" si="21"/>
        <v>ここをクリック</v>
      </c>
      <c r="AM98" s="132" t="str">
        <f t="shared" si="22"/>
        <v/>
      </c>
      <c r="AN98" s="130" t="str">
        <f t="shared" si="23"/>
        <v/>
      </c>
      <c r="AO98" s="130" t="str">
        <f t="shared" si="24"/>
        <v/>
      </c>
      <c r="AP98" s="130" t="str">
        <f t="shared" si="25"/>
        <v/>
      </c>
      <c r="AQ98" s="131" t="str">
        <f t="shared" si="26"/>
        <v/>
      </c>
      <c r="AR98" s="131" t="str">
        <f t="shared" si="27"/>
        <v/>
      </c>
      <c r="AS98" s="130" t="str">
        <f t="shared" si="28"/>
        <v/>
      </c>
      <c r="BB98" s="134">
        <v>58</v>
      </c>
      <c r="BC98" s="134" t="s">
        <v>142</v>
      </c>
      <c r="BD98" s="137" t="s">
        <v>195</v>
      </c>
      <c r="BR98" s="87"/>
      <c r="BS98" s="87"/>
      <c r="BT98" s="87"/>
      <c r="BU98" s="87"/>
      <c r="BV98" s="87"/>
      <c r="BW98" s="87"/>
      <c r="BX98" s="87"/>
      <c r="BY98" s="87"/>
      <c r="BZ98" s="87"/>
      <c r="CA98" s="87"/>
      <c r="CB98" s="87"/>
      <c r="CC98" s="87"/>
      <c r="CD98" s="87"/>
      <c r="CE98" s="87"/>
      <c r="CF98" s="87"/>
      <c r="CG98" s="87"/>
      <c r="CH98" s="87"/>
      <c r="CI98" s="87"/>
      <c r="CJ98" s="87"/>
      <c r="CK98" s="87"/>
      <c r="CL98" s="87"/>
      <c r="CM98" s="87"/>
      <c r="CN98" s="87"/>
      <c r="CO98" s="87"/>
      <c r="CP98" s="87"/>
      <c r="CQ98" s="87"/>
      <c r="CR98" s="87"/>
      <c r="CS98" s="87"/>
      <c r="CT98" s="87"/>
      <c r="CU98" s="87"/>
      <c r="CV98" s="87"/>
      <c r="CW98" s="87"/>
      <c r="CX98" s="87"/>
      <c r="CY98" s="87"/>
      <c r="CZ98" s="87"/>
      <c r="DA98" s="87"/>
      <c r="DB98" s="87"/>
      <c r="DC98" s="87"/>
      <c r="DD98" s="87"/>
      <c r="DE98" s="87"/>
      <c r="DF98" s="87"/>
    </row>
    <row r="99" spans="1:110" ht="50.1" customHeight="1">
      <c r="A99" s="87"/>
      <c r="B99" s="214"/>
      <c r="C99" s="89"/>
      <c r="D99" s="87"/>
      <c r="E99" s="87"/>
      <c r="F99" s="87"/>
      <c r="G99" s="87"/>
      <c r="H99" s="87"/>
      <c r="I99" s="87"/>
      <c r="J99" s="87"/>
      <c r="K99" s="87"/>
      <c r="L99" s="87"/>
      <c r="M99" s="87"/>
      <c r="N99" s="87"/>
      <c r="O99" s="87"/>
      <c r="P99" s="87"/>
      <c r="Q99" s="87"/>
      <c r="R99" s="87"/>
      <c r="S99" s="87"/>
      <c r="T99" s="87"/>
      <c r="U99" s="87"/>
      <c r="V99" s="87"/>
      <c r="W99" s="87"/>
      <c r="X99" s="87"/>
      <c r="Y99" s="110">
        <v>76</v>
      </c>
      <c r="Z99" s="112"/>
      <c r="AA99" s="168"/>
      <c r="AB99" s="168"/>
      <c r="AC99" s="114"/>
      <c r="AD99" s="115"/>
      <c r="AF99" s="129" t="str">
        <f>IF('②応募者名簿(印刷用)'!BI18="","",'②応募者名簿(印刷用)'!BI18)</f>
        <v/>
      </c>
      <c r="AG99" s="129" t="str">
        <f>IF('②応募者名簿(印刷用)'!BM18="","",'②応募者名簿(印刷用)'!BM18)</f>
        <v/>
      </c>
      <c r="AH99" s="130" t="str">
        <f t="shared" si="18"/>
        <v/>
      </c>
      <c r="AI99" s="130" t="str">
        <f t="shared" si="19"/>
        <v/>
      </c>
      <c r="AJ99" s="130" t="str">
        <f t="shared" si="20"/>
        <v/>
      </c>
      <c r="AK99" s="131" t="str">
        <f>IF('②応募者名簿(印刷用)'!$A$36="","",'②応募者名簿(印刷用)'!$A$36)</f>
        <v/>
      </c>
      <c r="AL99" s="130" t="str">
        <f t="shared" si="21"/>
        <v>ここをクリック</v>
      </c>
      <c r="AM99" s="132" t="str">
        <f t="shared" si="22"/>
        <v/>
      </c>
      <c r="AN99" s="130" t="str">
        <f t="shared" si="23"/>
        <v/>
      </c>
      <c r="AO99" s="130" t="str">
        <f t="shared" si="24"/>
        <v/>
      </c>
      <c r="AP99" s="130" t="str">
        <f t="shared" si="25"/>
        <v/>
      </c>
      <c r="AQ99" s="131" t="str">
        <f t="shared" si="26"/>
        <v/>
      </c>
      <c r="AR99" s="131" t="str">
        <f t="shared" si="27"/>
        <v/>
      </c>
      <c r="AS99" s="130" t="str">
        <f t="shared" si="28"/>
        <v/>
      </c>
      <c r="BB99" s="125"/>
      <c r="BC99" s="125"/>
      <c r="BR99" s="87"/>
      <c r="BS99" s="87"/>
      <c r="BT99" s="87"/>
      <c r="BU99" s="87"/>
      <c r="BV99" s="87"/>
      <c r="BW99" s="87"/>
      <c r="BX99" s="87"/>
      <c r="BY99" s="87"/>
      <c r="BZ99" s="87"/>
      <c r="CA99" s="87"/>
      <c r="CB99" s="87"/>
      <c r="CC99" s="87"/>
      <c r="CD99" s="87"/>
      <c r="CE99" s="87"/>
      <c r="CF99" s="87"/>
      <c r="CG99" s="87"/>
      <c r="CH99" s="87"/>
      <c r="CI99" s="87"/>
      <c r="CJ99" s="87"/>
      <c r="CK99" s="87"/>
      <c r="CL99" s="87"/>
      <c r="CM99" s="87"/>
      <c r="CN99" s="87"/>
      <c r="CO99" s="87"/>
      <c r="CP99" s="87"/>
      <c r="CQ99" s="87"/>
      <c r="CR99" s="87"/>
      <c r="CS99" s="87"/>
      <c r="CT99" s="87"/>
      <c r="CU99" s="87"/>
      <c r="CV99" s="87"/>
      <c r="CW99" s="87"/>
      <c r="CX99" s="87"/>
      <c r="CY99" s="87"/>
      <c r="CZ99" s="87"/>
      <c r="DA99" s="87"/>
      <c r="DB99" s="87"/>
      <c r="DC99" s="87"/>
      <c r="DD99" s="87"/>
      <c r="DE99" s="87"/>
      <c r="DF99" s="87"/>
    </row>
    <row r="100" spans="1:110" ht="50.1" customHeight="1">
      <c r="A100" s="87"/>
      <c r="B100" s="214"/>
      <c r="C100" s="89"/>
      <c r="D100" s="87"/>
      <c r="E100" s="87"/>
      <c r="F100" s="87"/>
      <c r="G100" s="87"/>
      <c r="H100" s="87"/>
      <c r="I100" s="87"/>
      <c r="J100" s="87"/>
      <c r="K100" s="87"/>
      <c r="L100" s="87"/>
      <c r="M100" s="87"/>
      <c r="N100" s="87"/>
      <c r="O100" s="87"/>
      <c r="P100" s="87"/>
      <c r="Q100" s="87"/>
      <c r="R100" s="87"/>
      <c r="S100" s="87"/>
      <c r="T100" s="87"/>
      <c r="U100" s="87"/>
      <c r="V100" s="87"/>
      <c r="W100" s="87"/>
      <c r="X100" s="87"/>
      <c r="Y100" s="110">
        <v>77</v>
      </c>
      <c r="Z100" s="112"/>
      <c r="AA100" s="168"/>
      <c r="AB100" s="168"/>
      <c r="AC100" s="114"/>
      <c r="AD100" s="115"/>
      <c r="AF100" s="129" t="str">
        <f>IF('②応募者名簿(印刷用)'!BI19="","",'②応募者名簿(印刷用)'!BI19)</f>
        <v/>
      </c>
      <c r="AG100" s="129" t="str">
        <f>IF('②応募者名簿(印刷用)'!BM19="","",'②応募者名簿(印刷用)'!BM19)</f>
        <v/>
      </c>
      <c r="AH100" s="130" t="str">
        <f t="shared" si="18"/>
        <v/>
      </c>
      <c r="AI100" s="130" t="str">
        <f t="shared" si="19"/>
        <v/>
      </c>
      <c r="AJ100" s="130" t="str">
        <f t="shared" si="20"/>
        <v/>
      </c>
      <c r="AK100" s="131" t="str">
        <f>IF('②応募者名簿(印刷用)'!$A$36="","",'②応募者名簿(印刷用)'!$A$36)</f>
        <v/>
      </c>
      <c r="AL100" s="130" t="str">
        <f t="shared" si="21"/>
        <v>ここをクリック</v>
      </c>
      <c r="AM100" s="132" t="str">
        <f t="shared" si="22"/>
        <v/>
      </c>
      <c r="AN100" s="130" t="str">
        <f t="shared" si="23"/>
        <v/>
      </c>
      <c r="AO100" s="130" t="str">
        <f t="shared" si="24"/>
        <v/>
      </c>
      <c r="AP100" s="130" t="str">
        <f t="shared" si="25"/>
        <v/>
      </c>
      <c r="AQ100" s="131" t="str">
        <f t="shared" si="26"/>
        <v/>
      </c>
      <c r="AR100" s="131" t="str">
        <f t="shared" si="27"/>
        <v/>
      </c>
      <c r="AS100" s="130" t="str">
        <f t="shared" si="28"/>
        <v/>
      </c>
      <c r="BB100" s="125"/>
      <c r="BC100" s="125"/>
      <c r="BR100" s="87"/>
      <c r="BS100" s="87"/>
      <c r="BT100" s="87"/>
      <c r="BU100" s="87"/>
      <c r="BV100" s="87"/>
      <c r="BW100" s="87"/>
      <c r="BX100" s="87"/>
      <c r="BY100" s="87"/>
      <c r="BZ100" s="87"/>
      <c r="CA100" s="87"/>
      <c r="CB100" s="87"/>
      <c r="CC100" s="87"/>
      <c r="CD100" s="87"/>
      <c r="CE100" s="87"/>
      <c r="CF100" s="87"/>
      <c r="CG100" s="87"/>
      <c r="CH100" s="87"/>
      <c r="CI100" s="87"/>
      <c r="CJ100" s="87"/>
      <c r="CK100" s="87"/>
      <c r="CL100" s="87"/>
      <c r="CM100" s="87"/>
      <c r="CN100" s="87"/>
      <c r="CO100" s="87"/>
      <c r="CP100" s="87"/>
      <c r="CQ100" s="87"/>
      <c r="CR100" s="87"/>
      <c r="CS100" s="87"/>
      <c r="CT100" s="87"/>
      <c r="CU100" s="87"/>
      <c r="CV100" s="87"/>
      <c r="CW100" s="87"/>
      <c r="CX100" s="87"/>
      <c r="CY100" s="87"/>
      <c r="CZ100" s="87"/>
      <c r="DA100" s="87"/>
      <c r="DB100" s="87"/>
      <c r="DC100" s="87"/>
      <c r="DD100" s="87"/>
      <c r="DE100" s="87"/>
      <c r="DF100" s="87"/>
    </row>
    <row r="101" spans="1:110" ht="50.1" customHeight="1">
      <c r="A101" s="87"/>
      <c r="B101" s="214"/>
      <c r="C101" s="89"/>
      <c r="D101" s="87"/>
      <c r="E101" s="87"/>
      <c r="F101" s="87"/>
      <c r="G101" s="87"/>
      <c r="H101" s="87"/>
      <c r="I101" s="87"/>
      <c r="J101" s="87"/>
      <c r="K101" s="87"/>
      <c r="L101" s="87"/>
      <c r="M101" s="87"/>
      <c r="N101" s="87"/>
      <c r="O101" s="87"/>
      <c r="P101" s="87"/>
      <c r="Q101" s="87"/>
      <c r="R101" s="87"/>
      <c r="S101" s="87"/>
      <c r="T101" s="87"/>
      <c r="U101" s="87"/>
      <c r="V101" s="87"/>
      <c r="W101" s="87"/>
      <c r="X101" s="87"/>
      <c r="Y101" s="110">
        <v>78</v>
      </c>
      <c r="Z101" s="112"/>
      <c r="AA101" s="168"/>
      <c r="AB101" s="168"/>
      <c r="AC101" s="114"/>
      <c r="AD101" s="115"/>
      <c r="AF101" s="129" t="str">
        <f>IF('②応募者名簿(印刷用)'!BI20="","",'②応募者名簿(印刷用)'!BI20)</f>
        <v/>
      </c>
      <c r="AG101" s="129" t="str">
        <f>IF('②応募者名簿(印刷用)'!BM20="","",'②応募者名簿(印刷用)'!BM20)</f>
        <v/>
      </c>
      <c r="AH101" s="130" t="str">
        <f t="shared" si="18"/>
        <v/>
      </c>
      <c r="AI101" s="130" t="str">
        <f t="shared" si="19"/>
        <v/>
      </c>
      <c r="AJ101" s="130" t="str">
        <f t="shared" si="20"/>
        <v/>
      </c>
      <c r="AK101" s="131" t="str">
        <f>IF('②応募者名簿(印刷用)'!$A$36="","",'②応募者名簿(印刷用)'!$A$36)</f>
        <v/>
      </c>
      <c r="AL101" s="130" t="str">
        <f t="shared" si="21"/>
        <v>ここをクリック</v>
      </c>
      <c r="AM101" s="132" t="str">
        <f t="shared" si="22"/>
        <v/>
      </c>
      <c r="AN101" s="130" t="str">
        <f t="shared" si="23"/>
        <v/>
      </c>
      <c r="AO101" s="130" t="str">
        <f t="shared" si="24"/>
        <v/>
      </c>
      <c r="AP101" s="130" t="str">
        <f t="shared" si="25"/>
        <v/>
      </c>
      <c r="AQ101" s="131" t="str">
        <f t="shared" si="26"/>
        <v/>
      </c>
      <c r="AR101" s="131" t="str">
        <f t="shared" si="27"/>
        <v/>
      </c>
      <c r="AS101" s="130" t="str">
        <f t="shared" si="28"/>
        <v/>
      </c>
      <c r="BB101" s="125"/>
      <c r="BC101" s="125"/>
      <c r="BR101" s="87"/>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c r="CZ101" s="87"/>
      <c r="DA101" s="87"/>
      <c r="DB101" s="87"/>
      <c r="DC101" s="87"/>
      <c r="DD101" s="87"/>
      <c r="DE101" s="87"/>
      <c r="DF101" s="87"/>
    </row>
    <row r="102" spans="1:110" ht="50.1" customHeight="1">
      <c r="A102" s="87"/>
      <c r="B102" s="214"/>
      <c r="C102" s="89"/>
      <c r="D102" s="87"/>
      <c r="E102" s="87"/>
      <c r="F102" s="87"/>
      <c r="G102" s="87"/>
      <c r="H102" s="87"/>
      <c r="I102" s="87"/>
      <c r="J102" s="87"/>
      <c r="K102" s="87"/>
      <c r="L102" s="87"/>
      <c r="M102" s="87"/>
      <c r="N102" s="87"/>
      <c r="O102" s="87"/>
      <c r="P102" s="87"/>
      <c r="Q102" s="87"/>
      <c r="R102" s="87"/>
      <c r="S102" s="87"/>
      <c r="T102" s="87"/>
      <c r="U102" s="87"/>
      <c r="V102" s="87"/>
      <c r="W102" s="87"/>
      <c r="X102" s="87"/>
      <c r="Y102" s="110">
        <v>79</v>
      </c>
      <c r="Z102" s="112"/>
      <c r="AA102" s="168"/>
      <c r="AB102" s="168"/>
      <c r="AC102" s="114"/>
      <c r="AD102" s="115"/>
      <c r="AF102" s="129" t="str">
        <f>IF('②応募者名簿(印刷用)'!BI21="","",'②応募者名簿(印刷用)'!BI21)</f>
        <v/>
      </c>
      <c r="AG102" s="129" t="str">
        <f>IF('②応募者名簿(印刷用)'!BM21="","",'②応募者名簿(印刷用)'!BM21)</f>
        <v/>
      </c>
      <c r="AH102" s="130" t="str">
        <f t="shared" si="18"/>
        <v/>
      </c>
      <c r="AI102" s="130" t="str">
        <f t="shared" si="19"/>
        <v/>
      </c>
      <c r="AJ102" s="130" t="str">
        <f t="shared" si="20"/>
        <v/>
      </c>
      <c r="AK102" s="131" t="str">
        <f>IF('②応募者名簿(印刷用)'!$A$36="","",'②応募者名簿(印刷用)'!$A$36)</f>
        <v/>
      </c>
      <c r="AL102" s="130" t="str">
        <f t="shared" si="21"/>
        <v>ここをクリック</v>
      </c>
      <c r="AM102" s="132" t="str">
        <f t="shared" si="22"/>
        <v/>
      </c>
      <c r="AN102" s="130" t="str">
        <f t="shared" si="23"/>
        <v/>
      </c>
      <c r="AO102" s="130" t="str">
        <f t="shared" si="24"/>
        <v/>
      </c>
      <c r="AP102" s="130" t="str">
        <f t="shared" si="25"/>
        <v/>
      </c>
      <c r="AQ102" s="131" t="str">
        <f t="shared" si="26"/>
        <v/>
      </c>
      <c r="AR102" s="131" t="str">
        <f t="shared" si="27"/>
        <v/>
      </c>
      <c r="AS102" s="130" t="str">
        <f t="shared" si="28"/>
        <v/>
      </c>
      <c r="BB102" s="125"/>
      <c r="BC102" s="125"/>
      <c r="BR102" s="87"/>
      <c r="BS102" s="87"/>
      <c r="BT102" s="87"/>
      <c r="BU102" s="87"/>
      <c r="BV102" s="87"/>
      <c r="BW102" s="87"/>
      <c r="BX102" s="87"/>
      <c r="BY102" s="87"/>
      <c r="BZ102" s="87"/>
      <c r="CA102" s="87"/>
      <c r="CB102" s="87"/>
      <c r="CC102" s="87"/>
      <c r="CD102" s="87"/>
      <c r="CE102" s="87"/>
      <c r="CF102" s="87"/>
      <c r="CG102" s="87"/>
      <c r="CH102" s="87"/>
      <c r="CI102" s="87"/>
      <c r="CJ102" s="87"/>
      <c r="CK102" s="87"/>
      <c r="CL102" s="87"/>
      <c r="CM102" s="87"/>
      <c r="CN102" s="87"/>
      <c r="CO102" s="87"/>
      <c r="CP102" s="87"/>
      <c r="CQ102" s="87"/>
      <c r="CR102" s="87"/>
      <c r="CS102" s="87"/>
      <c r="CT102" s="87"/>
      <c r="CU102" s="87"/>
      <c r="CV102" s="87"/>
      <c r="CW102" s="87"/>
      <c r="CX102" s="87"/>
      <c r="CY102" s="87"/>
      <c r="CZ102" s="87"/>
      <c r="DA102" s="87"/>
      <c r="DB102" s="87"/>
      <c r="DC102" s="87"/>
      <c r="DD102" s="87"/>
      <c r="DE102" s="87"/>
      <c r="DF102" s="87"/>
    </row>
    <row r="103" spans="1:110" ht="50.1" customHeight="1">
      <c r="A103" s="87"/>
      <c r="B103" s="214"/>
      <c r="C103" s="89"/>
      <c r="D103" s="87"/>
      <c r="E103" s="87"/>
      <c r="F103" s="87"/>
      <c r="G103" s="87"/>
      <c r="H103" s="87"/>
      <c r="I103" s="87"/>
      <c r="J103" s="87"/>
      <c r="K103" s="87"/>
      <c r="L103" s="87"/>
      <c r="M103" s="87"/>
      <c r="N103" s="87"/>
      <c r="O103" s="87"/>
      <c r="P103" s="87"/>
      <c r="Q103" s="87"/>
      <c r="R103" s="87"/>
      <c r="S103" s="87"/>
      <c r="T103" s="87"/>
      <c r="U103" s="87"/>
      <c r="V103" s="87"/>
      <c r="W103" s="87"/>
      <c r="X103" s="87"/>
      <c r="Y103" s="110">
        <v>80</v>
      </c>
      <c r="Z103" s="112"/>
      <c r="AA103" s="168"/>
      <c r="AB103" s="168"/>
      <c r="AC103" s="114"/>
      <c r="AD103" s="115"/>
      <c r="AF103" s="129" t="str">
        <f>IF('②応募者名簿(印刷用)'!BI22="","",'②応募者名簿(印刷用)'!BI22)</f>
        <v/>
      </c>
      <c r="AG103" s="129" t="str">
        <f>IF('②応募者名簿(印刷用)'!BM22="","",'②応募者名簿(印刷用)'!BM22)</f>
        <v/>
      </c>
      <c r="AH103" s="130" t="str">
        <f t="shared" si="18"/>
        <v/>
      </c>
      <c r="AI103" s="130" t="str">
        <f t="shared" si="19"/>
        <v/>
      </c>
      <c r="AJ103" s="130" t="str">
        <f t="shared" si="20"/>
        <v/>
      </c>
      <c r="AK103" s="131" t="str">
        <f>IF('②応募者名簿(印刷用)'!$A$36="","",'②応募者名簿(印刷用)'!$A$36)</f>
        <v/>
      </c>
      <c r="AL103" s="130" t="str">
        <f t="shared" si="21"/>
        <v>ここをクリック</v>
      </c>
      <c r="AM103" s="132" t="str">
        <f t="shared" si="22"/>
        <v/>
      </c>
      <c r="AN103" s="130" t="str">
        <f t="shared" si="23"/>
        <v/>
      </c>
      <c r="AO103" s="130" t="str">
        <f t="shared" si="24"/>
        <v/>
      </c>
      <c r="AP103" s="130" t="str">
        <f t="shared" si="25"/>
        <v/>
      </c>
      <c r="AQ103" s="131" t="str">
        <f t="shared" si="26"/>
        <v/>
      </c>
      <c r="AR103" s="131" t="str">
        <f t="shared" si="27"/>
        <v/>
      </c>
      <c r="AS103" s="130" t="str">
        <f t="shared" si="28"/>
        <v/>
      </c>
      <c r="BB103" s="125"/>
      <c r="BC103" s="125"/>
      <c r="BR103" s="87"/>
      <c r="BS103" s="87"/>
      <c r="BT103" s="87"/>
      <c r="BU103" s="87"/>
      <c r="BV103" s="87"/>
      <c r="BW103" s="87"/>
      <c r="BX103" s="87"/>
      <c r="BY103" s="87"/>
      <c r="BZ103" s="87"/>
      <c r="CA103" s="87"/>
      <c r="CB103" s="87"/>
      <c r="CC103" s="87"/>
      <c r="CD103" s="87"/>
      <c r="CE103" s="87"/>
      <c r="CF103" s="87"/>
      <c r="CG103" s="87"/>
      <c r="CH103" s="87"/>
      <c r="CI103" s="87"/>
      <c r="CJ103" s="87"/>
      <c r="CK103" s="87"/>
      <c r="CL103" s="87"/>
      <c r="CM103" s="87"/>
      <c r="CN103" s="87"/>
      <c r="CO103" s="87"/>
      <c r="CP103" s="87"/>
      <c r="CQ103" s="87"/>
      <c r="CR103" s="87"/>
      <c r="CS103" s="87"/>
      <c r="CT103" s="87"/>
      <c r="CU103" s="87"/>
      <c r="CV103" s="87"/>
      <c r="CW103" s="87"/>
      <c r="CX103" s="87"/>
      <c r="CY103" s="87"/>
      <c r="CZ103" s="87"/>
      <c r="DA103" s="87"/>
      <c r="DB103" s="87"/>
      <c r="DC103" s="87"/>
      <c r="DD103" s="87"/>
      <c r="DE103" s="87"/>
      <c r="DF103" s="87"/>
    </row>
    <row r="104" spans="1:110" ht="50.1" customHeight="1">
      <c r="A104" s="87"/>
      <c r="B104" s="214"/>
      <c r="C104" s="89"/>
      <c r="D104" s="87"/>
      <c r="E104" s="87"/>
      <c r="F104" s="87"/>
      <c r="G104" s="87"/>
      <c r="H104" s="87"/>
      <c r="I104" s="87"/>
      <c r="J104" s="87"/>
      <c r="K104" s="87"/>
      <c r="L104" s="87"/>
      <c r="M104" s="87"/>
      <c r="N104" s="87"/>
      <c r="O104" s="87"/>
      <c r="P104" s="87"/>
      <c r="Q104" s="87"/>
      <c r="R104" s="87"/>
      <c r="S104" s="87"/>
      <c r="T104" s="87"/>
      <c r="U104" s="87"/>
      <c r="V104" s="87"/>
      <c r="W104" s="87"/>
      <c r="X104" s="87"/>
      <c r="Y104" s="110">
        <v>81</v>
      </c>
      <c r="Z104" s="112"/>
      <c r="AA104" s="168"/>
      <c r="AB104" s="168"/>
      <c r="AC104" s="114"/>
      <c r="AD104" s="115"/>
      <c r="AF104" s="129" t="str">
        <f>IF('②応募者名簿(印刷用)'!BI23="","",'②応募者名簿(印刷用)'!BI23)</f>
        <v/>
      </c>
      <c r="AG104" s="129" t="str">
        <f>IF('②応募者名簿(印刷用)'!BM23="","",'②応募者名簿(印刷用)'!BM23)</f>
        <v/>
      </c>
      <c r="AH104" s="130" t="str">
        <f t="shared" si="18"/>
        <v/>
      </c>
      <c r="AI104" s="130" t="str">
        <f t="shared" si="19"/>
        <v/>
      </c>
      <c r="AJ104" s="130" t="str">
        <f t="shared" si="20"/>
        <v/>
      </c>
      <c r="AK104" s="131" t="str">
        <f>IF('②応募者名簿(印刷用)'!$A$36="","",'②応募者名簿(印刷用)'!$A$36)</f>
        <v/>
      </c>
      <c r="AL104" s="130" t="str">
        <f t="shared" si="21"/>
        <v>ここをクリック</v>
      </c>
      <c r="AM104" s="132" t="str">
        <f t="shared" si="22"/>
        <v/>
      </c>
      <c r="AN104" s="130" t="str">
        <f t="shared" si="23"/>
        <v/>
      </c>
      <c r="AO104" s="130" t="str">
        <f t="shared" si="24"/>
        <v/>
      </c>
      <c r="AP104" s="130" t="str">
        <f t="shared" si="25"/>
        <v/>
      </c>
      <c r="AQ104" s="131" t="str">
        <f t="shared" si="26"/>
        <v/>
      </c>
      <c r="AR104" s="131" t="str">
        <f t="shared" si="27"/>
        <v/>
      </c>
      <c r="AS104" s="130" t="str">
        <f t="shared" si="28"/>
        <v/>
      </c>
      <c r="BB104" s="125"/>
      <c r="BC104" s="125"/>
      <c r="BR104" s="87"/>
      <c r="BS104" s="87"/>
      <c r="BT104" s="87"/>
      <c r="BU104" s="87"/>
      <c r="BV104" s="87"/>
      <c r="BW104" s="87"/>
      <c r="BX104" s="87"/>
      <c r="BY104" s="87"/>
      <c r="BZ104" s="87"/>
      <c r="CA104" s="87"/>
      <c r="CB104" s="87"/>
      <c r="CC104" s="87"/>
      <c r="CD104" s="87"/>
      <c r="CE104" s="87"/>
      <c r="CF104" s="87"/>
      <c r="CG104" s="87"/>
      <c r="CH104" s="87"/>
      <c r="CI104" s="87"/>
      <c r="CJ104" s="87"/>
      <c r="CK104" s="87"/>
      <c r="CL104" s="87"/>
      <c r="CM104" s="87"/>
      <c r="CN104" s="87"/>
      <c r="CO104" s="87"/>
      <c r="CP104" s="87"/>
      <c r="CQ104" s="87"/>
      <c r="CR104" s="87"/>
      <c r="CS104" s="87"/>
      <c r="CT104" s="87"/>
      <c r="CU104" s="87"/>
      <c r="CV104" s="87"/>
      <c r="CW104" s="87"/>
      <c r="CX104" s="87"/>
      <c r="CY104" s="87"/>
      <c r="CZ104" s="87"/>
      <c r="DA104" s="87"/>
      <c r="DB104" s="87"/>
      <c r="DC104" s="87"/>
      <c r="DD104" s="87"/>
      <c r="DE104" s="87"/>
      <c r="DF104" s="87"/>
    </row>
    <row r="105" spans="1:110" ht="50.1" customHeight="1">
      <c r="A105" s="87"/>
      <c r="B105" s="214"/>
      <c r="C105" s="89"/>
      <c r="D105" s="87"/>
      <c r="E105" s="87"/>
      <c r="F105" s="87"/>
      <c r="G105" s="87"/>
      <c r="H105" s="87"/>
      <c r="I105" s="87"/>
      <c r="J105" s="87"/>
      <c r="K105" s="87"/>
      <c r="L105" s="87"/>
      <c r="M105" s="87"/>
      <c r="N105" s="87"/>
      <c r="O105" s="87"/>
      <c r="P105" s="87"/>
      <c r="Q105" s="87"/>
      <c r="R105" s="87"/>
      <c r="S105" s="87"/>
      <c r="T105" s="87"/>
      <c r="U105" s="87"/>
      <c r="V105" s="87"/>
      <c r="W105" s="87"/>
      <c r="X105" s="87"/>
      <c r="Y105" s="110">
        <v>82</v>
      </c>
      <c r="Z105" s="112"/>
      <c r="AA105" s="168"/>
      <c r="AB105" s="168"/>
      <c r="AC105" s="114"/>
      <c r="AD105" s="115"/>
      <c r="AF105" s="129" t="str">
        <f>IF('②応募者名簿(印刷用)'!BI24="","",'②応募者名簿(印刷用)'!BI24)</f>
        <v/>
      </c>
      <c r="AG105" s="129" t="str">
        <f>IF('②応募者名簿(印刷用)'!BM24="","",'②応募者名簿(印刷用)'!BM24)</f>
        <v/>
      </c>
      <c r="AH105" s="130" t="str">
        <f t="shared" si="18"/>
        <v/>
      </c>
      <c r="AI105" s="130" t="str">
        <f t="shared" si="19"/>
        <v/>
      </c>
      <c r="AJ105" s="130" t="str">
        <f t="shared" si="20"/>
        <v/>
      </c>
      <c r="AK105" s="131" t="str">
        <f>IF('②応募者名簿(印刷用)'!$A$36="","",'②応募者名簿(印刷用)'!$A$36)</f>
        <v/>
      </c>
      <c r="AL105" s="130" t="str">
        <f t="shared" si="21"/>
        <v>ここをクリック</v>
      </c>
      <c r="AM105" s="132" t="str">
        <f t="shared" si="22"/>
        <v/>
      </c>
      <c r="AN105" s="130" t="str">
        <f t="shared" si="23"/>
        <v/>
      </c>
      <c r="AO105" s="130" t="str">
        <f t="shared" si="24"/>
        <v/>
      </c>
      <c r="AP105" s="130" t="str">
        <f t="shared" si="25"/>
        <v/>
      </c>
      <c r="AQ105" s="131" t="str">
        <f t="shared" si="26"/>
        <v/>
      </c>
      <c r="AR105" s="131" t="str">
        <f t="shared" si="27"/>
        <v/>
      </c>
      <c r="AS105" s="130" t="str">
        <f t="shared" si="28"/>
        <v/>
      </c>
      <c r="BB105" s="125"/>
      <c r="BC105" s="125"/>
      <c r="BR105" s="87"/>
      <c r="BS105" s="87"/>
      <c r="BT105" s="87"/>
      <c r="BU105" s="87"/>
      <c r="BV105" s="87"/>
      <c r="BW105" s="87"/>
      <c r="BX105" s="87"/>
      <c r="BY105" s="87"/>
      <c r="BZ105" s="87"/>
      <c r="CA105" s="87"/>
      <c r="CB105" s="87"/>
      <c r="CC105" s="87"/>
      <c r="CD105" s="87"/>
      <c r="CE105" s="87"/>
      <c r="CF105" s="87"/>
      <c r="CG105" s="87"/>
      <c r="CH105" s="87"/>
      <c r="CI105" s="87"/>
      <c r="CJ105" s="87"/>
      <c r="CK105" s="87"/>
      <c r="CL105" s="87"/>
      <c r="CM105" s="87"/>
      <c r="CN105" s="87"/>
      <c r="CO105" s="87"/>
      <c r="CP105" s="87"/>
      <c r="CQ105" s="87"/>
      <c r="CR105" s="87"/>
      <c r="CS105" s="87"/>
      <c r="CT105" s="87"/>
      <c r="CU105" s="87"/>
      <c r="CV105" s="87"/>
      <c r="CW105" s="87"/>
      <c r="CX105" s="87"/>
      <c r="CY105" s="87"/>
      <c r="CZ105" s="87"/>
      <c r="DA105" s="87"/>
      <c r="DB105" s="87"/>
      <c r="DC105" s="87"/>
      <c r="DD105" s="87"/>
      <c r="DE105" s="87"/>
      <c r="DF105" s="87"/>
    </row>
    <row r="106" spans="1:110" ht="50.1" customHeight="1">
      <c r="A106" s="87"/>
      <c r="B106" s="214"/>
      <c r="C106" s="89"/>
      <c r="D106" s="87"/>
      <c r="E106" s="87"/>
      <c r="F106" s="87"/>
      <c r="G106" s="87"/>
      <c r="H106" s="87"/>
      <c r="I106" s="87"/>
      <c r="J106" s="87"/>
      <c r="K106" s="87"/>
      <c r="L106" s="87"/>
      <c r="M106" s="87"/>
      <c r="N106" s="87"/>
      <c r="O106" s="87"/>
      <c r="P106" s="87"/>
      <c r="Q106" s="87"/>
      <c r="R106" s="87"/>
      <c r="S106" s="87"/>
      <c r="T106" s="87"/>
      <c r="U106" s="87"/>
      <c r="V106" s="87"/>
      <c r="W106" s="87"/>
      <c r="X106" s="87"/>
      <c r="Y106" s="110">
        <v>83</v>
      </c>
      <c r="Z106" s="112"/>
      <c r="AA106" s="168"/>
      <c r="AB106" s="168"/>
      <c r="AC106" s="114"/>
      <c r="AD106" s="115"/>
      <c r="AF106" s="129" t="str">
        <f>IF('②応募者名簿(印刷用)'!BI25="","",'②応募者名簿(印刷用)'!BI25)</f>
        <v/>
      </c>
      <c r="AG106" s="129" t="str">
        <f>IF('②応募者名簿(印刷用)'!BM25="","",'②応募者名簿(印刷用)'!BM25)</f>
        <v/>
      </c>
      <c r="AH106" s="130" t="str">
        <f t="shared" si="18"/>
        <v/>
      </c>
      <c r="AI106" s="130" t="str">
        <f t="shared" si="19"/>
        <v/>
      </c>
      <c r="AJ106" s="130" t="str">
        <f t="shared" si="20"/>
        <v/>
      </c>
      <c r="AK106" s="131" t="str">
        <f>IF('②応募者名簿(印刷用)'!$A$36="","",'②応募者名簿(印刷用)'!$A$36)</f>
        <v/>
      </c>
      <c r="AL106" s="130" t="str">
        <f t="shared" si="21"/>
        <v>ここをクリック</v>
      </c>
      <c r="AM106" s="132" t="str">
        <f t="shared" si="22"/>
        <v/>
      </c>
      <c r="AN106" s="130" t="str">
        <f t="shared" si="23"/>
        <v/>
      </c>
      <c r="AO106" s="130" t="str">
        <f t="shared" si="24"/>
        <v/>
      </c>
      <c r="AP106" s="130" t="str">
        <f t="shared" si="25"/>
        <v/>
      </c>
      <c r="AQ106" s="131" t="str">
        <f t="shared" si="26"/>
        <v/>
      </c>
      <c r="AR106" s="131" t="str">
        <f t="shared" si="27"/>
        <v/>
      </c>
      <c r="AS106" s="130" t="str">
        <f t="shared" si="28"/>
        <v/>
      </c>
      <c r="BB106" s="125"/>
      <c r="BC106" s="125"/>
      <c r="BR106" s="87"/>
      <c r="BS106" s="87"/>
      <c r="BT106" s="87"/>
      <c r="BU106" s="87"/>
      <c r="BV106" s="87"/>
      <c r="BW106" s="87"/>
      <c r="BX106" s="87"/>
      <c r="BY106" s="87"/>
      <c r="BZ106" s="87"/>
      <c r="CA106" s="87"/>
      <c r="CB106" s="87"/>
      <c r="CC106" s="87"/>
      <c r="CD106" s="87"/>
      <c r="CE106" s="87"/>
      <c r="CF106" s="87"/>
      <c r="CG106" s="87"/>
      <c r="CH106" s="87"/>
      <c r="CI106" s="87"/>
      <c r="CJ106" s="87"/>
      <c r="CK106" s="87"/>
      <c r="CL106" s="87"/>
      <c r="CM106" s="87"/>
      <c r="CN106" s="87"/>
      <c r="CO106" s="87"/>
      <c r="CP106" s="87"/>
      <c r="CQ106" s="87"/>
      <c r="CR106" s="87"/>
      <c r="CS106" s="87"/>
      <c r="CT106" s="87"/>
      <c r="CU106" s="87"/>
      <c r="CV106" s="87"/>
      <c r="CW106" s="87"/>
      <c r="CX106" s="87"/>
      <c r="CY106" s="87"/>
      <c r="CZ106" s="87"/>
      <c r="DA106" s="87"/>
      <c r="DB106" s="87"/>
      <c r="DC106" s="87"/>
      <c r="DD106" s="87"/>
      <c r="DE106" s="87"/>
      <c r="DF106" s="87"/>
    </row>
    <row r="107" spans="1:110" ht="50.1" customHeight="1">
      <c r="A107" s="87"/>
      <c r="B107" s="214"/>
      <c r="C107" s="89"/>
      <c r="D107" s="87"/>
      <c r="E107" s="87"/>
      <c r="F107" s="87"/>
      <c r="G107" s="87"/>
      <c r="H107" s="87"/>
      <c r="I107" s="87"/>
      <c r="J107" s="87"/>
      <c r="K107" s="87"/>
      <c r="L107" s="87"/>
      <c r="M107" s="87"/>
      <c r="N107" s="87"/>
      <c r="O107" s="87"/>
      <c r="P107" s="87"/>
      <c r="Q107" s="87"/>
      <c r="R107" s="87"/>
      <c r="S107" s="87"/>
      <c r="T107" s="87"/>
      <c r="U107" s="87"/>
      <c r="V107" s="87"/>
      <c r="W107" s="87"/>
      <c r="X107" s="87"/>
      <c r="Y107" s="110">
        <v>84</v>
      </c>
      <c r="Z107" s="112"/>
      <c r="AA107" s="168"/>
      <c r="AB107" s="168"/>
      <c r="AC107" s="114"/>
      <c r="AD107" s="115"/>
      <c r="AF107" s="129" t="str">
        <f>IF('②応募者名簿(印刷用)'!BI26="","",'②応募者名簿(印刷用)'!BI26)</f>
        <v/>
      </c>
      <c r="AG107" s="129" t="str">
        <f>IF('②応募者名簿(印刷用)'!BM26="","",'②応募者名簿(印刷用)'!BM26)</f>
        <v/>
      </c>
      <c r="AH107" s="130" t="str">
        <f t="shared" si="18"/>
        <v/>
      </c>
      <c r="AI107" s="130" t="str">
        <f t="shared" si="19"/>
        <v/>
      </c>
      <c r="AJ107" s="130" t="str">
        <f t="shared" si="20"/>
        <v/>
      </c>
      <c r="AK107" s="131" t="str">
        <f>IF('②応募者名簿(印刷用)'!$A$36="","",'②応募者名簿(印刷用)'!$A$36)</f>
        <v/>
      </c>
      <c r="AL107" s="130" t="str">
        <f t="shared" si="21"/>
        <v>ここをクリック</v>
      </c>
      <c r="AM107" s="132" t="str">
        <f t="shared" si="22"/>
        <v/>
      </c>
      <c r="AN107" s="130" t="str">
        <f t="shared" si="23"/>
        <v/>
      </c>
      <c r="AO107" s="130" t="str">
        <f t="shared" si="24"/>
        <v/>
      </c>
      <c r="AP107" s="130" t="str">
        <f t="shared" si="25"/>
        <v/>
      </c>
      <c r="AQ107" s="131" t="str">
        <f t="shared" si="26"/>
        <v/>
      </c>
      <c r="AR107" s="131" t="str">
        <f t="shared" si="27"/>
        <v/>
      </c>
      <c r="AS107" s="130" t="str">
        <f t="shared" si="28"/>
        <v/>
      </c>
      <c r="BB107" s="125"/>
      <c r="BC107" s="125"/>
      <c r="BR107" s="87"/>
      <c r="BS107" s="87"/>
      <c r="BT107" s="87"/>
      <c r="BU107" s="87"/>
      <c r="BV107" s="87"/>
      <c r="BW107" s="87"/>
      <c r="BX107" s="87"/>
      <c r="BY107" s="87"/>
      <c r="BZ107" s="87"/>
      <c r="CA107" s="87"/>
      <c r="CB107" s="87"/>
      <c r="CC107" s="87"/>
      <c r="CD107" s="87"/>
      <c r="CE107" s="87"/>
      <c r="CF107" s="87"/>
      <c r="CG107" s="87"/>
      <c r="CH107" s="87"/>
      <c r="CI107" s="87"/>
      <c r="CJ107" s="87"/>
      <c r="CK107" s="87"/>
      <c r="CL107" s="87"/>
      <c r="CM107" s="87"/>
      <c r="CN107" s="87"/>
      <c r="CO107" s="87"/>
      <c r="CP107" s="87"/>
      <c r="CQ107" s="87"/>
      <c r="CR107" s="87"/>
      <c r="CS107" s="87"/>
      <c r="CT107" s="87"/>
      <c r="CU107" s="87"/>
      <c r="CV107" s="87"/>
      <c r="CW107" s="87"/>
      <c r="CX107" s="87"/>
      <c r="CY107" s="87"/>
      <c r="CZ107" s="87"/>
      <c r="DA107" s="87"/>
      <c r="DB107" s="87"/>
      <c r="DC107" s="87"/>
      <c r="DD107" s="87"/>
      <c r="DE107" s="87"/>
      <c r="DF107" s="87"/>
    </row>
    <row r="108" spans="1:110" ht="50.1" customHeight="1">
      <c r="A108" s="87"/>
      <c r="B108" s="214"/>
      <c r="C108" s="89"/>
      <c r="D108" s="87"/>
      <c r="E108" s="87"/>
      <c r="F108" s="87"/>
      <c r="G108" s="87"/>
      <c r="H108" s="87"/>
      <c r="I108" s="87"/>
      <c r="J108" s="87"/>
      <c r="K108" s="87"/>
      <c r="L108" s="87"/>
      <c r="M108" s="87"/>
      <c r="N108" s="87"/>
      <c r="O108" s="87"/>
      <c r="P108" s="87"/>
      <c r="Q108" s="87"/>
      <c r="R108" s="87"/>
      <c r="S108" s="87"/>
      <c r="T108" s="87"/>
      <c r="U108" s="87"/>
      <c r="V108" s="87"/>
      <c r="W108" s="87"/>
      <c r="X108" s="87"/>
      <c r="Y108" s="110">
        <v>85</v>
      </c>
      <c r="Z108" s="112"/>
      <c r="AA108" s="168"/>
      <c r="AB108" s="168"/>
      <c r="AC108" s="114"/>
      <c r="AD108" s="115"/>
      <c r="AF108" s="129" t="str">
        <f>IF('②応募者名簿(印刷用)'!BI27="","",'②応募者名簿(印刷用)'!BI27)</f>
        <v/>
      </c>
      <c r="AG108" s="129" t="str">
        <f>IF('②応募者名簿(印刷用)'!BM27="","",'②応募者名簿(印刷用)'!BM27)</f>
        <v/>
      </c>
      <c r="AH108" s="130" t="str">
        <f t="shared" si="18"/>
        <v/>
      </c>
      <c r="AI108" s="130" t="str">
        <f t="shared" si="19"/>
        <v/>
      </c>
      <c r="AJ108" s="130" t="str">
        <f t="shared" si="20"/>
        <v/>
      </c>
      <c r="AK108" s="131" t="str">
        <f>IF('②応募者名簿(印刷用)'!$A$36="","",'②応募者名簿(印刷用)'!$A$36)</f>
        <v/>
      </c>
      <c r="AL108" s="130" t="str">
        <f t="shared" si="21"/>
        <v>ここをクリック</v>
      </c>
      <c r="AM108" s="132" t="str">
        <f t="shared" si="22"/>
        <v/>
      </c>
      <c r="AN108" s="130" t="str">
        <f t="shared" si="23"/>
        <v/>
      </c>
      <c r="AO108" s="130" t="str">
        <f t="shared" si="24"/>
        <v/>
      </c>
      <c r="AP108" s="130" t="str">
        <f t="shared" si="25"/>
        <v/>
      </c>
      <c r="AQ108" s="131" t="str">
        <f t="shared" si="26"/>
        <v/>
      </c>
      <c r="AR108" s="131" t="str">
        <f t="shared" si="27"/>
        <v/>
      </c>
      <c r="AS108" s="130" t="str">
        <f t="shared" si="28"/>
        <v/>
      </c>
      <c r="BB108" s="125"/>
      <c r="BC108" s="125"/>
      <c r="BR108" s="87"/>
      <c r="BS108" s="87"/>
      <c r="BT108" s="87"/>
      <c r="BU108" s="87"/>
      <c r="BV108" s="87"/>
      <c r="BW108" s="87"/>
      <c r="BX108" s="87"/>
      <c r="BY108" s="87"/>
      <c r="BZ108" s="87"/>
      <c r="CA108" s="87"/>
      <c r="CB108" s="87"/>
      <c r="CC108" s="87"/>
      <c r="CD108" s="87"/>
      <c r="CE108" s="87"/>
      <c r="CF108" s="87"/>
      <c r="CG108" s="87"/>
      <c r="CH108" s="87"/>
      <c r="CI108" s="87"/>
      <c r="CJ108" s="87"/>
      <c r="CK108" s="87"/>
      <c r="CL108" s="87"/>
      <c r="CM108" s="87"/>
      <c r="CN108" s="87"/>
      <c r="CO108" s="87"/>
      <c r="CP108" s="87"/>
      <c r="CQ108" s="87"/>
      <c r="CR108" s="87"/>
      <c r="CS108" s="87"/>
      <c r="CT108" s="87"/>
      <c r="CU108" s="87"/>
      <c r="CV108" s="87"/>
      <c r="CW108" s="87"/>
      <c r="CX108" s="87"/>
      <c r="CY108" s="87"/>
      <c r="CZ108" s="87"/>
      <c r="DA108" s="87"/>
      <c r="DB108" s="87"/>
      <c r="DC108" s="87"/>
      <c r="DD108" s="87"/>
      <c r="DE108" s="87"/>
      <c r="DF108" s="87"/>
    </row>
    <row r="109" spans="1:110" ht="50.1" customHeight="1">
      <c r="A109" s="87"/>
      <c r="B109" s="214"/>
      <c r="C109" s="89"/>
      <c r="D109" s="87"/>
      <c r="E109" s="87"/>
      <c r="F109" s="87"/>
      <c r="G109" s="87"/>
      <c r="H109" s="87"/>
      <c r="I109" s="87"/>
      <c r="J109" s="87"/>
      <c r="K109" s="87"/>
      <c r="L109" s="87"/>
      <c r="M109" s="87"/>
      <c r="N109" s="87"/>
      <c r="O109" s="87"/>
      <c r="P109" s="87"/>
      <c r="Q109" s="87"/>
      <c r="R109" s="87"/>
      <c r="S109" s="87"/>
      <c r="T109" s="87"/>
      <c r="U109" s="87"/>
      <c r="V109" s="87"/>
      <c r="W109" s="87"/>
      <c r="X109" s="87"/>
      <c r="Y109" s="110">
        <v>86</v>
      </c>
      <c r="Z109" s="112"/>
      <c r="AA109" s="168"/>
      <c r="AB109" s="168"/>
      <c r="AC109" s="114"/>
      <c r="AD109" s="115"/>
      <c r="AF109" s="129" t="str">
        <f>IF('②応募者名簿(印刷用)'!BI28="","",'②応募者名簿(印刷用)'!BI28)</f>
        <v/>
      </c>
      <c r="AG109" s="129" t="str">
        <f>IF('②応募者名簿(印刷用)'!BM28="","",'②応募者名簿(印刷用)'!BM28)</f>
        <v/>
      </c>
      <c r="AH109" s="130" t="str">
        <f t="shared" si="18"/>
        <v/>
      </c>
      <c r="AI109" s="130" t="str">
        <f t="shared" si="19"/>
        <v/>
      </c>
      <c r="AJ109" s="130" t="str">
        <f t="shared" si="20"/>
        <v/>
      </c>
      <c r="AK109" s="131" t="str">
        <f>IF('②応募者名簿(印刷用)'!$A$36="","",'②応募者名簿(印刷用)'!$A$36)</f>
        <v/>
      </c>
      <c r="AL109" s="130" t="str">
        <f t="shared" si="21"/>
        <v>ここをクリック</v>
      </c>
      <c r="AM109" s="132" t="str">
        <f t="shared" si="22"/>
        <v/>
      </c>
      <c r="AN109" s="130" t="str">
        <f t="shared" si="23"/>
        <v/>
      </c>
      <c r="AO109" s="130" t="str">
        <f t="shared" si="24"/>
        <v/>
      </c>
      <c r="AP109" s="130" t="str">
        <f t="shared" si="25"/>
        <v/>
      </c>
      <c r="AQ109" s="131" t="str">
        <f t="shared" si="26"/>
        <v/>
      </c>
      <c r="AR109" s="131" t="str">
        <f t="shared" si="27"/>
        <v/>
      </c>
      <c r="AS109" s="130" t="str">
        <f t="shared" si="28"/>
        <v/>
      </c>
      <c r="BB109" s="125"/>
      <c r="BC109" s="125"/>
      <c r="BR109" s="87"/>
      <c r="BS109" s="87"/>
      <c r="BT109" s="87"/>
      <c r="BU109" s="87"/>
      <c r="BV109" s="87"/>
      <c r="BW109" s="87"/>
      <c r="BX109" s="87"/>
      <c r="BY109" s="87"/>
      <c r="BZ109" s="87"/>
      <c r="CA109" s="87"/>
      <c r="CB109" s="87"/>
      <c r="CC109" s="87"/>
      <c r="CD109" s="87"/>
      <c r="CE109" s="87"/>
      <c r="CF109" s="87"/>
      <c r="CG109" s="87"/>
      <c r="CH109" s="87"/>
      <c r="CI109" s="87"/>
      <c r="CJ109" s="87"/>
      <c r="CK109" s="87"/>
      <c r="CL109" s="87"/>
      <c r="CM109" s="87"/>
      <c r="CN109" s="87"/>
      <c r="CO109" s="87"/>
      <c r="CP109" s="87"/>
      <c r="CQ109" s="87"/>
      <c r="CR109" s="87"/>
      <c r="CS109" s="87"/>
      <c r="CT109" s="87"/>
      <c r="CU109" s="87"/>
      <c r="CV109" s="87"/>
      <c r="CW109" s="87"/>
      <c r="CX109" s="87"/>
      <c r="CY109" s="87"/>
      <c r="CZ109" s="87"/>
      <c r="DA109" s="87"/>
      <c r="DB109" s="87"/>
      <c r="DC109" s="87"/>
      <c r="DD109" s="87"/>
      <c r="DE109" s="87"/>
      <c r="DF109" s="87"/>
    </row>
    <row r="110" spans="1:110" ht="50.1" customHeight="1">
      <c r="A110" s="87"/>
      <c r="B110" s="214"/>
      <c r="C110" s="89"/>
      <c r="D110" s="87"/>
      <c r="E110" s="87"/>
      <c r="F110" s="87"/>
      <c r="G110" s="87"/>
      <c r="H110" s="87"/>
      <c r="I110" s="87"/>
      <c r="J110" s="87"/>
      <c r="K110" s="87"/>
      <c r="L110" s="87"/>
      <c r="M110" s="87"/>
      <c r="N110" s="87"/>
      <c r="O110" s="87"/>
      <c r="P110" s="87"/>
      <c r="Q110" s="87"/>
      <c r="R110" s="87"/>
      <c r="S110" s="87"/>
      <c r="T110" s="87"/>
      <c r="U110" s="87"/>
      <c r="V110" s="87"/>
      <c r="W110" s="87"/>
      <c r="X110" s="87"/>
      <c r="Y110" s="110">
        <v>87</v>
      </c>
      <c r="Z110" s="112"/>
      <c r="AA110" s="168"/>
      <c r="AB110" s="168"/>
      <c r="AC110" s="114"/>
      <c r="AD110" s="115"/>
      <c r="AF110" s="129" t="str">
        <f>IF('②応募者名簿(印刷用)'!BI29="","",'②応募者名簿(印刷用)'!BI29)</f>
        <v/>
      </c>
      <c r="AG110" s="129" t="str">
        <f>IF('②応募者名簿(印刷用)'!BM29="","",'②応募者名簿(印刷用)'!BM29)</f>
        <v/>
      </c>
      <c r="AH110" s="130" t="str">
        <f t="shared" si="18"/>
        <v/>
      </c>
      <c r="AI110" s="130" t="str">
        <f t="shared" si="19"/>
        <v/>
      </c>
      <c r="AJ110" s="130" t="str">
        <f t="shared" si="20"/>
        <v/>
      </c>
      <c r="AK110" s="131" t="str">
        <f>IF('②応募者名簿(印刷用)'!$A$36="","",'②応募者名簿(印刷用)'!$A$36)</f>
        <v/>
      </c>
      <c r="AL110" s="130" t="str">
        <f t="shared" si="21"/>
        <v>ここをクリック</v>
      </c>
      <c r="AM110" s="132" t="str">
        <f t="shared" si="22"/>
        <v/>
      </c>
      <c r="AN110" s="130" t="str">
        <f t="shared" si="23"/>
        <v/>
      </c>
      <c r="AO110" s="130" t="str">
        <f t="shared" si="24"/>
        <v/>
      </c>
      <c r="AP110" s="130" t="str">
        <f t="shared" si="25"/>
        <v/>
      </c>
      <c r="AQ110" s="131" t="str">
        <f t="shared" si="26"/>
        <v/>
      </c>
      <c r="AR110" s="131" t="str">
        <f t="shared" si="27"/>
        <v/>
      </c>
      <c r="AS110" s="130" t="str">
        <f t="shared" si="28"/>
        <v/>
      </c>
      <c r="BB110" s="125"/>
      <c r="BC110" s="125"/>
      <c r="BR110" s="87"/>
      <c r="BS110" s="87"/>
      <c r="BT110" s="87"/>
      <c r="BU110" s="87"/>
      <c r="BV110" s="87"/>
      <c r="BW110" s="87"/>
      <c r="BX110" s="87"/>
      <c r="BY110" s="87"/>
      <c r="BZ110" s="87"/>
      <c r="CA110" s="87"/>
      <c r="CB110" s="87"/>
      <c r="CC110" s="87"/>
      <c r="CD110" s="87"/>
      <c r="CE110" s="87"/>
      <c r="CF110" s="87"/>
      <c r="CG110" s="87"/>
      <c r="CH110" s="87"/>
      <c r="CI110" s="87"/>
      <c r="CJ110" s="87"/>
      <c r="CK110" s="87"/>
      <c r="CL110" s="87"/>
      <c r="CM110" s="87"/>
      <c r="CN110" s="87"/>
      <c r="CO110" s="87"/>
      <c r="CP110" s="87"/>
      <c r="CQ110" s="87"/>
      <c r="CR110" s="87"/>
      <c r="CS110" s="87"/>
      <c r="CT110" s="87"/>
      <c r="CU110" s="87"/>
      <c r="CV110" s="87"/>
      <c r="CW110" s="87"/>
      <c r="CX110" s="87"/>
      <c r="CY110" s="87"/>
      <c r="CZ110" s="87"/>
      <c r="DA110" s="87"/>
      <c r="DB110" s="87"/>
      <c r="DC110" s="87"/>
      <c r="DD110" s="87"/>
      <c r="DE110" s="87"/>
      <c r="DF110" s="87"/>
    </row>
    <row r="111" spans="1:110" ht="50.1" customHeight="1">
      <c r="A111" s="87"/>
      <c r="B111" s="214"/>
      <c r="C111" s="89"/>
      <c r="D111" s="87"/>
      <c r="E111" s="87"/>
      <c r="F111" s="87"/>
      <c r="G111" s="87"/>
      <c r="H111" s="87"/>
      <c r="I111" s="87"/>
      <c r="J111" s="87"/>
      <c r="K111" s="87"/>
      <c r="L111" s="87"/>
      <c r="M111" s="87"/>
      <c r="N111" s="87"/>
      <c r="O111" s="87"/>
      <c r="P111" s="87"/>
      <c r="Q111" s="87"/>
      <c r="R111" s="87"/>
      <c r="S111" s="87"/>
      <c r="T111" s="87"/>
      <c r="U111" s="87"/>
      <c r="V111" s="87"/>
      <c r="W111" s="87"/>
      <c r="X111" s="87"/>
      <c r="Y111" s="110">
        <v>88</v>
      </c>
      <c r="Z111" s="112"/>
      <c r="AA111" s="168"/>
      <c r="AB111" s="168"/>
      <c r="AC111" s="114"/>
      <c r="AD111" s="115"/>
      <c r="AF111" s="129" t="str">
        <f>IF('②応募者名簿(印刷用)'!BI30="","",'②応募者名簿(印刷用)'!BI30)</f>
        <v/>
      </c>
      <c r="AG111" s="129" t="str">
        <f>IF('②応募者名簿(印刷用)'!BM30="","",'②応募者名簿(印刷用)'!BM30)</f>
        <v/>
      </c>
      <c r="AH111" s="130" t="str">
        <f t="shared" si="18"/>
        <v/>
      </c>
      <c r="AI111" s="130" t="str">
        <f t="shared" si="19"/>
        <v/>
      </c>
      <c r="AJ111" s="130" t="str">
        <f t="shared" si="20"/>
        <v/>
      </c>
      <c r="AK111" s="131" t="str">
        <f>IF('②応募者名簿(印刷用)'!$A$36="","",'②応募者名簿(印刷用)'!$A$36)</f>
        <v/>
      </c>
      <c r="AL111" s="130" t="str">
        <f t="shared" si="21"/>
        <v>ここをクリック</v>
      </c>
      <c r="AM111" s="132" t="str">
        <f t="shared" si="22"/>
        <v/>
      </c>
      <c r="AN111" s="130" t="str">
        <f t="shared" si="23"/>
        <v/>
      </c>
      <c r="AO111" s="130" t="str">
        <f t="shared" si="24"/>
        <v/>
      </c>
      <c r="AP111" s="130" t="str">
        <f t="shared" si="25"/>
        <v/>
      </c>
      <c r="AQ111" s="131" t="str">
        <f t="shared" si="26"/>
        <v/>
      </c>
      <c r="AR111" s="131" t="str">
        <f t="shared" si="27"/>
        <v/>
      </c>
      <c r="AS111" s="130" t="str">
        <f t="shared" si="28"/>
        <v/>
      </c>
      <c r="BB111" s="125"/>
      <c r="BC111" s="125"/>
      <c r="BR111" s="87"/>
      <c r="BS111" s="87"/>
      <c r="BT111" s="87"/>
      <c r="BU111" s="87"/>
      <c r="BV111" s="87"/>
      <c r="BW111" s="87"/>
      <c r="BX111" s="87"/>
      <c r="BY111" s="87"/>
      <c r="BZ111" s="87"/>
      <c r="CA111" s="87"/>
      <c r="CB111" s="87"/>
      <c r="CC111" s="87"/>
      <c r="CD111" s="87"/>
      <c r="CE111" s="87"/>
      <c r="CF111" s="87"/>
      <c r="CG111" s="87"/>
      <c r="CH111" s="87"/>
      <c r="CI111" s="87"/>
      <c r="CJ111" s="87"/>
      <c r="CK111" s="87"/>
      <c r="CL111" s="87"/>
      <c r="CM111" s="87"/>
      <c r="CN111" s="87"/>
      <c r="CO111" s="87"/>
      <c r="CP111" s="87"/>
      <c r="CQ111" s="87"/>
      <c r="CR111" s="87"/>
      <c r="CS111" s="87"/>
      <c r="CT111" s="87"/>
      <c r="CU111" s="87"/>
      <c r="CV111" s="87"/>
      <c r="CW111" s="87"/>
      <c r="CX111" s="87"/>
      <c r="CY111" s="87"/>
      <c r="CZ111" s="87"/>
      <c r="DA111" s="87"/>
      <c r="DB111" s="87"/>
      <c r="DC111" s="87"/>
      <c r="DD111" s="87"/>
      <c r="DE111" s="87"/>
      <c r="DF111" s="87"/>
    </row>
    <row r="112" spans="1:110" ht="50.1" customHeight="1">
      <c r="A112" s="87"/>
      <c r="B112" s="214"/>
      <c r="C112" s="89"/>
      <c r="D112" s="87"/>
      <c r="E112" s="87"/>
      <c r="F112" s="87"/>
      <c r="G112" s="87"/>
      <c r="H112" s="87"/>
      <c r="I112" s="87"/>
      <c r="J112" s="87"/>
      <c r="K112" s="87"/>
      <c r="L112" s="87"/>
      <c r="M112" s="87"/>
      <c r="N112" s="87"/>
      <c r="O112" s="87"/>
      <c r="P112" s="87"/>
      <c r="Q112" s="87"/>
      <c r="R112" s="87"/>
      <c r="S112" s="87"/>
      <c r="T112" s="87"/>
      <c r="U112" s="87"/>
      <c r="V112" s="87"/>
      <c r="W112" s="87"/>
      <c r="X112" s="87"/>
      <c r="Y112" s="110">
        <v>89</v>
      </c>
      <c r="Z112" s="112"/>
      <c r="AA112" s="168"/>
      <c r="AB112" s="168"/>
      <c r="AC112" s="114"/>
      <c r="AD112" s="115"/>
      <c r="AF112" s="129" t="str">
        <f>IF('②応募者名簿(印刷用)'!BI31="","",'②応募者名簿(印刷用)'!BI31)</f>
        <v/>
      </c>
      <c r="AG112" s="129" t="str">
        <f>IF('②応募者名簿(印刷用)'!BM31="","",'②応募者名簿(印刷用)'!BM31)</f>
        <v/>
      </c>
      <c r="AH112" s="130" t="str">
        <f t="shared" si="18"/>
        <v/>
      </c>
      <c r="AI112" s="130" t="str">
        <f t="shared" si="19"/>
        <v/>
      </c>
      <c r="AJ112" s="130" t="str">
        <f t="shared" si="20"/>
        <v/>
      </c>
      <c r="AK112" s="131" t="str">
        <f>IF('②応募者名簿(印刷用)'!$A$36="","",'②応募者名簿(印刷用)'!$A$36)</f>
        <v/>
      </c>
      <c r="AL112" s="130" t="str">
        <f t="shared" si="21"/>
        <v>ここをクリック</v>
      </c>
      <c r="AM112" s="132" t="str">
        <f t="shared" si="22"/>
        <v/>
      </c>
      <c r="AN112" s="130" t="str">
        <f t="shared" si="23"/>
        <v/>
      </c>
      <c r="AO112" s="130" t="str">
        <f t="shared" si="24"/>
        <v/>
      </c>
      <c r="AP112" s="130" t="str">
        <f t="shared" si="25"/>
        <v/>
      </c>
      <c r="AQ112" s="131" t="str">
        <f t="shared" si="26"/>
        <v/>
      </c>
      <c r="AR112" s="131" t="str">
        <f t="shared" si="27"/>
        <v/>
      </c>
      <c r="AS112" s="130" t="str">
        <f t="shared" si="28"/>
        <v/>
      </c>
      <c r="BB112" s="125"/>
      <c r="BC112" s="125"/>
      <c r="BR112" s="87"/>
      <c r="BS112" s="87"/>
      <c r="BT112" s="87"/>
      <c r="BU112" s="87"/>
      <c r="BV112" s="87"/>
      <c r="BW112" s="87"/>
      <c r="BX112" s="87"/>
      <c r="BY112" s="87"/>
      <c r="BZ112" s="87"/>
      <c r="CA112" s="87"/>
      <c r="CB112" s="87"/>
      <c r="CC112" s="87"/>
      <c r="CD112" s="87"/>
      <c r="CE112" s="87"/>
      <c r="CF112" s="87"/>
      <c r="CG112" s="87"/>
      <c r="CH112" s="87"/>
      <c r="CI112" s="87"/>
      <c r="CJ112" s="87"/>
      <c r="CK112" s="87"/>
      <c r="CL112" s="87"/>
      <c r="CM112" s="87"/>
      <c r="CN112" s="87"/>
      <c r="CO112" s="87"/>
      <c r="CP112" s="87"/>
      <c r="CQ112" s="87"/>
      <c r="CR112" s="87"/>
      <c r="CS112" s="87"/>
      <c r="CT112" s="87"/>
      <c r="CU112" s="87"/>
      <c r="CV112" s="87"/>
      <c r="CW112" s="87"/>
      <c r="CX112" s="87"/>
      <c r="CY112" s="87"/>
      <c r="CZ112" s="87"/>
      <c r="DA112" s="87"/>
      <c r="DB112" s="87"/>
      <c r="DC112" s="87"/>
      <c r="DD112" s="87"/>
      <c r="DE112" s="87"/>
      <c r="DF112" s="87"/>
    </row>
    <row r="113" spans="1:110" ht="50.1" customHeight="1">
      <c r="A113" s="87"/>
      <c r="B113" s="214"/>
      <c r="C113" s="89"/>
      <c r="D113" s="87"/>
      <c r="E113" s="87"/>
      <c r="F113" s="87"/>
      <c r="G113" s="87"/>
      <c r="H113" s="87"/>
      <c r="I113" s="87"/>
      <c r="J113" s="87"/>
      <c r="K113" s="87"/>
      <c r="L113" s="87"/>
      <c r="M113" s="87"/>
      <c r="N113" s="87"/>
      <c r="O113" s="87"/>
      <c r="P113" s="87"/>
      <c r="Q113" s="87"/>
      <c r="R113" s="87"/>
      <c r="S113" s="87"/>
      <c r="T113" s="87"/>
      <c r="U113" s="87"/>
      <c r="V113" s="87"/>
      <c r="W113" s="87"/>
      <c r="X113" s="87"/>
      <c r="Y113" s="110">
        <v>90</v>
      </c>
      <c r="Z113" s="112"/>
      <c r="AA113" s="168"/>
      <c r="AB113" s="168"/>
      <c r="AC113" s="114"/>
      <c r="AD113" s="115"/>
      <c r="AF113" s="129" t="str">
        <f>IF('②応募者名簿(印刷用)'!BI32="","",'②応募者名簿(印刷用)'!BI32)</f>
        <v/>
      </c>
      <c r="AG113" s="129" t="str">
        <f>IF('②応募者名簿(印刷用)'!BM32="","",'②応募者名簿(印刷用)'!BM32)</f>
        <v/>
      </c>
      <c r="AH113" s="130" t="str">
        <f t="shared" si="18"/>
        <v/>
      </c>
      <c r="AI113" s="130" t="str">
        <f t="shared" si="19"/>
        <v/>
      </c>
      <c r="AJ113" s="130" t="str">
        <f t="shared" si="20"/>
        <v/>
      </c>
      <c r="AK113" s="131" t="str">
        <f>IF('②応募者名簿(印刷用)'!$A$36="","",'②応募者名簿(印刷用)'!$A$36)</f>
        <v/>
      </c>
      <c r="AL113" s="130" t="str">
        <f t="shared" si="21"/>
        <v>ここをクリック</v>
      </c>
      <c r="AM113" s="132" t="str">
        <f t="shared" si="22"/>
        <v/>
      </c>
      <c r="AN113" s="130" t="str">
        <f t="shared" si="23"/>
        <v/>
      </c>
      <c r="AO113" s="130" t="str">
        <f t="shared" si="24"/>
        <v/>
      </c>
      <c r="AP113" s="130" t="str">
        <f t="shared" si="25"/>
        <v/>
      </c>
      <c r="AQ113" s="131" t="str">
        <f t="shared" si="26"/>
        <v/>
      </c>
      <c r="AR113" s="131" t="str">
        <f t="shared" si="27"/>
        <v/>
      </c>
      <c r="AS113" s="130" t="str">
        <f t="shared" si="28"/>
        <v/>
      </c>
      <c r="BB113" s="125"/>
      <c r="BC113" s="125"/>
      <c r="BR113" s="87"/>
      <c r="BS113" s="87"/>
      <c r="BT113" s="87"/>
      <c r="BU113" s="87"/>
      <c r="BV113" s="87"/>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row>
    <row r="114" spans="1:110" ht="50.1" customHeight="1">
      <c r="A114" s="87"/>
      <c r="B114" s="214"/>
      <c r="C114" s="89"/>
      <c r="D114" s="87"/>
      <c r="E114" s="87"/>
      <c r="F114" s="87"/>
      <c r="G114" s="87"/>
      <c r="H114" s="87"/>
      <c r="I114" s="87"/>
      <c r="J114" s="87"/>
      <c r="K114" s="87"/>
      <c r="L114" s="87"/>
      <c r="M114" s="87"/>
      <c r="N114" s="87"/>
      <c r="O114" s="87"/>
      <c r="P114" s="87"/>
      <c r="Q114" s="87"/>
      <c r="R114" s="87"/>
      <c r="S114" s="87"/>
      <c r="T114" s="87"/>
      <c r="U114" s="87"/>
      <c r="V114" s="87"/>
      <c r="W114" s="87"/>
      <c r="X114" s="87"/>
      <c r="Y114" s="110">
        <v>91</v>
      </c>
      <c r="Z114" s="112"/>
      <c r="AA114" s="168"/>
      <c r="AB114" s="168"/>
      <c r="AC114" s="114"/>
      <c r="AD114" s="115"/>
      <c r="AF114" s="129" t="str">
        <f>IF('②応募者名簿(印刷用)'!CK3="","",'②応募者名簿(印刷用)'!CK3)</f>
        <v/>
      </c>
      <c r="AG114" s="129" t="str">
        <f>IF('②応募者名簿(印刷用)'!CO3="","",'②応募者名簿(印刷用)'!CO3)</f>
        <v/>
      </c>
      <c r="AH114" s="130" t="str">
        <f t="shared" si="18"/>
        <v/>
      </c>
      <c r="AI114" s="130" t="str">
        <f t="shared" si="19"/>
        <v/>
      </c>
      <c r="AJ114" s="130" t="str">
        <f t="shared" si="20"/>
        <v/>
      </c>
      <c r="AK114" s="131" t="str">
        <f>IF('②応募者名簿(印刷用)'!$A$36="","",'②応募者名簿(印刷用)'!$A$36)</f>
        <v/>
      </c>
      <c r="AL114" s="130" t="str">
        <f t="shared" si="21"/>
        <v>ここをクリック</v>
      </c>
      <c r="AM114" s="132" t="str">
        <f t="shared" si="22"/>
        <v/>
      </c>
      <c r="AN114" s="130" t="str">
        <f t="shared" si="23"/>
        <v/>
      </c>
      <c r="AO114" s="130" t="str">
        <f t="shared" si="24"/>
        <v/>
      </c>
      <c r="AP114" s="130" t="str">
        <f t="shared" si="25"/>
        <v/>
      </c>
      <c r="AQ114" s="131" t="str">
        <f t="shared" si="26"/>
        <v/>
      </c>
      <c r="AR114" s="131" t="str">
        <f t="shared" si="27"/>
        <v/>
      </c>
      <c r="AS114" s="130" t="str">
        <f t="shared" si="28"/>
        <v/>
      </c>
      <c r="BB114" s="125"/>
      <c r="BC114" s="125"/>
      <c r="BR114" s="87"/>
      <c r="BS114" s="87"/>
      <c r="BT114" s="87"/>
      <c r="BU114" s="87"/>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row>
    <row r="115" spans="1:110" ht="50.1" customHeight="1">
      <c r="A115" s="87"/>
      <c r="B115" s="214"/>
      <c r="C115" s="89"/>
      <c r="D115" s="87"/>
      <c r="E115" s="87"/>
      <c r="F115" s="87"/>
      <c r="G115" s="87"/>
      <c r="H115" s="87"/>
      <c r="I115" s="87"/>
      <c r="J115" s="87"/>
      <c r="K115" s="87"/>
      <c r="L115" s="87"/>
      <c r="M115" s="87"/>
      <c r="N115" s="87"/>
      <c r="O115" s="87"/>
      <c r="P115" s="87"/>
      <c r="Q115" s="87"/>
      <c r="R115" s="87"/>
      <c r="S115" s="87"/>
      <c r="T115" s="87"/>
      <c r="U115" s="87"/>
      <c r="V115" s="87"/>
      <c r="W115" s="87"/>
      <c r="X115" s="87"/>
      <c r="Y115" s="110">
        <v>92</v>
      </c>
      <c r="Z115" s="112"/>
      <c r="AA115" s="168"/>
      <c r="AB115" s="168"/>
      <c r="AC115" s="114"/>
      <c r="AD115" s="115"/>
      <c r="AF115" s="129" t="str">
        <f>IF('②応募者名簿(印刷用)'!CK4="","",'②応募者名簿(印刷用)'!CK4)</f>
        <v/>
      </c>
      <c r="AG115" s="129" t="str">
        <f>IF('②応募者名簿(印刷用)'!CO4="","",'②応募者名簿(印刷用)'!CO4)</f>
        <v/>
      </c>
      <c r="AH115" s="130" t="str">
        <f t="shared" si="18"/>
        <v/>
      </c>
      <c r="AI115" s="130" t="str">
        <f t="shared" si="19"/>
        <v/>
      </c>
      <c r="AJ115" s="130" t="str">
        <f t="shared" si="20"/>
        <v/>
      </c>
      <c r="AK115" s="131" t="str">
        <f>IF('②応募者名簿(印刷用)'!$A$36="","",'②応募者名簿(印刷用)'!$A$36)</f>
        <v/>
      </c>
      <c r="AL115" s="130" t="str">
        <f t="shared" si="21"/>
        <v>ここをクリック</v>
      </c>
      <c r="AM115" s="132" t="str">
        <f t="shared" si="22"/>
        <v/>
      </c>
      <c r="AN115" s="130" t="str">
        <f t="shared" si="23"/>
        <v/>
      </c>
      <c r="AO115" s="130" t="str">
        <f t="shared" si="24"/>
        <v/>
      </c>
      <c r="AP115" s="130" t="str">
        <f t="shared" si="25"/>
        <v/>
      </c>
      <c r="AQ115" s="131" t="str">
        <f t="shared" si="26"/>
        <v/>
      </c>
      <c r="AR115" s="131" t="str">
        <f t="shared" si="27"/>
        <v/>
      </c>
      <c r="AS115" s="130" t="str">
        <f t="shared" si="28"/>
        <v/>
      </c>
      <c r="BB115" s="125"/>
      <c r="BC115" s="125"/>
      <c r="BR115" s="87"/>
      <c r="BS115" s="87"/>
      <c r="BT115" s="87"/>
      <c r="BU115" s="87"/>
      <c r="BV115" s="87"/>
      <c r="BW115" s="87"/>
      <c r="BX115" s="87"/>
      <c r="BY115" s="87"/>
      <c r="BZ115" s="87"/>
      <c r="CA115" s="87"/>
      <c r="CB115" s="87"/>
      <c r="CC115" s="87"/>
      <c r="CD115" s="87"/>
      <c r="CE115" s="87"/>
      <c r="CF115" s="87"/>
      <c r="CG115" s="87"/>
      <c r="CH115" s="87"/>
      <c r="CI115" s="87"/>
      <c r="CJ115" s="87"/>
      <c r="CK115" s="87"/>
      <c r="CL115" s="87"/>
      <c r="CM115" s="87"/>
      <c r="CN115" s="87"/>
      <c r="CO115" s="87"/>
      <c r="CP115" s="87"/>
      <c r="CQ115" s="87"/>
      <c r="CR115" s="87"/>
      <c r="CS115" s="87"/>
      <c r="CT115" s="87"/>
      <c r="CU115" s="87"/>
      <c r="CV115" s="87"/>
      <c r="CW115" s="87"/>
      <c r="CX115" s="87"/>
      <c r="CY115" s="87"/>
      <c r="CZ115" s="87"/>
      <c r="DA115" s="87"/>
      <c r="DB115" s="87"/>
      <c r="DC115" s="87"/>
      <c r="DD115" s="87"/>
      <c r="DE115" s="87"/>
      <c r="DF115" s="87"/>
    </row>
    <row r="116" spans="1:110" ht="50.1" customHeight="1">
      <c r="A116" s="87"/>
      <c r="B116" s="214"/>
      <c r="C116" s="89"/>
      <c r="D116" s="87"/>
      <c r="E116" s="87"/>
      <c r="F116" s="87"/>
      <c r="G116" s="87"/>
      <c r="H116" s="87"/>
      <c r="I116" s="87"/>
      <c r="J116" s="87"/>
      <c r="K116" s="87"/>
      <c r="L116" s="87"/>
      <c r="M116" s="87"/>
      <c r="N116" s="87"/>
      <c r="O116" s="87"/>
      <c r="P116" s="87"/>
      <c r="Q116" s="87"/>
      <c r="R116" s="87"/>
      <c r="S116" s="87"/>
      <c r="T116" s="87"/>
      <c r="U116" s="87"/>
      <c r="V116" s="87"/>
      <c r="W116" s="87"/>
      <c r="X116" s="87"/>
      <c r="Y116" s="110">
        <v>93</v>
      </c>
      <c r="Z116" s="112"/>
      <c r="AA116" s="168"/>
      <c r="AB116" s="168"/>
      <c r="AC116" s="114"/>
      <c r="AD116" s="115"/>
      <c r="AF116" s="129" t="str">
        <f>IF('②応募者名簿(印刷用)'!CK5="","",'②応募者名簿(印刷用)'!CK5)</f>
        <v/>
      </c>
      <c r="AG116" s="129" t="str">
        <f>IF('②応募者名簿(印刷用)'!CO5="","",'②応募者名簿(印刷用)'!CO5)</f>
        <v/>
      </c>
      <c r="AH116" s="130" t="str">
        <f t="shared" si="18"/>
        <v/>
      </c>
      <c r="AI116" s="130" t="str">
        <f t="shared" si="19"/>
        <v/>
      </c>
      <c r="AJ116" s="130" t="str">
        <f t="shared" si="20"/>
        <v/>
      </c>
      <c r="AK116" s="131" t="str">
        <f>IF('②応募者名簿(印刷用)'!$A$36="","",'②応募者名簿(印刷用)'!$A$36)</f>
        <v/>
      </c>
      <c r="AL116" s="130" t="str">
        <f t="shared" si="21"/>
        <v>ここをクリック</v>
      </c>
      <c r="AM116" s="132" t="str">
        <f t="shared" si="22"/>
        <v/>
      </c>
      <c r="AN116" s="130" t="str">
        <f t="shared" si="23"/>
        <v/>
      </c>
      <c r="AO116" s="130" t="str">
        <f t="shared" si="24"/>
        <v/>
      </c>
      <c r="AP116" s="130" t="str">
        <f t="shared" si="25"/>
        <v/>
      </c>
      <c r="AQ116" s="131" t="str">
        <f t="shared" si="26"/>
        <v/>
      </c>
      <c r="AR116" s="131" t="str">
        <f t="shared" si="27"/>
        <v/>
      </c>
      <c r="AS116" s="130" t="str">
        <f t="shared" si="28"/>
        <v/>
      </c>
      <c r="BB116" s="125"/>
      <c r="BC116" s="125"/>
      <c r="BR116" s="87"/>
      <c r="BS116" s="87"/>
      <c r="BT116" s="87"/>
      <c r="BU116" s="87"/>
      <c r="BV116" s="87"/>
      <c r="BW116" s="87"/>
      <c r="BX116" s="87"/>
      <c r="BY116" s="87"/>
      <c r="BZ116" s="87"/>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c r="CZ116" s="87"/>
      <c r="DA116" s="87"/>
      <c r="DB116" s="87"/>
      <c r="DC116" s="87"/>
      <c r="DD116" s="87"/>
      <c r="DE116" s="87"/>
      <c r="DF116" s="87"/>
    </row>
    <row r="117" spans="1:110" ht="50.1" customHeight="1">
      <c r="A117" s="87"/>
      <c r="B117" s="214"/>
      <c r="C117" s="89"/>
      <c r="D117" s="87"/>
      <c r="E117" s="87"/>
      <c r="F117" s="87"/>
      <c r="G117" s="87"/>
      <c r="H117" s="87"/>
      <c r="I117" s="87"/>
      <c r="J117" s="87"/>
      <c r="K117" s="87"/>
      <c r="L117" s="87"/>
      <c r="M117" s="87"/>
      <c r="N117" s="87"/>
      <c r="O117" s="87"/>
      <c r="P117" s="87"/>
      <c r="Q117" s="87"/>
      <c r="R117" s="87"/>
      <c r="S117" s="87"/>
      <c r="T117" s="87"/>
      <c r="U117" s="87"/>
      <c r="V117" s="87"/>
      <c r="W117" s="87"/>
      <c r="X117" s="87"/>
      <c r="Y117" s="110">
        <v>94</v>
      </c>
      <c r="Z117" s="112"/>
      <c r="AA117" s="168"/>
      <c r="AB117" s="168"/>
      <c r="AC117" s="114"/>
      <c r="AD117" s="115"/>
      <c r="AF117" s="129" t="str">
        <f>IF('②応募者名簿(印刷用)'!CK6="","",'②応募者名簿(印刷用)'!CK6)</f>
        <v/>
      </c>
      <c r="AG117" s="129" t="str">
        <f>IF('②応募者名簿(印刷用)'!CO6="","",'②応募者名簿(印刷用)'!CO6)</f>
        <v/>
      </c>
      <c r="AH117" s="130" t="str">
        <f t="shared" si="18"/>
        <v/>
      </c>
      <c r="AI117" s="130" t="str">
        <f t="shared" si="19"/>
        <v/>
      </c>
      <c r="AJ117" s="130" t="str">
        <f t="shared" si="20"/>
        <v/>
      </c>
      <c r="AK117" s="131" t="str">
        <f>IF('②応募者名簿(印刷用)'!$A$36="","",'②応募者名簿(印刷用)'!$A$36)</f>
        <v/>
      </c>
      <c r="AL117" s="130" t="str">
        <f t="shared" si="21"/>
        <v>ここをクリック</v>
      </c>
      <c r="AM117" s="132" t="str">
        <f t="shared" si="22"/>
        <v/>
      </c>
      <c r="AN117" s="130" t="str">
        <f t="shared" si="23"/>
        <v/>
      </c>
      <c r="AO117" s="130" t="str">
        <f t="shared" si="24"/>
        <v/>
      </c>
      <c r="AP117" s="130" t="str">
        <f t="shared" si="25"/>
        <v/>
      </c>
      <c r="AQ117" s="131" t="str">
        <f t="shared" si="26"/>
        <v/>
      </c>
      <c r="AR117" s="131" t="str">
        <f t="shared" si="27"/>
        <v/>
      </c>
      <c r="AS117" s="130" t="str">
        <f t="shared" si="28"/>
        <v/>
      </c>
      <c r="BB117" s="125"/>
      <c r="BC117" s="125"/>
      <c r="BR117" s="87"/>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row>
    <row r="118" spans="1:110" ht="50.1" customHeight="1">
      <c r="A118" s="87"/>
      <c r="B118" s="214"/>
      <c r="C118" s="89"/>
      <c r="D118" s="87"/>
      <c r="E118" s="87"/>
      <c r="F118" s="87"/>
      <c r="G118" s="87"/>
      <c r="H118" s="87"/>
      <c r="I118" s="87"/>
      <c r="J118" s="87"/>
      <c r="K118" s="87"/>
      <c r="L118" s="87"/>
      <c r="M118" s="87"/>
      <c r="N118" s="87"/>
      <c r="O118" s="87"/>
      <c r="P118" s="87"/>
      <c r="Q118" s="87"/>
      <c r="R118" s="87"/>
      <c r="S118" s="87"/>
      <c r="T118" s="87"/>
      <c r="U118" s="87"/>
      <c r="V118" s="87"/>
      <c r="W118" s="87"/>
      <c r="X118" s="87"/>
      <c r="Y118" s="110">
        <v>95</v>
      </c>
      <c r="Z118" s="112"/>
      <c r="AA118" s="168"/>
      <c r="AB118" s="168"/>
      <c r="AC118" s="114"/>
      <c r="AD118" s="115"/>
      <c r="AF118" s="129" t="str">
        <f>IF('②応募者名簿(印刷用)'!CK7="","",'②応募者名簿(印刷用)'!CK7)</f>
        <v/>
      </c>
      <c r="AG118" s="129" t="str">
        <f>IF('②応募者名簿(印刷用)'!CO7="","",'②応募者名簿(印刷用)'!CO7)</f>
        <v/>
      </c>
      <c r="AH118" s="130" t="str">
        <f t="shared" si="18"/>
        <v/>
      </c>
      <c r="AI118" s="130" t="str">
        <f t="shared" si="19"/>
        <v/>
      </c>
      <c r="AJ118" s="130" t="str">
        <f t="shared" si="20"/>
        <v/>
      </c>
      <c r="AK118" s="131" t="str">
        <f>IF('②応募者名簿(印刷用)'!$A$36="","",'②応募者名簿(印刷用)'!$A$36)</f>
        <v/>
      </c>
      <c r="AL118" s="130" t="str">
        <f t="shared" si="21"/>
        <v>ここをクリック</v>
      </c>
      <c r="AM118" s="132" t="str">
        <f t="shared" si="22"/>
        <v/>
      </c>
      <c r="AN118" s="130" t="str">
        <f t="shared" si="23"/>
        <v/>
      </c>
      <c r="AO118" s="130" t="str">
        <f t="shared" si="24"/>
        <v/>
      </c>
      <c r="AP118" s="130" t="str">
        <f t="shared" si="25"/>
        <v/>
      </c>
      <c r="AQ118" s="131" t="str">
        <f t="shared" si="26"/>
        <v/>
      </c>
      <c r="AR118" s="131" t="str">
        <f t="shared" si="27"/>
        <v/>
      </c>
      <c r="AS118" s="130" t="str">
        <f t="shared" si="28"/>
        <v/>
      </c>
      <c r="BB118" s="125"/>
      <c r="BC118" s="125"/>
      <c r="BR118" s="87"/>
      <c r="BS118" s="87"/>
      <c r="BT118" s="87"/>
      <c r="BU118" s="87"/>
      <c r="BV118" s="87"/>
      <c r="BW118" s="87"/>
      <c r="BX118" s="87"/>
      <c r="BY118" s="87"/>
      <c r="BZ118" s="87"/>
      <c r="CA118" s="87"/>
      <c r="CB118" s="87"/>
      <c r="CC118" s="87"/>
      <c r="CD118" s="87"/>
      <c r="CE118" s="87"/>
      <c r="CF118" s="87"/>
      <c r="CG118" s="87"/>
      <c r="CH118" s="87"/>
      <c r="CI118" s="87"/>
      <c r="CJ118" s="87"/>
      <c r="CK118" s="87"/>
      <c r="CL118" s="87"/>
      <c r="CM118" s="87"/>
      <c r="CN118" s="87"/>
      <c r="CO118" s="87"/>
      <c r="CP118" s="87"/>
      <c r="CQ118" s="87"/>
      <c r="CR118" s="87"/>
      <c r="CS118" s="87"/>
      <c r="CT118" s="87"/>
      <c r="CU118" s="87"/>
      <c r="CV118" s="87"/>
      <c r="CW118" s="87"/>
      <c r="CX118" s="87"/>
      <c r="CY118" s="87"/>
      <c r="CZ118" s="87"/>
      <c r="DA118" s="87"/>
      <c r="DB118" s="87"/>
      <c r="DC118" s="87"/>
      <c r="DD118" s="87"/>
      <c r="DE118" s="87"/>
      <c r="DF118" s="87"/>
    </row>
    <row r="119" spans="1:110" ht="50.1" customHeight="1">
      <c r="A119" s="87"/>
      <c r="B119" s="214"/>
      <c r="C119" s="89"/>
      <c r="D119" s="87"/>
      <c r="E119" s="87"/>
      <c r="F119" s="87"/>
      <c r="G119" s="87"/>
      <c r="H119" s="87"/>
      <c r="I119" s="87"/>
      <c r="J119" s="87"/>
      <c r="K119" s="87"/>
      <c r="L119" s="87"/>
      <c r="M119" s="87"/>
      <c r="N119" s="87"/>
      <c r="O119" s="87"/>
      <c r="P119" s="87"/>
      <c r="Q119" s="87"/>
      <c r="R119" s="87"/>
      <c r="S119" s="87"/>
      <c r="T119" s="87"/>
      <c r="U119" s="87"/>
      <c r="V119" s="87"/>
      <c r="W119" s="87"/>
      <c r="X119" s="87"/>
      <c r="Y119" s="110">
        <v>96</v>
      </c>
      <c r="Z119" s="112"/>
      <c r="AA119" s="168"/>
      <c r="AB119" s="168"/>
      <c r="AC119" s="114"/>
      <c r="AD119" s="115"/>
      <c r="AF119" s="129" t="str">
        <f>IF('②応募者名簿(印刷用)'!CK8="","",'②応募者名簿(印刷用)'!CK8)</f>
        <v/>
      </c>
      <c r="AG119" s="129" t="str">
        <f>IF('②応募者名簿(印刷用)'!CO8="","",'②応募者名簿(印刷用)'!CO8)</f>
        <v/>
      </c>
      <c r="AH119" s="130" t="str">
        <f t="shared" si="18"/>
        <v/>
      </c>
      <c r="AI119" s="130" t="str">
        <f t="shared" si="19"/>
        <v/>
      </c>
      <c r="AJ119" s="130" t="str">
        <f t="shared" si="20"/>
        <v/>
      </c>
      <c r="AK119" s="131" t="str">
        <f>IF('②応募者名簿(印刷用)'!$A$36="","",'②応募者名簿(印刷用)'!$A$36)</f>
        <v/>
      </c>
      <c r="AL119" s="130" t="str">
        <f t="shared" si="21"/>
        <v>ここをクリック</v>
      </c>
      <c r="AM119" s="132" t="str">
        <f t="shared" si="22"/>
        <v/>
      </c>
      <c r="AN119" s="130" t="str">
        <f t="shared" si="23"/>
        <v/>
      </c>
      <c r="AO119" s="130" t="str">
        <f t="shared" si="24"/>
        <v/>
      </c>
      <c r="AP119" s="130" t="str">
        <f t="shared" si="25"/>
        <v/>
      </c>
      <c r="AQ119" s="131" t="str">
        <f t="shared" si="26"/>
        <v/>
      </c>
      <c r="AR119" s="131" t="str">
        <f t="shared" si="27"/>
        <v/>
      </c>
      <c r="AS119" s="130" t="str">
        <f t="shared" si="28"/>
        <v/>
      </c>
      <c r="BB119" s="125"/>
      <c r="BC119" s="125"/>
      <c r="BR119" s="87"/>
      <c r="BS119" s="87"/>
      <c r="BT119" s="87"/>
      <c r="BU119" s="87"/>
      <c r="BV119" s="87"/>
      <c r="BW119" s="87"/>
      <c r="BX119" s="87"/>
      <c r="BY119" s="87"/>
      <c r="BZ119" s="87"/>
      <c r="CA119" s="87"/>
      <c r="CB119" s="87"/>
      <c r="CC119" s="87"/>
      <c r="CD119" s="87"/>
      <c r="CE119" s="87"/>
      <c r="CF119" s="87"/>
      <c r="CG119" s="87"/>
      <c r="CH119" s="87"/>
      <c r="CI119" s="87"/>
      <c r="CJ119" s="87"/>
      <c r="CK119" s="87"/>
      <c r="CL119" s="87"/>
      <c r="CM119" s="87"/>
      <c r="CN119" s="87"/>
      <c r="CO119" s="87"/>
      <c r="CP119" s="87"/>
      <c r="CQ119" s="87"/>
      <c r="CR119" s="87"/>
      <c r="CS119" s="87"/>
      <c r="CT119" s="87"/>
      <c r="CU119" s="87"/>
      <c r="CV119" s="87"/>
      <c r="CW119" s="87"/>
      <c r="CX119" s="87"/>
      <c r="CY119" s="87"/>
      <c r="CZ119" s="87"/>
      <c r="DA119" s="87"/>
      <c r="DB119" s="87"/>
      <c r="DC119" s="87"/>
      <c r="DD119" s="87"/>
      <c r="DE119" s="87"/>
      <c r="DF119" s="87"/>
    </row>
    <row r="120" spans="1:110" ht="50.1" customHeight="1">
      <c r="A120" s="87"/>
      <c r="B120" s="214"/>
      <c r="C120" s="89"/>
      <c r="D120" s="87"/>
      <c r="E120" s="87"/>
      <c r="F120" s="87"/>
      <c r="G120" s="87"/>
      <c r="H120" s="87"/>
      <c r="I120" s="87"/>
      <c r="J120" s="87"/>
      <c r="K120" s="87"/>
      <c r="L120" s="87"/>
      <c r="M120" s="87"/>
      <c r="N120" s="87"/>
      <c r="O120" s="87"/>
      <c r="P120" s="87"/>
      <c r="Q120" s="87"/>
      <c r="R120" s="87"/>
      <c r="S120" s="87"/>
      <c r="T120" s="87"/>
      <c r="U120" s="87"/>
      <c r="V120" s="87"/>
      <c r="W120" s="87"/>
      <c r="X120" s="87"/>
      <c r="Y120" s="110">
        <v>97</v>
      </c>
      <c r="Z120" s="112"/>
      <c r="AA120" s="168"/>
      <c r="AB120" s="168"/>
      <c r="AC120" s="114"/>
      <c r="AD120" s="115"/>
      <c r="AF120" s="129" t="str">
        <f>IF('②応募者名簿(印刷用)'!CK9="","",'②応募者名簿(印刷用)'!CK9)</f>
        <v/>
      </c>
      <c r="AG120" s="129" t="str">
        <f>IF('②応募者名簿(印刷用)'!CO9="","",'②応募者名簿(印刷用)'!CO9)</f>
        <v/>
      </c>
      <c r="AH120" s="130" t="str">
        <f t="shared" si="18"/>
        <v/>
      </c>
      <c r="AI120" s="130" t="str">
        <f t="shared" si="19"/>
        <v/>
      </c>
      <c r="AJ120" s="130" t="str">
        <f t="shared" si="20"/>
        <v/>
      </c>
      <c r="AK120" s="131" t="str">
        <f>IF('②応募者名簿(印刷用)'!$A$36="","",'②応募者名簿(印刷用)'!$A$36)</f>
        <v/>
      </c>
      <c r="AL120" s="130" t="str">
        <f t="shared" si="21"/>
        <v>ここをクリック</v>
      </c>
      <c r="AM120" s="132" t="str">
        <f t="shared" si="22"/>
        <v/>
      </c>
      <c r="AN120" s="130" t="str">
        <f t="shared" si="23"/>
        <v/>
      </c>
      <c r="AO120" s="130" t="str">
        <f t="shared" si="24"/>
        <v/>
      </c>
      <c r="AP120" s="130" t="str">
        <f t="shared" si="25"/>
        <v/>
      </c>
      <c r="AQ120" s="131" t="str">
        <f t="shared" si="26"/>
        <v/>
      </c>
      <c r="AR120" s="131" t="str">
        <f t="shared" si="27"/>
        <v/>
      </c>
      <c r="AS120" s="130" t="str">
        <f t="shared" si="28"/>
        <v/>
      </c>
      <c r="BB120" s="125"/>
      <c r="BC120" s="125"/>
      <c r="BR120" s="87"/>
      <c r="BS120" s="87"/>
      <c r="BT120" s="87"/>
      <c r="BU120" s="87"/>
      <c r="BV120" s="87"/>
      <c r="BW120" s="87"/>
      <c r="BX120" s="87"/>
      <c r="BY120" s="87"/>
      <c r="BZ120" s="87"/>
      <c r="CA120" s="87"/>
      <c r="CB120" s="87"/>
      <c r="CC120" s="87"/>
      <c r="CD120" s="87"/>
      <c r="CE120" s="87"/>
      <c r="CF120" s="87"/>
      <c r="CG120" s="87"/>
      <c r="CH120" s="87"/>
      <c r="CI120" s="87"/>
      <c r="CJ120" s="87"/>
      <c r="CK120" s="87"/>
      <c r="CL120" s="87"/>
      <c r="CM120" s="87"/>
      <c r="CN120" s="87"/>
      <c r="CO120" s="87"/>
      <c r="CP120" s="87"/>
      <c r="CQ120" s="87"/>
      <c r="CR120" s="87"/>
      <c r="CS120" s="87"/>
      <c r="CT120" s="87"/>
      <c r="CU120" s="87"/>
      <c r="CV120" s="87"/>
      <c r="CW120" s="87"/>
      <c r="CX120" s="87"/>
      <c r="CY120" s="87"/>
      <c r="CZ120" s="87"/>
      <c r="DA120" s="87"/>
      <c r="DB120" s="87"/>
      <c r="DC120" s="87"/>
      <c r="DD120" s="87"/>
      <c r="DE120" s="87"/>
      <c r="DF120" s="87"/>
    </row>
    <row r="121" spans="1:110" ht="50.1" customHeight="1">
      <c r="A121" s="87"/>
      <c r="B121" s="214"/>
      <c r="C121" s="89"/>
      <c r="D121" s="87"/>
      <c r="E121" s="87"/>
      <c r="F121" s="87"/>
      <c r="G121" s="87"/>
      <c r="H121" s="87"/>
      <c r="I121" s="87"/>
      <c r="J121" s="87"/>
      <c r="K121" s="87"/>
      <c r="L121" s="87"/>
      <c r="M121" s="87"/>
      <c r="N121" s="87"/>
      <c r="O121" s="87"/>
      <c r="P121" s="87"/>
      <c r="Q121" s="87"/>
      <c r="R121" s="87"/>
      <c r="S121" s="87"/>
      <c r="T121" s="87"/>
      <c r="U121" s="87"/>
      <c r="V121" s="87"/>
      <c r="W121" s="87"/>
      <c r="X121" s="87"/>
      <c r="Y121" s="110">
        <v>98</v>
      </c>
      <c r="Z121" s="112"/>
      <c r="AA121" s="168"/>
      <c r="AB121" s="168"/>
      <c r="AC121" s="114"/>
      <c r="AD121" s="115"/>
      <c r="AF121" s="129" t="str">
        <f>IF('②応募者名簿(印刷用)'!CK10="","",'②応募者名簿(印刷用)'!CK10)</f>
        <v/>
      </c>
      <c r="AG121" s="129" t="str">
        <f>IF('②応募者名簿(印刷用)'!CO10="","",'②応募者名簿(印刷用)'!CO10)</f>
        <v/>
      </c>
      <c r="AH121" s="130" t="str">
        <f t="shared" si="18"/>
        <v/>
      </c>
      <c r="AI121" s="130" t="str">
        <f t="shared" si="19"/>
        <v/>
      </c>
      <c r="AJ121" s="130" t="str">
        <f t="shared" si="20"/>
        <v/>
      </c>
      <c r="AK121" s="131" t="str">
        <f>IF('②応募者名簿(印刷用)'!$A$36="","",'②応募者名簿(印刷用)'!$A$36)</f>
        <v/>
      </c>
      <c r="AL121" s="130" t="str">
        <f t="shared" si="21"/>
        <v>ここをクリック</v>
      </c>
      <c r="AM121" s="132" t="str">
        <f t="shared" si="22"/>
        <v/>
      </c>
      <c r="AN121" s="130" t="str">
        <f t="shared" si="23"/>
        <v/>
      </c>
      <c r="AO121" s="130" t="str">
        <f t="shared" si="24"/>
        <v/>
      </c>
      <c r="AP121" s="130" t="str">
        <f t="shared" si="25"/>
        <v/>
      </c>
      <c r="AQ121" s="131" t="str">
        <f t="shared" si="26"/>
        <v/>
      </c>
      <c r="AR121" s="131" t="str">
        <f t="shared" si="27"/>
        <v/>
      </c>
      <c r="AS121" s="130" t="str">
        <f t="shared" si="28"/>
        <v/>
      </c>
      <c r="BB121" s="125"/>
      <c r="BC121" s="125"/>
      <c r="BR121" s="87"/>
      <c r="BS121" s="87"/>
      <c r="BT121" s="87"/>
      <c r="BU121" s="87"/>
      <c r="BV121" s="87"/>
      <c r="BW121" s="87"/>
      <c r="BX121" s="87"/>
      <c r="BY121" s="87"/>
      <c r="BZ121" s="87"/>
      <c r="CA121" s="87"/>
      <c r="CB121" s="87"/>
      <c r="CC121" s="87"/>
      <c r="CD121" s="87"/>
      <c r="CE121" s="87"/>
      <c r="CF121" s="87"/>
      <c r="CG121" s="87"/>
      <c r="CH121" s="87"/>
      <c r="CI121" s="87"/>
      <c r="CJ121" s="87"/>
      <c r="CK121" s="87"/>
      <c r="CL121" s="87"/>
      <c r="CM121" s="87"/>
      <c r="CN121" s="87"/>
      <c r="CO121" s="87"/>
      <c r="CP121" s="87"/>
      <c r="CQ121" s="87"/>
      <c r="CR121" s="87"/>
      <c r="CS121" s="87"/>
      <c r="CT121" s="87"/>
      <c r="CU121" s="87"/>
      <c r="CV121" s="87"/>
      <c r="CW121" s="87"/>
      <c r="CX121" s="87"/>
      <c r="CY121" s="87"/>
      <c r="CZ121" s="87"/>
      <c r="DA121" s="87"/>
      <c r="DB121" s="87"/>
      <c r="DC121" s="87"/>
      <c r="DD121" s="87"/>
      <c r="DE121" s="87"/>
      <c r="DF121" s="87"/>
    </row>
    <row r="122" spans="1:110" ht="50.1" customHeight="1">
      <c r="A122" s="87"/>
      <c r="B122" s="214"/>
      <c r="C122" s="89"/>
      <c r="D122" s="87"/>
      <c r="E122" s="87"/>
      <c r="F122" s="87"/>
      <c r="G122" s="87"/>
      <c r="H122" s="87"/>
      <c r="I122" s="87"/>
      <c r="J122" s="87"/>
      <c r="K122" s="87"/>
      <c r="L122" s="87"/>
      <c r="M122" s="87"/>
      <c r="N122" s="87"/>
      <c r="O122" s="87"/>
      <c r="P122" s="87"/>
      <c r="Q122" s="87"/>
      <c r="R122" s="87"/>
      <c r="S122" s="87"/>
      <c r="T122" s="87"/>
      <c r="U122" s="87"/>
      <c r="V122" s="87"/>
      <c r="W122" s="87"/>
      <c r="X122" s="87"/>
      <c r="Y122" s="110">
        <v>99</v>
      </c>
      <c r="Z122" s="112"/>
      <c r="AA122" s="168"/>
      <c r="AB122" s="168"/>
      <c r="AC122" s="114"/>
      <c r="AD122" s="115"/>
      <c r="AF122" s="129" t="str">
        <f>IF('②応募者名簿(印刷用)'!CK11="","",'②応募者名簿(印刷用)'!CK11)</f>
        <v/>
      </c>
      <c r="AG122" s="129" t="str">
        <f>IF('②応募者名簿(印刷用)'!CO11="","",'②応募者名簿(印刷用)'!CO11)</f>
        <v/>
      </c>
      <c r="AH122" s="130" t="str">
        <f t="shared" si="18"/>
        <v/>
      </c>
      <c r="AI122" s="130" t="str">
        <f t="shared" si="19"/>
        <v/>
      </c>
      <c r="AJ122" s="130" t="str">
        <f t="shared" si="20"/>
        <v/>
      </c>
      <c r="AK122" s="131" t="str">
        <f>IF('②応募者名簿(印刷用)'!$A$36="","",'②応募者名簿(印刷用)'!$A$36)</f>
        <v/>
      </c>
      <c r="AL122" s="130" t="str">
        <f t="shared" si="21"/>
        <v>ここをクリック</v>
      </c>
      <c r="AM122" s="132" t="str">
        <f t="shared" si="22"/>
        <v/>
      </c>
      <c r="AN122" s="130" t="str">
        <f t="shared" si="23"/>
        <v/>
      </c>
      <c r="AO122" s="130" t="str">
        <f t="shared" si="24"/>
        <v/>
      </c>
      <c r="AP122" s="130" t="str">
        <f t="shared" si="25"/>
        <v/>
      </c>
      <c r="AQ122" s="131" t="str">
        <f t="shared" si="26"/>
        <v/>
      </c>
      <c r="AR122" s="131" t="str">
        <f t="shared" si="27"/>
        <v/>
      </c>
      <c r="AS122" s="130" t="str">
        <f t="shared" si="28"/>
        <v/>
      </c>
      <c r="BB122" s="125"/>
      <c r="BC122" s="125"/>
      <c r="BR122" s="87"/>
      <c r="BS122" s="87"/>
      <c r="BT122" s="87"/>
      <c r="BU122" s="87"/>
      <c r="BV122" s="87"/>
      <c r="BW122" s="87"/>
      <c r="BX122" s="87"/>
      <c r="BY122" s="87"/>
      <c r="BZ122" s="87"/>
      <c r="CA122" s="87"/>
      <c r="CB122" s="87"/>
      <c r="CC122" s="87"/>
      <c r="CD122" s="87"/>
      <c r="CE122" s="87"/>
      <c r="CF122" s="87"/>
      <c r="CG122" s="87"/>
      <c r="CH122" s="87"/>
      <c r="CI122" s="87"/>
      <c r="CJ122" s="87"/>
      <c r="CK122" s="87"/>
      <c r="CL122" s="87"/>
      <c r="CM122" s="87"/>
      <c r="CN122" s="87"/>
      <c r="CO122" s="87"/>
      <c r="CP122" s="87"/>
      <c r="CQ122" s="87"/>
      <c r="CR122" s="87"/>
      <c r="CS122" s="87"/>
      <c r="CT122" s="87"/>
      <c r="CU122" s="87"/>
      <c r="CV122" s="87"/>
      <c r="CW122" s="87"/>
      <c r="CX122" s="87"/>
      <c r="CY122" s="87"/>
      <c r="CZ122" s="87"/>
      <c r="DA122" s="87"/>
      <c r="DB122" s="87"/>
      <c r="DC122" s="87"/>
      <c r="DD122" s="87"/>
      <c r="DE122" s="87"/>
      <c r="DF122" s="87"/>
    </row>
    <row r="123" spans="1:110" ht="50.1" customHeight="1">
      <c r="A123" s="87"/>
      <c r="B123" s="214"/>
      <c r="C123" s="89"/>
      <c r="D123" s="87"/>
      <c r="E123" s="87"/>
      <c r="F123" s="87"/>
      <c r="G123" s="87"/>
      <c r="H123" s="87"/>
      <c r="I123" s="87"/>
      <c r="J123" s="87"/>
      <c r="K123" s="87"/>
      <c r="L123" s="87"/>
      <c r="M123" s="87"/>
      <c r="N123" s="87"/>
      <c r="O123" s="87"/>
      <c r="P123" s="87"/>
      <c r="Q123" s="87"/>
      <c r="R123" s="87"/>
      <c r="S123" s="87"/>
      <c r="T123" s="87"/>
      <c r="U123" s="87"/>
      <c r="V123" s="87"/>
      <c r="W123" s="87"/>
      <c r="X123" s="87"/>
      <c r="Y123" s="110">
        <v>100</v>
      </c>
      <c r="Z123" s="112"/>
      <c r="AA123" s="168"/>
      <c r="AB123" s="168"/>
      <c r="AC123" s="114"/>
      <c r="AD123" s="115"/>
      <c r="AF123" s="129" t="str">
        <f>IF('②応募者名簿(印刷用)'!CK12="","",'②応募者名簿(印刷用)'!CK12)</f>
        <v/>
      </c>
      <c r="AG123" s="129" t="str">
        <f>IF('②応募者名簿(印刷用)'!CO12="","",'②応募者名簿(印刷用)'!CO12)</f>
        <v/>
      </c>
      <c r="AH123" s="130" t="str">
        <f t="shared" si="18"/>
        <v/>
      </c>
      <c r="AI123" s="130" t="str">
        <f t="shared" si="19"/>
        <v/>
      </c>
      <c r="AJ123" s="130" t="str">
        <f t="shared" si="20"/>
        <v/>
      </c>
      <c r="AK123" s="131" t="str">
        <f>IF('②応募者名簿(印刷用)'!$A$36="","",'②応募者名簿(印刷用)'!$A$36)</f>
        <v/>
      </c>
      <c r="AL123" s="130" t="str">
        <f t="shared" si="21"/>
        <v>ここをクリック</v>
      </c>
      <c r="AM123" s="132" t="str">
        <f t="shared" si="22"/>
        <v/>
      </c>
      <c r="AN123" s="130" t="str">
        <f t="shared" si="23"/>
        <v/>
      </c>
      <c r="AO123" s="130" t="str">
        <f t="shared" si="24"/>
        <v/>
      </c>
      <c r="AP123" s="130" t="str">
        <f t="shared" si="25"/>
        <v/>
      </c>
      <c r="AQ123" s="131" t="str">
        <f t="shared" si="26"/>
        <v/>
      </c>
      <c r="AR123" s="131" t="str">
        <f t="shared" si="27"/>
        <v/>
      </c>
      <c r="AS123" s="130" t="str">
        <f t="shared" si="28"/>
        <v/>
      </c>
      <c r="BB123" s="125"/>
      <c r="BC123" s="125"/>
      <c r="BR123" s="87"/>
      <c r="BS123" s="87"/>
      <c r="BT123" s="87"/>
      <c r="BU123" s="87"/>
      <c r="BV123" s="87"/>
      <c r="BW123" s="87"/>
      <c r="BX123" s="87"/>
      <c r="BY123" s="87"/>
      <c r="BZ123" s="87"/>
      <c r="CA123" s="87"/>
      <c r="CB123" s="87"/>
      <c r="CC123" s="87"/>
      <c r="CD123" s="87"/>
      <c r="CE123" s="87"/>
      <c r="CF123" s="87"/>
      <c r="CG123" s="87"/>
      <c r="CH123" s="87"/>
      <c r="CI123" s="87"/>
      <c r="CJ123" s="87"/>
      <c r="CK123" s="87"/>
      <c r="CL123" s="87"/>
      <c r="CM123" s="87"/>
      <c r="CN123" s="87"/>
      <c r="CO123" s="87"/>
      <c r="CP123" s="87"/>
      <c r="CQ123" s="87"/>
      <c r="CR123" s="87"/>
      <c r="CS123" s="87"/>
      <c r="CT123" s="87"/>
      <c r="CU123" s="87"/>
      <c r="CV123" s="87"/>
      <c r="CW123" s="87"/>
      <c r="CX123" s="87"/>
      <c r="CY123" s="87"/>
      <c r="CZ123" s="87"/>
      <c r="DA123" s="87"/>
      <c r="DB123" s="87"/>
      <c r="DC123" s="87"/>
      <c r="DD123" s="87"/>
      <c r="DE123" s="87"/>
      <c r="DF123" s="87"/>
    </row>
    <row r="124" spans="1:110" ht="50.1" customHeight="1">
      <c r="A124" s="87"/>
      <c r="B124" s="214"/>
      <c r="C124" s="89"/>
      <c r="D124" s="87"/>
      <c r="E124" s="87"/>
      <c r="F124" s="87"/>
      <c r="G124" s="87"/>
      <c r="H124" s="87"/>
      <c r="I124" s="87"/>
      <c r="J124" s="87"/>
      <c r="K124" s="87"/>
      <c r="L124" s="87"/>
      <c r="M124" s="87"/>
      <c r="N124" s="87"/>
      <c r="O124" s="87"/>
      <c r="P124" s="87"/>
      <c r="Q124" s="87"/>
      <c r="R124" s="87"/>
      <c r="S124" s="87"/>
      <c r="T124" s="87"/>
      <c r="U124" s="87"/>
      <c r="V124" s="87"/>
      <c r="W124" s="87"/>
      <c r="X124" s="87"/>
      <c r="Y124" s="110">
        <v>101</v>
      </c>
      <c r="Z124" s="112"/>
      <c r="AA124" s="168"/>
      <c r="AB124" s="168"/>
      <c r="AC124" s="114"/>
      <c r="AD124" s="115"/>
      <c r="AF124" s="129" t="str">
        <f>IF('②応募者名簿(印刷用)'!CK13="","",'②応募者名簿(印刷用)'!CK13)</f>
        <v/>
      </c>
      <c r="AG124" s="129" t="str">
        <f>IF('②応募者名簿(印刷用)'!CO13="","",'②応募者名簿(印刷用)'!CO13)</f>
        <v/>
      </c>
      <c r="AH124" s="130" t="str">
        <f t="shared" si="18"/>
        <v/>
      </c>
      <c r="AI124" s="130" t="str">
        <f t="shared" si="19"/>
        <v/>
      </c>
      <c r="AJ124" s="130" t="str">
        <f t="shared" si="20"/>
        <v/>
      </c>
      <c r="AK124" s="131" t="str">
        <f>IF('②応募者名簿(印刷用)'!$A$36="","",'②応募者名簿(印刷用)'!$A$36)</f>
        <v/>
      </c>
      <c r="AL124" s="130" t="str">
        <f t="shared" si="21"/>
        <v>ここをクリック</v>
      </c>
      <c r="AM124" s="132" t="str">
        <f t="shared" si="22"/>
        <v/>
      </c>
      <c r="AN124" s="130" t="str">
        <f t="shared" si="23"/>
        <v/>
      </c>
      <c r="AO124" s="130" t="str">
        <f t="shared" si="24"/>
        <v/>
      </c>
      <c r="AP124" s="130" t="str">
        <f t="shared" si="25"/>
        <v/>
      </c>
      <c r="AQ124" s="131" t="str">
        <f t="shared" si="26"/>
        <v/>
      </c>
      <c r="AR124" s="131" t="str">
        <f t="shared" si="27"/>
        <v/>
      </c>
      <c r="AS124" s="130" t="str">
        <f t="shared" si="28"/>
        <v/>
      </c>
      <c r="BB124" s="125"/>
      <c r="BC124" s="125"/>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row>
    <row r="125" spans="1:110" ht="50.1" customHeight="1">
      <c r="A125" s="87"/>
      <c r="B125" s="214"/>
      <c r="C125" s="89"/>
      <c r="D125" s="87"/>
      <c r="E125" s="87"/>
      <c r="F125" s="87"/>
      <c r="G125" s="87"/>
      <c r="H125" s="87"/>
      <c r="I125" s="87"/>
      <c r="J125" s="87"/>
      <c r="K125" s="87"/>
      <c r="L125" s="87"/>
      <c r="M125" s="87"/>
      <c r="N125" s="87"/>
      <c r="O125" s="87"/>
      <c r="P125" s="87"/>
      <c r="Q125" s="87"/>
      <c r="R125" s="87"/>
      <c r="S125" s="87"/>
      <c r="T125" s="87"/>
      <c r="U125" s="87"/>
      <c r="V125" s="87"/>
      <c r="W125" s="87"/>
      <c r="X125" s="87"/>
      <c r="Y125" s="110">
        <v>102</v>
      </c>
      <c r="Z125" s="112"/>
      <c r="AA125" s="168"/>
      <c r="AB125" s="168"/>
      <c r="AC125" s="114"/>
      <c r="AD125" s="115"/>
      <c r="AF125" s="129" t="str">
        <f>IF('②応募者名簿(印刷用)'!CK14="","",'②応募者名簿(印刷用)'!CK14)</f>
        <v/>
      </c>
      <c r="AG125" s="129" t="str">
        <f>IF('②応募者名簿(印刷用)'!CO14="","",'②応募者名簿(印刷用)'!CO14)</f>
        <v/>
      </c>
      <c r="AH125" s="130" t="str">
        <f t="shared" si="18"/>
        <v/>
      </c>
      <c r="AI125" s="130" t="str">
        <f t="shared" si="19"/>
        <v/>
      </c>
      <c r="AJ125" s="130" t="str">
        <f t="shared" si="20"/>
        <v/>
      </c>
      <c r="AK125" s="131" t="str">
        <f>IF('②応募者名簿(印刷用)'!$A$36="","",'②応募者名簿(印刷用)'!$A$36)</f>
        <v/>
      </c>
      <c r="AL125" s="130" t="str">
        <f t="shared" si="21"/>
        <v>ここをクリック</v>
      </c>
      <c r="AM125" s="132" t="str">
        <f t="shared" si="22"/>
        <v/>
      </c>
      <c r="AN125" s="130" t="str">
        <f t="shared" si="23"/>
        <v/>
      </c>
      <c r="AO125" s="130" t="str">
        <f t="shared" si="24"/>
        <v/>
      </c>
      <c r="AP125" s="130" t="str">
        <f t="shared" si="25"/>
        <v/>
      </c>
      <c r="AQ125" s="131" t="str">
        <f t="shared" si="26"/>
        <v/>
      </c>
      <c r="AR125" s="131" t="str">
        <f t="shared" si="27"/>
        <v/>
      </c>
      <c r="AS125" s="130" t="str">
        <f t="shared" si="28"/>
        <v/>
      </c>
      <c r="BB125" s="125"/>
      <c r="BC125" s="125"/>
      <c r="BR125" s="87"/>
      <c r="BS125" s="87"/>
      <c r="BT125" s="87"/>
      <c r="BU125" s="87"/>
      <c r="BV125" s="87"/>
      <c r="BW125" s="87"/>
      <c r="BX125" s="87"/>
      <c r="BY125" s="87"/>
      <c r="BZ125" s="87"/>
      <c r="CA125" s="87"/>
      <c r="CB125" s="87"/>
      <c r="CC125" s="87"/>
      <c r="CD125" s="87"/>
      <c r="CE125" s="87"/>
      <c r="CF125" s="87"/>
      <c r="CG125" s="87"/>
      <c r="CH125" s="87"/>
      <c r="CI125" s="87"/>
      <c r="CJ125" s="87"/>
      <c r="CK125" s="87"/>
      <c r="CL125" s="87"/>
      <c r="CM125" s="87"/>
      <c r="CN125" s="87"/>
      <c r="CO125" s="87"/>
      <c r="CP125" s="87"/>
      <c r="CQ125" s="87"/>
      <c r="CR125" s="87"/>
      <c r="CS125" s="87"/>
      <c r="CT125" s="87"/>
      <c r="CU125" s="87"/>
      <c r="CV125" s="87"/>
      <c r="CW125" s="87"/>
      <c r="CX125" s="87"/>
      <c r="CY125" s="87"/>
      <c r="CZ125" s="87"/>
      <c r="DA125" s="87"/>
      <c r="DB125" s="87"/>
      <c r="DC125" s="87"/>
      <c r="DD125" s="87"/>
      <c r="DE125" s="87"/>
      <c r="DF125" s="87"/>
    </row>
    <row r="126" spans="1:110" ht="50.1" customHeight="1">
      <c r="A126" s="87"/>
      <c r="B126" s="214"/>
      <c r="C126" s="89"/>
      <c r="D126" s="87"/>
      <c r="E126" s="87"/>
      <c r="F126" s="87"/>
      <c r="G126" s="87"/>
      <c r="H126" s="87"/>
      <c r="I126" s="87"/>
      <c r="J126" s="87"/>
      <c r="K126" s="87"/>
      <c r="L126" s="87"/>
      <c r="M126" s="87"/>
      <c r="N126" s="87"/>
      <c r="O126" s="87"/>
      <c r="P126" s="87"/>
      <c r="Q126" s="87"/>
      <c r="R126" s="87"/>
      <c r="S126" s="87"/>
      <c r="T126" s="87"/>
      <c r="U126" s="87"/>
      <c r="V126" s="87"/>
      <c r="W126" s="87"/>
      <c r="X126" s="87"/>
      <c r="Y126" s="110">
        <v>103</v>
      </c>
      <c r="Z126" s="112"/>
      <c r="AA126" s="168"/>
      <c r="AB126" s="168"/>
      <c r="AC126" s="114"/>
      <c r="AD126" s="115"/>
      <c r="AF126" s="129" t="str">
        <f>IF('②応募者名簿(印刷用)'!CK15="","",'②応募者名簿(印刷用)'!CK15)</f>
        <v/>
      </c>
      <c r="AG126" s="129" t="str">
        <f>IF('②応募者名簿(印刷用)'!CO15="","",'②応募者名簿(印刷用)'!CO15)</f>
        <v/>
      </c>
      <c r="AH126" s="130" t="str">
        <f t="shared" si="18"/>
        <v/>
      </c>
      <c r="AI126" s="130" t="str">
        <f t="shared" si="19"/>
        <v/>
      </c>
      <c r="AJ126" s="130" t="str">
        <f t="shared" si="20"/>
        <v/>
      </c>
      <c r="AK126" s="131" t="str">
        <f>IF('②応募者名簿(印刷用)'!$A$36="","",'②応募者名簿(印刷用)'!$A$36)</f>
        <v/>
      </c>
      <c r="AL126" s="130" t="str">
        <f t="shared" si="21"/>
        <v>ここをクリック</v>
      </c>
      <c r="AM126" s="132" t="str">
        <f t="shared" si="22"/>
        <v/>
      </c>
      <c r="AN126" s="130" t="str">
        <f t="shared" si="23"/>
        <v/>
      </c>
      <c r="AO126" s="130" t="str">
        <f t="shared" si="24"/>
        <v/>
      </c>
      <c r="AP126" s="130" t="str">
        <f t="shared" si="25"/>
        <v/>
      </c>
      <c r="AQ126" s="131" t="str">
        <f t="shared" si="26"/>
        <v/>
      </c>
      <c r="AR126" s="131" t="str">
        <f t="shared" si="27"/>
        <v/>
      </c>
      <c r="AS126" s="130" t="str">
        <f t="shared" si="28"/>
        <v/>
      </c>
      <c r="BB126" s="125"/>
      <c r="BC126" s="125"/>
      <c r="BR126" s="87"/>
      <c r="BS126" s="87"/>
      <c r="BT126" s="87"/>
      <c r="BU126" s="87"/>
      <c r="BV126" s="87"/>
      <c r="BW126" s="87"/>
      <c r="BX126" s="87"/>
      <c r="BY126" s="87"/>
      <c r="BZ126" s="87"/>
      <c r="CA126" s="87"/>
      <c r="CB126" s="87"/>
      <c r="CC126" s="87"/>
      <c r="CD126" s="87"/>
      <c r="CE126" s="87"/>
      <c r="CF126" s="87"/>
      <c r="CG126" s="87"/>
      <c r="CH126" s="87"/>
      <c r="CI126" s="87"/>
      <c r="CJ126" s="87"/>
      <c r="CK126" s="87"/>
      <c r="CL126" s="87"/>
      <c r="CM126" s="87"/>
      <c r="CN126" s="87"/>
      <c r="CO126" s="87"/>
      <c r="CP126" s="87"/>
      <c r="CQ126" s="87"/>
      <c r="CR126" s="87"/>
      <c r="CS126" s="87"/>
      <c r="CT126" s="87"/>
      <c r="CU126" s="87"/>
      <c r="CV126" s="87"/>
      <c r="CW126" s="87"/>
      <c r="CX126" s="87"/>
      <c r="CY126" s="87"/>
      <c r="CZ126" s="87"/>
      <c r="DA126" s="87"/>
      <c r="DB126" s="87"/>
      <c r="DC126" s="87"/>
      <c r="DD126" s="87"/>
      <c r="DE126" s="87"/>
      <c r="DF126" s="87"/>
    </row>
    <row r="127" spans="1:110" ht="50.1" customHeight="1">
      <c r="A127" s="87"/>
      <c r="B127" s="214"/>
      <c r="C127" s="89"/>
      <c r="D127" s="87"/>
      <c r="E127" s="87"/>
      <c r="F127" s="87"/>
      <c r="G127" s="87"/>
      <c r="H127" s="87"/>
      <c r="I127" s="87"/>
      <c r="J127" s="87"/>
      <c r="K127" s="87"/>
      <c r="L127" s="87"/>
      <c r="M127" s="87"/>
      <c r="N127" s="87"/>
      <c r="O127" s="87"/>
      <c r="P127" s="87"/>
      <c r="Q127" s="87"/>
      <c r="R127" s="87"/>
      <c r="S127" s="87"/>
      <c r="T127" s="87"/>
      <c r="U127" s="87"/>
      <c r="V127" s="87"/>
      <c r="W127" s="87"/>
      <c r="X127" s="87"/>
      <c r="Y127" s="110">
        <v>104</v>
      </c>
      <c r="Z127" s="112"/>
      <c r="AA127" s="168"/>
      <c r="AB127" s="168"/>
      <c r="AC127" s="114"/>
      <c r="AD127" s="115"/>
      <c r="AF127" s="129" t="str">
        <f>IF('②応募者名簿(印刷用)'!CK16="","",'②応募者名簿(印刷用)'!CK16)</f>
        <v/>
      </c>
      <c r="AG127" s="129" t="str">
        <f>IF('②応募者名簿(印刷用)'!CO16="","",'②応募者名簿(印刷用)'!CO16)</f>
        <v/>
      </c>
      <c r="AH127" s="130" t="str">
        <f t="shared" si="18"/>
        <v/>
      </c>
      <c r="AI127" s="130" t="str">
        <f t="shared" si="19"/>
        <v/>
      </c>
      <c r="AJ127" s="130" t="str">
        <f t="shared" si="20"/>
        <v/>
      </c>
      <c r="AK127" s="131" t="str">
        <f>IF('②応募者名簿(印刷用)'!$A$36="","",'②応募者名簿(印刷用)'!$A$36)</f>
        <v/>
      </c>
      <c r="AL127" s="130" t="str">
        <f t="shared" si="21"/>
        <v>ここをクリック</v>
      </c>
      <c r="AM127" s="132" t="str">
        <f t="shared" si="22"/>
        <v/>
      </c>
      <c r="AN127" s="130" t="str">
        <f t="shared" si="23"/>
        <v/>
      </c>
      <c r="AO127" s="130" t="str">
        <f t="shared" si="24"/>
        <v/>
      </c>
      <c r="AP127" s="130" t="str">
        <f t="shared" si="25"/>
        <v/>
      </c>
      <c r="AQ127" s="131" t="str">
        <f t="shared" si="26"/>
        <v/>
      </c>
      <c r="AR127" s="131" t="str">
        <f t="shared" si="27"/>
        <v/>
      </c>
      <c r="AS127" s="130" t="str">
        <f t="shared" si="28"/>
        <v/>
      </c>
      <c r="BB127" s="125"/>
      <c r="BC127" s="125"/>
      <c r="BR127" s="87"/>
      <c r="BS127" s="87"/>
      <c r="BT127" s="87"/>
      <c r="BU127" s="87"/>
      <c r="BV127" s="87"/>
      <c r="BW127" s="87"/>
      <c r="BX127" s="87"/>
      <c r="BY127" s="87"/>
      <c r="BZ127" s="87"/>
      <c r="CA127" s="87"/>
      <c r="CB127" s="87"/>
      <c r="CC127" s="87"/>
      <c r="CD127" s="87"/>
      <c r="CE127" s="87"/>
      <c r="CF127" s="87"/>
      <c r="CG127" s="87"/>
      <c r="CH127" s="87"/>
      <c r="CI127" s="87"/>
      <c r="CJ127" s="87"/>
      <c r="CK127" s="87"/>
      <c r="CL127" s="87"/>
      <c r="CM127" s="87"/>
      <c r="CN127" s="87"/>
      <c r="CO127" s="87"/>
      <c r="CP127" s="87"/>
      <c r="CQ127" s="87"/>
      <c r="CR127" s="87"/>
      <c r="CS127" s="87"/>
      <c r="CT127" s="87"/>
      <c r="CU127" s="87"/>
      <c r="CV127" s="87"/>
      <c r="CW127" s="87"/>
      <c r="CX127" s="87"/>
      <c r="CY127" s="87"/>
      <c r="CZ127" s="87"/>
      <c r="DA127" s="87"/>
      <c r="DB127" s="87"/>
      <c r="DC127" s="87"/>
      <c r="DD127" s="87"/>
      <c r="DE127" s="87"/>
      <c r="DF127" s="87"/>
    </row>
    <row r="128" spans="1:110" ht="50.1" customHeight="1">
      <c r="A128" s="87"/>
      <c r="B128" s="214"/>
      <c r="C128" s="89"/>
      <c r="D128" s="87"/>
      <c r="E128" s="87"/>
      <c r="F128" s="87"/>
      <c r="G128" s="87"/>
      <c r="H128" s="87"/>
      <c r="I128" s="87"/>
      <c r="J128" s="87"/>
      <c r="K128" s="87"/>
      <c r="L128" s="87"/>
      <c r="M128" s="87"/>
      <c r="N128" s="87"/>
      <c r="O128" s="87"/>
      <c r="P128" s="87"/>
      <c r="Q128" s="87"/>
      <c r="R128" s="87"/>
      <c r="S128" s="87"/>
      <c r="T128" s="87"/>
      <c r="U128" s="87"/>
      <c r="V128" s="87"/>
      <c r="W128" s="87"/>
      <c r="X128" s="87"/>
      <c r="Y128" s="110">
        <v>105</v>
      </c>
      <c r="Z128" s="112"/>
      <c r="AA128" s="168"/>
      <c r="AB128" s="168"/>
      <c r="AC128" s="114"/>
      <c r="AD128" s="115"/>
      <c r="AF128" s="129" t="str">
        <f>IF('②応募者名簿(印刷用)'!CK17="","",'②応募者名簿(印刷用)'!CK17)</f>
        <v/>
      </c>
      <c r="AG128" s="129" t="str">
        <f>IF('②応募者名簿(印刷用)'!CO17="","",'②応募者名簿(印刷用)'!CO17)</f>
        <v/>
      </c>
      <c r="AH128" s="130" t="str">
        <f t="shared" si="18"/>
        <v/>
      </c>
      <c r="AI128" s="130" t="str">
        <f t="shared" si="19"/>
        <v/>
      </c>
      <c r="AJ128" s="130" t="str">
        <f t="shared" si="20"/>
        <v/>
      </c>
      <c r="AK128" s="131" t="str">
        <f>IF('②応募者名簿(印刷用)'!$A$36="","",'②応募者名簿(印刷用)'!$A$36)</f>
        <v/>
      </c>
      <c r="AL128" s="130" t="str">
        <f t="shared" si="21"/>
        <v>ここをクリック</v>
      </c>
      <c r="AM128" s="132" t="str">
        <f t="shared" si="22"/>
        <v/>
      </c>
      <c r="AN128" s="130" t="str">
        <f t="shared" si="23"/>
        <v/>
      </c>
      <c r="AO128" s="130" t="str">
        <f t="shared" si="24"/>
        <v/>
      </c>
      <c r="AP128" s="130" t="str">
        <f t="shared" si="25"/>
        <v/>
      </c>
      <c r="AQ128" s="131" t="str">
        <f t="shared" si="26"/>
        <v/>
      </c>
      <c r="AR128" s="131" t="str">
        <f t="shared" si="27"/>
        <v/>
      </c>
      <c r="AS128" s="130" t="str">
        <f t="shared" si="28"/>
        <v/>
      </c>
      <c r="BB128" s="125"/>
      <c r="BC128" s="125"/>
      <c r="BR128" s="87"/>
      <c r="BS128" s="87"/>
      <c r="BT128" s="87"/>
      <c r="BU128" s="87"/>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87"/>
      <c r="CU128" s="87"/>
      <c r="CV128" s="87"/>
      <c r="CW128" s="87"/>
      <c r="CX128" s="87"/>
      <c r="CY128" s="87"/>
      <c r="CZ128" s="87"/>
      <c r="DA128" s="87"/>
      <c r="DB128" s="87"/>
      <c r="DC128" s="87"/>
      <c r="DD128" s="87"/>
      <c r="DE128" s="87"/>
      <c r="DF128" s="87"/>
    </row>
    <row r="129" spans="1:110" ht="50.1" customHeight="1">
      <c r="A129" s="87"/>
      <c r="B129" s="214"/>
      <c r="C129" s="89"/>
      <c r="D129" s="87"/>
      <c r="E129" s="87"/>
      <c r="F129" s="87"/>
      <c r="G129" s="87"/>
      <c r="H129" s="87"/>
      <c r="I129" s="87"/>
      <c r="J129" s="87"/>
      <c r="K129" s="87"/>
      <c r="L129" s="87"/>
      <c r="M129" s="87"/>
      <c r="N129" s="87"/>
      <c r="O129" s="87"/>
      <c r="P129" s="87"/>
      <c r="Q129" s="87"/>
      <c r="R129" s="87"/>
      <c r="S129" s="87"/>
      <c r="T129" s="87"/>
      <c r="U129" s="87"/>
      <c r="V129" s="87"/>
      <c r="W129" s="87"/>
      <c r="X129" s="87"/>
      <c r="Y129" s="110">
        <v>106</v>
      </c>
      <c r="Z129" s="112"/>
      <c r="AA129" s="168"/>
      <c r="AB129" s="168"/>
      <c r="AC129" s="114"/>
      <c r="AD129" s="115"/>
      <c r="AF129" s="129" t="str">
        <f>IF('②応募者名簿(印刷用)'!CK18="","",'②応募者名簿(印刷用)'!CK18)</f>
        <v/>
      </c>
      <c r="AG129" s="129" t="str">
        <f>IF('②応募者名簿(印刷用)'!CO18="","",'②応募者名簿(印刷用)'!CO18)</f>
        <v/>
      </c>
      <c r="AH129" s="130" t="str">
        <f t="shared" si="18"/>
        <v/>
      </c>
      <c r="AI129" s="130" t="str">
        <f t="shared" si="19"/>
        <v/>
      </c>
      <c r="AJ129" s="130" t="str">
        <f t="shared" si="20"/>
        <v/>
      </c>
      <c r="AK129" s="131" t="str">
        <f>IF('②応募者名簿(印刷用)'!$A$36="","",'②応募者名簿(印刷用)'!$A$36)</f>
        <v/>
      </c>
      <c r="AL129" s="130" t="str">
        <f t="shared" si="21"/>
        <v>ここをクリック</v>
      </c>
      <c r="AM129" s="132" t="str">
        <f t="shared" si="22"/>
        <v/>
      </c>
      <c r="AN129" s="130" t="str">
        <f t="shared" si="23"/>
        <v/>
      </c>
      <c r="AO129" s="130" t="str">
        <f t="shared" si="24"/>
        <v/>
      </c>
      <c r="AP129" s="130" t="str">
        <f t="shared" si="25"/>
        <v/>
      </c>
      <c r="AQ129" s="131" t="str">
        <f t="shared" si="26"/>
        <v/>
      </c>
      <c r="AR129" s="131" t="str">
        <f t="shared" si="27"/>
        <v/>
      </c>
      <c r="AS129" s="130" t="str">
        <f t="shared" si="28"/>
        <v/>
      </c>
      <c r="BB129" s="125"/>
      <c r="BC129" s="125"/>
      <c r="BR129" s="87"/>
      <c r="BS129" s="87"/>
      <c r="BT129" s="87"/>
      <c r="BU129" s="87"/>
      <c r="BV129" s="87"/>
      <c r="BW129" s="87"/>
      <c r="BX129" s="87"/>
      <c r="BY129" s="87"/>
      <c r="BZ129" s="87"/>
      <c r="CA129" s="87"/>
      <c r="CB129" s="87"/>
      <c r="CC129" s="87"/>
      <c r="CD129" s="87"/>
      <c r="CE129" s="87"/>
      <c r="CF129" s="87"/>
      <c r="CG129" s="87"/>
      <c r="CH129" s="87"/>
      <c r="CI129" s="87"/>
      <c r="CJ129" s="87"/>
      <c r="CK129" s="87"/>
      <c r="CL129" s="87"/>
      <c r="CM129" s="87"/>
      <c r="CN129" s="87"/>
      <c r="CO129" s="87"/>
      <c r="CP129" s="87"/>
      <c r="CQ129" s="87"/>
      <c r="CR129" s="87"/>
      <c r="CS129" s="87"/>
      <c r="CT129" s="87"/>
      <c r="CU129" s="87"/>
      <c r="CV129" s="87"/>
      <c r="CW129" s="87"/>
      <c r="CX129" s="87"/>
      <c r="CY129" s="87"/>
      <c r="CZ129" s="87"/>
      <c r="DA129" s="87"/>
      <c r="DB129" s="87"/>
      <c r="DC129" s="87"/>
      <c r="DD129" s="87"/>
      <c r="DE129" s="87"/>
      <c r="DF129" s="87"/>
    </row>
    <row r="130" spans="1:110" ht="50.1" customHeight="1">
      <c r="A130" s="87"/>
      <c r="B130" s="214"/>
      <c r="C130" s="89"/>
      <c r="D130" s="87"/>
      <c r="E130" s="87"/>
      <c r="F130" s="87"/>
      <c r="G130" s="87"/>
      <c r="H130" s="87"/>
      <c r="I130" s="87"/>
      <c r="J130" s="87"/>
      <c r="K130" s="87"/>
      <c r="L130" s="87"/>
      <c r="M130" s="87"/>
      <c r="N130" s="87"/>
      <c r="O130" s="87"/>
      <c r="P130" s="87"/>
      <c r="Q130" s="87"/>
      <c r="R130" s="87"/>
      <c r="S130" s="87"/>
      <c r="T130" s="87"/>
      <c r="U130" s="87"/>
      <c r="V130" s="87"/>
      <c r="W130" s="87"/>
      <c r="X130" s="87"/>
      <c r="Y130" s="110">
        <v>107</v>
      </c>
      <c r="Z130" s="112"/>
      <c r="AA130" s="168"/>
      <c r="AB130" s="168"/>
      <c r="AC130" s="114"/>
      <c r="AD130" s="115"/>
      <c r="AF130" s="129" t="str">
        <f>IF('②応募者名簿(印刷用)'!CK19="","",'②応募者名簿(印刷用)'!CK19)</f>
        <v/>
      </c>
      <c r="AG130" s="129" t="str">
        <f>IF('②応募者名簿(印刷用)'!CO19="","",'②応募者名簿(印刷用)'!CO19)</f>
        <v/>
      </c>
      <c r="AH130" s="130" t="str">
        <f t="shared" si="18"/>
        <v/>
      </c>
      <c r="AI130" s="130" t="str">
        <f t="shared" si="19"/>
        <v/>
      </c>
      <c r="AJ130" s="130" t="str">
        <f t="shared" si="20"/>
        <v/>
      </c>
      <c r="AK130" s="131" t="str">
        <f>IF('②応募者名簿(印刷用)'!$A$36="","",'②応募者名簿(印刷用)'!$A$36)</f>
        <v/>
      </c>
      <c r="AL130" s="130" t="str">
        <f t="shared" si="21"/>
        <v>ここをクリック</v>
      </c>
      <c r="AM130" s="132" t="str">
        <f t="shared" si="22"/>
        <v/>
      </c>
      <c r="AN130" s="130" t="str">
        <f t="shared" si="23"/>
        <v/>
      </c>
      <c r="AO130" s="130" t="str">
        <f t="shared" si="24"/>
        <v/>
      </c>
      <c r="AP130" s="130" t="str">
        <f t="shared" si="25"/>
        <v/>
      </c>
      <c r="AQ130" s="131" t="str">
        <f t="shared" si="26"/>
        <v/>
      </c>
      <c r="AR130" s="131" t="str">
        <f t="shared" si="27"/>
        <v/>
      </c>
      <c r="AS130" s="130" t="str">
        <f t="shared" si="28"/>
        <v/>
      </c>
      <c r="BB130" s="125"/>
      <c r="BC130" s="125"/>
      <c r="BR130" s="87"/>
      <c r="BS130" s="87"/>
      <c r="BT130" s="87"/>
      <c r="BU130" s="87"/>
      <c r="BV130" s="87"/>
      <c r="BW130" s="87"/>
      <c r="BX130" s="87"/>
      <c r="BY130" s="87"/>
      <c r="BZ130" s="87"/>
      <c r="CA130" s="87"/>
      <c r="CB130" s="87"/>
      <c r="CC130" s="87"/>
      <c r="CD130" s="87"/>
      <c r="CE130" s="87"/>
      <c r="CF130" s="87"/>
      <c r="CG130" s="87"/>
      <c r="CH130" s="87"/>
      <c r="CI130" s="87"/>
      <c r="CJ130" s="87"/>
      <c r="CK130" s="87"/>
      <c r="CL130" s="87"/>
      <c r="CM130" s="87"/>
      <c r="CN130" s="87"/>
      <c r="CO130" s="87"/>
      <c r="CP130" s="87"/>
      <c r="CQ130" s="87"/>
      <c r="CR130" s="87"/>
      <c r="CS130" s="87"/>
      <c r="CT130" s="87"/>
      <c r="CU130" s="87"/>
      <c r="CV130" s="87"/>
      <c r="CW130" s="87"/>
      <c r="CX130" s="87"/>
      <c r="CY130" s="87"/>
      <c r="CZ130" s="87"/>
      <c r="DA130" s="87"/>
      <c r="DB130" s="87"/>
      <c r="DC130" s="87"/>
      <c r="DD130" s="87"/>
      <c r="DE130" s="87"/>
      <c r="DF130" s="87"/>
    </row>
    <row r="131" spans="1:110" ht="50.1" customHeight="1">
      <c r="A131" s="87"/>
      <c r="B131" s="214"/>
      <c r="C131" s="89"/>
      <c r="D131" s="87"/>
      <c r="E131" s="87"/>
      <c r="F131" s="87"/>
      <c r="G131" s="87"/>
      <c r="H131" s="87"/>
      <c r="I131" s="87"/>
      <c r="J131" s="87"/>
      <c r="K131" s="87"/>
      <c r="L131" s="87"/>
      <c r="M131" s="87"/>
      <c r="N131" s="87"/>
      <c r="O131" s="87"/>
      <c r="P131" s="87"/>
      <c r="Q131" s="87"/>
      <c r="R131" s="87"/>
      <c r="S131" s="87"/>
      <c r="T131" s="87"/>
      <c r="U131" s="87"/>
      <c r="V131" s="87"/>
      <c r="W131" s="87"/>
      <c r="X131" s="87"/>
      <c r="Y131" s="110">
        <v>108</v>
      </c>
      <c r="Z131" s="112"/>
      <c r="AA131" s="168"/>
      <c r="AB131" s="168"/>
      <c r="AC131" s="114"/>
      <c r="AD131" s="115"/>
      <c r="AF131" s="129" t="str">
        <f>IF('②応募者名簿(印刷用)'!CK20="","",'②応募者名簿(印刷用)'!CK20)</f>
        <v/>
      </c>
      <c r="AG131" s="129" t="str">
        <f>IF('②応募者名簿(印刷用)'!CO20="","",'②応募者名簿(印刷用)'!CO20)</f>
        <v/>
      </c>
      <c r="AH131" s="130" t="str">
        <f t="shared" si="18"/>
        <v/>
      </c>
      <c r="AI131" s="130" t="str">
        <f t="shared" si="19"/>
        <v/>
      </c>
      <c r="AJ131" s="130" t="str">
        <f t="shared" si="20"/>
        <v/>
      </c>
      <c r="AK131" s="131" t="str">
        <f>IF('②応募者名簿(印刷用)'!$A$36="","",'②応募者名簿(印刷用)'!$A$36)</f>
        <v/>
      </c>
      <c r="AL131" s="130" t="str">
        <f t="shared" si="21"/>
        <v>ここをクリック</v>
      </c>
      <c r="AM131" s="132" t="str">
        <f t="shared" si="22"/>
        <v/>
      </c>
      <c r="AN131" s="130" t="str">
        <f t="shared" si="23"/>
        <v/>
      </c>
      <c r="AO131" s="130" t="str">
        <f t="shared" si="24"/>
        <v/>
      </c>
      <c r="AP131" s="130" t="str">
        <f t="shared" si="25"/>
        <v/>
      </c>
      <c r="AQ131" s="131" t="str">
        <f t="shared" si="26"/>
        <v/>
      </c>
      <c r="AR131" s="131" t="str">
        <f t="shared" si="27"/>
        <v/>
      </c>
      <c r="AS131" s="130" t="str">
        <f t="shared" si="28"/>
        <v/>
      </c>
      <c r="BB131" s="125"/>
      <c r="BC131" s="125"/>
      <c r="BR131" s="87"/>
      <c r="BS131" s="87"/>
      <c r="BT131" s="87"/>
      <c r="BU131" s="87"/>
      <c r="BV131" s="87"/>
      <c r="BW131" s="87"/>
      <c r="BX131" s="87"/>
      <c r="BY131" s="87"/>
      <c r="BZ131" s="87"/>
      <c r="CA131" s="87"/>
      <c r="CB131" s="87"/>
      <c r="CC131" s="87"/>
      <c r="CD131" s="87"/>
      <c r="CE131" s="87"/>
      <c r="CF131" s="87"/>
      <c r="CG131" s="87"/>
      <c r="CH131" s="87"/>
      <c r="CI131" s="87"/>
      <c r="CJ131" s="87"/>
      <c r="CK131" s="87"/>
      <c r="CL131" s="87"/>
      <c r="CM131" s="87"/>
      <c r="CN131" s="87"/>
      <c r="CO131" s="87"/>
      <c r="CP131" s="87"/>
      <c r="CQ131" s="87"/>
      <c r="CR131" s="87"/>
      <c r="CS131" s="87"/>
      <c r="CT131" s="87"/>
      <c r="CU131" s="87"/>
      <c r="CV131" s="87"/>
      <c r="CW131" s="87"/>
      <c r="CX131" s="87"/>
      <c r="CY131" s="87"/>
      <c r="CZ131" s="87"/>
      <c r="DA131" s="87"/>
      <c r="DB131" s="87"/>
      <c r="DC131" s="87"/>
      <c r="DD131" s="87"/>
      <c r="DE131" s="87"/>
      <c r="DF131" s="87"/>
    </row>
    <row r="132" spans="1:110" ht="50.1" customHeight="1">
      <c r="A132" s="87"/>
      <c r="B132" s="214"/>
      <c r="C132" s="89"/>
      <c r="D132" s="87"/>
      <c r="E132" s="87"/>
      <c r="F132" s="87"/>
      <c r="G132" s="87"/>
      <c r="H132" s="87"/>
      <c r="I132" s="87"/>
      <c r="J132" s="87"/>
      <c r="K132" s="87"/>
      <c r="L132" s="87"/>
      <c r="M132" s="87"/>
      <c r="N132" s="87"/>
      <c r="O132" s="87"/>
      <c r="P132" s="87"/>
      <c r="Q132" s="87"/>
      <c r="R132" s="87"/>
      <c r="S132" s="87"/>
      <c r="T132" s="87"/>
      <c r="U132" s="87"/>
      <c r="V132" s="87"/>
      <c r="W132" s="87"/>
      <c r="X132" s="87"/>
      <c r="Y132" s="110">
        <v>109</v>
      </c>
      <c r="Z132" s="112"/>
      <c r="AA132" s="168"/>
      <c r="AB132" s="168"/>
      <c r="AC132" s="114"/>
      <c r="AD132" s="115"/>
      <c r="AF132" s="129" t="str">
        <f>IF('②応募者名簿(印刷用)'!CK21="","",'②応募者名簿(印刷用)'!CK21)</f>
        <v/>
      </c>
      <c r="AG132" s="129" t="str">
        <f>IF('②応募者名簿(印刷用)'!CO21="","",'②応募者名簿(印刷用)'!CO21)</f>
        <v/>
      </c>
      <c r="AH132" s="130" t="str">
        <f t="shared" si="18"/>
        <v/>
      </c>
      <c r="AI132" s="130" t="str">
        <f t="shared" si="19"/>
        <v/>
      </c>
      <c r="AJ132" s="130" t="str">
        <f t="shared" si="20"/>
        <v/>
      </c>
      <c r="AK132" s="131" t="str">
        <f>IF('②応募者名簿(印刷用)'!$A$36="","",'②応募者名簿(印刷用)'!$A$36)</f>
        <v/>
      </c>
      <c r="AL132" s="130" t="str">
        <f t="shared" si="21"/>
        <v>ここをクリック</v>
      </c>
      <c r="AM132" s="132" t="str">
        <f t="shared" si="22"/>
        <v/>
      </c>
      <c r="AN132" s="130" t="str">
        <f t="shared" si="23"/>
        <v/>
      </c>
      <c r="AO132" s="130" t="str">
        <f t="shared" si="24"/>
        <v/>
      </c>
      <c r="AP132" s="130" t="str">
        <f t="shared" si="25"/>
        <v/>
      </c>
      <c r="AQ132" s="131" t="str">
        <f t="shared" si="26"/>
        <v/>
      </c>
      <c r="AR132" s="131" t="str">
        <f t="shared" si="27"/>
        <v/>
      </c>
      <c r="AS132" s="130" t="str">
        <f t="shared" si="28"/>
        <v/>
      </c>
      <c r="BB132" s="125"/>
      <c r="BC132" s="125"/>
      <c r="BR132" s="87"/>
      <c r="BS132" s="87"/>
      <c r="BT132" s="87"/>
      <c r="BU132" s="87"/>
      <c r="BV132" s="87"/>
      <c r="BW132" s="87"/>
      <c r="BX132" s="87"/>
      <c r="BY132" s="87"/>
      <c r="BZ132" s="87"/>
      <c r="CA132" s="87"/>
      <c r="CB132" s="87"/>
      <c r="CC132" s="87"/>
      <c r="CD132" s="87"/>
      <c r="CE132" s="87"/>
      <c r="CF132" s="87"/>
      <c r="CG132" s="87"/>
      <c r="CH132" s="87"/>
      <c r="CI132" s="87"/>
      <c r="CJ132" s="87"/>
      <c r="CK132" s="87"/>
      <c r="CL132" s="87"/>
      <c r="CM132" s="87"/>
      <c r="CN132" s="87"/>
      <c r="CO132" s="87"/>
      <c r="CP132" s="87"/>
      <c r="CQ132" s="87"/>
      <c r="CR132" s="87"/>
      <c r="CS132" s="87"/>
      <c r="CT132" s="87"/>
      <c r="CU132" s="87"/>
      <c r="CV132" s="87"/>
      <c r="CW132" s="87"/>
      <c r="CX132" s="87"/>
      <c r="CY132" s="87"/>
      <c r="CZ132" s="87"/>
      <c r="DA132" s="87"/>
      <c r="DB132" s="87"/>
      <c r="DC132" s="87"/>
      <c r="DD132" s="87"/>
      <c r="DE132" s="87"/>
      <c r="DF132" s="87"/>
    </row>
    <row r="133" spans="1:110" ht="50.1" customHeight="1">
      <c r="A133" s="87"/>
      <c r="B133" s="214"/>
      <c r="C133" s="89"/>
      <c r="D133" s="87"/>
      <c r="E133" s="87"/>
      <c r="F133" s="87"/>
      <c r="G133" s="87"/>
      <c r="H133" s="87"/>
      <c r="I133" s="87"/>
      <c r="J133" s="87"/>
      <c r="K133" s="87"/>
      <c r="L133" s="87"/>
      <c r="M133" s="87"/>
      <c r="N133" s="87"/>
      <c r="O133" s="87"/>
      <c r="P133" s="87"/>
      <c r="Q133" s="87"/>
      <c r="R133" s="87"/>
      <c r="S133" s="87"/>
      <c r="T133" s="87"/>
      <c r="U133" s="87"/>
      <c r="V133" s="87"/>
      <c r="W133" s="87"/>
      <c r="X133" s="87"/>
      <c r="Y133" s="110">
        <v>110</v>
      </c>
      <c r="Z133" s="112"/>
      <c r="AA133" s="168"/>
      <c r="AB133" s="168"/>
      <c r="AC133" s="114"/>
      <c r="AD133" s="115"/>
      <c r="AF133" s="129" t="str">
        <f>IF('②応募者名簿(印刷用)'!CK22="","",'②応募者名簿(印刷用)'!CK22)</f>
        <v/>
      </c>
      <c r="AG133" s="129" t="str">
        <f>IF('②応募者名簿(印刷用)'!CO22="","",'②応募者名簿(印刷用)'!CO22)</f>
        <v/>
      </c>
      <c r="AH133" s="130" t="str">
        <f t="shared" si="18"/>
        <v/>
      </c>
      <c r="AI133" s="130" t="str">
        <f t="shared" si="19"/>
        <v/>
      </c>
      <c r="AJ133" s="130" t="str">
        <f t="shared" si="20"/>
        <v/>
      </c>
      <c r="AK133" s="131" t="str">
        <f>IF('②応募者名簿(印刷用)'!$A$36="","",'②応募者名簿(印刷用)'!$A$36)</f>
        <v/>
      </c>
      <c r="AL133" s="130" t="str">
        <f t="shared" si="21"/>
        <v>ここをクリック</v>
      </c>
      <c r="AM133" s="132" t="str">
        <f t="shared" si="22"/>
        <v/>
      </c>
      <c r="AN133" s="130" t="str">
        <f t="shared" si="23"/>
        <v/>
      </c>
      <c r="AO133" s="130" t="str">
        <f t="shared" si="24"/>
        <v/>
      </c>
      <c r="AP133" s="130" t="str">
        <f t="shared" si="25"/>
        <v/>
      </c>
      <c r="AQ133" s="131" t="str">
        <f t="shared" si="26"/>
        <v/>
      </c>
      <c r="AR133" s="131" t="str">
        <f t="shared" si="27"/>
        <v/>
      </c>
      <c r="AS133" s="130" t="str">
        <f t="shared" si="28"/>
        <v/>
      </c>
      <c r="BB133" s="125"/>
      <c r="BC133" s="125"/>
      <c r="BR133" s="87"/>
      <c r="BS133" s="87"/>
      <c r="BT133" s="87"/>
      <c r="BU133" s="87"/>
      <c r="BV133" s="87"/>
      <c r="BW133" s="87"/>
      <c r="BX133" s="87"/>
      <c r="BY133" s="87"/>
      <c r="BZ133" s="87"/>
      <c r="CA133" s="87"/>
      <c r="CB133" s="87"/>
      <c r="CC133" s="87"/>
      <c r="CD133" s="87"/>
      <c r="CE133" s="87"/>
      <c r="CF133" s="87"/>
      <c r="CG133" s="87"/>
      <c r="CH133" s="87"/>
      <c r="CI133" s="87"/>
      <c r="CJ133" s="87"/>
      <c r="CK133" s="87"/>
      <c r="CL133" s="87"/>
      <c r="CM133" s="87"/>
      <c r="CN133" s="87"/>
      <c r="CO133" s="87"/>
      <c r="CP133" s="87"/>
      <c r="CQ133" s="87"/>
      <c r="CR133" s="87"/>
      <c r="CS133" s="87"/>
      <c r="CT133" s="87"/>
      <c r="CU133" s="87"/>
      <c r="CV133" s="87"/>
      <c r="CW133" s="87"/>
      <c r="CX133" s="87"/>
      <c r="CY133" s="87"/>
      <c r="CZ133" s="87"/>
      <c r="DA133" s="87"/>
      <c r="DB133" s="87"/>
      <c r="DC133" s="87"/>
      <c r="DD133" s="87"/>
      <c r="DE133" s="87"/>
      <c r="DF133" s="87"/>
    </row>
    <row r="134" spans="1:110" ht="50.1" customHeight="1">
      <c r="A134" s="87"/>
      <c r="B134" s="214"/>
      <c r="C134" s="89"/>
      <c r="D134" s="87"/>
      <c r="E134" s="87"/>
      <c r="F134" s="87"/>
      <c r="G134" s="87"/>
      <c r="H134" s="87"/>
      <c r="I134" s="87"/>
      <c r="J134" s="87"/>
      <c r="K134" s="87"/>
      <c r="L134" s="87"/>
      <c r="M134" s="87"/>
      <c r="N134" s="87"/>
      <c r="O134" s="87"/>
      <c r="P134" s="87"/>
      <c r="Q134" s="87"/>
      <c r="R134" s="87"/>
      <c r="S134" s="87"/>
      <c r="T134" s="87"/>
      <c r="U134" s="87"/>
      <c r="V134" s="87"/>
      <c r="W134" s="87"/>
      <c r="X134" s="87"/>
      <c r="Y134" s="110">
        <v>111</v>
      </c>
      <c r="Z134" s="112"/>
      <c r="AA134" s="168"/>
      <c r="AB134" s="168"/>
      <c r="AC134" s="114"/>
      <c r="AD134" s="115"/>
      <c r="AF134" s="129" t="str">
        <f>IF('②応募者名簿(印刷用)'!CK23="","",'②応募者名簿(印刷用)'!CK23)</f>
        <v/>
      </c>
      <c r="AG134" s="129" t="str">
        <f>IF('②応募者名簿(印刷用)'!CO23="","",'②応募者名簿(印刷用)'!CO23)</f>
        <v/>
      </c>
      <c r="AH134" s="130" t="str">
        <f t="shared" si="18"/>
        <v/>
      </c>
      <c r="AI134" s="130" t="str">
        <f t="shared" si="19"/>
        <v/>
      </c>
      <c r="AJ134" s="130" t="str">
        <f t="shared" si="20"/>
        <v/>
      </c>
      <c r="AK134" s="131" t="str">
        <f>IF('②応募者名簿(印刷用)'!$A$36="","",'②応募者名簿(印刷用)'!$A$36)</f>
        <v/>
      </c>
      <c r="AL134" s="130" t="str">
        <f t="shared" si="21"/>
        <v>ここをクリック</v>
      </c>
      <c r="AM134" s="132" t="str">
        <f t="shared" si="22"/>
        <v/>
      </c>
      <c r="AN134" s="130" t="str">
        <f t="shared" si="23"/>
        <v/>
      </c>
      <c r="AO134" s="130" t="str">
        <f t="shared" si="24"/>
        <v/>
      </c>
      <c r="AP134" s="130" t="str">
        <f t="shared" si="25"/>
        <v/>
      </c>
      <c r="AQ134" s="131" t="str">
        <f t="shared" si="26"/>
        <v/>
      </c>
      <c r="AR134" s="131" t="str">
        <f t="shared" si="27"/>
        <v/>
      </c>
      <c r="AS134" s="130" t="str">
        <f t="shared" si="28"/>
        <v/>
      </c>
      <c r="BB134" s="125"/>
      <c r="BC134" s="125"/>
      <c r="BR134" s="87"/>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c r="CZ134" s="87"/>
      <c r="DA134" s="87"/>
      <c r="DB134" s="87"/>
      <c r="DC134" s="87"/>
      <c r="DD134" s="87"/>
      <c r="DE134" s="87"/>
      <c r="DF134" s="87"/>
    </row>
    <row r="135" spans="1:110" ht="50.1" customHeight="1">
      <c r="A135" s="87"/>
      <c r="B135" s="214"/>
      <c r="C135" s="89"/>
      <c r="D135" s="87"/>
      <c r="E135" s="87"/>
      <c r="F135" s="87"/>
      <c r="G135" s="87"/>
      <c r="H135" s="87"/>
      <c r="I135" s="87"/>
      <c r="J135" s="87"/>
      <c r="K135" s="87"/>
      <c r="L135" s="87"/>
      <c r="M135" s="87"/>
      <c r="N135" s="87"/>
      <c r="O135" s="87"/>
      <c r="P135" s="87"/>
      <c r="Q135" s="87"/>
      <c r="R135" s="87"/>
      <c r="S135" s="87"/>
      <c r="T135" s="87"/>
      <c r="U135" s="87"/>
      <c r="V135" s="87"/>
      <c r="W135" s="87"/>
      <c r="X135" s="87"/>
      <c r="Y135" s="110">
        <v>112</v>
      </c>
      <c r="Z135" s="112"/>
      <c r="AA135" s="168"/>
      <c r="AB135" s="168"/>
      <c r="AC135" s="114"/>
      <c r="AD135" s="115"/>
      <c r="AF135" s="129" t="str">
        <f>IF('②応募者名簿(印刷用)'!CK24="","",'②応募者名簿(印刷用)'!CK24)</f>
        <v/>
      </c>
      <c r="AG135" s="129" t="str">
        <f>IF('②応募者名簿(印刷用)'!CO24="","",'②応募者名簿(印刷用)'!CO24)</f>
        <v/>
      </c>
      <c r="AH135" s="130" t="str">
        <f t="shared" si="18"/>
        <v/>
      </c>
      <c r="AI135" s="130" t="str">
        <f t="shared" si="19"/>
        <v/>
      </c>
      <c r="AJ135" s="130" t="str">
        <f t="shared" si="20"/>
        <v/>
      </c>
      <c r="AK135" s="131" t="str">
        <f>IF('②応募者名簿(印刷用)'!$A$36="","",'②応募者名簿(印刷用)'!$A$36)</f>
        <v/>
      </c>
      <c r="AL135" s="130" t="str">
        <f t="shared" si="21"/>
        <v>ここをクリック</v>
      </c>
      <c r="AM135" s="132" t="str">
        <f t="shared" si="22"/>
        <v/>
      </c>
      <c r="AN135" s="130" t="str">
        <f t="shared" si="23"/>
        <v/>
      </c>
      <c r="AO135" s="130" t="str">
        <f t="shared" si="24"/>
        <v/>
      </c>
      <c r="AP135" s="130" t="str">
        <f t="shared" si="25"/>
        <v/>
      </c>
      <c r="AQ135" s="131" t="str">
        <f t="shared" si="26"/>
        <v/>
      </c>
      <c r="AR135" s="131" t="str">
        <f t="shared" si="27"/>
        <v/>
      </c>
      <c r="AS135" s="130" t="str">
        <f t="shared" si="28"/>
        <v/>
      </c>
      <c r="BB135" s="125"/>
      <c r="BC135" s="125"/>
      <c r="BR135" s="87"/>
      <c r="BS135" s="87"/>
      <c r="BT135" s="87"/>
      <c r="BU135" s="87"/>
      <c r="BV135" s="87"/>
      <c r="BW135" s="87"/>
      <c r="BX135" s="87"/>
      <c r="BY135" s="87"/>
      <c r="BZ135" s="87"/>
      <c r="CA135" s="87"/>
      <c r="CB135" s="87"/>
      <c r="CC135" s="87"/>
      <c r="CD135" s="87"/>
      <c r="CE135" s="87"/>
      <c r="CF135" s="87"/>
      <c r="CG135" s="87"/>
      <c r="CH135" s="87"/>
      <c r="CI135" s="87"/>
      <c r="CJ135" s="87"/>
      <c r="CK135" s="87"/>
      <c r="CL135" s="87"/>
      <c r="CM135" s="87"/>
      <c r="CN135" s="87"/>
      <c r="CO135" s="87"/>
      <c r="CP135" s="87"/>
      <c r="CQ135" s="87"/>
      <c r="CR135" s="87"/>
      <c r="CS135" s="87"/>
      <c r="CT135" s="87"/>
      <c r="CU135" s="87"/>
      <c r="CV135" s="87"/>
      <c r="CW135" s="87"/>
      <c r="CX135" s="87"/>
      <c r="CY135" s="87"/>
      <c r="CZ135" s="87"/>
      <c r="DA135" s="87"/>
      <c r="DB135" s="87"/>
      <c r="DC135" s="87"/>
      <c r="DD135" s="87"/>
      <c r="DE135" s="87"/>
      <c r="DF135" s="87"/>
    </row>
    <row r="136" spans="1:110" ht="50.1" customHeight="1">
      <c r="A136" s="87"/>
      <c r="B136" s="214"/>
      <c r="C136" s="89"/>
      <c r="D136" s="87"/>
      <c r="E136" s="87"/>
      <c r="F136" s="87"/>
      <c r="G136" s="87"/>
      <c r="H136" s="87"/>
      <c r="I136" s="87"/>
      <c r="J136" s="87"/>
      <c r="K136" s="87"/>
      <c r="L136" s="87"/>
      <c r="M136" s="87"/>
      <c r="N136" s="87"/>
      <c r="O136" s="87"/>
      <c r="P136" s="87"/>
      <c r="Q136" s="87"/>
      <c r="R136" s="87"/>
      <c r="S136" s="87"/>
      <c r="T136" s="87"/>
      <c r="U136" s="87"/>
      <c r="V136" s="87"/>
      <c r="W136" s="87"/>
      <c r="X136" s="87"/>
      <c r="Y136" s="110">
        <v>113</v>
      </c>
      <c r="Z136" s="112"/>
      <c r="AA136" s="168"/>
      <c r="AB136" s="168"/>
      <c r="AC136" s="114"/>
      <c r="AD136" s="115"/>
      <c r="AF136" s="129" t="str">
        <f>IF('②応募者名簿(印刷用)'!CK25="","",'②応募者名簿(印刷用)'!CK25)</f>
        <v/>
      </c>
      <c r="AG136" s="129" t="str">
        <f>IF('②応募者名簿(印刷用)'!CO25="","",'②応募者名簿(印刷用)'!CO25)</f>
        <v/>
      </c>
      <c r="AH136" s="130" t="str">
        <f t="shared" si="18"/>
        <v/>
      </c>
      <c r="AI136" s="130" t="str">
        <f t="shared" si="19"/>
        <v/>
      </c>
      <c r="AJ136" s="130" t="str">
        <f t="shared" si="20"/>
        <v/>
      </c>
      <c r="AK136" s="131" t="str">
        <f>IF('②応募者名簿(印刷用)'!$A$36="","",'②応募者名簿(印刷用)'!$A$36)</f>
        <v/>
      </c>
      <c r="AL136" s="130" t="str">
        <f t="shared" si="21"/>
        <v>ここをクリック</v>
      </c>
      <c r="AM136" s="132" t="str">
        <f t="shared" si="22"/>
        <v/>
      </c>
      <c r="AN136" s="130" t="str">
        <f t="shared" si="23"/>
        <v/>
      </c>
      <c r="AO136" s="130" t="str">
        <f t="shared" si="24"/>
        <v/>
      </c>
      <c r="AP136" s="130" t="str">
        <f t="shared" si="25"/>
        <v/>
      </c>
      <c r="AQ136" s="131" t="str">
        <f t="shared" si="26"/>
        <v/>
      </c>
      <c r="AR136" s="131" t="str">
        <f t="shared" si="27"/>
        <v/>
      </c>
      <c r="AS136" s="130" t="str">
        <f t="shared" si="28"/>
        <v/>
      </c>
      <c r="BB136" s="125"/>
      <c r="BC136" s="125"/>
      <c r="BR136" s="87"/>
      <c r="BS136" s="87"/>
      <c r="BT136" s="87"/>
      <c r="BU136" s="87"/>
      <c r="BV136" s="87"/>
      <c r="BW136" s="87"/>
      <c r="BX136" s="87"/>
      <c r="BY136" s="87"/>
      <c r="BZ136" s="87"/>
      <c r="CA136" s="87"/>
      <c r="CB136" s="87"/>
      <c r="CC136" s="87"/>
      <c r="CD136" s="87"/>
      <c r="CE136" s="87"/>
      <c r="CF136" s="87"/>
      <c r="CG136" s="87"/>
      <c r="CH136" s="87"/>
      <c r="CI136" s="87"/>
      <c r="CJ136" s="87"/>
      <c r="CK136" s="87"/>
      <c r="CL136" s="87"/>
      <c r="CM136" s="87"/>
      <c r="CN136" s="87"/>
      <c r="CO136" s="87"/>
      <c r="CP136" s="87"/>
      <c r="CQ136" s="87"/>
      <c r="CR136" s="87"/>
      <c r="CS136" s="87"/>
      <c r="CT136" s="87"/>
      <c r="CU136" s="87"/>
      <c r="CV136" s="87"/>
      <c r="CW136" s="87"/>
      <c r="CX136" s="87"/>
      <c r="CY136" s="87"/>
      <c r="CZ136" s="87"/>
      <c r="DA136" s="87"/>
      <c r="DB136" s="87"/>
      <c r="DC136" s="87"/>
      <c r="DD136" s="87"/>
      <c r="DE136" s="87"/>
      <c r="DF136" s="87"/>
    </row>
    <row r="137" spans="1:110" ht="50.1" customHeight="1">
      <c r="A137" s="87"/>
      <c r="B137" s="214"/>
      <c r="C137" s="89"/>
      <c r="D137" s="87"/>
      <c r="E137" s="87"/>
      <c r="F137" s="87"/>
      <c r="G137" s="87"/>
      <c r="H137" s="87"/>
      <c r="I137" s="87"/>
      <c r="J137" s="87"/>
      <c r="K137" s="87"/>
      <c r="L137" s="87"/>
      <c r="M137" s="87"/>
      <c r="N137" s="87"/>
      <c r="O137" s="87"/>
      <c r="P137" s="87"/>
      <c r="Q137" s="87"/>
      <c r="R137" s="87"/>
      <c r="S137" s="87"/>
      <c r="T137" s="87"/>
      <c r="U137" s="87"/>
      <c r="V137" s="87"/>
      <c r="W137" s="87"/>
      <c r="X137" s="87"/>
      <c r="Y137" s="110">
        <v>114</v>
      </c>
      <c r="Z137" s="112"/>
      <c r="AA137" s="168"/>
      <c r="AB137" s="168"/>
      <c r="AC137" s="114"/>
      <c r="AD137" s="115"/>
      <c r="AF137" s="129" t="str">
        <f>IF('②応募者名簿(印刷用)'!CK26="","",'②応募者名簿(印刷用)'!CK26)</f>
        <v/>
      </c>
      <c r="AG137" s="129" t="str">
        <f>IF('②応募者名簿(印刷用)'!CO26="","",'②応募者名簿(印刷用)'!CO26)</f>
        <v/>
      </c>
      <c r="AH137" s="130" t="str">
        <f t="shared" si="18"/>
        <v/>
      </c>
      <c r="AI137" s="130" t="str">
        <f t="shared" si="19"/>
        <v/>
      </c>
      <c r="AJ137" s="130" t="str">
        <f t="shared" si="20"/>
        <v/>
      </c>
      <c r="AK137" s="131" t="str">
        <f>IF('②応募者名簿(印刷用)'!$A$36="","",'②応募者名簿(印刷用)'!$A$36)</f>
        <v/>
      </c>
      <c r="AL137" s="130" t="str">
        <f t="shared" si="21"/>
        <v>ここをクリック</v>
      </c>
      <c r="AM137" s="132" t="str">
        <f t="shared" si="22"/>
        <v/>
      </c>
      <c r="AN137" s="130" t="str">
        <f t="shared" si="23"/>
        <v/>
      </c>
      <c r="AO137" s="130" t="str">
        <f t="shared" si="24"/>
        <v/>
      </c>
      <c r="AP137" s="130" t="str">
        <f t="shared" si="25"/>
        <v/>
      </c>
      <c r="AQ137" s="131" t="str">
        <f t="shared" si="26"/>
        <v/>
      </c>
      <c r="AR137" s="131" t="str">
        <f t="shared" si="27"/>
        <v/>
      </c>
      <c r="AS137" s="130" t="str">
        <f t="shared" si="28"/>
        <v/>
      </c>
      <c r="BB137" s="125"/>
      <c r="BC137" s="125"/>
      <c r="BR137" s="87"/>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c r="CS137" s="87"/>
      <c r="CT137" s="87"/>
      <c r="CU137" s="87"/>
      <c r="CV137" s="87"/>
      <c r="CW137" s="87"/>
      <c r="CX137" s="87"/>
      <c r="CY137" s="87"/>
      <c r="CZ137" s="87"/>
      <c r="DA137" s="87"/>
      <c r="DB137" s="87"/>
      <c r="DC137" s="87"/>
      <c r="DD137" s="87"/>
      <c r="DE137" s="87"/>
      <c r="DF137" s="87"/>
    </row>
    <row r="138" spans="1:110" ht="50.1" customHeight="1">
      <c r="A138" s="87"/>
      <c r="B138" s="214"/>
      <c r="C138" s="89"/>
      <c r="D138" s="87"/>
      <c r="E138" s="87"/>
      <c r="F138" s="87"/>
      <c r="G138" s="87"/>
      <c r="H138" s="87"/>
      <c r="I138" s="87"/>
      <c r="J138" s="87"/>
      <c r="K138" s="87"/>
      <c r="L138" s="87"/>
      <c r="M138" s="87"/>
      <c r="N138" s="87"/>
      <c r="O138" s="87"/>
      <c r="P138" s="87"/>
      <c r="Q138" s="87"/>
      <c r="R138" s="87"/>
      <c r="S138" s="87"/>
      <c r="T138" s="87"/>
      <c r="U138" s="87"/>
      <c r="V138" s="87"/>
      <c r="W138" s="87"/>
      <c r="X138" s="87"/>
      <c r="Y138" s="110">
        <v>115</v>
      </c>
      <c r="Z138" s="112"/>
      <c r="AA138" s="168"/>
      <c r="AB138" s="168"/>
      <c r="AC138" s="114"/>
      <c r="AD138" s="115"/>
      <c r="AF138" s="129" t="str">
        <f>IF('②応募者名簿(印刷用)'!CK27="","",'②応募者名簿(印刷用)'!CK27)</f>
        <v/>
      </c>
      <c r="AG138" s="129" t="str">
        <f>IF('②応募者名簿(印刷用)'!CO27="","",'②応募者名簿(印刷用)'!CO27)</f>
        <v/>
      </c>
      <c r="AH138" s="130" t="str">
        <f t="shared" si="18"/>
        <v/>
      </c>
      <c r="AI138" s="130" t="str">
        <f t="shared" si="19"/>
        <v/>
      </c>
      <c r="AJ138" s="130" t="str">
        <f t="shared" si="20"/>
        <v/>
      </c>
      <c r="AK138" s="131" t="str">
        <f>IF('②応募者名簿(印刷用)'!$A$36="","",'②応募者名簿(印刷用)'!$A$36)</f>
        <v/>
      </c>
      <c r="AL138" s="130" t="str">
        <f t="shared" si="21"/>
        <v>ここをクリック</v>
      </c>
      <c r="AM138" s="132" t="str">
        <f t="shared" si="22"/>
        <v/>
      </c>
      <c r="AN138" s="130" t="str">
        <f t="shared" si="23"/>
        <v/>
      </c>
      <c r="AO138" s="130" t="str">
        <f t="shared" si="24"/>
        <v/>
      </c>
      <c r="AP138" s="130" t="str">
        <f t="shared" si="25"/>
        <v/>
      </c>
      <c r="AQ138" s="131" t="str">
        <f t="shared" si="26"/>
        <v/>
      </c>
      <c r="AR138" s="131" t="str">
        <f t="shared" si="27"/>
        <v/>
      </c>
      <c r="AS138" s="130" t="str">
        <f t="shared" si="28"/>
        <v/>
      </c>
      <c r="BB138" s="125"/>
      <c r="BC138" s="125"/>
      <c r="BR138" s="87"/>
      <c r="BS138" s="87"/>
      <c r="BT138" s="87"/>
      <c r="BU138" s="87"/>
      <c r="BV138" s="87"/>
      <c r="BW138" s="87"/>
      <c r="BX138" s="87"/>
      <c r="BY138" s="87"/>
      <c r="BZ138" s="87"/>
      <c r="CA138" s="87"/>
      <c r="CB138" s="87"/>
      <c r="CC138" s="87"/>
      <c r="CD138" s="87"/>
      <c r="CE138" s="87"/>
      <c r="CF138" s="87"/>
      <c r="CG138" s="87"/>
      <c r="CH138" s="87"/>
      <c r="CI138" s="87"/>
      <c r="CJ138" s="87"/>
      <c r="CK138" s="87"/>
      <c r="CL138" s="87"/>
      <c r="CM138" s="87"/>
      <c r="CN138" s="87"/>
      <c r="CO138" s="87"/>
      <c r="CP138" s="87"/>
      <c r="CQ138" s="87"/>
      <c r="CR138" s="87"/>
      <c r="CS138" s="87"/>
      <c r="CT138" s="87"/>
      <c r="CU138" s="87"/>
      <c r="CV138" s="87"/>
      <c r="CW138" s="87"/>
      <c r="CX138" s="87"/>
      <c r="CY138" s="87"/>
      <c r="CZ138" s="87"/>
      <c r="DA138" s="87"/>
      <c r="DB138" s="87"/>
      <c r="DC138" s="87"/>
      <c r="DD138" s="87"/>
      <c r="DE138" s="87"/>
      <c r="DF138" s="87"/>
    </row>
    <row r="139" spans="1:110" ht="50.1" customHeight="1">
      <c r="A139" s="87"/>
      <c r="B139" s="214"/>
      <c r="C139" s="89"/>
      <c r="D139" s="87"/>
      <c r="E139" s="87"/>
      <c r="F139" s="87"/>
      <c r="G139" s="87"/>
      <c r="H139" s="87"/>
      <c r="I139" s="87"/>
      <c r="J139" s="87"/>
      <c r="K139" s="87"/>
      <c r="L139" s="87"/>
      <c r="M139" s="87"/>
      <c r="N139" s="87"/>
      <c r="O139" s="87"/>
      <c r="P139" s="87"/>
      <c r="Q139" s="87"/>
      <c r="R139" s="87"/>
      <c r="S139" s="87"/>
      <c r="T139" s="87"/>
      <c r="U139" s="87"/>
      <c r="V139" s="87"/>
      <c r="W139" s="87"/>
      <c r="X139" s="87"/>
      <c r="Y139" s="110">
        <v>116</v>
      </c>
      <c r="Z139" s="112"/>
      <c r="AA139" s="168"/>
      <c r="AB139" s="168"/>
      <c r="AC139" s="114"/>
      <c r="AD139" s="115"/>
      <c r="AF139" s="129" t="str">
        <f>IF('②応募者名簿(印刷用)'!CK28="","",'②応募者名簿(印刷用)'!CK28)</f>
        <v/>
      </c>
      <c r="AG139" s="129" t="str">
        <f>IF('②応募者名簿(印刷用)'!CO28="","",'②応募者名簿(印刷用)'!CO28)</f>
        <v/>
      </c>
      <c r="AH139" s="130" t="str">
        <f t="shared" si="18"/>
        <v/>
      </c>
      <c r="AI139" s="130" t="str">
        <f t="shared" si="19"/>
        <v/>
      </c>
      <c r="AJ139" s="130" t="str">
        <f t="shared" si="20"/>
        <v/>
      </c>
      <c r="AK139" s="131" t="str">
        <f>IF('②応募者名簿(印刷用)'!$A$36="","",'②応募者名簿(印刷用)'!$A$36)</f>
        <v/>
      </c>
      <c r="AL139" s="130" t="str">
        <f t="shared" si="21"/>
        <v>ここをクリック</v>
      </c>
      <c r="AM139" s="132" t="str">
        <f t="shared" si="22"/>
        <v/>
      </c>
      <c r="AN139" s="130" t="str">
        <f t="shared" si="23"/>
        <v/>
      </c>
      <c r="AO139" s="130" t="str">
        <f t="shared" si="24"/>
        <v/>
      </c>
      <c r="AP139" s="130" t="str">
        <f t="shared" si="25"/>
        <v/>
      </c>
      <c r="AQ139" s="131" t="str">
        <f t="shared" si="26"/>
        <v/>
      </c>
      <c r="AR139" s="131" t="str">
        <f t="shared" si="27"/>
        <v/>
      </c>
      <c r="AS139" s="130" t="str">
        <f t="shared" si="28"/>
        <v/>
      </c>
      <c r="BB139" s="125"/>
      <c r="BC139" s="125"/>
      <c r="BR139" s="87"/>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c r="CS139" s="87"/>
      <c r="CT139" s="87"/>
      <c r="CU139" s="87"/>
      <c r="CV139" s="87"/>
      <c r="CW139" s="87"/>
      <c r="CX139" s="87"/>
      <c r="CY139" s="87"/>
      <c r="CZ139" s="87"/>
      <c r="DA139" s="87"/>
      <c r="DB139" s="87"/>
      <c r="DC139" s="87"/>
      <c r="DD139" s="87"/>
      <c r="DE139" s="87"/>
      <c r="DF139" s="87"/>
    </row>
    <row r="140" spans="1:110" ht="50.1" customHeight="1">
      <c r="A140" s="87"/>
      <c r="B140" s="214"/>
      <c r="C140" s="89"/>
      <c r="D140" s="87"/>
      <c r="E140" s="87"/>
      <c r="F140" s="87"/>
      <c r="G140" s="87"/>
      <c r="H140" s="87"/>
      <c r="I140" s="87"/>
      <c r="J140" s="87"/>
      <c r="K140" s="87"/>
      <c r="L140" s="87"/>
      <c r="M140" s="87"/>
      <c r="N140" s="87"/>
      <c r="O140" s="87"/>
      <c r="P140" s="87"/>
      <c r="Q140" s="87"/>
      <c r="R140" s="87"/>
      <c r="S140" s="87"/>
      <c r="T140" s="87"/>
      <c r="U140" s="87"/>
      <c r="V140" s="87"/>
      <c r="W140" s="87"/>
      <c r="X140" s="87"/>
      <c r="Y140" s="110">
        <v>117</v>
      </c>
      <c r="Z140" s="112"/>
      <c r="AA140" s="168"/>
      <c r="AB140" s="168"/>
      <c r="AC140" s="114"/>
      <c r="AD140" s="115"/>
      <c r="AF140" s="129" t="str">
        <f>IF('②応募者名簿(印刷用)'!CK29="","",'②応募者名簿(印刷用)'!CK29)</f>
        <v/>
      </c>
      <c r="AG140" s="129" t="str">
        <f>IF('②応募者名簿(印刷用)'!CO29="","",'②応募者名簿(印刷用)'!CO29)</f>
        <v/>
      </c>
      <c r="AH140" s="130" t="str">
        <f t="shared" si="18"/>
        <v/>
      </c>
      <c r="AI140" s="130" t="str">
        <f t="shared" si="19"/>
        <v/>
      </c>
      <c r="AJ140" s="130" t="str">
        <f t="shared" si="20"/>
        <v/>
      </c>
      <c r="AK140" s="131" t="str">
        <f>IF('②応募者名簿(印刷用)'!$A$36="","",'②応募者名簿(印刷用)'!$A$36)</f>
        <v/>
      </c>
      <c r="AL140" s="130" t="str">
        <f t="shared" si="21"/>
        <v>ここをクリック</v>
      </c>
      <c r="AM140" s="132" t="str">
        <f t="shared" si="22"/>
        <v/>
      </c>
      <c r="AN140" s="130" t="str">
        <f t="shared" si="23"/>
        <v/>
      </c>
      <c r="AO140" s="130" t="str">
        <f t="shared" si="24"/>
        <v/>
      </c>
      <c r="AP140" s="130" t="str">
        <f t="shared" si="25"/>
        <v/>
      </c>
      <c r="AQ140" s="131" t="str">
        <f t="shared" si="26"/>
        <v/>
      </c>
      <c r="AR140" s="131" t="str">
        <f t="shared" si="27"/>
        <v/>
      </c>
      <c r="AS140" s="130" t="str">
        <f t="shared" si="28"/>
        <v/>
      </c>
      <c r="BB140" s="125"/>
      <c r="BC140" s="125"/>
      <c r="BR140" s="87"/>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c r="CS140" s="87"/>
      <c r="CT140" s="87"/>
      <c r="CU140" s="87"/>
      <c r="CV140" s="87"/>
      <c r="CW140" s="87"/>
      <c r="CX140" s="87"/>
      <c r="CY140" s="87"/>
      <c r="CZ140" s="87"/>
      <c r="DA140" s="87"/>
      <c r="DB140" s="87"/>
      <c r="DC140" s="87"/>
      <c r="DD140" s="87"/>
      <c r="DE140" s="87"/>
      <c r="DF140" s="87"/>
    </row>
    <row r="141" spans="1:110" ht="50.1" customHeight="1">
      <c r="A141" s="87"/>
      <c r="B141" s="214"/>
      <c r="C141" s="89"/>
      <c r="D141" s="87"/>
      <c r="E141" s="87"/>
      <c r="F141" s="87"/>
      <c r="G141" s="87"/>
      <c r="H141" s="87"/>
      <c r="I141" s="87"/>
      <c r="J141" s="87"/>
      <c r="K141" s="87"/>
      <c r="L141" s="87"/>
      <c r="M141" s="87"/>
      <c r="N141" s="87"/>
      <c r="O141" s="87"/>
      <c r="P141" s="87"/>
      <c r="Q141" s="87"/>
      <c r="R141" s="87"/>
      <c r="S141" s="87"/>
      <c r="T141" s="87"/>
      <c r="U141" s="87"/>
      <c r="V141" s="87"/>
      <c r="W141" s="87"/>
      <c r="X141" s="87"/>
      <c r="Y141" s="110">
        <v>118</v>
      </c>
      <c r="Z141" s="112"/>
      <c r="AA141" s="168"/>
      <c r="AB141" s="168"/>
      <c r="AC141" s="114"/>
      <c r="AD141" s="115"/>
      <c r="AF141" s="129" t="str">
        <f>IF('②応募者名簿(印刷用)'!CK30="","",'②応募者名簿(印刷用)'!CK30)</f>
        <v/>
      </c>
      <c r="AG141" s="129" t="str">
        <f>IF('②応募者名簿(印刷用)'!CO30="","",'②応募者名簿(印刷用)'!CO30)</f>
        <v/>
      </c>
      <c r="AH141" s="130" t="str">
        <f t="shared" si="18"/>
        <v/>
      </c>
      <c r="AI141" s="130" t="str">
        <f t="shared" si="19"/>
        <v/>
      </c>
      <c r="AJ141" s="130" t="str">
        <f t="shared" si="20"/>
        <v/>
      </c>
      <c r="AK141" s="131" t="str">
        <f>IF('②応募者名簿(印刷用)'!$A$36="","",'②応募者名簿(印刷用)'!$A$36)</f>
        <v/>
      </c>
      <c r="AL141" s="130" t="str">
        <f t="shared" si="21"/>
        <v>ここをクリック</v>
      </c>
      <c r="AM141" s="132" t="str">
        <f t="shared" si="22"/>
        <v/>
      </c>
      <c r="AN141" s="130" t="str">
        <f t="shared" si="23"/>
        <v/>
      </c>
      <c r="AO141" s="130" t="str">
        <f t="shared" si="24"/>
        <v/>
      </c>
      <c r="AP141" s="130" t="str">
        <f t="shared" si="25"/>
        <v/>
      </c>
      <c r="AQ141" s="131" t="str">
        <f t="shared" si="26"/>
        <v/>
      </c>
      <c r="AR141" s="131" t="str">
        <f t="shared" si="27"/>
        <v/>
      </c>
      <c r="AS141" s="130" t="str">
        <f t="shared" si="28"/>
        <v/>
      </c>
      <c r="BB141" s="125"/>
      <c r="BC141" s="125"/>
      <c r="BR141" s="87"/>
      <c r="BS141" s="87"/>
      <c r="BT141" s="87"/>
      <c r="BU141" s="87"/>
      <c r="BV141" s="87"/>
      <c r="BW141" s="87"/>
      <c r="BX141" s="87"/>
      <c r="BY141" s="87"/>
      <c r="BZ141" s="87"/>
      <c r="CA141" s="87"/>
      <c r="CB141" s="87"/>
      <c r="CC141" s="87"/>
      <c r="CD141" s="87"/>
      <c r="CE141" s="87"/>
      <c r="CF141" s="87"/>
      <c r="CG141" s="87"/>
      <c r="CH141" s="87"/>
      <c r="CI141" s="87"/>
      <c r="CJ141" s="87"/>
      <c r="CK141" s="87"/>
      <c r="CL141" s="87"/>
      <c r="CM141" s="87"/>
      <c r="CN141" s="87"/>
      <c r="CO141" s="87"/>
      <c r="CP141" s="87"/>
      <c r="CQ141" s="87"/>
      <c r="CR141" s="87"/>
      <c r="CS141" s="87"/>
      <c r="CT141" s="87"/>
      <c r="CU141" s="87"/>
      <c r="CV141" s="87"/>
      <c r="CW141" s="87"/>
      <c r="CX141" s="87"/>
      <c r="CY141" s="87"/>
      <c r="CZ141" s="87"/>
      <c r="DA141" s="87"/>
      <c r="DB141" s="87"/>
      <c r="DC141" s="87"/>
      <c r="DD141" s="87"/>
      <c r="DE141" s="87"/>
      <c r="DF141" s="87"/>
    </row>
    <row r="142" spans="1:110" ht="50.1" customHeight="1">
      <c r="A142" s="87"/>
      <c r="B142" s="214"/>
      <c r="C142" s="89"/>
      <c r="D142" s="87"/>
      <c r="E142" s="87"/>
      <c r="F142" s="87"/>
      <c r="G142" s="87"/>
      <c r="H142" s="87"/>
      <c r="I142" s="87"/>
      <c r="J142" s="87"/>
      <c r="K142" s="87"/>
      <c r="L142" s="87"/>
      <c r="M142" s="87"/>
      <c r="N142" s="87"/>
      <c r="O142" s="87"/>
      <c r="P142" s="87"/>
      <c r="Q142" s="87"/>
      <c r="R142" s="87"/>
      <c r="S142" s="87"/>
      <c r="T142" s="87"/>
      <c r="U142" s="87"/>
      <c r="V142" s="87"/>
      <c r="W142" s="87"/>
      <c r="X142" s="87"/>
      <c r="Y142" s="110">
        <v>119</v>
      </c>
      <c r="Z142" s="112"/>
      <c r="AA142" s="168"/>
      <c r="AB142" s="168"/>
      <c r="AC142" s="114"/>
      <c r="AD142" s="115"/>
      <c r="AF142" s="129" t="str">
        <f>IF('②応募者名簿(印刷用)'!CK31="","",'②応募者名簿(印刷用)'!CK31)</f>
        <v/>
      </c>
      <c r="AG142" s="129" t="str">
        <f>IF('②応募者名簿(印刷用)'!CO31="","",'②応募者名簿(印刷用)'!CO31)</f>
        <v/>
      </c>
      <c r="AH142" s="130" t="str">
        <f t="shared" si="18"/>
        <v/>
      </c>
      <c r="AI142" s="130" t="str">
        <f t="shared" si="19"/>
        <v/>
      </c>
      <c r="AJ142" s="130" t="str">
        <f t="shared" si="20"/>
        <v/>
      </c>
      <c r="AK142" s="131" t="str">
        <f>IF('②応募者名簿(印刷用)'!$A$36="","",'②応募者名簿(印刷用)'!$A$36)</f>
        <v/>
      </c>
      <c r="AL142" s="130" t="str">
        <f t="shared" si="21"/>
        <v>ここをクリック</v>
      </c>
      <c r="AM142" s="132" t="str">
        <f t="shared" si="22"/>
        <v/>
      </c>
      <c r="AN142" s="130" t="str">
        <f t="shared" si="23"/>
        <v/>
      </c>
      <c r="AO142" s="130" t="str">
        <f t="shared" si="24"/>
        <v/>
      </c>
      <c r="AP142" s="130" t="str">
        <f t="shared" si="25"/>
        <v/>
      </c>
      <c r="AQ142" s="131" t="str">
        <f t="shared" si="26"/>
        <v/>
      </c>
      <c r="AR142" s="131" t="str">
        <f t="shared" si="27"/>
        <v/>
      </c>
      <c r="AS142" s="130" t="str">
        <f t="shared" si="28"/>
        <v/>
      </c>
      <c r="BB142" s="125"/>
      <c r="BC142" s="125"/>
      <c r="BR142" s="87"/>
      <c r="BS142" s="87"/>
      <c r="BT142" s="87"/>
      <c r="BU142" s="87"/>
      <c r="BV142" s="87"/>
      <c r="BW142" s="87"/>
      <c r="BX142" s="87"/>
      <c r="BY142" s="87"/>
      <c r="BZ142" s="87"/>
      <c r="CA142" s="87"/>
      <c r="CB142" s="87"/>
      <c r="CC142" s="87"/>
      <c r="CD142" s="87"/>
      <c r="CE142" s="87"/>
      <c r="CF142" s="87"/>
      <c r="CG142" s="87"/>
      <c r="CH142" s="87"/>
      <c r="CI142" s="87"/>
      <c r="CJ142" s="87"/>
      <c r="CK142" s="87"/>
      <c r="CL142" s="87"/>
      <c r="CM142" s="87"/>
      <c r="CN142" s="87"/>
      <c r="CO142" s="87"/>
      <c r="CP142" s="87"/>
      <c r="CQ142" s="87"/>
      <c r="CR142" s="87"/>
      <c r="CS142" s="87"/>
      <c r="CT142" s="87"/>
      <c r="CU142" s="87"/>
      <c r="CV142" s="87"/>
      <c r="CW142" s="87"/>
      <c r="CX142" s="87"/>
      <c r="CY142" s="87"/>
      <c r="CZ142" s="87"/>
      <c r="DA142" s="87"/>
      <c r="DB142" s="87"/>
      <c r="DC142" s="87"/>
      <c r="DD142" s="87"/>
      <c r="DE142" s="87"/>
      <c r="DF142" s="87"/>
    </row>
    <row r="143" spans="1:110" ht="50.1" customHeight="1">
      <c r="A143" s="87"/>
      <c r="B143" s="214"/>
      <c r="C143" s="89"/>
      <c r="D143" s="87"/>
      <c r="E143" s="87"/>
      <c r="F143" s="87"/>
      <c r="G143" s="87"/>
      <c r="H143" s="87"/>
      <c r="I143" s="87"/>
      <c r="J143" s="87"/>
      <c r="K143" s="87"/>
      <c r="L143" s="87"/>
      <c r="M143" s="87"/>
      <c r="N143" s="87"/>
      <c r="O143" s="87"/>
      <c r="P143" s="87"/>
      <c r="Q143" s="87"/>
      <c r="R143" s="87"/>
      <c r="S143" s="87"/>
      <c r="T143" s="87"/>
      <c r="U143" s="87"/>
      <c r="V143" s="87"/>
      <c r="W143" s="87"/>
      <c r="X143" s="87"/>
      <c r="Y143" s="110">
        <v>120</v>
      </c>
      <c r="Z143" s="112"/>
      <c r="AA143" s="168"/>
      <c r="AB143" s="168"/>
      <c r="AC143" s="114"/>
      <c r="AD143" s="115"/>
      <c r="AF143" s="129" t="str">
        <f>IF('②応募者名簿(印刷用)'!CK32="","",'②応募者名簿(印刷用)'!CK32)</f>
        <v/>
      </c>
      <c r="AG143" s="129" t="str">
        <f>IF('②応募者名簿(印刷用)'!CO32="","",'②応募者名簿(印刷用)'!CO32)</f>
        <v/>
      </c>
      <c r="AH143" s="130" t="str">
        <f t="shared" si="18"/>
        <v/>
      </c>
      <c r="AI143" s="130" t="str">
        <f t="shared" si="19"/>
        <v/>
      </c>
      <c r="AJ143" s="130" t="str">
        <f t="shared" si="20"/>
        <v/>
      </c>
      <c r="AK143" s="131" t="str">
        <f>IF('②応募者名簿(印刷用)'!$A$36="","",'②応募者名簿(印刷用)'!$A$36)</f>
        <v/>
      </c>
      <c r="AL143" s="130" t="str">
        <f t="shared" si="21"/>
        <v>ここをクリック</v>
      </c>
      <c r="AM143" s="132" t="str">
        <f t="shared" si="22"/>
        <v/>
      </c>
      <c r="AN143" s="130" t="str">
        <f t="shared" si="23"/>
        <v/>
      </c>
      <c r="AO143" s="130" t="str">
        <f t="shared" si="24"/>
        <v/>
      </c>
      <c r="AP143" s="130" t="str">
        <f t="shared" si="25"/>
        <v/>
      </c>
      <c r="AQ143" s="131" t="str">
        <f t="shared" si="26"/>
        <v/>
      </c>
      <c r="AR143" s="131" t="str">
        <f t="shared" si="27"/>
        <v/>
      </c>
      <c r="AS143" s="130" t="str">
        <f t="shared" si="28"/>
        <v/>
      </c>
      <c r="BB143" s="125"/>
      <c r="BC143" s="125"/>
      <c r="BR143" s="87"/>
      <c r="BS143" s="87"/>
      <c r="BT143" s="87"/>
      <c r="BU143" s="87"/>
      <c r="BV143" s="87"/>
      <c r="BW143" s="87"/>
      <c r="BX143" s="87"/>
      <c r="BY143" s="87"/>
      <c r="BZ143" s="87"/>
      <c r="CA143" s="87"/>
      <c r="CB143" s="87"/>
      <c r="CC143" s="87"/>
      <c r="CD143" s="87"/>
      <c r="CE143" s="87"/>
      <c r="CF143" s="87"/>
      <c r="CG143" s="87"/>
      <c r="CH143" s="87"/>
      <c r="CI143" s="87"/>
      <c r="CJ143" s="87"/>
      <c r="CK143" s="87"/>
      <c r="CL143" s="87"/>
      <c r="CM143" s="87"/>
      <c r="CN143" s="87"/>
      <c r="CO143" s="87"/>
      <c r="CP143" s="87"/>
      <c r="CQ143" s="87"/>
      <c r="CR143" s="87"/>
      <c r="CS143" s="87"/>
      <c r="CT143" s="87"/>
      <c r="CU143" s="87"/>
      <c r="CV143" s="87"/>
      <c r="CW143" s="87"/>
      <c r="CX143" s="87"/>
      <c r="CY143" s="87"/>
      <c r="CZ143" s="87"/>
      <c r="DA143" s="87"/>
      <c r="DB143" s="87"/>
      <c r="DC143" s="87"/>
      <c r="DD143" s="87"/>
      <c r="DE143" s="87"/>
      <c r="DF143" s="87"/>
    </row>
    <row r="144" spans="1:110" ht="50.1" customHeight="1">
      <c r="A144" s="87"/>
      <c r="B144" s="214"/>
      <c r="C144" s="89"/>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BB144" s="125"/>
      <c r="BC144" s="125"/>
      <c r="BR144" s="87"/>
      <c r="BS144" s="87"/>
      <c r="BT144" s="87"/>
      <c r="BU144" s="87"/>
      <c r="BV144" s="87"/>
      <c r="BW144" s="87"/>
      <c r="BX144" s="87"/>
      <c r="BY144" s="87"/>
      <c r="BZ144" s="87"/>
      <c r="CA144" s="87"/>
      <c r="CB144" s="87"/>
      <c r="CC144" s="87"/>
      <c r="CD144" s="87"/>
      <c r="CE144" s="87"/>
      <c r="CF144" s="87"/>
      <c r="CG144" s="87"/>
      <c r="CH144" s="87"/>
      <c r="CI144" s="87"/>
      <c r="CJ144" s="87"/>
      <c r="CK144" s="87"/>
      <c r="CL144" s="87"/>
      <c r="CM144" s="87"/>
      <c r="CN144" s="87"/>
      <c r="CO144" s="87"/>
      <c r="CP144" s="87"/>
      <c r="CQ144" s="87"/>
      <c r="CR144" s="87"/>
      <c r="CS144" s="87"/>
      <c r="CT144" s="87"/>
      <c r="CU144" s="87"/>
      <c r="CV144" s="87"/>
      <c r="CW144" s="87"/>
      <c r="CX144" s="87"/>
      <c r="CY144" s="87"/>
      <c r="CZ144" s="87"/>
      <c r="DA144" s="87"/>
      <c r="DB144" s="87"/>
      <c r="DC144" s="87"/>
      <c r="DD144" s="87"/>
      <c r="DE144" s="87"/>
      <c r="DF144" s="87"/>
    </row>
    <row r="145" spans="1:110" ht="50.1" customHeight="1">
      <c r="A145" s="87"/>
      <c r="B145" s="214"/>
      <c r="C145" s="89"/>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BB145" s="125"/>
      <c r="BC145" s="125"/>
      <c r="BR145" s="8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87"/>
      <c r="CU145" s="87"/>
      <c r="CV145" s="87"/>
      <c r="CW145" s="87"/>
      <c r="CX145" s="87"/>
      <c r="CY145" s="87"/>
      <c r="CZ145" s="87"/>
      <c r="DA145" s="87"/>
      <c r="DB145" s="87"/>
      <c r="DC145" s="87"/>
      <c r="DD145" s="87"/>
      <c r="DE145" s="87"/>
      <c r="DF145" s="87"/>
    </row>
    <row r="146" spans="1:110" ht="50.1" customHeight="1">
      <c r="A146" s="87"/>
      <c r="B146" s="214"/>
      <c r="C146" s="89"/>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BB146" s="125"/>
      <c r="BC146" s="125"/>
      <c r="BR146" s="87"/>
      <c r="BS146" s="87"/>
      <c r="BT146" s="87"/>
      <c r="BU146" s="87"/>
      <c r="BV146" s="87"/>
      <c r="BW146" s="87"/>
      <c r="BX146" s="87"/>
      <c r="BY146" s="87"/>
      <c r="BZ146" s="87"/>
      <c r="CA146" s="87"/>
      <c r="CB146" s="87"/>
      <c r="CC146" s="87"/>
      <c r="CD146" s="87"/>
      <c r="CE146" s="87"/>
      <c r="CF146" s="87"/>
      <c r="CG146" s="87"/>
      <c r="CH146" s="87"/>
      <c r="CI146" s="87"/>
      <c r="CJ146" s="87"/>
      <c r="CK146" s="87"/>
      <c r="CL146" s="87"/>
      <c r="CM146" s="87"/>
      <c r="CN146" s="87"/>
      <c r="CO146" s="87"/>
      <c r="CP146" s="87"/>
      <c r="CQ146" s="87"/>
      <c r="CR146" s="87"/>
      <c r="CS146" s="87"/>
      <c r="CT146" s="87"/>
      <c r="CU146" s="87"/>
      <c r="CV146" s="87"/>
      <c r="CW146" s="87"/>
      <c r="CX146" s="87"/>
      <c r="CY146" s="87"/>
      <c r="CZ146" s="87"/>
      <c r="DA146" s="87"/>
      <c r="DB146" s="87"/>
      <c r="DC146" s="87"/>
      <c r="DD146" s="87"/>
      <c r="DE146" s="87"/>
      <c r="DF146" s="87"/>
    </row>
    <row r="147" spans="1:110" ht="50.1" customHeight="1">
      <c r="A147" s="87"/>
      <c r="B147" s="214"/>
      <c r="C147" s="89"/>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BB147" s="125"/>
      <c r="BC147" s="125"/>
      <c r="BR147" s="87"/>
      <c r="BS147" s="87"/>
      <c r="BT147" s="87"/>
      <c r="BU147" s="87"/>
      <c r="BV147" s="87"/>
      <c r="BW147" s="87"/>
      <c r="BX147" s="87"/>
      <c r="BY147" s="87"/>
      <c r="BZ147" s="87"/>
      <c r="CA147" s="87"/>
      <c r="CB147" s="87"/>
      <c r="CC147" s="87"/>
      <c r="CD147" s="87"/>
      <c r="CE147" s="87"/>
      <c r="CF147" s="87"/>
      <c r="CG147" s="87"/>
      <c r="CH147" s="87"/>
      <c r="CI147" s="87"/>
      <c r="CJ147" s="87"/>
      <c r="CK147" s="87"/>
      <c r="CL147" s="87"/>
      <c r="CM147" s="87"/>
      <c r="CN147" s="87"/>
      <c r="CO147" s="87"/>
      <c r="CP147" s="87"/>
      <c r="CQ147" s="87"/>
      <c r="CR147" s="87"/>
      <c r="CS147" s="87"/>
      <c r="CT147" s="87"/>
      <c r="CU147" s="87"/>
      <c r="CV147" s="87"/>
      <c r="CW147" s="87"/>
      <c r="CX147" s="87"/>
      <c r="CY147" s="87"/>
      <c r="CZ147" s="87"/>
      <c r="DA147" s="87"/>
      <c r="DB147" s="87"/>
      <c r="DC147" s="87"/>
      <c r="DD147" s="87"/>
      <c r="DE147" s="87"/>
      <c r="DF147" s="87"/>
    </row>
    <row r="148" spans="1:110" ht="50.1" customHeight="1">
      <c r="A148" s="87"/>
      <c r="B148" s="214"/>
      <c r="C148" s="89"/>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BB148" s="125"/>
      <c r="BC148" s="125"/>
      <c r="BR148" s="87"/>
      <c r="BS148" s="87"/>
      <c r="BT148" s="87"/>
      <c r="BU148" s="87"/>
      <c r="BV148" s="87"/>
      <c r="BW148" s="87"/>
      <c r="BX148" s="87"/>
      <c r="BY148" s="87"/>
      <c r="BZ148" s="87"/>
      <c r="CA148" s="87"/>
      <c r="CB148" s="87"/>
      <c r="CC148" s="87"/>
      <c r="CD148" s="87"/>
      <c r="CE148" s="87"/>
      <c r="CF148" s="87"/>
      <c r="CG148" s="87"/>
      <c r="CH148" s="87"/>
      <c r="CI148" s="87"/>
      <c r="CJ148" s="87"/>
      <c r="CK148" s="87"/>
      <c r="CL148" s="87"/>
      <c r="CM148" s="87"/>
      <c r="CN148" s="87"/>
      <c r="CO148" s="87"/>
      <c r="CP148" s="87"/>
      <c r="CQ148" s="87"/>
      <c r="CR148" s="87"/>
      <c r="CS148" s="87"/>
      <c r="CT148" s="87"/>
      <c r="CU148" s="87"/>
      <c r="CV148" s="87"/>
      <c r="CW148" s="87"/>
      <c r="CX148" s="87"/>
      <c r="CY148" s="87"/>
      <c r="CZ148" s="87"/>
      <c r="DA148" s="87"/>
      <c r="DB148" s="87"/>
      <c r="DC148" s="87"/>
      <c r="DD148" s="87"/>
      <c r="DE148" s="87"/>
      <c r="DF148" s="87"/>
    </row>
    <row r="149" spans="1:110" ht="50.1" customHeight="1">
      <c r="A149" s="87"/>
      <c r="B149" s="214"/>
      <c r="C149" s="89"/>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BB149" s="125"/>
      <c r="BC149" s="125"/>
      <c r="BR149" s="87"/>
      <c r="BS149" s="87"/>
      <c r="BT149" s="87"/>
      <c r="BU149" s="87"/>
      <c r="BV149" s="87"/>
      <c r="BW149" s="87"/>
      <c r="BX149" s="87"/>
      <c r="BY149" s="87"/>
      <c r="BZ149" s="87"/>
      <c r="CA149" s="87"/>
      <c r="CB149" s="87"/>
      <c r="CC149" s="87"/>
      <c r="CD149" s="87"/>
      <c r="CE149" s="87"/>
      <c r="CF149" s="87"/>
      <c r="CG149" s="87"/>
      <c r="CH149" s="87"/>
      <c r="CI149" s="87"/>
      <c r="CJ149" s="87"/>
      <c r="CK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row>
    <row r="150" spans="1:110" ht="50.1" customHeight="1">
      <c r="A150" s="87"/>
      <c r="B150" s="214"/>
      <c r="C150" s="89"/>
      <c r="D150" s="87"/>
      <c r="E150" s="87"/>
      <c r="F150" s="87"/>
      <c r="G150" s="87"/>
      <c r="H150" s="87"/>
      <c r="I150" s="87"/>
      <c r="J150" s="87"/>
      <c r="K150" s="87"/>
      <c r="L150" s="87"/>
      <c r="M150" s="87"/>
      <c r="N150" s="87"/>
      <c r="O150" s="87"/>
      <c r="P150" s="87"/>
      <c r="Q150" s="87"/>
      <c r="R150" s="87"/>
      <c r="S150" s="87"/>
      <c r="T150" s="87"/>
      <c r="U150" s="87"/>
      <c r="V150" s="87"/>
      <c r="W150" s="87"/>
      <c r="X150" s="87"/>
      <c r="Y150" s="87"/>
      <c r="Z150" s="87"/>
      <c r="BB150" s="125"/>
      <c r="BC150" s="125"/>
      <c r="BR150" s="87"/>
      <c r="BS150" s="87"/>
      <c r="BT150" s="87"/>
      <c r="BU150" s="87"/>
      <c r="BV150" s="87"/>
      <c r="BW150" s="87"/>
      <c r="BX150" s="87"/>
      <c r="BY150" s="87"/>
      <c r="BZ150" s="87"/>
      <c r="CA150" s="87"/>
      <c r="CB150" s="87"/>
      <c r="CC150" s="87"/>
      <c r="CD150" s="87"/>
      <c r="CE150" s="87"/>
      <c r="CF150" s="87"/>
      <c r="CG150" s="87"/>
      <c r="CH150" s="87"/>
      <c r="CI150" s="87"/>
      <c r="CJ150" s="87"/>
      <c r="CK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row>
    <row r="151" spans="1:110" ht="50.1" customHeight="1">
      <c r="A151" s="87"/>
      <c r="B151" s="214"/>
      <c r="C151" s="89"/>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BB151" s="125"/>
      <c r="BC151" s="125"/>
      <c r="BR151" s="87"/>
      <c r="BS151" s="87"/>
      <c r="BT151" s="87"/>
      <c r="BU151" s="87"/>
      <c r="BV151" s="87"/>
      <c r="BW151" s="87"/>
      <c r="BX151" s="87"/>
      <c r="BY151" s="87"/>
      <c r="BZ151" s="87"/>
      <c r="CA151" s="87"/>
      <c r="CB151" s="87"/>
      <c r="CC151" s="87"/>
      <c r="CD151" s="87"/>
      <c r="CE151" s="87"/>
      <c r="CF151" s="87"/>
      <c r="CG151" s="87"/>
      <c r="CH151" s="87"/>
      <c r="CI151" s="87"/>
      <c r="CJ151" s="87"/>
      <c r="CK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row>
    <row r="152" spans="1:110" ht="50.1" customHeight="1">
      <c r="A152" s="87"/>
      <c r="B152" s="214"/>
      <c r="C152" s="89"/>
      <c r="D152" s="87"/>
      <c r="E152" s="87"/>
      <c r="F152" s="87"/>
      <c r="G152" s="87"/>
      <c r="H152" s="87"/>
      <c r="I152" s="87"/>
      <c r="J152" s="87"/>
      <c r="K152" s="87"/>
      <c r="L152" s="87"/>
      <c r="M152" s="87"/>
      <c r="N152" s="87"/>
      <c r="O152" s="87"/>
      <c r="P152" s="87"/>
      <c r="Q152" s="87"/>
      <c r="R152" s="87"/>
      <c r="S152" s="87"/>
      <c r="T152" s="87"/>
      <c r="U152" s="87"/>
      <c r="V152" s="87"/>
      <c r="W152" s="87"/>
      <c r="X152" s="87"/>
      <c r="Y152" s="87"/>
      <c r="Z152" s="87"/>
      <c r="BB152" s="125"/>
      <c r="BC152" s="125"/>
      <c r="BR152" s="87"/>
      <c r="BS152" s="87"/>
      <c r="BT152" s="87"/>
      <c r="BU152" s="87"/>
      <c r="BV152" s="87"/>
      <c r="BW152" s="87"/>
      <c r="BX152" s="87"/>
      <c r="BY152" s="87"/>
      <c r="BZ152" s="87"/>
      <c r="CA152" s="87"/>
      <c r="CB152" s="87"/>
      <c r="CC152" s="87"/>
      <c r="CD152" s="87"/>
      <c r="CE152" s="87"/>
      <c r="CF152" s="87"/>
      <c r="CG152" s="87"/>
      <c r="CH152" s="87"/>
      <c r="CI152" s="87"/>
      <c r="CJ152" s="87"/>
      <c r="CK152" s="87"/>
      <c r="CL152" s="87"/>
      <c r="CM152" s="87"/>
      <c r="CN152" s="87"/>
      <c r="CO152" s="87"/>
      <c r="CP152" s="87"/>
      <c r="CQ152" s="87"/>
      <c r="CR152" s="87"/>
      <c r="CS152" s="87"/>
      <c r="CT152" s="87"/>
      <c r="CU152" s="87"/>
      <c r="CV152" s="87"/>
      <c r="CW152" s="87"/>
      <c r="CX152" s="87"/>
      <c r="CY152" s="87"/>
      <c r="CZ152" s="87"/>
      <c r="DA152" s="87"/>
      <c r="DB152" s="87"/>
      <c r="DC152" s="87"/>
      <c r="DD152" s="87"/>
      <c r="DE152" s="87"/>
      <c r="DF152" s="87"/>
    </row>
    <row r="153" spans="1:110" ht="50.1" customHeight="1">
      <c r="A153" s="87"/>
      <c r="B153" s="214"/>
      <c r="C153" s="89"/>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BB153" s="125"/>
      <c r="BC153" s="125"/>
      <c r="BR153" s="87"/>
      <c r="BS153" s="87"/>
      <c r="BT153" s="87"/>
      <c r="BU153" s="87"/>
      <c r="BV153" s="87"/>
      <c r="BW153" s="87"/>
      <c r="BX153" s="87"/>
      <c r="BY153" s="87"/>
      <c r="BZ153" s="87"/>
      <c r="CA153" s="87"/>
      <c r="CB153" s="87"/>
      <c r="CC153" s="87"/>
      <c r="CD153" s="87"/>
      <c r="CE153" s="87"/>
      <c r="CF153" s="87"/>
      <c r="CG153" s="87"/>
      <c r="CH153" s="87"/>
      <c r="CI153" s="87"/>
      <c r="CJ153" s="87"/>
      <c r="CK153" s="87"/>
      <c r="CL153" s="87"/>
      <c r="CM153" s="87"/>
      <c r="CN153" s="87"/>
      <c r="CO153" s="87"/>
      <c r="CP153" s="87"/>
      <c r="CQ153" s="87"/>
      <c r="CR153" s="87"/>
      <c r="CS153" s="87"/>
      <c r="CT153" s="87"/>
      <c r="CU153" s="87"/>
      <c r="CV153" s="87"/>
      <c r="CW153" s="87"/>
      <c r="CX153" s="87"/>
      <c r="CY153" s="87"/>
      <c r="CZ153" s="87"/>
      <c r="DA153" s="87"/>
      <c r="DB153" s="87"/>
      <c r="DC153" s="87"/>
      <c r="DD153" s="87"/>
      <c r="DE153" s="87"/>
      <c r="DF153" s="87"/>
    </row>
    <row r="154" spans="1:110" ht="50.1" customHeight="1">
      <c r="A154" s="87"/>
      <c r="B154" s="214"/>
      <c r="C154" s="89"/>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BB154" s="125"/>
      <c r="BC154" s="125"/>
      <c r="BR154" s="87"/>
      <c r="BS154" s="87"/>
      <c r="BT154" s="87"/>
      <c r="BU154" s="87"/>
      <c r="BV154" s="87"/>
      <c r="BW154" s="87"/>
      <c r="BX154" s="87"/>
      <c r="BY154" s="87"/>
      <c r="BZ154" s="87"/>
      <c r="CA154" s="87"/>
      <c r="CB154" s="87"/>
      <c r="CC154" s="87"/>
      <c r="CD154" s="87"/>
      <c r="CE154" s="87"/>
      <c r="CF154" s="87"/>
      <c r="CG154" s="87"/>
      <c r="CH154" s="87"/>
      <c r="CI154" s="87"/>
      <c r="CJ154" s="87"/>
      <c r="CK154" s="87"/>
      <c r="CL154" s="87"/>
      <c r="CM154" s="87"/>
      <c r="CN154" s="87"/>
      <c r="CO154" s="87"/>
      <c r="CP154" s="87"/>
      <c r="CQ154" s="87"/>
      <c r="CR154" s="87"/>
      <c r="CS154" s="87"/>
      <c r="CT154" s="87"/>
      <c r="CU154" s="87"/>
      <c r="CV154" s="87"/>
      <c r="CW154" s="87"/>
      <c r="CX154" s="87"/>
      <c r="CY154" s="87"/>
      <c r="CZ154" s="87"/>
      <c r="DA154" s="87"/>
      <c r="DB154" s="87"/>
      <c r="DC154" s="87"/>
      <c r="DD154" s="87"/>
      <c r="DE154" s="87"/>
      <c r="DF154" s="87"/>
    </row>
    <row r="155" spans="1:110" ht="50.1" customHeight="1">
      <c r="A155" s="87"/>
      <c r="B155" s="214"/>
      <c r="C155" s="89"/>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BB155" s="125"/>
      <c r="BC155" s="125"/>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7"/>
      <c r="CQ155" s="87"/>
      <c r="CR155" s="87"/>
      <c r="CS155" s="87"/>
      <c r="CT155" s="87"/>
      <c r="CU155" s="87"/>
      <c r="CV155" s="87"/>
      <c r="CW155" s="87"/>
      <c r="CX155" s="87"/>
      <c r="CY155" s="87"/>
      <c r="CZ155" s="87"/>
      <c r="DA155" s="87"/>
      <c r="DB155" s="87"/>
      <c r="DC155" s="87"/>
      <c r="DD155" s="87"/>
      <c r="DE155" s="87"/>
      <c r="DF155" s="87"/>
    </row>
    <row r="156" spans="1:110" ht="50.1" customHeight="1">
      <c r="A156" s="87"/>
      <c r="B156" s="214"/>
      <c r="C156" s="89"/>
      <c r="D156" s="87"/>
      <c r="E156" s="87"/>
      <c r="F156" s="87"/>
      <c r="G156" s="87"/>
      <c r="H156" s="87"/>
      <c r="I156" s="87"/>
      <c r="J156" s="87"/>
      <c r="K156" s="87"/>
      <c r="L156" s="87"/>
      <c r="M156" s="87"/>
      <c r="N156" s="87"/>
      <c r="O156" s="87"/>
      <c r="P156" s="87"/>
      <c r="Q156" s="87"/>
      <c r="R156" s="87"/>
      <c r="S156" s="87"/>
      <c r="T156" s="87"/>
      <c r="U156" s="87"/>
      <c r="V156" s="87"/>
      <c r="W156" s="87"/>
      <c r="X156" s="87"/>
      <c r="Y156" s="87"/>
      <c r="Z156" s="87"/>
      <c r="BB156" s="125"/>
      <c r="BC156" s="125"/>
      <c r="BR156" s="87"/>
      <c r="BS156" s="87"/>
      <c r="BT156" s="87"/>
      <c r="BU156" s="87"/>
      <c r="BV156" s="87"/>
      <c r="BW156" s="87"/>
      <c r="BX156" s="87"/>
      <c r="BY156" s="87"/>
      <c r="BZ156" s="87"/>
      <c r="CA156" s="87"/>
      <c r="CB156" s="87"/>
      <c r="CC156" s="87"/>
      <c r="CD156" s="87"/>
      <c r="CE156" s="87"/>
      <c r="CF156" s="87"/>
      <c r="CG156" s="87"/>
      <c r="CH156" s="87"/>
      <c r="CI156" s="87"/>
      <c r="CJ156" s="87"/>
      <c r="CK156" s="87"/>
      <c r="CL156" s="87"/>
      <c r="CM156" s="87"/>
      <c r="CN156" s="87"/>
      <c r="CO156" s="87"/>
      <c r="CP156" s="87"/>
      <c r="CQ156" s="87"/>
      <c r="CR156" s="87"/>
      <c r="CS156" s="87"/>
      <c r="CT156" s="87"/>
      <c r="CU156" s="87"/>
      <c r="CV156" s="87"/>
      <c r="CW156" s="87"/>
      <c r="CX156" s="87"/>
      <c r="CY156" s="87"/>
      <c r="CZ156" s="87"/>
      <c r="DA156" s="87"/>
      <c r="DB156" s="87"/>
      <c r="DC156" s="87"/>
      <c r="DD156" s="87"/>
      <c r="DE156" s="87"/>
      <c r="DF156" s="87"/>
    </row>
    <row r="157" spans="1:110" ht="50.1" customHeight="1">
      <c r="A157" s="87"/>
      <c r="B157" s="214"/>
      <c r="C157" s="89"/>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BR157" s="87"/>
      <c r="BS157" s="87"/>
      <c r="BT157" s="87"/>
      <c r="BU157" s="87"/>
      <c r="BV157" s="87"/>
      <c r="BW157" s="87"/>
      <c r="BX157" s="87"/>
      <c r="BY157" s="87"/>
      <c r="BZ157" s="87"/>
      <c r="CA157" s="87"/>
      <c r="CB157" s="87"/>
      <c r="CC157" s="87"/>
      <c r="CD157" s="87"/>
      <c r="CE157" s="87"/>
      <c r="CF157" s="87"/>
      <c r="CG157" s="87"/>
      <c r="CH157" s="87"/>
      <c r="CI157" s="87"/>
      <c r="CJ157" s="87"/>
      <c r="CK157" s="87"/>
      <c r="CL157" s="87"/>
      <c r="CM157" s="87"/>
      <c r="CN157" s="87"/>
      <c r="CO157" s="87"/>
      <c r="CP157" s="87"/>
      <c r="CQ157" s="87"/>
      <c r="CR157" s="87"/>
      <c r="CS157" s="87"/>
      <c r="CT157" s="87"/>
      <c r="CU157" s="87"/>
      <c r="CV157" s="87"/>
      <c r="CW157" s="87"/>
      <c r="CX157" s="87"/>
      <c r="CY157" s="87"/>
      <c r="CZ157" s="87"/>
      <c r="DA157" s="87"/>
      <c r="DB157" s="87"/>
      <c r="DC157" s="87"/>
      <c r="DD157" s="87"/>
      <c r="DE157" s="87"/>
      <c r="DF157" s="87"/>
    </row>
    <row r="158" spans="1:110" ht="50.1" customHeight="1">
      <c r="A158" s="87"/>
      <c r="B158" s="214"/>
      <c r="C158" s="89"/>
      <c r="D158" s="87"/>
      <c r="E158" s="87"/>
      <c r="F158" s="87"/>
      <c r="G158" s="87"/>
      <c r="H158" s="87"/>
      <c r="I158" s="87"/>
      <c r="J158" s="87"/>
      <c r="K158" s="87"/>
      <c r="L158" s="87"/>
      <c r="M158" s="87"/>
      <c r="N158" s="87"/>
      <c r="O158" s="87"/>
      <c r="P158" s="87"/>
      <c r="Q158" s="87"/>
      <c r="R158" s="87"/>
      <c r="S158" s="87"/>
      <c r="T158" s="87"/>
      <c r="U158" s="87"/>
      <c r="V158" s="87"/>
      <c r="W158" s="87"/>
      <c r="X158" s="87"/>
      <c r="Y158" s="87"/>
      <c r="Z158" s="87"/>
      <c r="BR158" s="87"/>
      <c r="BS158" s="87"/>
      <c r="BT158" s="87"/>
      <c r="BU158" s="87"/>
      <c r="BV158" s="87"/>
      <c r="BW158" s="87"/>
      <c r="BX158" s="87"/>
      <c r="BY158" s="87"/>
      <c r="BZ158" s="87"/>
      <c r="CA158" s="87"/>
      <c r="CB158" s="87"/>
      <c r="CC158" s="87"/>
      <c r="CD158" s="87"/>
      <c r="CE158" s="87"/>
      <c r="CF158" s="87"/>
      <c r="CG158" s="87"/>
      <c r="CH158" s="87"/>
      <c r="CI158" s="87"/>
      <c r="CJ158" s="87"/>
      <c r="CK158" s="87"/>
      <c r="CL158" s="87"/>
      <c r="CM158" s="87"/>
      <c r="CN158" s="87"/>
      <c r="CO158" s="87"/>
      <c r="CP158" s="87"/>
      <c r="CQ158" s="87"/>
      <c r="CR158" s="87"/>
      <c r="CS158" s="87"/>
      <c r="CT158" s="87"/>
      <c r="CU158" s="87"/>
      <c r="CV158" s="87"/>
      <c r="CW158" s="87"/>
      <c r="CX158" s="87"/>
      <c r="CY158" s="87"/>
      <c r="CZ158" s="87"/>
      <c r="DA158" s="87"/>
      <c r="DB158" s="87"/>
      <c r="DC158" s="87"/>
      <c r="DD158" s="87"/>
      <c r="DE158" s="87"/>
      <c r="DF158" s="87"/>
    </row>
    <row r="159" spans="1:110" ht="50.1" customHeight="1">
      <c r="A159" s="87"/>
      <c r="B159" s="214"/>
      <c r="C159" s="89"/>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BR159" s="87"/>
      <c r="BS159" s="87"/>
      <c r="BT159" s="87"/>
      <c r="BU159" s="87"/>
      <c r="BV159" s="87"/>
      <c r="BW159" s="87"/>
      <c r="BX159" s="87"/>
      <c r="BY159" s="87"/>
      <c r="BZ159" s="87"/>
      <c r="CA159" s="87"/>
      <c r="CB159" s="87"/>
      <c r="CC159" s="87"/>
      <c r="CD159" s="87"/>
      <c r="CE159" s="87"/>
      <c r="CF159" s="87"/>
      <c r="CG159" s="87"/>
      <c r="CH159" s="87"/>
      <c r="CI159" s="87"/>
      <c r="CJ159" s="87"/>
      <c r="CK159" s="87"/>
      <c r="CL159" s="87"/>
      <c r="CM159" s="87"/>
      <c r="CN159" s="87"/>
      <c r="CO159" s="87"/>
      <c r="CP159" s="87"/>
      <c r="CQ159" s="87"/>
      <c r="CR159" s="87"/>
      <c r="CS159" s="87"/>
      <c r="CT159" s="87"/>
      <c r="CU159" s="87"/>
      <c r="CV159" s="87"/>
      <c r="CW159" s="87"/>
      <c r="CX159" s="87"/>
      <c r="CY159" s="87"/>
      <c r="CZ159" s="87"/>
      <c r="DA159" s="87"/>
      <c r="DB159" s="87"/>
      <c r="DC159" s="87"/>
      <c r="DD159" s="87"/>
      <c r="DE159" s="87"/>
      <c r="DF159" s="87"/>
    </row>
    <row r="160" spans="1:110" ht="50.1" customHeight="1">
      <c r="A160" s="87"/>
      <c r="B160" s="214"/>
      <c r="C160" s="89"/>
      <c r="D160" s="87"/>
      <c r="E160" s="87"/>
      <c r="F160" s="87"/>
      <c r="G160" s="87"/>
      <c r="H160" s="87"/>
      <c r="I160" s="87"/>
      <c r="J160" s="87"/>
      <c r="K160" s="87"/>
      <c r="L160" s="87"/>
      <c r="M160" s="87"/>
      <c r="N160" s="87"/>
      <c r="O160" s="87"/>
      <c r="P160" s="87"/>
      <c r="Q160" s="87"/>
      <c r="R160" s="87"/>
      <c r="S160" s="87"/>
      <c r="T160" s="87"/>
      <c r="U160" s="87"/>
      <c r="V160" s="87"/>
      <c r="W160" s="87"/>
      <c r="X160" s="87"/>
      <c r="Y160" s="87"/>
      <c r="Z160" s="87"/>
      <c r="BR160" s="87"/>
      <c r="BS160" s="87"/>
      <c r="BT160" s="87"/>
      <c r="BU160" s="87"/>
      <c r="BV160" s="87"/>
      <c r="BW160" s="87"/>
      <c r="BX160" s="87"/>
      <c r="BY160" s="87"/>
      <c r="BZ160" s="87"/>
      <c r="CA160" s="87"/>
      <c r="CB160" s="87"/>
      <c r="CC160" s="87"/>
      <c r="CD160" s="87"/>
      <c r="CE160" s="87"/>
      <c r="CF160" s="87"/>
      <c r="CG160" s="87"/>
      <c r="CH160" s="87"/>
      <c r="CI160" s="87"/>
      <c r="CJ160" s="87"/>
      <c r="CK160" s="87"/>
      <c r="CL160" s="87"/>
      <c r="CM160" s="87"/>
      <c r="CN160" s="87"/>
      <c r="CO160" s="87"/>
      <c r="CP160" s="87"/>
      <c r="CQ160" s="87"/>
      <c r="CR160" s="87"/>
      <c r="CS160" s="87"/>
      <c r="CT160" s="87"/>
      <c r="CU160" s="87"/>
      <c r="CV160" s="87"/>
      <c r="CW160" s="87"/>
      <c r="CX160" s="87"/>
      <c r="CY160" s="87"/>
      <c r="CZ160" s="87"/>
      <c r="DA160" s="87"/>
      <c r="DB160" s="87"/>
      <c r="DC160" s="87"/>
      <c r="DD160" s="87"/>
      <c r="DE160" s="87"/>
      <c r="DF160" s="87"/>
    </row>
    <row r="161" spans="1:110" ht="50.1" customHeight="1">
      <c r="A161" s="87"/>
      <c r="B161" s="214"/>
      <c r="C161" s="89"/>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BR161" s="87"/>
      <c r="BS161" s="87"/>
      <c r="BT161" s="87"/>
      <c r="BU161" s="87"/>
      <c r="BV161" s="87"/>
      <c r="BW161" s="87"/>
      <c r="BX161" s="87"/>
      <c r="BY161" s="87"/>
      <c r="BZ161" s="87"/>
      <c r="CA161" s="87"/>
      <c r="CB161" s="87"/>
      <c r="CC161" s="87"/>
      <c r="CD161" s="87"/>
      <c r="CE161" s="87"/>
      <c r="CF161" s="87"/>
      <c r="CG161" s="87"/>
      <c r="CH161" s="87"/>
      <c r="CI161" s="87"/>
      <c r="CJ161" s="87"/>
      <c r="CK161" s="87"/>
      <c r="CL161" s="87"/>
      <c r="CM161" s="87"/>
      <c r="CN161" s="87"/>
      <c r="CO161" s="87"/>
      <c r="CP161" s="87"/>
      <c r="CQ161" s="87"/>
      <c r="CR161" s="87"/>
      <c r="CS161" s="87"/>
      <c r="CT161" s="87"/>
      <c r="CU161" s="87"/>
      <c r="CV161" s="87"/>
      <c r="CW161" s="87"/>
      <c r="CX161" s="87"/>
      <c r="CY161" s="87"/>
      <c r="CZ161" s="87"/>
      <c r="DA161" s="87"/>
      <c r="DB161" s="87"/>
      <c r="DC161" s="87"/>
      <c r="DD161" s="87"/>
      <c r="DE161" s="87"/>
      <c r="DF161" s="87"/>
    </row>
    <row r="162" spans="1:110" ht="50.1" customHeight="1">
      <c r="A162" s="87"/>
      <c r="B162" s="214"/>
      <c r="C162" s="89"/>
      <c r="D162" s="87"/>
      <c r="E162" s="87"/>
      <c r="F162" s="87"/>
      <c r="G162" s="87"/>
      <c r="H162" s="87"/>
      <c r="I162" s="87"/>
      <c r="J162" s="87"/>
      <c r="K162" s="87"/>
      <c r="L162" s="87"/>
      <c r="M162" s="87"/>
      <c r="N162" s="87"/>
      <c r="O162" s="87"/>
      <c r="P162" s="87"/>
      <c r="Q162" s="87"/>
      <c r="R162" s="87"/>
      <c r="S162" s="87"/>
      <c r="T162" s="87"/>
      <c r="U162" s="87"/>
      <c r="V162" s="87"/>
      <c r="W162" s="87"/>
      <c r="X162" s="87"/>
      <c r="Y162" s="87"/>
      <c r="Z162" s="87"/>
      <c r="BR162" s="87"/>
      <c r="BS162" s="87"/>
      <c r="BT162" s="87"/>
      <c r="BU162" s="87"/>
      <c r="BV162" s="87"/>
      <c r="BW162" s="87"/>
      <c r="BX162" s="87"/>
      <c r="BY162" s="87"/>
      <c r="BZ162" s="87"/>
      <c r="CA162" s="87"/>
      <c r="CB162" s="87"/>
      <c r="CC162" s="87"/>
      <c r="CD162" s="87"/>
      <c r="CE162" s="87"/>
      <c r="CF162" s="87"/>
      <c r="CG162" s="87"/>
      <c r="CH162" s="87"/>
      <c r="CI162" s="87"/>
      <c r="CJ162" s="87"/>
      <c r="CK162" s="87"/>
      <c r="CL162" s="87"/>
      <c r="CM162" s="87"/>
      <c r="CN162" s="87"/>
      <c r="CO162" s="87"/>
      <c r="CP162" s="87"/>
      <c r="CQ162" s="87"/>
      <c r="CR162" s="87"/>
      <c r="CS162" s="87"/>
      <c r="CT162" s="87"/>
      <c r="CU162" s="87"/>
      <c r="CV162" s="87"/>
      <c r="CW162" s="87"/>
      <c r="CX162" s="87"/>
      <c r="CY162" s="87"/>
      <c r="CZ162" s="87"/>
      <c r="DA162" s="87"/>
      <c r="DB162" s="87"/>
      <c r="DC162" s="87"/>
      <c r="DD162" s="87"/>
      <c r="DE162" s="87"/>
      <c r="DF162" s="87"/>
    </row>
    <row r="163" spans="1:110" ht="50.1" customHeight="1">
      <c r="A163" s="87"/>
      <c r="B163" s="214"/>
      <c r="C163" s="89"/>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BR163" s="87"/>
      <c r="BS163" s="87"/>
      <c r="BT163" s="87"/>
      <c r="BU163" s="87"/>
      <c r="BV163" s="87"/>
      <c r="BW163" s="87"/>
      <c r="BX163" s="87"/>
      <c r="BY163" s="87"/>
      <c r="BZ163" s="87"/>
      <c r="CA163" s="87"/>
      <c r="CB163" s="87"/>
      <c r="CC163" s="87"/>
      <c r="CD163" s="87"/>
      <c r="CE163" s="87"/>
      <c r="CF163" s="87"/>
      <c r="CG163" s="87"/>
      <c r="CH163" s="87"/>
      <c r="CI163" s="87"/>
      <c r="CJ163" s="87"/>
      <c r="CK163" s="87"/>
      <c r="CL163" s="87"/>
      <c r="CM163" s="87"/>
      <c r="CN163" s="87"/>
      <c r="CO163" s="87"/>
      <c r="CP163" s="87"/>
      <c r="CQ163" s="87"/>
      <c r="CR163" s="87"/>
      <c r="CS163" s="87"/>
      <c r="CT163" s="87"/>
      <c r="CU163" s="87"/>
      <c r="CV163" s="87"/>
      <c r="CW163" s="87"/>
      <c r="CX163" s="87"/>
      <c r="CY163" s="87"/>
      <c r="CZ163" s="87"/>
      <c r="DA163" s="87"/>
      <c r="DB163" s="87"/>
      <c r="DC163" s="87"/>
      <c r="DD163" s="87"/>
      <c r="DE163" s="87"/>
      <c r="DF163" s="87"/>
    </row>
    <row r="164" spans="1:110" ht="50.1" customHeight="1">
      <c r="A164" s="87"/>
      <c r="B164" s="214"/>
      <c r="C164" s="89"/>
      <c r="D164" s="87"/>
      <c r="E164" s="87"/>
      <c r="F164" s="87"/>
      <c r="G164" s="87"/>
      <c r="H164" s="87"/>
      <c r="I164" s="87"/>
      <c r="J164" s="87"/>
      <c r="K164" s="87"/>
      <c r="L164" s="87"/>
      <c r="M164" s="87"/>
      <c r="N164" s="87"/>
      <c r="O164" s="87"/>
      <c r="P164" s="87"/>
      <c r="Q164" s="87"/>
      <c r="R164" s="87"/>
      <c r="S164" s="87"/>
      <c r="T164" s="87"/>
      <c r="U164" s="87"/>
      <c r="V164" s="87"/>
      <c r="W164" s="87"/>
      <c r="X164" s="87"/>
      <c r="Y164" s="87"/>
      <c r="Z164" s="87"/>
      <c r="BR164" s="87"/>
      <c r="BS164" s="87"/>
      <c r="BT164" s="87"/>
      <c r="BU164" s="87"/>
      <c r="BV164" s="87"/>
      <c r="BW164" s="87"/>
      <c r="BX164" s="87"/>
      <c r="BY164" s="87"/>
      <c r="BZ164" s="87"/>
      <c r="CA164" s="87"/>
      <c r="CB164" s="87"/>
      <c r="CC164" s="87"/>
      <c r="CD164" s="87"/>
      <c r="CE164" s="87"/>
      <c r="CF164" s="87"/>
      <c r="CG164" s="87"/>
      <c r="CH164" s="87"/>
      <c r="CI164" s="87"/>
      <c r="CJ164" s="87"/>
      <c r="CK164" s="87"/>
      <c r="CL164" s="87"/>
      <c r="CM164" s="87"/>
      <c r="CN164" s="87"/>
      <c r="CO164" s="87"/>
      <c r="CP164" s="87"/>
      <c r="CQ164" s="87"/>
      <c r="CR164" s="87"/>
      <c r="CS164" s="87"/>
      <c r="CT164" s="87"/>
      <c r="CU164" s="87"/>
      <c r="CV164" s="87"/>
      <c r="CW164" s="87"/>
      <c r="CX164" s="87"/>
      <c r="CY164" s="87"/>
      <c r="CZ164" s="87"/>
      <c r="DA164" s="87"/>
      <c r="DB164" s="87"/>
      <c r="DC164" s="87"/>
      <c r="DD164" s="87"/>
      <c r="DE164" s="87"/>
      <c r="DF164" s="87"/>
    </row>
    <row r="165" spans="1:110" ht="50.1" customHeight="1">
      <c r="A165" s="87"/>
      <c r="B165" s="214"/>
      <c r="C165" s="89"/>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BR165" s="87"/>
      <c r="BS165" s="87"/>
      <c r="BT165" s="87"/>
      <c r="BU165" s="87"/>
      <c r="BV165" s="87"/>
      <c r="BW165" s="87"/>
      <c r="BX165" s="87"/>
      <c r="BY165" s="87"/>
      <c r="BZ165" s="87"/>
      <c r="CA165" s="87"/>
      <c r="CB165" s="87"/>
      <c r="CC165" s="87"/>
      <c r="CD165" s="87"/>
      <c r="CE165" s="87"/>
      <c r="CF165" s="87"/>
      <c r="CG165" s="87"/>
      <c r="CH165" s="87"/>
      <c r="CI165" s="87"/>
      <c r="CJ165" s="87"/>
      <c r="CK165" s="87"/>
      <c r="CL165" s="87"/>
      <c r="CM165" s="87"/>
      <c r="CN165" s="87"/>
      <c r="CO165" s="87"/>
      <c r="CP165" s="87"/>
      <c r="CQ165" s="87"/>
      <c r="CR165" s="87"/>
      <c r="CS165" s="87"/>
      <c r="CT165" s="87"/>
      <c r="CU165" s="87"/>
      <c r="CV165" s="87"/>
      <c r="CW165" s="87"/>
      <c r="CX165" s="87"/>
      <c r="CY165" s="87"/>
      <c r="CZ165" s="87"/>
      <c r="DA165" s="87"/>
      <c r="DB165" s="87"/>
      <c r="DC165" s="87"/>
      <c r="DD165" s="87"/>
      <c r="DE165" s="87"/>
      <c r="DF165" s="87"/>
    </row>
    <row r="166" spans="1:110" ht="50.1" customHeight="1">
      <c r="A166" s="87"/>
      <c r="B166" s="214"/>
      <c r="C166" s="89"/>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BR166" s="87"/>
      <c r="BS166" s="87"/>
      <c r="BT166" s="87"/>
      <c r="BU166" s="87"/>
      <c r="BV166" s="87"/>
      <c r="BW166" s="87"/>
      <c r="BX166" s="87"/>
      <c r="BY166" s="87"/>
      <c r="BZ166" s="87"/>
      <c r="CA166" s="87"/>
      <c r="CB166" s="87"/>
      <c r="CC166" s="87"/>
      <c r="CD166" s="87"/>
      <c r="CE166" s="87"/>
      <c r="CF166" s="87"/>
      <c r="CG166" s="87"/>
      <c r="CH166" s="87"/>
      <c r="CI166" s="87"/>
      <c r="CJ166" s="87"/>
      <c r="CK166" s="87"/>
      <c r="CL166" s="87"/>
      <c r="CM166" s="87"/>
      <c r="CN166" s="87"/>
      <c r="CO166" s="87"/>
      <c r="CP166" s="87"/>
      <c r="CQ166" s="87"/>
      <c r="CR166" s="87"/>
      <c r="CS166" s="87"/>
      <c r="CT166" s="87"/>
      <c r="CU166" s="87"/>
      <c r="CV166" s="87"/>
      <c r="CW166" s="87"/>
      <c r="CX166" s="87"/>
      <c r="CY166" s="87"/>
      <c r="CZ166" s="87"/>
      <c r="DA166" s="87"/>
      <c r="DB166" s="87"/>
      <c r="DC166" s="87"/>
      <c r="DD166" s="87"/>
      <c r="DE166" s="87"/>
      <c r="DF166" s="87"/>
    </row>
    <row r="167" spans="1:110" ht="50.1" customHeight="1">
      <c r="A167" s="87"/>
      <c r="B167" s="214"/>
      <c r="C167" s="89"/>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BR167" s="87"/>
      <c r="BS167" s="87"/>
      <c r="BT167" s="87"/>
      <c r="BU167" s="87"/>
      <c r="BV167" s="87"/>
      <c r="BW167" s="87"/>
      <c r="BX167" s="87"/>
      <c r="BY167" s="87"/>
      <c r="BZ167" s="87"/>
      <c r="CA167" s="87"/>
      <c r="CB167" s="87"/>
      <c r="CC167" s="87"/>
      <c r="CD167" s="87"/>
      <c r="CE167" s="87"/>
      <c r="CF167" s="87"/>
      <c r="CG167" s="87"/>
      <c r="CH167" s="87"/>
      <c r="CI167" s="87"/>
      <c r="CJ167" s="87"/>
      <c r="CK167" s="87"/>
      <c r="CL167" s="87"/>
      <c r="CM167" s="87"/>
      <c r="CN167" s="87"/>
      <c r="CO167" s="87"/>
      <c r="CP167" s="87"/>
      <c r="CQ167" s="87"/>
      <c r="CR167" s="87"/>
      <c r="CS167" s="87"/>
      <c r="CT167" s="87"/>
      <c r="CU167" s="87"/>
      <c r="CV167" s="87"/>
      <c r="CW167" s="87"/>
      <c r="CX167" s="87"/>
      <c r="CY167" s="87"/>
      <c r="CZ167" s="87"/>
      <c r="DA167" s="87"/>
      <c r="DB167" s="87"/>
      <c r="DC167" s="87"/>
      <c r="DD167" s="87"/>
      <c r="DE167" s="87"/>
      <c r="DF167" s="87"/>
    </row>
    <row r="168" spans="1:110" ht="50.1" customHeight="1">
      <c r="A168" s="87"/>
      <c r="B168" s="214"/>
      <c r="C168" s="89"/>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BR168" s="87"/>
      <c r="BS168" s="87"/>
      <c r="BT168" s="87"/>
      <c r="BU168" s="87"/>
      <c r="BV168" s="87"/>
      <c r="BW168" s="87"/>
      <c r="BX168" s="87"/>
      <c r="BY168" s="87"/>
      <c r="BZ168" s="87"/>
      <c r="CA168" s="87"/>
      <c r="CB168" s="87"/>
      <c r="CC168" s="87"/>
      <c r="CD168" s="87"/>
      <c r="CE168" s="87"/>
      <c r="CF168" s="87"/>
      <c r="CG168" s="87"/>
      <c r="CH168" s="87"/>
      <c r="CI168" s="87"/>
      <c r="CJ168" s="87"/>
      <c r="CK168" s="87"/>
      <c r="CL168" s="87"/>
      <c r="CM168" s="87"/>
      <c r="CN168" s="87"/>
      <c r="CO168" s="87"/>
      <c r="CP168" s="87"/>
      <c r="CQ168" s="87"/>
      <c r="CR168" s="87"/>
      <c r="CS168" s="87"/>
      <c r="CT168" s="87"/>
      <c r="CU168" s="87"/>
      <c r="CV168" s="87"/>
      <c r="CW168" s="87"/>
      <c r="CX168" s="87"/>
      <c r="CY168" s="87"/>
      <c r="CZ168" s="87"/>
      <c r="DA168" s="87"/>
      <c r="DB168" s="87"/>
      <c r="DC168" s="87"/>
      <c r="DD168" s="87"/>
      <c r="DE168" s="87"/>
      <c r="DF168" s="87"/>
    </row>
    <row r="169" spans="1:110" ht="50.1" customHeight="1">
      <c r="A169" s="87"/>
      <c r="B169" s="214"/>
      <c r="C169" s="89"/>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BR169" s="87"/>
      <c r="BS169" s="87"/>
      <c r="BT169" s="87"/>
      <c r="BU169" s="87"/>
      <c r="BV169" s="87"/>
      <c r="BW169" s="87"/>
      <c r="BX169" s="87"/>
      <c r="BY169" s="87"/>
      <c r="BZ169" s="87"/>
      <c r="CA169" s="87"/>
      <c r="CB169" s="87"/>
      <c r="CC169" s="87"/>
      <c r="CD169" s="87"/>
      <c r="CE169" s="87"/>
      <c r="CF169" s="87"/>
      <c r="CG169" s="87"/>
      <c r="CH169" s="87"/>
      <c r="CI169" s="87"/>
      <c r="CJ169" s="87"/>
      <c r="CK169" s="87"/>
      <c r="CL169" s="87"/>
      <c r="CM169" s="87"/>
      <c r="CN169" s="87"/>
      <c r="CO169" s="87"/>
      <c r="CP169" s="87"/>
      <c r="CQ169" s="87"/>
      <c r="CR169" s="87"/>
      <c r="CS169" s="87"/>
      <c r="CT169" s="87"/>
      <c r="CU169" s="87"/>
      <c r="CV169" s="87"/>
      <c r="CW169" s="87"/>
      <c r="CX169" s="87"/>
      <c r="CY169" s="87"/>
      <c r="CZ169" s="87"/>
      <c r="DA169" s="87"/>
      <c r="DB169" s="87"/>
      <c r="DC169" s="87"/>
      <c r="DD169" s="87"/>
      <c r="DE169" s="87"/>
      <c r="DF169" s="87"/>
    </row>
    <row r="170" spans="1:110" ht="50.1" customHeight="1">
      <c r="A170" s="87"/>
      <c r="B170" s="214"/>
      <c r="C170" s="89"/>
      <c r="D170" s="87"/>
      <c r="E170" s="87"/>
      <c r="F170" s="87"/>
      <c r="G170" s="87"/>
      <c r="H170" s="87"/>
      <c r="I170" s="87"/>
      <c r="J170" s="87"/>
      <c r="K170" s="87"/>
      <c r="L170" s="87"/>
      <c r="M170" s="87"/>
      <c r="N170" s="87"/>
      <c r="O170" s="87"/>
      <c r="P170" s="87"/>
      <c r="Q170" s="87"/>
      <c r="R170" s="87"/>
      <c r="S170" s="87"/>
      <c r="T170" s="87"/>
      <c r="U170" s="87"/>
      <c r="V170" s="87"/>
      <c r="W170" s="87"/>
      <c r="X170" s="87"/>
      <c r="Y170" s="87"/>
      <c r="Z170" s="87"/>
      <c r="BR170" s="87"/>
      <c r="BS170" s="87"/>
      <c r="BT170" s="87"/>
      <c r="BU170" s="87"/>
      <c r="BV170" s="87"/>
      <c r="BW170" s="87"/>
      <c r="BX170" s="87"/>
      <c r="BY170" s="87"/>
      <c r="BZ170" s="87"/>
      <c r="CA170" s="87"/>
      <c r="CB170" s="87"/>
      <c r="CC170" s="87"/>
      <c r="CD170" s="87"/>
      <c r="CE170" s="87"/>
      <c r="CF170" s="87"/>
      <c r="CG170" s="87"/>
      <c r="CH170" s="87"/>
      <c r="CI170" s="87"/>
      <c r="CJ170" s="87"/>
      <c r="CK170" s="87"/>
      <c r="CL170" s="87"/>
      <c r="CM170" s="87"/>
      <c r="CN170" s="87"/>
      <c r="CO170" s="87"/>
      <c r="CP170" s="87"/>
      <c r="CQ170" s="87"/>
      <c r="CR170" s="87"/>
      <c r="CS170" s="87"/>
      <c r="CT170" s="87"/>
      <c r="CU170" s="87"/>
      <c r="CV170" s="87"/>
      <c r="CW170" s="87"/>
      <c r="CX170" s="87"/>
      <c r="CY170" s="87"/>
      <c r="CZ170" s="87"/>
      <c r="DA170" s="87"/>
      <c r="DB170" s="87"/>
      <c r="DC170" s="87"/>
      <c r="DD170" s="87"/>
      <c r="DE170" s="87"/>
      <c r="DF170" s="87"/>
    </row>
    <row r="171" spans="1:110" ht="50.1" customHeight="1">
      <c r="A171" s="87"/>
      <c r="B171" s="214"/>
      <c r="C171" s="89"/>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BR171" s="87"/>
      <c r="BS171" s="87"/>
      <c r="BT171" s="87"/>
      <c r="BU171" s="87"/>
      <c r="BV171" s="87"/>
      <c r="BW171" s="87"/>
      <c r="BX171" s="87"/>
      <c r="BY171" s="87"/>
      <c r="BZ171" s="87"/>
      <c r="CA171" s="87"/>
      <c r="CB171" s="87"/>
      <c r="CC171" s="87"/>
      <c r="CD171" s="87"/>
      <c r="CE171" s="87"/>
      <c r="CF171" s="87"/>
      <c r="CG171" s="87"/>
      <c r="CH171" s="87"/>
      <c r="CI171" s="87"/>
      <c r="CJ171" s="87"/>
      <c r="CK171" s="87"/>
      <c r="CL171" s="87"/>
      <c r="CM171" s="87"/>
      <c r="CN171" s="87"/>
      <c r="CO171" s="87"/>
      <c r="CP171" s="87"/>
      <c r="CQ171" s="87"/>
      <c r="CR171" s="87"/>
      <c r="CS171" s="87"/>
      <c r="CT171" s="87"/>
      <c r="CU171" s="87"/>
      <c r="CV171" s="87"/>
      <c r="CW171" s="87"/>
      <c r="CX171" s="87"/>
      <c r="CY171" s="87"/>
      <c r="CZ171" s="87"/>
      <c r="DA171" s="87"/>
      <c r="DB171" s="87"/>
      <c r="DC171" s="87"/>
      <c r="DD171" s="87"/>
      <c r="DE171" s="87"/>
      <c r="DF171" s="87"/>
    </row>
    <row r="172" spans="1:110" ht="50.1" customHeight="1">
      <c r="A172" s="87"/>
      <c r="B172" s="214"/>
      <c r="C172" s="89"/>
      <c r="D172" s="87"/>
      <c r="E172" s="87"/>
      <c r="F172" s="87"/>
      <c r="G172" s="87"/>
      <c r="H172" s="87"/>
      <c r="I172" s="87"/>
      <c r="J172" s="87"/>
      <c r="K172" s="87"/>
      <c r="L172" s="87"/>
      <c r="M172" s="87"/>
      <c r="N172" s="87"/>
      <c r="O172" s="87"/>
      <c r="P172" s="87"/>
      <c r="Q172" s="87"/>
      <c r="R172" s="87"/>
      <c r="S172" s="87"/>
      <c r="T172" s="87"/>
      <c r="U172" s="87"/>
      <c r="V172" s="87"/>
      <c r="W172" s="87"/>
      <c r="X172" s="87"/>
      <c r="Y172" s="87"/>
      <c r="Z172" s="87"/>
      <c r="BR172" s="87"/>
      <c r="BS172" s="87"/>
      <c r="BT172" s="87"/>
      <c r="BU172" s="87"/>
      <c r="BV172" s="87"/>
      <c r="BW172" s="87"/>
      <c r="BX172" s="87"/>
      <c r="BY172" s="87"/>
      <c r="BZ172" s="87"/>
      <c r="CA172" s="87"/>
      <c r="CB172" s="87"/>
      <c r="CC172" s="87"/>
      <c r="CD172" s="87"/>
      <c r="CE172" s="87"/>
      <c r="CF172" s="87"/>
      <c r="CG172" s="87"/>
      <c r="CH172" s="87"/>
      <c r="CI172" s="87"/>
      <c r="CJ172" s="87"/>
      <c r="CK172" s="87"/>
      <c r="CL172" s="87"/>
      <c r="CM172" s="87"/>
      <c r="CN172" s="87"/>
      <c r="CO172" s="87"/>
      <c r="CP172" s="87"/>
      <c r="CQ172" s="87"/>
      <c r="CR172" s="87"/>
      <c r="CS172" s="87"/>
      <c r="CT172" s="87"/>
      <c r="CU172" s="87"/>
      <c r="CV172" s="87"/>
      <c r="CW172" s="87"/>
      <c r="CX172" s="87"/>
      <c r="CY172" s="87"/>
      <c r="CZ172" s="87"/>
      <c r="DA172" s="87"/>
      <c r="DB172" s="87"/>
      <c r="DC172" s="87"/>
      <c r="DD172" s="87"/>
      <c r="DE172" s="87"/>
      <c r="DF172" s="87"/>
    </row>
    <row r="173" spans="1:110" ht="50.1" customHeight="1">
      <c r="A173" s="87"/>
      <c r="B173" s="214"/>
      <c r="C173" s="89"/>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BR173" s="87"/>
      <c r="BS173" s="87"/>
      <c r="BT173" s="87"/>
      <c r="BU173" s="87"/>
      <c r="BV173" s="87"/>
      <c r="BW173" s="87"/>
      <c r="BX173" s="87"/>
      <c r="BY173" s="87"/>
      <c r="BZ173" s="87"/>
      <c r="CA173" s="87"/>
      <c r="CB173" s="87"/>
      <c r="CC173" s="87"/>
      <c r="CD173" s="87"/>
      <c r="CE173" s="87"/>
      <c r="CF173" s="87"/>
      <c r="CG173" s="87"/>
      <c r="CH173" s="87"/>
      <c r="CI173" s="87"/>
      <c r="CJ173" s="87"/>
      <c r="CK173" s="87"/>
      <c r="CL173" s="87"/>
      <c r="CM173" s="87"/>
      <c r="CN173" s="87"/>
      <c r="CO173" s="87"/>
      <c r="CP173" s="87"/>
      <c r="CQ173" s="87"/>
      <c r="CR173" s="87"/>
      <c r="CS173" s="87"/>
      <c r="CT173" s="87"/>
      <c r="CU173" s="87"/>
      <c r="CV173" s="87"/>
      <c r="CW173" s="87"/>
      <c r="CX173" s="87"/>
      <c r="CY173" s="87"/>
      <c r="CZ173" s="87"/>
      <c r="DA173" s="87"/>
      <c r="DB173" s="87"/>
      <c r="DC173" s="87"/>
      <c r="DD173" s="87"/>
      <c r="DE173" s="87"/>
      <c r="DF173" s="87"/>
    </row>
    <row r="174" spans="1:110" ht="50.1" customHeight="1">
      <c r="A174" s="87"/>
      <c r="B174" s="214"/>
      <c r="C174" s="89"/>
      <c r="D174" s="87"/>
      <c r="E174" s="87"/>
      <c r="F174" s="87"/>
      <c r="G174" s="87"/>
      <c r="H174" s="87"/>
      <c r="I174" s="87"/>
      <c r="J174" s="87"/>
      <c r="K174" s="87"/>
      <c r="L174" s="87"/>
      <c r="M174" s="87"/>
      <c r="N174" s="87"/>
      <c r="O174" s="87"/>
      <c r="P174" s="87"/>
      <c r="Q174" s="87"/>
      <c r="R174" s="87"/>
      <c r="S174" s="87"/>
      <c r="T174" s="87"/>
      <c r="U174" s="87"/>
      <c r="V174" s="87"/>
      <c r="W174" s="87"/>
      <c r="X174" s="87"/>
      <c r="Y174" s="87"/>
      <c r="Z174" s="87"/>
      <c r="BR174" s="87"/>
      <c r="BS174" s="87"/>
      <c r="BT174" s="87"/>
      <c r="BU174" s="87"/>
      <c r="BV174" s="87"/>
      <c r="BW174" s="87"/>
      <c r="BX174" s="87"/>
      <c r="BY174" s="87"/>
      <c r="BZ174" s="87"/>
      <c r="CA174" s="87"/>
      <c r="CB174" s="87"/>
      <c r="CC174" s="87"/>
      <c r="CD174" s="87"/>
      <c r="CE174" s="87"/>
      <c r="CF174" s="87"/>
      <c r="CG174" s="87"/>
      <c r="CH174" s="87"/>
      <c r="CI174" s="87"/>
      <c r="CJ174" s="87"/>
      <c r="CK174" s="87"/>
      <c r="CL174" s="87"/>
      <c r="CM174" s="87"/>
      <c r="CN174" s="87"/>
      <c r="CO174" s="87"/>
      <c r="CP174" s="87"/>
      <c r="CQ174" s="87"/>
      <c r="CR174" s="87"/>
      <c r="CS174" s="87"/>
      <c r="CT174" s="87"/>
      <c r="CU174" s="87"/>
      <c r="CV174" s="87"/>
      <c r="CW174" s="87"/>
      <c r="CX174" s="87"/>
      <c r="CY174" s="87"/>
      <c r="CZ174" s="87"/>
      <c r="DA174" s="87"/>
      <c r="DB174" s="87"/>
      <c r="DC174" s="87"/>
      <c r="DD174" s="87"/>
      <c r="DE174" s="87"/>
      <c r="DF174" s="87"/>
    </row>
    <row r="175" spans="1:110" ht="50.1" customHeight="1">
      <c r="A175" s="87"/>
      <c r="B175" s="214"/>
      <c r="C175" s="89"/>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BR175" s="87"/>
      <c r="BS175" s="87"/>
      <c r="BT175" s="87"/>
      <c r="BU175" s="87"/>
      <c r="BV175" s="87"/>
      <c r="BW175" s="87"/>
      <c r="BX175" s="87"/>
      <c r="BY175" s="87"/>
      <c r="BZ175" s="87"/>
      <c r="CA175" s="87"/>
      <c r="CB175" s="87"/>
      <c r="CC175" s="87"/>
      <c r="CD175" s="87"/>
      <c r="CE175" s="87"/>
      <c r="CF175" s="87"/>
      <c r="CG175" s="87"/>
      <c r="CH175" s="87"/>
      <c r="CI175" s="87"/>
      <c r="CJ175" s="87"/>
      <c r="CK175" s="87"/>
      <c r="CL175" s="87"/>
      <c r="CM175" s="87"/>
      <c r="CN175" s="87"/>
      <c r="CO175" s="87"/>
      <c r="CP175" s="87"/>
      <c r="CQ175" s="87"/>
      <c r="CR175" s="87"/>
      <c r="CS175" s="87"/>
      <c r="CT175" s="87"/>
      <c r="CU175" s="87"/>
      <c r="CV175" s="87"/>
      <c r="CW175" s="87"/>
      <c r="CX175" s="87"/>
      <c r="CY175" s="87"/>
      <c r="CZ175" s="87"/>
      <c r="DA175" s="87"/>
      <c r="DB175" s="87"/>
      <c r="DC175" s="87"/>
      <c r="DD175" s="87"/>
      <c r="DE175" s="87"/>
      <c r="DF175" s="87"/>
    </row>
    <row r="176" spans="1:110" ht="50.1" customHeight="1">
      <c r="A176" s="87"/>
      <c r="B176" s="214"/>
      <c r="C176" s="89"/>
      <c r="D176" s="87"/>
      <c r="E176" s="87"/>
      <c r="F176" s="87"/>
      <c r="G176" s="87"/>
      <c r="H176" s="87"/>
      <c r="I176" s="87"/>
      <c r="J176" s="87"/>
      <c r="K176" s="87"/>
      <c r="L176" s="87"/>
      <c r="M176" s="87"/>
      <c r="N176" s="87"/>
      <c r="O176" s="87"/>
      <c r="P176" s="87"/>
      <c r="Q176" s="87"/>
      <c r="R176" s="87"/>
      <c r="S176" s="87"/>
      <c r="T176" s="87"/>
      <c r="U176" s="87"/>
      <c r="V176" s="87"/>
      <c r="W176" s="87"/>
      <c r="X176" s="87"/>
      <c r="Y176" s="87"/>
      <c r="Z176" s="87"/>
      <c r="BR176" s="87"/>
      <c r="BS176" s="87"/>
      <c r="BT176" s="87"/>
      <c r="BU176" s="87"/>
      <c r="BV176" s="87"/>
      <c r="BW176" s="87"/>
      <c r="BX176" s="87"/>
      <c r="BY176" s="87"/>
      <c r="BZ176" s="87"/>
      <c r="CA176" s="87"/>
      <c r="CB176" s="87"/>
      <c r="CC176" s="87"/>
      <c r="CD176" s="87"/>
      <c r="CE176" s="87"/>
      <c r="CF176" s="87"/>
      <c r="CG176" s="87"/>
      <c r="CH176" s="87"/>
      <c r="CI176" s="87"/>
      <c r="CJ176" s="87"/>
      <c r="CK176" s="87"/>
      <c r="CL176" s="87"/>
      <c r="CM176" s="87"/>
      <c r="CN176" s="87"/>
      <c r="CO176" s="87"/>
      <c r="CP176" s="87"/>
      <c r="CQ176" s="87"/>
      <c r="CR176" s="87"/>
      <c r="CS176" s="87"/>
      <c r="CT176" s="87"/>
      <c r="CU176" s="87"/>
      <c r="CV176" s="87"/>
      <c r="CW176" s="87"/>
      <c r="CX176" s="87"/>
      <c r="CY176" s="87"/>
      <c r="CZ176" s="87"/>
      <c r="DA176" s="87"/>
      <c r="DB176" s="87"/>
      <c r="DC176" s="87"/>
      <c r="DD176" s="87"/>
      <c r="DE176" s="87"/>
      <c r="DF176" s="87"/>
    </row>
    <row r="177" spans="1:110" ht="50.1" customHeight="1">
      <c r="A177" s="87"/>
      <c r="B177" s="214"/>
      <c r="C177" s="89"/>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BR177" s="87"/>
      <c r="BS177" s="87"/>
      <c r="BT177" s="87"/>
      <c r="BU177" s="87"/>
      <c r="BV177" s="87"/>
      <c r="BW177" s="87"/>
      <c r="BX177" s="87"/>
      <c r="BY177" s="87"/>
      <c r="BZ177" s="87"/>
      <c r="CA177" s="87"/>
      <c r="CB177" s="87"/>
      <c r="CC177" s="87"/>
      <c r="CD177" s="87"/>
      <c r="CE177" s="87"/>
      <c r="CF177" s="87"/>
      <c r="CG177" s="87"/>
      <c r="CH177" s="87"/>
      <c r="CI177" s="87"/>
      <c r="CJ177" s="87"/>
      <c r="CK177" s="87"/>
      <c r="CL177" s="87"/>
      <c r="CM177" s="87"/>
      <c r="CN177" s="87"/>
      <c r="CO177" s="87"/>
      <c r="CP177" s="87"/>
      <c r="CQ177" s="87"/>
      <c r="CR177" s="87"/>
      <c r="CS177" s="87"/>
      <c r="CT177" s="87"/>
      <c r="CU177" s="87"/>
      <c r="CV177" s="87"/>
      <c r="CW177" s="87"/>
      <c r="CX177" s="87"/>
      <c r="CY177" s="87"/>
      <c r="CZ177" s="87"/>
      <c r="DA177" s="87"/>
      <c r="DB177" s="87"/>
      <c r="DC177" s="87"/>
      <c r="DD177" s="87"/>
      <c r="DE177" s="87"/>
      <c r="DF177" s="87"/>
    </row>
    <row r="178" spans="1:110" ht="50.1" customHeight="1">
      <c r="A178" s="87"/>
      <c r="B178" s="214"/>
      <c r="C178" s="89"/>
      <c r="D178" s="87"/>
      <c r="E178" s="87"/>
      <c r="F178" s="87"/>
      <c r="G178" s="87"/>
      <c r="H178" s="87"/>
      <c r="I178" s="87"/>
      <c r="J178" s="87"/>
      <c r="K178" s="87"/>
      <c r="L178" s="87"/>
      <c r="M178" s="87"/>
      <c r="N178" s="87"/>
      <c r="O178" s="87"/>
      <c r="P178" s="87"/>
      <c r="Q178" s="87"/>
      <c r="R178" s="87"/>
      <c r="S178" s="87"/>
      <c r="T178" s="87"/>
      <c r="U178" s="87"/>
      <c r="V178" s="87"/>
      <c r="W178" s="87"/>
      <c r="X178" s="87"/>
      <c r="Y178" s="87"/>
      <c r="Z178" s="87"/>
      <c r="BR178" s="87"/>
      <c r="BS178" s="87"/>
      <c r="BT178" s="87"/>
      <c r="BU178" s="87"/>
      <c r="BV178" s="87"/>
      <c r="BW178" s="87"/>
      <c r="BX178" s="87"/>
      <c r="BY178" s="87"/>
      <c r="BZ178" s="87"/>
      <c r="CA178" s="87"/>
      <c r="CB178" s="87"/>
      <c r="CC178" s="87"/>
      <c r="CD178" s="87"/>
      <c r="CE178" s="87"/>
      <c r="CF178" s="87"/>
      <c r="CG178" s="87"/>
      <c r="CH178" s="87"/>
      <c r="CI178" s="87"/>
      <c r="CJ178" s="87"/>
      <c r="CK178" s="87"/>
      <c r="CL178" s="87"/>
      <c r="CM178" s="87"/>
      <c r="CN178" s="87"/>
      <c r="CO178" s="87"/>
      <c r="CP178" s="87"/>
      <c r="CQ178" s="87"/>
      <c r="CR178" s="87"/>
      <c r="CS178" s="87"/>
      <c r="CT178" s="87"/>
      <c r="CU178" s="87"/>
      <c r="CV178" s="87"/>
      <c r="CW178" s="87"/>
      <c r="CX178" s="87"/>
      <c r="CY178" s="87"/>
      <c r="CZ178" s="87"/>
      <c r="DA178" s="87"/>
      <c r="DB178" s="87"/>
      <c r="DC178" s="87"/>
      <c r="DD178" s="87"/>
      <c r="DE178" s="87"/>
      <c r="DF178" s="87"/>
    </row>
    <row r="179" spans="1:110" ht="50.1" customHeight="1">
      <c r="A179" s="87"/>
      <c r="B179" s="214"/>
      <c r="C179" s="89"/>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BR179" s="87"/>
      <c r="BS179" s="87"/>
      <c r="BT179" s="87"/>
      <c r="BU179" s="87"/>
      <c r="BV179" s="87"/>
      <c r="BW179" s="87"/>
      <c r="BX179" s="87"/>
      <c r="BY179" s="87"/>
      <c r="BZ179" s="87"/>
      <c r="CA179" s="87"/>
      <c r="CB179" s="87"/>
      <c r="CC179" s="87"/>
      <c r="CD179" s="87"/>
      <c r="CE179" s="87"/>
      <c r="CF179" s="87"/>
      <c r="CG179" s="87"/>
      <c r="CH179" s="87"/>
      <c r="CI179" s="87"/>
      <c r="CJ179" s="87"/>
      <c r="CK179" s="87"/>
      <c r="CL179" s="87"/>
      <c r="CM179" s="87"/>
      <c r="CN179" s="87"/>
      <c r="CO179" s="87"/>
      <c r="CP179" s="87"/>
      <c r="CQ179" s="87"/>
      <c r="CR179" s="87"/>
      <c r="CS179" s="87"/>
      <c r="CT179" s="87"/>
      <c r="CU179" s="87"/>
      <c r="CV179" s="87"/>
      <c r="CW179" s="87"/>
      <c r="CX179" s="87"/>
      <c r="CY179" s="87"/>
      <c r="CZ179" s="87"/>
      <c r="DA179" s="87"/>
      <c r="DB179" s="87"/>
      <c r="DC179" s="87"/>
      <c r="DD179" s="87"/>
      <c r="DE179" s="87"/>
      <c r="DF179" s="87"/>
    </row>
    <row r="180" spans="1:110" ht="50.1" customHeight="1">
      <c r="A180" s="87"/>
      <c r="B180" s="214"/>
      <c r="C180" s="89"/>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BR180" s="87"/>
      <c r="BS180" s="87"/>
      <c r="BT180" s="87"/>
      <c r="BU180" s="87"/>
      <c r="BV180" s="87"/>
      <c r="BW180" s="87"/>
      <c r="BX180" s="87"/>
      <c r="BY180" s="87"/>
      <c r="BZ180" s="87"/>
      <c r="CA180" s="87"/>
      <c r="CB180" s="87"/>
      <c r="CC180" s="87"/>
      <c r="CD180" s="87"/>
      <c r="CE180" s="87"/>
      <c r="CF180" s="87"/>
      <c r="CG180" s="87"/>
      <c r="CH180" s="87"/>
      <c r="CI180" s="87"/>
      <c r="CJ180" s="87"/>
      <c r="CK180" s="87"/>
      <c r="CL180" s="87"/>
      <c r="CM180" s="87"/>
      <c r="CN180" s="87"/>
      <c r="CO180" s="87"/>
      <c r="CP180" s="87"/>
      <c r="CQ180" s="87"/>
      <c r="CR180" s="87"/>
      <c r="CS180" s="87"/>
      <c r="CT180" s="87"/>
      <c r="CU180" s="87"/>
      <c r="CV180" s="87"/>
      <c r="CW180" s="87"/>
      <c r="CX180" s="87"/>
      <c r="CY180" s="87"/>
      <c r="CZ180" s="87"/>
      <c r="DA180" s="87"/>
      <c r="DB180" s="87"/>
      <c r="DC180" s="87"/>
      <c r="DD180" s="87"/>
      <c r="DE180" s="87"/>
      <c r="DF180" s="87"/>
    </row>
    <row r="181" spans="1:110" ht="50.1" customHeight="1">
      <c r="A181" s="87"/>
      <c r="B181" s="223"/>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BR181" s="87"/>
      <c r="BS181" s="87"/>
      <c r="BT181" s="87"/>
      <c r="BU181" s="87"/>
      <c r="BV181" s="87"/>
      <c r="BW181" s="87"/>
      <c r="BX181" s="87"/>
      <c r="BY181" s="87"/>
      <c r="BZ181" s="87"/>
      <c r="CA181" s="87"/>
      <c r="CB181" s="87"/>
      <c r="CC181" s="87"/>
      <c r="CD181" s="87"/>
      <c r="CE181" s="87"/>
      <c r="CF181" s="87"/>
      <c r="CG181" s="87"/>
      <c r="CH181" s="87"/>
      <c r="CI181" s="87"/>
      <c r="CJ181" s="87"/>
      <c r="CK181" s="87"/>
      <c r="CL181" s="87"/>
      <c r="CM181" s="87"/>
      <c r="CN181" s="87"/>
      <c r="CO181" s="87"/>
      <c r="CP181" s="87"/>
      <c r="CQ181" s="87"/>
      <c r="CR181" s="87"/>
      <c r="CS181" s="87"/>
      <c r="CT181" s="87"/>
      <c r="CU181" s="87"/>
      <c r="CV181" s="87"/>
      <c r="CW181" s="87"/>
      <c r="CX181" s="87"/>
      <c r="CY181" s="87"/>
      <c r="CZ181" s="87"/>
      <c r="DA181" s="87"/>
      <c r="DB181" s="87"/>
      <c r="DC181" s="87"/>
      <c r="DD181" s="87"/>
      <c r="DE181" s="87"/>
      <c r="DF181" s="87"/>
    </row>
    <row r="182" spans="1:110" ht="50.1" customHeight="1">
      <c r="A182" s="87"/>
      <c r="B182" s="223"/>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BR182" s="87"/>
      <c r="BS182" s="87"/>
      <c r="BT182" s="87"/>
      <c r="BU182" s="87"/>
      <c r="BV182" s="87"/>
      <c r="BW182" s="87"/>
      <c r="BX182" s="87"/>
      <c r="BY182" s="87"/>
      <c r="BZ182" s="87"/>
      <c r="CA182" s="87"/>
      <c r="CB182" s="87"/>
      <c r="CC182" s="87"/>
      <c r="CD182" s="87"/>
      <c r="CE182" s="87"/>
      <c r="CF182" s="87"/>
      <c r="CG182" s="87"/>
      <c r="CH182" s="87"/>
      <c r="CI182" s="87"/>
      <c r="CJ182" s="87"/>
      <c r="CK182" s="87"/>
      <c r="CL182" s="87"/>
      <c r="CM182" s="87"/>
      <c r="CN182" s="87"/>
      <c r="CO182" s="87"/>
      <c r="CP182" s="87"/>
      <c r="CQ182" s="87"/>
      <c r="CR182" s="87"/>
      <c r="CS182" s="87"/>
      <c r="CT182" s="87"/>
      <c r="CU182" s="87"/>
      <c r="CV182" s="87"/>
      <c r="CW182" s="87"/>
      <c r="CX182" s="87"/>
      <c r="CY182" s="87"/>
      <c r="CZ182" s="87"/>
      <c r="DA182" s="87"/>
      <c r="DB182" s="87"/>
      <c r="DC182" s="87"/>
      <c r="DD182" s="87"/>
      <c r="DE182" s="87"/>
      <c r="DF182" s="87"/>
    </row>
    <row r="183" spans="1:110" ht="50.1" customHeight="1">
      <c r="A183" s="87"/>
      <c r="B183" s="223"/>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BR183" s="87"/>
      <c r="BS183" s="87"/>
      <c r="BT183" s="87"/>
      <c r="BU183" s="87"/>
      <c r="BV183" s="87"/>
      <c r="BW183" s="87"/>
      <c r="BX183" s="87"/>
      <c r="BY183" s="87"/>
      <c r="BZ183" s="87"/>
      <c r="CA183" s="87"/>
      <c r="CB183" s="87"/>
      <c r="CC183" s="87"/>
      <c r="CD183" s="87"/>
      <c r="CE183" s="87"/>
      <c r="CF183" s="87"/>
      <c r="CG183" s="87"/>
      <c r="CH183" s="87"/>
      <c r="CI183" s="87"/>
      <c r="CJ183" s="87"/>
      <c r="CK183" s="87"/>
      <c r="CL183" s="87"/>
      <c r="CM183" s="87"/>
      <c r="CN183" s="87"/>
      <c r="CO183" s="87"/>
      <c r="CP183" s="87"/>
      <c r="CQ183" s="87"/>
      <c r="CR183" s="87"/>
      <c r="CS183" s="87"/>
      <c r="CT183" s="87"/>
      <c r="CU183" s="87"/>
      <c r="CV183" s="87"/>
      <c r="CW183" s="87"/>
      <c r="CX183" s="87"/>
      <c r="CY183" s="87"/>
      <c r="CZ183" s="87"/>
      <c r="DA183" s="87"/>
      <c r="DB183" s="87"/>
      <c r="DC183" s="87"/>
      <c r="DD183" s="87"/>
      <c r="DE183" s="87"/>
      <c r="DF183" s="87"/>
    </row>
    <row r="184" spans="1:110" ht="50.1" customHeight="1">
      <c r="A184" s="87"/>
      <c r="B184" s="223"/>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BR184" s="87"/>
      <c r="BS184" s="87"/>
      <c r="BT184" s="87"/>
      <c r="BU184" s="87"/>
      <c r="BV184" s="87"/>
      <c r="BW184" s="87"/>
      <c r="BX184" s="87"/>
      <c r="BY184" s="87"/>
      <c r="BZ184" s="87"/>
      <c r="CA184" s="87"/>
      <c r="CB184" s="87"/>
      <c r="CC184" s="87"/>
      <c r="CD184" s="87"/>
      <c r="CE184" s="87"/>
      <c r="CF184" s="87"/>
      <c r="CG184" s="87"/>
      <c r="CH184" s="87"/>
      <c r="CI184" s="87"/>
      <c r="CJ184" s="87"/>
      <c r="CK184" s="87"/>
      <c r="CL184" s="87"/>
      <c r="CM184" s="87"/>
      <c r="CN184" s="87"/>
      <c r="CO184" s="87"/>
      <c r="CP184" s="87"/>
      <c r="CQ184" s="87"/>
      <c r="CR184" s="87"/>
      <c r="CS184" s="87"/>
      <c r="CT184" s="87"/>
      <c r="CU184" s="87"/>
      <c r="CV184" s="87"/>
      <c r="CW184" s="87"/>
      <c r="CX184" s="87"/>
      <c r="CY184" s="87"/>
      <c r="CZ184" s="87"/>
      <c r="DA184" s="87"/>
      <c r="DB184" s="87"/>
      <c r="DC184" s="87"/>
      <c r="DD184" s="87"/>
      <c r="DE184" s="87"/>
      <c r="DF184" s="87"/>
    </row>
    <row r="185" spans="1:110" ht="50.1" customHeight="1">
      <c r="A185" s="87"/>
      <c r="B185" s="223"/>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BR185" s="87"/>
      <c r="BS185" s="87"/>
      <c r="BT185" s="87"/>
      <c r="BU185" s="87"/>
      <c r="BV185" s="87"/>
      <c r="BW185" s="87"/>
      <c r="BX185" s="87"/>
      <c r="BY185" s="87"/>
      <c r="BZ185" s="87"/>
      <c r="CA185" s="87"/>
      <c r="CB185" s="87"/>
      <c r="CC185" s="87"/>
      <c r="CD185" s="87"/>
      <c r="CE185" s="87"/>
      <c r="CF185" s="87"/>
      <c r="CG185" s="87"/>
      <c r="CH185" s="87"/>
      <c r="CI185" s="87"/>
      <c r="CJ185" s="87"/>
      <c r="CK185" s="87"/>
      <c r="CL185" s="87"/>
      <c r="CM185" s="87"/>
      <c r="CN185" s="87"/>
      <c r="CO185" s="87"/>
      <c r="CP185" s="87"/>
      <c r="CQ185" s="87"/>
      <c r="CR185" s="87"/>
      <c r="CS185" s="87"/>
      <c r="CT185" s="87"/>
      <c r="CU185" s="87"/>
      <c r="CV185" s="87"/>
      <c r="CW185" s="87"/>
      <c r="CX185" s="87"/>
      <c r="CY185" s="87"/>
      <c r="CZ185" s="87"/>
      <c r="DA185" s="87"/>
      <c r="DB185" s="87"/>
      <c r="DC185" s="87"/>
      <c r="DD185" s="87"/>
      <c r="DE185" s="87"/>
      <c r="DF185" s="87"/>
    </row>
    <row r="186" spans="1:110" ht="50.1" customHeight="1">
      <c r="A186" s="87"/>
      <c r="B186" s="223"/>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BR186" s="87"/>
      <c r="BS186" s="87"/>
      <c r="BT186" s="87"/>
      <c r="BU186" s="87"/>
      <c r="BV186" s="87"/>
      <c r="BW186" s="87"/>
      <c r="BX186" s="87"/>
      <c r="BY186" s="87"/>
      <c r="BZ186" s="87"/>
      <c r="CA186" s="87"/>
      <c r="CB186" s="87"/>
      <c r="CC186" s="87"/>
      <c r="CD186" s="87"/>
      <c r="CE186" s="87"/>
      <c r="CF186" s="87"/>
      <c r="CG186" s="87"/>
      <c r="CH186" s="87"/>
      <c r="CI186" s="87"/>
      <c r="CJ186" s="87"/>
      <c r="CK186" s="87"/>
      <c r="CL186" s="87"/>
      <c r="CM186" s="87"/>
      <c r="CN186" s="87"/>
      <c r="CO186" s="87"/>
      <c r="CP186" s="87"/>
      <c r="CQ186" s="87"/>
      <c r="CR186" s="87"/>
      <c r="CS186" s="87"/>
      <c r="CT186" s="87"/>
      <c r="CU186" s="87"/>
      <c r="CV186" s="87"/>
      <c r="CW186" s="87"/>
      <c r="CX186" s="87"/>
      <c r="CY186" s="87"/>
      <c r="CZ186" s="87"/>
      <c r="DA186" s="87"/>
      <c r="DB186" s="87"/>
      <c r="DC186" s="87"/>
      <c r="DD186" s="87"/>
      <c r="DE186" s="87"/>
      <c r="DF186" s="87"/>
    </row>
    <row r="187" spans="1:110" ht="51" customHeight="1">
      <c r="A187" s="87"/>
      <c r="B187" s="223"/>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BR187" s="87"/>
      <c r="BS187" s="87"/>
      <c r="BT187" s="87"/>
      <c r="BU187" s="87"/>
      <c r="BV187" s="87"/>
      <c r="BW187" s="87"/>
      <c r="BX187" s="87"/>
      <c r="BY187" s="87"/>
      <c r="BZ187" s="87"/>
      <c r="CA187" s="87"/>
      <c r="CB187" s="87"/>
      <c r="CC187" s="87"/>
      <c r="CD187" s="87"/>
      <c r="CE187" s="87"/>
      <c r="CF187" s="87"/>
      <c r="CG187" s="87"/>
      <c r="CH187" s="87"/>
      <c r="CI187" s="87"/>
      <c r="CJ187" s="87"/>
      <c r="CK187" s="87"/>
      <c r="CL187" s="87"/>
      <c r="CM187" s="87"/>
      <c r="CN187" s="87"/>
      <c r="CO187" s="87"/>
      <c r="CP187" s="87"/>
      <c r="CQ187" s="87"/>
      <c r="CR187" s="87"/>
      <c r="CS187" s="87"/>
      <c r="CT187" s="87"/>
      <c r="CU187" s="87"/>
      <c r="CV187" s="87"/>
      <c r="CW187" s="87"/>
      <c r="CX187" s="87"/>
      <c r="CY187" s="87"/>
      <c r="CZ187" s="87"/>
      <c r="DA187" s="87"/>
      <c r="DB187" s="87"/>
      <c r="DC187" s="87"/>
      <c r="DD187" s="87"/>
      <c r="DE187" s="87"/>
      <c r="DF187" s="87"/>
    </row>
    <row r="188" spans="1:110" ht="51" customHeight="1">
      <c r="A188" s="87"/>
      <c r="B188" s="223"/>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BR188" s="87"/>
      <c r="BS188" s="87"/>
      <c r="BT188" s="87"/>
      <c r="BU188" s="87"/>
      <c r="BV188" s="87"/>
      <c r="BW188" s="87"/>
      <c r="BX188" s="87"/>
      <c r="BY188" s="87"/>
      <c r="BZ188" s="87"/>
      <c r="CA188" s="87"/>
      <c r="CB188" s="87"/>
      <c r="CC188" s="87"/>
      <c r="CD188" s="87"/>
      <c r="CE188" s="87"/>
      <c r="CF188" s="87"/>
      <c r="CG188" s="87"/>
      <c r="CH188" s="87"/>
      <c r="CI188" s="87"/>
      <c r="CJ188" s="87"/>
      <c r="CK188" s="87"/>
      <c r="CL188" s="87"/>
      <c r="CM188" s="87"/>
      <c r="CN188" s="87"/>
      <c r="CO188" s="87"/>
      <c r="CP188" s="87"/>
      <c r="CQ188" s="87"/>
      <c r="CR188" s="87"/>
      <c r="CS188" s="87"/>
      <c r="CT188" s="87"/>
      <c r="CU188" s="87"/>
      <c r="CV188" s="87"/>
      <c r="CW188" s="87"/>
      <c r="CX188" s="87"/>
      <c r="CY188" s="87"/>
      <c r="CZ188" s="87"/>
      <c r="DA188" s="87"/>
      <c r="DB188" s="87"/>
      <c r="DC188" s="87"/>
      <c r="DD188" s="87"/>
      <c r="DE188" s="87"/>
      <c r="DF188" s="87"/>
    </row>
    <row r="189" spans="1:110" ht="51" customHeight="1">
      <c r="A189" s="87"/>
      <c r="B189" s="223"/>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BR189" s="87"/>
      <c r="BS189" s="87"/>
      <c r="BT189" s="87"/>
      <c r="BU189" s="87"/>
      <c r="BV189" s="87"/>
      <c r="BW189" s="87"/>
      <c r="BX189" s="87"/>
      <c r="BY189" s="87"/>
      <c r="BZ189" s="87"/>
      <c r="CA189" s="87"/>
      <c r="CB189" s="87"/>
      <c r="CC189" s="87"/>
      <c r="CD189" s="87"/>
      <c r="CE189" s="87"/>
      <c r="CF189" s="87"/>
      <c r="CG189" s="87"/>
      <c r="CH189" s="87"/>
      <c r="CI189" s="87"/>
      <c r="CJ189" s="87"/>
      <c r="CK189" s="87"/>
      <c r="CL189" s="87"/>
      <c r="CM189" s="87"/>
      <c r="CN189" s="87"/>
      <c r="CO189" s="87"/>
      <c r="CP189" s="87"/>
      <c r="CQ189" s="87"/>
      <c r="CR189" s="87"/>
      <c r="CS189" s="87"/>
      <c r="CT189" s="87"/>
      <c r="CU189" s="87"/>
      <c r="CV189" s="87"/>
      <c r="CW189" s="87"/>
      <c r="CX189" s="87"/>
      <c r="CY189" s="87"/>
      <c r="CZ189" s="87"/>
      <c r="DA189" s="87"/>
      <c r="DB189" s="87"/>
      <c r="DC189" s="87"/>
      <c r="DD189" s="87"/>
      <c r="DE189" s="87"/>
      <c r="DF189" s="87"/>
    </row>
    <row r="190" spans="1:110" ht="51" customHeight="1">
      <c r="A190" s="87"/>
      <c r="B190" s="223"/>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c r="BR190" s="87"/>
      <c r="BS190" s="87"/>
      <c r="BT190" s="87"/>
      <c r="BU190" s="87"/>
      <c r="BV190" s="87"/>
      <c r="BW190" s="87"/>
      <c r="BX190" s="87"/>
      <c r="BY190" s="87"/>
      <c r="BZ190" s="87"/>
      <c r="CA190" s="87"/>
      <c r="CB190" s="87"/>
      <c r="CC190" s="87"/>
      <c r="CD190" s="87"/>
      <c r="CE190" s="87"/>
      <c r="CF190" s="87"/>
      <c r="CG190" s="87"/>
      <c r="CH190" s="87"/>
      <c r="CI190" s="87"/>
      <c r="CJ190" s="87"/>
      <c r="CK190" s="87"/>
      <c r="CL190" s="87"/>
      <c r="CM190" s="87"/>
      <c r="CN190" s="87"/>
      <c r="CO190" s="87"/>
      <c r="CP190" s="87"/>
      <c r="CQ190" s="87"/>
      <c r="CR190" s="87"/>
      <c r="CS190" s="87"/>
      <c r="CT190" s="87"/>
      <c r="CU190" s="87"/>
      <c r="CV190" s="87"/>
      <c r="CW190" s="87"/>
      <c r="CX190" s="87"/>
      <c r="CY190" s="87"/>
      <c r="CZ190" s="87"/>
      <c r="DA190" s="87"/>
      <c r="DB190" s="87"/>
      <c r="DC190" s="87"/>
      <c r="DD190" s="87"/>
      <c r="DE190" s="87"/>
      <c r="DF190" s="87"/>
    </row>
    <row r="191" spans="1:110" ht="51" customHeight="1">
      <c r="A191" s="87"/>
      <c r="B191" s="223"/>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BR191" s="87"/>
      <c r="BS191" s="87"/>
      <c r="BT191" s="87"/>
      <c r="BU191" s="87"/>
      <c r="BV191" s="87"/>
      <c r="BW191" s="87"/>
      <c r="BX191" s="87"/>
      <c r="BY191" s="87"/>
      <c r="BZ191" s="87"/>
      <c r="CA191" s="87"/>
      <c r="CB191" s="87"/>
      <c r="CC191" s="87"/>
      <c r="CD191" s="87"/>
      <c r="CE191" s="87"/>
      <c r="CF191" s="87"/>
      <c r="CG191" s="87"/>
      <c r="CH191" s="87"/>
      <c r="CI191" s="87"/>
      <c r="CJ191" s="87"/>
      <c r="CK191" s="87"/>
      <c r="CL191" s="87"/>
      <c r="CM191" s="87"/>
      <c r="CN191" s="87"/>
      <c r="CO191" s="87"/>
      <c r="CP191" s="87"/>
      <c r="CQ191" s="87"/>
      <c r="CR191" s="87"/>
      <c r="CS191" s="87"/>
      <c r="CT191" s="87"/>
      <c r="CU191" s="87"/>
      <c r="CV191" s="87"/>
      <c r="CW191" s="87"/>
      <c r="CX191" s="87"/>
      <c r="CY191" s="87"/>
      <c r="CZ191" s="87"/>
      <c r="DA191" s="87"/>
      <c r="DB191" s="87"/>
      <c r="DC191" s="87"/>
      <c r="DD191" s="87"/>
      <c r="DE191" s="87"/>
      <c r="DF191" s="87"/>
    </row>
    <row r="192" spans="1:110" ht="51" customHeight="1">
      <c r="A192" s="87"/>
      <c r="B192" s="223"/>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c r="BR192" s="87"/>
      <c r="BS192" s="87"/>
      <c r="BT192" s="87"/>
      <c r="BU192" s="87"/>
      <c r="BV192" s="87"/>
      <c r="BW192" s="87"/>
      <c r="BX192" s="87"/>
      <c r="BY192" s="87"/>
      <c r="BZ192" s="87"/>
      <c r="CA192" s="87"/>
      <c r="CB192" s="87"/>
      <c r="CC192" s="87"/>
      <c r="CD192" s="87"/>
      <c r="CE192" s="87"/>
      <c r="CF192" s="87"/>
      <c r="CG192" s="87"/>
      <c r="CH192" s="87"/>
      <c r="CI192" s="87"/>
      <c r="CJ192" s="87"/>
      <c r="CK192" s="87"/>
      <c r="CL192" s="87"/>
      <c r="CM192" s="87"/>
      <c r="CN192" s="87"/>
      <c r="CO192" s="87"/>
      <c r="CP192" s="87"/>
      <c r="CQ192" s="87"/>
      <c r="CR192" s="87"/>
      <c r="CS192" s="87"/>
      <c r="CT192" s="87"/>
      <c r="CU192" s="87"/>
      <c r="CV192" s="87"/>
      <c r="CW192" s="87"/>
      <c r="CX192" s="87"/>
      <c r="CY192" s="87"/>
      <c r="CZ192" s="87"/>
      <c r="DA192" s="87"/>
      <c r="DB192" s="87"/>
      <c r="DC192" s="87"/>
      <c r="DD192" s="87"/>
      <c r="DE192" s="87"/>
      <c r="DF192" s="87"/>
    </row>
    <row r="193" spans="1:110" ht="51" customHeight="1">
      <c r="A193" s="87"/>
      <c r="B193" s="223"/>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c r="BR193" s="87"/>
      <c r="BS193" s="87"/>
      <c r="BT193" s="87"/>
      <c r="BU193" s="87"/>
      <c r="BV193" s="87"/>
      <c r="BW193" s="87"/>
      <c r="BX193" s="87"/>
      <c r="BY193" s="87"/>
      <c r="BZ193" s="87"/>
      <c r="CA193" s="87"/>
      <c r="CB193" s="87"/>
      <c r="CC193" s="87"/>
      <c r="CD193" s="87"/>
      <c r="CE193" s="87"/>
      <c r="CF193" s="87"/>
      <c r="CG193" s="87"/>
      <c r="CH193" s="87"/>
      <c r="CI193" s="87"/>
      <c r="CJ193" s="87"/>
      <c r="CK193" s="87"/>
      <c r="CL193" s="87"/>
      <c r="CM193" s="87"/>
      <c r="CN193" s="87"/>
      <c r="CO193" s="87"/>
      <c r="CP193" s="87"/>
      <c r="CQ193" s="87"/>
      <c r="CR193" s="87"/>
      <c r="CS193" s="87"/>
      <c r="CT193" s="87"/>
      <c r="CU193" s="87"/>
      <c r="CV193" s="87"/>
      <c r="CW193" s="87"/>
      <c r="CX193" s="87"/>
      <c r="CY193" s="87"/>
      <c r="CZ193" s="87"/>
      <c r="DA193" s="87"/>
      <c r="DB193" s="87"/>
      <c r="DC193" s="87"/>
      <c r="DD193" s="87"/>
      <c r="DE193" s="87"/>
      <c r="DF193" s="87"/>
    </row>
    <row r="194" spans="1:110" ht="51" customHeight="1">
      <c r="A194" s="87"/>
      <c r="B194" s="223"/>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c r="BR194" s="87"/>
      <c r="BS194" s="87"/>
      <c r="BT194" s="87"/>
      <c r="BU194" s="87"/>
      <c r="BV194" s="87"/>
      <c r="BW194" s="87"/>
      <c r="BX194" s="87"/>
      <c r="BY194" s="87"/>
      <c r="BZ194" s="87"/>
      <c r="CA194" s="87"/>
      <c r="CB194" s="87"/>
      <c r="CC194" s="87"/>
      <c r="CD194" s="87"/>
      <c r="CE194" s="87"/>
      <c r="CF194" s="87"/>
      <c r="CG194" s="87"/>
      <c r="CH194" s="87"/>
      <c r="CI194" s="87"/>
      <c r="CJ194" s="87"/>
      <c r="CK194" s="87"/>
      <c r="CL194" s="87"/>
      <c r="CM194" s="87"/>
      <c r="CN194" s="87"/>
      <c r="CO194" s="87"/>
      <c r="CP194" s="87"/>
      <c r="CQ194" s="87"/>
      <c r="CR194" s="87"/>
      <c r="CS194" s="87"/>
      <c r="CT194" s="87"/>
      <c r="CU194" s="87"/>
      <c r="CV194" s="87"/>
      <c r="CW194" s="87"/>
      <c r="CX194" s="87"/>
      <c r="CY194" s="87"/>
      <c r="CZ194" s="87"/>
      <c r="DA194" s="87"/>
      <c r="DB194" s="87"/>
      <c r="DC194" s="87"/>
      <c r="DD194" s="87"/>
      <c r="DE194" s="87"/>
      <c r="DF194" s="87"/>
    </row>
    <row r="195" spans="1:110" ht="51" customHeight="1">
      <c r="A195" s="87"/>
      <c r="B195" s="223"/>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BR195" s="87"/>
      <c r="BS195" s="87"/>
      <c r="BT195" s="87"/>
      <c r="BU195" s="87"/>
      <c r="BV195" s="87"/>
      <c r="BW195" s="87"/>
      <c r="BX195" s="87"/>
      <c r="BY195" s="87"/>
      <c r="BZ195" s="87"/>
      <c r="CA195" s="87"/>
      <c r="CB195" s="87"/>
      <c r="CC195" s="87"/>
      <c r="CD195" s="87"/>
      <c r="CE195" s="87"/>
      <c r="CF195" s="87"/>
      <c r="CG195" s="87"/>
      <c r="CH195" s="87"/>
      <c r="CI195" s="87"/>
      <c r="CJ195" s="87"/>
      <c r="CK195" s="87"/>
      <c r="CL195" s="87"/>
      <c r="CM195" s="87"/>
      <c r="CN195" s="87"/>
      <c r="CO195" s="87"/>
      <c r="CP195" s="87"/>
      <c r="CQ195" s="87"/>
      <c r="CR195" s="87"/>
      <c r="CS195" s="87"/>
      <c r="CT195" s="87"/>
      <c r="CU195" s="87"/>
      <c r="CV195" s="87"/>
      <c r="CW195" s="87"/>
      <c r="CX195" s="87"/>
      <c r="CY195" s="87"/>
      <c r="CZ195" s="87"/>
      <c r="DA195" s="87"/>
      <c r="DB195" s="87"/>
      <c r="DC195" s="87"/>
      <c r="DD195" s="87"/>
      <c r="DE195" s="87"/>
      <c r="DF195" s="87"/>
    </row>
    <row r="196" spans="1:110" ht="51" customHeight="1">
      <c r="A196" s="87"/>
      <c r="B196" s="223"/>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c r="BR196" s="87"/>
      <c r="BS196" s="87"/>
      <c r="BT196" s="87"/>
      <c r="BU196" s="87"/>
      <c r="BV196" s="87"/>
      <c r="BW196" s="87"/>
      <c r="BX196" s="87"/>
      <c r="BY196" s="87"/>
      <c r="BZ196" s="87"/>
      <c r="CA196" s="87"/>
      <c r="CB196" s="87"/>
      <c r="CC196" s="87"/>
      <c r="CD196" s="87"/>
      <c r="CE196" s="87"/>
      <c r="CF196" s="87"/>
      <c r="CG196" s="87"/>
      <c r="CH196" s="87"/>
      <c r="CI196" s="87"/>
      <c r="CJ196" s="87"/>
      <c r="CK196" s="87"/>
      <c r="CL196" s="87"/>
      <c r="CM196" s="87"/>
      <c r="CN196" s="87"/>
      <c r="CO196" s="87"/>
      <c r="CP196" s="87"/>
      <c r="CQ196" s="87"/>
      <c r="CR196" s="87"/>
      <c r="CS196" s="87"/>
      <c r="CT196" s="87"/>
      <c r="CU196" s="87"/>
      <c r="CV196" s="87"/>
      <c r="CW196" s="87"/>
      <c r="CX196" s="87"/>
      <c r="CY196" s="87"/>
      <c r="CZ196" s="87"/>
      <c r="DA196" s="87"/>
      <c r="DB196" s="87"/>
      <c r="DC196" s="87"/>
      <c r="DD196" s="87"/>
      <c r="DE196" s="87"/>
      <c r="DF196" s="87"/>
    </row>
    <row r="197" spans="1:110" ht="51" customHeight="1">
      <c r="A197" s="87"/>
      <c r="B197" s="223"/>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c r="BR197" s="87"/>
      <c r="BS197" s="87"/>
      <c r="BT197" s="87"/>
      <c r="BU197" s="87"/>
      <c r="BV197" s="87"/>
      <c r="BW197" s="87"/>
      <c r="BX197" s="87"/>
      <c r="BY197" s="87"/>
      <c r="BZ197" s="87"/>
      <c r="CA197" s="87"/>
      <c r="CB197" s="87"/>
      <c r="CC197" s="87"/>
      <c r="CD197" s="87"/>
      <c r="CE197" s="87"/>
      <c r="CF197" s="87"/>
      <c r="CG197" s="87"/>
      <c r="CH197" s="87"/>
      <c r="CI197" s="87"/>
      <c r="CJ197" s="87"/>
      <c r="CK197" s="87"/>
      <c r="CL197" s="87"/>
      <c r="CM197" s="87"/>
      <c r="CN197" s="87"/>
      <c r="CO197" s="87"/>
      <c r="CP197" s="87"/>
      <c r="CQ197" s="87"/>
      <c r="CR197" s="87"/>
      <c r="CS197" s="87"/>
      <c r="CT197" s="87"/>
      <c r="CU197" s="87"/>
      <c r="CV197" s="87"/>
      <c r="CW197" s="87"/>
      <c r="CX197" s="87"/>
      <c r="CY197" s="87"/>
      <c r="CZ197" s="87"/>
      <c r="DA197" s="87"/>
      <c r="DB197" s="87"/>
      <c r="DC197" s="87"/>
      <c r="DD197" s="87"/>
      <c r="DE197" s="87"/>
      <c r="DF197" s="87"/>
    </row>
    <row r="198" spans="1:110" ht="51" customHeight="1">
      <c r="A198" s="87"/>
      <c r="B198" s="223"/>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c r="BR198" s="87"/>
      <c r="BS198" s="87"/>
      <c r="BT198" s="87"/>
      <c r="BU198" s="87"/>
      <c r="BV198" s="87"/>
      <c r="BW198" s="87"/>
      <c r="BX198" s="87"/>
      <c r="BY198" s="87"/>
      <c r="BZ198" s="87"/>
      <c r="CA198" s="87"/>
      <c r="CB198" s="87"/>
      <c r="CC198" s="87"/>
      <c r="CD198" s="87"/>
      <c r="CE198" s="87"/>
      <c r="CF198" s="87"/>
      <c r="CG198" s="87"/>
      <c r="CH198" s="87"/>
      <c r="CI198" s="87"/>
      <c r="CJ198" s="87"/>
      <c r="CK198" s="87"/>
      <c r="CL198" s="87"/>
      <c r="CM198" s="87"/>
      <c r="CN198" s="87"/>
      <c r="CO198" s="87"/>
      <c r="CP198" s="87"/>
      <c r="CQ198" s="87"/>
      <c r="CR198" s="87"/>
      <c r="CS198" s="87"/>
      <c r="CT198" s="87"/>
      <c r="CU198" s="87"/>
      <c r="CV198" s="87"/>
      <c r="CW198" s="87"/>
      <c r="CX198" s="87"/>
      <c r="CY198" s="87"/>
      <c r="CZ198" s="87"/>
      <c r="DA198" s="87"/>
      <c r="DB198" s="87"/>
      <c r="DC198" s="87"/>
      <c r="DD198" s="87"/>
      <c r="DE198" s="87"/>
      <c r="DF198" s="87"/>
    </row>
    <row r="199" spans="1:110" ht="51" customHeight="1">
      <c r="A199" s="87"/>
      <c r="B199" s="223"/>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c r="BR199" s="87"/>
      <c r="BS199" s="87"/>
      <c r="BT199" s="87"/>
      <c r="BU199" s="87"/>
      <c r="BV199" s="87"/>
      <c r="BW199" s="87"/>
      <c r="BX199" s="87"/>
      <c r="BY199" s="87"/>
      <c r="BZ199" s="87"/>
      <c r="CA199" s="87"/>
      <c r="CB199" s="87"/>
      <c r="CC199" s="87"/>
      <c r="CD199" s="87"/>
      <c r="CE199" s="87"/>
      <c r="CF199" s="87"/>
      <c r="CG199" s="87"/>
      <c r="CH199" s="87"/>
      <c r="CI199" s="87"/>
      <c r="CJ199" s="87"/>
      <c r="CK199" s="87"/>
      <c r="CL199" s="87"/>
      <c r="CM199" s="87"/>
      <c r="CN199" s="87"/>
      <c r="CO199" s="87"/>
      <c r="CP199" s="87"/>
      <c r="CQ199" s="87"/>
      <c r="CR199" s="87"/>
      <c r="CS199" s="87"/>
      <c r="CT199" s="87"/>
      <c r="CU199" s="87"/>
      <c r="CV199" s="87"/>
      <c r="CW199" s="87"/>
      <c r="CX199" s="87"/>
      <c r="CY199" s="87"/>
      <c r="CZ199" s="87"/>
      <c r="DA199" s="87"/>
      <c r="DB199" s="87"/>
      <c r="DC199" s="87"/>
      <c r="DD199" s="87"/>
      <c r="DE199" s="87"/>
      <c r="DF199" s="87"/>
    </row>
    <row r="200" spans="1:110" ht="51" customHeight="1">
      <c r="A200" s="87"/>
      <c r="B200" s="223"/>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BR200" s="87"/>
      <c r="BS200" s="87"/>
      <c r="BT200" s="87"/>
      <c r="BU200" s="87"/>
      <c r="BV200" s="87"/>
      <c r="BW200" s="87"/>
      <c r="BX200" s="87"/>
      <c r="BY200" s="87"/>
      <c r="BZ200" s="87"/>
      <c r="CA200" s="87"/>
      <c r="CB200" s="87"/>
      <c r="CC200" s="87"/>
      <c r="CD200" s="87"/>
      <c r="CE200" s="87"/>
      <c r="CF200" s="87"/>
      <c r="CG200" s="87"/>
      <c r="CH200" s="87"/>
      <c r="CI200" s="87"/>
      <c r="CJ200" s="87"/>
      <c r="CK200" s="87"/>
      <c r="CL200" s="87"/>
      <c r="CM200" s="87"/>
      <c r="CN200" s="87"/>
      <c r="CO200" s="87"/>
      <c r="CP200" s="87"/>
      <c r="CQ200" s="87"/>
      <c r="CR200" s="87"/>
      <c r="CS200" s="87"/>
      <c r="CT200" s="87"/>
      <c r="CU200" s="87"/>
      <c r="CV200" s="87"/>
      <c r="CW200" s="87"/>
      <c r="CX200" s="87"/>
      <c r="CY200" s="87"/>
      <c r="CZ200" s="87"/>
      <c r="DA200" s="87"/>
      <c r="DB200" s="87"/>
      <c r="DC200" s="87"/>
      <c r="DD200" s="87"/>
      <c r="DE200" s="87"/>
      <c r="DF200" s="87"/>
    </row>
    <row r="201" spans="1:110" ht="51" customHeight="1">
      <c r="A201" s="87"/>
      <c r="B201" s="223"/>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BR201" s="87"/>
      <c r="BS201" s="87"/>
      <c r="BT201" s="87"/>
      <c r="BU201" s="87"/>
      <c r="BV201" s="87"/>
      <c r="BW201" s="87"/>
      <c r="BX201" s="87"/>
      <c r="BY201" s="87"/>
      <c r="BZ201" s="87"/>
      <c r="CA201" s="87"/>
      <c r="CB201" s="87"/>
      <c r="CC201" s="87"/>
      <c r="CD201" s="87"/>
      <c r="CE201" s="87"/>
      <c r="CF201" s="87"/>
      <c r="CG201" s="87"/>
      <c r="CH201" s="87"/>
      <c r="CI201" s="87"/>
      <c r="CJ201" s="87"/>
      <c r="CK201" s="87"/>
      <c r="CL201" s="87"/>
      <c r="CM201" s="87"/>
      <c r="CN201" s="87"/>
      <c r="CO201" s="87"/>
      <c r="CP201" s="87"/>
      <c r="CQ201" s="87"/>
      <c r="CR201" s="87"/>
      <c r="CS201" s="87"/>
      <c r="CT201" s="87"/>
      <c r="CU201" s="87"/>
      <c r="CV201" s="87"/>
      <c r="CW201" s="87"/>
      <c r="CX201" s="87"/>
      <c r="CY201" s="87"/>
      <c r="CZ201" s="87"/>
      <c r="DA201" s="87"/>
      <c r="DB201" s="87"/>
      <c r="DC201" s="87"/>
      <c r="DD201" s="87"/>
      <c r="DE201" s="87"/>
      <c r="DF201" s="87"/>
    </row>
    <row r="202" spans="1:110" ht="51" customHeight="1">
      <c r="A202" s="87"/>
      <c r="B202" s="223"/>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c r="BR202" s="87"/>
      <c r="BS202" s="87"/>
      <c r="BT202" s="87"/>
      <c r="BU202" s="87"/>
      <c r="BV202" s="87"/>
      <c r="BW202" s="87"/>
      <c r="BX202" s="87"/>
      <c r="BY202" s="87"/>
      <c r="BZ202" s="87"/>
      <c r="CA202" s="87"/>
      <c r="CB202" s="87"/>
      <c r="CC202" s="87"/>
      <c r="CD202" s="87"/>
      <c r="CE202" s="87"/>
      <c r="CF202" s="87"/>
      <c r="CG202" s="87"/>
      <c r="CH202" s="87"/>
      <c r="CI202" s="87"/>
      <c r="CJ202" s="87"/>
      <c r="CK202" s="87"/>
      <c r="CL202" s="87"/>
      <c r="CM202" s="87"/>
      <c r="CN202" s="87"/>
      <c r="CO202" s="87"/>
      <c r="CP202" s="87"/>
      <c r="CQ202" s="87"/>
      <c r="CR202" s="87"/>
      <c r="CS202" s="87"/>
      <c r="CT202" s="87"/>
      <c r="CU202" s="87"/>
      <c r="CV202" s="87"/>
      <c r="CW202" s="87"/>
      <c r="CX202" s="87"/>
      <c r="CY202" s="87"/>
      <c r="CZ202" s="87"/>
      <c r="DA202" s="87"/>
      <c r="DB202" s="87"/>
      <c r="DC202" s="87"/>
      <c r="DD202" s="87"/>
      <c r="DE202" s="87"/>
      <c r="DF202" s="87"/>
    </row>
    <row r="203" spans="1:110" ht="51" customHeight="1">
      <c r="A203" s="87"/>
      <c r="B203" s="223"/>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c r="BR203" s="87"/>
      <c r="BS203" s="87"/>
      <c r="BT203" s="87"/>
      <c r="BU203" s="87"/>
      <c r="BV203" s="87"/>
      <c r="BW203" s="87"/>
      <c r="BX203" s="87"/>
      <c r="BY203" s="87"/>
      <c r="BZ203" s="87"/>
      <c r="CA203" s="87"/>
      <c r="CB203" s="87"/>
      <c r="CC203" s="87"/>
      <c r="CD203" s="87"/>
      <c r="CE203" s="87"/>
      <c r="CF203" s="87"/>
      <c r="CG203" s="87"/>
      <c r="CH203" s="87"/>
      <c r="CI203" s="87"/>
      <c r="CJ203" s="87"/>
      <c r="CK203" s="87"/>
      <c r="CL203" s="87"/>
      <c r="CM203" s="87"/>
      <c r="CN203" s="87"/>
      <c r="CO203" s="87"/>
      <c r="CP203" s="87"/>
      <c r="CQ203" s="87"/>
      <c r="CR203" s="87"/>
      <c r="CS203" s="87"/>
      <c r="CT203" s="87"/>
      <c r="CU203" s="87"/>
      <c r="CV203" s="87"/>
      <c r="CW203" s="87"/>
      <c r="CX203" s="87"/>
      <c r="CY203" s="87"/>
      <c r="CZ203" s="87"/>
      <c r="DA203" s="87"/>
      <c r="DB203" s="87"/>
      <c r="DC203" s="87"/>
      <c r="DD203" s="87"/>
      <c r="DE203" s="87"/>
      <c r="DF203" s="87"/>
    </row>
    <row r="204" spans="1:110" ht="51" customHeight="1">
      <c r="A204" s="87"/>
      <c r="B204" s="223"/>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c r="BR204" s="87"/>
      <c r="BS204" s="87"/>
      <c r="BT204" s="87"/>
      <c r="BU204" s="87"/>
      <c r="BV204" s="87"/>
      <c r="BW204" s="87"/>
      <c r="BX204" s="87"/>
      <c r="BY204" s="87"/>
      <c r="BZ204" s="87"/>
      <c r="CA204" s="87"/>
      <c r="CB204" s="87"/>
      <c r="CC204" s="87"/>
      <c r="CD204" s="87"/>
      <c r="CE204" s="87"/>
      <c r="CF204" s="87"/>
      <c r="CG204" s="87"/>
      <c r="CH204" s="87"/>
      <c r="CI204" s="87"/>
      <c r="CJ204" s="87"/>
      <c r="CK204" s="87"/>
      <c r="CL204" s="87"/>
      <c r="CM204" s="87"/>
      <c r="CN204" s="87"/>
      <c r="CO204" s="87"/>
      <c r="CP204" s="87"/>
      <c r="CQ204" s="87"/>
      <c r="CR204" s="87"/>
      <c r="CS204" s="87"/>
      <c r="CT204" s="87"/>
      <c r="CU204" s="87"/>
      <c r="CV204" s="87"/>
      <c r="CW204" s="87"/>
      <c r="CX204" s="87"/>
      <c r="CY204" s="87"/>
      <c r="CZ204" s="87"/>
      <c r="DA204" s="87"/>
      <c r="DB204" s="87"/>
      <c r="DC204" s="87"/>
      <c r="DD204" s="87"/>
      <c r="DE204" s="87"/>
      <c r="DF204" s="87"/>
    </row>
    <row r="205" spans="1:110" ht="51" customHeight="1">
      <c r="A205" s="87"/>
      <c r="B205" s="223"/>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c r="BR205" s="87"/>
      <c r="BS205" s="87"/>
      <c r="BT205" s="87"/>
      <c r="BU205" s="87"/>
      <c r="BV205" s="87"/>
      <c r="BW205" s="87"/>
      <c r="BX205" s="87"/>
      <c r="BY205" s="87"/>
      <c r="BZ205" s="87"/>
      <c r="CA205" s="87"/>
      <c r="CB205" s="87"/>
      <c r="CC205" s="87"/>
      <c r="CD205" s="87"/>
      <c r="CE205" s="87"/>
      <c r="CF205" s="87"/>
      <c r="CG205" s="87"/>
      <c r="CH205" s="87"/>
      <c r="CI205" s="87"/>
      <c r="CJ205" s="87"/>
      <c r="CK205" s="87"/>
      <c r="CL205" s="87"/>
      <c r="CM205" s="87"/>
      <c r="CN205" s="87"/>
      <c r="CO205" s="87"/>
      <c r="CP205" s="87"/>
      <c r="CQ205" s="87"/>
      <c r="CR205" s="87"/>
      <c r="CS205" s="87"/>
      <c r="CT205" s="87"/>
      <c r="CU205" s="87"/>
      <c r="CV205" s="87"/>
      <c r="CW205" s="87"/>
      <c r="CX205" s="87"/>
      <c r="CY205" s="87"/>
      <c r="CZ205" s="87"/>
      <c r="DA205" s="87"/>
      <c r="DB205" s="87"/>
      <c r="DC205" s="87"/>
      <c r="DD205" s="87"/>
      <c r="DE205" s="87"/>
      <c r="DF205" s="87"/>
    </row>
    <row r="206" spans="1:110" ht="51" customHeight="1">
      <c r="A206" s="87"/>
      <c r="B206" s="223"/>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c r="BR206" s="87"/>
      <c r="BS206" s="87"/>
      <c r="BT206" s="87"/>
      <c r="BU206" s="87"/>
      <c r="BV206" s="87"/>
      <c r="BW206" s="87"/>
      <c r="BX206" s="87"/>
      <c r="BY206" s="87"/>
      <c r="BZ206" s="87"/>
      <c r="CA206" s="87"/>
      <c r="CB206" s="87"/>
      <c r="CC206" s="87"/>
      <c r="CD206" s="87"/>
      <c r="CE206" s="87"/>
      <c r="CF206" s="87"/>
      <c r="CG206" s="87"/>
      <c r="CH206" s="87"/>
      <c r="CI206" s="87"/>
      <c r="CJ206" s="87"/>
      <c r="CK206" s="87"/>
      <c r="CL206" s="87"/>
      <c r="CM206" s="87"/>
      <c r="CN206" s="87"/>
      <c r="CO206" s="87"/>
      <c r="CP206" s="87"/>
      <c r="CQ206" s="87"/>
      <c r="CR206" s="87"/>
      <c r="CS206" s="87"/>
      <c r="CT206" s="87"/>
      <c r="CU206" s="87"/>
      <c r="CV206" s="87"/>
      <c r="CW206" s="87"/>
      <c r="CX206" s="87"/>
      <c r="CY206" s="87"/>
      <c r="CZ206" s="87"/>
      <c r="DA206" s="87"/>
      <c r="DB206" s="87"/>
      <c r="DC206" s="87"/>
      <c r="DD206" s="87"/>
      <c r="DE206" s="87"/>
      <c r="DF206" s="87"/>
    </row>
    <row r="207" spans="1:110" ht="51" customHeight="1">
      <c r="A207" s="87"/>
      <c r="B207" s="223"/>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c r="BR207" s="87"/>
      <c r="BS207" s="87"/>
      <c r="BT207" s="87"/>
      <c r="BU207" s="87"/>
      <c r="BV207" s="87"/>
      <c r="BW207" s="87"/>
      <c r="BX207" s="87"/>
      <c r="BY207" s="87"/>
      <c r="BZ207" s="87"/>
      <c r="CA207" s="87"/>
      <c r="CB207" s="87"/>
      <c r="CC207" s="87"/>
      <c r="CD207" s="87"/>
      <c r="CE207" s="87"/>
      <c r="CF207" s="87"/>
      <c r="CG207" s="87"/>
      <c r="CH207" s="87"/>
      <c r="CI207" s="87"/>
      <c r="CJ207" s="87"/>
      <c r="CK207" s="87"/>
      <c r="CL207" s="87"/>
      <c r="CM207" s="87"/>
      <c r="CN207" s="87"/>
      <c r="CO207" s="87"/>
      <c r="CP207" s="87"/>
      <c r="CQ207" s="87"/>
      <c r="CR207" s="87"/>
      <c r="CS207" s="87"/>
      <c r="CT207" s="87"/>
      <c r="CU207" s="87"/>
      <c r="CV207" s="87"/>
      <c r="CW207" s="87"/>
      <c r="CX207" s="87"/>
      <c r="CY207" s="87"/>
      <c r="CZ207" s="87"/>
      <c r="DA207" s="87"/>
      <c r="DB207" s="87"/>
      <c r="DC207" s="87"/>
      <c r="DD207" s="87"/>
      <c r="DE207" s="87"/>
      <c r="DF207" s="87"/>
    </row>
    <row r="208" spans="1:110" ht="51" customHeight="1">
      <c r="A208" s="87"/>
      <c r="B208" s="223"/>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c r="BR208" s="87"/>
      <c r="BS208" s="87"/>
      <c r="BT208" s="87"/>
      <c r="BU208" s="87"/>
      <c r="BV208" s="87"/>
      <c r="BW208" s="87"/>
      <c r="BX208" s="87"/>
      <c r="BY208" s="87"/>
      <c r="BZ208" s="87"/>
      <c r="CA208" s="87"/>
      <c r="CB208" s="87"/>
      <c r="CC208" s="87"/>
      <c r="CD208" s="87"/>
      <c r="CE208" s="87"/>
      <c r="CF208" s="87"/>
      <c r="CG208" s="87"/>
      <c r="CH208" s="87"/>
      <c r="CI208" s="87"/>
      <c r="CJ208" s="87"/>
      <c r="CK208" s="87"/>
      <c r="CL208" s="87"/>
      <c r="CM208" s="87"/>
      <c r="CN208" s="87"/>
      <c r="CO208" s="87"/>
      <c r="CP208" s="87"/>
      <c r="CQ208" s="87"/>
      <c r="CR208" s="87"/>
      <c r="CS208" s="87"/>
      <c r="CT208" s="87"/>
      <c r="CU208" s="87"/>
      <c r="CV208" s="87"/>
      <c r="CW208" s="87"/>
      <c r="CX208" s="87"/>
      <c r="CY208" s="87"/>
      <c r="CZ208" s="87"/>
      <c r="DA208" s="87"/>
      <c r="DB208" s="87"/>
      <c r="DC208" s="87"/>
      <c r="DD208" s="87"/>
      <c r="DE208" s="87"/>
      <c r="DF208" s="87"/>
    </row>
    <row r="209" spans="1:110" ht="51" customHeight="1">
      <c r="A209" s="87"/>
      <c r="B209" s="223"/>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BR209" s="87"/>
      <c r="BS209" s="87"/>
      <c r="BT209" s="87"/>
      <c r="BU209" s="87"/>
      <c r="BV209" s="87"/>
      <c r="BW209" s="87"/>
      <c r="BX209" s="87"/>
      <c r="BY209" s="87"/>
      <c r="BZ209" s="87"/>
      <c r="CA209" s="87"/>
      <c r="CB209" s="87"/>
      <c r="CC209" s="87"/>
      <c r="CD209" s="87"/>
      <c r="CE209" s="87"/>
      <c r="CF209" s="87"/>
      <c r="CG209" s="87"/>
      <c r="CH209" s="87"/>
      <c r="CI209" s="87"/>
      <c r="CJ209" s="87"/>
      <c r="CK209" s="87"/>
      <c r="CL209" s="87"/>
      <c r="CM209" s="87"/>
      <c r="CN209" s="87"/>
      <c r="CO209" s="87"/>
      <c r="CP209" s="87"/>
      <c r="CQ209" s="87"/>
      <c r="CR209" s="87"/>
      <c r="CS209" s="87"/>
      <c r="CT209" s="87"/>
      <c r="CU209" s="87"/>
      <c r="CV209" s="87"/>
      <c r="CW209" s="87"/>
      <c r="CX209" s="87"/>
      <c r="CY209" s="87"/>
      <c r="CZ209" s="87"/>
      <c r="DA209" s="87"/>
      <c r="DB209" s="87"/>
      <c r="DC209" s="87"/>
      <c r="DD209" s="87"/>
      <c r="DE209" s="87"/>
      <c r="DF209" s="87"/>
    </row>
    <row r="210" spans="1:110" ht="51" customHeight="1">
      <c r="A210" s="87"/>
      <c r="B210" s="223"/>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c r="BR210" s="87"/>
      <c r="BS210" s="87"/>
      <c r="BT210" s="87"/>
      <c r="BU210" s="87"/>
      <c r="BV210" s="87"/>
      <c r="BW210" s="87"/>
      <c r="BX210" s="87"/>
      <c r="BY210" s="87"/>
      <c r="BZ210" s="87"/>
      <c r="CA210" s="87"/>
      <c r="CB210" s="87"/>
      <c r="CC210" s="87"/>
      <c r="CD210" s="87"/>
      <c r="CE210" s="87"/>
      <c r="CF210" s="87"/>
      <c r="CG210" s="87"/>
      <c r="CH210" s="87"/>
      <c r="CI210" s="87"/>
      <c r="CJ210" s="87"/>
      <c r="CK210" s="87"/>
      <c r="CL210" s="87"/>
      <c r="CM210" s="87"/>
      <c r="CN210" s="87"/>
      <c r="CO210" s="87"/>
      <c r="CP210" s="87"/>
      <c r="CQ210" s="87"/>
      <c r="CR210" s="87"/>
      <c r="CS210" s="87"/>
      <c r="CT210" s="87"/>
      <c r="CU210" s="87"/>
      <c r="CV210" s="87"/>
      <c r="CW210" s="87"/>
      <c r="CX210" s="87"/>
      <c r="CY210" s="87"/>
      <c r="CZ210" s="87"/>
      <c r="DA210" s="87"/>
      <c r="DB210" s="87"/>
      <c r="DC210" s="87"/>
      <c r="DD210" s="87"/>
      <c r="DE210" s="87"/>
      <c r="DF210" s="87"/>
    </row>
    <row r="211" spans="1:110" ht="51" customHeight="1">
      <c r="A211" s="87"/>
      <c r="B211" s="223"/>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c r="BR211" s="87"/>
      <c r="BS211" s="87"/>
      <c r="BT211" s="87"/>
      <c r="BU211" s="87"/>
      <c r="BV211" s="87"/>
      <c r="BW211" s="87"/>
      <c r="BX211" s="87"/>
      <c r="BY211" s="87"/>
      <c r="BZ211" s="87"/>
      <c r="CA211" s="87"/>
      <c r="CB211" s="87"/>
      <c r="CC211" s="87"/>
      <c r="CD211" s="87"/>
      <c r="CE211" s="87"/>
      <c r="CF211" s="87"/>
      <c r="CG211" s="87"/>
      <c r="CH211" s="87"/>
      <c r="CI211" s="87"/>
      <c r="CJ211" s="87"/>
      <c r="CK211" s="87"/>
      <c r="CL211" s="87"/>
      <c r="CM211" s="87"/>
      <c r="CN211" s="87"/>
      <c r="CO211" s="87"/>
      <c r="CP211" s="87"/>
      <c r="CQ211" s="87"/>
      <c r="CR211" s="87"/>
      <c r="CS211" s="87"/>
      <c r="CT211" s="87"/>
      <c r="CU211" s="87"/>
      <c r="CV211" s="87"/>
      <c r="CW211" s="87"/>
      <c r="CX211" s="87"/>
      <c r="CY211" s="87"/>
      <c r="CZ211" s="87"/>
      <c r="DA211" s="87"/>
      <c r="DB211" s="87"/>
      <c r="DC211" s="87"/>
      <c r="DD211" s="87"/>
      <c r="DE211" s="87"/>
      <c r="DF211" s="87"/>
    </row>
    <row r="212" spans="1:110" ht="51" customHeight="1">
      <c r="A212" s="87"/>
      <c r="B212" s="223"/>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c r="BR212" s="87"/>
      <c r="BS212" s="87"/>
      <c r="BT212" s="87"/>
      <c r="BU212" s="87"/>
      <c r="BV212" s="87"/>
      <c r="BW212" s="87"/>
      <c r="BX212" s="87"/>
      <c r="BY212" s="87"/>
      <c r="BZ212" s="87"/>
      <c r="CA212" s="87"/>
      <c r="CB212" s="87"/>
      <c r="CC212" s="87"/>
      <c r="CD212" s="87"/>
      <c r="CE212" s="87"/>
      <c r="CF212" s="87"/>
      <c r="CG212" s="87"/>
      <c r="CH212" s="87"/>
      <c r="CI212" s="87"/>
      <c r="CJ212" s="87"/>
      <c r="CK212" s="87"/>
      <c r="CL212" s="87"/>
      <c r="CM212" s="87"/>
      <c r="CN212" s="87"/>
      <c r="CO212" s="87"/>
      <c r="CP212" s="87"/>
      <c r="CQ212" s="87"/>
      <c r="CR212" s="87"/>
      <c r="CS212" s="87"/>
      <c r="CT212" s="87"/>
      <c r="CU212" s="87"/>
      <c r="CV212" s="87"/>
      <c r="CW212" s="87"/>
      <c r="CX212" s="87"/>
      <c r="CY212" s="87"/>
      <c r="CZ212" s="87"/>
      <c r="DA212" s="87"/>
      <c r="DB212" s="87"/>
      <c r="DC212" s="87"/>
      <c r="DD212" s="87"/>
      <c r="DE212" s="87"/>
      <c r="DF212" s="87"/>
    </row>
    <row r="213" spans="1:110" ht="51" customHeight="1">
      <c r="A213" s="87"/>
      <c r="B213" s="223"/>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BR213" s="87"/>
      <c r="BS213" s="87"/>
      <c r="BT213" s="87"/>
      <c r="BU213" s="87"/>
      <c r="BV213" s="87"/>
      <c r="BW213" s="87"/>
      <c r="BX213" s="87"/>
      <c r="BY213" s="87"/>
      <c r="BZ213" s="87"/>
      <c r="CA213" s="87"/>
      <c r="CB213" s="87"/>
      <c r="CC213" s="87"/>
      <c r="CD213" s="87"/>
      <c r="CE213" s="87"/>
      <c r="CF213" s="87"/>
      <c r="CG213" s="87"/>
      <c r="CH213" s="87"/>
      <c r="CI213" s="87"/>
      <c r="CJ213" s="87"/>
      <c r="CK213" s="87"/>
      <c r="CL213" s="87"/>
      <c r="CM213" s="87"/>
      <c r="CN213" s="87"/>
      <c r="CO213" s="87"/>
      <c r="CP213" s="87"/>
      <c r="CQ213" s="87"/>
      <c r="CR213" s="87"/>
      <c r="CS213" s="87"/>
      <c r="CT213" s="87"/>
      <c r="CU213" s="87"/>
      <c r="CV213" s="87"/>
      <c r="CW213" s="87"/>
      <c r="CX213" s="87"/>
      <c r="CY213" s="87"/>
      <c r="CZ213" s="87"/>
      <c r="DA213" s="87"/>
      <c r="DB213" s="87"/>
      <c r="DC213" s="87"/>
      <c r="DD213" s="87"/>
      <c r="DE213" s="87"/>
      <c r="DF213" s="87"/>
    </row>
    <row r="214" spans="1:110" ht="51" customHeight="1">
      <c r="A214" s="87"/>
      <c r="B214" s="223"/>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c r="BR214" s="87"/>
      <c r="BS214" s="87"/>
      <c r="BT214" s="87"/>
      <c r="BU214" s="87"/>
      <c r="BV214" s="87"/>
      <c r="BW214" s="87"/>
      <c r="BX214" s="87"/>
      <c r="BY214" s="87"/>
      <c r="BZ214" s="87"/>
      <c r="CA214" s="87"/>
      <c r="CB214" s="87"/>
      <c r="CC214" s="87"/>
      <c r="CD214" s="87"/>
      <c r="CE214" s="87"/>
      <c r="CF214" s="87"/>
      <c r="CG214" s="87"/>
      <c r="CH214" s="87"/>
      <c r="CI214" s="87"/>
      <c r="CJ214" s="87"/>
      <c r="CK214" s="87"/>
      <c r="CL214" s="87"/>
      <c r="CM214" s="87"/>
      <c r="CN214" s="87"/>
      <c r="CO214" s="87"/>
      <c r="CP214" s="87"/>
      <c r="CQ214" s="87"/>
      <c r="CR214" s="87"/>
      <c r="CS214" s="87"/>
      <c r="CT214" s="87"/>
      <c r="CU214" s="87"/>
      <c r="CV214" s="87"/>
      <c r="CW214" s="87"/>
      <c r="CX214" s="87"/>
      <c r="CY214" s="87"/>
      <c r="CZ214" s="87"/>
      <c r="DA214" s="87"/>
      <c r="DB214" s="87"/>
      <c r="DC214" s="87"/>
      <c r="DD214" s="87"/>
      <c r="DE214" s="87"/>
      <c r="DF214" s="87"/>
    </row>
    <row r="215" spans="1:110" ht="51" customHeight="1">
      <c r="A215" s="87"/>
      <c r="B215" s="223"/>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c r="BR215" s="87"/>
      <c r="BS215" s="87"/>
      <c r="BT215" s="87"/>
      <c r="BU215" s="87"/>
      <c r="BV215" s="87"/>
      <c r="BW215" s="87"/>
      <c r="BX215" s="87"/>
      <c r="BY215" s="87"/>
      <c r="BZ215" s="87"/>
      <c r="CA215" s="87"/>
      <c r="CB215" s="87"/>
      <c r="CC215" s="87"/>
      <c r="CD215" s="87"/>
      <c r="CE215" s="87"/>
      <c r="CF215" s="87"/>
      <c r="CG215" s="87"/>
      <c r="CH215" s="87"/>
      <c r="CI215" s="87"/>
      <c r="CJ215" s="87"/>
      <c r="CK215" s="87"/>
      <c r="CL215" s="87"/>
      <c r="CM215" s="87"/>
      <c r="CN215" s="87"/>
      <c r="CO215" s="87"/>
      <c r="CP215" s="87"/>
      <c r="CQ215" s="87"/>
      <c r="CR215" s="87"/>
      <c r="CS215" s="87"/>
      <c r="CT215" s="87"/>
      <c r="CU215" s="87"/>
      <c r="CV215" s="87"/>
      <c r="CW215" s="87"/>
      <c r="CX215" s="87"/>
      <c r="CY215" s="87"/>
      <c r="CZ215" s="87"/>
      <c r="DA215" s="87"/>
      <c r="DB215" s="87"/>
      <c r="DC215" s="87"/>
      <c r="DD215" s="87"/>
      <c r="DE215" s="87"/>
      <c r="DF215" s="87"/>
    </row>
    <row r="216" spans="1:110" ht="51" customHeight="1">
      <c r="A216" s="87"/>
      <c r="B216" s="223"/>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c r="BR216" s="87"/>
      <c r="BS216" s="87"/>
      <c r="BT216" s="87"/>
      <c r="BU216" s="87"/>
      <c r="BV216" s="87"/>
      <c r="BW216" s="87"/>
      <c r="BX216" s="87"/>
      <c r="BY216" s="87"/>
      <c r="BZ216" s="87"/>
      <c r="CA216" s="87"/>
      <c r="CB216" s="87"/>
      <c r="CC216" s="87"/>
      <c r="CD216" s="87"/>
      <c r="CE216" s="87"/>
      <c r="CF216" s="87"/>
      <c r="CG216" s="87"/>
      <c r="CH216" s="87"/>
      <c r="CI216" s="87"/>
      <c r="CJ216" s="87"/>
      <c r="CK216" s="87"/>
      <c r="CL216" s="87"/>
      <c r="CM216" s="87"/>
      <c r="CN216" s="87"/>
      <c r="CO216" s="87"/>
      <c r="CP216" s="87"/>
      <c r="CQ216" s="87"/>
      <c r="CR216" s="87"/>
      <c r="CS216" s="87"/>
      <c r="CT216" s="87"/>
      <c r="CU216" s="87"/>
      <c r="CV216" s="87"/>
      <c r="CW216" s="87"/>
      <c r="CX216" s="87"/>
      <c r="CY216" s="87"/>
      <c r="CZ216" s="87"/>
      <c r="DA216" s="87"/>
      <c r="DB216" s="87"/>
      <c r="DC216" s="87"/>
      <c r="DD216" s="87"/>
      <c r="DE216" s="87"/>
      <c r="DF216" s="87"/>
    </row>
    <row r="217" spans="1:110" ht="51" customHeight="1">
      <c r="A217" s="87"/>
      <c r="B217" s="223"/>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BR217" s="87"/>
      <c r="BS217" s="87"/>
      <c r="BT217" s="87"/>
      <c r="BU217" s="87"/>
      <c r="BV217" s="87"/>
      <c r="BW217" s="87"/>
      <c r="BX217" s="87"/>
      <c r="BY217" s="87"/>
      <c r="BZ217" s="87"/>
      <c r="CA217" s="87"/>
      <c r="CB217" s="87"/>
      <c r="CC217" s="87"/>
      <c r="CD217" s="87"/>
      <c r="CE217" s="87"/>
      <c r="CF217" s="87"/>
      <c r="CG217" s="87"/>
      <c r="CH217" s="87"/>
      <c r="CI217" s="87"/>
      <c r="CJ217" s="87"/>
      <c r="CK217" s="87"/>
      <c r="CL217" s="87"/>
      <c r="CM217" s="87"/>
      <c r="CN217" s="87"/>
      <c r="CO217" s="87"/>
      <c r="CP217" s="87"/>
      <c r="CQ217" s="87"/>
      <c r="CR217" s="87"/>
      <c r="CS217" s="87"/>
      <c r="CT217" s="87"/>
      <c r="CU217" s="87"/>
      <c r="CV217" s="87"/>
      <c r="CW217" s="87"/>
      <c r="CX217" s="87"/>
      <c r="CY217" s="87"/>
      <c r="CZ217" s="87"/>
      <c r="DA217" s="87"/>
      <c r="DB217" s="87"/>
      <c r="DC217" s="87"/>
      <c r="DD217" s="87"/>
      <c r="DE217" s="87"/>
      <c r="DF217" s="87"/>
    </row>
    <row r="218" spans="1:110" ht="51" customHeight="1">
      <c r="A218" s="87"/>
      <c r="B218" s="223"/>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c r="BR218" s="87"/>
      <c r="BS218" s="87"/>
      <c r="BT218" s="87"/>
      <c r="BU218" s="87"/>
      <c r="BV218" s="87"/>
      <c r="BW218" s="87"/>
      <c r="BX218" s="87"/>
      <c r="BY218" s="87"/>
      <c r="BZ218" s="87"/>
      <c r="CA218" s="87"/>
      <c r="CB218" s="87"/>
      <c r="CC218" s="87"/>
      <c r="CD218" s="87"/>
      <c r="CE218" s="87"/>
      <c r="CF218" s="87"/>
      <c r="CG218" s="87"/>
      <c r="CH218" s="87"/>
      <c r="CI218" s="87"/>
      <c r="CJ218" s="87"/>
      <c r="CK218" s="87"/>
      <c r="CL218" s="87"/>
      <c r="CM218" s="87"/>
      <c r="CN218" s="87"/>
      <c r="CO218" s="87"/>
      <c r="CP218" s="87"/>
      <c r="CQ218" s="87"/>
      <c r="CR218" s="87"/>
      <c r="CS218" s="87"/>
      <c r="CT218" s="87"/>
      <c r="CU218" s="87"/>
      <c r="CV218" s="87"/>
      <c r="CW218" s="87"/>
      <c r="CX218" s="87"/>
      <c r="CY218" s="87"/>
      <c r="CZ218" s="87"/>
      <c r="DA218" s="87"/>
      <c r="DB218" s="87"/>
      <c r="DC218" s="87"/>
      <c r="DD218" s="87"/>
      <c r="DE218" s="87"/>
      <c r="DF218" s="87"/>
    </row>
    <row r="219" spans="1:110" ht="51" customHeight="1">
      <c r="A219" s="87"/>
      <c r="B219" s="223"/>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c r="BR219" s="87"/>
      <c r="BS219" s="87"/>
      <c r="BT219" s="87"/>
      <c r="BU219" s="87"/>
      <c r="BV219" s="87"/>
      <c r="BW219" s="87"/>
      <c r="BX219" s="87"/>
      <c r="BY219" s="87"/>
      <c r="BZ219" s="87"/>
      <c r="CA219" s="87"/>
      <c r="CB219" s="87"/>
      <c r="CC219" s="87"/>
      <c r="CD219" s="87"/>
      <c r="CE219" s="87"/>
      <c r="CF219" s="87"/>
      <c r="CG219" s="87"/>
      <c r="CH219" s="87"/>
      <c r="CI219" s="87"/>
      <c r="CJ219" s="87"/>
      <c r="CK219" s="87"/>
      <c r="CL219" s="87"/>
      <c r="CM219" s="87"/>
      <c r="CN219" s="87"/>
      <c r="CO219" s="87"/>
      <c r="CP219" s="87"/>
      <c r="CQ219" s="87"/>
      <c r="CR219" s="87"/>
      <c r="CS219" s="87"/>
      <c r="CT219" s="87"/>
      <c r="CU219" s="87"/>
      <c r="CV219" s="87"/>
      <c r="CW219" s="87"/>
      <c r="CX219" s="87"/>
      <c r="CY219" s="87"/>
      <c r="CZ219" s="87"/>
      <c r="DA219" s="87"/>
      <c r="DB219" s="87"/>
      <c r="DC219" s="87"/>
      <c r="DD219" s="87"/>
      <c r="DE219" s="87"/>
      <c r="DF219" s="87"/>
    </row>
    <row r="220" spans="1:110" ht="51" customHeight="1">
      <c r="A220" s="87"/>
      <c r="B220" s="223"/>
      <c r="C220" s="87"/>
      <c r="D220" s="87"/>
      <c r="E220" s="87"/>
      <c r="F220" s="87"/>
      <c r="G220" s="87"/>
      <c r="H220" s="87"/>
      <c r="I220" s="87"/>
      <c r="J220" s="87"/>
      <c r="K220" s="87"/>
      <c r="L220" s="87"/>
      <c r="M220" s="87"/>
      <c r="N220" s="87"/>
      <c r="O220" s="87"/>
      <c r="P220" s="87"/>
      <c r="Q220" s="87"/>
      <c r="R220" s="87"/>
      <c r="S220" s="87"/>
      <c r="T220" s="87"/>
      <c r="U220" s="87"/>
      <c r="V220" s="87"/>
      <c r="W220" s="87"/>
      <c r="X220" s="87"/>
      <c r="Y220" s="87"/>
      <c r="Z220" s="87"/>
      <c r="BR220" s="87"/>
      <c r="BS220" s="87"/>
      <c r="BT220" s="87"/>
      <c r="BU220" s="87"/>
      <c r="BV220" s="87"/>
      <c r="BW220" s="87"/>
      <c r="BX220" s="87"/>
      <c r="BY220" s="87"/>
      <c r="BZ220" s="87"/>
      <c r="CA220" s="87"/>
      <c r="CB220" s="87"/>
      <c r="CC220" s="87"/>
      <c r="CD220" s="87"/>
      <c r="CE220" s="87"/>
      <c r="CF220" s="87"/>
      <c r="CG220" s="87"/>
      <c r="CH220" s="87"/>
      <c r="CI220" s="87"/>
      <c r="CJ220" s="87"/>
      <c r="CK220" s="87"/>
      <c r="CL220" s="87"/>
      <c r="CM220" s="87"/>
      <c r="CN220" s="87"/>
      <c r="CO220" s="87"/>
      <c r="CP220" s="87"/>
      <c r="CQ220" s="87"/>
      <c r="CR220" s="87"/>
      <c r="CS220" s="87"/>
      <c r="CT220" s="87"/>
      <c r="CU220" s="87"/>
      <c r="CV220" s="87"/>
      <c r="CW220" s="87"/>
      <c r="CX220" s="87"/>
      <c r="CY220" s="87"/>
      <c r="CZ220" s="87"/>
      <c r="DA220" s="87"/>
      <c r="DB220" s="87"/>
      <c r="DC220" s="87"/>
      <c r="DD220" s="87"/>
      <c r="DE220" s="87"/>
      <c r="DF220" s="87"/>
    </row>
    <row r="221" spans="1:110" ht="51" customHeight="1">
      <c r="A221" s="87"/>
      <c r="B221" s="223"/>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c r="BR221" s="87"/>
      <c r="BS221" s="87"/>
      <c r="BT221" s="87"/>
      <c r="BU221" s="87"/>
      <c r="BV221" s="87"/>
      <c r="BW221" s="87"/>
      <c r="BX221" s="87"/>
      <c r="BY221" s="87"/>
      <c r="BZ221" s="87"/>
      <c r="CA221" s="87"/>
      <c r="CB221" s="87"/>
      <c r="CC221" s="87"/>
      <c r="CD221" s="87"/>
      <c r="CE221" s="87"/>
      <c r="CF221" s="87"/>
      <c r="CG221" s="87"/>
      <c r="CH221" s="87"/>
      <c r="CI221" s="87"/>
      <c r="CJ221" s="87"/>
      <c r="CK221" s="87"/>
      <c r="CL221" s="87"/>
      <c r="CM221" s="87"/>
      <c r="CN221" s="87"/>
      <c r="CO221" s="87"/>
      <c r="CP221" s="87"/>
      <c r="CQ221" s="87"/>
      <c r="CR221" s="87"/>
      <c r="CS221" s="87"/>
      <c r="CT221" s="87"/>
      <c r="CU221" s="87"/>
      <c r="CV221" s="87"/>
      <c r="CW221" s="87"/>
      <c r="CX221" s="87"/>
      <c r="CY221" s="87"/>
      <c r="CZ221" s="87"/>
      <c r="DA221" s="87"/>
      <c r="DB221" s="87"/>
      <c r="DC221" s="87"/>
      <c r="DD221" s="87"/>
      <c r="DE221" s="87"/>
      <c r="DF221" s="87"/>
    </row>
    <row r="222" spans="1:110" ht="51" customHeight="1">
      <c r="A222" s="87"/>
      <c r="B222" s="223"/>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c r="BR222" s="87"/>
      <c r="BS222" s="87"/>
      <c r="BT222" s="87"/>
      <c r="BU222" s="87"/>
      <c r="BV222" s="87"/>
      <c r="BW222" s="87"/>
      <c r="BX222" s="87"/>
      <c r="BY222" s="87"/>
      <c r="BZ222" s="87"/>
      <c r="CA222" s="87"/>
      <c r="CB222" s="87"/>
      <c r="CC222" s="87"/>
      <c r="CD222" s="87"/>
      <c r="CE222" s="87"/>
      <c r="CF222" s="87"/>
      <c r="CG222" s="87"/>
      <c r="CH222" s="87"/>
      <c r="CI222" s="87"/>
      <c r="CJ222" s="87"/>
      <c r="CK222" s="87"/>
      <c r="CL222" s="87"/>
      <c r="CM222" s="87"/>
      <c r="CN222" s="87"/>
      <c r="CO222" s="87"/>
      <c r="CP222" s="87"/>
      <c r="CQ222" s="87"/>
      <c r="CR222" s="87"/>
      <c r="CS222" s="87"/>
      <c r="CT222" s="87"/>
      <c r="CU222" s="87"/>
      <c r="CV222" s="87"/>
      <c r="CW222" s="87"/>
      <c r="CX222" s="87"/>
      <c r="CY222" s="87"/>
      <c r="CZ222" s="87"/>
      <c r="DA222" s="87"/>
      <c r="DB222" s="87"/>
      <c r="DC222" s="87"/>
      <c r="DD222" s="87"/>
      <c r="DE222" s="87"/>
      <c r="DF222" s="87"/>
    </row>
    <row r="223" spans="1:110" ht="51" customHeight="1">
      <c r="A223" s="87"/>
      <c r="B223" s="223"/>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c r="BR223" s="87"/>
      <c r="BS223" s="87"/>
      <c r="BT223" s="87"/>
      <c r="BU223" s="87"/>
      <c r="BV223" s="87"/>
      <c r="BW223" s="87"/>
      <c r="BX223" s="87"/>
      <c r="BY223" s="87"/>
      <c r="BZ223" s="87"/>
      <c r="CA223" s="87"/>
      <c r="CB223" s="87"/>
      <c r="CC223" s="87"/>
      <c r="CD223" s="87"/>
      <c r="CE223" s="87"/>
      <c r="CF223" s="87"/>
      <c r="CG223" s="87"/>
      <c r="CH223" s="87"/>
      <c r="CI223" s="87"/>
      <c r="CJ223" s="87"/>
      <c r="CK223" s="87"/>
      <c r="CL223" s="87"/>
      <c r="CM223" s="87"/>
      <c r="CN223" s="87"/>
      <c r="CO223" s="87"/>
      <c r="CP223" s="87"/>
      <c r="CQ223" s="87"/>
      <c r="CR223" s="87"/>
      <c r="CS223" s="87"/>
      <c r="CT223" s="87"/>
      <c r="CU223" s="87"/>
      <c r="CV223" s="87"/>
      <c r="CW223" s="87"/>
      <c r="CX223" s="87"/>
      <c r="CY223" s="87"/>
      <c r="CZ223" s="87"/>
      <c r="DA223" s="87"/>
      <c r="DB223" s="87"/>
      <c r="DC223" s="87"/>
      <c r="DD223" s="87"/>
      <c r="DE223" s="87"/>
      <c r="DF223" s="87"/>
    </row>
    <row r="224" spans="1:110" ht="51" customHeight="1">
      <c r="A224" s="87"/>
      <c r="B224" s="223"/>
      <c r="C224" s="87"/>
      <c r="D224" s="87"/>
      <c r="E224" s="87"/>
      <c r="F224" s="87"/>
      <c r="G224" s="87"/>
      <c r="H224" s="87"/>
      <c r="I224" s="87"/>
      <c r="J224" s="87"/>
      <c r="K224" s="87"/>
      <c r="L224" s="87"/>
      <c r="M224" s="87"/>
      <c r="N224" s="87"/>
      <c r="O224" s="87"/>
      <c r="P224" s="87"/>
      <c r="Q224" s="87"/>
      <c r="R224" s="87"/>
      <c r="S224" s="87"/>
      <c r="T224" s="87"/>
      <c r="U224" s="87"/>
      <c r="V224" s="87"/>
      <c r="W224" s="87"/>
      <c r="X224" s="87"/>
      <c r="Y224" s="87"/>
      <c r="Z224" s="87"/>
      <c r="BR224" s="87"/>
      <c r="BS224" s="87"/>
      <c r="BT224" s="87"/>
      <c r="BU224" s="87"/>
      <c r="BV224" s="87"/>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row>
    <row r="225" spans="1:110" ht="51" customHeight="1">
      <c r="A225" s="87"/>
      <c r="B225" s="223"/>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c r="BR225" s="87"/>
      <c r="BS225" s="87"/>
      <c r="BT225" s="87"/>
      <c r="BU225" s="87"/>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row>
    <row r="226" spans="1:110" ht="51" customHeight="1">
      <c r="A226" s="87"/>
      <c r="B226" s="223"/>
      <c r="C226" s="87"/>
      <c r="D226" s="87"/>
      <c r="E226" s="87"/>
      <c r="F226" s="87"/>
      <c r="G226" s="87"/>
      <c r="H226" s="87"/>
      <c r="I226" s="87"/>
      <c r="J226" s="87"/>
      <c r="K226" s="87"/>
      <c r="L226" s="87"/>
      <c r="M226" s="87"/>
      <c r="N226" s="87"/>
      <c r="O226" s="87"/>
      <c r="P226" s="87"/>
      <c r="Q226" s="87"/>
      <c r="R226" s="87"/>
      <c r="S226" s="87"/>
      <c r="T226" s="87"/>
      <c r="U226" s="87"/>
      <c r="V226" s="87"/>
      <c r="W226" s="87"/>
      <c r="X226" s="87"/>
      <c r="Y226" s="87"/>
      <c r="Z226" s="87"/>
      <c r="BR226" s="87"/>
      <c r="BS226" s="87"/>
      <c r="BT226" s="87"/>
      <c r="BU226" s="87"/>
      <c r="BV226" s="87"/>
      <c r="BW226" s="87"/>
      <c r="BX226" s="87"/>
      <c r="BY226" s="87"/>
      <c r="BZ226" s="87"/>
      <c r="CA226" s="87"/>
      <c r="CB226" s="87"/>
      <c r="CC226" s="87"/>
      <c r="CD226" s="87"/>
      <c r="CE226" s="87"/>
      <c r="CF226" s="87"/>
      <c r="CG226" s="87"/>
      <c r="CH226" s="87"/>
      <c r="CI226" s="87"/>
      <c r="CJ226" s="87"/>
      <c r="CK226" s="87"/>
      <c r="CL226" s="87"/>
      <c r="CM226" s="87"/>
      <c r="CN226" s="87"/>
      <c r="CO226" s="87"/>
      <c r="CP226" s="87"/>
      <c r="CQ226" s="87"/>
      <c r="CR226" s="87"/>
      <c r="CS226" s="87"/>
      <c r="CT226" s="87"/>
      <c r="CU226" s="87"/>
      <c r="CV226" s="87"/>
      <c r="CW226" s="87"/>
      <c r="CX226" s="87"/>
      <c r="CY226" s="87"/>
      <c r="CZ226" s="87"/>
      <c r="DA226" s="87"/>
      <c r="DB226" s="87"/>
      <c r="DC226" s="87"/>
      <c r="DD226" s="87"/>
      <c r="DE226" s="87"/>
      <c r="DF226" s="87"/>
    </row>
    <row r="227" spans="1:110" ht="51" customHeight="1">
      <c r="A227" s="87"/>
      <c r="B227" s="223"/>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c r="BR227" s="87"/>
      <c r="BS227" s="87"/>
      <c r="BT227" s="87"/>
      <c r="BU227" s="87"/>
      <c r="BV227" s="87"/>
      <c r="BW227" s="87"/>
      <c r="BX227" s="87"/>
      <c r="BY227" s="87"/>
      <c r="BZ227" s="87"/>
      <c r="CA227" s="87"/>
      <c r="CB227" s="87"/>
      <c r="CC227" s="87"/>
      <c r="CD227" s="87"/>
      <c r="CE227" s="87"/>
      <c r="CF227" s="87"/>
      <c r="CG227" s="87"/>
      <c r="CH227" s="87"/>
      <c r="CI227" s="87"/>
      <c r="CJ227" s="87"/>
      <c r="CK227" s="87"/>
      <c r="CL227" s="87"/>
      <c r="CM227" s="87"/>
      <c r="CN227" s="87"/>
      <c r="CO227" s="87"/>
      <c r="CP227" s="87"/>
      <c r="CQ227" s="87"/>
      <c r="CR227" s="87"/>
      <c r="CS227" s="87"/>
      <c r="CT227" s="87"/>
      <c r="CU227" s="87"/>
      <c r="CV227" s="87"/>
      <c r="CW227" s="87"/>
      <c r="CX227" s="87"/>
      <c r="CY227" s="87"/>
      <c r="CZ227" s="87"/>
      <c r="DA227" s="87"/>
      <c r="DB227" s="87"/>
      <c r="DC227" s="87"/>
      <c r="DD227" s="87"/>
      <c r="DE227" s="87"/>
      <c r="DF227" s="87"/>
    </row>
    <row r="228" spans="1:110" ht="51" customHeight="1">
      <c r="A228" s="87"/>
      <c r="B228" s="223"/>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c r="BR228" s="87"/>
      <c r="BS228" s="87"/>
      <c r="BT228" s="87"/>
      <c r="BU228" s="87"/>
      <c r="BV228" s="87"/>
      <c r="BW228" s="87"/>
      <c r="BX228" s="87"/>
      <c r="BY228" s="87"/>
      <c r="BZ228" s="87"/>
      <c r="CA228" s="87"/>
      <c r="CB228" s="87"/>
      <c r="CC228" s="87"/>
      <c r="CD228" s="87"/>
      <c r="CE228" s="87"/>
      <c r="CF228" s="87"/>
      <c r="CG228" s="87"/>
      <c r="CH228" s="87"/>
      <c r="CI228" s="87"/>
      <c r="CJ228" s="87"/>
      <c r="CK228" s="87"/>
      <c r="CL228" s="87"/>
      <c r="CM228" s="87"/>
      <c r="CN228" s="87"/>
      <c r="CO228" s="87"/>
      <c r="CP228" s="87"/>
      <c r="CQ228" s="87"/>
      <c r="CR228" s="87"/>
      <c r="CS228" s="87"/>
      <c r="CT228" s="87"/>
      <c r="CU228" s="87"/>
      <c r="CV228" s="87"/>
      <c r="CW228" s="87"/>
      <c r="CX228" s="87"/>
      <c r="CY228" s="87"/>
      <c r="CZ228" s="87"/>
      <c r="DA228" s="87"/>
      <c r="DB228" s="87"/>
      <c r="DC228" s="87"/>
      <c r="DD228" s="87"/>
      <c r="DE228" s="87"/>
      <c r="DF228" s="87"/>
    </row>
    <row r="229" spans="1:110" ht="51" customHeight="1">
      <c r="A229" s="87"/>
      <c r="B229" s="223"/>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c r="BR229" s="87"/>
      <c r="BS229" s="87"/>
      <c r="BT229" s="87"/>
      <c r="BU229" s="87"/>
      <c r="BV229" s="87"/>
      <c r="BW229" s="87"/>
      <c r="BX229" s="87"/>
      <c r="BY229" s="87"/>
      <c r="BZ229" s="87"/>
      <c r="CA229" s="87"/>
      <c r="CB229" s="87"/>
      <c r="CC229" s="87"/>
      <c r="CD229" s="87"/>
      <c r="CE229" s="87"/>
      <c r="CF229" s="87"/>
      <c r="CG229" s="87"/>
      <c r="CH229" s="87"/>
      <c r="CI229" s="87"/>
      <c r="CJ229" s="87"/>
      <c r="CK229" s="87"/>
      <c r="CL229" s="87"/>
      <c r="CM229" s="87"/>
      <c r="CN229" s="87"/>
      <c r="CO229" s="87"/>
      <c r="CP229" s="87"/>
      <c r="CQ229" s="87"/>
      <c r="CR229" s="87"/>
      <c r="CS229" s="87"/>
      <c r="CT229" s="87"/>
      <c r="CU229" s="87"/>
      <c r="CV229" s="87"/>
      <c r="CW229" s="87"/>
      <c r="CX229" s="87"/>
      <c r="CY229" s="87"/>
      <c r="CZ229" s="87"/>
      <c r="DA229" s="87"/>
      <c r="DB229" s="87"/>
      <c r="DC229" s="87"/>
      <c r="DD229" s="87"/>
      <c r="DE229" s="87"/>
      <c r="DF229" s="87"/>
    </row>
    <row r="230" spans="1:110" ht="51" customHeight="1">
      <c r="A230" s="87"/>
      <c r="B230" s="223"/>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c r="BR230" s="87"/>
      <c r="BS230" s="87"/>
      <c r="BT230" s="87"/>
      <c r="BU230" s="87"/>
      <c r="BV230" s="87"/>
      <c r="BW230" s="87"/>
      <c r="BX230" s="87"/>
      <c r="BY230" s="87"/>
      <c r="BZ230" s="87"/>
      <c r="CA230" s="87"/>
      <c r="CB230" s="87"/>
      <c r="CC230" s="87"/>
      <c r="CD230" s="87"/>
      <c r="CE230" s="87"/>
      <c r="CF230" s="87"/>
      <c r="CG230" s="87"/>
      <c r="CH230" s="87"/>
      <c r="CI230" s="87"/>
      <c r="CJ230" s="87"/>
      <c r="CK230" s="87"/>
      <c r="CL230" s="87"/>
      <c r="CM230" s="87"/>
      <c r="CN230" s="87"/>
      <c r="CO230" s="87"/>
      <c r="CP230" s="87"/>
      <c r="CQ230" s="87"/>
      <c r="CR230" s="87"/>
      <c r="CS230" s="87"/>
      <c r="CT230" s="87"/>
      <c r="CU230" s="87"/>
      <c r="CV230" s="87"/>
      <c r="CW230" s="87"/>
      <c r="CX230" s="87"/>
      <c r="CY230" s="87"/>
      <c r="CZ230" s="87"/>
      <c r="DA230" s="87"/>
      <c r="DB230" s="87"/>
      <c r="DC230" s="87"/>
      <c r="DD230" s="87"/>
      <c r="DE230" s="87"/>
      <c r="DF230" s="87"/>
    </row>
    <row r="231" spans="1:110" ht="51" customHeight="1">
      <c r="A231" s="87"/>
      <c r="B231" s="223"/>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BR231" s="87"/>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row>
    <row r="232" spans="1:110" ht="51" customHeight="1">
      <c r="A232" s="87"/>
      <c r="B232" s="223"/>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c r="BR232" s="87"/>
      <c r="BS232" s="87"/>
      <c r="BT232" s="87"/>
      <c r="BU232" s="87"/>
      <c r="BV232" s="87"/>
      <c r="BW232" s="87"/>
      <c r="BX232" s="87"/>
      <c r="BY232" s="87"/>
      <c r="BZ232" s="87"/>
      <c r="CA232" s="87"/>
      <c r="CB232" s="87"/>
      <c r="CC232" s="87"/>
      <c r="CD232" s="87"/>
      <c r="CE232" s="87"/>
      <c r="CF232" s="87"/>
      <c r="CG232" s="87"/>
      <c r="CH232" s="87"/>
      <c r="CI232" s="87"/>
      <c r="CJ232" s="87"/>
      <c r="CK232" s="87"/>
      <c r="CL232" s="87"/>
      <c r="CM232" s="87"/>
      <c r="CN232" s="87"/>
      <c r="CO232" s="87"/>
      <c r="CP232" s="87"/>
      <c r="CQ232" s="87"/>
      <c r="CR232" s="87"/>
      <c r="CS232" s="87"/>
      <c r="CT232" s="87"/>
      <c r="CU232" s="87"/>
      <c r="CV232" s="87"/>
      <c r="CW232" s="87"/>
      <c r="CX232" s="87"/>
      <c r="CY232" s="87"/>
      <c r="CZ232" s="87"/>
      <c r="DA232" s="87"/>
      <c r="DB232" s="87"/>
      <c r="DC232" s="87"/>
      <c r="DD232" s="87"/>
      <c r="DE232" s="87"/>
      <c r="DF232" s="87"/>
    </row>
    <row r="233" spans="1:110" ht="51" customHeight="1">
      <c r="A233" s="87"/>
      <c r="B233" s="223"/>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c r="BR233" s="87"/>
      <c r="BS233" s="87"/>
      <c r="BT233" s="87"/>
      <c r="BU233" s="87"/>
      <c r="BV233" s="87"/>
      <c r="BW233" s="87"/>
      <c r="BX233" s="87"/>
      <c r="BY233" s="87"/>
      <c r="BZ233" s="87"/>
      <c r="CA233" s="87"/>
      <c r="CB233" s="87"/>
      <c r="CC233" s="87"/>
      <c r="CD233" s="87"/>
      <c r="CE233" s="87"/>
      <c r="CF233" s="87"/>
      <c r="CG233" s="87"/>
      <c r="CH233" s="87"/>
      <c r="CI233" s="87"/>
      <c r="CJ233" s="87"/>
      <c r="CK233" s="87"/>
      <c r="CL233" s="87"/>
      <c r="CM233" s="87"/>
      <c r="CN233" s="87"/>
      <c r="CO233" s="87"/>
      <c r="CP233" s="87"/>
      <c r="CQ233" s="87"/>
      <c r="CR233" s="87"/>
      <c r="CS233" s="87"/>
      <c r="CT233" s="87"/>
      <c r="CU233" s="87"/>
      <c r="CV233" s="87"/>
      <c r="CW233" s="87"/>
      <c r="CX233" s="87"/>
      <c r="CY233" s="87"/>
      <c r="CZ233" s="87"/>
      <c r="DA233" s="87"/>
      <c r="DB233" s="87"/>
      <c r="DC233" s="87"/>
      <c r="DD233" s="87"/>
      <c r="DE233" s="87"/>
      <c r="DF233" s="87"/>
    </row>
    <row r="234" spans="1:110" ht="51" customHeight="1">
      <c r="A234" s="87"/>
      <c r="B234" s="223"/>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c r="BR234" s="87"/>
      <c r="BS234" s="87"/>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row>
    <row r="235" spans="1:110" ht="51" customHeight="1">
      <c r="A235" s="87"/>
      <c r="B235" s="223"/>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BR235" s="87"/>
      <c r="BS235" s="87"/>
      <c r="BT235" s="87"/>
      <c r="BU235" s="87"/>
      <c r="BV235" s="87"/>
      <c r="BW235" s="87"/>
      <c r="BX235" s="87"/>
      <c r="BY235" s="87"/>
      <c r="BZ235" s="87"/>
      <c r="CA235" s="87"/>
      <c r="CB235" s="87"/>
      <c r="CC235" s="87"/>
      <c r="CD235" s="87"/>
      <c r="CE235" s="87"/>
      <c r="CF235" s="87"/>
      <c r="CG235" s="87"/>
      <c r="CH235" s="87"/>
      <c r="CI235" s="87"/>
      <c r="CJ235" s="87"/>
      <c r="CK235" s="87"/>
      <c r="CL235" s="87"/>
      <c r="CM235" s="87"/>
      <c r="CN235" s="87"/>
      <c r="CO235" s="87"/>
      <c r="CP235" s="87"/>
      <c r="CQ235" s="87"/>
      <c r="CR235" s="87"/>
      <c r="CS235" s="87"/>
      <c r="CT235" s="87"/>
      <c r="CU235" s="87"/>
      <c r="CV235" s="87"/>
      <c r="CW235" s="87"/>
      <c r="CX235" s="87"/>
      <c r="CY235" s="87"/>
      <c r="CZ235" s="87"/>
      <c r="DA235" s="87"/>
      <c r="DB235" s="87"/>
      <c r="DC235" s="87"/>
      <c r="DD235" s="87"/>
      <c r="DE235" s="87"/>
      <c r="DF235" s="87"/>
    </row>
    <row r="236" spans="1:110" ht="51" customHeight="1">
      <c r="A236" s="87"/>
      <c r="B236" s="223"/>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c r="BR236" s="87"/>
      <c r="BS236" s="87"/>
      <c r="BT236" s="87"/>
      <c r="BU236" s="87"/>
      <c r="BV236" s="87"/>
      <c r="BW236" s="87"/>
      <c r="BX236" s="87"/>
      <c r="BY236" s="87"/>
      <c r="BZ236" s="87"/>
      <c r="CA236" s="87"/>
      <c r="CB236" s="87"/>
      <c r="CC236" s="87"/>
      <c r="CD236" s="87"/>
      <c r="CE236" s="87"/>
      <c r="CF236" s="87"/>
      <c r="CG236" s="87"/>
      <c r="CH236" s="87"/>
      <c r="CI236" s="87"/>
      <c r="CJ236" s="87"/>
      <c r="CK236" s="87"/>
      <c r="CL236" s="87"/>
      <c r="CM236" s="87"/>
      <c r="CN236" s="87"/>
      <c r="CO236" s="87"/>
      <c r="CP236" s="87"/>
      <c r="CQ236" s="87"/>
      <c r="CR236" s="87"/>
      <c r="CS236" s="87"/>
      <c r="CT236" s="87"/>
      <c r="CU236" s="87"/>
      <c r="CV236" s="87"/>
      <c r="CW236" s="87"/>
      <c r="CX236" s="87"/>
      <c r="CY236" s="87"/>
      <c r="CZ236" s="87"/>
      <c r="DA236" s="87"/>
      <c r="DB236" s="87"/>
      <c r="DC236" s="87"/>
      <c r="DD236" s="87"/>
      <c r="DE236" s="87"/>
      <c r="DF236" s="87"/>
    </row>
    <row r="237" spans="1:110" ht="51" customHeight="1">
      <c r="A237" s="87"/>
      <c r="B237" s="223"/>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c r="BR237" s="87"/>
      <c r="BS237" s="87"/>
      <c r="BT237" s="87"/>
      <c r="BU237" s="87"/>
      <c r="BV237" s="87"/>
      <c r="BW237" s="87"/>
      <c r="BX237" s="87"/>
      <c r="BY237" s="87"/>
      <c r="BZ237" s="87"/>
      <c r="CA237" s="87"/>
      <c r="CB237" s="87"/>
      <c r="CC237" s="87"/>
      <c r="CD237" s="87"/>
      <c r="CE237" s="87"/>
      <c r="CF237" s="87"/>
      <c r="CG237" s="87"/>
      <c r="CH237" s="87"/>
      <c r="CI237" s="87"/>
      <c r="CJ237" s="87"/>
      <c r="CK237" s="87"/>
      <c r="CL237" s="87"/>
      <c r="CM237" s="87"/>
      <c r="CN237" s="87"/>
      <c r="CO237" s="87"/>
      <c r="CP237" s="87"/>
      <c r="CQ237" s="87"/>
      <c r="CR237" s="87"/>
      <c r="CS237" s="87"/>
      <c r="CT237" s="87"/>
      <c r="CU237" s="87"/>
      <c r="CV237" s="87"/>
      <c r="CW237" s="87"/>
      <c r="CX237" s="87"/>
      <c r="CY237" s="87"/>
      <c r="CZ237" s="87"/>
      <c r="DA237" s="87"/>
      <c r="DB237" s="87"/>
      <c r="DC237" s="87"/>
      <c r="DD237" s="87"/>
      <c r="DE237" s="87"/>
      <c r="DF237" s="87"/>
    </row>
    <row r="238" spans="1:110" ht="51" customHeight="1">
      <c r="A238" s="87"/>
      <c r="B238" s="223"/>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c r="BR238" s="87"/>
      <c r="BS238" s="87"/>
      <c r="BT238" s="87"/>
      <c r="BU238" s="87"/>
      <c r="BV238" s="87"/>
      <c r="BW238" s="87"/>
      <c r="BX238" s="87"/>
      <c r="BY238" s="87"/>
      <c r="BZ238" s="87"/>
      <c r="CA238" s="87"/>
      <c r="CB238" s="87"/>
      <c r="CC238" s="87"/>
      <c r="CD238" s="87"/>
      <c r="CE238" s="87"/>
      <c r="CF238" s="87"/>
      <c r="CG238" s="87"/>
      <c r="CH238" s="87"/>
      <c r="CI238" s="87"/>
      <c r="CJ238" s="87"/>
      <c r="CK238" s="87"/>
      <c r="CL238" s="87"/>
      <c r="CM238" s="87"/>
      <c r="CN238" s="87"/>
      <c r="CO238" s="87"/>
      <c r="CP238" s="87"/>
      <c r="CQ238" s="87"/>
      <c r="CR238" s="87"/>
      <c r="CS238" s="87"/>
      <c r="CT238" s="87"/>
      <c r="CU238" s="87"/>
      <c r="CV238" s="87"/>
      <c r="CW238" s="87"/>
      <c r="CX238" s="87"/>
      <c r="CY238" s="87"/>
      <c r="CZ238" s="87"/>
      <c r="DA238" s="87"/>
      <c r="DB238" s="87"/>
      <c r="DC238" s="87"/>
      <c r="DD238" s="87"/>
      <c r="DE238" s="87"/>
      <c r="DF238" s="87"/>
    </row>
    <row r="239" spans="1:110" ht="51" customHeight="1">
      <c r="A239" s="87"/>
      <c r="B239" s="223"/>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c r="BR239" s="87"/>
      <c r="BS239" s="87"/>
      <c r="BT239" s="87"/>
      <c r="BU239" s="87"/>
      <c r="BV239" s="87"/>
      <c r="BW239" s="87"/>
      <c r="BX239" s="87"/>
      <c r="BY239" s="87"/>
      <c r="BZ239" s="87"/>
      <c r="CA239" s="87"/>
      <c r="CB239" s="87"/>
      <c r="CC239" s="87"/>
      <c r="CD239" s="87"/>
      <c r="CE239" s="87"/>
      <c r="CF239" s="87"/>
      <c r="CG239" s="87"/>
      <c r="CH239" s="87"/>
      <c r="CI239" s="87"/>
      <c r="CJ239" s="87"/>
      <c r="CK239" s="87"/>
      <c r="CL239" s="87"/>
      <c r="CM239" s="87"/>
      <c r="CN239" s="87"/>
      <c r="CO239" s="87"/>
      <c r="CP239" s="87"/>
      <c r="CQ239" s="87"/>
      <c r="CR239" s="87"/>
      <c r="CS239" s="87"/>
      <c r="CT239" s="87"/>
      <c r="CU239" s="87"/>
      <c r="CV239" s="87"/>
      <c r="CW239" s="87"/>
      <c r="CX239" s="87"/>
      <c r="CY239" s="87"/>
      <c r="CZ239" s="87"/>
      <c r="DA239" s="87"/>
      <c r="DB239" s="87"/>
      <c r="DC239" s="87"/>
      <c r="DD239" s="87"/>
      <c r="DE239" s="87"/>
      <c r="DF239" s="87"/>
    </row>
    <row r="240" spans="1:110" ht="51" customHeight="1">
      <c r="A240" s="87"/>
      <c r="B240" s="223"/>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c r="BR240" s="87"/>
      <c r="BS240" s="87"/>
      <c r="BT240" s="87"/>
      <c r="BU240" s="87"/>
      <c r="BV240" s="87"/>
      <c r="BW240" s="87"/>
      <c r="BX240" s="87"/>
      <c r="BY240" s="87"/>
      <c r="BZ240" s="87"/>
      <c r="CA240" s="87"/>
      <c r="CB240" s="87"/>
      <c r="CC240" s="87"/>
      <c r="CD240" s="87"/>
      <c r="CE240" s="87"/>
      <c r="CF240" s="87"/>
      <c r="CG240" s="87"/>
      <c r="CH240" s="87"/>
      <c r="CI240" s="87"/>
      <c r="CJ240" s="87"/>
      <c r="CK240" s="87"/>
      <c r="CL240" s="87"/>
      <c r="CM240" s="87"/>
      <c r="CN240" s="87"/>
      <c r="CO240" s="87"/>
      <c r="CP240" s="87"/>
      <c r="CQ240" s="87"/>
      <c r="CR240" s="87"/>
      <c r="CS240" s="87"/>
      <c r="CT240" s="87"/>
      <c r="CU240" s="87"/>
      <c r="CV240" s="87"/>
      <c r="CW240" s="87"/>
      <c r="CX240" s="87"/>
      <c r="CY240" s="87"/>
      <c r="CZ240" s="87"/>
      <c r="DA240" s="87"/>
      <c r="DB240" s="87"/>
      <c r="DC240" s="87"/>
      <c r="DD240" s="87"/>
      <c r="DE240" s="87"/>
      <c r="DF240" s="87"/>
    </row>
    <row r="241" spans="1:110" ht="51" customHeight="1">
      <c r="A241" s="87"/>
      <c r="B241" s="223"/>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c r="BR241" s="87"/>
      <c r="BS241" s="87"/>
      <c r="BT241" s="87"/>
      <c r="BU241" s="87"/>
      <c r="BV241" s="87"/>
      <c r="BW241" s="87"/>
      <c r="BX241" s="87"/>
      <c r="BY241" s="87"/>
      <c r="BZ241" s="87"/>
      <c r="CA241" s="87"/>
      <c r="CB241" s="87"/>
      <c r="CC241" s="87"/>
      <c r="CD241" s="87"/>
      <c r="CE241" s="87"/>
      <c r="CF241" s="87"/>
      <c r="CG241" s="87"/>
      <c r="CH241" s="87"/>
      <c r="CI241" s="87"/>
      <c r="CJ241" s="87"/>
      <c r="CK241" s="87"/>
      <c r="CL241" s="87"/>
      <c r="CM241" s="87"/>
      <c r="CN241" s="87"/>
      <c r="CO241" s="87"/>
      <c r="CP241" s="87"/>
      <c r="CQ241" s="87"/>
      <c r="CR241" s="87"/>
      <c r="CS241" s="87"/>
      <c r="CT241" s="87"/>
      <c r="CU241" s="87"/>
      <c r="CV241" s="87"/>
      <c r="CW241" s="87"/>
      <c r="CX241" s="87"/>
      <c r="CY241" s="87"/>
      <c r="CZ241" s="87"/>
      <c r="DA241" s="87"/>
      <c r="DB241" s="87"/>
      <c r="DC241" s="87"/>
      <c r="DD241" s="87"/>
      <c r="DE241" s="87"/>
      <c r="DF241" s="87"/>
    </row>
    <row r="242" spans="1:110" ht="51" customHeight="1">
      <c r="A242" s="87"/>
      <c r="B242" s="223"/>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c r="BR242" s="87"/>
      <c r="BS242" s="87"/>
      <c r="BT242" s="87"/>
      <c r="BU242" s="87"/>
      <c r="BV242" s="87"/>
      <c r="BW242" s="87"/>
      <c r="BX242" s="87"/>
      <c r="BY242" s="87"/>
      <c r="BZ242" s="87"/>
      <c r="CA242" s="87"/>
      <c r="CB242" s="87"/>
      <c r="CC242" s="87"/>
      <c r="CD242" s="87"/>
      <c r="CE242" s="87"/>
      <c r="CF242" s="87"/>
      <c r="CG242" s="87"/>
      <c r="CH242" s="87"/>
      <c r="CI242" s="87"/>
      <c r="CJ242" s="87"/>
      <c r="CK242" s="87"/>
      <c r="CL242" s="87"/>
      <c r="CM242" s="87"/>
      <c r="CN242" s="87"/>
      <c r="CO242" s="87"/>
      <c r="CP242" s="87"/>
      <c r="CQ242" s="87"/>
      <c r="CR242" s="87"/>
      <c r="CS242" s="87"/>
      <c r="CT242" s="87"/>
      <c r="CU242" s="87"/>
      <c r="CV242" s="87"/>
      <c r="CW242" s="87"/>
      <c r="CX242" s="87"/>
      <c r="CY242" s="87"/>
      <c r="CZ242" s="87"/>
      <c r="DA242" s="87"/>
      <c r="DB242" s="87"/>
      <c r="DC242" s="87"/>
      <c r="DD242" s="87"/>
      <c r="DE242" s="87"/>
      <c r="DF242" s="87"/>
    </row>
    <row r="243" spans="1:110" ht="51" customHeight="1">
      <c r="A243" s="87"/>
      <c r="B243" s="223"/>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c r="BR243" s="87"/>
      <c r="BS243" s="87"/>
      <c r="BT243" s="87"/>
      <c r="BU243" s="87"/>
      <c r="BV243" s="87"/>
      <c r="BW243" s="87"/>
      <c r="BX243" s="87"/>
      <c r="BY243" s="87"/>
      <c r="BZ243" s="87"/>
      <c r="CA243" s="87"/>
      <c r="CB243" s="87"/>
      <c r="CC243" s="87"/>
      <c r="CD243" s="87"/>
      <c r="CE243" s="87"/>
      <c r="CF243" s="87"/>
      <c r="CG243" s="87"/>
      <c r="CH243" s="87"/>
      <c r="CI243" s="87"/>
      <c r="CJ243" s="87"/>
      <c r="CK243" s="87"/>
      <c r="CL243" s="87"/>
      <c r="CM243" s="87"/>
      <c r="CN243" s="87"/>
      <c r="CO243" s="87"/>
      <c r="CP243" s="87"/>
      <c r="CQ243" s="87"/>
      <c r="CR243" s="87"/>
      <c r="CS243" s="87"/>
      <c r="CT243" s="87"/>
      <c r="CU243" s="87"/>
      <c r="CV243" s="87"/>
      <c r="CW243" s="87"/>
      <c r="CX243" s="87"/>
      <c r="CY243" s="87"/>
      <c r="CZ243" s="87"/>
      <c r="DA243" s="87"/>
      <c r="DB243" s="87"/>
      <c r="DC243" s="87"/>
      <c r="DD243" s="87"/>
      <c r="DE243" s="87"/>
      <c r="DF243" s="87"/>
    </row>
    <row r="244" spans="1:110" ht="51" customHeight="1">
      <c r="A244" s="87"/>
      <c r="B244" s="223"/>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c r="BR244" s="87"/>
      <c r="BS244" s="87"/>
      <c r="BT244" s="87"/>
      <c r="BU244" s="87"/>
      <c r="BV244" s="87"/>
      <c r="BW244" s="87"/>
      <c r="BX244" s="87"/>
      <c r="BY244" s="87"/>
      <c r="BZ244" s="87"/>
      <c r="CA244" s="87"/>
      <c r="CB244" s="87"/>
      <c r="CC244" s="87"/>
      <c r="CD244" s="87"/>
      <c r="CE244" s="87"/>
      <c r="CF244" s="87"/>
      <c r="CG244" s="87"/>
      <c r="CH244" s="87"/>
      <c r="CI244" s="87"/>
      <c r="CJ244" s="87"/>
      <c r="CK244" s="87"/>
      <c r="CL244" s="87"/>
      <c r="CM244" s="87"/>
      <c r="CN244" s="87"/>
      <c r="CO244" s="87"/>
      <c r="CP244" s="87"/>
      <c r="CQ244" s="87"/>
      <c r="CR244" s="87"/>
      <c r="CS244" s="87"/>
      <c r="CT244" s="87"/>
      <c r="CU244" s="87"/>
      <c r="CV244" s="87"/>
      <c r="CW244" s="87"/>
      <c r="CX244" s="87"/>
      <c r="CY244" s="87"/>
      <c r="CZ244" s="87"/>
      <c r="DA244" s="87"/>
      <c r="DB244" s="87"/>
      <c r="DC244" s="87"/>
      <c r="DD244" s="87"/>
      <c r="DE244" s="87"/>
      <c r="DF244" s="87"/>
    </row>
    <row r="245" spans="1:110" ht="51" customHeight="1">
      <c r="A245" s="87"/>
      <c r="B245" s="223"/>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c r="BR245" s="87"/>
      <c r="BS245" s="87"/>
      <c r="BT245" s="87"/>
      <c r="BU245" s="87"/>
      <c r="BV245" s="87"/>
      <c r="BW245" s="87"/>
      <c r="BX245" s="87"/>
      <c r="BY245" s="87"/>
      <c r="BZ245" s="87"/>
      <c r="CA245" s="87"/>
      <c r="CB245" s="87"/>
      <c r="CC245" s="87"/>
      <c r="CD245" s="87"/>
      <c r="CE245" s="87"/>
      <c r="CF245" s="87"/>
      <c r="CG245" s="87"/>
      <c r="CH245" s="87"/>
      <c r="CI245" s="87"/>
      <c r="CJ245" s="87"/>
      <c r="CK245" s="87"/>
      <c r="CL245" s="87"/>
      <c r="CM245" s="87"/>
      <c r="CN245" s="87"/>
      <c r="CO245" s="87"/>
      <c r="CP245" s="87"/>
      <c r="CQ245" s="87"/>
      <c r="CR245" s="87"/>
      <c r="CS245" s="87"/>
      <c r="CT245" s="87"/>
      <c r="CU245" s="87"/>
      <c r="CV245" s="87"/>
      <c r="CW245" s="87"/>
      <c r="CX245" s="87"/>
      <c r="CY245" s="87"/>
      <c r="CZ245" s="87"/>
      <c r="DA245" s="87"/>
      <c r="DB245" s="87"/>
      <c r="DC245" s="87"/>
      <c r="DD245" s="87"/>
      <c r="DE245" s="87"/>
      <c r="DF245" s="87"/>
    </row>
    <row r="246" spans="1:110" ht="51" customHeight="1">
      <c r="A246" s="87"/>
      <c r="B246" s="223"/>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c r="BR246" s="87"/>
      <c r="BS246" s="87"/>
      <c r="BT246" s="87"/>
      <c r="BU246" s="87"/>
      <c r="BV246" s="87"/>
      <c r="BW246" s="87"/>
      <c r="BX246" s="87"/>
      <c r="BY246" s="87"/>
      <c r="BZ246" s="87"/>
      <c r="CA246" s="87"/>
      <c r="CB246" s="87"/>
      <c r="CC246" s="87"/>
      <c r="CD246" s="87"/>
      <c r="CE246" s="87"/>
      <c r="CF246" s="87"/>
      <c r="CG246" s="87"/>
      <c r="CH246" s="87"/>
      <c r="CI246" s="87"/>
      <c r="CJ246" s="87"/>
      <c r="CK246" s="87"/>
      <c r="CL246" s="87"/>
      <c r="CM246" s="87"/>
      <c r="CN246" s="87"/>
      <c r="CO246" s="87"/>
      <c r="CP246" s="87"/>
      <c r="CQ246" s="87"/>
      <c r="CR246" s="87"/>
      <c r="CS246" s="87"/>
      <c r="CT246" s="87"/>
      <c r="CU246" s="87"/>
      <c r="CV246" s="87"/>
      <c r="CW246" s="87"/>
      <c r="CX246" s="87"/>
      <c r="CY246" s="87"/>
      <c r="CZ246" s="87"/>
      <c r="DA246" s="87"/>
      <c r="DB246" s="87"/>
      <c r="DC246" s="87"/>
      <c r="DD246" s="87"/>
      <c r="DE246" s="87"/>
      <c r="DF246" s="87"/>
    </row>
    <row r="247" spans="1:110" ht="51" customHeight="1">
      <c r="A247" s="87"/>
      <c r="B247" s="223"/>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c r="BR247" s="87"/>
      <c r="BS247" s="87"/>
      <c r="BT247" s="87"/>
      <c r="BU247" s="87"/>
      <c r="BV247" s="87"/>
      <c r="BW247" s="87"/>
      <c r="BX247" s="87"/>
      <c r="BY247" s="87"/>
      <c r="BZ247" s="87"/>
      <c r="CA247" s="87"/>
      <c r="CB247" s="87"/>
      <c r="CC247" s="87"/>
      <c r="CD247" s="87"/>
      <c r="CE247" s="87"/>
      <c r="CF247" s="87"/>
      <c r="CG247" s="87"/>
      <c r="CH247" s="87"/>
      <c r="CI247" s="87"/>
      <c r="CJ247" s="87"/>
      <c r="CK247" s="87"/>
      <c r="CL247" s="87"/>
      <c r="CM247" s="87"/>
      <c r="CN247" s="87"/>
      <c r="CO247" s="87"/>
      <c r="CP247" s="87"/>
      <c r="CQ247" s="87"/>
      <c r="CR247" s="87"/>
      <c r="CS247" s="87"/>
      <c r="CT247" s="87"/>
      <c r="CU247" s="87"/>
      <c r="CV247" s="87"/>
      <c r="CW247" s="87"/>
      <c r="CX247" s="87"/>
      <c r="CY247" s="87"/>
      <c r="CZ247" s="87"/>
      <c r="DA247" s="87"/>
      <c r="DB247" s="87"/>
      <c r="DC247" s="87"/>
      <c r="DD247" s="87"/>
      <c r="DE247" s="87"/>
      <c r="DF247" s="87"/>
    </row>
    <row r="248" spans="1:110" ht="51" customHeight="1">
      <c r="A248" s="87"/>
      <c r="B248" s="223"/>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c r="BR248" s="87"/>
      <c r="BS248" s="87"/>
      <c r="BT248" s="87"/>
      <c r="BU248" s="87"/>
      <c r="BV248" s="87"/>
      <c r="BW248" s="87"/>
      <c r="BX248" s="87"/>
      <c r="BY248" s="87"/>
      <c r="BZ248" s="87"/>
      <c r="CA248" s="87"/>
      <c r="CB248" s="87"/>
      <c r="CC248" s="87"/>
      <c r="CD248" s="87"/>
      <c r="CE248" s="87"/>
      <c r="CF248" s="87"/>
      <c r="CG248" s="87"/>
      <c r="CH248" s="87"/>
      <c r="CI248" s="87"/>
      <c r="CJ248" s="87"/>
      <c r="CK248" s="87"/>
      <c r="CL248" s="87"/>
      <c r="CM248" s="87"/>
      <c r="CN248" s="87"/>
      <c r="CO248" s="87"/>
      <c r="CP248" s="87"/>
      <c r="CQ248" s="87"/>
      <c r="CR248" s="87"/>
      <c r="CS248" s="87"/>
      <c r="CT248" s="87"/>
      <c r="CU248" s="87"/>
      <c r="CV248" s="87"/>
      <c r="CW248" s="87"/>
      <c r="CX248" s="87"/>
      <c r="CY248" s="87"/>
      <c r="CZ248" s="87"/>
      <c r="DA248" s="87"/>
      <c r="DB248" s="87"/>
      <c r="DC248" s="87"/>
      <c r="DD248" s="87"/>
      <c r="DE248" s="87"/>
      <c r="DF248" s="87"/>
    </row>
    <row r="249" spans="1:110" ht="51" customHeight="1">
      <c r="A249" s="87"/>
      <c r="B249" s="223"/>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c r="BR249" s="87"/>
      <c r="BS249" s="87"/>
      <c r="BT249" s="87"/>
      <c r="BU249" s="87"/>
      <c r="BV249" s="87"/>
      <c r="BW249" s="87"/>
      <c r="BX249" s="87"/>
      <c r="BY249" s="87"/>
      <c r="BZ249" s="87"/>
      <c r="CA249" s="87"/>
      <c r="CB249" s="87"/>
      <c r="CC249" s="87"/>
      <c r="CD249" s="87"/>
      <c r="CE249" s="87"/>
      <c r="CF249" s="87"/>
      <c r="CG249" s="87"/>
      <c r="CH249" s="87"/>
      <c r="CI249" s="87"/>
      <c r="CJ249" s="87"/>
      <c r="CK249" s="87"/>
      <c r="CL249" s="87"/>
      <c r="CM249" s="87"/>
      <c r="CN249" s="87"/>
      <c r="CO249" s="87"/>
      <c r="CP249" s="87"/>
      <c r="CQ249" s="87"/>
      <c r="CR249" s="87"/>
      <c r="CS249" s="87"/>
      <c r="CT249" s="87"/>
      <c r="CU249" s="87"/>
      <c r="CV249" s="87"/>
      <c r="CW249" s="87"/>
      <c r="CX249" s="87"/>
      <c r="CY249" s="87"/>
      <c r="CZ249" s="87"/>
      <c r="DA249" s="87"/>
      <c r="DB249" s="87"/>
      <c r="DC249" s="87"/>
      <c r="DD249" s="87"/>
      <c r="DE249" s="87"/>
      <c r="DF249" s="87"/>
    </row>
    <row r="250" spans="1:110" ht="51" customHeight="1">
      <c r="A250" s="87"/>
      <c r="B250" s="223"/>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c r="BR250" s="87"/>
      <c r="BS250" s="87"/>
      <c r="BT250" s="87"/>
      <c r="BU250" s="87"/>
      <c r="BV250" s="87"/>
      <c r="BW250" s="87"/>
      <c r="BX250" s="87"/>
      <c r="BY250" s="87"/>
      <c r="BZ250" s="87"/>
      <c r="CA250" s="87"/>
      <c r="CB250" s="87"/>
      <c r="CC250" s="87"/>
      <c r="CD250" s="87"/>
      <c r="CE250" s="87"/>
      <c r="CF250" s="87"/>
      <c r="CG250" s="87"/>
      <c r="CH250" s="87"/>
      <c r="CI250" s="87"/>
      <c r="CJ250" s="87"/>
      <c r="CK250" s="87"/>
      <c r="CL250" s="87"/>
      <c r="CM250" s="87"/>
      <c r="CN250" s="87"/>
      <c r="CO250" s="87"/>
      <c r="CP250" s="87"/>
      <c r="CQ250" s="87"/>
      <c r="CR250" s="87"/>
      <c r="CS250" s="87"/>
      <c r="CT250" s="87"/>
      <c r="CU250" s="87"/>
      <c r="CV250" s="87"/>
      <c r="CW250" s="87"/>
      <c r="CX250" s="87"/>
      <c r="CY250" s="87"/>
      <c r="CZ250" s="87"/>
      <c r="DA250" s="87"/>
      <c r="DB250" s="87"/>
      <c r="DC250" s="87"/>
      <c r="DD250" s="87"/>
      <c r="DE250" s="87"/>
      <c r="DF250" s="87"/>
    </row>
    <row r="251" spans="1:110" ht="51" customHeight="1">
      <c r="A251" s="87"/>
      <c r="B251" s="223"/>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c r="BR251" s="87"/>
      <c r="BS251" s="87"/>
      <c r="BT251" s="87"/>
      <c r="BU251" s="87"/>
      <c r="BV251" s="87"/>
      <c r="BW251" s="87"/>
      <c r="BX251" s="87"/>
      <c r="BY251" s="87"/>
      <c r="BZ251" s="87"/>
      <c r="CA251" s="87"/>
      <c r="CB251" s="87"/>
      <c r="CC251" s="87"/>
      <c r="CD251" s="87"/>
      <c r="CE251" s="87"/>
      <c r="CF251" s="87"/>
      <c r="CG251" s="87"/>
      <c r="CH251" s="87"/>
      <c r="CI251" s="87"/>
      <c r="CJ251" s="87"/>
      <c r="CK251" s="87"/>
      <c r="CL251" s="87"/>
      <c r="CM251" s="87"/>
      <c r="CN251" s="87"/>
      <c r="CO251" s="87"/>
      <c r="CP251" s="87"/>
      <c r="CQ251" s="87"/>
      <c r="CR251" s="87"/>
      <c r="CS251" s="87"/>
      <c r="CT251" s="87"/>
      <c r="CU251" s="87"/>
      <c r="CV251" s="87"/>
      <c r="CW251" s="87"/>
      <c r="CX251" s="87"/>
      <c r="CY251" s="87"/>
      <c r="CZ251" s="87"/>
      <c r="DA251" s="87"/>
      <c r="DB251" s="87"/>
      <c r="DC251" s="87"/>
      <c r="DD251" s="87"/>
      <c r="DE251" s="87"/>
      <c r="DF251" s="87"/>
    </row>
    <row r="252" spans="1:110" ht="51" customHeight="1">
      <c r="A252" s="87"/>
      <c r="B252" s="223"/>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c r="BR252" s="87"/>
      <c r="BS252" s="87"/>
      <c r="BT252" s="87"/>
      <c r="BU252" s="87"/>
      <c r="BV252" s="87"/>
      <c r="BW252" s="87"/>
      <c r="BX252" s="87"/>
      <c r="BY252" s="87"/>
      <c r="BZ252" s="87"/>
      <c r="CA252" s="87"/>
      <c r="CB252" s="87"/>
      <c r="CC252" s="87"/>
      <c r="CD252" s="87"/>
      <c r="CE252" s="87"/>
      <c r="CF252" s="87"/>
      <c r="CG252" s="87"/>
      <c r="CH252" s="87"/>
      <c r="CI252" s="87"/>
      <c r="CJ252" s="87"/>
      <c r="CK252" s="87"/>
      <c r="CL252" s="87"/>
      <c r="CM252" s="87"/>
      <c r="CN252" s="87"/>
      <c r="CO252" s="87"/>
      <c r="CP252" s="87"/>
      <c r="CQ252" s="87"/>
      <c r="CR252" s="87"/>
      <c r="CS252" s="87"/>
      <c r="CT252" s="87"/>
      <c r="CU252" s="87"/>
      <c r="CV252" s="87"/>
      <c r="CW252" s="87"/>
      <c r="CX252" s="87"/>
      <c r="CY252" s="87"/>
      <c r="CZ252" s="87"/>
      <c r="DA252" s="87"/>
      <c r="DB252" s="87"/>
      <c r="DC252" s="87"/>
      <c r="DD252" s="87"/>
      <c r="DE252" s="87"/>
      <c r="DF252" s="87"/>
    </row>
    <row r="253" spans="1:110" ht="51" customHeight="1">
      <c r="A253" s="87"/>
      <c r="B253" s="223"/>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c r="BR253" s="87"/>
      <c r="BS253" s="87"/>
      <c r="BT253" s="87"/>
      <c r="BU253" s="87"/>
      <c r="BV253" s="87"/>
      <c r="BW253" s="87"/>
      <c r="BX253" s="87"/>
      <c r="BY253" s="87"/>
      <c r="BZ253" s="87"/>
      <c r="CA253" s="87"/>
      <c r="CB253" s="87"/>
      <c r="CC253" s="87"/>
      <c r="CD253" s="87"/>
      <c r="CE253" s="87"/>
      <c r="CF253" s="87"/>
      <c r="CG253" s="87"/>
      <c r="CH253" s="87"/>
      <c r="CI253" s="87"/>
      <c r="CJ253" s="87"/>
      <c r="CK253" s="87"/>
      <c r="CL253" s="87"/>
      <c r="CM253" s="87"/>
      <c r="CN253" s="87"/>
      <c r="CO253" s="87"/>
      <c r="CP253" s="87"/>
      <c r="CQ253" s="87"/>
      <c r="CR253" s="87"/>
      <c r="CS253" s="87"/>
      <c r="CT253" s="87"/>
      <c r="CU253" s="87"/>
      <c r="CV253" s="87"/>
      <c r="CW253" s="87"/>
      <c r="CX253" s="87"/>
      <c r="CY253" s="87"/>
      <c r="CZ253" s="87"/>
      <c r="DA253" s="87"/>
      <c r="DB253" s="87"/>
      <c r="DC253" s="87"/>
      <c r="DD253" s="87"/>
      <c r="DE253" s="87"/>
      <c r="DF253" s="87"/>
    </row>
    <row r="254" spans="1:110" ht="51" customHeight="1">
      <c r="A254" s="87"/>
      <c r="B254" s="223"/>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c r="BR254" s="87"/>
      <c r="BS254" s="87"/>
      <c r="BT254" s="87"/>
      <c r="BU254" s="87"/>
      <c r="BV254" s="87"/>
      <c r="BW254" s="87"/>
      <c r="BX254" s="87"/>
      <c r="BY254" s="87"/>
      <c r="BZ254" s="87"/>
      <c r="CA254" s="87"/>
      <c r="CB254" s="87"/>
      <c r="CC254" s="87"/>
      <c r="CD254" s="87"/>
      <c r="CE254" s="87"/>
      <c r="CF254" s="87"/>
      <c r="CG254" s="87"/>
      <c r="CH254" s="87"/>
      <c r="CI254" s="87"/>
      <c r="CJ254" s="87"/>
      <c r="CK254" s="87"/>
      <c r="CL254" s="87"/>
      <c r="CM254" s="87"/>
      <c r="CN254" s="87"/>
      <c r="CO254" s="87"/>
      <c r="CP254" s="87"/>
      <c r="CQ254" s="87"/>
      <c r="CR254" s="87"/>
      <c r="CS254" s="87"/>
      <c r="CT254" s="87"/>
      <c r="CU254" s="87"/>
      <c r="CV254" s="87"/>
      <c r="CW254" s="87"/>
      <c r="CX254" s="87"/>
      <c r="CY254" s="87"/>
      <c r="CZ254" s="87"/>
      <c r="DA254" s="87"/>
      <c r="DB254" s="87"/>
      <c r="DC254" s="87"/>
      <c r="DD254" s="87"/>
      <c r="DE254" s="87"/>
      <c r="DF254" s="87"/>
    </row>
    <row r="255" spans="1:110" ht="51" customHeight="1">
      <c r="A255" s="87"/>
      <c r="B255" s="223"/>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c r="BR255" s="87"/>
      <c r="BS255" s="87"/>
      <c r="BT255" s="87"/>
      <c r="BU255" s="87"/>
      <c r="BV255" s="87"/>
      <c r="BW255" s="87"/>
      <c r="BX255" s="87"/>
      <c r="BY255" s="87"/>
      <c r="BZ255" s="87"/>
      <c r="CA255" s="87"/>
      <c r="CB255" s="87"/>
      <c r="CC255" s="87"/>
      <c r="CD255" s="87"/>
      <c r="CE255" s="87"/>
      <c r="CF255" s="87"/>
      <c r="CG255" s="87"/>
      <c r="CH255" s="87"/>
      <c r="CI255" s="87"/>
      <c r="CJ255" s="87"/>
      <c r="CK255" s="87"/>
      <c r="CL255" s="87"/>
      <c r="CM255" s="87"/>
      <c r="CN255" s="87"/>
      <c r="CO255" s="87"/>
      <c r="CP255" s="87"/>
      <c r="CQ255" s="87"/>
      <c r="CR255" s="87"/>
      <c r="CS255" s="87"/>
      <c r="CT255" s="87"/>
      <c r="CU255" s="87"/>
      <c r="CV255" s="87"/>
      <c r="CW255" s="87"/>
      <c r="CX255" s="87"/>
      <c r="CY255" s="87"/>
      <c r="CZ255" s="87"/>
      <c r="DA255" s="87"/>
      <c r="DB255" s="87"/>
      <c r="DC255" s="87"/>
      <c r="DD255" s="87"/>
      <c r="DE255" s="87"/>
      <c r="DF255" s="87"/>
    </row>
    <row r="256" spans="1:110" ht="51" customHeight="1">
      <c r="A256" s="87"/>
      <c r="B256" s="223"/>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c r="BR256" s="87"/>
      <c r="BS256" s="87"/>
      <c r="BT256" s="87"/>
      <c r="BU256" s="87"/>
      <c r="BV256" s="87"/>
      <c r="BW256" s="87"/>
      <c r="BX256" s="87"/>
      <c r="BY256" s="87"/>
      <c r="BZ256" s="87"/>
      <c r="CA256" s="87"/>
      <c r="CB256" s="87"/>
      <c r="CC256" s="87"/>
      <c r="CD256" s="87"/>
      <c r="CE256" s="87"/>
      <c r="CF256" s="87"/>
      <c r="CG256" s="87"/>
      <c r="CH256" s="87"/>
      <c r="CI256" s="87"/>
      <c r="CJ256" s="87"/>
      <c r="CK256" s="87"/>
      <c r="CL256" s="87"/>
      <c r="CM256" s="87"/>
      <c r="CN256" s="87"/>
      <c r="CO256" s="87"/>
      <c r="CP256" s="87"/>
      <c r="CQ256" s="87"/>
      <c r="CR256" s="87"/>
      <c r="CS256" s="87"/>
      <c r="CT256" s="87"/>
      <c r="CU256" s="87"/>
      <c r="CV256" s="87"/>
      <c r="CW256" s="87"/>
      <c r="CX256" s="87"/>
      <c r="CY256" s="87"/>
      <c r="CZ256" s="87"/>
      <c r="DA256" s="87"/>
      <c r="DB256" s="87"/>
      <c r="DC256" s="87"/>
      <c r="DD256" s="87"/>
      <c r="DE256" s="87"/>
      <c r="DF256" s="87"/>
    </row>
    <row r="257" spans="1:110" ht="51" customHeight="1">
      <c r="A257" s="87"/>
      <c r="B257" s="223"/>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c r="BR257" s="87"/>
      <c r="BS257" s="87"/>
      <c r="BT257" s="87"/>
      <c r="BU257" s="87"/>
      <c r="BV257" s="87"/>
      <c r="BW257" s="87"/>
      <c r="BX257" s="87"/>
      <c r="BY257" s="87"/>
      <c r="BZ257" s="87"/>
      <c r="CA257" s="87"/>
      <c r="CB257" s="87"/>
      <c r="CC257" s="87"/>
      <c r="CD257" s="87"/>
      <c r="CE257" s="87"/>
      <c r="CF257" s="87"/>
      <c r="CG257" s="87"/>
      <c r="CH257" s="87"/>
      <c r="CI257" s="87"/>
      <c r="CJ257" s="87"/>
      <c r="CK257" s="87"/>
      <c r="CL257" s="87"/>
      <c r="CM257" s="87"/>
      <c r="CN257" s="87"/>
      <c r="CO257" s="87"/>
      <c r="CP257" s="87"/>
      <c r="CQ257" s="87"/>
      <c r="CR257" s="87"/>
      <c r="CS257" s="87"/>
      <c r="CT257" s="87"/>
      <c r="CU257" s="87"/>
      <c r="CV257" s="87"/>
      <c r="CW257" s="87"/>
      <c r="CX257" s="87"/>
      <c r="CY257" s="87"/>
      <c r="CZ257" s="87"/>
      <c r="DA257" s="87"/>
      <c r="DB257" s="87"/>
      <c r="DC257" s="87"/>
      <c r="DD257" s="87"/>
      <c r="DE257" s="87"/>
      <c r="DF257" s="87"/>
    </row>
    <row r="258" spans="1:110" ht="51" customHeight="1">
      <c r="A258" s="87"/>
      <c r="B258" s="223"/>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c r="BR258" s="87"/>
      <c r="BS258" s="87"/>
      <c r="BT258" s="87"/>
      <c r="BU258" s="87"/>
      <c r="BV258" s="87"/>
      <c r="BW258" s="87"/>
      <c r="BX258" s="87"/>
      <c r="BY258" s="87"/>
      <c r="BZ258" s="87"/>
      <c r="CA258" s="87"/>
      <c r="CB258" s="87"/>
      <c r="CC258" s="87"/>
      <c r="CD258" s="87"/>
      <c r="CE258" s="87"/>
      <c r="CF258" s="87"/>
      <c r="CG258" s="87"/>
      <c r="CH258" s="87"/>
      <c r="CI258" s="87"/>
      <c r="CJ258" s="87"/>
      <c r="CK258" s="87"/>
      <c r="CL258" s="87"/>
      <c r="CM258" s="87"/>
      <c r="CN258" s="87"/>
      <c r="CO258" s="87"/>
      <c r="CP258" s="87"/>
      <c r="CQ258" s="87"/>
      <c r="CR258" s="87"/>
      <c r="CS258" s="87"/>
      <c r="CT258" s="87"/>
      <c r="CU258" s="87"/>
      <c r="CV258" s="87"/>
      <c r="CW258" s="87"/>
      <c r="CX258" s="87"/>
      <c r="CY258" s="87"/>
      <c r="CZ258" s="87"/>
      <c r="DA258" s="87"/>
      <c r="DB258" s="87"/>
      <c r="DC258" s="87"/>
      <c r="DD258" s="87"/>
      <c r="DE258" s="87"/>
      <c r="DF258" s="87"/>
    </row>
    <row r="259" spans="1:110" ht="51" customHeight="1">
      <c r="A259" s="87"/>
      <c r="B259" s="223"/>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c r="BR259" s="87"/>
      <c r="BS259" s="87"/>
      <c r="BT259" s="87"/>
      <c r="BU259" s="87"/>
      <c r="BV259" s="87"/>
      <c r="BW259" s="87"/>
      <c r="BX259" s="87"/>
      <c r="BY259" s="87"/>
      <c r="BZ259" s="87"/>
      <c r="CA259" s="87"/>
      <c r="CB259" s="87"/>
      <c r="CC259" s="87"/>
      <c r="CD259" s="87"/>
      <c r="CE259" s="87"/>
      <c r="CF259" s="87"/>
      <c r="CG259" s="87"/>
      <c r="CH259" s="87"/>
      <c r="CI259" s="87"/>
      <c r="CJ259" s="87"/>
      <c r="CK259" s="87"/>
      <c r="CL259" s="87"/>
      <c r="CM259" s="87"/>
      <c r="CN259" s="87"/>
      <c r="CO259" s="87"/>
      <c r="CP259" s="87"/>
      <c r="CQ259" s="87"/>
      <c r="CR259" s="87"/>
      <c r="CS259" s="87"/>
      <c r="CT259" s="87"/>
      <c r="CU259" s="87"/>
      <c r="CV259" s="87"/>
      <c r="CW259" s="87"/>
      <c r="CX259" s="87"/>
      <c r="CY259" s="87"/>
      <c r="CZ259" s="87"/>
      <c r="DA259" s="87"/>
      <c r="DB259" s="87"/>
      <c r="DC259" s="87"/>
      <c r="DD259" s="87"/>
      <c r="DE259" s="87"/>
      <c r="DF259" s="87"/>
    </row>
    <row r="260" spans="1:110" ht="51" customHeight="1">
      <c r="A260" s="87"/>
      <c r="B260" s="223"/>
      <c r="C260" s="87"/>
      <c r="D260" s="87"/>
      <c r="E260" s="87"/>
      <c r="F260" s="87"/>
      <c r="G260" s="87"/>
      <c r="H260" s="87"/>
      <c r="I260" s="87"/>
      <c r="J260" s="87"/>
      <c r="K260" s="87"/>
      <c r="L260" s="87"/>
      <c r="M260" s="87"/>
      <c r="N260" s="87"/>
      <c r="O260" s="87"/>
      <c r="P260" s="87"/>
      <c r="Q260" s="87"/>
      <c r="R260" s="87"/>
      <c r="S260" s="87"/>
      <c r="T260" s="87"/>
      <c r="U260" s="87"/>
      <c r="V260" s="87"/>
      <c r="W260" s="87"/>
      <c r="X260" s="87"/>
      <c r="Y260" s="87"/>
      <c r="Z260" s="87"/>
      <c r="BR260" s="87"/>
      <c r="BS260" s="87"/>
      <c r="BT260" s="87"/>
      <c r="BU260" s="87"/>
      <c r="BV260" s="87"/>
      <c r="BW260" s="87"/>
      <c r="BX260" s="87"/>
      <c r="BY260" s="87"/>
      <c r="BZ260" s="87"/>
      <c r="CA260" s="87"/>
      <c r="CB260" s="87"/>
      <c r="CC260" s="87"/>
      <c r="CD260" s="87"/>
      <c r="CE260" s="87"/>
      <c r="CF260" s="87"/>
      <c r="CG260" s="87"/>
      <c r="CH260" s="87"/>
      <c r="CI260" s="87"/>
      <c r="CJ260" s="87"/>
      <c r="CK260" s="87"/>
      <c r="CL260" s="87"/>
      <c r="CM260" s="87"/>
      <c r="CN260" s="87"/>
      <c r="CO260" s="87"/>
      <c r="CP260" s="87"/>
      <c r="CQ260" s="87"/>
      <c r="CR260" s="87"/>
      <c r="CS260" s="87"/>
      <c r="CT260" s="87"/>
      <c r="CU260" s="87"/>
      <c r="CV260" s="87"/>
      <c r="CW260" s="87"/>
      <c r="CX260" s="87"/>
      <c r="CY260" s="87"/>
      <c r="CZ260" s="87"/>
      <c r="DA260" s="87"/>
      <c r="DB260" s="87"/>
      <c r="DC260" s="87"/>
      <c r="DD260" s="87"/>
      <c r="DE260" s="87"/>
      <c r="DF260" s="87"/>
    </row>
    <row r="261" spans="1:110" ht="51" customHeight="1">
      <c r="A261" s="87"/>
      <c r="B261" s="223"/>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c r="BR261" s="87"/>
      <c r="BS261" s="87"/>
      <c r="BT261" s="87"/>
      <c r="BU261" s="87"/>
      <c r="BV261" s="87"/>
      <c r="BW261" s="87"/>
      <c r="BX261" s="87"/>
      <c r="BY261" s="87"/>
      <c r="BZ261" s="87"/>
      <c r="CA261" s="87"/>
      <c r="CB261" s="87"/>
      <c r="CC261" s="87"/>
      <c r="CD261" s="87"/>
      <c r="CE261" s="87"/>
      <c r="CF261" s="87"/>
      <c r="CG261" s="87"/>
      <c r="CH261" s="87"/>
      <c r="CI261" s="87"/>
      <c r="CJ261" s="87"/>
      <c r="CK261" s="87"/>
      <c r="CL261" s="87"/>
      <c r="CM261" s="87"/>
      <c r="CN261" s="87"/>
      <c r="CO261" s="87"/>
      <c r="CP261" s="87"/>
      <c r="CQ261" s="87"/>
      <c r="CR261" s="87"/>
      <c r="CS261" s="87"/>
      <c r="CT261" s="87"/>
      <c r="CU261" s="87"/>
      <c r="CV261" s="87"/>
      <c r="CW261" s="87"/>
      <c r="CX261" s="87"/>
      <c r="CY261" s="87"/>
      <c r="CZ261" s="87"/>
      <c r="DA261" s="87"/>
      <c r="DB261" s="87"/>
      <c r="DC261" s="87"/>
      <c r="DD261" s="87"/>
      <c r="DE261" s="87"/>
      <c r="DF261" s="87"/>
    </row>
    <row r="262" spans="1:110" ht="51" customHeight="1">
      <c r="A262" s="87"/>
      <c r="B262" s="223"/>
      <c r="C262" s="87"/>
      <c r="D262" s="87"/>
      <c r="E262" s="87"/>
      <c r="F262" s="87"/>
      <c r="G262" s="87"/>
      <c r="H262" s="87"/>
      <c r="I262" s="87"/>
      <c r="J262" s="87"/>
      <c r="K262" s="87"/>
      <c r="L262" s="87"/>
      <c r="M262" s="87"/>
      <c r="N262" s="87"/>
      <c r="O262" s="87"/>
      <c r="P262" s="87"/>
      <c r="Q262" s="87"/>
      <c r="R262" s="87"/>
      <c r="S262" s="87"/>
      <c r="T262" s="87"/>
      <c r="U262" s="87"/>
      <c r="V262" s="87"/>
      <c r="W262" s="87"/>
      <c r="X262" s="87"/>
      <c r="Y262" s="87"/>
      <c r="Z262" s="87"/>
      <c r="BR262" s="87"/>
      <c r="BS262" s="87"/>
      <c r="BT262" s="87"/>
      <c r="BU262" s="87"/>
      <c r="BV262" s="87"/>
      <c r="BW262" s="87"/>
      <c r="BX262" s="87"/>
      <c r="BY262" s="87"/>
      <c r="BZ262" s="87"/>
      <c r="CA262" s="87"/>
      <c r="CB262" s="87"/>
      <c r="CC262" s="87"/>
      <c r="CD262" s="87"/>
      <c r="CE262" s="87"/>
      <c r="CF262" s="87"/>
      <c r="CG262" s="87"/>
      <c r="CH262" s="87"/>
      <c r="CI262" s="87"/>
      <c r="CJ262" s="87"/>
      <c r="CK262" s="87"/>
      <c r="CL262" s="87"/>
      <c r="CM262" s="87"/>
      <c r="CN262" s="87"/>
      <c r="CO262" s="87"/>
      <c r="CP262" s="87"/>
      <c r="CQ262" s="87"/>
      <c r="CR262" s="87"/>
      <c r="CS262" s="87"/>
      <c r="CT262" s="87"/>
      <c r="CU262" s="87"/>
      <c r="CV262" s="87"/>
      <c r="CW262" s="87"/>
      <c r="CX262" s="87"/>
      <c r="CY262" s="87"/>
      <c r="CZ262" s="87"/>
      <c r="DA262" s="87"/>
      <c r="DB262" s="87"/>
      <c r="DC262" s="87"/>
      <c r="DD262" s="87"/>
      <c r="DE262" s="87"/>
      <c r="DF262" s="87"/>
    </row>
    <row r="263" spans="1:110" ht="51" customHeight="1">
      <c r="A263" s="87"/>
      <c r="B263" s="223"/>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c r="BR263" s="87"/>
      <c r="BS263" s="87"/>
      <c r="BT263" s="87"/>
      <c r="BU263" s="87"/>
      <c r="BV263" s="87"/>
      <c r="BW263" s="87"/>
      <c r="BX263" s="87"/>
      <c r="BY263" s="87"/>
      <c r="BZ263" s="87"/>
      <c r="CA263" s="87"/>
      <c r="CB263" s="87"/>
      <c r="CC263" s="87"/>
      <c r="CD263" s="87"/>
      <c r="CE263" s="87"/>
      <c r="CF263" s="87"/>
      <c r="CG263" s="87"/>
      <c r="CH263" s="87"/>
      <c r="CI263" s="87"/>
      <c r="CJ263" s="87"/>
      <c r="CK263" s="87"/>
      <c r="CL263" s="87"/>
      <c r="CM263" s="87"/>
      <c r="CN263" s="87"/>
      <c r="CO263" s="87"/>
      <c r="CP263" s="87"/>
      <c r="CQ263" s="87"/>
      <c r="CR263" s="87"/>
      <c r="CS263" s="87"/>
      <c r="CT263" s="87"/>
      <c r="CU263" s="87"/>
      <c r="CV263" s="87"/>
      <c r="CW263" s="87"/>
      <c r="CX263" s="87"/>
      <c r="CY263" s="87"/>
      <c r="CZ263" s="87"/>
      <c r="DA263" s="87"/>
      <c r="DB263" s="87"/>
      <c r="DC263" s="87"/>
      <c r="DD263" s="87"/>
      <c r="DE263" s="87"/>
      <c r="DF263" s="87"/>
    </row>
    <row r="264" spans="1:110" ht="51" customHeight="1">
      <c r="A264" s="87"/>
      <c r="B264" s="223"/>
      <c r="C264" s="87"/>
      <c r="D264" s="87"/>
      <c r="E264" s="87"/>
      <c r="F264" s="87"/>
      <c r="G264" s="87"/>
      <c r="H264" s="87"/>
      <c r="I264" s="87"/>
      <c r="J264" s="87"/>
      <c r="K264" s="87"/>
      <c r="L264" s="87"/>
      <c r="M264" s="87"/>
      <c r="N264" s="87"/>
      <c r="O264" s="87"/>
      <c r="P264" s="87"/>
      <c r="Q264" s="87"/>
      <c r="R264" s="87"/>
      <c r="S264" s="87"/>
      <c r="T264" s="87"/>
      <c r="U264" s="87"/>
      <c r="V264" s="87"/>
      <c r="W264" s="87"/>
      <c r="X264" s="87"/>
      <c r="Y264" s="87"/>
      <c r="Z264" s="87"/>
      <c r="BR264" s="87"/>
      <c r="BS264" s="87"/>
      <c r="BT264" s="87"/>
      <c r="BU264" s="87"/>
      <c r="BV264" s="87"/>
      <c r="BW264" s="87"/>
      <c r="BX264" s="87"/>
      <c r="BY264" s="87"/>
      <c r="BZ264" s="87"/>
      <c r="CA264" s="87"/>
      <c r="CB264" s="87"/>
      <c r="CC264" s="87"/>
      <c r="CD264" s="87"/>
      <c r="CE264" s="87"/>
      <c r="CF264" s="87"/>
      <c r="CG264" s="87"/>
      <c r="CH264" s="87"/>
      <c r="CI264" s="87"/>
      <c r="CJ264" s="87"/>
      <c r="CK264" s="87"/>
      <c r="CL264" s="87"/>
      <c r="CM264" s="87"/>
      <c r="CN264" s="87"/>
      <c r="CO264" s="87"/>
      <c r="CP264" s="87"/>
      <c r="CQ264" s="87"/>
      <c r="CR264" s="87"/>
      <c r="CS264" s="87"/>
      <c r="CT264" s="87"/>
      <c r="CU264" s="87"/>
      <c r="CV264" s="87"/>
      <c r="CW264" s="87"/>
      <c r="CX264" s="87"/>
      <c r="CY264" s="87"/>
      <c r="CZ264" s="87"/>
      <c r="DA264" s="87"/>
      <c r="DB264" s="87"/>
      <c r="DC264" s="87"/>
      <c r="DD264" s="87"/>
      <c r="DE264" s="87"/>
      <c r="DF264" s="87"/>
    </row>
    <row r="265" spans="1:110" ht="51" customHeight="1">
      <c r="A265" s="87"/>
      <c r="B265" s="223"/>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c r="BR265" s="87"/>
      <c r="BS265" s="87"/>
      <c r="BT265" s="87"/>
      <c r="BU265" s="87"/>
      <c r="BV265" s="87"/>
      <c r="BW265" s="87"/>
      <c r="BX265" s="87"/>
      <c r="BY265" s="87"/>
      <c r="BZ265" s="87"/>
      <c r="CA265" s="87"/>
      <c r="CB265" s="87"/>
      <c r="CC265" s="87"/>
      <c r="CD265" s="87"/>
      <c r="CE265" s="87"/>
      <c r="CF265" s="87"/>
      <c r="CG265" s="87"/>
      <c r="CH265" s="87"/>
      <c r="CI265" s="87"/>
      <c r="CJ265" s="87"/>
      <c r="CK265" s="87"/>
      <c r="CL265" s="87"/>
      <c r="CM265" s="87"/>
      <c r="CN265" s="87"/>
      <c r="CO265" s="87"/>
      <c r="CP265" s="87"/>
      <c r="CQ265" s="87"/>
      <c r="CR265" s="87"/>
      <c r="CS265" s="87"/>
      <c r="CT265" s="87"/>
      <c r="CU265" s="87"/>
      <c r="CV265" s="87"/>
      <c r="CW265" s="87"/>
      <c r="CX265" s="87"/>
      <c r="CY265" s="87"/>
      <c r="CZ265" s="87"/>
      <c r="DA265" s="87"/>
      <c r="DB265" s="87"/>
      <c r="DC265" s="87"/>
      <c r="DD265" s="87"/>
      <c r="DE265" s="87"/>
      <c r="DF265" s="87"/>
    </row>
    <row r="266" spans="1:110" ht="51" customHeight="1">
      <c r="A266" s="87"/>
      <c r="B266" s="223"/>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c r="BR266" s="87"/>
      <c r="BS266" s="87"/>
      <c r="BT266" s="87"/>
      <c r="BU266" s="87"/>
      <c r="BV266" s="87"/>
      <c r="BW266" s="87"/>
      <c r="BX266" s="87"/>
      <c r="BY266" s="87"/>
      <c r="BZ266" s="87"/>
      <c r="CA266" s="87"/>
      <c r="CB266" s="87"/>
      <c r="CC266" s="87"/>
      <c r="CD266" s="87"/>
      <c r="CE266" s="87"/>
      <c r="CF266" s="87"/>
      <c r="CG266" s="87"/>
      <c r="CH266" s="87"/>
      <c r="CI266" s="87"/>
      <c r="CJ266" s="87"/>
      <c r="CK266" s="87"/>
      <c r="CL266" s="87"/>
      <c r="CM266" s="87"/>
      <c r="CN266" s="87"/>
      <c r="CO266" s="87"/>
      <c r="CP266" s="87"/>
      <c r="CQ266" s="87"/>
      <c r="CR266" s="87"/>
      <c r="CS266" s="87"/>
      <c r="CT266" s="87"/>
      <c r="CU266" s="87"/>
      <c r="CV266" s="87"/>
      <c r="CW266" s="87"/>
      <c r="CX266" s="87"/>
      <c r="CY266" s="87"/>
      <c r="CZ266" s="87"/>
      <c r="DA266" s="87"/>
      <c r="DB266" s="87"/>
      <c r="DC266" s="87"/>
      <c r="DD266" s="87"/>
      <c r="DE266" s="87"/>
      <c r="DF266" s="87"/>
    </row>
    <row r="267" spans="1:110" ht="51" customHeight="1">
      <c r="A267" s="87"/>
      <c r="B267" s="223"/>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c r="BR267" s="87"/>
      <c r="BS267" s="87"/>
      <c r="BT267" s="87"/>
      <c r="BU267" s="87"/>
      <c r="BV267" s="87"/>
      <c r="BW267" s="87"/>
      <c r="BX267" s="87"/>
      <c r="BY267" s="87"/>
      <c r="BZ267" s="87"/>
      <c r="CA267" s="87"/>
      <c r="CB267" s="87"/>
      <c r="CC267" s="87"/>
      <c r="CD267" s="87"/>
      <c r="CE267" s="87"/>
      <c r="CF267" s="87"/>
      <c r="CG267" s="87"/>
      <c r="CH267" s="87"/>
      <c r="CI267" s="87"/>
      <c r="CJ267" s="87"/>
      <c r="CK267" s="87"/>
      <c r="CL267" s="87"/>
      <c r="CM267" s="87"/>
      <c r="CN267" s="87"/>
      <c r="CO267" s="87"/>
      <c r="CP267" s="87"/>
      <c r="CQ267" s="87"/>
      <c r="CR267" s="87"/>
      <c r="CS267" s="87"/>
      <c r="CT267" s="87"/>
      <c r="CU267" s="87"/>
      <c r="CV267" s="87"/>
      <c r="CW267" s="87"/>
      <c r="CX267" s="87"/>
      <c r="CY267" s="87"/>
      <c r="CZ267" s="87"/>
      <c r="DA267" s="87"/>
      <c r="DB267" s="87"/>
      <c r="DC267" s="87"/>
      <c r="DD267" s="87"/>
      <c r="DE267" s="87"/>
      <c r="DF267" s="87"/>
    </row>
    <row r="268" spans="1:110" ht="51" customHeight="1">
      <c r="A268" s="87"/>
      <c r="B268" s="223"/>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c r="BR268" s="87"/>
      <c r="BS268" s="87"/>
      <c r="BT268" s="87"/>
      <c r="BU268" s="87"/>
      <c r="BV268" s="87"/>
      <c r="BW268" s="87"/>
      <c r="BX268" s="87"/>
      <c r="BY268" s="87"/>
      <c r="BZ268" s="87"/>
      <c r="CA268" s="87"/>
      <c r="CB268" s="87"/>
      <c r="CC268" s="87"/>
      <c r="CD268" s="87"/>
      <c r="CE268" s="87"/>
      <c r="CF268" s="87"/>
      <c r="CG268" s="87"/>
      <c r="CH268" s="87"/>
      <c r="CI268" s="87"/>
      <c r="CJ268" s="87"/>
      <c r="CK268" s="87"/>
      <c r="CL268" s="87"/>
      <c r="CM268" s="87"/>
      <c r="CN268" s="87"/>
      <c r="CO268" s="87"/>
      <c r="CP268" s="87"/>
      <c r="CQ268" s="87"/>
      <c r="CR268" s="87"/>
      <c r="CS268" s="87"/>
      <c r="CT268" s="87"/>
      <c r="CU268" s="87"/>
      <c r="CV268" s="87"/>
      <c r="CW268" s="87"/>
      <c r="CX268" s="87"/>
      <c r="CY268" s="87"/>
      <c r="CZ268" s="87"/>
      <c r="DA268" s="87"/>
      <c r="DB268" s="87"/>
      <c r="DC268" s="87"/>
      <c r="DD268" s="87"/>
      <c r="DE268" s="87"/>
      <c r="DF268" s="87"/>
    </row>
    <row r="269" spans="1:110" ht="51" customHeight="1">
      <c r="A269" s="87"/>
      <c r="B269" s="223"/>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c r="BR269" s="87"/>
      <c r="BS269" s="87"/>
      <c r="BT269" s="87"/>
      <c r="BU269" s="87"/>
      <c r="BV269" s="87"/>
      <c r="BW269" s="87"/>
      <c r="BX269" s="87"/>
      <c r="BY269" s="87"/>
      <c r="BZ269" s="87"/>
      <c r="CA269" s="87"/>
      <c r="CB269" s="87"/>
      <c r="CC269" s="87"/>
      <c r="CD269" s="87"/>
      <c r="CE269" s="87"/>
      <c r="CF269" s="87"/>
      <c r="CG269" s="87"/>
      <c r="CH269" s="87"/>
      <c r="CI269" s="87"/>
      <c r="CJ269" s="87"/>
      <c r="CK269" s="87"/>
      <c r="CL269" s="87"/>
      <c r="CM269" s="87"/>
      <c r="CN269" s="87"/>
      <c r="CO269" s="87"/>
      <c r="CP269" s="87"/>
      <c r="CQ269" s="87"/>
      <c r="CR269" s="87"/>
      <c r="CS269" s="87"/>
      <c r="CT269" s="87"/>
      <c r="CU269" s="87"/>
      <c r="CV269" s="87"/>
      <c r="CW269" s="87"/>
      <c r="CX269" s="87"/>
      <c r="CY269" s="87"/>
      <c r="CZ269" s="87"/>
      <c r="DA269" s="87"/>
      <c r="DB269" s="87"/>
      <c r="DC269" s="87"/>
      <c r="DD269" s="87"/>
      <c r="DE269" s="87"/>
      <c r="DF269" s="87"/>
    </row>
    <row r="270" spans="1:110" ht="51" customHeight="1">
      <c r="A270" s="87"/>
      <c r="B270" s="223"/>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c r="BR270" s="87"/>
      <c r="BS270" s="87"/>
      <c r="BT270" s="87"/>
      <c r="BU270" s="87"/>
      <c r="BV270" s="87"/>
      <c r="BW270" s="87"/>
      <c r="BX270" s="87"/>
      <c r="BY270" s="87"/>
      <c r="BZ270" s="87"/>
      <c r="CA270" s="87"/>
      <c r="CB270" s="87"/>
      <c r="CC270" s="87"/>
      <c r="CD270" s="87"/>
      <c r="CE270" s="87"/>
      <c r="CF270" s="87"/>
      <c r="CG270" s="87"/>
      <c r="CH270" s="87"/>
      <c r="CI270" s="87"/>
      <c r="CJ270" s="87"/>
      <c r="CK270" s="87"/>
      <c r="CL270" s="87"/>
      <c r="CM270" s="87"/>
      <c r="CN270" s="87"/>
      <c r="CO270" s="87"/>
      <c r="CP270" s="87"/>
      <c r="CQ270" s="87"/>
      <c r="CR270" s="87"/>
      <c r="CS270" s="87"/>
      <c r="CT270" s="87"/>
      <c r="CU270" s="87"/>
      <c r="CV270" s="87"/>
      <c r="CW270" s="87"/>
      <c r="CX270" s="87"/>
      <c r="CY270" s="87"/>
      <c r="CZ270" s="87"/>
      <c r="DA270" s="87"/>
      <c r="DB270" s="87"/>
      <c r="DC270" s="87"/>
      <c r="DD270" s="87"/>
      <c r="DE270" s="87"/>
      <c r="DF270" s="87"/>
    </row>
    <row r="271" spans="1:110" ht="51" customHeight="1">
      <c r="A271" s="87"/>
      <c r="B271" s="223"/>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c r="BR271" s="87"/>
      <c r="BS271" s="87"/>
      <c r="BT271" s="87"/>
      <c r="BU271" s="87"/>
      <c r="BV271" s="87"/>
      <c r="BW271" s="87"/>
      <c r="BX271" s="87"/>
      <c r="BY271" s="87"/>
      <c r="BZ271" s="87"/>
      <c r="CA271" s="87"/>
      <c r="CB271" s="87"/>
      <c r="CC271" s="87"/>
      <c r="CD271" s="87"/>
      <c r="CE271" s="87"/>
      <c r="CF271" s="87"/>
      <c r="CG271" s="87"/>
      <c r="CH271" s="87"/>
      <c r="CI271" s="87"/>
      <c r="CJ271" s="87"/>
      <c r="CK271" s="87"/>
      <c r="CL271" s="87"/>
      <c r="CM271" s="87"/>
      <c r="CN271" s="87"/>
      <c r="CO271" s="87"/>
      <c r="CP271" s="87"/>
      <c r="CQ271" s="87"/>
      <c r="CR271" s="87"/>
      <c r="CS271" s="87"/>
      <c r="CT271" s="87"/>
      <c r="CU271" s="87"/>
      <c r="CV271" s="87"/>
      <c r="CW271" s="87"/>
      <c r="CX271" s="87"/>
      <c r="CY271" s="87"/>
      <c r="CZ271" s="87"/>
      <c r="DA271" s="87"/>
      <c r="DB271" s="87"/>
      <c r="DC271" s="87"/>
      <c r="DD271" s="87"/>
      <c r="DE271" s="87"/>
      <c r="DF271" s="87"/>
    </row>
    <row r="272" spans="1:110" ht="51" customHeight="1">
      <c r="A272" s="87"/>
      <c r="B272" s="223"/>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c r="BR272" s="87"/>
      <c r="BS272" s="87"/>
      <c r="BT272" s="87"/>
      <c r="BU272" s="87"/>
      <c r="BV272" s="87"/>
      <c r="BW272" s="87"/>
      <c r="BX272" s="87"/>
      <c r="BY272" s="87"/>
      <c r="BZ272" s="87"/>
      <c r="CA272" s="87"/>
      <c r="CB272" s="87"/>
      <c r="CC272" s="87"/>
      <c r="CD272" s="87"/>
      <c r="CE272" s="87"/>
      <c r="CF272" s="87"/>
      <c r="CG272" s="87"/>
      <c r="CH272" s="87"/>
      <c r="CI272" s="87"/>
      <c r="CJ272" s="87"/>
      <c r="CK272" s="87"/>
      <c r="CL272" s="87"/>
      <c r="CM272" s="87"/>
      <c r="CN272" s="87"/>
      <c r="CO272" s="87"/>
      <c r="CP272" s="87"/>
      <c r="CQ272" s="87"/>
      <c r="CR272" s="87"/>
      <c r="CS272" s="87"/>
      <c r="CT272" s="87"/>
      <c r="CU272" s="87"/>
      <c r="CV272" s="87"/>
      <c r="CW272" s="87"/>
      <c r="CX272" s="87"/>
      <c r="CY272" s="87"/>
      <c r="CZ272" s="87"/>
      <c r="DA272" s="87"/>
      <c r="DB272" s="87"/>
      <c r="DC272" s="87"/>
      <c r="DD272" s="87"/>
      <c r="DE272" s="87"/>
      <c r="DF272" s="87"/>
    </row>
    <row r="273" spans="1:110" ht="51" customHeight="1">
      <c r="A273" s="87"/>
      <c r="B273" s="223"/>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c r="BR273" s="87"/>
      <c r="BS273" s="87"/>
      <c r="BT273" s="87"/>
      <c r="BU273" s="87"/>
      <c r="BV273" s="87"/>
      <c r="BW273" s="87"/>
      <c r="BX273" s="87"/>
      <c r="BY273" s="87"/>
      <c r="BZ273" s="87"/>
      <c r="CA273" s="87"/>
      <c r="CB273" s="87"/>
      <c r="CC273" s="87"/>
      <c r="CD273" s="87"/>
      <c r="CE273" s="87"/>
      <c r="CF273" s="87"/>
      <c r="CG273" s="87"/>
      <c r="CH273" s="87"/>
      <c r="CI273" s="87"/>
      <c r="CJ273" s="87"/>
      <c r="CK273" s="87"/>
      <c r="CL273" s="87"/>
      <c r="CM273" s="87"/>
      <c r="CN273" s="87"/>
      <c r="CO273" s="87"/>
      <c r="CP273" s="87"/>
      <c r="CQ273" s="87"/>
      <c r="CR273" s="87"/>
      <c r="CS273" s="87"/>
      <c r="CT273" s="87"/>
      <c r="CU273" s="87"/>
      <c r="CV273" s="87"/>
      <c r="CW273" s="87"/>
      <c r="CX273" s="87"/>
      <c r="CY273" s="87"/>
      <c r="CZ273" s="87"/>
      <c r="DA273" s="87"/>
      <c r="DB273" s="87"/>
      <c r="DC273" s="87"/>
      <c r="DD273" s="87"/>
      <c r="DE273" s="87"/>
      <c r="DF273" s="87"/>
    </row>
    <row r="274" spans="1:110" ht="51" customHeight="1">
      <c r="A274" s="87"/>
      <c r="B274" s="223"/>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c r="BR274" s="87"/>
      <c r="BS274" s="87"/>
      <c r="BT274" s="87"/>
      <c r="BU274" s="87"/>
      <c r="BV274" s="87"/>
      <c r="BW274" s="87"/>
      <c r="BX274" s="87"/>
      <c r="BY274" s="87"/>
      <c r="BZ274" s="87"/>
      <c r="CA274" s="87"/>
      <c r="CB274" s="87"/>
      <c r="CC274" s="87"/>
      <c r="CD274" s="87"/>
      <c r="CE274" s="87"/>
      <c r="CF274" s="87"/>
      <c r="CG274" s="87"/>
      <c r="CH274" s="87"/>
      <c r="CI274" s="87"/>
      <c r="CJ274" s="87"/>
      <c r="CK274" s="87"/>
      <c r="CL274" s="87"/>
      <c r="CM274" s="87"/>
      <c r="CN274" s="87"/>
      <c r="CO274" s="87"/>
      <c r="CP274" s="87"/>
      <c r="CQ274" s="87"/>
      <c r="CR274" s="87"/>
      <c r="CS274" s="87"/>
      <c r="CT274" s="87"/>
      <c r="CU274" s="87"/>
      <c r="CV274" s="87"/>
      <c r="CW274" s="87"/>
      <c r="CX274" s="87"/>
      <c r="CY274" s="87"/>
      <c r="CZ274" s="87"/>
      <c r="DA274" s="87"/>
      <c r="DB274" s="87"/>
      <c r="DC274" s="87"/>
      <c r="DD274" s="87"/>
      <c r="DE274" s="87"/>
      <c r="DF274" s="87"/>
    </row>
    <row r="275" spans="1:110" ht="51" customHeight="1">
      <c r="A275" s="87"/>
      <c r="B275" s="223"/>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c r="BR275" s="87"/>
      <c r="BS275" s="87"/>
      <c r="BT275" s="87"/>
      <c r="BU275" s="87"/>
      <c r="BV275" s="87"/>
      <c r="BW275" s="87"/>
      <c r="BX275" s="87"/>
      <c r="BY275" s="87"/>
      <c r="BZ275" s="87"/>
      <c r="CA275" s="87"/>
      <c r="CB275" s="87"/>
      <c r="CC275" s="87"/>
      <c r="CD275" s="87"/>
      <c r="CE275" s="87"/>
      <c r="CF275" s="87"/>
      <c r="CG275" s="87"/>
      <c r="CH275" s="87"/>
      <c r="CI275" s="87"/>
      <c r="CJ275" s="87"/>
      <c r="CK275" s="87"/>
      <c r="CL275" s="87"/>
      <c r="CM275" s="87"/>
      <c r="CN275" s="87"/>
      <c r="CO275" s="87"/>
      <c r="CP275" s="87"/>
      <c r="CQ275" s="87"/>
      <c r="CR275" s="87"/>
      <c r="CS275" s="87"/>
      <c r="CT275" s="87"/>
      <c r="CU275" s="87"/>
      <c r="CV275" s="87"/>
      <c r="CW275" s="87"/>
      <c r="CX275" s="87"/>
      <c r="CY275" s="87"/>
      <c r="CZ275" s="87"/>
      <c r="DA275" s="87"/>
      <c r="DB275" s="87"/>
      <c r="DC275" s="87"/>
      <c r="DD275" s="87"/>
      <c r="DE275" s="87"/>
      <c r="DF275" s="87"/>
    </row>
    <row r="276" spans="1:110" ht="51" customHeight="1">
      <c r="A276" s="87"/>
      <c r="B276" s="223"/>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c r="BR276" s="87"/>
      <c r="BS276" s="87"/>
      <c r="BT276" s="87"/>
      <c r="BU276" s="87"/>
      <c r="BV276" s="87"/>
      <c r="BW276" s="87"/>
      <c r="BX276" s="87"/>
      <c r="BY276" s="87"/>
      <c r="BZ276" s="87"/>
      <c r="CA276" s="87"/>
      <c r="CB276" s="87"/>
      <c r="CC276" s="87"/>
      <c r="CD276" s="87"/>
      <c r="CE276" s="87"/>
      <c r="CF276" s="87"/>
      <c r="CG276" s="87"/>
      <c r="CH276" s="87"/>
      <c r="CI276" s="87"/>
      <c r="CJ276" s="87"/>
      <c r="CK276" s="87"/>
      <c r="CL276" s="87"/>
      <c r="CM276" s="87"/>
      <c r="CN276" s="87"/>
      <c r="CO276" s="87"/>
      <c r="CP276" s="87"/>
      <c r="CQ276" s="87"/>
      <c r="CR276" s="87"/>
      <c r="CS276" s="87"/>
      <c r="CT276" s="87"/>
      <c r="CU276" s="87"/>
      <c r="CV276" s="87"/>
      <c r="CW276" s="87"/>
      <c r="CX276" s="87"/>
      <c r="CY276" s="87"/>
      <c r="CZ276" s="87"/>
      <c r="DA276" s="87"/>
      <c r="DB276" s="87"/>
      <c r="DC276" s="87"/>
      <c r="DD276" s="87"/>
      <c r="DE276" s="87"/>
      <c r="DF276" s="87"/>
    </row>
    <row r="277" spans="1:110" ht="51" customHeight="1">
      <c r="A277" s="87"/>
      <c r="B277" s="223"/>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c r="BR277" s="87"/>
      <c r="BS277" s="87"/>
      <c r="BT277" s="87"/>
      <c r="BU277" s="87"/>
      <c r="BV277" s="87"/>
      <c r="BW277" s="87"/>
      <c r="BX277" s="87"/>
      <c r="BY277" s="87"/>
      <c r="BZ277" s="87"/>
      <c r="CA277" s="87"/>
      <c r="CB277" s="87"/>
      <c r="CC277" s="87"/>
      <c r="CD277" s="87"/>
      <c r="CE277" s="87"/>
      <c r="CF277" s="87"/>
      <c r="CG277" s="87"/>
      <c r="CH277" s="87"/>
      <c r="CI277" s="87"/>
      <c r="CJ277" s="87"/>
      <c r="CK277" s="87"/>
      <c r="CL277" s="87"/>
      <c r="CM277" s="87"/>
      <c r="CN277" s="87"/>
      <c r="CO277" s="87"/>
      <c r="CP277" s="87"/>
      <c r="CQ277" s="87"/>
      <c r="CR277" s="87"/>
      <c r="CS277" s="87"/>
      <c r="CT277" s="87"/>
      <c r="CU277" s="87"/>
      <c r="CV277" s="87"/>
      <c r="CW277" s="87"/>
      <c r="CX277" s="87"/>
      <c r="CY277" s="87"/>
      <c r="CZ277" s="87"/>
      <c r="DA277" s="87"/>
      <c r="DB277" s="87"/>
      <c r="DC277" s="87"/>
      <c r="DD277" s="87"/>
      <c r="DE277" s="87"/>
      <c r="DF277" s="87"/>
    </row>
    <row r="278" spans="1:110" ht="51" customHeight="1">
      <c r="A278" s="87"/>
      <c r="B278" s="223"/>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c r="BR278" s="87"/>
      <c r="BS278" s="87"/>
      <c r="BT278" s="87"/>
      <c r="BU278" s="87"/>
      <c r="BV278" s="87"/>
      <c r="BW278" s="87"/>
      <c r="BX278" s="87"/>
      <c r="BY278" s="87"/>
      <c r="BZ278" s="87"/>
      <c r="CA278" s="87"/>
      <c r="CB278" s="87"/>
      <c r="CC278" s="87"/>
      <c r="CD278" s="87"/>
      <c r="CE278" s="87"/>
      <c r="CF278" s="87"/>
      <c r="CG278" s="87"/>
      <c r="CH278" s="87"/>
      <c r="CI278" s="87"/>
      <c r="CJ278" s="87"/>
      <c r="CK278" s="87"/>
      <c r="CL278" s="87"/>
      <c r="CM278" s="87"/>
      <c r="CN278" s="87"/>
      <c r="CO278" s="87"/>
      <c r="CP278" s="87"/>
      <c r="CQ278" s="87"/>
      <c r="CR278" s="87"/>
      <c r="CS278" s="87"/>
      <c r="CT278" s="87"/>
      <c r="CU278" s="87"/>
      <c r="CV278" s="87"/>
      <c r="CW278" s="87"/>
      <c r="CX278" s="87"/>
      <c r="CY278" s="87"/>
      <c r="CZ278" s="87"/>
      <c r="DA278" s="87"/>
      <c r="DB278" s="87"/>
      <c r="DC278" s="87"/>
      <c r="DD278" s="87"/>
      <c r="DE278" s="87"/>
      <c r="DF278" s="87"/>
    </row>
    <row r="279" spans="1:110" ht="51" customHeight="1">
      <c r="A279" s="87"/>
      <c r="B279" s="223"/>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c r="BR279" s="87"/>
      <c r="BS279" s="87"/>
      <c r="BT279" s="87"/>
      <c r="BU279" s="87"/>
      <c r="BV279" s="87"/>
      <c r="BW279" s="87"/>
      <c r="BX279" s="87"/>
      <c r="BY279" s="87"/>
      <c r="BZ279" s="87"/>
      <c r="CA279" s="87"/>
      <c r="CB279" s="87"/>
      <c r="CC279" s="87"/>
      <c r="CD279" s="87"/>
      <c r="CE279" s="87"/>
      <c r="CF279" s="87"/>
      <c r="CG279" s="87"/>
      <c r="CH279" s="87"/>
      <c r="CI279" s="87"/>
      <c r="CJ279" s="87"/>
      <c r="CK279" s="87"/>
      <c r="CL279" s="87"/>
      <c r="CM279" s="87"/>
      <c r="CN279" s="87"/>
      <c r="CO279" s="87"/>
      <c r="CP279" s="87"/>
      <c r="CQ279" s="87"/>
      <c r="CR279" s="87"/>
      <c r="CS279" s="87"/>
      <c r="CT279" s="87"/>
      <c r="CU279" s="87"/>
      <c r="CV279" s="87"/>
      <c r="CW279" s="87"/>
      <c r="CX279" s="87"/>
      <c r="CY279" s="87"/>
      <c r="CZ279" s="87"/>
      <c r="DA279" s="87"/>
      <c r="DB279" s="87"/>
      <c r="DC279" s="87"/>
      <c r="DD279" s="87"/>
      <c r="DE279" s="87"/>
      <c r="DF279" s="87"/>
    </row>
    <row r="280" spans="1:110" ht="51" customHeight="1">
      <c r="A280" s="87"/>
      <c r="B280" s="223"/>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c r="BR280" s="87"/>
      <c r="BS280" s="87"/>
      <c r="BT280" s="87"/>
      <c r="BU280" s="87"/>
      <c r="BV280" s="87"/>
      <c r="BW280" s="87"/>
      <c r="BX280" s="87"/>
      <c r="BY280" s="87"/>
      <c r="BZ280" s="87"/>
      <c r="CA280" s="87"/>
      <c r="CB280" s="87"/>
      <c r="CC280" s="87"/>
      <c r="CD280" s="87"/>
      <c r="CE280" s="87"/>
      <c r="CF280" s="87"/>
      <c r="CG280" s="87"/>
      <c r="CH280" s="87"/>
      <c r="CI280" s="87"/>
      <c r="CJ280" s="87"/>
      <c r="CK280" s="87"/>
      <c r="CL280" s="87"/>
      <c r="CM280" s="87"/>
      <c r="CN280" s="87"/>
      <c r="CO280" s="87"/>
      <c r="CP280" s="87"/>
      <c r="CQ280" s="87"/>
      <c r="CR280" s="87"/>
      <c r="CS280" s="87"/>
      <c r="CT280" s="87"/>
      <c r="CU280" s="87"/>
      <c r="CV280" s="87"/>
      <c r="CW280" s="87"/>
      <c r="CX280" s="87"/>
      <c r="CY280" s="87"/>
      <c r="CZ280" s="87"/>
      <c r="DA280" s="87"/>
      <c r="DB280" s="87"/>
      <c r="DC280" s="87"/>
      <c r="DD280" s="87"/>
      <c r="DE280" s="87"/>
      <c r="DF280" s="87"/>
    </row>
    <row r="281" spans="1:110" ht="51" customHeight="1">
      <c r="A281" s="87"/>
      <c r="B281" s="223"/>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c r="BR281" s="87"/>
      <c r="BS281" s="87"/>
      <c r="BT281" s="87"/>
      <c r="BU281" s="87"/>
      <c r="BV281" s="87"/>
      <c r="BW281" s="87"/>
      <c r="BX281" s="87"/>
      <c r="BY281" s="87"/>
      <c r="BZ281" s="87"/>
      <c r="CA281" s="87"/>
      <c r="CB281" s="87"/>
      <c r="CC281" s="87"/>
      <c r="CD281" s="87"/>
      <c r="CE281" s="87"/>
      <c r="CF281" s="87"/>
      <c r="CG281" s="87"/>
      <c r="CH281" s="87"/>
      <c r="CI281" s="87"/>
      <c r="CJ281" s="87"/>
      <c r="CK281" s="87"/>
      <c r="CL281" s="87"/>
      <c r="CM281" s="87"/>
      <c r="CN281" s="87"/>
      <c r="CO281" s="87"/>
      <c r="CP281" s="87"/>
      <c r="CQ281" s="87"/>
      <c r="CR281" s="87"/>
      <c r="CS281" s="87"/>
      <c r="CT281" s="87"/>
      <c r="CU281" s="87"/>
      <c r="CV281" s="87"/>
      <c r="CW281" s="87"/>
      <c r="CX281" s="87"/>
      <c r="CY281" s="87"/>
      <c r="CZ281" s="87"/>
      <c r="DA281" s="87"/>
      <c r="DB281" s="87"/>
      <c r="DC281" s="87"/>
      <c r="DD281" s="87"/>
      <c r="DE281" s="87"/>
      <c r="DF281" s="87"/>
    </row>
    <row r="282" spans="1:110" ht="51" customHeight="1">
      <c r="A282" s="87"/>
      <c r="B282" s="223"/>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c r="BR282" s="87"/>
      <c r="BS282" s="87"/>
      <c r="BT282" s="87"/>
      <c r="BU282" s="87"/>
      <c r="BV282" s="87"/>
      <c r="BW282" s="87"/>
      <c r="BX282" s="87"/>
      <c r="BY282" s="87"/>
      <c r="BZ282" s="87"/>
      <c r="CA282" s="87"/>
      <c r="CB282" s="87"/>
      <c r="CC282" s="87"/>
      <c r="CD282" s="87"/>
      <c r="CE282" s="87"/>
      <c r="CF282" s="87"/>
      <c r="CG282" s="87"/>
      <c r="CH282" s="87"/>
      <c r="CI282" s="87"/>
      <c r="CJ282" s="87"/>
      <c r="CK282" s="87"/>
      <c r="CL282" s="87"/>
      <c r="CM282" s="87"/>
      <c r="CN282" s="87"/>
      <c r="CO282" s="87"/>
      <c r="CP282" s="87"/>
      <c r="CQ282" s="87"/>
      <c r="CR282" s="87"/>
      <c r="CS282" s="87"/>
      <c r="CT282" s="87"/>
      <c r="CU282" s="87"/>
      <c r="CV282" s="87"/>
      <c r="CW282" s="87"/>
      <c r="CX282" s="87"/>
      <c r="CY282" s="87"/>
      <c r="CZ282" s="87"/>
      <c r="DA282" s="87"/>
      <c r="DB282" s="87"/>
      <c r="DC282" s="87"/>
      <c r="DD282" s="87"/>
      <c r="DE282" s="87"/>
      <c r="DF282" s="87"/>
    </row>
    <row r="283" spans="1:110" ht="51" customHeight="1">
      <c r="A283" s="87"/>
      <c r="B283" s="223"/>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c r="BR283" s="87"/>
      <c r="BS283" s="87"/>
      <c r="BT283" s="87"/>
      <c r="BU283" s="87"/>
      <c r="BV283" s="87"/>
      <c r="BW283" s="87"/>
      <c r="BX283" s="87"/>
      <c r="BY283" s="87"/>
      <c r="BZ283" s="87"/>
      <c r="CA283" s="87"/>
      <c r="CB283" s="87"/>
      <c r="CC283" s="87"/>
      <c r="CD283" s="87"/>
      <c r="CE283" s="87"/>
      <c r="CF283" s="87"/>
      <c r="CG283" s="87"/>
      <c r="CH283" s="87"/>
      <c r="CI283" s="87"/>
      <c r="CJ283" s="87"/>
      <c r="CK283" s="87"/>
      <c r="CL283" s="87"/>
      <c r="CM283" s="87"/>
      <c r="CN283" s="87"/>
      <c r="CO283" s="87"/>
      <c r="CP283" s="87"/>
      <c r="CQ283" s="87"/>
      <c r="CR283" s="87"/>
      <c r="CS283" s="87"/>
      <c r="CT283" s="87"/>
      <c r="CU283" s="87"/>
      <c r="CV283" s="87"/>
      <c r="CW283" s="87"/>
      <c r="CX283" s="87"/>
      <c r="CY283" s="87"/>
      <c r="CZ283" s="87"/>
      <c r="DA283" s="87"/>
      <c r="DB283" s="87"/>
      <c r="DC283" s="87"/>
      <c r="DD283" s="87"/>
      <c r="DE283" s="87"/>
      <c r="DF283" s="87"/>
    </row>
    <row r="284" spans="1:110" ht="51" customHeight="1">
      <c r="A284" s="87"/>
      <c r="B284" s="223"/>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c r="BR284" s="87"/>
      <c r="BS284" s="87"/>
      <c r="BT284" s="87"/>
      <c r="BU284" s="87"/>
      <c r="BV284" s="87"/>
      <c r="BW284" s="87"/>
      <c r="BX284" s="87"/>
      <c r="BY284" s="87"/>
      <c r="BZ284" s="87"/>
      <c r="CA284" s="87"/>
      <c r="CB284" s="87"/>
      <c r="CC284" s="87"/>
      <c r="CD284" s="87"/>
      <c r="CE284" s="87"/>
      <c r="CF284" s="87"/>
      <c r="CG284" s="87"/>
      <c r="CH284" s="87"/>
      <c r="CI284" s="87"/>
      <c r="CJ284" s="87"/>
      <c r="CK284" s="87"/>
      <c r="CL284" s="87"/>
      <c r="CM284" s="87"/>
      <c r="CN284" s="87"/>
      <c r="CO284" s="87"/>
      <c r="CP284" s="87"/>
      <c r="CQ284" s="87"/>
      <c r="CR284" s="87"/>
      <c r="CS284" s="87"/>
      <c r="CT284" s="87"/>
      <c r="CU284" s="87"/>
      <c r="CV284" s="87"/>
      <c r="CW284" s="87"/>
      <c r="CX284" s="87"/>
      <c r="CY284" s="87"/>
      <c r="CZ284" s="87"/>
      <c r="DA284" s="87"/>
      <c r="DB284" s="87"/>
      <c r="DC284" s="87"/>
      <c r="DD284" s="87"/>
      <c r="DE284" s="87"/>
      <c r="DF284" s="87"/>
    </row>
    <row r="285" spans="1:110" ht="51" customHeight="1">
      <c r="A285" s="87"/>
      <c r="B285" s="223"/>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c r="BR285" s="87"/>
      <c r="BS285" s="87"/>
      <c r="BT285" s="87"/>
      <c r="BU285" s="87"/>
      <c r="BV285" s="87"/>
      <c r="BW285" s="87"/>
      <c r="BX285" s="87"/>
      <c r="BY285" s="87"/>
      <c r="BZ285" s="87"/>
      <c r="CA285" s="87"/>
      <c r="CB285" s="87"/>
      <c r="CC285" s="87"/>
      <c r="CD285" s="87"/>
      <c r="CE285" s="87"/>
      <c r="CF285" s="87"/>
      <c r="CG285" s="87"/>
      <c r="CH285" s="87"/>
      <c r="CI285" s="87"/>
      <c r="CJ285" s="87"/>
      <c r="CK285" s="87"/>
      <c r="CL285" s="87"/>
      <c r="CM285" s="87"/>
      <c r="CN285" s="87"/>
      <c r="CO285" s="87"/>
      <c r="CP285" s="87"/>
      <c r="CQ285" s="87"/>
      <c r="CR285" s="87"/>
      <c r="CS285" s="87"/>
      <c r="CT285" s="87"/>
      <c r="CU285" s="87"/>
      <c r="CV285" s="87"/>
      <c r="CW285" s="87"/>
      <c r="CX285" s="87"/>
      <c r="CY285" s="87"/>
      <c r="CZ285" s="87"/>
      <c r="DA285" s="87"/>
      <c r="DB285" s="87"/>
      <c r="DC285" s="87"/>
      <c r="DD285" s="87"/>
      <c r="DE285" s="87"/>
      <c r="DF285" s="87"/>
    </row>
    <row r="286" spans="1:110" ht="51" customHeight="1">
      <c r="A286" s="87"/>
      <c r="B286" s="223"/>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c r="BR286" s="87"/>
      <c r="BS286" s="87"/>
      <c r="BT286" s="87"/>
      <c r="BU286" s="87"/>
      <c r="BV286" s="87"/>
      <c r="BW286" s="87"/>
      <c r="BX286" s="87"/>
      <c r="BY286" s="87"/>
      <c r="BZ286" s="87"/>
      <c r="CA286" s="87"/>
      <c r="CB286" s="87"/>
      <c r="CC286" s="87"/>
      <c r="CD286" s="87"/>
      <c r="CE286" s="87"/>
      <c r="CF286" s="87"/>
      <c r="CG286" s="87"/>
      <c r="CH286" s="87"/>
      <c r="CI286" s="87"/>
      <c r="CJ286" s="87"/>
      <c r="CK286" s="87"/>
      <c r="CL286" s="87"/>
      <c r="CM286" s="87"/>
      <c r="CN286" s="87"/>
      <c r="CO286" s="87"/>
      <c r="CP286" s="87"/>
      <c r="CQ286" s="87"/>
      <c r="CR286" s="87"/>
      <c r="CS286" s="87"/>
      <c r="CT286" s="87"/>
      <c r="CU286" s="87"/>
      <c r="CV286" s="87"/>
      <c r="CW286" s="87"/>
      <c r="CX286" s="87"/>
      <c r="CY286" s="87"/>
      <c r="CZ286" s="87"/>
      <c r="DA286" s="87"/>
      <c r="DB286" s="87"/>
      <c r="DC286" s="87"/>
      <c r="DD286" s="87"/>
      <c r="DE286" s="87"/>
      <c r="DF286" s="87"/>
    </row>
    <row r="287" spans="1:110" ht="51" customHeight="1">
      <c r="A287" s="87"/>
      <c r="B287" s="223"/>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c r="BR287" s="87"/>
      <c r="BS287" s="87"/>
      <c r="BT287" s="87"/>
      <c r="BU287" s="87"/>
      <c r="BV287" s="87"/>
      <c r="BW287" s="87"/>
      <c r="BX287" s="87"/>
      <c r="BY287" s="87"/>
      <c r="BZ287" s="87"/>
      <c r="CA287" s="87"/>
      <c r="CB287" s="87"/>
      <c r="CC287" s="87"/>
      <c r="CD287" s="87"/>
      <c r="CE287" s="87"/>
      <c r="CF287" s="87"/>
      <c r="CG287" s="87"/>
      <c r="CH287" s="87"/>
      <c r="CI287" s="87"/>
      <c r="CJ287" s="87"/>
      <c r="CK287" s="87"/>
      <c r="CL287" s="87"/>
      <c r="CM287" s="87"/>
      <c r="CN287" s="87"/>
      <c r="CO287" s="87"/>
      <c r="CP287" s="87"/>
      <c r="CQ287" s="87"/>
      <c r="CR287" s="87"/>
      <c r="CS287" s="87"/>
      <c r="CT287" s="87"/>
      <c r="CU287" s="87"/>
      <c r="CV287" s="87"/>
      <c r="CW287" s="87"/>
      <c r="CX287" s="87"/>
      <c r="CY287" s="87"/>
      <c r="CZ287" s="87"/>
      <c r="DA287" s="87"/>
      <c r="DB287" s="87"/>
      <c r="DC287" s="87"/>
      <c r="DD287" s="87"/>
      <c r="DE287" s="87"/>
      <c r="DF287" s="87"/>
    </row>
    <row r="288" spans="1:110" ht="51" customHeight="1">
      <c r="A288" s="87"/>
      <c r="B288" s="223"/>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c r="BR288" s="87"/>
      <c r="BS288" s="87"/>
      <c r="BT288" s="87"/>
      <c r="BU288" s="87"/>
      <c r="BV288" s="87"/>
      <c r="BW288" s="87"/>
      <c r="BX288" s="87"/>
      <c r="BY288" s="87"/>
      <c r="BZ288" s="87"/>
      <c r="CA288" s="87"/>
      <c r="CB288" s="87"/>
      <c r="CC288" s="87"/>
      <c r="CD288" s="87"/>
      <c r="CE288" s="87"/>
      <c r="CF288" s="87"/>
      <c r="CG288" s="87"/>
      <c r="CH288" s="87"/>
      <c r="CI288" s="87"/>
      <c r="CJ288" s="87"/>
      <c r="CK288" s="87"/>
      <c r="CL288" s="87"/>
      <c r="CM288" s="87"/>
      <c r="CN288" s="87"/>
      <c r="CO288" s="87"/>
      <c r="CP288" s="87"/>
      <c r="CQ288" s="87"/>
      <c r="CR288" s="87"/>
      <c r="CS288" s="87"/>
      <c r="CT288" s="87"/>
      <c r="CU288" s="87"/>
      <c r="CV288" s="87"/>
      <c r="CW288" s="87"/>
      <c r="CX288" s="87"/>
      <c r="CY288" s="87"/>
      <c r="CZ288" s="87"/>
      <c r="DA288" s="87"/>
      <c r="DB288" s="87"/>
      <c r="DC288" s="87"/>
      <c r="DD288" s="87"/>
      <c r="DE288" s="87"/>
      <c r="DF288" s="87"/>
    </row>
    <row r="289" spans="1:110" ht="51" customHeight="1">
      <c r="A289" s="87"/>
      <c r="B289" s="223"/>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c r="BR289" s="87"/>
      <c r="BS289" s="87"/>
      <c r="BT289" s="87"/>
      <c r="BU289" s="87"/>
      <c r="BV289" s="87"/>
      <c r="BW289" s="87"/>
      <c r="BX289" s="87"/>
      <c r="BY289" s="87"/>
      <c r="BZ289" s="87"/>
      <c r="CA289" s="87"/>
      <c r="CB289" s="87"/>
      <c r="CC289" s="87"/>
      <c r="CD289" s="87"/>
      <c r="CE289" s="87"/>
      <c r="CF289" s="87"/>
      <c r="CG289" s="87"/>
      <c r="CH289" s="87"/>
      <c r="CI289" s="87"/>
      <c r="CJ289" s="87"/>
      <c r="CK289" s="87"/>
      <c r="CL289" s="87"/>
      <c r="CM289" s="87"/>
      <c r="CN289" s="87"/>
      <c r="CO289" s="87"/>
      <c r="CP289" s="87"/>
      <c r="CQ289" s="87"/>
      <c r="CR289" s="87"/>
      <c r="CS289" s="87"/>
      <c r="CT289" s="87"/>
      <c r="CU289" s="87"/>
      <c r="CV289" s="87"/>
      <c r="CW289" s="87"/>
      <c r="CX289" s="87"/>
      <c r="CY289" s="87"/>
      <c r="CZ289" s="87"/>
      <c r="DA289" s="87"/>
      <c r="DB289" s="87"/>
      <c r="DC289" s="87"/>
      <c r="DD289" s="87"/>
      <c r="DE289" s="87"/>
      <c r="DF289" s="87"/>
    </row>
    <row r="290" spans="1:110" ht="51" customHeight="1">
      <c r="A290" s="87"/>
      <c r="B290" s="223"/>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c r="BR290" s="87"/>
      <c r="BS290" s="87"/>
      <c r="BT290" s="87"/>
      <c r="BU290" s="87"/>
      <c r="BV290" s="87"/>
      <c r="BW290" s="87"/>
      <c r="BX290" s="87"/>
      <c r="BY290" s="87"/>
      <c r="BZ290" s="87"/>
      <c r="CA290" s="87"/>
      <c r="CB290" s="87"/>
      <c r="CC290" s="87"/>
      <c r="CD290" s="87"/>
      <c r="CE290" s="87"/>
      <c r="CF290" s="87"/>
      <c r="CG290" s="87"/>
      <c r="CH290" s="87"/>
      <c r="CI290" s="87"/>
      <c r="CJ290" s="87"/>
      <c r="CK290" s="87"/>
      <c r="CL290" s="87"/>
      <c r="CM290" s="87"/>
      <c r="CN290" s="87"/>
      <c r="CO290" s="87"/>
      <c r="CP290" s="87"/>
      <c r="CQ290" s="87"/>
      <c r="CR290" s="87"/>
      <c r="CS290" s="87"/>
      <c r="CT290" s="87"/>
      <c r="CU290" s="87"/>
      <c r="CV290" s="87"/>
      <c r="CW290" s="87"/>
      <c r="CX290" s="87"/>
      <c r="CY290" s="87"/>
      <c r="CZ290" s="87"/>
      <c r="DA290" s="87"/>
      <c r="DB290" s="87"/>
      <c r="DC290" s="87"/>
      <c r="DD290" s="87"/>
      <c r="DE290" s="87"/>
      <c r="DF290" s="87"/>
    </row>
    <row r="291" spans="1:110" ht="51" customHeight="1">
      <c r="A291" s="87"/>
      <c r="B291" s="223"/>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c r="BR291" s="87"/>
      <c r="BS291" s="87"/>
      <c r="BT291" s="87"/>
      <c r="BU291" s="87"/>
      <c r="BV291" s="87"/>
      <c r="BW291" s="87"/>
      <c r="BX291" s="87"/>
      <c r="BY291" s="87"/>
      <c r="BZ291" s="87"/>
      <c r="CA291" s="87"/>
      <c r="CB291" s="87"/>
      <c r="CC291" s="87"/>
      <c r="CD291" s="87"/>
      <c r="CE291" s="87"/>
      <c r="CF291" s="87"/>
      <c r="CG291" s="87"/>
      <c r="CH291" s="87"/>
      <c r="CI291" s="87"/>
      <c r="CJ291" s="87"/>
      <c r="CK291" s="87"/>
      <c r="CL291" s="87"/>
      <c r="CM291" s="87"/>
      <c r="CN291" s="87"/>
      <c r="CO291" s="87"/>
      <c r="CP291" s="87"/>
      <c r="CQ291" s="87"/>
      <c r="CR291" s="87"/>
      <c r="CS291" s="87"/>
      <c r="CT291" s="87"/>
      <c r="CU291" s="87"/>
      <c r="CV291" s="87"/>
      <c r="CW291" s="87"/>
      <c r="CX291" s="87"/>
      <c r="CY291" s="87"/>
      <c r="CZ291" s="87"/>
      <c r="DA291" s="87"/>
      <c r="DB291" s="87"/>
      <c r="DC291" s="87"/>
      <c r="DD291" s="87"/>
      <c r="DE291" s="87"/>
      <c r="DF291" s="87"/>
    </row>
    <row r="292" spans="1:110" ht="51" customHeight="1">
      <c r="A292" s="87"/>
      <c r="B292" s="223"/>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c r="BR292" s="87"/>
      <c r="BS292" s="87"/>
      <c r="BT292" s="87"/>
      <c r="BU292" s="87"/>
      <c r="BV292" s="87"/>
      <c r="BW292" s="87"/>
      <c r="BX292" s="87"/>
      <c r="BY292" s="87"/>
      <c r="BZ292" s="87"/>
      <c r="CA292" s="87"/>
      <c r="CB292" s="87"/>
      <c r="CC292" s="87"/>
      <c r="CD292" s="87"/>
      <c r="CE292" s="87"/>
      <c r="CF292" s="87"/>
      <c r="CG292" s="87"/>
      <c r="CH292" s="87"/>
      <c r="CI292" s="87"/>
      <c r="CJ292" s="87"/>
      <c r="CK292" s="87"/>
      <c r="CL292" s="87"/>
      <c r="CM292" s="87"/>
      <c r="CN292" s="87"/>
      <c r="CO292" s="87"/>
      <c r="CP292" s="87"/>
      <c r="CQ292" s="87"/>
      <c r="CR292" s="87"/>
      <c r="CS292" s="87"/>
      <c r="CT292" s="87"/>
      <c r="CU292" s="87"/>
      <c r="CV292" s="87"/>
      <c r="CW292" s="87"/>
      <c r="CX292" s="87"/>
      <c r="CY292" s="87"/>
      <c r="CZ292" s="87"/>
      <c r="DA292" s="87"/>
      <c r="DB292" s="87"/>
      <c r="DC292" s="87"/>
      <c r="DD292" s="87"/>
      <c r="DE292" s="87"/>
      <c r="DF292" s="87"/>
    </row>
    <row r="293" spans="1:110" ht="51" customHeight="1">
      <c r="A293" s="87"/>
      <c r="B293" s="223"/>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BR293" s="87"/>
      <c r="BS293" s="87"/>
      <c r="BT293" s="87"/>
      <c r="BU293" s="87"/>
      <c r="BV293" s="87"/>
      <c r="BW293" s="87"/>
      <c r="BX293" s="87"/>
      <c r="BY293" s="87"/>
      <c r="BZ293" s="87"/>
      <c r="CA293" s="87"/>
      <c r="CB293" s="87"/>
      <c r="CC293" s="87"/>
      <c r="CD293" s="87"/>
      <c r="CE293" s="87"/>
      <c r="CF293" s="87"/>
      <c r="CG293" s="87"/>
      <c r="CH293" s="87"/>
      <c r="CI293" s="87"/>
      <c r="CJ293" s="87"/>
      <c r="CK293" s="87"/>
      <c r="CL293" s="87"/>
      <c r="CM293" s="87"/>
      <c r="CN293" s="87"/>
      <c r="CO293" s="87"/>
      <c r="CP293" s="87"/>
      <c r="CQ293" s="87"/>
      <c r="CR293" s="87"/>
      <c r="CS293" s="87"/>
      <c r="CT293" s="87"/>
      <c r="CU293" s="87"/>
      <c r="CV293" s="87"/>
      <c r="CW293" s="87"/>
      <c r="CX293" s="87"/>
      <c r="CY293" s="87"/>
      <c r="CZ293" s="87"/>
      <c r="DA293" s="87"/>
      <c r="DB293" s="87"/>
      <c r="DC293" s="87"/>
      <c r="DD293" s="87"/>
      <c r="DE293" s="87"/>
      <c r="DF293" s="87"/>
    </row>
    <row r="294" spans="1:110" ht="51" customHeight="1">
      <c r="A294" s="87"/>
      <c r="B294" s="223"/>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c r="BR294" s="87"/>
      <c r="BS294" s="87"/>
      <c r="BT294" s="87"/>
      <c r="BU294" s="87"/>
      <c r="BV294" s="87"/>
      <c r="BW294" s="87"/>
      <c r="BX294" s="87"/>
      <c r="BY294" s="87"/>
      <c r="BZ294" s="87"/>
      <c r="CA294" s="87"/>
      <c r="CB294" s="87"/>
      <c r="CC294" s="87"/>
      <c r="CD294" s="87"/>
      <c r="CE294" s="87"/>
      <c r="CF294" s="87"/>
      <c r="CG294" s="87"/>
      <c r="CH294" s="87"/>
      <c r="CI294" s="87"/>
      <c r="CJ294" s="87"/>
      <c r="CK294" s="87"/>
      <c r="CL294" s="87"/>
      <c r="CM294" s="87"/>
      <c r="CN294" s="87"/>
      <c r="CO294" s="87"/>
      <c r="CP294" s="87"/>
      <c r="CQ294" s="87"/>
      <c r="CR294" s="87"/>
      <c r="CS294" s="87"/>
      <c r="CT294" s="87"/>
      <c r="CU294" s="87"/>
      <c r="CV294" s="87"/>
      <c r="CW294" s="87"/>
      <c r="CX294" s="87"/>
      <c r="CY294" s="87"/>
      <c r="CZ294" s="87"/>
      <c r="DA294" s="87"/>
      <c r="DB294" s="87"/>
      <c r="DC294" s="87"/>
      <c r="DD294" s="87"/>
      <c r="DE294" s="87"/>
      <c r="DF294" s="87"/>
    </row>
    <row r="295" spans="1:110" ht="51" customHeight="1">
      <c r="A295" s="87"/>
      <c r="B295" s="223"/>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c r="BR295" s="87"/>
      <c r="BS295" s="87"/>
      <c r="BT295" s="87"/>
      <c r="BU295" s="87"/>
      <c r="BV295" s="87"/>
      <c r="BW295" s="87"/>
      <c r="BX295" s="87"/>
      <c r="BY295" s="87"/>
      <c r="BZ295" s="87"/>
      <c r="CA295" s="87"/>
      <c r="CB295" s="87"/>
      <c r="CC295" s="87"/>
      <c r="CD295" s="87"/>
      <c r="CE295" s="87"/>
      <c r="CF295" s="87"/>
      <c r="CG295" s="87"/>
      <c r="CH295" s="87"/>
      <c r="CI295" s="87"/>
      <c r="CJ295" s="87"/>
      <c r="CK295" s="87"/>
      <c r="CL295" s="87"/>
      <c r="CM295" s="87"/>
      <c r="CN295" s="87"/>
      <c r="CO295" s="87"/>
      <c r="CP295" s="87"/>
      <c r="CQ295" s="87"/>
      <c r="CR295" s="87"/>
      <c r="CS295" s="87"/>
      <c r="CT295" s="87"/>
      <c r="CU295" s="87"/>
      <c r="CV295" s="87"/>
      <c r="CW295" s="87"/>
      <c r="CX295" s="87"/>
      <c r="CY295" s="87"/>
      <c r="CZ295" s="87"/>
      <c r="DA295" s="87"/>
      <c r="DB295" s="87"/>
      <c r="DC295" s="87"/>
      <c r="DD295" s="87"/>
      <c r="DE295" s="87"/>
      <c r="DF295" s="87"/>
    </row>
    <row r="296" spans="1:110" ht="51" customHeight="1">
      <c r="A296" s="87"/>
      <c r="B296" s="223"/>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c r="BR296" s="87"/>
      <c r="BS296" s="87"/>
      <c r="BT296" s="87"/>
      <c r="BU296" s="87"/>
      <c r="BV296" s="87"/>
      <c r="BW296" s="87"/>
      <c r="BX296" s="87"/>
      <c r="BY296" s="87"/>
      <c r="BZ296" s="87"/>
      <c r="CA296" s="87"/>
      <c r="CB296" s="87"/>
      <c r="CC296" s="87"/>
      <c r="CD296" s="87"/>
      <c r="CE296" s="87"/>
      <c r="CF296" s="87"/>
      <c r="CG296" s="87"/>
      <c r="CH296" s="87"/>
      <c r="CI296" s="87"/>
      <c r="CJ296" s="87"/>
      <c r="CK296" s="87"/>
      <c r="CL296" s="87"/>
      <c r="CM296" s="87"/>
      <c r="CN296" s="87"/>
      <c r="CO296" s="87"/>
      <c r="CP296" s="87"/>
      <c r="CQ296" s="87"/>
      <c r="CR296" s="87"/>
      <c r="CS296" s="87"/>
      <c r="CT296" s="87"/>
      <c r="CU296" s="87"/>
      <c r="CV296" s="87"/>
      <c r="CW296" s="87"/>
      <c r="CX296" s="87"/>
      <c r="CY296" s="87"/>
      <c r="CZ296" s="87"/>
      <c r="DA296" s="87"/>
      <c r="DB296" s="87"/>
      <c r="DC296" s="87"/>
      <c r="DD296" s="87"/>
      <c r="DE296" s="87"/>
      <c r="DF296" s="87"/>
    </row>
    <row r="297" spans="1:110" ht="51" customHeight="1">
      <c r="A297" s="87"/>
      <c r="B297" s="223"/>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c r="BR297" s="87"/>
      <c r="BS297" s="87"/>
      <c r="BT297" s="87"/>
      <c r="BU297" s="87"/>
      <c r="BV297" s="87"/>
      <c r="BW297" s="87"/>
      <c r="BX297" s="87"/>
      <c r="BY297" s="87"/>
      <c r="BZ297" s="87"/>
      <c r="CA297" s="87"/>
      <c r="CB297" s="87"/>
      <c r="CC297" s="87"/>
      <c r="CD297" s="87"/>
      <c r="CE297" s="87"/>
      <c r="CF297" s="87"/>
      <c r="CG297" s="87"/>
      <c r="CH297" s="87"/>
      <c r="CI297" s="87"/>
      <c r="CJ297" s="87"/>
      <c r="CK297" s="87"/>
      <c r="CL297" s="87"/>
      <c r="CM297" s="87"/>
      <c r="CN297" s="87"/>
      <c r="CO297" s="87"/>
      <c r="CP297" s="87"/>
      <c r="CQ297" s="87"/>
      <c r="CR297" s="87"/>
      <c r="CS297" s="87"/>
      <c r="CT297" s="87"/>
      <c r="CU297" s="87"/>
      <c r="CV297" s="87"/>
      <c r="CW297" s="87"/>
      <c r="CX297" s="87"/>
      <c r="CY297" s="87"/>
      <c r="CZ297" s="87"/>
      <c r="DA297" s="87"/>
      <c r="DB297" s="87"/>
      <c r="DC297" s="87"/>
      <c r="DD297" s="87"/>
      <c r="DE297" s="87"/>
      <c r="DF297" s="87"/>
    </row>
    <row r="298" spans="1:110" ht="51" customHeight="1">
      <c r="A298" s="87"/>
      <c r="B298" s="223"/>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c r="BR298" s="87"/>
      <c r="BS298" s="87"/>
      <c r="BT298" s="87"/>
      <c r="BU298" s="87"/>
      <c r="BV298" s="87"/>
      <c r="BW298" s="87"/>
      <c r="BX298" s="87"/>
      <c r="BY298" s="87"/>
      <c r="BZ298" s="87"/>
      <c r="CA298" s="87"/>
      <c r="CB298" s="87"/>
      <c r="CC298" s="87"/>
      <c r="CD298" s="87"/>
      <c r="CE298" s="87"/>
      <c r="CF298" s="87"/>
      <c r="CG298" s="87"/>
      <c r="CH298" s="87"/>
      <c r="CI298" s="87"/>
      <c r="CJ298" s="87"/>
      <c r="CK298" s="87"/>
      <c r="CL298" s="87"/>
      <c r="CM298" s="87"/>
      <c r="CN298" s="87"/>
      <c r="CO298" s="87"/>
      <c r="CP298" s="87"/>
      <c r="CQ298" s="87"/>
      <c r="CR298" s="87"/>
      <c r="CS298" s="87"/>
      <c r="CT298" s="87"/>
      <c r="CU298" s="87"/>
      <c r="CV298" s="87"/>
      <c r="CW298" s="87"/>
      <c r="CX298" s="87"/>
      <c r="CY298" s="87"/>
      <c r="CZ298" s="87"/>
      <c r="DA298" s="87"/>
      <c r="DB298" s="87"/>
      <c r="DC298" s="87"/>
      <c r="DD298" s="87"/>
      <c r="DE298" s="87"/>
      <c r="DF298" s="87"/>
    </row>
    <row r="299" spans="1:110" ht="51" customHeight="1">
      <c r="A299" s="87"/>
      <c r="B299" s="223"/>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c r="BR299" s="87"/>
      <c r="BS299" s="87"/>
      <c r="BT299" s="87"/>
      <c r="BU299" s="87"/>
      <c r="BV299" s="87"/>
      <c r="BW299" s="87"/>
      <c r="BX299" s="87"/>
      <c r="BY299" s="87"/>
      <c r="BZ299" s="87"/>
      <c r="CA299" s="87"/>
      <c r="CB299" s="87"/>
      <c r="CC299" s="87"/>
      <c r="CD299" s="87"/>
      <c r="CE299" s="87"/>
      <c r="CF299" s="87"/>
      <c r="CG299" s="87"/>
      <c r="CH299" s="87"/>
      <c r="CI299" s="87"/>
      <c r="CJ299" s="87"/>
      <c r="CK299" s="87"/>
      <c r="CL299" s="87"/>
      <c r="CM299" s="87"/>
      <c r="CN299" s="87"/>
      <c r="CO299" s="87"/>
      <c r="CP299" s="87"/>
      <c r="CQ299" s="87"/>
      <c r="CR299" s="87"/>
      <c r="CS299" s="87"/>
      <c r="CT299" s="87"/>
      <c r="CU299" s="87"/>
      <c r="CV299" s="87"/>
      <c r="CW299" s="87"/>
      <c r="CX299" s="87"/>
      <c r="CY299" s="87"/>
      <c r="CZ299" s="87"/>
      <c r="DA299" s="87"/>
      <c r="DB299" s="87"/>
      <c r="DC299" s="87"/>
      <c r="DD299" s="87"/>
      <c r="DE299" s="87"/>
      <c r="DF299" s="87"/>
    </row>
    <row r="300" spans="1:110" ht="51" customHeight="1">
      <c r="A300" s="87"/>
      <c r="B300" s="223"/>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c r="BR300" s="87"/>
      <c r="BS300" s="87"/>
      <c r="BT300" s="87"/>
      <c r="BU300" s="87"/>
      <c r="BV300" s="87"/>
      <c r="BW300" s="87"/>
      <c r="BX300" s="87"/>
      <c r="BY300" s="87"/>
      <c r="BZ300" s="87"/>
      <c r="CA300" s="87"/>
      <c r="CB300" s="87"/>
      <c r="CC300" s="87"/>
      <c r="CD300" s="87"/>
      <c r="CE300" s="87"/>
      <c r="CF300" s="87"/>
      <c r="CG300" s="87"/>
      <c r="CH300" s="87"/>
      <c r="CI300" s="87"/>
      <c r="CJ300" s="87"/>
      <c r="CK300" s="87"/>
      <c r="CL300" s="87"/>
      <c r="CM300" s="87"/>
      <c r="CN300" s="87"/>
      <c r="CO300" s="87"/>
      <c r="CP300" s="87"/>
      <c r="CQ300" s="87"/>
      <c r="CR300" s="87"/>
      <c r="CS300" s="87"/>
      <c r="CT300" s="87"/>
      <c r="CU300" s="87"/>
      <c r="CV300" s="87"/>
      <c r="CW300" s="87"/>
      <c r="CX300" s="87"/>
      <c r="CY300" s="87"/>
      <c r="CZ300" s="87"/>
      <c r="DA300" s="87"/>
      <c r="DB300" s="87"/>
      <c r="DC300" s="87"/>
      <c r="DD300" s="87"/>
      <c r="DE300" s="87"/>
      <c r="DF300" s="87"/>
    </row>
    <row r="301" spans="1:110" ht="51" customHeight="1">
      <c r="A301" s="87"/>
      <c r="B301" s="223"/>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c r="BR301" s="87"/>
      <c r="BS301" s="87"/>
      <c r="BT301" s="87"/>
      <c r="BU301" s="87"/>
      <c r="BV301" s="87"/>
      <c r="BW301" s="87"/>
      <c r="BX301" s="87"/>
      <c r="BY301" s="87"/>
      <c r="BZ301" s="87"/>
      <c r="CA301" s="87"/>
      <c r="CB301" s="87"/>
      <c r="CC301" s="87"/>
      <c r="CD301" s="87"/>
      <c r="CE301" s="87"/>
      <c r="CF301" s="87"/>
      <c r="CG301" s="87"/>
      <c r="CH301" s="87"/>
      <c r="CI301" s="87"/>
      <c r="CJ301" s="87"/>
      <c r="CK301" s="87"/>
      <c r="CL301" s="87"/>
      <c r="CM301" s="87"/>
      <c r="CN301" s="87"/>
      <c r="CO301" s="87"/>
      <c r="CP301" s="87"/>
      <c r="CQ301" s="87"/>
      <c r="CR301" s="87"/>
      <c r="CS301" s="87"/>
      <c r="CT301" s="87"/>
      <c r="CU301" s="87"/>
      <c r="CV301" s="87"/>
      <c r="CW301" s="87"/>
      <c r="CX301" s="87"/>
      <c r="CY301" s="87"/>
      <c r="CZ301" s="87"/>
      <c r="DA301" s="87"/>
      <c r="DB301" s="87"/>
      <c r="DC301" s="87"/>
      <c r="DD301" s="87"/>
      <c r="DE301" s="87"/>
      <c r="DF301" s="87"/>
    </row>
    <row r="302" spans="1:110" ht="51" customHeight="1">
      <c r="A302" s="87"/>
      <c r="B302" s="223"/>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c r="BR302" s="87"/>
      <c r="BS302" s="87"/>
      <c r="BT302" s="87"/>
      <c r="BU302" s="87"/>
      <c r="BV302" s="87"/>
      <c r="BW302" s="87"/>
      <c r="BX302" s="87"/>
      <c r="BY302" s="87"/>
      <c r="BZ302" s="87"/>
      <c r="CA302" s="87"/>
      <c r="CB302" s="87"/>
      <c r="CC302" s="87"/>
      <c r="CD302" s="87"/>
      <c r="CE302" s="87"/>
      <c r="CF302" s="87"/>
      <c r="CG302" s="87"/>
      <c r="CH302" s="87"/>
      <c r="CI302" s="87"/>
      <c r="CJ302" s="87"/>
      <c r="CK302" s="87"/>
      <c r="CL302" s="87"/>
      <c r="CM302" s="87"/>
      <c r="CN302" s="87"/>
      <c r="CO302" s="87"/>
      <c r="CP302" s="87"/>
      <c r="CQ302" s="87"/>
      <c r="CR302" s="87"/>
      <c r="CS302" s="87"/>
      <c r="CT302" s="87"/>
      <c r="CU302" s="87"/>
      <c r="CV302" s="87"/>
      <c r="CW302" s="87"/>
      <c r="CX302" s="87"/>
      <c r="CY302" s="87"/>
      <c r="CZ302" s="87"/>
      <c r="DA302" s="87"/>
      <c r="DB302" s="87"/>
      <c r="DC302" s="87"/>
      <c r="DD302" s="87"/>
      <c r="DE302" s="87"/>
      <c r="DF302" s="87"/>
    </row>
    <row r="303" spans="1:110" ht="51" customHeight="1">
      <c r="A303" s="87"/>
      <c r="B303" s="223"/>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BR303" s="87"/>
      <c r="BS303" s="87"/>
      <c r="BT303" s="87"/>
      <c r="BU303" s="87"/>
      <c r="BV303" s="87"/>
      <c r="BW303" s="87"/>
      <c r="BX303" s="87"/>
      <c r="BY303" s="87"/>
      <c r="BZ303" s="87"/>
      <c r="CA303" s="87"/>
      <c r="CB303" s="87"/>
      <c r="CC303" s="87"/>
      <c r="CD303" s="87"/>
      <c r="CE303" s="87"/>
      <c r="CF303" s="87"/>
      <c r="CG303" s="87"/>
      <c r="CH303" s="87"/>
      <c r="CI303" s="87"/>
      <c r="CJ303" s="87"/>
      <c r="CK303" s="87"/>
      <c r="CL303" s="87"/>
      <c r="CM303" s="87"/>
      <c r="CN303" s="87"/>
      <c r="CO303" s="87"/>
      <c r="CP303" s="87"/>
      <c r="CQ303" s="87"/>
      <c r="CR303" s="87"/>
      <c r="CS303" s="87"/>
      <c r="CT303" s="87"/>
      <c r="CU303" s="87"/>
      <c r="CV303" s="87"/>
      <c r="CW303" s="87"/>
      <c r="CX303" s="87"/>
      <c r="CY303" s="87"/>
      <c r="CZ303" s="87"/>
      <c r="DA303" s="87"/>
      <c r="DB303" s="87"/>
      <c r="DC303" s="87"/>
      <c r="DD303" s="87"/>
      <c r="DE303" s="87"/>
      <c r="DF303" s="87"/>
    </row>
    <row r="304" spans="1:110" ht="51" customHeight="1">
      <c r="A304" s="87"/>
      <c r="B304" s="223"/>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c r="BR304" s="87"/>
      <c r="BS304" s="87"/>
      <c r="BT304" s="87"/>
      <c r="BU304" s="87"/>
      <c r="BV304" s="87"/>
      <c r="BW304" s="87"/>
      <c r="BX304" s="87"/>
      <c r="BY304" s="87"/>
      <c r="BZ304" s="87"/>
      <c r="CA304" s="87"/>
      <c r="CB304" s="87"/>
      <c r="CC304" s="87"/>
      <c r="CD304" s="87"/>
      <c r="CE304" s="87"/>
      <c r="CF304" s="87"/>
      <c r="CG304" s="87"/>
      <c r="CH304" s="87"/>
      <c r="CI304" s="87"/>
      <c r="CJ304" s="87"/>
      <c r="CK304" s="87"/>
      <c r="CL304" s="87"/>
      <c r="CM304" s="87"/>
      <c r="CN304" s="87"/>
      <c r="CO304" s="87"/>
      <c r="CP304" s="87"/>
      <c r="CQ304" s="87"/>
      <c r="CR304" s="87"/>
      <c r="CS304" s="87"/>
      <c r="CT304" s="87"/>
      <c r="CU304" s="87"/>
      <c r="CV304" s="87"/>
      <c r="CW304" s="87"/>
      <c r="CX304" s="87"/>
      <c r="CY304" s="87"/>
      <c r="CZ304" s="87"/>
      <c r="DA304" s="87"/>
      <c r="DB304" s="87"/>
      <c r="DC304" s="87"/>
      <c r="DD304" s="87"/>
      <c r="DE304" s="87"/>
      <c r="DF304" s="87"/>
    </row>
    <row r="305" spans="1:110" ht="51" customHeight="1">
      <c r="A305" s="87"/>
      <c r="B305" s="223"/>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BR305" s="87"/>
      <c r="BS305" s="87"/>
      <c r="BT305" s="87"/>
      <c r="BU305" s="87"/>
      <c r="BV305" s="87"/>
      <c r="BW305" s="87"/>
      <c r="BX305" s="87"/>
      <c r="BY305" s="87"/>
      <c r="BZ305" s="87"/>
      <c r="CA305" s="87"/>
      <c r="CB305" s="87"/>
      <c r="CC305" s="87"/>
      <c r="CD305" s="87"/>
      <c r="CE305" s="87"/>
      <c r="CF305" s="87"/>
      <c r="CG305" s="87"/>
      <c r="CH305" s="87"/>
      <c r="CI305" s="87"/>
      <c r="CJ305" s="87"/>
      <c r="CK305" s="87"/>
      <c r="CL305" s="87"/>
      <c r="CM305" s="87"/>
      <c r="CN305" s="87"/>
      <c r="CO305" s="87"/>
      <c r="CP305" s="87"/>
      <c r="CQ305" s="87"/>
      <c r="CR305" s="87"/>
      <c r="CS305" s="87"/>
      <c r="CT305" s="87"/>
      <c r="CU305" s="87"/>
      <c r="CV305" s="87"/>
      <c r="CW305" s="87"/>
      <c r="CX305" s="87"/>
      <c r="CY305" s="87"/>
      <c r="CZ305" s="87"/>
      <c r="DA305" s="87"/>
      <c r="DB305" s="87"/>
      <c r="DC305" s="87"/>
      <c r="DD305" s="87"/>
      <c r="DE305" s="87"/>
      <c r="DF305" s="87"/>
    </row>
    <row r="306" spans="1:110">
      <c r="B306" s="142"/>
      <c r="C306" s="111"/>
      <c r="AA306" s="111"/>
      <c r="AB306" s="111"/>
      <c r="AC306" s="111"/>
      <c r="AD306" s="111"/>
      <c r="AE306" s="111"/>
      <c r="AF306" s="140"/>
      <c r="AG306" s="140"/>
      <c r="AH306" s="111"/>
      <c r="AI306" s="111"/>
      <c r="AJ306" s="111"/>
      <c r="AK306" s="88"/>
      <c r="AL306" s="111"/>
      <c r="AM306" s="111"/>
      <c r="AN306" s="111"/>
      <c r="AO306" s="111"/>
      <c r="AP306" s="111"/>
      <c r="AQ306" s="111"/>
      <c r="AR306" s="111"/>
      <c r="AS306" s="111"/>
      <c r="AT306" s="111"/>
      <c r="AU306" s="111"/>
      <c r="AV306" s="111"/>
      <c r="AW306" s="111"/>
      <c r="AX306" s="111"/>
      <c r="AY306" s="111"/>
      <c r="AZ306" s="111"/>
      <c r="BA306" s="111"/>
      <c r="BB306" s="111"/>
      <c r="BC306" s="111"/>
      <c r="BD306" s="111"/>
      <c r="BE306" s="111"/>
      <c r="BF306" s="111"/>
      <c r="BG306" s="111"/>
      <c r="BH306" s="111"/>
      <c r="BI306" s="111"/>
      <c r="BJ306" s="111"/>
      <c r="BK306" s="111"/>
      <c r="BL306" s="111"/>
      <c r="BM306" s="111"/>
      <c r="BN306" s="111"/>
      <c r="BO306" s="111"/>
      <c r="BP306" s="111"/>
      <c r="BQ306" s="111"/>
    </row>
    <row r="307" spans="1:110">
      <c r="B307" s="223"/>
      <c r="C307" s="87"/>
      <c r="D307" s="87"/>
      <c r="E307" s="87"/>
      <c r="F307" s="87"/>
      <c r="G307" s="87"/>
      <c r="H307" s="87"/>
      <c r="I307" s="87"/>
      <c r="J307" s="87"/>
      <c r="K307" s="87"/>
      <c r="L307" s="87"/>
      <c r="M307" s="87"/>
      <c r="N307" s="87"/>
      <c r="O307" s="87"/>
      <c r="P307" s="87"/>
      <c r="Q307" s="87"/>
      <c r="AA307" s="111"/>
      <c r="AB307" s="111"/>
      <c r="AC307" s="111"/>
      <c r="AD307" s="111"/>
      <c r="AE307" s="111"/>
      <c r="AF307" s="140"/>
      <c r="AG307" s="140"/>
      <c r="AH307" s="111"/>
      <c r="AI307" s="111"/>
      <c r="AJ307" s="111"/>
      <c r="AK307" s="88"/>
      <c r="AL307" s="111"/>
      <c r="AM307" s="111"/>
      <c r="AN307" s="111"/>
      <c r="AO307" s="111"/>
      <c r="AP307" s="111"/>
      <c r="AQ307" s="111"/>
      <c r="AR307" s="111"/>
      <c r="AS307" s="111"/>
      <c r="AT307" s="111"/>
      <c r="AU307" s="111"/>
      <c r="AV307" s="111"/>
      <c r="AW307" s="111"/>
      <c r="AX307" s="111"/>
      <c r="AY307" s="111"/>
      <c r="AZ307" s="111"/>
      <c r="BA307" s="111"/>
      <c r="BB307" s="111"/>
      <c r="BC307" s="111"/>
      <c r="BD307" s="111"/>
      <c r="BE307" s="111"/>
      <c r="BF307" s="111"/>
      <c r="BG307" s="111"/>
      <c r="BH307" s="111"/>
      <c r="BI307" s="111"/>
      <c r="BJ307" s="111"/>
      <c r="BK307" s="111"/>
      <c r="BL307" s="111"/>
      <c r="BM307" s="111"/>
      <c r="BN307" s="111"/>
      <c r="BO307" s="111"/>
      <c r="BP307" s="111"/>
      <c r="BQ307" s="111"/>
    </row>
    <row r="308" spans="1:110">
      <c r="B308" s="223"/>
      <c r="C308" s="87"/>
      <c r="D308" s="87"/>
      <c r="E308" s="87"/>
      <c r="F308" s="87"/>
      <c r="G308" s="87"/>
      <c r="H308" s="87"/>
      <c r="I308" s="87"/>
      <c r="J308" s="87"/>
      <c r="K308" s="87"/>
      <c r="L308" s="87"/>
      <c r="M308" s="87"/>
      <c r="N308" s="87"/>
      <c r="O308" s="87"/>
      <c r="P308" s="87"/>
      <c r="Q308" s="87"/>
      <c r="AA308" s="111"/>
      <c r="AB308" s="111"/>
      <c r="AC308" s="111"/>
      <c r="AD308" s="111"/>
      <c r="AE308" s="111"/>
      <c r="AF308" s="140"/>
      <c r="AG308" s="140"/>
      <c r="AH308" s="111"/>
      <c r="AI308" s="111"/>
      <c r="AJ308" s="111"/>
      <c r="AK308" s="88"/>
      <c r="AL308" s="111"/>
      <c r="AM308" s="111"/>
      <c r="AN308" s="111"/>
      <c r="AO308" s="111"/>
      <c r="AP308" s="111"/>
      <c r="AQ308" s="111"/>
      <c r="AR308" s="111"/>
      <c r="AS308" s="111"/>
      <c r="AT308" s="111"/>
      <c r="AU308" s="111"/>
      <c r="AV308" s="111"/>
      <c r="AW308" s="111"/>
      <c r="AX308" s="111"/>
      <c r="AY308" s="111"/>
      <c r="AZ308" s="111"/>
      <c r="BA308" s="111"/>
      <c r="BB308" s="111"/>
      <c r="BC308" s="111"/>
      <c r="BD308" s="111"/>
      <c r="BE308" s="111"/>
      <c r="BF308" s="111"/>
      <c r="BG308" s="111"/>
      <c r="BH308" s="111"/>
      <c r="BI308" s="111"/>
      <c r="BJ308" s="111"/>
      <c r="BK308" s="111"/>
      <c r="BL308" s="111"/>
      <c r="BM308" s="111"/>
      <c r="BN308" s="111"/>
      <c r="BO308" s="111"/>
      <c r="BP308" s="111"/>
      <c r="BQ308" s="111"/>
    </row>
    <row r="309" spans="1:110">
      <c r="B309" s="223"/>
      <c r="C309" s="87"/>
      <c r="D309" s="87"/>
      <c r="E309" s="87"/>
      <c r="F309" s="87"/>
      <c r="G309" s="87"/>
      <c r="H309" s="87"/>
      <c r="I309" s="87"/>
      <c r="J309" s="87"/>
      <c r="K309" s="87"/>
      <c r="L309" s="87"/>
      <c r="M309" s="87"/>
      <c r="N309" s="87"/>
      <c r="O309" s="87"/>
      <c r="P309" s="87"/>
      <c r="Q309" s="87"/>
      <c r="AA309" s="111"/>
      <c r="AB309" s="111"/>
      <c r="AC309" s="111"/>
      <c r="AD309" s="111"/>
      <c r="AE309" s="111"/>
      <c r="AF309" s="140"/>
      <c r="AG309" s="140"/>
      <c r="AH309" s="111"/>
      <c r="AI309" s="111"/>
      <c r="AJ309" s="111"/>
      <c r="AK309" s="88"/>
      <c r="AL309" s="111"/>
      <c r="AM309" s="111"/>
      <c r="AN309" s="111"/>
      <c r="AO309" s="111"/>
      <c r="AP309" s="111"/>
      <c r="AQ309" s="111"/>
      <c r="AR309" s="111"/>
      <c r="AS309" s="111"/>
      <c r="AT309" s="111"/>
      <c r="AU309" s="111"/>
      <c r="AV309" s="111"/>
      <c r="AW309" s="111"/>
      <c r="AX309" s="111"/>
      <c r="AY309" s="111"/>
      <c r="AZ309" s="111"/>
      <c r="BA309" s="111"/>
      <c r="BB309" s="111"/>
      <c r="BC309" s="111"/>
      <c r="BD309" s="111"/>
      <c r="BE309" s="111"/>
      <c r="BF309" s="111"/>
      <c r="BG309" s="111"/>
      <c r="BH309" s="111"/>
      <c r="BI309" s="111"/>
      <c r="BJ309" s="111"/>
      <c r="BK309" s="111"/>
      <c r="BL309" s="111"/>
      <c r="BM309" s="111"/>
      <c r="BN309" s="111"/>
      <c r="BO309" s="111"/>
      <c r="BP309" s="111"/>
      <c r="BQ309" s="111"/>
    </row>
    <row r="310" spans="1:110">
      <c r="B310" s="223"/>
      <c r="C310" s="87"/>
      <c r="D310" s="87"/>
      <c r="E310" s="87"/>
      <c r="F310" s="87"/>
      <c r="G310" s="87"/>
      <c r="H310" s="87"/>
      <c r="I310" s="87"/>
      <c r="J310" s="87"/>
      <c r="K310" s="87"/>
      <c r="L310" s="87"/>
      <c r="M310" s="87"/>
      <c r="N310" s="87"/>
      <c r="O310" s="87"/>
      <c r="P310" s="87"/>
      <c r="Q310" s="87"/>
      <c r="AA310" s="111"/>
      <c r="AB310" s="111"/>
      <c r="AC310" s="111"/>
      <c r="AD310" s="111"/>
      <c r="AE310" s="111"/>
      <c r="AF310" s="140"/>
      <c r="AG310" s="140"/>
      <c r="AH310" s="111"/>
      <c r="AI310" s="111"/>
      <c r="AJ310" s="111"/>
      <c r="AK310" s="88"/>
      <c r="AL310" s="111"/>
      <c r="AM310" s="111"/>
      <c r="AN310" s="111"/>
      <c r="AO310" s="111"/>
      <c r="AP310" s="111"/>
      <c r="AQ310" s="111"/>
      <c r="AR310" s="111"/>
      <c r="AS310" s="111"/>
      <c r="AT310" s="111"/>
      <c r="AU310" s="111"/>
      <c r="AV310" s="111"/>
      <c r="AW310" s="111"/>
      <c r="AX310" s="111"/>
      <c r="AY310" s="111"/>
      <c r="AZ310" s="111"/>
      <c r="BA310" s="111"/>
      <c r="BB310" s="111"/>
      <c r="BC310" s="111"/>
      <c r="BD310" s="111"/>
      <c r="BE310" s="111"/>
      <c r="BF310" s="111"/>
      <c r="BG310" s="111"/>
      <c r="BH310" s="111"/>
      <c r="BI310" s="111"/>
      <c r="BJ310" s="111"/>
      <c r="BK310" s="111"/>
      <c r="BL310" s="111"/>
      <c r="BM310" s="111"/>
      <c r="BN310" s="111"/>
      <c r="BO310" s="111"/>
      <c r="BP310" s="111"/>
      <c r="BQ310" s="111"/>
    </row>
    <row r="311" spans="1:110">
      <c r="B311" s="223"/>
      <c r="C311" s="87"/>
      <c r="D311" s="87"/>
      <c r="E311" s="87"/>
      <c r="F311" s="87"/>
      <c r="G311" s="87"/>
      <c r="H311" s="87"/>
      <c r="I311" s="87"/>
      <c r="J311" s="87"/>
      <c r="K311" s="87"/>
      <c r="L311" s="87"/>
      <c r="M311" s="87"/>
      <c r="N311" s="87"/>
      <c r="O311" s="87"/>
      <c r="P311" s="87"/>
      <c r="Q311" s="87"/>
      <c r="AA311" s="111"/>
      <c r="AB311" s="111"/>
      <c r="AC311" s="111"/>
      <c r="AD311" s="111"/>
      <c r="AE311" s="111"/>
      <c r="AF311" s="140"/>
      <c r="AG311" s="140"/>
      <c r="AH311" s="111"/>
      <c r="AI311" s="111"/>
      <c r="AJ311" s="111"/>
      <c r="AK311" s="88"/>
      <c r="AL311" s="111"/>
      <c r="AM311" s="111"/>
      <c r="AN311" s="111"/>
      <c r="AO311" s="111"/>
      <c r="AP311" s="111"/>
      <c r="AQ311" s="111"/>
      <c r="AR311" s="111"/>
      <c r="AS311" s="111"/>
      <c r="AT311" s="111"/>
      <c r="AU311" s="111"/>
      <c r="AV311" s="111"/>
      <c r="AW311" s="111"/>
      <c r="AX311" s="111"/>
      <c r="AY311" s="111"/>
      <c r="AZ311" s="111"/>
      <c r="BA311" s="111"/>
      <c r="BB311" s="111"/>
      <c r="BC311" s="111"/>
      <c r="BD311" s="111"/>
      <c r="BE311" s="111"/>
      <c r="BF311" s="111"/>
      <c r="BG311" s="111"/>
      <c r="BH311" s="111"/>
      <c r="BI311" s="111"/>
      <c r="BJ311" s="111"/>
      <c r="BK311" s="111"/>
      <c r="BL311" s="111"/>
      <c r="BM311" s="111"/>
      <c r="BN311" s="111"/>
      <c r="BO311" s="111"/>
      <c r="BP311" s="111"/>
      <c r="BQ311" s="111"/>
    </row>
    <row r="312" spans="1:110">
      <c r="B312" s="223"/>
      <c r="C312" s="87"/>
      <c r="D312" s="87"/>
      <c r="E312" s="87"/>
      <c r="F312" s="87"/>
      <c r="G312" s="87"/>
      <c r="H312" s="87"/>
      <c r="I312" s="87"/>
      <c r="J312" s="87"/>
      <c r="K312" s="87"/>
      <c r="L312" s="87"/>
      <c r="M312" s="87"/>
      <c r="N312" s="87"/>
      <c r="O312" s="87"/>
      <c r="P312" s="87"/>
      <c r="Q312" s="87"/>
      <c r="AA312" s="111"/>
      <c r="AB312" s="111"/>
      <c r="AC312" s="111"/>
      <c r="AD312" s="111"/>
      <c r="AE312" s="111"/>
      <c r="AF312" s="140"/>
      <c r="AG312" s="140"/>
      <c r="AH312" s="111"/>
      <c r="AI312" s="111"/>
      <c r="AJ312" s="111"/>
      <c r="AK312" s="88"/>
      <c r="AL312" s="111"/>
      <c r="AM312" s="111"/>
      <c r="AN312" s="111"/>
      <c r="AO312" s="111"/>
      <c r="AP312" s="111"/>
      <c r="AQ312" s="111"/>
      <c r="AR312" s="111"/>
      <c r="AS312" s="111"/>
      <c r="AT312" s="111"/>
      <c r="AU312" s="111"/>
      <c r="AV312" s="111"/>
      <c r="AW312" s="111"/>
      <c r="AX312" s="111"/>
      <c r="AY312" s="111"/>
      <c r="AZ312" s="111"/>
      <c r="BA312" s="111"/>
      <c r="BB312" s="111"/>
      <c r="BC312" s="111"/>
      <c r="BD312" s="111"/>
      <c r="BE312" s="111"/>
      <c r="BF312" s="111"/>
      <c r="BG312" s="111"/>
      <c r="BH312" s="111"/>
      <c r="BI312" s="111"/>
      <c r="BJ312" s="111"/>
      <c r="BK312" s="111"/>
      <c r="BL312" s="111"/>
      <c r="BM312" s="111"/>
      <c r="BN312" s="111"/>
      <c r="BO312" s="111"/>
      <c r="BP312" s="111"/>
      <c r="BQ312" s="111"/>
    </row>
    <row r="313" spans="1:110">
      <c r="B313" s="223"/>
      <c r="C313" s="87"/>
      <c r="D313" s="87"/>
      <c r="E313" s="87"/>
      <c r="F313" s="87"/>
      <c r="G313" s="87"/>
      <c r="H313" s="87"/>
      <c r="I313" s="87"/>
      <c r="J313" s="87"/>
      <c r="K313" s="87"/>
      <c r="L313" s="87"/>
      <c r="M313" s="87"/>
      <c r="N313" s="87"/>
      <c r="O313" s="87"/>
      <c r="P313" s="87"/>
      <c r="Q313" s="87"/>
      <c r="AA313" s="111"/>
      <c r="AB313" s="111"/>
      <c r="AC313" s="111"/>
      <c r="AD313" s="111"/>
      <c r="AE313" s="111"/>
      <c r="AF313" s="140"/>
      <c r="AG313" s="140"/>
      <c r="AH313" s="111"/>
      <c r="AI313" s="111"/>
      <c r="AJ313" s="111"/>
      <c r="AK313" s="88"/>
      <c r="AL313" s="111"/>
      <c r="AM313" s="111"/>
      <c r="AN313" s="111"/>
      <c r="AO313" s="111"/>
      <c r="AP313" s="111"/>
      <c r="AQ313" s="111"/>
      <c r="AR313" s="111"/>
      <c r="AS313" s="111"/>
      <c r="AT313" s="111"/>
      <c r="AU313" s="111"/>
      <c r="AV313" s="111"/>
      <c r="AW313" s="111"/>
      <c r="AX313" s="111"/>
      <c r="AY313" s="111"/>
      <c r="AZ313" s="111"/>
      <c r="BA313" s="111"/>
      <c r="BB313" s="111"/>
      <c r="BC313" s="111"/>
      <c r="BD313" s="111"/>
      <c r="BE313" s="111"/>
      <c r="BF313" s="111"/>
      <c r="BG313" s="111"/>
      <c r="BH313" s="111"/>
      <c r="BI313" s="111"/>
      <c r="BJ313" s="111"/>
      <c r="BK313" s="111"/>
      <c r="BL313" s="111"/>
      <c r="BM313" s="111"/>
      <c r="BN313" s="111"/>
      <c r="BO313" s="111"/>
      <c r="BP313" s="111"/>
      <c r="BQ313" s="111"/>
    </row>
    <row r="314" spans="1:110">
      <c r="B314" s="223"/>
      <c r="C314" s="87"/>
      <c r="D314" s="87"/>
      <c r="E314" s="87"/>
      <c r="F314" s="87"/>
      <c r="G314" s="87"/>
      <c r="H314" s="87"/>
      <c r="I314" s="87"/>
      <c r="J314" s="87"/>
      <c r="K314" s="87"/>
      <c r="L314" s="87"/>
      <c r="M314" s="87"/>
      <c r="N314" s="87"/>
      <c r="O314" s="87"/>
      <c r="P314" s="87"/>
      <c r="Q314" s="87"/>
      <c r="AA314" s="111"/>
      <c r="AB314" s="111"/>
      <c r="AC314" s="111"/>
      <c r="AD314" s="111"/>
      <c r="AE314" s="111"/>
      <c r="AF314" s="140"/>
      <c r="AG314" s="140"/>
      <c r="AH314" s="111"/>
      <c r="AI314" s="111"/>
      <c r="AJ314" s="111"/>
      <c r="AK314" s="88"/>
      <c r="AL314" s="111"/>
      <c r="AM314" s="111"/>
      <c r="AN314" s="111"/>
      <c r="AO314" s="111"/>
      <c r="AP314" s="111"/>
      <c r="AQ314" s="111"/>
      <c r="AR314" s="111"/>
      <c r="AS314" s="111"/>
      <c r="AT314" s="111"/>
      <c r="AU314" s="111"/>
      <c r="AV314" s="111"/>
      <c r="AW314" s="111"/>
      <c r="AX314" s="111"/>
      <c r="AY314" s="111"/>
      <c r="AZ314" s="111"/>
      <c r="BA314" s="111"/>
      <c r="BB314" s="111"/>
      <c r="BC314" s="111"/>
      <c r="BD314" s="111"/>
      <c r="BE314" s="111"/>
      <c r="BF314" s="111"/>
      <c r="BG314" s="111"/>
      <c r="BH314" s="111"/>
      <c r="BI314" s="111"/>
      <c r="BJ314" s="111"/>
      <c r="BK314" s="111"/>
      <c r="BL314" s="111"/>
      <c r="BM314" s="111"/>
      <c r="BN314" s="111"/>
      <c r="BO314" s="111"/>
      <c r="BP314" s="111"/>
      <c r="BQ314" s="111"/>
    </row>
    <row r="315" spans="1:110">
      <c r="AA315" s="111"/>
      <c r="AB315" s="111"/>
      <c r="AC315" s="111"/>
      <c r="AD315" s="111"/>
      <c r="AE315" s="111"/>
      <c r="AF315" s="140"/>
      <c r="AG315" s="140"/>
      <c r="AH315" s="111"/>
      <c r="AI315" s="111"/>
      <c r="AJ315" s="111"/>
      <c r="AK315" s="88"/>
      <c r="AL315" s="111"/>
      <c r="AM315" s="111"/>
      <c r="AN315" s="111"/>
      <c r="AO315" s="111"/>
      <c r="AP315" s="111"/>
      <c r="AQ315" s="111"/>
      <c r="AR315" s="111"/>
      <c r="AS315" s="111"/>
      <c r="AT315" s="111"/>
      <c r="AU315" s="111"/>
      <c r="AV315" s="111"/>
      <c r="AW315" s="111"/>
      <c r="AX315" s="111"/>
      <c r="AY315" s="111"/>
      <c r="AZ315" s="111"/>
      <c r="BA315" s="111"/>
      <c r="BB315" s="111"/>
      <c r="BC315" s="111"/>
      <c r="BD315" s="111"/>
      <c r="BE315" s="111"/>
      <c r="BF315" s="111"/>
      <c r="BG315" s="111"/>
      <c r="BH315" s="111"/>
      <c r="BI315" s="111"/>
      <c r="BJ315" s="111"/>
      <c r="BK315" s="111"/>
      <c r="BL315" s="111"/>
      <c r="BM315" s="111"/>
      <c r="BN315" s="111"/>
      <c r="BO315" s="111"/>
      <c r="BP315" s="111"/>
      <c r="BQ315" s="111"/>
    </row>
    <row r="316" spans="1:110">
      <c r="AA316" s="111"/>
      <c r="AB316" s="111"/>
      <c r="AC316" s="111"/>
      <c r="AD316" s="111"/>
      <c r="AE316" s="111"/>
      <c r="AF316" s="140"/>
      <c r="AG316" s="140"/>
      <c r="AH316" s="111"/>
      <c r="AI316" s="111"/>
      <c r="AJ316" s="111"/>
      <c r="AK316" s="88"/>
      <c r="AL316" s="111"/>
      <c r="AM316" s="111"/>
      <c r="AN316" s="111"/>
      <c r="AO316" s="111"/>
      <c r="AP316" s="111"/>
      <c r="AQ316" s="111"/>
      <c r="AR316" s="111"/>
      <c r="AS316" s="111"/>
      <c r="AT316" s="111"/>
      <c r="AU316" s="111"/>
      <c r="AV316" s="111"/>
      <c r="AW316" s="111"/>
      <c r="AX316" s="111"/>
      <c r="AY316" s="111"/>
      <c r="AZ316" s="111"/>
      <c r="BA316" s="111"/>
      <c r="BB316" s="111"/>
      <c r="BC316" s="111"/>
      <c r="BD316" s="111"/>
      <c r="BE316" s="111"/>
      <c r="BF316" s="111"/>
      <c r="BG316" s="111"/>
      <c r="BH316" s="111"/>
      <c r="BI316" s="111"/>
      <c r="BJ316" s="111"/>
      <c r="BK316" s="111"/>
      <c r="BL316" s="111"/>
      <c r="BM316" s="111"/>
      <c r="BN316" s="111"/>
      <c r="BO316" s="111"/>
      <c r="BP316" s="111"/>
      <c r="BQ316" s="111"/>
    </row>
    <row r="317" spans="1:110">
      <c r="AA317" s="111"/>
      <c r="AB317" s="111"/>
      <c r="AC317" s="111"/>
      <c r="AD317" s="111"/>
      <c r="AE317" s="111"/>
      <c r="AF317" s="140"/>
      <c r="AG317" s="140"/>
      <c r="AH317" s="111"/>
      <c r="AI317" s="111"/>
      <c r="AJ317" s="111"/>
      <c r="AK317" s="88"/>
      <c r="AL317" s="111"/>
      <c r="AM317" s="111"/>
      <c r="AN317" s="111"/>
      <c r="AO317" s="111"/>
      <c r="AP317" s="111"/>
      <c r="AQ317" s="111"/>
      <c r="AR317" s="111"/>
      <c r="AS317" s="111"/>
      <c r="AT317" s="111"/>
      <c r="AU317" s="111"/>
      <c r="AV317" s="111"/>
      <c r="AW317" s="111"/>
      <c r="AX317" s="111"/>
      <c r="AY317" s="111"/>
      <c r="AZ317" s="111"/>
      <c r="BA317" s="111"/>
      <c r="BB317" s="111"/>
      <c r="BC317" s="111"/>
      <c r="BD317" s="111"/>
      <c r="BE317" s="111"/>
      <c r="BF317" s="111"/>
      <c r="BG317" s="111"/>
      <c r="BH317" s="111"/>
      <c r="BI317" s="111"/>
      <c r="BJ317" s="111"/>
      <c r="BK317" s="111"/>
      <c r="BL317" s="111"/>
      <c r="BM317" s="111"/>
      <c r="BN317" s="111"/>
      <c r="BO317" s="111"/>
      <c r="BP317" s="111"/>
      <c r="BQ317" s="111"/>
    </row>
    <row r="318" spans="1:110">
      <c r="AA318" s="111"/>
      <c r="AB318" s="111"/>
      <c r="AC318" s="111"/>
      <c r="AD318" s="111"/>
      <c r="AE318" s="111"/>
      <c r="AF318" s="140"/>
      <c r="AG318" s="140"/>
      <c r="AH318" s="111"/>
      <c r="AI318" s="111"/>
      <c r="AJ318" s="111"/>
      <c r="AK318" s="88"/>
      <c r="AL318" s="111"/>
      <c r="AM318" s="111"/>
      <c r="AN318" s="111"/>
      <c r="AO318" s="111"/>
      <c r="AP318" s="111"/>
      <c r="AQ318" s="111"/>
      <c r="AR318" s="111"/>
      <c r="AS318" s="111"/>
      <c r="AT318" s="111"/>
      <c r="AU318" s="111"/>
      <c r="AV318" s="111"/>
      <c r="AW318" s="111"/>
      <c r="AX318" s="111"/>
      <c r="AY318" s="111"/>
      <c r="AZ318" s="111"/>
      <c r="BA318" s="111"/>
      <c r="BB318" s="111"/>
      <c r="BC318" s="111"/>
      <c r="BD318" s="111"/>
      <c r="BE318" s="111"/>
      <c r="BF318" s="111"/>
      <c r="BG318" s="111"/>
      <c r="BH318" s="111"/>
      <c r="BI318" s="111"/>
      <c r="BJ318" s="111"/>
      <c r="BK318" s="111"/>
      <c r="BL318" s="111"/>
      <c r="BM318" s="111"/>
      <c r="BN318" s="111"/>
      <c r="BO318" s="111"/>
      <c r="BP318" s="111"/>
      <c r="BQ318" s="111"/>
    </row>
    <row r="319" spans="1:110">
      <c r="AA319" s="111"/>
      <c r="AB319" s="111"/>
      <c r="AC319" s="111"/>
      <c r="AD319" s="111"/>
      <c r="AE319" s="111"/>
      <c r="AF319" s="140"/>
      <c r="AG319" s="140"/>
      <c r="AH319" s="111"/>
      <c r="AI319" s="111"/>
      <c r="AJ319" s="111"/>
      <c r="AK319" s="88"/>
      <c r="AL319" s="111"/>
      <c r="AM319" s="111"/>
      <c r="AN319" s="111"/>
      <c r="AO319" s="111"/>
      <c r="AP319" s="111"/>
      <c r="AQ319" s="111"/>
      <c r="AR319" s="111"/>
      <c r="AS319" s="111"/>
      <c r="AT319" s="111"/>
      <c r="AU319" s="111"/>
      <c r="AV319" s="111"/>
      <c r="AW319" s="111"/>
      <c r="AX319" s="111"/>
      <c r="AY319" s="111"/>
      <c r="AZ319" s="111"/>
      <c r="BA319" s="111"/>
      <c r="BB319" s="111"/>
      <c r="BC319" s="111"/>
      <c r="BD319" s="111"/>
      <c r="BE319" s="111"/>
      <c r="BF319" s="111"/>
      <c r="BG319" s="111"/>
      <c r="BH319" s="111"/>
      <c r="BI319" s="111"/>
      <c r="BJ319" s="111"/>
      <c r="BK319" s="111"/>
      <c r="BL319" s="111"/>
      <c r="BM319" s="111"/>
      <c r="BN319" s="111"/>
      <c r="BO319" s="111"/>
      <c r="BP319" s="111"/>
      <c r="BQ319" s="111"/>
    </row>
    <row r="320" spans="1:110">
      <c r="AA320" s="111"/>
      <c r="AB320" s="111"/>
      <c r="AC320" s="111"/>
      <c r="AD320" s="111"/>
      <c r="AE320" s="111"/>
      <c r="AF320" s="140"/>
      <c r="AG320" s="140"/>
      <c r="AH320" s="111"/>
      <c r="AI320" s="111"/>
      <c r="AJ320" s="111"/>
      <c r="AK320" s="88"/>
      <c r="AL320" s="111"/>
      <c r="AM320" s="111"/>
      <c r="AN320" s="111"/>
      <c r="AO320" s="111"/>
      <c r="AP320" s="111"/>
      <c r="AQ320" s="111"/>
      <c r="AR320" s="111"/>
      <c r="AS320" s="111"/>
      <c r="AT320" s="111"/>
      <c r="AU320" s="111"/>
      <c r="AV320" s="111"/>
      <c r="AW320" s="111"/>
      <c r="AX320" s="111"/>
      <c r="AY320" s="111"/>
      <c r="AZ320" s="111"/>
      <c r="BA320" s="111"/>
      <c r="BB320" s="111"/>
      <c r="BC320" s="111"/>
      <c r="BD320" s="111"/>
      <c r="BE320" s="111"/>
      <c r="BF320" s="111"/>
      <c r="BG320" s="111"/>
      <c r="BH320" s="111"/>
      <c r="BI320" s="111"/>
      <c r="BJ320" s="111"/>
      <c r="BK320" s="111"/>
      <c r="BL320" s="111"/>
      <c r="BM320" s="111"/>
      <c r="BN320" s="111"/>
      <c r="BO320" s="111"/>
      <c r="BP320" s="111"/>
      <c r="BQ320" s="111"/>
    </row>
    <row r="321" spans="27:69">
      <c r="AA321" s="111"/>
      <c r="AB321" s="111"/>
      <c r="AC321" s="111"/>
      <c r="AD321" s="111"/>
      <c r="AE321" s="111"/>
      <c r="AF321" s="140"/>
      <c r="AG321" s="140"/>
      <c r="AH321" s="111"/>
      <c r="AI321" s="111"/>
      <c r="AJ321" s="111"/>
      <c r="AK321" s="88"/>
      <c r="AL321" s="111"/>
      <c r="AM321" s="111"/>
      <c r="AN321" s="111"/>
      <c r="AO321" s="111"/>
      <c r="AP321" s="111"/>
      <c r="AQ321" s="111"/>
      <c r="AR321" s="111"/>
      <c r="AS321" s="111"/>
      <c r="AT321" s="111"/>
      <c r="AU321" s="111"/>
      <c r="AV321" s="111"/>
      <c r="AW321" s="111"/>
      <c r="AX321" s="111"/>
      <c r="AY321" s="111"/>
      <c r="AZ321" s="111"/>
      <c r="BA321" s="111"/>
      <c r="BB321" s="111"/>
      <c r="BC321" s="111"/>
      <c r="BD321" s="111"/>
      <c r="BE321" s="111"/>
      <c r="BF321" s="111"/>
      <c r="BG321" s="111"/>
      <c r="BH321" s="111"/>
      <c r="BI321" s="111"/>
      <c r="BJ321" s="111"/>
      <c r="BK321" s="111"/>
      <c r="BL321" s="111"/>
      <c r="BM321" s="111"/>
      <c r="BN321" s="111"/>
      <c r="BO321" s="111"/>
      <c r="BP321" s="111"/>
      <c r="BQ321" s="111"/>
    </row>
    <row r="322" spans="27:69">
      <c r="AA322" s="111"/>
      <c r="AB322" s="111"/>
      <c r="AC322" s="111"/>
      <c r="AD322" s="111"/>
      <c r="AE322" s="111"/>
      <c r="AF322" s="140"/>
      <c r="AG322" s="140"/>
      <c r="AH322" s="111"/>
      <c r="AI322" s="111"/>
      <c r="AJ322" s="111"/>
      <c r="AK322" s="88"/>
      <c r="AL322" s="111"/>
      <c r="AM322" s="111"/>
      <c r="AN322" s="111"/>
      <c r="AO322" s="111"/>
      <c r="AP322" s="111"/>
      <c r="AQ322" s="111"/>
      <c r="AR322" s="111"/>
      <c r="AS322" s="111"/>
      <c r="AT322" s="111"/>
      <c r="AU322" s="111"/>
      <c r="AV322" s="111"/>
      <c r="AW322" s="111"/>
      <c r="AX322" s="111"/>
      <c r="AY322" s="111"/>
      <c r="AZ322" s="111"/>
      <c r="BA322" s="111"/>
      <c r="BB322" s="111"/>
      <c r="BC322" s="111"/>
      <c r="BD322" s="111"/>
      <c r="BE322" s="111"/>
      <c r="BF322" s="111"/>
      <c r="BG322" s="111"/>
      <c r="BH322" s="111"/>
      <c r="BI322" s="111"/>
      <c r="BJ322" s="111"/>
      <c r="BK322" s="111"/>
      <c r="BL322" s="111"/>
      <c r="BM322" s="111"/>
      <c r="BN322" s="111"/>
      <c r="BO322" s="111"/>
      <c r="BP322" s="111"/>
      <c r="BQ322" s="111"/>
    </row>
    <row r="323" spans="27:69">
      <c r="AA323" s="111"/>
      <c r="AB323" s="111"/>
      <c r="AC323" s="111"/>
      <c r="AD323" s="111"/>
      <c r="AE323" s="111"/>
      <c r="AF323" s="140"/>
      <c r="AG323" s="140"/>
      <c r="AH323" s="111"/>
      <c r="AI323" s="111"/>
      <c r="AJ323" s="111"/>
      <c r="AK323" s="88"/>
      <c r="AL323" s="111"/>
      <c r="AM323" s="111"/>
      <c r="AN323" s="111"/>
      <c r="AO323" s="111"/>
      <c r="AP323" s="111"/>
      <c r="AQ323" s="111"/>
      <c r="AR323" s="111"/>
      <c r="AS323" s="111"/>
      <c r="AT323" s="111"/>
      <c r="AU323" s="111"/>
      <c r="AV323" s="111"/>
      <c r="AW323" s="111"/>
      <c r="AX323" s="111"/>
      <c r="AY323" s="111"/>
      <c r="AZ323" s="111"/>
      <c r="BA323" s="111"/>
      <c r="BB323" s="111"/>
      <c r="BC323" s="111"/>
      <c r="BD323" s="111"/>
      <c r="BE323" s="111"/>
      <c r="BF323" s="111"/>
      <c r="BG323" s="111"/>
      <c r="BH323" s="111"/>
      <c r="BI323" s="111"/>
      <c r="BJ323" s="111"/>
      <c r="BK323" s="111"/>
      <c r="BL323" s="111"/>
      <c r="BM323" s="111"/>
      <c r="BN323" s="111"/>
      <c r="BO323" s="111"/>
      <c r="BP323" s="111"/>
      <c r="BQ323" s="111"/>
    </row>
    <row r="324" spans="27:69">
      <c r="AA324" s="111"/>
      <c r="AB324" s="111"/>
      <c r="AC324" s="111"/>
      <c r="AD324" s="111"/>
      <c r="AE324" s="111"/>
      <c r="AF324" s="140"/>
      <c r="AG324" s="140"/>
      <c r="AH324" s="111"/>
      <c r="AI324" s="111"/>
      <c r="AJ324" s="111"/>
      <c r="AK324" s="88"/>
      <c r="AL324" s="111"/>
      <c r="AM324" s="111"/>
      <c r="AN324" s="111"/>
      <c r="AO324" s="111"/>
      <c r="AP324" s="111"/>
      <c r="AQ324" s="111"/>
      <c r="AR324" s="111"/>
      <c r="AS324" s="111"/>
      <c r="AT324" s="111"/>
      <c r="AU324" s="111"/>
      <c r="AV324" s="111"/>
      <c r="AW324" s="111"/>
      <c r="AX324" s="111"/>
      <c r="AY324" s="111"/>
      <c r="AZ324" s="111"/>
      <c r="BA324" s="111"/>
      <c r="BB324" s="111"/>
      <c r="BC324" s="111"/>
      <c r="BD324" s="111"/>
      <c r="BE324" s="111"/>
      <c r="BF324" s="111"/>
      <c r="BG324" s="111"/>
      <c r="BH324" s="111"/>
      <c r="BI324" s="111"/>
      <c r="BJ324" s="111"/>
      <c r="BK324" s="111"/>
      <c r="BL324" s="111"/>
      <c r="BM324" s="111"/>
      <c r="BN324" s="111"/>
      <c r="BO324" s="111"/>
      <c r="BP324" s="111"/>
      <c r="BQ324" s="111"/>
    </row>
    <row r="325" spans="27:69">
      <c r="AA325" s="111"/>
      <c r="AB325" s="111"/>
      <c r="AC325" s="111"/>
      <c r="AD325" s="111"/>
      <c r="AE325" s="111"/>
      <c r="AF325" s="140"/>
      <c r="AG325" s="140"/>
      <c r="AH325" s="111"/>
      <c r="AI325" s="111"/>
      <c r="AJ325" s="111"/>
      <c r="AK325" s="88"/>
      <c r="AL325" s="111"/>
      <c r="AM325" s="111"/>
      <c r="AN325" s="111"/>
      <c r="AO325" s="111"/>
      <c r="AP325" s="111"/>
      <c r="AQ325" s="111"/>
      <c r="AR325" s="111"/>
      <c r="AS325" s="111"/>
      <c r="AT325" s="111"/>
      <c r="AU325" s="111"/>
      <c r="AV325" s="111"/>
      <c r="AW325" s="111"/>
      <c r="AX325" s="111"/>
      <c r="AY325" s="111"/>
      <c r="AZ325" s="111"/>
      <c r="BA325" s="111"/>
      <c r="BB325" s="111"/>
      <c r="BC325" s="111"/>
      <c r="BD325" s="111"/>
      <c r="BE325" s="111"/>
      <c r="BF325" s="111"/>
      <c r="BG325" s="111"/>
      <c r="BH325" s="111"/>
      <c r="BI325" s="111"/>
      <c r="BJ325" s="111"/>
      <c r="BK325" s="111"/>
      <c r="BL325" s="111"/>
      <c r="BM325" s="111"/>
      <c r="BN325" s="111"/>
      <c r="BO325" s="111"/>
      <c r="BP325" s="111"/>
      <c r="BQ325" s="111"/>
    </row>
    <row r="326" spans="27:69">
      <c r="AA326" s="111"/>
      <c r="AB326" s="111"/>
      <c r="AC326" s="111"/>
      <c r="AD326" s="111"/>
      <c r="AE326" s="111"/>
      <c r="AF326" s="140"/>
      <c r="AG326" s="140"/>
      <c r="AH326" s="111"/>
      <c r="AI326" s="111"/>
      <c r="AJ326" s="111"/>
      <c r="AK326" s="88"/>
      <c r="AL326" s="111"/>
      <c r="AM326" s="111"/>
      <c r="AN326" s="111"/>
      <c r="AO326" s="111"/>
      <c r="AP326" s="111"/>
      <c r="AQ326" s="111"/>
      <c r="AR326" s="111"/>
      <c r="AS326" s="111"/>
      <c r="AT326" s="111"/>
      <c r="AU326" s="111"/>
      <c r="AV326" s="111"/>
      <c r="AW326" s="111"/>
      <c r="AX326" s="111"/>
      <c r="AY326" s="111"/>
      <c r="AZ326" s="111"/>
      <c r="BA326" s="111"/>
      <c r="BB326" s="111"/>
      <c r="BC326" s="111"/>
      <c r="BD326" s="111"/>
      <c r="BE326" s="111"/>
      <c r="BF326" s="111"/>
      <c r="BG326" s="111"/>
      <c r="BH326" s="111"/>
      <c r="BI326" s="111"/>
      <c r="BJ326" s="111"/>
      <c r="BK326" s="111"/>
      <c r="BL326" s="111"/>
      <c r="BM326" s="111"/>
      <c r="BN326" s="111"/>
      <c r="BO326" s="111"/>
      <c r="BP326" s="111"/>
      <c r="BQ326" s="111"/>
    </row>
    <row r="327" spans="27:69">
      <c r="AA327" s="111"/>
      <c r="AB327" s="111"/>
      <c r="AC327" s="111"/>
      <c r="AD327" s="111"/>
      <c r="AE327" s="111"/>
      <c r="AF327" s="140"/>
      <c r="AG327" s="140"/>
      <c r="AH327" s="111"/>
      <c r="AI327" s="111"/>
      <c r="AJ327" s="111"/>
      <c r="AK327" s="88"/>
      <c r="AL327" s="111"/>
      <c r="AM327" s="111"/>
      <c r="AN327" s="111"/>
      <c r="AO327" s="111"/>
      <c r="AP327" s="111"/>
      <c r="AQ327" s="111"/>
      <c r="AR327" s="111"/>
      <c r="AS327" s="111"/>
      <c r="AT327" s="111"/>
      <c r="AU327" s="111"/>
      <c r="AV327" s="111"/>
      <c r="AW327" s="111"/>
      <c r="AX327" s="111"/>
      <c r="AY327" s="111"/>
      <c r="AZ327" s="111"/>
      <c r="BA327" s="111"/>
      <c r="BB327" s="111"/>
      <c r="BC327" s="111"/>
      <c r="BD327" s="111"/>
      <c r="BE327" s="111"/>
      <c r="BF327" s="111"/>
      <c r="BG327" s="111"/>
      <c r="BH327" s="111"/>
      <c r="BI327" s="111"/>
      <c r="BJ327" s="111"/>
      <c r="BK327" s="111"/>
      <c r="BL327" s="111"/>
      <c r="BM327" s="111"/>
      <c r="BN327" s="111"/>
      <c r="BO327" s="111"/>
      <c r="BP327" s="111"/>
      <c r="BQ327" s="111"/>
    </row>
    <row r="328" spans="27:69">
      <c r="AA328" s="111"/>
      <c r="AB328" s="111"/>
      <c r="AC328" s="111"/>
      <c r="AD328" s="111"/>
      <c r="AE328" s="111"/>
      <c r="AF328" s="140"/>
      <c r="AG328" s="140"/>
      <c r="AH328" s="111"/>
      <c r="AI328" s="111"/>
      <c r="AJ328" s="111"/>
      <c r="AK328" s="88"/>
      <c r="AL328" s="111"/>
      <c r="AM328" s="111"/>
      <c r="AN328" s="111"/>
      <c r="AO328" s="111"/>
      <c r="AP328" s="111"/>
      <c r="AQ328" s="111"/>
      <c r="AR328" s="111"/>
      <c r="AS328" s="111"/>
      <c r="AT328" s="111"/>
      <c r="AU328" s="111"/>
      <c r="AV328" s="111"/>
      <c r="AW328" s="111"/>
      <c r="AX328" s="111"/>
      <c r="AY328" s="111"/>
      <c r="AZ328" s="111"/>
      <c r="BA328" s="111"/>
      <c r="BB328" s="111"/>
      <c r="BC328" s="111"/>
      <c r="BD328" s="111"/>
      <c r="BE328" s="111"/>
      <c r="BF328" s="111"/>
      <c r="BG328" s="111"/>
      <c r="BH328" s="111"/>
      <c r="BI328" s="111"/>
      <c r="BJ328" s="111"/>
      <c r="BK328" s="111"/>
      <c r="BL328" s="111"/>
      <c r="BM328" s="111"/>
      <c r="BN328" s="111"/>
      <c r="BO328" s="111"/>
      <c r="BP328" s="111"/>
      <c r="BQ328" s="111"/>
    </row>
    <row r="329" spans="27:69">
      <c r="AA329" s="111"/>
      <c r="AB329" s="111"/>
      <c r="AC329" s="111"/>
      <c r="AD329" s="111"/>
      <c r="AE329" s="111"/>
      <c r="AF329" s="140"/>
      <c r="AG329" s="140"/>
      <c r="AH329" s="111"/>
      <c r="AI329" s="111"/>
      <c r="AJ329" s="111"/>
      <c r="AK329" s="88"/>
      <c r="AL329" s="111"/>
      <c r="AM329" s="111"/>
      <c r="AN329" s="111"/>
      <c r="AO329" s="111"/>
      <c r="AP329" s="111"/>
      <c r="AQ329" s="111"/>
      <c r="AR329" s="111"/>
      <c r="AS329" s="111"/>
      <c r="AT329" s="111"/>
      <c r="AU329" s="111"/>
      <c r="AV329" s="111"/>
      <c r="AW329" s="111"/>
      <c r="AX329" s="111"/>
      <c r="AY329" s="111"/>
      <c r="AZ329" s="111"/>
      <c r="BA329" s="111"/>
      <c r="BB329" s="111"/>
      <c r="BC329" s="111"/>
      <c r="BD329" s="111"/>
      <c r="BE329" s="111"/>
      <c r="BF329" s="111"/>
      <c r="BG329" s="111"/>
      <c r="BH329" s="111"/>
      <c r="BI329" s="111"/>
      <c r="BJ329" s="111"/>
      <c r="BK329" s="111"/>
      <c r="BL329" s="111"/>
      <c r="BM329" s="111"/>
      <c r="BN329" s="111"/>
      <c r="BO329" s="111"/>
      <c r="BP329" s="111"/>
      <c r="BQ329" s="111"/>
    </row>
    <row r="330" spans="27:69">
      <c r="AA330" s="111"/>
      <c r="AB330" s="111"/>
      <c r="AC330" s="111"/>
      <c r="AD330" s="111"/>
      <c r="AE330" s="111"/>
      <c r="AF330" s="140"/>
      <c r="AG330" s="140"/>
      <c r="AH330" s="111"/>
      <c r="AI330" s="111"/>
      <c r="AJ330" s="111"/>
      <c r="AK330" s="88"/>
      <c r="AL330" s="111"/>
      <c r="AM330" s="111"/>
      <c r="AN330" s="111"/>
      <c r="AO330" s="111"/>
      <c r="AP330" s="111"/>
      <c r="AQ330" s="111"/>
      <c r="AR330" s="111"/>
      <c r="AS330" s="111"/>
      <c r="AT330" s="111"/>
      <c r="AU330" s="111"/>
      <c r="AV330" s="111"/>
      <c r="AW330" s="111"/>
      <c r="AX330" s="111"/>
      <c r="AY330" s="111"/>
      <c r="AZ330" s="111"/>
      <c r="BA330" s="111"/>
      <c r="BB330" s="111"/>
      <c r="BC330" s="111"/>
      <c r="BD330" s="111"/>
      <c r="BE330" s="111"/>
      <c r="BF330" s="111"/>
      <c r="BG330" s="111"/>
      <c r="BH330" s="111"/>
      <c r="BI330" s="111"/>
      <c r="BJ330" s="111"/>
      <c r="BK330" s="111"/>
      <c r="BL330" s="111"/>
      <c r="BM330" s="111"/>
      <c r="BN330" s="111"/>
      <c r="BO330" s="111"/>
      <c r="BP330" s="111"/>
      <c r="BQ330" s="111"/>
    </row>
    <row r="331" spans="27:69">
      <c r="AA331" s="111"/>
      <c r="AB331" s="111"/>
      <c r="AC331" s="111"/>
      <c r="AD331" s="111"/>
      <c r="AE331" s="111"/>
      <c r="AF331" s="140"/>
      <c r="AG331" s="140"/>
      <c r="AH331" s="111"/>
      <c r="AI331" s="111"/>
      <c r="AJ331" s="111"/>
      <c r="AK331" s="88"/>
      <c r="AL331" s="111"/>
      <c r="AM331" s="111"/>
      <c r="AN331" s="111"/>
      <c r="AO331" s="111"/>
      <c r="AP331" s="111"/>
      <c r="AQ331" s="111"/>
      <c r="AR331" s="111"/>
      <c r="AS331" s="111"/>
      <c r="AT331" s="111"/>
      <c r="AU331" s="111"/>
      <c r="AV331" s="111"/>
      <c r="AW331" s="111"/>
      <c r="AX331" s="111"/>
      <c r="AY331" s="111"/>
      <c r="AZ331" s="111"/>
      <c r="BA331" s="111"/>
      <c r="BB331" s="111"/>
      <c r="BC331" s="111"/>
      <c r="BD331" s="111"/>
      <c r="BE331" s="111"/>
      <c r="BF331" s="111"/>
      <c r="BG331" s="111"/>
      <c r="BH331" s="111"/>
      <c r="BI331" s="111"/>
      <c r="BJ331" s="111"/>
      <c r="BK331" s="111"/>
      <c r="BL331" s="111"/>
      <c r="BM331" s="111"/>
      <c r="BN331" s="111"/>
      <c r="BO331" s="111"/>
      <c r="BP331" s="111"/>
      <c r="BQ331" s="111"/>
    </row>
    <row r="332" spans="27:69">
      <c r="AA332" s="111"/>
      <c r="AB332" s="111"/>
      <c r="AC332" s="111"/>
      <c r="AD332" s="111"/>
      <c r="AE332" s="111"/>
      <c r="AF332" s="140"/>
      <c r="AG332" s="140"/>
      <c r="AH332" s="111"/>
      <c r="AI332" s="111"/>
      <c r="AJ332" s="111"/>
      <c r="AK332" s="88"/>
      <c r="AL332" s="111"/>
      <c r="AM332" s="111"/>
      <c r="AN332" s="111"/>
      <c r="AO332" s="111"/>
      <c r="AP332" s="111"/>
      <c r="AQ332" s="111"/>
      <c r="AR332" s="111"/>
      <c r="AS332" s="111"/>
      <c r="AT332" s="111"/>
      <c r="AU332" s="111"/>
      <c r="AV332" s="111"/>
      <c r="AW332" s="111"/>
      <c r="AX332" s="111"/>
      <c r="AY332" s="111"/>
      <c r="AZ332" s="111"/>
      <c r="BA332" s="111"/>
      <c r="BB332" s="111"/>
      <c r="BC332" s="111"/>
      <c r="BD332" s="111"/>
      <c r="BE332" s="111"/>
      <c r="BF332" s="111"/>
      <c r="BG332" s="111"/>
      <c r="BH332" s="111"/>
      <c r="BI332" s="111"/>
      <c r="BJ332" s="111"/>
      <c r="BK332" s="111"/>
      <c r="BL332" s="111"/>
      <c r="BM332" s="111"/>
      <c r="BN332" s="111"/>
      <c r="BO332" s="111"/>
      <c r="BP332" s="111"/>
      <c r="BQ332" s="111"/>
    </row>
    <row r="333" spans="27:69">
      <c r="AA333" s="111"/>
      <c r="AB333" s="111"/>
      <c r="AC333" s="111"/>
      <c r="AD333" s="111"/>
      <c r="AE333" s="111"/>
      <c r="AF333" s="140"/>
      <c r="AG333" s="140"/>
      <c r="AH333" s="111"/>
      <c r="AI333" s="111"/>
      <c r="AJ333" s="111"/>
      <c r="AK333" s="88"/>
      <c r="AL333" s="111"/>
      <c r="AM333" s="111"/>
      <c r="AN333" s="111"/>
      <c r="AO333" s="111"/>
      <c r="AP333" s="111"/>
      <c r="AQ333" s="111"/>
      <c r="AR333" s="111"/>
      <c r="AS333" s="111"/>
      <c r="AT333" s="111"/>
      <c r="AU333" s="111"/>
      <c r="AV333" s="111"/>
      <c r="AW333" s="111"/>
      <c r="AX333" s="111"/>
      <c r="AY333" s="111"/>
      <c r="AZ333" s="111"/>
      <c r="BA333" s="111"/>
      <c r="BB333" s="111"/>
      <c r="BC333" s="111"/>
      <c r="BD333" s="111"/>
      <c r="BE333" s="111"/>
      <c r="BF333" s="111"/>
      <c r="BG333" s="111"/>
      <c r="BH333" s="111"/>
      <c r="BI333" s="111"/>
      <c r="BJ333" s="111"/>
      <c r="BK333" s="111"/>
      <c r="BL333" s="111"/>
      <c r="BM333" s="111"/>
      <c r="BN333" s="111"/>
      <c r="BO333" s="111"/>
      <c r="BP333" s="111"/>
      <c r="BQ333" s="111"/>
    </row>
    <row r="334" spans="27:69">
      <c r="AA334" s="111"/>
      <c r="AB334" s="111"/>
      <c r="AC334" s="111"/>
      <c r="AD334" s="111"/>
      <c r="AE334" s="111"/>
      <c r="AF334" s="140"/>
      <c r="AG334" s="140"/>
      <c r="AH334" s="111"/>
      <c r="AI334" s="111"/>
      <c r="AJ334" s="111"/>
      <c r="AK334" s="88"/>
      <c r="AL334" s="111"/>
      <c r="AM334" s="111"/>
      <c r="AN334" s="111"/>
      <c r="AO334" s="111"/>
      <c r="AP334" s="111"/>
      <c r="AQ334" s="111"/>
      <c r="AR334" s="111"/>
      <c r="AS334" s="111"/>
      <c r="AT334" s="111"/>
      <c r="AU334" s="111"/>
      <c r="AV334" s="111"/>
      <c r="AW334" s="111"/>
      <c r="AX334" s="111"/>
      <c r="AY334" s="111"/>
      <c r="AZ334" s="111"/>
      <c r="BA334" s="111"/>
      <c r="BB334" s="111"/>
      <c r="BC334" s="111"/>
      <c r="BD334" s="111"/>
      <c r="BE334" s="111"/>
      <c r="BF334" s="111"/>
      <c r="BG334" s="111"/>
      <c r="BH334" s="111"/>
      <c r="BI334" s="111"/>
      <c r="BJ334" s="111"/>
      <c r="BK334" s="111"/>
      <c r="BL334" s="111"/>
      <c r="BM334" s="111"/>
      <c r="BN334" s="111"/>
      <c r="BO334" s="111"/>
      <c r="BP334" s="111"/>
      <c r="BQ334" s="111"/>
    </row>
    <row r="335" spans="27:69">
      <c r="AA335" s="111"/>
      <c r="AB335" s="111"/>
      <c r="AC335" s="111"/>
      <c r="AD335" s="111"/>
      <c r="AE335" s="111"/>
      <c r="AF335" s="140"/>
      <c r="AG335" s="140"/>
      <c r="AH335" s="111"/>
      <c r="AI335" s="111"/>
      <c r="AJ335" s="111"/>
      <c r="AK335" s="88"/>
      <c r="AL335" s="111"/>
      <c r="AM335" s="111"/>
      <c r="AN335" s="111"/>
      <c r="AO335" s="111"/>
      <c r="AP335" s="111"/>
      <c r="AQ335" s="111"/>
      <c r="AR335" s="111"/>
      <c r="AS335" s="111"/>
      <c r="AT335" s="111"/>
      <c r="AU335" s="111"/>
      <c r="AV335" s="111"/>
      <c r="AW335" s="111"/>
      <c r="AX335" s="111"/>
      <c r="AY335" s="111"/>
      <c r="AZ335" s="111"/>
      <c r="BA335" s="111"/>
      <c r="BB335" s="111"/>
      <c r="BC335" s="111"/>
      <c r="BD335" s="111"/>
      <c r="BE335" s="111"/>
      <c r="BF335" s="111"/>
      <c r="BG335" s="111"/>
      <c r="BH335" s="111"/>
      <c r="BI335" s="111"/>
      <c r="BJ335" s="111"/>
      <c r="BK335" s="111"/>
      <c r="BL335" s="111"/>
      <c r="BM335" s="111"/>
      <c r="BN335" s="111"/>
      <c r="BO335" s="111"/>
      <c r="BP335" s="111"/>
      <c r="BQ335" s="111"/>
    </row>
    <row r="336" spans="27:69">
      <c r="AA336" s="111"/>
      <c r="AB336" s="111"/>
      <c r="AC336" s="111"/>
      <c r="AD336" s="111"/>
      <c r="AE336" s="111"/>
      <c r="AF336" s="140"/>
      <c r="AG336" s="140"/>
      <c r="AH336" s="111"/>
      <c r="AI336" s="111"/>
      <c r="AJ336" s="111"/>
      <c r="AK336" s="88"/>
      <c r="AL336" s="111"/>
      <c r="AM336" s="111"/>
      <c r="AN336" s="111"/>
      <c r="AO336" s="111"/>
      <c r="AP336" s="111"/>
      <c r="AQ336" s="111"/>
      <c r="AR336" s="111"/>
      <c r="AS336" s="111"/>
      <c r="AT336" s="111"/>
      <c r="AU336" s="111"/>
      <c r="AV336" s="111"/>
      <c r="AW336" s="111"/>
      <c r="AX336" s="111"/>
      <c r="AY336" s="111"/>
      <c r="AZ336" s="111"/>
      <c r="BA336" s="111"/>
      <c r="BB336" s="111"/>
      <c r="BC336" s="111"/>
      <c r="BD336" s="111"/>
      <c r="BE336" s="111"/>
      <c r="BF336" s="111"/>
      <c r="BG336" s="111"/>
      <c r="BH336" s="111"/>
      <c r="BI336" s="111"/>
      <c r="BJ336" s="111"/>
      <c r="BK336" s="111"/>
      <c r="BL336" s="111"/>
      <c r="BM336" s="111"/>
      <c r="BN336" s="111"/>
      <c r="BO336" s="111"/>
      <c r="BP336" s="111"/>
      <c r="BQ336" s="111"/>
    </row>
    <row r="337" spans="27:69">
      <c r="AA337" s="111"/>
      <c r="AB337" s="111"/>
      <c r="AC337" s="111"/>
      <c r="AD337" s="111"/>
      <c r="AE337" s="111"/>
      <c r="AF337" s="140"/>
      <c r="AG337" s="140"/>
      <c r="AH337" s="111"/>
      <c r="AI337" s="111"/>
      <c r="AJ337" s="111"/>
      <c r="AK337" s="88"/>
      <c r="AL337" s="111"/>
      <c r="AM337" s="111"/>
      <c r="AN337" s="111"/>
      <c r="AO337" s="111"/>
      <c r="AP337" s="111"/>
      <c r="AQ337" s="111"/>
      <c r="AR337" s="111"/>
      <c r="AS337" s="111"/>
      <c r="AT337" s="111"/>
      <c r="AU337" s="111"/>
      <c r="AV337" s="111"/>
      <c r="AW337" s="111"/>
      <c r="AX337" s="111"/>
      <c r="AY337" s="111"/>
      <c r="AZ337" s="111"/>
      <c r="BA337" s="111"/>
      <c r="BB337" s="111"/>
      <c r="BC337" s="111"/>
      <c r="BD337" s="111"/>
      <c r="BE337" s="111"/>
      <c r="BF337" s="111"/>
      <c r="BG337" s="111"/>
      <c r="BH337" s="111"/>
      <c r="BI337" s="111"/>
      <c r="BJ337" s="111"/>
      <c r="BK337" s="111"/>
      <c r="BL337" s="111"/>
      <c r="BM337" s="111"/>
      <c r="BN337" s="111"/>
      <c r="BO337" s="111"/>
      <c r="BP337" s="111"/>
      <c r="BQ337" s="111"/>
    </row>
    <row r="338" spans="27:69">
      <c r="AA338" s="111"/>
      <c r="AB338" s="111"/>
      <c r="AC338" s="111"/>
      <c r="AD338" s="111"/>
      <c r="AE338" s="111"/>
      <c r="AF338" s="140"/>
      <c r="AG338" s="140"/>
      <c r="AH338" s="111"/>
      <c r="AI338" s="111"/>
      <c r="AJ338" s="111"/>
      <c r="AK338" s="88"/>
      <c r="AL338" s="111"/>
      <c r="AM338" s="111"/>
      <c r="AN338" s="111"/>
      <c r="AO338" s="111"/>
      <c r="AP338" s="111"/>
      <c r="AQ338" s="111"/>
      <c r="AR338" s="111"/>
      <c r="AS338" s="111"/>
      <c r="AT338" s="111"/>
      <c r="AU338" s="111"/>
      <c r="AV338" s="111"/>
      <c r="AW338" s="111"/>
      <c r="AX338" s="111"/>
      <c r="AY338" s="111"/>
      <c r="AZ338" s="111"/>
      <c r="BA338" s="111"/>
      <c r="BB338" s="111"/>
      <c r="BC338" s="111"/>
      <c r="BD338" s="111"/>
      <c r="BE338" s="111"/>
      <c r="BF338" s="111"/>
      <c r="BG338" s="111"/>
      <c r="BH338" s="111"/>
      <c r="BI338" s="111"/>
      <c r="BJ338" s="111"/>
      <c r="BK338" s="111"/>
      <c r="BL338" s="111"/>
      <c r="BM338" s="111"/>
      <c r="BN338" s="111"/>
      <c r="BO338" s="111"/>
      <c r="BP338" s="111"/>
      <c r="BQ338" s="111"/>
    </row>
    <row r="339" spans="27:69">
      <c r="AA339" s="111"/>
      <c r="AB339" s="111"/>
      <c r="AC339" s="111"/>
      <c r="AD339" s="111"/>
      <c r="AE339" s="111"/>
      <c r="AF339" s="140"/>
      <c r="AG339" s="140"/>
      <c r="AH339" s="111"/>
      <c r="AI339" s="111"/>
      <c r="AJ339" s="111"/>
      <c r="AK339" s="88"/>
      <c r="AL339" s="111"/>
      <c r="AM339" s="111"/>
      <c r="AN339" s="111"/>
      <c r="AO339" s="111"/>
      <c r="AP339" s="111"/>
      <c r="AQ339" s="111"/>
      <c r="AR339" s="111"/>
      <c r="AS339" s="111"/>
      <c r="AT339" s="111"/>
      <c r="AU339" s="111"/>
      <c r="AV339" s="111"/>
      <c r="AW339" s="111"/>
      <c r="AX339" s="111"/>
      <c r="AY339" s="111"/>
      <c r="AZ339" s="111"/>
      <c r="BA339" s="111"/>
      <c r="BB339" s="111"/>
      <c r="BC339" s="111"/>
      <c r="BD339" s="111"/>
      <c r="BE339" s="111"/>
      <c r="BF339" s="111"/>
      <c r="BG339" s="111"/>
      <c r="BH339" s="111"/>
      <c r="BI339" s="111"/>
      <c r="BJ339" s="111"/>
      <c r="BK339" s="111"/>
      <c r="BL339" s="111"/>
      <c r="BM339" s="111"/>
      <c r="BN339" s="111"/>
      <c r="BO339" s="111"/>
      <c r="BP339" s="111"/>
      <c r="BQ339" s="111"/>
    </row>
    <row r="340" spans="27:69">
      <c r="AA340" s="111"/>
      <c r="AB340" s="111"/>
      <c r="AC340" s="111"/>
      <c r="AD340" s="111"/>
      <c r="AE340" s="111"/>
      <c r="AF340" s="140"/>
      <c r="AG340" s="140"/>
      <c r="AH340" s="111"/>
      <c r="AI340" s="111"/>
      <c r="AJ340" s="111"/>
      <c r="AK340" s="88"/>
      <c r="AL340" s="111"/>
      <c r="AM340" s="111"/>
      <c r="AN340" s="111"/>
      <c r="AO340" s="111"/>
      <c r="AP340" s="111"/>
      <c r="AQ340" s="111"/>
      <c r="AR340" s="111"/>
      <c r="AS340" s="111"/>
      <c r="AT340" s="111"/>
      <c r="AU340" s="111"/>
      <c r="AV340" s="111"/>
      <c r="AW340" s="111"/>
      <c r="AX340" s="111"/>
      <c r="AY340" s="111"/>
      <c r="AZ340" s="111"/>
      <c r="BA340" s="111"/>
      <c r="BB340" s="111"/>
      <c r="BC340" s="111"/>
      <c r="BD340" s="111"/>
      <c r="BE340" s="111"/>
      <c r="BF340" s="111"/>
      <c r="BG340" s="111"/>
      <c r="BH340" s="111"/>
      <c r="BI340" s="111"/>
      <c r="BJ340" s="111"/>
      <c r="BK340" s="111"/>
      <c r="BL340" s="111"/>
      <c r="BM340" s="111"/>
      <c r="BN340" s="111"/>
      <c r="BO340" s="111"/>
      <c r="BP340" s="111"/>
      <c r="BQ340" s="111"/>
    </row>
    <row r="341" spans="27:69">
      <c r="AA341" s="111"/>
      <c r="AB341" s="111"/>
      <c r="AC341" s="111"/>
      <c r="AD341" s="111"/>
      <c r="AE341" s="111"/>
      <c r="AF341" s="140"/>
      <c r="AG341" s="140"/>
      <c r="AH341" s="111"/>
      <c r="AI341" s="111"/>
      <c r="AJ341" s="111"/>
      <c r="AK341" s="88"/>
      <c r="AL341" s="111"/>
      <c r="AM341" s="111"/>
      <c r="AN341" s="111"/>
      <c r="AO341" s="111"/>
      <c r="AP341" s="111"/>
      <c r="AQ341" s="111"/>
      <c r="AR341" s="111"/>
      <c r="AS341" s="111"/>
      <c r="AT341" s="111"/>
      <c r="AU341" s="111"/>
      <c r="AV341" s="111"/>
      <c r="AW341" s="111"/>
      <c r="AX341" s="111"/>
      <c r="AY341" s="111"/>
      <c r="AZ341" s="111"/>
      <c r="BA341" s="111"/>
      <c r="BB341" s="111"/>
      <c r="BC341" s="111"/>
      <c r="BD341" s="111"/>
      <c r="BE341" s="111"/>
      <c r="BF341" s="111"/>
      <c r="BG341" s="111"/>
      <c r="BH341" s="111"/>
      <c r="BI341" s="111"/>
      <c r="BJ341" s="111"/>
      <c r="BK341" s="111"/>
      <c r="BL341" s="111"/>
      <c r="BM341" s="111"/>
      <c r="BN341" s="111"/>
      <c r="BO341" s="111"/>
      <c r="BP341" s="111"/>
      <c r="BQ341" s="111"/>
    </row>
    <row r="342" spans="27:69">
      <c r="AA342" s="111"/>
      <c r="AB342" s="111"/>
      <c r="AC342" s="111"/>
      <c r="AD342" s="111"/>
      <c r="AE342" s="111"/>
      <c r="AF342" s="140"/>
      <c r="AG342" s="140"/>
      <c r="AH342" s="111"/>
      <c r="AI342" s="111"/>
      <c r="AJ342" s="111"/>
      <c r="AK342" s="88"/>
      <c r="AL342" s="111"/>
      <c r="AM342" s="111"/>
      <c r="AN342" s="111"/>
      <c r="AO342" s="111"/>
      <c r="AP342" s="111"/>
      <c r="AQ342" s="111"/>
      <c r="AR342" s="111"/>
      <c r="AS342" s="111"/>
      <c r="AT342" s="111"/>
      <c r="AU342" s="111"/>
      <c r="AV342" s="111"/>
      <c r="AW342" s="111"/>
      <c r="AX342" s="111"/>
      <c r="AY342" s="111"/>
      <c r="AZ342" s="111"/>
      <c r="BA342" s="111"/>
      <c r="BB342" s="111"/>
      <c r="BC342" s="111"/>
      <c r="BD342" s="111"/>
      <c r="BE342" s="111"/>
      <c r="BF342" s="111"/>
      <c r="BG342" s="111"/>
      <c r="BH342" s="111"/>
      <c r="BI342" s="111"/>
      <c r="BJ342" s="111"/>
      <c r="BK342" s="111"/>
      <c r="BL342" s="111"/>
      <c r="BM342" s="111"/>
      <c r="BN342" s="111"/>
      <c r="BO342" s="111"/>
      <c r="BP342" s="111"/>
      <c r="BQ342" s="111"/>
    </row>
    <row r="343" spans="27:69">
      <c r="AA343" s="111"/>
      <c r="AB343" s="111"/>
      <c r="AC343" s="111"/>
      <c r="AD343" s="111"/>
      <c r="AE343" s="111"/>
      <c r="AF343" s="140"/>
      <c r="AG343" s="140"/>
      <c r="AH343" s="111"/>
      <c r="AI343" s="111"/>
      <c r="AJ343" s="111"/>
      <c r="AK343" s="88"/>
      <c r="AL343" s="111"/>
      <c r="AM343" s="111"/>
      <c r="AN343" s="111"/>
      <c r="AO343" s="111"/>
      <c r="AP343" s="111"/>
      <c r="AQ343" s="111"/>
      <c r="AR343" s="111"/>
      <c r="AS343" s="111"/>
      <c r="AT343" s="111"/>
      <c r="AU343" s="111"/>
      <c r="AV343" s="111"/>
      <c r="AW343" s="111"/>
      <c r="AX343" s="111"/>
      <c r="AY343" s="111"/>
      <c r="AZ343" s="111"/>
      <c r="BA343" s="111"/>
      <c r="BB343" s="111"/>
      <c r="BC343" s="111"/>
      <c r="BD343" s="111"/>
      <c r="BE343" s="111"/>
      <c r="BF343" s="111"/>
      <c r="BG343" s="111"/>
      <c r="BH343" s="111"/>
      <c r="BI343" s="111"/>
      <c r="BJ343" s="111"/>
      <c r="BK343" s="111"/>
      <c r="BL343" s="111"/>
      <c r="BM343" s="111"/>
      <c r="BN343" s="111"/>
      <c r="BO343" s="111"/>
      <c r="BP343" s="111"/>
      <c r="BQ343" s="111"/>
    </row>
    <row r="344" spans="27:69">
      <c r="AA344" s="111"/>
      <c r="AB344" s="111"/>
      <c r="AC344" s="111"/>
      <c r="AD344" s="111"/>
      <c r="AE344" s="111"/>
      <c r="AF344" s="140"/>
      <c r="AG344" s="140"/>
      <c r="AH344" s="111"/>
      <c r="AI344" s="111"/>
      <c r="AJ344" s="111"/>
      <c r="AK344" s="88"/>
      <c r="AL344" s="111"/>
      <c r="AM344" s="111"/>
      <c r="AN344" s="111"/>
      <c r="AO344" s="111"/>
      <c r="AP344" s="111"/>
      <c r="AQ344" s="111"/>
      <c r="AR344" s="111"/>
      <c r="AS344" s="111"/>
      <c r="AT344" s="111"/>
      <c r="AU344" s="111"/>
      <c r="AV344" s="111"/>
      <c r="AW344" s="111"/>
      <c r="AX344" s="111"/>
      <c r="AY344" s="111"/>
      <c r="AZ344" s="111"/>
      <c r="BA344" s="111"/>
      <c r="BB344" s="111"/>
      <c r="BC344" s="111"/>
      <c r="BD344" s="111"/>
      <c r="BE344" s="111"/>
      <c r="BF344" s="111"/>
      <c r="BG344" s="111"/>
      <c r="BH344" s="111"/>
      <c r="BI344" s="111"/>
      <c r="BJ344" s="111"/>
      <c r="BK344" s="111"/>
      <c r="BL344" s="111"/>
      <c r="BM344" s="111"/>
      <c r="BN344" s="111"/>
      <c r="BO344" s="111"/>
      <c r="BP344" s="111"/>
      <c r="BQ344" s="111"/>
    </row>
    <row r="345" spans="27:69">
      <c r="AA345" s="111"/>
      <c r="AB345" s="111"/>
      <c r="AC345" s="111"/>
      <c r="AD345" s="111"/>
      <c r="AE345" s="111"/>
      <c r="AF345" s="140"/>
      <c r="AG345" s="140"/>
      <c r="AH345" s="111"/>
      <c r="AI345" s="111"/>
      <c r="AJ345" s="111"/>
      <c r="AK345" s="88"/>
      <c r="AL345" s="111"/>
      <c r="AM345" s="111"/>
      <c r="AN345" s="111"/>
      <c r="AO345" s="111"/>
      <c r="AP345" s="111"/>
      <c r="AQ345" s="111"/>
      <c r="AR345" s="111"/>
      <c r="AS345" s="111"/>
      <c r="AT345" s="111"/>
      <c r="AU345" s="111"/>
      <c r="AV345" s="111"/>
      <c r="AW345" s="111"/>
      <c r="AX345" s="111"/>
      <c r="AY345" s="111"/>
      <c r="AZ345" s="111"/>
      <c r="BA345" s="111"/>
      <c r="BB345" s="111"/>
      <c r="BC345" s="111"/>
      <c r="BD345" s="111"/>
      <c r="BE345" s="111"/>
      <c r="BF345" s="111"/>
      <c r="BG345" s="111"/>
      <c r="BH345" s="111"/>
      <c r="BI345" s="111"/>
      <c r="BJ345" s="111"/>
      <c r="BK345" s="111"/>
      <c r="BL345" s="111"/>
      <c r="BM345" s="111"/>
      <c r="BN345" s="111"/>
      <c r="BO345" s="111"/>
      <c r="BP345" s="111"/>
      <c r="BQ345" s="111"/>
    </row>
    <row r="346" spans="27:69">
      <c r="AA346" s="111"/>
      <c r="AB346" s="111"/>
      <c r="AC346" s="111"/>
      <c r="AD346" s="111"/>
      <c r="AE346" s="111"/>
      <c r="AF346" s="140"/>
      <c r="AG346" s="140"/>
      <c r="AH346" s="111"/>
      <c r="AI346" s="111"/>
      <c r="AJ346" s="111"/>
      <c r="AK346" s="88"/>
      <c r="AL346" s="111"/>
      <c r="AM346" s="111"/>
      <c r="AN346" s="111"/>
      <c r="AO346" s="111"/>
      <c r="AP346" s="111"/>
      <c r="AQ346" s="111"/>
      <c r="AR346" s="111"/>
      <c r="AS346" s="111"/>
      <c r="AT346" s="111"/>
      <c r="AU346" s="111"/>
      <c r="AV346" s="111"/>
      <c r="AW346" s="111"/>
      <c r="AX346" s="111"/>
      <c r="AY346" s="111"/>
      <c r="AZ346" s="111"/>
      <c r="BA346" s="111"/>
      <c r="BB346" s="111"/>
      <c r="BC346" s="111"/>
      <c r="BD346" s="111"/>
      <c r="BE346" s="111"/>
      <c r="BF346" s="111"/>
      <c r="BG346" s="111"/>
      <c r="BH346" s="111"/>
      <c r="BI346" s="111"/>
      <c r="BJ346" s="111"/>
      <c r="BK346" s="111"/>
      <c r="BL346" s="111"/>
      <c r="BM346" s="111"/>
      <c r="BN346" s="111"/>
      <c r="BO346" s="111"/>
      <c r="BP346" s="111"/>
      <c r="BQ346" s="111"/>
    </row>
    <row r="347" spans="27:69">
      <c r="AA347" s="111"/>
      <c r="AB347" s="111"/>
      <c r="AC347" s="111"/>
      <c r="AD347" s="111"/>
      <c r="AE347" s="111"/>
      <c r="AF347" s="140"/>
      <c r="AG347" s="140"/>
      <c r="AH347" s="111"/>
      <c r="AI347" s="111"/>
      <c r="AJ347" s="111"/>
      <c r="AK347" s="88"/>
      <c r="AL347" s="111"/>
      <c r="AM347" s="111"/>
      <c r="AN347" s="111"/>
      <c r="AO347" s="111"/>
      <c r="AP347" s="111"/>
      <c r="AQ347" s="111"/>
      <c r="AR347" s="111"/>
      <c r="AS347" s="111"/>
      <c r="AT347" s="111"/>
      <c r="AU347" s="111"/>
      <c r="AV347" s="111"/>
      <c r="AW347" s="111"/>
      <c r="AX347" s="111"/>
      <c r="AY347" s="111"/>
      <c r="AZ347" s="111"/>
      <c r="BA347" s="111"/>
      <c r="BB347" s="111"/>
      <c r="BC347" s="111"/>
      <c r="BD347" s="111"/>
      <c r="BE347" s="111"/>
      <c r="BF347" s="111"/>
      <c r="BG347" s="111"/>
      <c r="BH347" s="111"/>
      <c r="BI347" s="111"/>
      <c r="BJ347" s="111"/>
      <c r="BK347" s="111"/>
      <c r="BL347" s="111"/>
      <c r="BM347" s="111"/>
      <c r="BN347" s="111"/>
      <c r="BO347" s="111"/>
      <c r="BP347" s="111"/>
      <c r="BQ347" s="111"/>
    </row>
    <row r="348" spans="27:69">
      <c r="AA348" s="111"/>
      <c r="AB348" s="111"/>
      <c r="AC348" s="111"/>
      <c r="AD348" s="111"/>
      <c r="AE348" s="111"/>
      <c r="AF348" s="140"/>
      <c r="AG348" s="140"/>
      <c r="AH348" s="111"/>
      <c r="AI348" s="111"/>
      <c r="AJ348" s="111"/>
      <c r="AK348" s="88"/>
      <c r="AL348" s="111"/>
      <c r="AM348" s="111"/>
      <c r="AN348" s="111"/>
      <c r="AO348" s="111"/>
      <c r="AP348" s="111"/>
      <c r="AQ348" s="111"/>
      <c r="AR348" s="111"/>
      <c r="AS348" s="111"/>
      <c r="AT348" s="111"/>
      <c r="AU348" s="111"/>
      <c r="AV348" s="111"/>
      <c r="AW348" s="111"/>
      <c r="AX348" s="111"/>
      <c r="AY348" s="111"/>
      <c r="AZ348" s="111"/>
      <c r="BA348" s="111"/>
      <c r="BB348" s="111"/>
      <c r="BC348" s="111"/>
      <c r="BD348" s="111"/>
      <c r="BE348" s="111"/>
      <c r="BF348" s="111"/>
      <c r="BG348" s="111"/>
      <c r="BH348" s="111"/>
      <c r="BI348" s="111"/>
      <c r="BJ348" s="111"/>
      <c r="BK348" s="111"/>
      <c r="BL348" s="111"/>
      <c r="BM348" s="111"/>
      <c r="BN348" s="111"/>
      <c r="BO348" s="111"/>
      <c r="BP348" s="111"/>
      <c r="BQ348" s="111"/>
    </row>
    <row r="349" spans="27:69">
      <c r="AA349" s="111"/>
      <c r="AB349" s="111"/>
      <c r="AC349" s="111"/>
      <c r="AD349" s="111"/>
      <c r="AE349" s="111"/>
      <c r="AF349" s="140"/>
      <c r="AG349" s="140"/>
      <c r="AH349" s="111"/>
      <c r="AI349" s="111"/>
      <c r="AJ349" s="111"/>
      <c r="AK349" s="88"/>
      <c r="AL349" s="111"/>
      <c r="AM349" s="111"/>
      <c r="AN349" s="111"/>
      <c r="AO349" s="111"/>
      <c r="AP349" s="111"/>
      <c r="AQ349" s="111"/>
      <c r="AR349" s="111"/>
      <c r="AS349" s="111"/>
      <c r="AT349" s="111"/>
      <c r="AU349" s="111"/>
      <c r="AV349" s="111"/>
      <c r="AW349" s="111"/>
      <c r="AX349" s="111"/>
      <c r="AY349" s="111"/>
      <c r="AZ349" s="111"/>
      <c r="BA349" s="111"/>
      <c r="BB349" s="111"/>
      <c r="BC349" s="111"/>
      <c r="BD349" s="111"/>
      <c r="BE349" s="111"/>
      <c r="BF349" s="111"/>
      <c r="BG349" s="111"/>
      <c r="BH349" s="111"/>
      <c r="BI349" s="111"/>
      <c r="BJ349" s="111"/>
      <c r="BK349" s="111"/>
      <c r="BL349" s="111"/>
      <c r="BM349" s="111"/>
      <c r="BN349" s="111"/>
      <c r="BO349" s="111"/>
      <c r="BP349" s="111"/>
      <c r="BQ349" s="111"/>
    </row>
    <row r="350" spans="27:69">
      <c r="AA350" s="111"/>
      <c r="AB350" s="111"/>
      <c r="AC350" s="111"/>
      <c r="AD350" s="111"/>
      <c r="AE350" s="111"/>
      <c r="AF350" s="140"/>
      <c r="AG350" s="140"/>
      <c r="AH350" s="111"/>
      <c r="AI350" s="111"/>
      <c r="AJ350" s="111"/>
      <c r="AK350" s="88"/>
      <c r="AL350" s="111"/>
      <c r="AM350" s="111"/>
      <c r="AN350" s="111"/>
      <c r="AO350" s="111"/>
      <c r="AP350" s="111"/>
      <c r="AQ350" s="111"/>
      <c r="AR350" s="111"/>
      <c r="AS350" s="111"/>
      <c r="AT350" s="111"/>
      <c r="AU350" s="111"/>
      <c r="AV350" s="111"/>
      <c r="AW350" s="111"/>
      <c r="AX350" s="111"/>
      <c r="AY350" s="111"/>
      <c r="AZ350" s="111"/>
      <c r="BA350" s="111"/>
      <c r="BB350" s="111"/>
      <c r="BC350" s="111"/>
      <c r="BD350" s="111"/>
      <c r="BE350" s="111"/>
      <c r="BF350" s="111"/>
      <c r="BG350" s="111"/>
      <c r="BH350" s="111"/>
      <c r="BI350" s="111"/>
      <c r="BJ350" s="111"/>
      <c r="BK350" s="111"/>
      <c r="BL350" s="111"/>
      <c r="BM350" s="111"/>
      <c r="BN350" s="111"/>
      <c r="BO350" s="111"/>
      <c r="BP350" s="111"/>
      <c r="BQ350" s="111"/>
    </row>
    <row r="351" spans="27:69">
      <c r="AA351" s="111"/>
      <c r="AB351" s="111"/>
      <c r="AC351" s="111"/>
      <c r="AD351" s="111"/>
      <c r="AE351" s="111"/>
      <c r="AF351" s="140"/>
      <c r="AG351" s="140"/>
      <c r="AH351" s="111"/>
      <c r="AI351" s="111"/>
      <c r="AJ351" s="111"/>
      <c r="AK351" s="88"/>
      <c r="AL351" s="111"/>
      <c r="AM351" s="111"/>
      <c r="AN351" s="111"/>
      <c r="AO351" s="111"/>
      <c r="AP351" s="111"/>
      <c r="AQ351" s="111"/>
      <c r="AR351" s="111"/>
      <c r="AS351" s="111"/>
      <c r="AT351" s="111"/>
      <c r="AU351" s="111"/>
      <c r="AV351" s="111"/>
      <c r="AW351" s="111"/>
      <c r="AX351" s="111"/>
      <c r="AY351" s="111"/>
      <c r="AZ351" s="111"/>
      <c r="BA351" s="111"/>
      <c r="BB351" s="111"/>
      <c r="BC351" s="111"/>
      <c r="BD351" s="111"/>
      <c r="BE351" s="111"/>
      <c r="BF351" s="111"/>
      <c r="BG351" s="111"/>
      <c r="BH351" s="111"/>
      <c r="BI351" s="111"/>
      <c r="BJ351" s="111"/>
      <c r="BK351" s="111"/>
      <c r="BL351" s="111"/>
      <c r="BM351" s="111"/>
      <c r="BN351" s="111"/>
      <c r="BO351" s="111"/>
      <c r="BP351" s="111"/>
      <c r="BQ351" s="111"/>
    </row>
    <row r="352" spans="27:69">
      <c r="AA352" s="111"/>
      <c r="AB352" s="111"/>
      <c r="AC352" s="111"/>
      <c r="AD352" s="111"/>
      <c r="AE352" s="111"/>
      <c r="AF352" s="140"/>
      <c r="AG352" s="140"/>
      <c r="AH352" s="111"/>
      <c r="AI352" s="111"/>
      <c r="AJ352" s="111"/>
      <c r="AK352" s="88"/>
      <c r="AL352" s="111"/>
      <c r="AM352" s="111"/>
      <c r="AN352" s="111"/>
      <c r="AO352" s="111"/>
      <c r="AP352" s="111"/>
      <c r="AQ352" s="111"/>
      <c r="AR352" s="111"/>
      <c r="AS352" s="111"/>
      <c r="AT352" s="111"/>
      <c r="AU352" s="111"/>
      <c r="AV352" s="111"/>
      <c r="AW352" s="111"/>
      <c r="AX352" s="111"/>
      <c r="AY352" s="111"/>
      <c r="AZ352" s="111"/>
      <c r="BA352" s="111"/>
      <c r="BB352" s="111"/>
      <c r="BC352" s="111"/>
      <c r="BD352" s="111"/>
      <c r="BE352" s="111"/>
      <c r="BF352" s="111"/>
      <c r="BG352" s="111"/>
      <c r="BH352" s="111"/>
      <c r="BI352" s="111"/>
      <c r="BJ352" s="111"/>
      <c r="BK352" s="111"/>
      <c r="BL352" s="111"/>
      <c r="BM352" s="111"/>
      <c r="BN352" s="111"/>
      <c r="BO352" s="111"/>
      <c r="BP352" s="111"/>
      <c r="BQ352" s="111"/>
    </row>
    <row r="353" spans="27:69">
      <c r="AA353" s="111"/>
      <c r="AB353" s="111"/>
      <c r="AC353" s="111"/>
      <c r="AD353" s="111"/>
      <c r="AE353" s="111"/>
      <c r="AF353" s="140"/>
      <c r="AG353" s="140"/>
      <c r="AH353" s="111"/>
      <c r="AI353" s="111"/>
      <c r="AJ353" s="111"/>
      <c r="AK353" s="88"/>
      <c r="AL353" s="111"/>
      <c r="AM353" s="111"/>
      <c r="AN353" s="111"/>
      <c r="AO353" s="111"/>
      <c r="AP353" s="111"/>
      <c r="AQ353" s="111"/>
      <c r="AR353" s="111"/>
      <c r="AS353" s="111"/>
      <c r="AT353" s="111"/>
      <c r="AU353" s="111"/>
      <c r="AV353" s="111"/>
      <c r="AW353" s="111"/>
      <c r="AX353" s="111"/>
      <c r="AY353" s="111"/>
      <c r="AZ353" s="111"/>
      <c r="BA353" s="111"/>
      <c r="BB353" s="111"/>
      <c r="BC353" s="111"/>
      <c r="BD353" s="111"/>
      <c r="BE353" s="111"/>
      <c r="BF353" s="111"/>
      <c r="BG353" s="111"/>
      <c r="BH353" s="111"/>
      <c r="BI353" s="111"/>
      <c r="BJ353" s="111"/>
      <c r="BK353" s="111"/>
      <c r="BL353" s="111"/>
      <c r="BM353" s="111"/>
      <c r="BN353" s="111"/>
      <c r="BO353" s="111"/>
      <c r="BP353" s="111"/>
      <c r="BQ353" s="111"/>
    </row>
    <row r="354" spans="27:69">
      <c r="AA354" s="111"/>
      <c r="AB354" s="111"/>
      <c r="AC354" s="111"/>
      <c r="AD354" s="111"/>
      <c r="AE354" s="111"/>
      <c r="AF354" s="140"/>
      <c r="AG354" s="140"/>
      <c r="AH354" s="111"/>
      <c r="AI354" s="111"/>
      <c r="AJ354" s="111"/>
      <c r="AK354" s="88"/>
      <c r="AL354" s="111"/>
      <c r="AM354" s="111"/>
      <c r="AN354" s="111"/>
      <c r="AO354" s="111"/>
      <c r="AP354" s="111"/>
      <c r="AQ354" s="111"/>
      <c r="AR354" s="111"/>
      <c r="AS354" s="111"/>
      <c r="AT354" s="111"/>
      <c r="AU354" s="111"/>
      <c r="AV354" s="111"/>
      <c r="AW354" s="111"/>
      <c r="AX354" s="111"/>
      <c r="AY354" s="111"/>
      <c r="AZ354" s="111"/>
      <c r="BA354" s="111"/>
      <c r="BB354" s="111"/>
      <c r="BC354" s="111"/>
      <c r="BD354" s="111"/>
      <c r="BE354" s="111"/>
      <c r="BF354" s="111"/>
      <c r="BG354" s="111"/>
      <c r="BH354" s="111"/>
      <c r="BI354" s="111"/>
      <c r="BJ354" s="111"/>
      <c r="BK354" s="111"/>
      <c r="BL354" s="111"/>
      <c r="BM354" s="111"/>
      <c r="BN354" s="111"/>
      <c r="BO354" s="111"/>
      <c r="BP354" s="111"/>
      <c r="BQ354" s="111"/>
    </row>
    <row r="355" spans="27:69">
      <c r="AA355" s="111"/>
      <c r="AB355" s="111"/>
      <c r="AC355" s="111"/>
      <c r="AD355" s="111"/>
      <c r="AE355" s="111"/>
      <c r="AF355" s="140"/>
      <c r="AG355" s="140"/>
      <c r="AH355" s="111"/>
      <c r="AI355" s="111"/>
      <c r="AJ355" s="111"/>
      <c r="AK355" s="88"/>
      <c r="AL355" s="111"/>
      <c r="AM355" s="111"/>
      <c r="AN355" s="111"/>
      <c r="AO355" s="111"/>
      <c r="AP355" s="111"/>
      <c r="AQ355" s="111"/>
      <c r="AR355" s="111"/>
      <c r="AS355" s="111"/>
      <c r="AT355" s="111"/>
      <c r="AU355" s="111"/>
      <c r="AV355" s="111"/>
      <c r="AW355" s="111"/>
      <c r="AX355" s="111"/>
      <c r="AY355" s="111"/>
      <c r="AZ355" s="111"/>
      <c r="BA355" s="111"/>
      <c r="BB355" s="111"/>
      <c r="BC355" s="111"/>
      <c r="BD355" s="111"/>
      <c r="BE355" s="111"/>
      <c r="BF355" s="111"/>
      <c r="BG355" s="111"/>
      <c r="BH355" s="111"/>
      <c r="BI355" s="111"/>
      <c r="BJ355" s="111"/>
      <c r="BK355" s="111"/>
      <c r="BL355" s="111"/>
      <c r="BM355" s="111"/>
      <c r="BN355" s="111"/>
      <c r="BO355" s="111"/>
      <c r="BP355" s="111"/>
      <c r="BQ355" s="111"/>
    </row>
    <row r="356" spans="27:69">
      <c r="AA356" s="111"/>
      <c r="AB356" s="111"/>
      <c r="AC356" s="111"/>
      <c r="AD356" s="111"/>
      <c r="AE356" s="111"/>
      <c r="AF356" s="140"/>
      <c r="AG356" s="140"/>
      <c r="AH356" s="111"/>
      <c r="AI356" s="111"/>
      <c r="AJ356" s="111"/>
      <c r="AK356" s="88"/>
      <c r="AL356" s="111"/>
      <c r="AM356" s="111"/>
      <c r="AN356" s="111"/>
      <c r="AO356" s="111"/>
      <c r="AP356" s="111"/>
      <c r="AQ356" s="111"/>
      <c r="AR356" s="111"/>
      <c r="AS356" s="111"/>
      <c r="AT356" s="111"/>
      <c r="AU356" s="111"/>
      <c r="AV356" s="111"/>
      <c r="AW356" s="111"/>
      <c r="AX356" s="111"/>
      <c r="AY356" s="111"/>
      <c r="AZ356" s="111"/>
      <c r="BA356" s="111"/>
      <c r="BB356" s="111"/>
      <c r="BC356" s="111"/>
      <c r="BD356" s="111"/>
      <c r="BE356" s="111"/>
      <c r="BF356" s="111"/>
      <c r="BG356" s="111"/>
      <c r="BH356" s="111"/>
      <c r="BI356" s="111"/>
      <c r="BJ356" s="111"/>
      <c r="BK356" s="111"/>
      <c r="BL356" s="111"/>
      <c r="BM356" s="111"/>
      <c r="BN356" s="111"/>
      <c r="BO356" s="111"/>
      <c r="BP356" s="111"/>
      <c r="BQ356" s="111"/>
    </row>
    <row r="357" spans="27:69">
      <c r="AA357" s="111"/>
      <c r="AB357" s="111"/>
      <c r="AC357" s="111"/>
      <c r="AD357" s="111"/>
      <c r="AE357" s="111"/>
      <c r="AF357" s="140"/>
      <c r="AG357" s="140"/>
      <c r="AH357" s="111"/>
      <c r="AI357" s="111"/>
      <c r="AJ357" s="111"/>
      <c r="AK357" s="88"/>
      <c r="AL357" s="111"/>
      <c r="AM357" s="111"/>
      <c r="AN357" s="111"/>
      <c r="AO357" s="111"/>
      <c r="AP357" s="111"/>
      <c r="AQ357" s="111"/>
      <c r="AR357" s="111"/>
      <c r="AS357" s="111"/>
      <c r="AT357" s="111"/>
      <c r="AU357" s="111"/>
      <c r="AV357" s="111"/>
      <c r="AW357" s="111"/>
      <c r="AX357" s="111"/>
      <c r="AY357" s="111"/>
      <c r="AZ357" s="111"/>
      <c r="BA357" s="111"/>
      <c r="BB357" s="111"/>
      <c r="BC357" s="111"/>
      <c r="BD357" s="111"/>
      <c r="BE357" s="111"/>
      <c r="BF357" s="111"/>
      <c r="BG357" s="111"/>
      <c r="BH357" s="111"/>
      <c r="BI357" s="111"/>
      <c r="BJ357" s="111"/>
      <c r="BK357" s="111"/>
      <c r="BL357" s="111"/>
      <c r="BM357" s="111"/>
      <c r="BN357" s="111"/>
      <c r="BO357" s="111"/>
      <c r="BP357" s="111"/>
      <c r="BQ357" s="111"/>
    </row>
    <row r="358" spans="27:69">
      <c r="AA358" s="111"/>
      <c r="AB358" s="111"/>
      <c r="AC358" s="111"/>
      <c r="AD358" s="111"/>
      <c r="AE358" s="111"/>
      <c r="AF358" s="140"/>
      <c r="AG358" s="140"/>
      <c r="AH358" s="111"/>
      <c r="AI358" s="111"/>
      <c r="AJ358" s="111"/>
      <c r="AK358" s="88"/>
      <c r="AL358" s="111"/>
      <c r="AM358" s="111"/>
      <c r="AN358" s="111"/>
      <c r="AO358" s="111"/>
      <c r="AP358" s="111"/>
      <c r="AQ358" s="111"/>
      <c r="AR358" s="111"/>
      <c r="AS358" s="111"/>
      <c r="AT358" s="111"/>
      <c r="AU358" s="111"/>
      <c r="AV358" s="111"/>
      <c r="AW358" s="111"/>
      <c r="AX358" s="111"/>
      <c r="AY358" s="111"/>
      <c r="AZ358" s="111"/>
      <c r="BA358" s="111"/>
      <c r="BB358" s="111"/>
      <c r="BC358" s="111"/>
      <c r="BD358" s="111"/>
      <c r="BE358" s="111"/>
      <c r="BF358" s="111"/>
      <c r="BG358" s="111"/>
      <c r="BH358" s="111"/>
      <c r="BI358" s="111"/>
      <c r="BJ358" s="111"/>
      <c r="BK358" s="111"/>
      <c r="BL358" s="111"/>
      <c r="BM358" s="111"/>
      <c r="BN358" s="111"/>
      <c r="BO358" s="111"/>
      <c r="BP358" s="111"/>
      <c r="BQ358" s="111"/>
    </row>
    <row r="359" spans="27:69">
      <c r="AA359" s="111"/>
      <c r="AB359" s="111"/>
      <c r="AC359" s="111"/>
      <c r="AD359" s="111"/>
      <c r="AE359" s="111"/>
      <c r="AF359" s="140"/>
      <c r="AG359" s="140"/>
      <c r="AH359" s="111"/>
      <c r="AI359" s="111"/>
      <c r="AJ359" s="111"/>
      <c r="AK359" s="88"/>
      <c r="AL359" s="111"/>
      <c r="AM359" s="111"/>
      <c r="AN359" s="111"/>
      <c r="AO359" s="111"/>
      <c r="AP359" s="111"/>
      <c r="AQ359" s="111"/>
      <c r="AR359" s="111"/>
      <c r="AS359" s="111"/>
      <c r="AT359" s="111"/>
      <c r="AU359" s="111"/>
      <c r="AV359" s="111"/>
      <c r="AW359" s="111"/>
      <c r="AX359" s="111"/>
      <c r="AY359" s="111"/>
      <c r="AZ359" s="111"/>
      <c r="BA359" s="111"/>
      <c r="BB359" s="111"/>
      <c r="BC359" s="111"/>
      <c r="BD359" s="111"/>
      <c r="BE359" s="111"/>
      <c r="BF359" s="111"/>
      <c r="BG359" s="111"/>
      <c r="BH359" s="111"/>
      <c r="BI359" s="111"/>
      <c r="BJ359" s="111"/>
      <c r="BK359" s="111"/>
      <c r="BL359" s="111"/>
      <c r="BM359" s="111"/>
      <c r="BN359" s="111"/>
      <c r="BO359" s="111"/>
      <c r="BP359" s="111"/>
      <c r="BQ359" s="111"/>
    </row>
    <row r="360" spans="27:69">
      <c r="AA360" s="111"/>
      <c r="AB360" s="111"/>
      <c r="AC360" s="111"/>
      <c r="AD360" s="111"/>
      <c r="AE360" s="111"/>
      <c r="AF360" s="140"/>
      <c r="AG360" s="140"/>
      <c r="AH360" s="111"/>
      <c r="AI360" s="111"/>
      <c r="AJ360" s="111"/>
      <c r="AK360" s="88"/>
      <c r="AL360" s="111"/>
      <c r="AM360" s="111"/>
      <c r="AN360" s="111"/>
      <c r="AO360" s="111"/>
      <c r="AP360" s="111"/>
      <c r="AQ360" s="111"/>
      <c r="AR360" s="111"/>
      <c r="AS360" s="111"/>
      <c r="AT360" s="111"/>
      <c r="AU360" s="111"/>
      <c r="AV360" s="111"/>
      <c r="AW360" s="111"/>
      <c r="AX360" s="111"/>
      <c r="AY360" s="111"/>
      <c r="AZ360" s="111"/>
      <c r="BA360" s="111"/>
      <c r="BB360" s="111"/>
      <c r="BC360" s="111"/>
      <c r="BD360" s="111"/>
      <c r="BE360" s="111"/>
      <c r="BF360" s="111"/>
      <c r="BG360" s="111"/>
      <c r="BH360" s="111"/>
      <c r="BI360" s="111"/>
      <c r="BJ360" s="111"/>
      <c r="BK360" s="111"/>
      <c r="BL360" s="111"/>
      <c r="BM360" s="111"/>
      <c r="BN360" s="111"/>
      <c r="BO360" s="111"/>
      <c r="BP360" s="111"/>
      <c r="BQ360" s="111"/>
    </row>
    <row r="361" spans="27:69">
      <c r="AA361" s="111"/>
      <c r="AB361" s="111"/>
      <c r="AC361" s="111"/>
      <c r="AD361" s="111"/>
      <c r="AE361" s="111"/>
      <c r="AF361" s="140"/>
      <c r="AG361" s="140"/>
      <c r="AH361" s="111"/>
      <c r="AI361" s="111"/>
      <c r="AJ361" s="111"/>
      <c r="AK361" s="88"/>
      <c r="AL361" s="111"/>
      <c r="AM361" s="111"/>
      <c r="AN361" s="111"/>
      <c r="AO361" s="111"/>
      <c r="AP361" s="111"/>
      <c r="AQ361" s="111"/>
      <c r="AR361" s="111"/>
      <c r="AS361" s="111"/>
      <c r="AT361" s="111"/>
      <c r="AU361" s="111"/>
      <c r="AV361" s="111"/>
      <c r="AW361" s="111"/>
      <c r="AX361" s="111"/>
      <c r="AY361" s="111"/>
      <c r="AZ361" s="111"/>
      <c r="BA361" s="111"/>
      <c r="BB361" s="111"/>
      <c r="BC361" s="111"/>
      <c r="BD361" s="111"/>
      <c r="BE361" s="111"/>
      <c r="BF361" s="111"/>
      <c r="BG361" s="111"/>
      <c r="BH361" s="111"/>
      <c r="BI361" s="111"/>
      <c r="BJ361" s="111"/>
      <c r="BK361" s="111"/>
      <c r="BL361" s="111"/>
      <c r="BM361" s="111"/>
      <c r="BN361" s="111"/>
      <c r="BO361" s="111"/>
      <c r="BP361" s="111"/>
      <c r="BQ361" s="111"/>
    </row>
    <row r="362" spans="27:69">
      <c r="AA362" s="111"/>
      <c r="AB362" s="111"/>
      <c r="AC362" s="111"/>
      <c r="AD362" s="111"/>
      <c r="AE362" s="111"/>
      <c r="AF362" s="140"/>
      <c r="AG362" s="140"/>
      <c r="AH362" s="111"/>
      <c r="AI362" s="111"/>
      <c r="AJ362" s="111"/>
      <c r="AK362" s="88"/>
      <c r="AL362" s="111"/>
      <c r="AM362" s="111"/>
      <c r="AN362" s="111"/>
      <c r="AO362" s="111"/>
      <c r="AP362" s="111"/>
      <c r="AQ362" s="111"/>
      <c r="AR362" s="111"/>
      <c r="AS362" s="111"/>
      <c r="AT362" s="111"/>
      <c r="AU362" s="111"/>
      <c r="AV362" s="111"/>
      <c r="AW362" s="111"/>
      <c r="AX362" s="111"/>
      <c r="AY362" s="111"/>
      <c r="AZ362" s="111"/>
      <c r="BA362" s="111"/>
      <c r="BB362" s="111"/>
      <c r="BC362" s="111"/>
      <c r="BD362" s="111"/>
      <c r="BE362" s="111"/>
      <c r="BF362" s="111"/>
      <c r="BG362" s="111"/>
      <c r="BH362" s="111"/>
      <c r="BI362" s="111"/>
      <c r="BJ362" s="111"/>
      <c r="BK362" s="111"/>
      <c r="BL362" s="111"/>
      <c r="BM362" s="111"/>
      <c r="BN362" s="111"/>
      <c r="BO362" s="111"/>
      <c r="BP362" s="111"/>
      <c r="BQ362" s="111"/>
    </row>
    <row r="363" spans="27:69">
      <c r="AA363" s="111"/>
      <c r="AB363" s="111"/>
      <c r="AC363" s="111"/>
      <c r="AD363" s="111"/>
      <c r="AE363" s="111"/>
      <c r="AF363" s="140"/>
      <c r="AG363" s="140"/>
      <c r="AH363" s="111"/>
      <c r="AI363" s="111"/>
      <c r="AJ363" s="111"/>
      <c r="AK363" s="88"/>
      <c r="AL363" s="111"/>
      <c r="AM363" s="111"/>
      <c r="AN363" s="111"/>
      <c r="AO363" s="111"/>
      <c r="AP363" s="111"/>
      <c r="AQ363" s="111"/>
      <c r="AR363" s="111"/>
      <c r="AS363" s="111"/>
      <c r="AT363" s="111"/>
      <c r="AU363" s="111"/>
      <c r="AV363" s="111"/>
      <c r="AW363" s="111"/>
      <c r="AX363" s="111"/>
      <c r="AY363" s="111"/>
      <c r="AZ363" s="111"/>
      <c r="BA363" s="111"/>
      <c r="BB363" s="111"/>
      <c r="BC363" s="111"/>
      <c r="BD363" s="111"/>
      <c r="BE363" s="111"/>
      <c r="BF363" s="111"/>
      <c r="BG363" s="111"/>
      <c r="BH363" s="111"/>
      <c r="BI363" s="111"/>
      <c r="BJ363" s="111"/>
      <c r="BK363" s="111"/>
      <c r="BL363" s="111"/>
      <c r="BM363" s="111"/>
      <c r="BN363" s="111"/>
      <c r="BO363" s="111"/>
      <c r="BP363" s="111"/>
      <c r="BQ363" s="111"/>
    </row>
    <row r="364" spans="27:69">
      <c r="AA364" s="111"/>
      <c r="AB364" s="111"/>
      <c r="AC364" s="111"/>
      <c r="AD364" s="111"/>
      <c r="AE364" s="111"/>
      <c r="AF364" s="140"/>
      <c r="AG364" s="140"/>
      <c r="AH364" s="111"/>
      <c r="AI364" s="111"/>
      <c r="AJ364" s="111"/>
      <c r="AK364" s="88"/>
      <c r="AL364" s="111"/>
      <c r="AM364" s="111"/>
      <c r="AN364" s="111"/>
      <c r="AO364" s="111"/>
      <c r="AP364" s="111"/>
      <c r="AQ364" s="111"/>
      <c r="AR364" s="111"/>
      <c r="AS364" s="111"/>
      <c r="AT364" s="111"/>
      <c r="AU364" s="111"/>
      <c r="AV364" s="111"/>
      <c r="AW364" s="111"/>
      <c r="AX364" s="111"/>
      <c r="AY364" s="111"/>
      <c r="AZ364" s="111"/>
      <c r="BA364" s="111"/>
      <c r="BB364" s="111"/>
      <c r="BC364" s="111"/>
      <c r="BD364" s="111"/>
      <c r="BE364" s="111"/>
      <c r="BF364" s="111"/>
      <c r="BG364" s="111"/>
      <c r="BH364" s="111"/>
      <c r="BI364" s="111"/>
      <c r="BJ364" s="111"/>
      <c r="BK364" s="111"/>
      <c r="BL364" s="111"/>
      <c r="BM364" s="111"/>
      <c r="BN364" s="111"/>
      <c r="BO364" s="111"/>
      <c r="BP364" s="111"/>
      <c r="BQ364" s="111"/>
    </row>
    <row r="365" spans="27:69">
      <c r="AA365" s="111"/>
      <c r="AB365" s="111"/>
      <c r="AC365" s="111"/>
      <c r="AD365" s="111"/>
      <c r="AE365" s="111"/>
      <c r="AF365" s="140"/>
      <c r="AG365" s="140"/>
      <c r="AH365" s="111"/>
      <c r="AI365" s="111"/>
      <c r="AJ365" s="111"/>
      <c r="AK365" s="88"/>
      <c r="AL365" s="111"/>
      <c r="AM365" s="111"/>
      <c r="AN365" s="111"/>
      <c r="AO365" s="111"/>
      <c r="AP365" s="111"/>
      <c r="AQ365" s="111"/>
      <c r="AR365" s="111"/>
      <c r="AS365" s="111"/>
      <c r="AT365" s="111"/>
      <c r="AU365" s="111"/>
      <c r="AV365" s="111"/>
      <c r="AW365" s="111"/>
      <c r="AX365" s="111"/>
      <c r="AY365" s="111"/>
      <c r="AZ365" s="111"/>
      <c r="BA365" s="111"/>
      <c r="BB365" s="111"/>
      <c r="BC365" s="111"/>
      <c r="BD365" s="111"/>
      <c r="BE365" s="111"/>
      <c r="BF365" s="111"/>
      <c r="BG365" s="111"/>
      <c r="BH365" s="111"/>
      <c r="BI365" s="111"/>
      <c r="BJ365" s="111"/>
      <c r="BK365" s="111"/>
      <c r="BL365" s="111"/>
      <c r="BM365" s="111"/>
      <c r="BN365" s="111"/>
      <c r="BO365" s="111"/>
      <c r="BP365" s="111"/>
      <c r="BQ365" s="111"/>
    </row>
    <row r="366" spans="27:69">
      <c r="AA366" s="111"/>
      <c r="AB366" s="111"/>
      <c r="AC366" s="111"/>
      <c r="AD366" s="111"/>
      <c r="AE366" s="111"/>
      <c r="AF366" s="140"/>
      <c r="AG366" s="140"/>
      <c r="AH366" s="111"/>
      <c r="AI366" s="111"/>
      <c r="AJ366" s="111"/>
      <c r="AK366" s="88"/>
      <c r="AL366" s="111"/>
      <c r="AM366" s="111"/>
      <c r="AN366" s="111"/>
      <c r="AO366" s="111"/>
      <c r="AP366" s="111"/>
      <c r="AQ366" s="111"/>
      <c r="AR366" s="111"/>
      <c r="AS366" s="111"/>
      <c r="AT366" s="111"/>
      <c r="AU366" s="111"/>
      <c r="AV366" s="111"/>
      <c r="AW366" s="111"/>
      <c r="AX366" s="111"/>
      <c r="AY366" s="111"/>
      <c r="AZ366" s="111"/>
      <c r="BA366" s="111"/>
      <c r="BB366" s="111"/>
      <c r="BC366" s="111"/>
      <c r="BD366" s="111"/>
      <c r="BE366" s="111"/>
      <c r="BF366" s="111"/>
      <c r="BG366" s="111"/>
      <c r="BH366" s="111"/>
      <c r="BI366" s="111"/>
      <c r="BJ366" s="111"/>
      <c r="BK366" s="111"/>
      <c r="BL366" s="111"/>
      <c r="BM366" s="111"/>
      <c r="BN366" s="111"/>
      <c r="BO366" s="111"/>
      <c r="BP366" s="111"/>
      <c r="BQ366" s="111"/>
    </row>
    <row r="367" spans="27:69">
      <c r="AA367" s="111"/>
      <c r="AB367" s="111"/>
      <c r="AC367" s="111"/>
      <c r="AD367" s="111"/>
      <c r="AE367" s="111"/>
      <c r="AF367" s="140"/>
      <c r="AG367" s="140"/>
      <c r="AH367" s="111"/>
      <c r="AI367" s="111"/>
      <c r="AJ367" s="111"/>
      <c r="AK367" s="88"/>
      <c r="AL367" s="111"/>
      <c r="AM367" s="111"/>
      <c r="AN367" s="111"/>
      <c r="AO367" s="111"/>
      <c r="AP367" s="111"/>
      <c r="AQ367" s="111"/>
      <c r="AR367" s="111"/>
      <c r="AS367" s="111"/>
      <c r="AT367" s="111"/>
      <c r="AU367" s="111"/>
      <c r="AV367" s="111"/>
      <c r="AW367" s="111"/>
      <c r="AX367" s="111"/>
      <c r="AY367" s="111"/>
      <c r="AZ367" s="111"/>
      <c r="BA367" s="111"/>
      <c r="BB367" s="111"/>
      <c r="BC367" s="111"/>
      <c r="BD367" s="111"/>
      <c r="BE367" s="111"/>
      <c r="BF367" s="111"/>
      <c r="BG367" s="111"/>
      <c r="BH367" s="111"/>
      <c r="BI367" s="111"/>
      <c r="BJ367" s="111"/>
      <c r="BK367" s="111"/>
      <c r="BL367" s="111"/>
      <c r="BM367" s="111"/>
      <c r="BN367" s="111"/>
      <c r="BO367" s="111"/>
      <c r="BP367" s="111"/>
      <c r="BQ367" s="111"/>
    </row>
    <row r="368" spans="27:69">
      <c r="AA368" s="111"/>
      <c r="AB368" s="111"/>
      <c r="AC368" s="111"/>
      <c r="AD368" s="111"/>
      <c r="AE368" s="111"/>
      <c r="AF368" s="140"/>
      <c r="AG368" s="140"/>
      <c r="AH368" s="111"/>
      <c r="AI368" s="111"/>
      <c r="AJ368" s="111"/>
      <c r="AK368" s="88"/>
      <c r="AL368" s="111"/>
      <c r="AM368" s="111"/>
      <c r="AN368" s="111"/>
      <c r="AO368" s="111"/>
      <c r="AP368" s="111"/>
      <c r="AQ368" s="111"/>
      <c r="AR368" s="111"/>
      <c r="AS368" s="111"/>
      <c r="AT368" s="111"/>
      <c r="AU368" s="111"/>
      <c r="AV368" s="111"/>
      <c r="AW368" s="111"/>
      <c r="AX368" s="111"/>
      <c r="AY368" s="111"/>
      <c r="AZ368" s="111"/>
      <c r="BA368" s="111"/>
      <c r="BB368" s="111"/>
      <c r="BC368" s="111"/>
      <c r="BD368" s="111"/>
      <c r="BE368" s="111"/>
      <c r="BF368" s="111"/>
      <c r="BG368" s="111"/>
      <c r="BH368" s="111"/>
      <c r="BI368" s="111"/>
      <c r="BJ368" s="111"/>
      <c r="BK368" s="111"/>
      <c r="BL368" s="111"/>
      <c r="BM368" s="111"/>
      <c r="BN368" s="111"/>
      <c r="BO368" s="111"/>
      <c r="BP368" s="111"/>
      <c r="BQ368" s="111"/>
    </row>
    <row r="369" spans="27:69">
      <c r="AA369" s="111"/>
      <c r="AB369" s="111"/>
      <c r="AC369" s="111"/>
      <c r="AD369" s="111"/>
      <c r="AE369" s="111"/>
      <c r="AF369" s="140"/>
      <c r="AG369" s="140"/>
      <c r="AH369" s="111"/>
      <c r="AI369" s="111"/>
      <c r="AJ369" s="111"/>
      <c r="AK369" s="88"/>
      <c r="AL369" s="111"/>
      <c r="AM369" s="111"/>
      <c r="AN369" s="111"/>
      <c r="AO369" s="111"/>
      <c r="AP369" s="111"/>
      <c r="AQ369" s="111"/>
      <c r="AR369" s="111"/>
      <c r="AS369" s="111"/>
      <c r="AT369" s="111"/>
      <c r="AU369" s="111"/>
      <c r="AV369" s="111"/>
      <c r="AW369" s="111"/>
      <c r="AX369" s="111"/>
      <c r="AY369" s="111"/>
      <c r="AZ369" s="111"/>
      <c r="BA369" s="111"/>
      <c r="BB369" s="111"/>
      <c r="BC369" s="111"/>
      <c r="BD369" s="111"/>
      <c r="BE369" s="111"/>
      <c r="BF369" s="111"/>
      <c r="BG369" s="111"/>
      <c r="BH369" s="111"/>
      <c r="BI369" s="111"/>
      <c r="BJ369" s="111"/>
      <c r="BK369" s="111"/>
      <c r="BL369" s="111"/>
      <c r="BM369" s="111"/>
      <c r="BN369" s="111"/>
      <c r="BO369" s="111"/>
      <c r="BP369" s="111"/>
      <c r="BQ369" s="111"/>
    </row>
    <row r="370" spans="27:69">
      <c r="AA370" s="111"/>
      <c r="AB370" s="111"/>
      <c r="AC370" s="111"/>
      <c r="AD370" s="111"/>
      <c r="AE370" s="111"/>
      <c r="AF370" s="140"/>
      <c r="AG370" s="140"/>
      <c r="AH370" s="111"/>
      <c r="AI370" s="111"/>
      <c r="AJ370" s="111"/>
      <c r="AK370" s="88"/>
      <c r="AL370" s="111"/>
      <c r="AM370" s="111"/>
      <c r="AN370" s="111"/>
      <c r="AO370" s="111"/>
      <c r="AP370" s="111"/>
      <c r="AQ370" s="111"/>
      <c r="AR370" s="111"/>
      <c r="AS370" s="111"/>
      <c r="AT370" s="111"/>
      <c r="AU370" s="111"/>
      <c r="AV370" s="111"/>
      <c r="AW370" s="111"/>
      <c r="AX370" s="111"/>
      <c r="AY370" s="111"/>
      <c r="AZ370" s="111"/>
      <c r="BA370" s="111"/>
      <c r="BB370" s="111"/>
      <c r="BC370" s="111"/>
      <c r="BD370" s="111"/>
      <c r="BE370" s="111"/>
      <c r="BF370" s="111"/>
      <c r="BG370" s="111"/>
      <c r="BH370" s="111"/>
      <c r="BI370" s="111"/>
      <c r="BJ370" s="111"/>
      <c r="BK370" s="111"/>
      <c r="BL370" s="111"/>
      <c r="BM370" s="111"/>
      <c r="BN370" s="111"/>
      <c r="BO370" s="111"/>
      <c r="BP370" s="111"/>
      <c r="BQ370" s="111"/>
    </row>
    <row r="371" spans="27:69">
      <c r="AA371" s="111"/>
      <c r="AB371" s="111"/>
      <c r="AC371" s="111"/>
      <c r="AD371" s="111"/>
      <c r="AE371" s="111"/>
      <c r="AF371" s="140"/>
      <c r="AG371" s="140"/>
      <c r="AH371" s="111"/>
      <c r="AI371" s="111"/>
      <c r="AJ371" s="111"/>
      <c r="AK371" s="88"/>
      <c r="AL371" s="111"/>
      <c r="AM371" s="111"/>
      <c r="AN371" s="111"/>
      <c r="AO371" s="111"/>
      <c r="AP371" s="111"/>
      <c r="AQ371" s="111"/>
      <c r="AR371" s="111"/>
      <c r="AS371" s="111"/>
      <c r="AT371" s="111"/>
      <c r="AU371" s="111"/>
      <c r="AV371" s="111"/>
      <c r="AW371" s="111"/>
      <c r="AX371" s="111"/>
      <c r="AY371" s="111"/>
      <c r="AZ371" s="111"/>
      <c r="BA371" s="111"/>
      <c r="BB371" s="111"/>
      <c r="BC371" s="111"/>
      <c r="BD371" s="111"/>
      <c r="BE371" s="111"/>
      <c r="BF371" s="111"/>
      <c r="BG371" s="111"/>
      <c r="BH371" s="111"/>
      <c r="BI371" s="111"/>
      <c r="BJ371" s="111"/>
      <c r="BK371" s="111"/>
      <c r="BL371" s="111"/>
      <c r="BM371" s="111"/>
      <c r="BN371" s="111"/>
      <c r="BO371" s="111"/>
      <c r="BP371" s="111"/>
      <c r="BQ371" s="111"/>
    </row>
    <row r="372" spans="27:69">
      <c r="AA372" s="111"/>
      <c r="AB372" s="111"/>
      <c r="AC372" s="111"/>
      <c r="AD372" s="111"/>
      <c r="AE372" s="111"/>
      <c r="AF372" s="140"/>
      <c r="AG372" s="140"/>
      <c r="AH372" s="111"/>
      <c r="AI372" s="111"/>
      <c r="AJ372" s="111"/>
      <c r="AK372" s="88"/>
      <c r="AL372" s="111"/>
      <c r="AM372" s="111"/>
      <c r="AN372" s="111"/>
      <c r="AO372" s="111"/>
      <c r="AP372" s="111"/>
      <c r="AQ372" s="111"/>
      <c r="AR372" s="111"/>
      <c r="AS372" s="111"/>
      <c r="AT372" s="111"/>
      <c r="AU372" s="111"/>
      <c r="AV372" s="111"/>
      <c r="AW372" s="111"/>
      <c r="AX372" s="111"/>
      <c r="AY372" s="111"/>
      <c r="AZ372" s="111"/>
      <c r="BA372" s="111"/>
      <c r="BB372" s="111"/>
      <c r="BC372" s="111"/>
      <c r="BD372" s="111"/>
      <c r="BE372" s="111"/>
      <c r="BF372" s="111"/>
      <c r="BG372" s="111"/>
      <c r="BH372" s="111"/>
      <c r="BI372" s="111"/>
      <c r="BJ372" s="111"/>
      <c r="BK372" s="111"/>
      <c r="BL372" s="111"/>
      <c r="BM372" s="111"/>
      <c r="BN372" s="111"/>
      <c r="BO372" s="111"/>
      <c r="BP372" s="111"/>
      <c r="BQ372" s="111"/>
    </row>
    <row r="373" spans="27:69">
      <c r="AA373" s="111"/>
      <c r="AB373" s="111"/>
      <c r="AC373" s="111"/>
      <c r="AD373" s="111"/>
      <c r="AE373" s="111"/>
      <c r="AF373" s="140"/>
      <c r="AG373" s="140"/>
      <c r="AH373" s="111"/>
      <c r="AI373" s="111"/>
      <c r="AJ373" s="111"/>
      <c r="AK373" s="88"/>
      <c r="AL373" s="111"/>
      <c r="AM373" s="111"/>
      <c r="AN373" s="111"/>
      <c r="AO373" s="111"/>
      <c r="AP373" s="111"/>
      <c r="AQ373" s="111"/>
      <c r="AR373" s="111"/>
      <c r="AS373" s="111"/>
      <c r="AT373" s="111"/>
      <c r="AU373" s="111"/>
      <c r="AV373" s="111"/>
      <c r="AW373" s="111"/>
      <c r="AX373" s="111"/>
      <c r="AY373" s="111"/>
      <c r="AZ373" s="111"/>
      <c r="BA373" s="111"/>
      <c r="BB373" s="111"/>
      <c r="BC373" s="111"/>
      <c r="BD373" s="111"/>
      <c r="BE373" s="111"/>
      <c r="BF373" s="111"/>
      <c r="BG373" s="111"/>
      <c r="BH373" s="111"/>
      <c r="BI373" s="111"/>
      <c r="BJ373" s="111"/>
      <c r="BK373" s="111"/>
      <c r="BL373" s="111"/>
      <c r="BM373" s="111"/>
      <c r="BN373" s="111"/>
      <c r="BO373" s="111"/>
      <c r="BP373" s="111"/>
      <c r="BQ373" s="111"/>
    </row>
    <row r="374" spans="27:69">
      <c r="AA374" s="111"/>
      <c r="AB374" s="111"/>
      <c r="AC374" s="111"/>
      <c r="AD374" s="111"/>
      <c r="AE374" s="111"/>
      <c r="AF374" s="140"/>
      <c r="AG374" s="140"/>
      <c r="AH374" s="111"/>
      <c r="AI374" s="111"/>
      <c r="AJ374" s="111"/>
      <c r="AK374" s="88"/>
      <c r="AL374" s="111"/>
      <c r="AM374" s="111"/>
      <c r="AN374" s="111"/>
      <c r="AO374" s="111"/>
      <c r="AP374" s="111"/>
      <c r="AQ374" s="111"/>
      <c r="AR374" s="111"/>
      <c r="AS374" s="111"/>
      <c r="AT374" s="111"/>
      <c r="AU374" s="111"/>
      <c r="AV374" s="111"/>
      <c r="AW374" s="111"/>
      <c r="AX374" s="111"/>
      <c r="AY374" s="111"/>
      <c r="AZ374" s="111"/>
      <c r="BA374" s="111"/>
      <c r="BB374" s="111"/>
      <c r="BC374" s="111"/>
      <c r="BD374" s="111"/>
      <c r="BE374" s="111"/>
      <c r="BF374" s="111"/>
      <c r="BG374" s="111"/>
      <c r="BH374" s="111"/>
      <c r="BI374" s="111"/>
      <c r="BJ374" s="111"/>
      <c r="BK374" s="111"/>
      <c r="BL374" s="111"/>
      <c r="BM374" s="111"/>
      <c r="BN374" s="111"/>
      <c r="BO374" s="111"/>
      <c r="BP374" s="111"/>
      <c r="BQ374" s="111"/>
    </row>
    <row r="375" spans="27:69">
      <c r="AA375" s="111"/>
      <c r="AB375" s="111"/>
      <c r="AC375" s="111"/>
      <c r="AD375" s="111"/>
      <c r="AE375" s="111"/>
      <c r="AF375" s="140"/>
      <c r="AG375" s="140"/>
      <c r="AH375" s="111"/>
      <c r="AI375" s="111"/>
      <c r="AJ375" s="111"/>
      <c r="AK375" s="88"/>
      <c r="AL375" s="111"/>
      <c r="AM375" s="111"/>
      <c r="AN375" s="111"/>
      <c r="AO375" s="111"/>
      <c r="AP375" s="111"/>
      <c r="AQ375" s="111"/>
      <c r="AR375" s="111"/>
      <c r="AS375" s="111"/>
      <c r="AT375" s="111"/>
      <c r="AU375" s="111"/>
      <c r="AV375" s="111"/>
      <c r="AW375" s="111"/>
      <c r="AX375" s="111"/>
      <c r="AY375" s="111"/>
      <c r="AZ375" s="111"/>
      <c r="BA375" s="111"/>
      <c r="BB375" s="111"/>
      <c r="BC375" s="111"/>
      <c r="BD375" s="111"/>
      <c r="BE375" s="111"/>
      <c r="BF375" s="111"/>
      <c r="BG375" s="111"/>
      <c r="BH375" s="111"/>
      <c r="BI375" s="111"/>
      <c r="BJ375" s="111"/>
      <c r="BK375" s="111"/>
      <c r="BL375" s="111"/>
      <c r="BM375" s="111"/>
      <c r="BN375" s="111"/>
      <c r="BO375" s="111"/>
      <c r="BP375" s="111"/>
      <c r="BQ375" s="111"/>
    </row>
    <row r="376" spans="27:69">
      <c r="AA376" s="111"/>
      <c r="AB376" s="111"/>
      <c r="AC376" s="111"/>
      <c r="AD376" s="111"/>
      <c r="AE376" s="111"/>
      <c r="AF376" s="140"/>
      <c r="AG376" s="140"/>
      <c r="AH376" s="111"/>
      <c r="AI376" s="111"/>
      <c r="AJ376" s="111"/>
      <c r="AK376" s="88"/>
      <c r="AL376" s="111"/>
      <c r="AM376" s="111"/>
      <c r="AN376" s="111"/>
      <c r="AO376" s="111"/>
      <c r="AP376" s="111"/>
      <c r="AQ376" s="111"/>
      <c r="AR376" s="111"/>
      <c r="AS376" s="111"/>
      <c r="AT376" s="111"/>
      <c r="AU376" s="111"/>
      <c r="AV376" s="111"/>
      <c r="AW376" s="111"/>
      <c r="AX376" s="111"/>
      <c r="AY376" s="111"/>
      <c r="AZ376" s="111"/>
      <c r="BA376" s="111"/>
      <c r="BB376" s="111"/>
      <c r="BC376" s="111"/>
      <c r="BD376" s="111"/>
      <c r="BE376" s="111"/>
      <c r="BF376" s="111"/>
      <c r="BG376" s="111"/>
      <c r="BH376" s="111"/>
      <c r="BI376" s="111"/>
      <c r="BJ376" s="111"/>
      <c r="BK376" s="111"/>
      <c r="BL376" s="111"/>
      <c r="BM376" s="111"/>
      <c r="BN376" s="111"/>
      <c r="BO376" s="111"/>
      <c r="BP376" s="111"/>
      <c r="BQ376" s="111"/>
    </row>
    <row r="377" spans="27:69">
      <c r="AA377" s="111"/>
      <c r="AB377" s="111"/>
      <c r="AC377" s="111"/>
      <c r="AD377" s="111"/>
      <c r="AE377" s="111"/>
      <c r="AF377" s="140"/>
      <c r="AG377" s="140"/>
      <c r="AH377" s="111"/>
      <c r="AI377" s="111"/>
      <c r="AJ377" s="111"/>
      <c r="AK377" s="88"/>
      <c r="AL377" s="111"/>
      <c r="AM377" s="111"/>
      <c r="AN377" s="111"/>
      <c r="AO377" s="111"/>
      <c r="AP377" s="111"/>
      <c r="AQ377" s="111"/>
      <c r="AR377" s="111"/>
      <c r="AS377" s="111"/>
      <c r="AT377" s="111"/>
      <c r="AU377" s="111"/>
      <c r="AV377" s="111"/>
      <c r="AW377" s="111"/>
      <c r="AX377" s="111"/>
      <c r="AY377" s="111"/>
      <c r="AZ377" s="111"/>
      <c r="BA377" s="111"/>
      <c r="BB377" s="111"/>
      <c r="BC377" s="111"/>
      <c r="BD377" s="111"/>
      <c r="BE377" s="111"/>
      <c r="BF377" s="111"/>
      <c r="BG377" s="111"/>
      <c r="BH377" s="111"/>
      <c r="BI377" s="111"/>
      <c r="BJ377" s="111"/>
      <c r="BK377" s="111"/>
      <c r="BL377" s="111"/>
      <c r="BM377" s="111"/>
      <c r="BN377" s="111"/>
      <c r="BO377" s="111"/>
      <c r="BP377" s="111"/>
      <c r="BQ377" s="111"/>
    </row>
    <row r="378" spans="27:69">
      <c r="AA378" s="111"/>
      <c r="AB378" s="111"/>
      <c r="AC378" s="111"/>
      <c r="AD378" s="111"/>
      <c r="AE378" s="111"/>
      <c r="AF378" s="140"/>
      <c r="AG378" s="140"/>
      <c r="AH378" s="111"/>
      <c r="AI378" s="111"/>
      <c r="AJ378" s="111"/>
      <c r="AK378" s="88"/>
      <c r="AL378" s="111"/>
      <c r="AM378" s="111"/>
      <c r="AN378" s="111"/>
      <c r="AO378" s="111"/>
      <c r="AP378" s="111"/>
      <c r="AQ378" s="111"/>
      <c r="AR378" s="111"/>
      <c r="AS378" s="111"/>
      <c r="AT378" s="111"/>
      <c r="AU378" s="111"/>
      <c r="AV378" s="111"/>
      <c r="AW378" s="111"/>
      <c r="AX378" s="111"/>
      <c r="AY378" s="111"/>
      <c r="AZ378" s="111"/>
      <c r="BA378" s="111"/>
      <c r="BB378" s="111"/>
      <c r="BC378" s="111"/>
      <c r="BD378" s="111"/>
      <c r="BE378" s="111"/>
      <c r="BF378" s="111"/>
      <c r="BG378" s="111"/>
      <c r="BH378" s="111"/>
      <c r="BI378" s="111"/>
      <c r="BJ378" s="111"/>
      <c r="BK378" s="111"/>
      <c r="BL378" s="111"/>
      <c r="BM378" s="111"/>
      <c r="BN378" s="111"/>
      <c r="BO378" s="111"/>
      <c r="BP378" s="111"/>
      <c r="BQ378" s="111"/>
    </row>
    <row r="379" spans="27:69">
      <c r="AA379" s="111"/>
      <c r="AB379" s="111"/>
      <c r="AC379" s="111"/>
      <c r="AD379" s="111"/>
      <c r="AE379" s="111"/>
      <c r="AF379" s="140"/>
      <c r="AG379" s="140"/>
      <c r="AH379" s="111"/>
      <c r="AI379" s="111"/>
      <c r="AJ379" s="111"/>
      <c r="AK379" s="88"/>
      <c r="AL379" s="111"/>
      <c r="AM379" s="111"/>
      <c r="AN379" s="111"/>
      <c r="AO379" s="111"/>
      <c r="AP379" s="111"/>
      <c r="AQ379" s="111"/>
      <c r="AR379" s="111"/>
      <c r="AS379" s="111"/>
      <c r="AT379" s="111"/>
      <c r="AU379" s="111"/>
      <c r="AV379" s="111"/>
      <c r="AW379" s="111"/>
      <c r="AX379" s="111"/>
      <c r="AY379" s="111"/>
      <c r="AZ379" s="111"/>
      <c r="BA379" s="111"/>
      <c r="BB379" s="111"/>
      <c r="BC379" s="111"/>
      <c r="BD379" s="111"/>
      <c r="BE379" s="111"/>
      <c r="BF379" s="111"/>
      <c r="BG379" s="111"/>
      <c r="BH379" s="111"/>
      <c r="BI379" s="111"/>
      <c r="BJ379" s="111"/>
      <c r="BK379" s="111"/>
      <c r="BL379" s="111"/>
      <c r="BM379" s="111"/>
      <c r="BN379" s="111"/>
      <c r="BO379" s="111"/>
      <c r="BP379" s="111"/>
      <c r="BQ379" s="111"/>
    </row>
    <row r="380" spans="27:69">
      <c r="AA380" s="111"/>
      <c r="AB380" s="111"/>
      <c r="AC380" s="111"/>
      <c r="AD380" s="111"/>
      <c r="AE380" s="111"/>
      <c r="AF380" s="140"/>
      <c r="AG380" s="140"/>
      <c r="AH380" s="111"/>
      <c r="AI380" s="111"/>
      <c r="AJ380" s="111"/>
      <c r="AK380" s="88"/>
      <c r="AL380" s="111"/>
      <c r="AM380" s="111"/>
      <c r="AN380" s="111"/>
      <c r="AO380" s="111"/>
      <c r="AP380" s="111"/>
      <c r="AQ380" s="111"/>
      <c r="AR380" s="111"/>
      <c r="AS380" s="111"/>
      <c r="AT380" s="111"/>
      <c r="AU380" s="111"/>
      <c r="AV380" s="111"/>
      <c r="AW380" s="111"/>
      <c r="AX380" s="111"/>
      <c r="AY380" s="111"/>
      <c r="AZ380" s="111"/>
      <c r="BA380" s="111"/>
      <c r="BB380" s="111"/>
      <c r="BC380" s="111"/>
      <c r="BD380" s="111"/>
      <c r="BE380" s="111"/>
      <c r="BF380" s="111"/>
      <c r="BG380" s="111"/>
      <c r="BH380" s="111"/>
      <c r="BI380" s="111"/>
      <c r="BJ380" s="111"/>
      <c r="BK380" s="111"/>
      <c r="BL380" s="111"/>
      <c r="BM380" s="111"/>
      <c r="BN380" s="111"/>
      <c r="BO380" s="111"/>
      <c r="BP380" s="111"/>
      <c r="BQ380" s="111"/>
    </row>
    <row r="381" spans="27:69">
      <c r="AA381" s="111"/>
      <c r="AB381" s="111"/>
      <c r="AC381" s="111"/>
      <c r="AD381" s="111"/>
      <c r="AE381" s="111"/>
      <c r="AF381" s="140"/>
      <c r="AG381" s="140"/>
      <c r="AH381" s="111"/>
      <c r="AI381" s="111"/>
      <c r="AJ381" s="111"/>
      <c r="AK381" s="88"/>
      <c r="AL381" s="111"/>
      <c r="AM381" s="111"/>
      <c r="AN381" s="111"/>
      <c r="AO381" s="111"/>
      <c r="AP381" s="111"/>
      <c r="AQ381" s="111"/>
      <c r="AR381" s="111"/>
      <c r="AS381" s="111"/>
      <c r="AT381" s="111"/>
      <c r="AU381" s="111"/>
      <c r="AV381" s="111"/>
      <c r="AW381" s="111"/>
      <c r="AX381" s="111"/>
      <c r="AY381" s="111"/>
      <c r="AZ381" s="111"/>
      <c r="BA381" s="111"/>
      <c r="BB381" s="111"/>
      <c r="BC381" s="111"/>
      <c r="BD381" s="111"/>
      <c r="BE381" s="111"/>
      <c r="BF381" s="111"/>
      <c r="BG381" s="111"/>
      <c r="BH381" s="111"/>
      <c r="BI381" s="111"/>
      <c r="BJ381" s="111"/>
      <c r="BK381" s="111"/>
      <c r="BL381" s="111"/>
      <c r="BM381" s="111"/>
      <c r="BN381" s="111"/>
      <c r="BO381" s="111"/>
      <c r="BP381" s="111"/>
      <c r="BQ381" s="111"/>
    </row>
    <row r="382" spans="27:69">
      <c r="AA382" s="111"/>
      <c r="AB382" s="111"/>
      <c r="AC382" s="111"/>
      <c r="AD382" s="111"/>
      <c r="AE382" s="111"/>
      <c r="AF382" s="140"/>
      <c r="AG382" s="140"/>
      <c r="AH382" s="111"/>
      <c r="AI382" s="111"/>
      <c r="AJ382" s="111"/>
      <c r="AK382" s="88"/>
      <c r="AL382" s="111"/>
      <c r="AM382" s="111"/>
      <c r="AN382" s="111"/>
      <c r="AO382" s="111"/>
      <c r="AP382" s="111"/>
      <c r="AQ382" s="111"/>
      <c r="AR382" s="111"/>
      <c r="AS382" s="111"/>
      <c r="AT382" s="111"/>
      <c r="AU382" s="111"/>
      <c r="AV382" s="111"/>
      <c r="AW382" s="111"/>
      <c r="AX382" s="111"/>
      <c r="AY382" s="111"/>
      <c r="AZ382" s="111"/>
      <c r="BA382" s="111"/>
      <c r="BB382" s="111"/>
      <c r="BC382" s="111"/>
      <c r="BD382" s="111"/>
      <c r="BE382" s="111"/>
      <c r="BF382" s="111"/>
      <c r="BG382" s="111"/>
      <c r="BH382" s="111"/>
      <c r="BI382" s="111"/>
      <c r="BJ382" s="111"/>
      <c r="BK382" s="111"/>
      <c r="BL382" s="111"/>
      <c r="BM382" s="111"/>
      <c r="BN382" s="111"/>
      <c r="BO382" s="111"/>
      <c r="BP382" s="111"/>
      <c r="BQ382" s="111"/>
    </row>
    <row r="383" spans="27:69">
      <c r="AA383" s="111"/>
      <c r="AB383" s="111"/>
      <c r="AC383" s="111"/>
      <c r="AD383" s="111"/>
      <c r="AE383" s="111"/>
      <c r="AF383" s="140"/>
      <c r="AG383" s="140"/>
      <c r="AH383" s="111"/>
      <c r="AI383" s="111"/>
      <c r="AJ383" s="111"/>
      <c r="AK383" s="88"/>
      <c r="AL383" s="111"/>
      <c r="AM383" s="111"/>
      <c r="AN383" s="111"/>
      <c r="AO383" s="111"/>
      <c r="AP383" s="111"/>
      <c r="AQ383" s="111"/>
      <c r="AR383" s="111"/>
      <c r="AS383" s="111"/>
      <c r="AT383" s="111"/>
      <c r="AU383" s="111"/>
      <c r="AV383" s="111"/>
      <c r="AW383" s="111"/>
      <c r="AX383" s="111"/>
      <c r="AY383" s="111"/>
      <c r="AZ383" s="111"/>
      <c r="BA383" s="111"/>
      <c r="BB383" s="111"/>
      <c r="BC383" s="111"/>
      <c r="BD383" s="111"/>
      <c r="BE383" s="111"/>
      <c r="BF383" s="111"/>
      <c r="BG383" s="111"/>
      <c r="BH383" s="111"/>
      <c r="BI383" s="111"/>
      <c r="BJ383" s="111"/>
      <c r="BK383" s="111"/>
      <c r="BL383" s="111"/>
      <c r="BM383" s="111"/>
      <c r="BN383" s="111"/>
      <c r="BO383" s="111"/>
      <c r="BP383" s="111"/>
      <c r="BQ383" s="111"/>
    </row>
    <row r="384" spans="27:69">
      <c r="AA384" s="111"/>
      <c r="AB384" s="111"/>
      <c r="AC384" s="111"/>
      <c r="AD384" s="111"/>
      <c r="AE384" s="111"/>
      <c r="AF384" s="140"/>
      <c r="AG384" s="140"/>
      <c r="AH384" s="111"/>
      <c r="AI384" s="111"/>
      <c r="AJ384" s="111"/>
      <c r="AK384" s="88"/>
      <c r="AL384" s="111"/>
      <c r="AM384" s="111"/>
      <c r="AN384" s="111"/>
      <c r="AO384" s="111"/>
      <c r="AP384" s="111"/>
      <c r="AQ384" s="111"/>
      <c r="AR384" s="111"/>
      <c r="AS384" s="111"/>
      <c r="AT384" s="111"/>
      <c r="AU384" s="111"/>
      <c r="AV384" s="111"/>
      <c r="AW384" s="111"/>
      <c r="AX384" s="111"/>
      <c r="AY384" s="111"/>
      <c r="AZ384" s="111"/>
      <c r="BA384" s="111"/>
      <c r="BB384" s="111"/>
      <c r="BC384" s="111"/>
      <c r="BD384" s="111"/>
      <c r="BE384" s="111"/>
      <c r="BF384" s="111"/>
      <c r="BG384" s="111"/>
      <c r="BH384" s="111"/>
      <c r="BI384" s="111"/>
      <c r="BJ384" s="111"/>
      <c r="BK384" s="111"/>
      <c r="BL384" s="111"/>
      <c r="BM384" s="111"/>
      <c r="BN384" s="111"/>
      <c r="BO384" s="111"/>
      <c r="BP384" s="111"/>
      <c r="BQ384" s="111"/>
    </row>
    <row r="385" spans="27:69">
      <c r="AA385" s="111"/>
      <c r="AB385" s="111"/>
      <c r="AC385" s="111"/>
      <c r="AD385" s="111"/>
      <c r="AE385" s="111"/>
      <c r="AF385" s="140"/>
      <c r="AG385" s="140"/>
      <c r="AH385" s="111"/>
      <c r="AI385" s="111"/>
      <c r="AJ385" s="111"/>
      <c r="AK385" s="88"/>
      <c r="AL385" s="111"/>
      <c r="AM385" s="111"/>
      <c r="AN385" s="111"/>
      <c r="AO385" s="111"/>
      <c r="AP385" s="111"/>
      <c r="AQ385" s="111"/>
      <c r="AR385" s="111"/>
      <c r="AS385" s="111"/>
      <c r="AT385" s="111"/>
      <c r="AU385" s="111"/>
      <c r="AV385" s="111"/>
      <c r="AW385" s="111"/>
      <c r="AX385" s="111"/>
      <c r="AY385" s="111"/>
      <c r="AZ385" s="111"/>
      <c r="BA385" s="111"/>
      <c r="BB385" s="111"/>
      <c r="BC385" s="111"/>
      <c r="BD385" s="111"/>
      <c r="BE385" s="111"/>
      <c r="BF385" s="111"/>
      <c r="BG385" s="111"/>
      <c r="BH385" s="111"/>
      <c r="BI385" s="111"/>
      <c r="BJ385" s="111"/>
      <c r="BK385" s="111"/>
      <c r="BL385" s="111"/>
      <c r="BM385" s="111"/>
      <c r="BN385" s="111"/>
      <c r="BO385" s="111"/>
      <c r="BP385" s="111"/>
      <c r="BQ385" s="111"/>
    </row>
    <row r="386" spans="27:69">
      <c r="AA386" s="111"/>
      <c r="AB386" s="111"/>
      <c r="AC386" s="111"/>
      <c r="AD386" s="111"/>
      <c r="AE386" s="111"/>
      <c r="AF386" s="140"/>
      <c r="AG386" s="140"/>
      <c r="AH386" s="111"/>
      <c r="AI386" s="111"/>
      <c r="AJ386" s="111"/>
      <c r="AK386" s="88"/>
      <c r="AL386" s="111"/>
      <c r="AM386" s="111"/>
      <c r="AN386" s="111"/>
      <c r="AO386" s="111"/>
      <c r="AP386" s="111"/>
      <c r="AQ386" s="111"/>
      <c r="AR386" s="111"/>
      <c r="AS386" s="111"/>
      <c r="AT386" s="111"/>
      <c r="AU386" s="111"/>
      <c r="AV386" s="111"/>
      <c r="AW386" s="111"/>
      <c r="AX386" s="111"/>
      <c r="AY386" s="111"/>
      <c r="AZ386" s="111"/>
      <c r="BA386" s="111"/>
      <c r="BB386" s="111"/>
      <c r="BC386" s="111"/>
      <c r="BD386" s="111"/>
      <c r="BE386" s="111"/>
      <c r="BF386" s="111"/>
      <c r="BG386" s="111"/>
      <c r="BH386" s="111"/>
      <c r="BI386" s="111"/>
      <c r="BJ386" s="111"/>
      <c r="BK386" s="111"/>
      <c r="BL386" s="111"/>
      <c r="BM386" s="111"/>
      <c r="BN386" s="111"/>
      <c r="BO386" s="111"/>
      <c r="BP386" s="111"/>
      <c r="BQ386" s="111"/>
    </row>
    <row r="387" spans="27:69">
      <c r="AA387" s="111"/>
      <c r="AB387" s="111"/>
      <c r="AC387" s="111"/>
      <c r="AD387" s="111"/>
      <c r="AE387" s="111"/>
      <c r="AF387" s="140"/>
      <c r="AG387" s="140"/>
      <c r="AH387" s="111"/>
      <c r="AI387" s="111"/>
      <c r="AJ387" s="111"/>
      <c r="AK387" s="88"/>
      <c r="AL387" s="111"/>
      <c r="AM387" s="111"/>
      <c r="AN387" s="111"/>
      <c r="AO387" s="111"/>
      <c r="AP387" s="111"/>
      <c r="AQ387" s="111"/>
      <c r="AR387" s="111"/>
      <c r="AS387" s="111"/>
      <c r="AT387" s="111"/>
      <c r="AU387" s="111"/>
      <c r="AV387" s="111"/>
      <c r="AW387" s="111"/>
      <c r="AX387" s="111"/>
      <c r="AY387" s="111"/>
      <c r="AZ387" s="111"/>
      <c r="BA387" s="111"/>
      <c r="BB387" s="111"/>
      <c r="BC387" s="111"/>
      <c r="BD387" s="111"/>
      <c r="BE387" s="111"/>
      <c r="BF387" s="111"/>
      <c r="BG387" s="111"/>
      <c r="BH387" s="111"/>
      <c r="BI387" s="111"/>
      <c r="BJ387" s="111"/>
      <c r="BK387" s="111"/>
      <c r="BL387" s="111"/>
      <c r="BM387" s="111"/>
      <c r="BN387" s="111"/>
      <c r="BO387" s="111"/>
      <c r="BP387" s="111"/>
      <c r="BQ387" s="111"/>
    </row>
    <row r="388" spans="27:69">
      <c r="AA388" s="111"/>
      <c r="AB388" s="111"/>
      <c r="AC388" s="111"/>
      <c r="AD388" s="111"/>
      <c r="AE388" s="111"/>
      <c r="AF388" s="140"/>
      <c r="AG388" s="140"/>
      <c r="AH388" s="111"/>
      <c r="AI388" s="111"/>
      <c r="AJ388" s="111"/>
      <c r="AK388" s="88"/>
      <c r="AL388" s="111"/>
      <c r="AM388" s="111"/>
      <c r="AN388" s="111"/>
      <c r="AO388" s="111"/>
      <c r="AP388" s="111"/>
      <c r="AQ388" s="111"/>
      <c r="AR388" s="111"/>
      <c r="AS388" s="111"/>
      <c r="AT388" s="111"/>
      <c r="AU388" s="111"/>
      <c r="AV388" s="111"/>
      <c r="AW388" s="111"/>
      <c r="AX388" s="111"/>
      <c r="AY388" s="111"/>
      <c r="AZ388" s="111"/>
      <c r="BA388" s="111"/>
      <c r="BB388" s="111"/>
      <c r="BC388" s="111"/>
      <c r="BD388" s="111"/>
      <c r="BE388" s="111"/>
      <c r="BF388" s="111"/>
      <c r="BG388" s="111"/>
      <c r="BH388" s="111"/>
      <c r="BI388" s="111"/>
      <c r="BJ388" s="111"/>
      <c r="BK388" s="111"/>
      <c r="BL388" s="111"/>
      <c r="BM388" s="111"/>
      <c r="BN388" s="111"/>
      <c r="BO388" s="111"/>
      <c r="BP388" s="111"/>
      <c r="BQ388" s="111"/>
    </row>
    <row r="389" spans="27:69">
      <c r="AA389" s="111"/>
      <c r="AB389" s="111"/>
      <c r="AC389" s="111"/>
      <c r="AD389" s="111"/>
      <c r="AE389" s="111"/>
      <c r="AF389" s="140"/>
      <c r="AG389" s="140"/>
      <c r="AH389" s="111"/>
      <c r="AI389" s="111"/>
      <c r="AJ389" s="111"/>
      <c r="AK389" s="88"/>
      <c r="AL389" s="111"/>
      <c r="AM389" s="111"/>
      <c r="AN389" s="111"/>
      <c r="AO389" s="111"/>
      <c r="AP389" s="111"/>
      <c r="AQ389" s="111"/>
      <c r="AR389" s="111"/>
      <c r="AS389" s="111"/>
      <c r="AT389" s="111"/>
      <c r="AU389" s="111"/>
      <c r="AV389" s="111"/>
      <c r="AW389" s="111"/>
      <c r="AX389" s="111"/>
      <c r="AY389" s="111"/>
      <c r="AZ389" s="111"/>
      <c r="BA389" s="111"/>
      <c r="BB389" s="111"/>
      <c r="BC389" s="111"/>
      <c r="BD389" s="111"/>
      <c r="BE389" s="111"/>
      <c r="BF389" s="111"/>
      <c r="BG389" s="111"/>
      <c r="BH389" s="111"/>
      <c r="BI389" s="111"/>
      <c r="BJ389" s="111"/>
      <c r="BK389" s="111"/>
      <c r="BL389" s="111"/>
      <c r="BM389" s="111"/>
      <c r="BN389" s="111"/>
      <c r="BO389" s="111"/>
      <c r="BP389" s="111"/>
      <c r="BQ389" s="111"/>
    </row>
    <row r="390" spans="27:69">
      <c r="AA390" s="111"/>
      <c r="AB390" s="111"/>
      <c r="AC390" s="111"/>
      <c r="AD390" s="111"/>
      <c r="AE390" s="111"/>
      <c r="AF390" s="140"/>
      <c r="AG390" s="140"/>
      <c r="AH390" s="111"/>
      <c r="AI390" s="111"/>
      <c r="AJ390" s="111"/>
      <c r="AK390" s="88"/>
      <c r="AL390" s="111"/>
      <c r="AM390" s="111"/>
      <c r="AN390" s="111"/>
      <c r="AO390" s="111"/>
      <c r="AP390" s="111"/>
      <c r="AQ390" s="111"/>
      <c r="AR390" s="111"/>
      <c r="AS390" s="111"/>
      <c r="AT390" s="111"/>
      <c r="AU390" s="111"/>
      <c r="AV390" s="111"/>
      <c r="AW390" s="111"/>
      <c r="AX390" s="111"/>
      <c r="AY390" s="111"/>
      <c r="AZ390" s="111"/>
      <c r="BA390" s="111"/>
      <c r="BB390" s="111"/>
      <c r="BC390" s="111"/>
      <c r="BD390" s="111"/>
      <c r="BE390" s="111"/>
      <c r="BF390" s="111"/>
      <c r="BG390" s="111"/>
      <c r="BH390" s="111"/>
      <c r="BI390" s="111"/>
      <c r="BJ390" s="111"/>
      <c r="BK390" s="111"/>
      <c r="BL390" s="111"/>
      <c r="BM390" s="111"/>
      <c r="BN390" s="111"/>
      <c r="BO390" s="111"/>
      <c r="BP390" s="111"/>
      <c r="BQ390" s="111"/>
    </row>
    <row r="391" spans="27:69">
      <c r="AA391" s="111"/>
      <c r="AB391" s="111"/>
      <c r="AC391" s="111"/>
      <c r="AD391" s="111"/>
      <c r="AE391" s="111"/>
      <c r="AF391" s="140"/>
      <c r="AG391" s="140"/>
      <c r="AH391" s="111"/>
      <c r="AI391" s="111"/>
      <c r="AJ391" s="111"/>
      <c r="AK391" s="88"/>
      <c r="AL391" s="111"/>
      <c r="AM391" s="111"/>
      <c r="AN391" s="111"/>
      <c r="AO391" s="111"/>
      <c r="AP391" s="111"/>
      <c r="AQ391" s="111"/>
      <c r="AR391" s="111"/>
      <c r="AS391" s="111"/>
      <c r="AT391" s="111"/>
      <c r="AU391" s="111"/>
      <c r="AV391" s="111"/>
      <c r="AW391" s="111"/>
      <c r="AX391" s="111"/>
      <c r="AY391" s="111"/>
      <c r="AZ391" s="111"/>
      <c r="BA391" s="111"/>
      <c r="BB391" s="111"/>
      <c r="BC391" s="111"/>
      <c r="BD391" s="111"/>
      <c r="BE391" s="111"/>
      <c r="BF391" s="111"/>
      <c r="BG391" s="111"/>
      <c r="BH391" s="111"/>
      <c r="BI391" s="111"/>
      <c r="BJ391" s="111"/>
      <c r="BK391" s="111"/>
      <c r="BL391" s="111"/>
      <c r="BM391" s="111"/>
      <c r="BN391" s="111"/>
      <c r="BO391" s="111"/>
      <c r="BP391" s="111"/>
      <c r="BQ391" s="111"/>
    </row>
    <row r="392" spans="27:69">
      <c r="AA392" s="111"/>
      <c r="AB392" s="111"/>
      <c r="AC392" s="111"/>
      <c r="AD392" s="111"/>
      <c r="AE392" s="111"/>
      <c r="AF392" s="140"/>
      <c r="AG392" s="140"/>
      <c r="AH392" s="111"/>
      <c r="AI392" s="111"/>
      <c r="AJ392" s="111"/>
      <c r="AK392" s="88"/>
      <c r="AL392" s="111"/>
      <c r="AM392" s="111"/>
      <c r="AN392" s="111"/>
      <c r="AO392" s="111"/>
      <c r="AP392" s="111"/>
      <c r="AQ392" s="111"/>
      <c r="AR392" s="111"/>
      <c r="AS392" s="111"/>
      <c r="AT392" s="111"/>
      <c r="AU392" s="111"/>
      <c r="AV392" s="111"/>
      <c r="AW392" s="111"/>
      <c r="AX392" s="111"/>
      <c r="AY392" s="111"/>
      <c r="AZ392" s="111"/>
      <c r="BA392" s="111"/>
      <c r="BB392" s="111"/>
      <c r="BC392" s="111"/>
      <c r="BD392" s="111"/>
      <c r="BE392" s="111"/>
      <c r="BF392" s="111"/>
      <c r="BG392" s="111"/>
      <c r="BH392" s="111"/>
      <c r="BI392" s="111"/>
      <c r="BJ392" s="111"/>
      <c r="BK392" s="111"/>
      <c r="BL392" s="111"/>
      <c r="BM392" s="111"/>
      <c r="BN392" s="111"/>
      <c r="BO392" s="111"/>
      <c r="BP392" s="111"/>
      <c r="BQ392" s="111"/>
    </row>
    <row r="393" spans="27:69">
      <c r="AA393" s="111"/>
      <c r="AB393" s="111"/>
      <c r="AC393" s="111"/>
      <c r="AD393" s="111"/>
      <c r="AE393" s="111"/>
      <c r="AF393" s="140"/>
      <c r="AG393" s="140"/>
      <c r="AH393" s="111"/>
      <c r="AI393" s="111"/>
      <c r="AJ393" s="111"/>
      <c r="AK393" s="88"/>
      <c r="AL393" s="111"/>
      <c r="AM393" s="111"/>
      <c r="AN393" s="111"/>
      <c r="AO393" s="111"/>
      <c r="AP393" s="111"/>
      <c r="AQ393" s="111"/>
      <c r="AR393" s="111"/>
      <c r="AS393" s="111"/>
      <c r="AT393" s="111"/>
      <c r="AU393" s="111"/>
      <c r="AV393" s="111"/>
      <c r="AW393" s="111"/>
      <c r="AX393" s="111"/>
      <c r="AY393" s="111"/>
      <c r="AZ393" s="111"/>
      <c r="BA393" s="111"/>
      <c r="BB393" s="111"/>
      <c r="BC393" s="111"/>
      <c r="BD393" s="111"/>
      <c r="BE393" s="111"/>
      <c r="BF393" s="111"/>
      <c r="BG393" s="111"/>
      <c r="BH393" s="111"/>
      <c r="BI393" s="111"/>
      <c r="BJ393" s="111"/>
      <c r="BK393" s="111"/>
      <c r="BL393" s="111"/>
      <c r="BM393" s="111"/>
      <c r="BN393" s="111"/>
      <c r="BO393" s="111"/>
      <c r="BP393" s="111"/>
      <c r="BQ393" s="111"/>
    </row>
    <row r="394" spans="27:69">
      <c r="AA394" s="111"/>
      <c r="AB394" s="111"/>
      <c r="AC394" s="111"/>
      <c r="AD394" s="111"/>
      <c r="AE394" s="111"/>
      <c r="AF394" s="140"/>
      <c r="AG394" s="140"/>
      <c r="AH394" s="111"/>
      <c r="AI394" s="111"/>
      <c r="AJ394" s="111"/>
      <c r="AK394" s="88"/>
      <c r="AL394" s="111"/>
      <c r="AM394" s="111"/>
      <c r="AN394" s="111"/>
      <c r="AO394" s="111"/>
      <c r="AP394" s="111"/>
      <c r="AQ394" s="111"/>
      <c r="AR394" s="111"/>
      <c r="AS394" s="111"/>
      <c r="AT394" s="111"/>
      <c r="AU394" s="111"/>
      <c r="AV394" s="111"/>
      <c r="AW394" s="111"/>
      <c r="AX394" s="111"/>
      <c r="AY394" s="111"/>
      <c r="AZ394" s="111"/>
      <c r="BA394" s="111"/>
      <c r="BB394" s="111"/>
      <c r="BC394" s="111"/>
      <c r="BD394" s="111"/>
      <c r="BE394" s="111"/>
      <c r="BF394" s="111"/>
      <c r="BG394" s="111"/>
      <c r="BH394" s="111"/>
      <c r="BI394" s="111"/>
      <c r="BJ394" s="111"/>
      <c r="BK394" s="111"/>
      <c r="BL394" s="111"/>
      <c r="BM394" s="111"/>
      <c r="BN394" s="111"/>
      <c r="BO394" s="111"/>
      <c r="BP394" s="111"/>
      <c r="BQ394" s="111"/>
    </row>
    <row r="395" spans="27:69">
      <c r="AA395" s="111"/>
      <c r="AB395" s="111"/>
      <c r="AC395" s="111"/>
      <c r="AD395" s="111"/>
      <c r="AE395" s="111"/>
      <c r="AF395" s="140"/>
      <c r="AG395" s="140"/>
      <c r="AH395" s="111"/>
      <c r="AI395" s="111"/>
      <c r="AJ395" s="111"/>
      <c r="AK395" s="88"/>
      <c r="AL395" s="111"/>
      <c r="AM395" s="111"/>
      <c r="AN395" s="111"/>
      <c r="AO395" s="111"/>
      <c r="AP395" s="111"/>
      <c r="AQ395" s="111"/>
      <c r="AR395" s="111"/>
      <c r="AS395" s="111"/>
      <c r="AT395" s="111"/>
      <c r="AU395" s="111"/>
      <c r="AV395" s="111"/>
      <c r="AW395" s="111"/>
      <c r="AX395" s="111"/>
      <c r="AY395" s="111"/>
      <c r="AZ395" s="111"/>
      <c r="BA395" s="111"/>
      <c r="BB395" s="111"/>
      <c r="BC395" s="111"/>
      <c r="BD395" s="111"/>
      <c r="BE395" s="111"/>
      <c r="BF395" s="111"/>
      <c r="BG395" s="111"/>
      <c r="BH395" s="111"/>
      <c r="BI395" s="111"/>
      <c r="BJ395" s="111"/>
      <c r="BK395" s="111"/>
      <c r="BL395" s="111"/>
      <c r="BM395" s="111"/>
      <c r="BN395" s="111"/>
      <c r="BO395" s="111"/>
      <c r="BP395" s="111"/>
      <c r="BQ395" s="111"/>
    </row>
    <row r="396" spans="27:69">
      <c r="AA396" s="111"/>
      <c r="AB396" s="111"/>
      <c r="AC396" s="111"/>
      <c r="AD396" s="111"/>
      <c r="AE396" s="111"/>
      <c r="AF396" s="140"/>
      <c r="AG396" s="140"/>
      <c r="AH396" s="111"/>
      <c r="AI396" s="111"/>
      <c r="AJ396" s="111"/>
      <c r="AK396" s="88"/>
      <c r="AL396" s="111"/>
      <c r="AM396" s="111"/>
      <c r="AN396" s="111"/>
      <c r="AO396" s="111"/>
      <c r="AP396" s="111"/>
      <c r="AQ396" s="111"/>
      <c r="AR396" s="111"/>
      <c r="AS396" s="111"/>
      <c r="AT396" s="111"/>
      <c r="AU396" s="111"/>
      <c r="AV396" s="111"/>
      <c r="AW396" s="111"/>
      <c r="AX396" s="111"/>
      <c r="AY396" s="111"/>
      <c r="AZ396" s="111"/>
      <c r="BA396" s="111"/>
      <c r="BB396" s="111"/>
      <c r="BC396" s="111"/>
      <c r="BD396" s="111"/>
      <c r="BE396" s="111"/>
      <c r="BF396" s="111"/>
      <c r="BG396" s="111"/>
      <c r="BH396" s="111"/>
      <c r="BI396" s="111"/>
      <c r="BJ396" s="111"/>
      <c r="BK396" s="111"/>
      <c r="BL396" s="111"/>
      <c r="BM396" s="111"/>
      <c r="BN396" s="111"/>
      <c r="BO396" s="111"/>
      <c r="BP396" s="111"/>
      <c r="BQ396" s="111"/>
    </row>
    <row r="397" spans="27:69">
      <c r="AA397" s="111"/>
      <c r="AB397" s="111"/>
      <c r="AC397" s="111"/>
      <c r="AD397" s="111"/>
      <c r="AE397" s="111"/>
      <c r="AF397" s="140"/>
      <c r="AG397" s="140"/>
      <c r="AH397" s="111"/>
      <c r="AI397" s="111"/>
      <c r="AJ397" s="111"/>
      <c r="AK397" s="88"/>
      <c r="AL397" s="111"/>
      <c r="AM397" s="111"/>
      <c r="AN397" s="111"/>
      <c r="AO397" s="111"/>
      <c r="AP397" s="111"/>
      <c r="AQ397" s="111"/>
      <c r="AR397" s="111"/>
      <c r="AS397" s="111"/>
      <c r="AT397" s="111"/>
      <c r="AU397" s="111"/>
      <c r="AV397" s="111"/>
      <c r="AW397" s="111"/>
      <c r="AX397" s="111"/>
      <c r="AY397" s="111"/>
      <c r="AZ397" s="111"/>
      <c r="BA397" s="111"/>
      <c r="BB397" s="111"/>
      <c r="BC397" s="111"/>
      <c r="BD397" s="111"/>
      <c r="BE397" s="111"/>
      <c r="BF397" s="111"/>
      <c r="BG397" s="111"/>
      <c r="BH397" s="111"/>
      <c r="BI397" s="111"/>
      <c r="BJ397" s="111"/>
      <c r="BK397" s="111"/>
      <c r="BL397" s="111"/>
      <c r="BM397" s="111"/>
      <c r="BN397" s="111"/>
      <c r="BO397" s="111"/>
      <c r="BP397" s="111"/>
      <c r="BQ397" s="111"/>
    </row>
    <row r="398" spans="27:69">
      <c r="AA398" s="111"/>
      <c r="AB398" s="111"/>
      <c r="AC398" s="111"/>
      <c r="AD398" s="111"/>
      <c r="AE398" s="111"/>
      <c r="AF398" s="140"/>
      <c r="AG398" s="140"/>
      <c r="AH398" s="111"/>
      <c r="AI398" s="111"/>
      <c r="AJ398" s="111"/>
      <c r="AK398" s="88"/>
      <c r="AL398" s="111"/>
      <c r="AM398" s="111"/>
      <c r="AN398" s="111"/>
      <c r="AO398" s="111"/>
      <c r="AP398" s="111"/>
      <c r="AQ398" s="111"/>
      <c r="AR398" s="111"/>
      <c r="AS398" s="111"/>
      <c r="AT398" s="111"/>
      <c r="AU398" s="111"/>
      <c r="AV398" s="111"/>
      <c r="AW398" s="111"/>
      <c r="AX398" s="111"/>
      <c r="AY398" s="111"/>
      <c r="AZ398" s="111"/>
      <c r="BA398" s="111"/>
      <c r="BB398" s="111"/>
      <c r="BC398" s="111"/>
      <c r="BD398" s="111"/>
      <c r="BE398" s="111"/>
      <c r="BF398" s="111"/>
      <c r="BG398" s="111"/>
      <c r="BH398" s="111"/>
      <c r="BI398" s="111"/>
      <c r="BJ398" s="111"/>
      <c r="BK398" s="111"/>
      <c r="BL398" s="111"/>
      <c r="BM398" s="111"/>
      <c r="BN398" s="111"/>
      <c r="BO398" s="111"/>
      <c r="BP398" s="111"/>
      <c r="BQ398" s="111"/>
    </row>
    <row r="399" spans="27:69">
      <c r="AA399" s="111"/>
      <c r="AB399" s="111"/>
      <c r="AC399" s="111"/>
      <c r="AD399" s="111"/>
      <c r="AE399" s="111"/>
      <c r="AF399" s="140"/>
      <c r="AG399" s="140"/>
      <c r="AH399" s="111"/>
      <c r="AI399" s="111"/>
      <c r="AJ399" s="111"/>
      <c r="AK399" s="88"/>
      <c r="AL399" s="111"/>
      <c r="AM399" s="111"/>
      <c r="AN399" s="111"/>
      <c r="AO399" s="111"/>
      <c r="AP399" s="111"/>
      <c r="AQ399" s="111"/>
      <c r="AR399" s="111"/>
      <c r="AS399" s="111"/>
      <c r="AT399" s="111"/>
      <c r="AU399" s="111"/>
      <c r="AV399" s="111"/>
      <c r="AW399" s="111"/>
      <c r="AX399" s="111"/>
      <c r="AY399" s="111"/>
      <c r="AZ399" s="111"/>
      <c r="BA399" s="111"/>
      <c r="BB399" s="111"/>
      <c r="BC399" s="111"/>
      <c r="BD399" s="111"/>
      <c r="BE399" s="111"/>
      <c r="BF399" s="111"/>
      <c r="BG399" s="111"/>
      <c r="BH399" s="111"/>
      <c r="BI399" s="111"/>
      <c r="BJ399" s="111"/>
      <c r="BK399" s="111"/>
      <c r="BL399" s="111"/>
      <c r="BM399" s="111"/>
      <c r="BN399" s="111"/>
      <c r="BO399" s="111"/>
      <c r="BP399" s="111"/>
      <c r="BQ399" s="111"/>
    </row>
    <row r="400" spans="27:69">
      <c r="AA400" s="111"/>
      <c r="AB400" s="111"/>
      <c r="AC400" s="111"/>
      <c r="AD400" s="111"/>
      <c r="AE400" s="111"/>
      <c r="AF400" s="140"/>
      <c r="AG400" s="140"/>
      <c r="AH400" s="111"/>
      <c r="AI400" s="111"/>
      <c r="AJ400" s="111"/>
      <c r="AK400" s="88"/>
      <c r="AL400" s="111"/>
      <c r="AM400" s="111"/>
      <c r="AN400" s="111"/>
      <c r="AO400" s="111"/>
      <c r="AP400" s="111"/>
      <c r="AQ400" s="111"/>
      <c r="AR400" s="111"/>
      <c r="AS400" s="111"/>
      <c r="AT400" s="111"/>
      <c r="AU400" s="111"/>
      <c r="AV400" s="111"/>
      <c r="AW400" s="111"/>
      <c r="AX400" s="111"/>
      <c r="AY400" s="111"/>
      <c r="AZ400" s="111"/>
      <c r="BA400" s="111"/>
      <c r="BB400" s="111"/>
      <c r="BC400" s="111"/>
      <c r="BD400" s="111"/>
      <c r="BE400" s="111"/>
      <c r="BF400" s="111"/>
      <c r="BG400" s="111"/>
      <c r="BH400" s="111"/>
      <c r="BI400" s="111"/>
      <c r="BJ400" s="111"/>
      <c r="BK400" s="111"/>
      <c r="BL400" s="111"/>
      <c r="BM400" s="111"/>
      <c r="BN400" s="111"/>
      <c r="BO400" s="111"/>
      <c r="BP400" s="111"/>
      <c r="BQ400" s="111"/>
    </row>
    <row r="401" spans="27:69">
      <c r="AA401" s="111"/>
      <c r="AB401" s="111"/>
      <c r="AC401" s="111"/>
      <c r="AD401" s="111"/>
      <c r="AE401" s="111"/>
      <c r="AF401" s="140"/>
      <c r="AG401" s="140"/>
      <c r="AH401" s="111"/>
      <c r="AI401" s="111"/>
      <c r="AJ401" s="111"/>
      <c r="AK401" s="88"/>
      <c r="AL401" s="111"/>
      <c r="AM401" s="111"/>
      <c r="AN401" s="111"/>
      <c r="AO401" s="111"/>
      <c r="AP401" s="111"/>
      <c r="AQ401" s="111"/>
      <c r="AR401" s="111"/>
      <c r="AS401" s="111"/>
      <c r="AT401" s="111"/>
      <c r="AU401" s="111"/>
      <c r="AV401" s="111"/>
      <c r="AW401" s="111"/>
      <c r="AX401" s="111"/>
      <c r="AY401" s="111"/>
      <c r="AZ401" s="111"/>
      <c r="BA401" s="111"/>
      <c r="BB401" s="111"/>
      <c r="BC401" s="111"/>
      <c r="BD401" s="111"/>
      <c r="BE401" s="111"/>
      <c r="BF401" s="111"/>
      <c r="BG401" s="111"/>
      <c r="BH401" s="111"/>
      <c r="BI401" s="111"/>
      <c r="BJ401" s="111"/>
      <c r="BK401" s="111"/>
      <c r="BL401" s="111"/>
      <c r="BM401" s="111"/>
      <c r="BN401" s="111"/>
      <c r="BO401" s="111"/>
      <c r="BP401" s="111"/>
      <c r="BQ401" s="111"/>
    </row>
    <row r="402" spans="27:69">
      <c r="AA402" s="111"/>
      <c r="AB402" s="111"/>
      <c r="AC402" s="111"/>
      <c r="AD402" s="111"/>
      <c r="AE402" s="111"/>
      <c r="AF402" s="140"/>
      <c r="AG402" s="140"/>
      <c r="AH402" s="111"/>
      <c r="AI402" s="111"/>
      <c r="AJ402" s="111"/>
      <c r="AK402" s="88"/>
      <c r="AL402" s="111"/>
      <c r="AM402" s="111"/>
      <c r="AN402" s="111"/>
      <c r="AO402" s="111"/>
      <c r="AP402" s="111"/>
      <c r="AQ402" s="111"/>
      <c r="AR402" s="111"/>
      <c r="AS402" s="111"/>
      <c r="AT402" s="111"/>
      <c r="AU402" s="111"/>
      <c r="AV402" s="111"/>
      <c r="AW402" s="111"/>
      <c r="AX402" s="111"/>
      <c r="AY402" s="111"/>
      <c r="AZ402" s="111"/>
      <c r="BA402" s="111"/>
      <c r="BB402" s="111"/>
      <c r="BC402" s="111"/>
      <c r="BD402" s="111"/>
      <c r="BE402" s="111"/>
      <c r="BF402" s="111"/>
      <c r="BG402" s="111"/>
      <c r="BH402" s="111"/>
      <c r="BI402" s="111"/>
      <c r="BJ402" s="111"/>
      <c r="BK402" s="111"/>
      <c r="BL402" s="111"/>
      <c r="BM402" s="111"/>
      <c r="BN402" s="111"/>
      <c r="BO402" s="111"/>
      <c r="BP402" s="111"/>
      <c r="BQ402" s="111"/>
    </row>
    <row r="403" spans="27:69">
      <c r="AA403" s="111"/>
      <c r="AB403" s="111"/>
      <c r="AC403" s="111"/>
      <c r="AD403" s="111"/>
      <c r="AE403" s="111"/>
      <c r="AF403" s="140"/>
      <c r="AG403" s="140"/>
      <c r="AH403" s="111"/>
      <c r="AI403" s="111"/>
      <c r="AJ403" s="111"/>
      <c r="AK403" s="88"/>
      <c r="AL403" s="111"/>
      <c r="AM403" s="111"/>
      <c r="AN403" s="111"/>
      <c r="AO403" s="111"/>
      <c r="AP403" s="111"/>
      <c r="AQ403" s="111"/>
      <c r="AR403" s="111"/>
      <c r="AS403" s="111"/>
      <c r="AT403" s="111"/>
      <c r="AU403" s="111"/>
      <c r="AV403" s="111"/>
      <c r="AW403" s="111"/>
      <c r="AX403" s="111"/>
      <c r="AY403" s="111"/>
      <c r="AZ403" s="111"/>
      <c r="BA403" s="111"/>
      <c r="BB403" s="111"/>
      <c r="BC403" s="111"/>
      <c r="BD403" s="111"/>
      <c r="BE403" s="111"/>
      <c r="BF403" s="111"/>
      <c r="BG403" s="111"/>
      <c r="BH403" s="111"/>
      <c r="BI403" s="111"/>
      <c r="BJ403" s="111"/>
      <c r="BK403" s="111"/>
      <c r="BL403" s="111"/>
      <c r="BM403" s="111"/>
      <c r="BN403" s="111"/>
      <c r="BO403" s="111"/>
      <c r="BP403" s="111"/>
      <c r="BQ403" s="111"/>
    </row>
    <row r="404" spans="27:69">
      <c r="AA404" s="111"/>
      <c r="AB404" s="111"/>
      <c r="AC404" s="111"/>
      <c r="AD404" s="111"/>
      <c r="AE404" s="111"/>
      <c r="AF404" s="140"/>
      <c r="AG404" s="140"/>
      <c r="AH404" s="111"/>
      <c r="AI404" s="111"/>
      <c r="AJ404" s="111"/>
      <c r="AK404" s="88"/>
      <c r="AL404" s="111"/>
      <c r="AM404" s="111"/>
      <c r="AN404" s="111"/>
      <c r="AO404" s="111"/>
      <c r="AP404" s="111"/>
      <c r="AQ404" s="111"/>
      <c r="AR404" s="111"/>
      <c r="AS404" s="111"/>
      <c r="AT404" s="111"/>
      <c r="AU404" s="111"/>
      <c r="AV404" s="111"/>
      <c r="AW404" s="111"/>
      <c r="AX404" s="111"/>
      <c r="AY404" s="111"/>
      <c r="AZ404" s="111"/>
      <c r="BA404" s="111"/>
      <c r="BB404" s="111"/>
      <c r="BC404" s="111"/>
      <c r="BD404" s="111"/>
      <c r="BE404" s="111"/>
      <c r="BF404" s="111"/>
      <c r="BG404" s="111"/>
      <c r="BH404" s="111"/>
      <c r="BI404" s="111"/>
      <c r="BJ404" s="111"/>
      <c r="BK404" s="111"/>
      <c r="BL404" s="111"/>
      <c r="BM404" s="111"/>
      <c r="BN404" s="111"/>
      <c r="BO404" s="111"/>
      <c r="BP404" s="111"/>
      <c r="BQ404" s="111"/>
    </row>
    <row r="405" spans="27:69">
      <c r="AA405" s="111"/>
      <c r="AB405" s="111"/>
      <c r="AC405" s="111"/>
      <c r="AD405" s="111"/>
      <c r="AE405" s="111"/>
      <c r="AF405" s="140"/>
      <c r="AG405" s="140"/>
      <c r="AH405" s="111"/>
      <c r="AI405" s="111"/>
      <c r="AJ405" s="111"/>
      <c r="AK405" s="88"/>
      <c r="AL405" s="111"/>
      <c r="AM405" s="111"/>
      <c r="AN405" s="111"/>
      <c r="AO405" s="111"/>
      <c r="AP405" s="111"/>
      <c r="AQ405" s="111"/>
      <c r="AR405" s="111"/>
      <c r="AS405" s="111"/>
      <c r="AT405" s="111"/>
      <c r="AU405" s="111"/>
      <c r="AV405" s="111"/>
      <c r="AW405" s="111"/>
      <c r="AX405" s="111"/>
      <c r="AY405" s="111"/>
      <c r="AZ405" s="111"/>
      <c r="BA405" s="111"/>
      <c r="BB405" s="111"/>
      <c r="BC405" s="111"/>
      <c r="BD405" s="111"/>
      <c r="BE405" s="111"/>
      <c r="BF405" s="111"/>
      <c r="BG405" s="111"/>
      <c r="BH405" s="111"/>
      <c r="BI405" s="111"/>
      <c r="BJ405" s="111"/>
      <c r="BK405" s="111"/>
      <c r="BL405" s="111"/>
      <c r="BM405" s="111"/>
      <c r="BN405" s="111"/>
      <c r="BO405" s="111"/>
      <c r="BP405" s="111"/>
      <c r="BQ405" s="111"/>
    </row>
    <row r="406" spans="27:69">
      <c r="AA406" s="111"/>
      <c r="AB406" s="111"/>
      <c r="AC406" s="111"/>
      <c r="AD406" s="111"/>
      <c r="AE406" s="111"/>
      <c r="AF406" s="140"/>
      <c r="AG406" s="140"/>
      <c r="AH406" s="111"/>
      <c r="AI406" s="111"/>
      <c r="AJ406" s="111"/>
      <c r="AK406" s="88"/>
      <c r="AL406" s="111"/>
      <c r="AM406" s="111"/>
      <c r="AN406" s="111"/>
      <c r="AO406" s="111"/>
      <c r="AP406" s="111"/>
      <c r="AQ406" s="111"/>
      <c r="AR406" s="111"/>
      <c r="AS406" s="111"/>
      <c r="AT406" s="111"/>
      <c r="AU406" s="111"/>
      <c r="AV406" s="111"/>
      <c r="AW406" s="111"/>
      <c r="AX406" s="111"/>
      <c r="AY406" s="111"/>
      <c r="AZ406" s="111"/>
      <c r="BA406" s="111"/>
      <c r="BB406" s="111"/>
      <c r="BC406" s="111"/>
      <c r="BD406" s="111"/>
      <c r="BE406" s="111"/>
      <c r="BF406" s="111"/>
      <c r="BG406" s="111"/>
      <c r="BH406" s="111"/>
      <c r="BI406" s="111"/>
      <c r="BJ406" s="111"/>
      <c r="BK406" s="111"/>
      <c r="BL406" s="111"/>
      <c r="BM406" s="111"/>
      <c r="BN406" s="111"/>
      <c r="BO406" s="111"/>
      <c r="BP406" s="111"/>
      <c r="BQ406" s="111"/>
    </row>
    <row r="407" spans="27:69">
      <c r="AA407" s="111"/>
      <c r="AB407" s="111"/>
      <c r="AC407" s="111"/>
      <c r="AD407" s="111"/>
      <c r="AE407" s="111"/>
      <c r="AF407" s="140"/>
      <c r="AG407" s="140"/>
      <c r="AH407" s="111"/>
      <c r="AI407" s="111"/>
      <c r="AJ407" s="111"/>
      <c r="AK407" s="88"/>
      <c r="AL407" s="111"/>
      <c r="AM407" s="111"/>
      <c r="AN407" s="111"/>
      <c r="AO407" s="111"/>
      <c r="AP407" s="111"/>
      <c r="AQ407" s="111"/>
      <c r="AR407" s="111"/>
      <c r="AS407" s="111"/>
      <c r="AT407" s="111"/>
      <c r="AU407" s="111"/>
      <c r="AV407" s="111"/>
      <c r="AW407" s="111"/>
      <c r="AX407" s="111"/>
      <c r="AY407" s="111"/>
      <c r="AZ407" s="111"/>
      <c r="BA407" s="111"/>
      <c r="BB407" s="111"/>
      <c r="BC407" s="111"/>
      <c r="BD407" s="111"/>
      <c r="BE407" s="111"/>
      <c r="BF407" s="111"/>
      <c r="BG407" s="111"/>
      <c r="BH407" s="111"/>
      <c r="BI407" s="111"/>
      <c r="BJ407" s="111"/>
      <c r="BK407" s="111"/>
      <c r="BL407" s="111"/>
      <c r="BM407" s="111"/>
      <c r="BN407" s="111"/>
      <c r="BO407" s="111"/>
      <c r="BP407" s="111"/>
      <c r="BQ407" s="111"/>
    </row>
    <row r="408" spans="27:69">
      <c r="AA408" s="111"/>
      <c r="AB408" s="111"/>
      <c r="AC408" s="111"/>
      <c r="AD408" s="111"/>
      <c r="AE408" s="111"/>
      <c r="AF408" s="140"/>
      <c r="AG408" s="140"/>
      <c r="AH408" s="111"/>
      <c r="AI408" s="111"/>
      <c r="AJ408" s="111"/>
      <c r="AK408" s="88"/>
      <c r="AL408" s="111"/>
      <c r="AM408" s="111"/>
      <c r="AN408" s="111"/>
      <c r="AO408" s="111"/>
      <c r="AP408" s="111"/>
      <c r="AQ408" s="111"/>
      <c r="AR408" s="111"/>
      <c r="AS408" s="111"/>
      <c r="AT408" s="111"/>
      <c r="AU408" s="111"/>
      <c r="AV408" s="111"/>
      <c r="AW408" s="111"/>
      <c r="AX408" s="111"/>
      <c r="AY408" s="111"/>
      <c r="AZ408" s="111"/>
      <c r="BA408" s="111"/>
      <c r="BB408" s="111"/>
      <c r="BC408" s="111"/>
      <c r="BD408" s="111"/>
      <c r="BE408" s="111"/>
      <c r="BF408" s="111"/>
      <c r="BG408" s="111"/>
      <c r="BH408" s="111"/>
      <c r="BI408" s="111"/>
      <c r="BJ408" s="111"/>
      <c r="BK408" s="111"/>
      <c r="BL408" s="111"/>
      <c r="BM408" s="111"/>
      <c r="BN408" s="111"/>
      <c r="BO408" s="111"/>
      <c r="BP408" s="111"/>
      <c r="BQ408" s="111"/>
    </row>
    <row r="409" spans="27:69">
      <c r="AA409" s="111"/>
      <c r="AB409" s="111"/>
      <c r="AC409" s="111"/>
      <c r="AD409" s="111"/>
      <c r="AE409" s="111"/>
      <c r="AF409" s="140"/>
      <c r="AG409" s="140"/>
      <c r="AH409" s="111"/>
      <c r="AI409" s="111"/>
      <c r="AJ409" s="111"/>
      <c r="AK409" s="88"/>
      <c r="AL409" s="111"/>
      <c r="AM409" s="111"/>
      <c r="AN409" s="111"/>
      <c r="AO409" s="111"/>
      <c r="AP409" s="111"/>
      <c r="AQ409" s="111"/>
      <c r="AR409" s="111"/>
      <c r="AS409" s="111"/>
      <c r="AT409" s="111"/>
      <c r="AU409" s="111"/>
      <c r="AV409" s="111"/>
      <c r="AW409" s="111"/>
      <c r="AX409" s="111"/>
      <c r="AY409" s="111"/>
      <c r="AZ409" s="111"/>
      <c r="BA409" s="111"/>
      <c r="BB409" s="111"/>
      <c r="BC409" s="111"/>
      <c r="BD409" s="111"/>
      <c r="BE409" s="111"/>
      <c r="BF409" s="111"/>
      <c r="BG409" s="111"/>
      <c r="BH409" s="111"/>
      <c r="BI409" s="111"/>
      <c r="BJ409" s="111"/>
      <c r="BK409" s="111"/>
      <c r="BL409" s="111"/>
      <c r="BM409" s="111"/>
      <c r="BN409" s="111"/>
      <c r="BO409" s="111"/>
      <c r="BP409" s="111"/>
      <c r="BQ409" s="111"/>
    </row>
    <row r="410" spans="27:69">
      <c r="AA410" s="111"/>
      <c r="AB410" s="111"/>
      <c r="AC410" s="111"/>
      <c r="AD410" s="111"/>
      <c r="AE410" s="111"/>
      <c r="AF410" s="140"/>
      <c r="AG410" s="140"/>
      <c r="AH410" s="111"/>
      <c r="AI410" s="111"/>
      <c r="AJ410" s="111"/>
      <c r="AK410" s="88"/>
      <c r="AL410" s="111"/>
      <c r="AM410" s="111"/>
      <c r="AN410" s="111"/>
      <c r="AO410" s="111"/>
      <c r="AP410" s="111"/>
      <c r="AQ410" s="111"/>
      <c r="AR410" s="111"/>
      <c r="AS410" s="111"/>
      <c r="AT410" s="111"/>
      <c r="AU410" s="111"/>
      <c r="AV410" s="111"/>
      <c r="AW410" s="111"/>
      <c r="AX410" s="111"/>
      <c r="AY410" s="111"/>
      <c r="AZ410" s="111"/>
      <c r="BA410" s="111"/>
      <c r="BB410" s="111"/>
      <c r="BC410" s="111"/>
      <c r="BD410" s="111"/>
      <c r="BE410" s="111"/>
      <c r="BF410" s="111"/>
      <c r="BG410" s="111"/>
      <c r="BH410" s="111"/>
      <c r="BI410" s="111"/>
      <c r="BJ410" s="111"/>
      <c r="BK410" s="111"/>
      <c r="BL410" s="111"/>
      <c r="BM410" s="111"/>
      <c r="BN410" s="111"/>
      <c r="BO410" s="111"/>
      <c r="BP410" s="111"/>
      <c r="BQ410" s="111"/>
    </row>
    <row r="411" spans="27:69">
      <c r="AA411" s="111"/>
      <c r="AB411" s="111"/>
      <c r="AC411" s="111"/>
      <c r="AD411" s="111"/>
      <c r="AE411" s="111"/>
      <c r="AF411" s="140"/>
      <c r="AG411" s="140"/>
      <c r="AH411" s="111"/>
      <c r="AI411" s="111"/>
      <c r="AJ411" s="111"/>
      <c r="AK411" s="88"/>
      <c r="AL411" s="111"/>
      <c r="AM411" s="111"/>
      <c r="AN411" s="111"/>
      <c r="AO411" s="111"/>
      <c r="AP411" s="111"/>
      <c r="AQ411" s="111"/>
      <c r="AR411" s="111"/>
      <c r="AS411" s="111"/>
      <c r="AT411" s="111"/>
      <c r="AU411" s="111"/>
      <c r="AV411" s="111"/>
      <c r="AW411" s="111"/>
      <c r="AX411" s="111"/>
      <c r="AY411" s="111"/>
      <c r="AZ411" s="111"/>
      <c r="BA411" s="111"/>
      <c r="BB411" s="111"/>
      <c r="BC411" s="111"/>
      <c r="BD411" s="111"/>
      <c r="BE411" s="111"/>
      <c r="BF411" s="111"/>
      <c r="BG411" s="111"/>
      <c r="BH411" s="111"/>
      <c r="BI411" s="111"/>
      <c r="BJ411" s="111"/>
      <c r="BK411" s="111"/>
      <c r="BL411" s="111"/>
      <c r="BM411" s="111"/>
      <c r="BN411" s="111"/>
      <c r="BO411" s="111"/>
      <c r="BP411" s="111"/>
      <c r="BQ411" s="111"/>
    </row>
    <row r="412" spans="27:69">
      <c r="AA412" s="111"/>
      <c r="AB412" s="111"/>
      <c r="AC412" s="111"/>
      <c r="AD412" s="111"/>
      <c r="AE412" s="111"/>
      <c r="AF412" s="140"/>
      <c r="AG412" s="140"/>
      <c r="AH412" s="111"/>
      <c r="AI412" s="111"/>
      <c r="AJ412" s="111"/>
      <c r="AK412" s="88"/>
      <c r="AL412" s="111"/>
      <c r="AM412" s="111"/>
      <c r="AN412" s="111"/>
      <c r="AO412" s="111"/>
      <c r="AP412" s="111"/>
      <c r="AQ412" s="111"/>
      <c r="AR412" s="111"/>
      <c r="AS412" s="111"/>
      <c r="AT412" s="111"/>
      <c r="AU412" s="111"/>
      <c r="AV412" s="111"/>
      <c r="AW412" s="111"/>
      <c r="AX412" s="111"/>
      <c r="AY412" s="111"/>
      <c r="AZ412" s="111"/>
      <c r="BA412" s="111"/>
      <c r="BB412" s="111"/>
      <c r="BC412" s="111"/>
      <c r="BD412" s="111"/>
      <c r="BE412" s="111"/>
      <c r="BF412" s="111"/>
      <c r="BG412" s="111"/>
      <c r="BH412" s="111"/>
      <c r="BI412" s="111"/>
      <c r="BJ412" s="111"/>
      <c r="BK412" s="111"/>
      <c r="BL412" s="111"/>
      <c r="BM412" s="111"/>
      <c r="BN412" s="111"/>
      <c r="BO412" s="111"/>
      <c r="BP412" s="111"/>
      <c r="BQ412" s="111"/>
    </row>
    <row r="413" spans="27:69">
      <c r="AA413" s="111"/>
      <c r="AB413" s="111"/>
      <c r="AC413" s="111"/>
      <c r="AD413" s="111"/>
      <c r="AE413" s="111"/>
      <c r="AF413" s="140"/>
      <c r="AG413" s="140"/>
      <c r="AH413" s="111"/>
      <c r="AI413" s="111"/>
      <c r="AJ413" s="111"/>
      <c r="AK413" s="88"/>
      <c r="AL413" s="111"/>
      <c r="AM413" s="111"/>
      <c r="AN413" s="111"/>
      <c r="AO413" s="111"/>
      <c r="AP413" s="111"/>
      <c r="AQ413" s="111"/>
      <c r="AR413" s="111"/>
      <c r="AS413" s="111"/>
      <c r="AT413" s="111"/>
      <c r="AU413" s="111"/>
      <c r="AV413" s="111"/>
      <c r="AW413" s="111"/>
      <c r="AX413" s="111"/>
      <c r="AY413" s="111"/>
      <c r="AZ413" s="111"/>
      <c r="BA413" s="111"/>
      <c r="BB413" s="111"/>
      <c r="BC413" s="111"/>
      <c r="BD413" s="111"/>
      <c r="BE413" s="111"/>
      <c r="BF413" s="111"/>
      <c r="BG413" s="111"/>
      <c r="BH413" s="111"/>
      <c r="BI413" s="111"/>
      <c r="BJ413" s="111"/>
      <c r="BK413" s="111"/>
      <c r="BL413" s="111"/>
      <c r="BM413" s="111"/>
      <c r="BN413" s="111"/>
      <c r="BO413" s="111"/>
      <c r="BP413" s="111"/>
      <c r="BQ413" s="111"/>
    </row>
    <row r="414" spans="27:69">
      <c r="AA414" s="111"/>
      <c r="AB414" s="111"/>
      <c r="AC414" s="111"/>
      <c r="AD414" s="111"/>
      <c r="AE414" s="111"/>
      <c r="AF414" s="140"/>
      <c r="AG414" s="140"/>
      <c r="AH414" s="111"/>
      <c r="AI414" s="111"/>
      <c r="AJ414" s="111"/>
      <c r="AK414" s="88"/>
      <c r="AL414" s="111"/>
      <c r="AM414" s="111"/>
      <c r="AN414" s="111"/>
      <c r="AO414" s="111"/>
      <c r="AP414" s="111"/>
      <c r="AQ414" s="111"/>
      <c r="AR414" s="111"/>
      <c r="AS414" s="111"/>
      <c r="AT414" s="111"/>
      <c r="AU414" s="111"/>
      <c r="AV414" s="111"/>
      <c r="AW414" s="111"/>
      <c r="AX414" s="111"/>
      <c r="AY414" s="111"/>
      <c r="AZ414" s="111"/>
      <c r="BA414" s="111"/>
      <c r="BB414" s="111"/>
      <c r="BC414" s="111"/>
      <c r="BD414" s="111"/>
      <c r="BE414" s="111"/>
      <c r="BF414" s="111"/>
      <c r="BG414" s="111"/>
      <c r="BH414" s="111"/>
      <c r="BI414" s="111"/>
      <c r="BJ414" s="111"/>
      <c r="BK414" s="111"/>
      <c r="BL414" s="111"/>
      <c r="BM414" s="111"/>
      <c r="BN414" s="111"/>
      <c r="BO414" s="111"/>
      <c r="BP414" s="111"/>
      <c r="BQ414" s="111"/>
    </row>
    <row r="415" spans="27:69">
      <c r="AA415" s="111"/>
      <c r="AB415" s="111"/>
      <c r="AC415" s="111"/>
      <c r="AD415" s="111"/>
      <c r="AE415" s="111"/>
      <c r="AF415" s="140"/>
      <c r="AG415" s="140"/>
      <c r="AH415" s="111"/>
      <c r="AI415" s="111"/>
      <c r="AJ415" s="111"/>
      <c r="AK415" s="88"/>
      <c r="AL415" s="111"/>
      <c r="AM415" s="111"/>
      <c r="AN415" s="111"/>
      <c r="AO415" s="111"/>
      <c r="AP415" s="111"/>
      <c r="AQ415" s="111"/>
      <c r="AR415" s="111"/>
      <c r="AS415" s="111"/>
      <c r="AT415" s="111"/>
      <c r="AU415" s="111"/>
      <c r="AV415" s="111"/>
      <c r="AW415" s="111"/>
      <c r="AX415" s="111"/>
      <c r="AY415" s="111"/>
      <c r="AZ415" s="111"/>
      <c r="BA415" s="111"/>
      <c r="BB415" s="111"/>
      <c r="BC415" s="111"/>
      <c r="BD415" s="111"/>
      <c r="BE415" s="111"/>
      <c r="BF415" s="111"/>
      <c r="BG415" s="111"/>
      <c r="BH415" s="111"/>
      <c r="BI415" s="111"/>
      <c r="BJ415" s="111"/>
      <c r="BK415" s="111"/>
      <c r="BL415" s="111"/>
      <c r="BM415" s="111"/>
      <c r="BN415" s="111"/>
      <c r="BO415" s="111"/>
      <c r="BP415" s="111"/>
      <c r="BQ415" s="111"/>
    </row>
    <row r="416" spans="27:69">
      <c r="AA416" s="111"/>
      <c r="AB416" s="111"/>
      <c r="AC416" s="111"/>
      <c r="AD416" s="111"/>
      <c r="AE416" s="111"/>
      <c r="AF416" s="140"/>
      <c r="AG416" s="140"/>
      <c r="AH416" s="111"/>
      <c r="AI416" s="111"/>
      <c r="AJ416" s="111"/>
      <c r="AK416" s="88"/>
      <c r="AL416" s="111"/>
      <c r="AM416" s="111"/>
      <c r="AN416" s="111"/>
      <c r="AO416" s="111"/>
      <c r="AP416" s="111"/>
      <c r="AQ416" s="111"/>
      <c r="AR416" s="111"/>
      <c r="AS416" s="111"/>
      <c r="AT416" s="111"/>
      <c r="AU416" s="111"/>
      <c r="AV416" s="111"/>
      <c r="AW416" s="111"/>
      <c r="AX416" s="111"/>
      <c r="AY416" s="111"/>
      <c r="AZ416" s="111"/>
      <c r="BA416" s="111"/>
      <c r="BB416" s="111"/>
      <c r="BC416" s="111"/>
      <c r="BD416" s="111"/>
      <c r="BE416" s="111"/>
      <c r="BF416" s="111"/>
      <c r="BG416" s="111"/>
      <c r="BH416" s="111"/>
      <c r="BI416" s="111"/>
      <c r="BJ416" s="111"/>
      <c r="BK416" s="111"/>
      <c r="BL416" s="111"/>
      <c r="BM416" s="111"/>
      <c r="BN416" s="111"/>
      <c r="BO416" s="111"/>
      <c r="BP416" s="111"/>
      <c r="BQ416" s="111"/>
    </row>
    <row r="417" spans="27:69">
      <c r="AA417" s="111"/>
      <c r="AB417" s="111"/>
      <c r="AC417" s="111"/>
      <c r="AD417" s="111"/>
      <c r="AE417" s="111"/>
      <c r="AF417" s="140"/>
      <c r="AG417" s="140"/>
      <c r="AH417" s="111"/>
      <c r="AI417" s="111"/>
      <c r="AJ417" s="111"/>
      <c r="AK417" s="88"/>
      <c r="AL417" s="111"/>
      <c r="AM417" s="111"/>
      <c r="AN417" s="111"/>
      <c r="AO417" s="111"/>
      <c r="AP417" s="111"/>
      <c r="AQ417" s="111"/>
      <c r="AR417" s="111"/>
      <c r="AS417" s="111"/>
      <c r="AT417" s="111"/>
      <c r="AU417" s="111"/>
      <c r="AV417" s="111"/>
      <c r="AW417" s="111"/>
      <c r="AX417" s="111"/>
      <c r="AY417" s="111"/>
      <c r="AZ417" s="111"/>
      <c r="BA417" s="111"/>
      <c r="BB417" s="111"/>
      <c r="BC417" s="111"/>
      <c r="BD417" s="111"/>
      <c r="BE417" s="111"/>
      <c r="BF417" s="111"/>
      <c r="BG417" s="111"/>
      <c r="BH417" s="111"/>
      <c r="BI417" s="111"/>
      <c r="BJ417" s="111"/>
      <c r="BK417" s="111"/>
      <c r="BL417" s="111"/>
      <c r="BM417" s="111"/>
      <c r="BN417" s="111"/>
      <c r="BO417" s="111"/>
      <c r="BP417" s="111"/>
      <c r="BQ417" s="111"/>
    </row>
    <row r="418" spans="27:69">
      <c r="AA418" s="111"/>
      <c r="AB418" s="111"/>
      <c r="AC418" s="111"/>
      <c r="AD418" s="111"/>
      <c r="AE418" s="111"/>
      <c r="AF418" s="140"/>
      <c r="AG418" s="140"/>
      <c r="AH418" s="111"/>
      <c r="AI418" s="111"/>
      <c r="AJ418" s="111"/>
      <c r="AK418" s="88"/>
      <c r="AL418" s="111"/>
      <c r="AM418" s="111"/>
      <c r="AN418" s="111"/>
      <c r="AO418" s="111"/>
      <c r="AP418" s="111"/>
      <c r="AQ418" s="111"/>
      <c r="AR418" s="111"/>
      <c r="AS418" s="111"/>
      <c r="AT418" s="111"/>
      <c r="AU418" s="111"/>
      <c r="AV418" s="111"/>
      <c r="AW418" s="111"/>
      <c r="AX418" s="111"/>
      <c r="AY418" s="111"/>
      <c r="AZ418" s="111"/>
      <c r="BA418" s="111"/>
      <c r="BB418" s="111"/>
      <c r="BC418" s="111"/>
      <c r="BD418" s="111"/>
      <c r="BE418" s="111"/>
      <c r="BF418" s="111"/>
      <c r="BG418" s="111"/>
      <c r="BH418" s="111"/>
      <c r="BI418" s="111"/>
      <c r="BJ418" s="111"/>
      <c r="BK418" s="111"/>
      <c r="BL418" s="111"/>
      <c r="BM418" s="111"/>
      <c r="BN418" s="111"/>
      <c r="BO418" s="111"/>
      <c r="BP418" s="111"/>
      <c r="BQ418" s="111"/>
    </row>
    <row r="419" spans="27:69">
      <c r="AA419" s="111"/>
      <c r="AB419" s="111"/>
      <c r="AC419" s="111"/>
      <c r="AD419" s="111"/>
      <c r="AE419" s="111"/>
      <c r="AF419" s="140"/>
      <c r="AG419" s="140"/>
      <c r="AH419" s="111"/>
      <c r="AI419" s="111"/>
      <c r="AJ419" s="111"/>
      <c r="AK419" s="88"/>
      <c r="AL419" s="111"/>
      <c r="AM419" s="111"/>
      <c r="AN419" s="111"/>
      <c r="AO419" s="111"/>
      <c r="AP419" s="111"/>
      <c r="AQ419" s="111"/>
      <c r="AR419" s="111"/>
      <c r="AS419" s="111"/>
      <c r="AT419" s="111"/>
      <c r="AU419" s="111"/>
      <c r="AV419" s="111"/>
      <c r="AW419" s="111"/>
      <c r="AX419" s="111"/>
      <c r="AY419" s="111"/>
      <c r="AZ419" s="111"/>
      <c r="BA419" s="111"/>
      <c r="BB419" s="111"/>
      <c r="BC419" s="111"/>
      <c r="BD419" s="111"/>
      <c r="BE419" s="111"/>
      <c r="BF419" s="111"/>
      <c r="BG419" s="111"/>
      <c r="BH419" s="111"/>
      <c r="BI419" s="111"/>
      <c r="BJ419" s="111"/>
      <c r="BK419" s="111"/>
      <c r="BL419" s="111"/>
      <c r="BM419" s="111"/>
      <c r="BN419" s="111"/>
      <c r="BO419" s="111"/>
      <c r="BP419" s="111"/>
      <c r="BQ419" s="111"/>
    </row>
    <row r="420" spans="27:69">
      <c r="AA420" s="111"/>
      <c r="AB420" s="111"/>
      <c r="AC420" s="111"/>
      <c r="AD420" s="111"/>
      <c r="AE420" s="111"/>
      <c r="AF420" s="140"/>
      <c r="AG420" s="140"/>
      <c r="AH420" s="111"/>
      <c r="AI420" s="111"/>
      <c r="AJ420" s="111"/>
      <c r="AK420" s="88"/>
      <c r="AL420" s="111"/>
      <c r="AM420" s="111"/>
      <c r="AN420" s="111"/>
      <c r="AO420" s="111"/>
      <c r="AP420" s="111"/>
      <c r="AQ420" s="111"/>
      <c r="AR420" s="111"/>
      <c r="AS420" s="111"/>
      <c r="AT420" s="111"/>
      <c r="AU420" s="111"/>
      <c r="AV420" s="111"/>
      <c r="AW420" s="111"/>
      <c r="AX420" s="111"/>
      <c r="AY420" s="111"/>
      <c r="AZ420" s="111"/>
      <c r="BA420" s="111"/>
      <c r="BB420" s="111"/>
      <c r="BC420" s="111"/>
      <c r="BD420" s="111"/>
      <c r="BE420" s="111"/>
      <c r="BF420" s="111"/>
      <c r="BG420" s="111"/>
      <c r="BH420" s="111"/>
      <c r="BI420" s="111"/>
      <c r="BJ420" s="111"/>
      <c r="BK420" s="111"/>
      <c r="BL420" s="111"/>
      <c r="BM420" s="111"/>
      <c r="BN420" s="111"/>
      <c r="BO420" s="111"/>
      <c r="BP420" s="111"/>
      <c r="BQ420" s="111"/>
    </row>
    <row r="421" spans="27:69">
      <c r="AA421" s="111"/>
      <c r="AB421" s="111"/>
      <c r="AC421" s="111"/>
      <c r="AD421" s="111"/>
      <c r="AE421" s="111"/>
      <c r="AF421" s="140"/>
      <c r="AG421" s="140"/>
      <c r="AH421" s="111"/>
      <c r="AI421" s="111"/>
      <c r="AJ421" s="111"/>
      <c r="AK421" s="88"/>
      <c r="AL421" s="111"/>
      <c r="AM421" s="111"/>
      <c r="AN421" s="111"/>
      <c r="AO421" s="111"/>
      <c r="AP421" s="111"/>
      <c r="AQ421" s="111"/>
      <c r="AR421" s="111"/>
      <c r="AS421" s="111"/>
      <c r="AT421" s="111"/>
      <c r="AU421" s="111"/>
      <c r="AV421" s="111"/>
      <c r="AW421" s="111"/>
      <c r="AX421" s="111"/>
      <c r="AY421" s="111"/>
      <c r="AZ421" s="111"/>
      <c r="BA421" s="111"/>
      <c r="BB421" s="111"/>
      <c r="BC421" s="111"/>
      <c r="BD421" s="111"/>
      <c r="BE421" s="111"/>
      <c r="BF421" s="111"/>
      <c r="BG421" s="111"/>
      <c r="BH421" s="111"/>
      <c r="BI421" s="111"/>
      <c r="BJ421" s="111"/>
      <c r="BK421" s="111"/>
      <c r="BL421" s="111"/>
      <c r="BM421" s="111"/>
      <c r="BN421" s="111"/>
      <c r="BO421" s="111"/>
      <c r="BP421" s="111"/>
      <c r="BQ421" s="111"/>
    </row>
    <row r="422" spans="27:69">
      <c r="AA422" s="111"/>
      <c r="AB422" s="111"/>
      <c r="AC422" s="111"/>
      <c r="AD422" s="111"/>
      <c r="AE422" s="111"/>
      <c r="AF422" s="140"/>
      <c r="AG422" s="140"/>
      <c r="AH422" s="111"/>
      <c r="AI422" s="111"/>
      <c r="AJ422" s="111"/>
      <c r="AK422" s="88"/>
      <c r="AL422" s="111"/>
      <c r="AM422" s="111"/>
      <c r="AN422" s="111"/>
      <c r="AO422" s="111"/>
      <c r="AP422" s="111"/>
      <c r="AQ422" s="111"/>
      <c r="AR422" s="111"/>
      <c r="AS422" s="111"/>
      <c r="AT422" s="111"/>
      <c r="AU422" s="111"/>
      <c r="AV422" s="111"/>
      <c r="AW422" s="111"/>
      <c r="AX422" s="111"/>
      <c r="AY422" s="111"/>
      <c r="AZ422" s="111"/>
      <c r="BA422" s="111"/>
      <c r="BB422" s="111"/>
      <c r="BC422" s="111"/>
      <c r="BD422" s="111"/>
      <c r="BE422" s="111"/>
      <c r="BF422" s="111"/>
      <c r="BG422" s="111"/>
      <c r="BH422" s="111"/>
      <c r="BI422" s="111"/>
      <c r="BJ422" s="111"/>
      <c r="BK422" s="111"/>
      <c r="BL422" s="111"/>
      <c r="BM422" s="111"/>
      <c r="BN422" s="111"/>
      <c r="BO422" s="111"/>
      <c r="BP422" s="111"/>
      <c r="BQ422" s="111"/>
    </row>
    <row r="423" spans="27:69">
      <c r="AA423" s="111"/>
      <c r="AB423" s="111"/>
      <c r="AC423" s="111"/>
      <c r="AD423" s="111"/>
      <c r="AE423" s="111"/>
      <c r="AF423" s="140"/>
      <c r="AG423" s="140"/>
      <c r="AH423" s="111"/>
      <c r="AI423" s="111"/>
      <c r="AJ423" s="111"/>
      <c r="AK423" s="88"/>
      <c r="AL423" s="111"/>
      <c r="AM423" s="111"/>
      <c r="AN423" s="111"/>
      <c r="AO423" s="111"/>
      <c r="AP423" s="111"/>
      <c r="AQ423" s="111"/>
      <c r="AR423" s="111"/>
      <c r="AS423" s="111"/>
      <c r="AT423" s="111"/>
      <c r="AU423" s="111"/>
      <c r="AV423" s="111"/>
      <c r="AW423" s="111"/>
      <c r="AX423" s="111"/>
      <c r="AY423" s="111"/>
      <c r="AZ423" s="111"/>
      <c r="BA423" s="111"/>
      <c r="BB423" s="111"/>
      <c r="BC423" s="111"/>
      <c r="BD423" s="111"/>
      <c r="BE423" s="111"/>
      <c r="BF423" s="111"/>
      <c r="BG423" s="111"/>
      <c r="BH423" s="111"/>
      <c r="BI423" s="111"/>
      <c r="BJ423" s="111"/>
      <c r="BK423" s="111"/>
      <c r="BL423" s="111"/>
      <c r="BM423" s="111"/>
      <c r="BN423" s="111"/>
      <c r="BO423" s="111"/>
      <c r="BP423" s="111"/>
      <c r="BQ423" s="111"/>
    </row>
    <row r="424" spans="27:69">
      <c r="AA424" s="111"/>
      <c r="AB424" s="111"/>
      <c r="AC424" s="111"/>
      <c r="AD424" s="111"/>
      <c r="AE424" s="111"/>
      <c r="AF424" s="140"/>
      <c r="AG424" s="140"/>
      <c r="AH424" s="111"/>
      <c r="AI424" s="111"/>
      <c r="AJ424" s="111"/>
      <c r="AK424" s="88"/>
      <c r="AL424" s="111"/>
      <c r="AM424" s="111"/>
      <c r="AN424" s="111"/>
      <c r="AO424" s="111"/>
      <c r="AP424" s="111"/>
      <c r="AQ424" s="111"/>
      <c r="AR424" s="111"/>
      <c r="AS424" s="111"/>
      <c r="AT424" s="111"/>
      <c r="AU424" s="111"/>
      <c r="AV424" s="111"/>
      <c r="AW424" s="111"/>
      <c r="AX424" s="111"/>
      <c r="AY424" s="111"/>
      <c r="AZ424" s="111"/>
      <c r="BA424" s="111"/>
      <c r="BB424" s="111"/>
      <c r="BC424" s="111"/>
      <c r="BD424" s="111"/>
      <c r="BE424" s="111"/>
      <c r="BF424" s="111"/>
      <c r="BG424" s="111"/>
      <c r="BH424" s="111"/>
      <c r="BI424" s="111"/>
      <c r="BJ424" s="111"/>
      <c r="BK424" s="111"/>
      <c r="BL424" s="111"/>
      <c r="BM424" s="111"/>
      <c r="BN424" s="111"/>
      <c r="BO424" s="111"/>
      <c r="BP424" s="111"/>
      <c r="BQ424" s="111"/>
    </row>
    <row r="425" spans="27:69">
      <c r="AA425" s="111"/>
      <c r="AB425" s="111"/>
      <c r="AC425" s="111"/>
      <c r="AD425" s="111"/>
      <c r="AE425" s="111"/>
      <c r="AF425" s="140"/>
      <c r="AG425" s="140"/>
      <c r="AH425" s="111"/>
      <c r="AI425" s="111"/>
      <c r="AJ425" s="111"/>
      <c r="AK425" s="88"/>
      <c r="AL425" s="111"/>
      <c r="AM425" s="111"/>
      <c r="AN425" s="111"/>
      <c r="AO425" s="111"/>
      <c r="AP425" s="111"/>
      <c r="AQ425" s="111"/>
      <c r="AR425" s="111"/>
      <c r="AS425" s="111"/>
      <c r="AT425" s="111"/>
      <c r="AU425" s="111"/>
      <c r="AV425" s="111"/>
      <c r="AW425" s="111"/>
      <c r="AX425" s="111"/>
      <c r="AY425" s="111"/>
      <c r="AZ425" s="111"/>
      <c r="BA425" s="111"/>
      <c r="BB425" s="111"/>
      <c r="BC425" s="111"/>
      <c r="BD425" s="111"/>
      <c r="BE425" s="111"/>
      <c r="BF425" s="111"/>
      <c r="BG425" s="111"/>
      <c r="BH425" s="111"/>
      <c r="BI425" s="111"/>
      <c r="BJ425" s="111"/>
      <c r="BK425" s="111"/>
      <c r="BL425" s="111"/>
      <c r="BM425" s="111"/>
      <c r="BN425" s="111"/>
      <c r="BO425" s="111"/>
      <c r="BP425" s="111"/>
      <c r="BQ425" s="111"/>
    </row>
    <row r="426" spans="27:69">
      <c r="AA426" s="111"/>
      <c r="AB426" s="111"/>
      <c r="AC426" s="111"/>
      <c r="AD426" s="111"/>
      <c r="AE426" s="111"/>
      <c r="AF426" s="140"/>
      <c r="AG426" s="140"/>
      <c r="AH426" s="111"/>
      <c r="AI426" s="111"/>
      <c r="AJ426" s="111"/>
      <c r="AK426" s="88"/>
      <c r="AL426" s="111"/>
      <c r="AM426" s="111"/>
      <c r="AN426" s="111"/>
      <c r="AO426" s="111"/>
      <c r="AP426" s="111"/>
      <c r="AQ426" s="111"/>
      <c r="AR426" s="111"/>
      <c r="AS426" s="111"/>
      <c r="AT426" s="111"/>
      <c r="AU426" s="111"/>
      <c r="AV426" s="111"/>
      <c r="AW426" s="111"/>
      <c r="AX426" s="111"/>
      <c r="AY426" s="111"/>
      <c r="AZ426" s="111"/>
      <c r="BA426" s="111"/>
      <c r="BB426" s="111"/>
      <c r="BC426" s="111"/>
      <c r="BD426" s="111"/>
      <c r="BE426" s="111"/>
      <c r="BF426" s="111"/>
      <c r="BG426" s="111"/>
      <c r="BH426" s="111"/>
      <c r="BI426" s="111"/>
      <c r="BJ426" s="111"/>
      <c r="BK426" s="111"/>
      <c r="BL426" s="111"/>
      <c r="BM426" s="111"/>
      <c r="BN426" s="111"/>
      <c r="BO426" s="111"/>
      <c r="BP426" s="111"/>
      <c r="BQ426" s="111"/>
    </row>
    <row r="427" spans="27:69">
      <c r="AA427" s="111"/>
      <c r="AB427" s="111"/>
      <c r="AC427" s="111"/>
      <c r="AD427" s="111"/>
      <c r="AE427" s="111"/>
      <c r="AF427" s="140"/>
      <c r="AG427" s="140"/>
      <c r="AH427" s="111"/>
      <c r="AI427" s="111"/>
      <c r="AJ427" s="111"/>
      <c r="AK427" s="88"/>
      <c r="AL427" s="111"/>
      <c r="AM427" s="111"/>
      <c r="AN427" s="111"/>
      <c r="AO427" s="111"/>
      <c r="AP427" s="111"/>
      <c r="AQ427" s="111"/>
      <c r="AR427" s="111"/>
      <c r="AS427" s="111"/>
      <c r="AT427" s="111"/>
      <c r="AU427" s="111"/>
      <c r="AV427" s="111"/>
      <c r="AW427" s="111"/>
      <c r="AX427" s="111"/>
      <c r="AY427" s="111"/>
      <c r="AZ427" s="111"/>
      <c r="BA427" s="111"/>
      <c r="BB427" s="111"/>
      <c r="BC427" s="111"/>
      <c r="BD427" s="111"/>
      <c r="BE427" s="111"/>
      <c r="BF427" s="111"/>
      <c r="BG427" s="111"/>
      <c r="BH427" s="111"/>
      <c r="BI427" s="111"/>
      <c r="BJ427" s="111"/>
      <c r="BK427" s="111"/>
      <c r="BL427" s="111"/>
      <c r="BM427" s="111"/>
      <c r="BN427" s="111"/>
      <c r="BO427" s="111"/>
      <c r="BP427" s="111"/>
      <c r="BQ427" s="111"/>
    </row>
    <row r="428" spans="27:69">
      <c r="AA428" s="111"/>
      <c r="AB428" s="111"/>
      <c r="AC428" s="111"/>
      <c r="AD428" s="111"/>
      <c r="AE428" s="111"/>
      <c r="AF428" s="140"/>
      <c r="AG428" s="140"/>
      <c r="AH428" s="111"/>
      <c r="AI428" s="111"/>
      <c r="AJ428" s="111"/>
      <c r="AK428" s="88"/>
      <c r="AL428" s="111"/>
      <c r="AM428" s="111"/>
      <c r="AN428" s="111"/>
      <c r="AO428" s="111"/>
      <c r="AP428" s="111"/>
      <c r="AQ428" s="111"/>
      <c r="AR428" s="111"/>
      <c r="AS428" s="111"/>
      <c r="AT428" s="111"/>
      <c r="AU428" s="111"/>
      <c r="AV428" s="111"/>
      <c r="AW428" s="111"/>
      <c r="AX428" s="111"/>
      <c r="AY428" s="111"/>
      <c r="AZ428" s="111"/>
      <c r="BA428" s="111"/>
      <c r="BB428" s="111"/>
      <c r="BC428" s="111"/>
      <c r="BD428" s="111"/>
      <c r="BE428" s="111"/>
      <c r="BF428" s="111"/>
      <c r="BG428" s="111"/>
      <c r="BH428" s="111"/>
      <c r="BI428" s="111"/>
      <c r="BJ428" s="111"/>
      <c r="BK428" s="111"/>
      <c r="BL428" s="111"/>
      <c r="BM428" s="111"/>
      <c r="BN428" s="111"/>
      <c r="BO428" s="111"/>
      <c r="BP428" s="111"/>
      <c r="BQ428" s="111"/>
    </row>
    <row r="429" spans="27:69">
      <c r="AA429" s="111"/>
      <c r="AB429" s="111"/>
      <c r="AC429" s="111"/>
      <c r="AD429" s="111"/>
      <c r="AE429" s="111"/>
      <c r="AF429" s="140"/>
      <c r="AG429" s="140"/>
      <c r="AH429" s="111"/>
      <c r="AI429" s="111"/>
      <c r="AJ429" s="111"/>
      <c r="AK429" s="88"/>
      <c r="AL429" s="111"/>
      <c r="AM429" s="111"/>
      <c r="AN429" s="111"/>
      <c r="AO429" s="111"/>
      <c r="AP429" s="111"/>
      <c r="AQ429" s="111"/>
      <c r="AR429" s="111"/>
      <c r="AS429" s="111"/>
      <c r="AT429" s="111"/>
      <c r="AU429" s="111"/>
      <c r="AV429" s="111"/>
      <c r="AW429" s="111"/>
      <c r="AX429" s="111"/>
      <c r="AY429" s="111"/>
      <c r="AZ429" s="111"/>
      <c r="BA429" s="111"/>
      <c r="BB429" s="111"/>
      <c r="BC429" s="111"/>
      <c r="BD429" s="111"/>
      <c r="BE429" s="111"/>
      <c r="BF429" s="111"/>
      <c r="BG429" s="111"/>
      <c r="BH429" s="111"/>
      <c r="BI429" s="111"/>
      <c r="BJ429" s="111"/>
      <c r="BK429" s="111"/>
      <c r="BL429" s="111"/>
      <c r="BM429" s="111"/>
      <c r="BN429" s="111"/>
      <c r="BO429" s="111"/>
      <c r="BP429" s="111"/>
      <c r="BQ429" s="111"/>
    </row>
    <row r="430" spans="27:69">
      <c r="AA430" s="111"/>
      <c r="AB430" s="111"/>
      <c r="AC430" s="111"/>
      <c r="AD430" s="111"/>
      <c r="AE430" s="111"/>
      <c r="AF430" s="140"/>
      <c r="AG430" s="140"/>
      <c r="AH430" s="111"/>
      <c r="AI430" s="111"/>
      <c r="AJ430" s="111"/>
      <c r="AK430" s="88"/>
      <c r="AL430" s="111"/>
      <c r="AM430" s="111"/>
      <c r="AN430" s="111"/>
      <c r="AO430" s="111"/>
      <c r="AP430" s="111"/>
      <c r="AQ430" s="111"/>
      <c r="AR430" s="111"/>
      <c r="AS430" s="111"/>
      <c r="AT430" s="111"/>
      <c r="AU430" s="111"/>
      <c r="AV430" s="111"/>
      <c r="AW430" s="111"/>
      <c r="AX430" s="111"/>
      <c r="AY430" s="111"/>
      <c r="AZ430" s="111"/>
      <c r="BA430" s="111"/>
      <c r="BB430" s="111"/>
      <c r="BC430" s="111"/>
      <c r="BD430" s="111"/>
      <c r="BE430" s="111"/>
      <c r="BF430" s="111"/>
      <c r="BG430" s="111"/>
      <c r="BH430" s="111"/>
      <c r="BI430" s="111"/>
      <c r="BJ430" s="111"/>
      <c r="BK430" s="111"/>
      <c r="BL430" s="111"/>
      <c r="BM430" s="111"/>
      <c r="BN430" s="111"/>
      <c r="BO430" s="111"/>
      <c r="BP430" s="111"/>
      <c r="BQ430" s="111"/>
    </row>
    <row r="431" spans="27:69">
      <c r="AA431" s="111"/>
      <c r="AB431" s="111"/>
      <c r="AC431" s="111"/>
      <c r="AD431" s="111"/>
      <c r="AE431" s="111"/>
      <c r="AF431" s="140"/>
      <c r="AG431" s="140"/>
      <c r="AH431" s="111"/>
      <c r="AI431" s="111"/>
      <c r="AJ431" s="111"/>
      <c r="AK431" s="88"/>
      <c r="AL431" s="111"/>
      <c r="AM431" s="111"/>
      <c r="AN431" s="111"/>
      <c r="AO431" s="111"/>
      <c r="AP431" s="111"/>
      <c r="AQ431" s="111"/>
      <c r="AR431" s="111"/>
      <c r="AS431" s="111"/>
      <c r="AT431" s="111"/>
      <c r="AU431" s="111"/>
      <c r="AV431" s="111"/>
      <c r="AW431" s="111"/>
      <c r="AX431" s="111"/>
      <c r="AY431" s="111"/>
      <c r="AZ431" s="111"/>
      <c r="BA431" s="111"/>
      <c r="BB431" s="111"/>
      <c r="BC431" s="111"/>
      <c r="BD431" s="111"/>
      <c r="BE431" s="111"/>
      <c r="BF431" s="111"/>
      <c r="BG431" s="111"/>
      <c r="BH431" s="111"/>
      <c r="BI431" s="111"/>
      <c r="BJ431" s="111"/>
      <c r="BK431" s="111"/>
      <c r="BL431" s="111"/>
      <c r="BM431" s="111"/>
      <c r="BN431" s="111"/>
      <c r="BO431" s="111"/>
      <c r="BP431" s="111"/>
      <c r="BQ431" s="111"/>
    </row>
    <row r="432" spans="27:69">
      <c r="AA432" s="111"/>
      <c r="AB432" s="111"/>
      <c r="AC432" s="111"/>
      <c r="AD432" s="111"/>
      <c r="AE432" s="111"/>
      <c r="AF432" s="140"/>
      <c r="AG432" s="140"/>
      <c r="AH432" s="111"/>
      <c r="AI432" s="111"/>
      <c r="AJ432" s="111"/>
      <c r="AK432" s="88"/>
      <c r="AL432" s="111"/>
      <c r="AM432" s="111"/>
      <c r="AN432" s="111"/>
      <c r="AO432" s="111"/>
      <c r="AP432" s="111"/>
      <c r="AQ432" s="111"/>
      <c r="AR432" s="111"/>
      <c r="AS432" s="111"/>
      <c r="AT432" s="111"/>
      <c r="AU432" s="111"/>
      <c r="AV432" s="111"/>
      <c r="AW432" s="111"/>
      <c r="AX432" s="111"/>
      <c r="AY432" s="111"/>
      <c r="AZ432" s="111"/>
      <c r="BA432" s="111"/>
      <c r="BB432" s="111"/>
      <c r="BC432" s="111"/>
      <c r="BD432" s="111"/>
      <c r="BE432" s="111"/>
      <c r="BF432" s="111"/>
      <c r="BG432" s="111"/>
      <c r="BH432" s="111"/>
      <c r="BI432" s="111"/>
      <c r="BJ432" s="111"/>
      <c r="BK432" s="111"/>
      <c r="BL432" s="111"/>
      <c r="BM432" s="111"/>
      <c r="BN432" s="111"/>
      <c r="BO432" s="111"/>
      <c r="BP432" s="111"/>
      <c r="BQ432" s="111"/>
    </row>
    <row r="433" spans="27:69">
      <c r="AA433" s="111"/>
      <c r="AB433" s="111"/>
      <c r="AC433" s="111"/>
      <c r="AD433" s="111"/>
      <c r="AE433" s="111"/>
      <c r="AF433" s="140"/>
      <c r="AG433" s="140"/>
      <c r="AH433" s="111"/>
      <c r="AI433" s="111"/>
      <c r="AJ433" s="111"/>
      <c r="AK433" s="88"/>
      <c r="AL433" s="111"/>
      <c r="AM433" s="111"/>
      <c r="AN433" s="111"/>
      <c r="AO433" s="111"/>
      <c r="AP433" s="111"/>
      <c r="AQ433" s="111"/>
      <c r="AR433" s="111"/>
      <c r="AS433" s="111"/>
      <c r="AT433" s="111"/>
      <c r="AU433" s="111"/>
      <c r="AV433" s="111"/>
      <c r="AW433" s="111"/>
      <c r="AX433" s="111"/>
      <c r="AY433" s="111"/>
      <c r="AZ433" s="111"/>
      <c r="BA433" s="111"/>
      <c r="BB433" s="111"/>
      <c r="BC433" s="111"/>
      <c r="BD433" s="111"/>
      <c r="BE433" s="111"/>
      <c r="BF433" s="111"/>
      <c r="BG433" s="111"/>
      <c r="BH433" s="111"/>
      <c r="BI433" s="111"/>
      <c r="BJ433" s="111"/>
      <c r="BK433" s="111"/>
      <c r="BL433" s="111"/>
      <c r="BM433" s="111"/>
      <c r="BN433" s="111"/>
      <c r="BO433" s="111"/>
      <c r="BP433" s="111"/>
      <c r="BQ433" s="111"/>
    </row>
    <row r="434" spans="27:69">
      <c r="AA434" s="111"/>
      <c r="AB434" s="111"/>
      <c r="AC434" s="111"/>
      <c r="AD434" s="111"/>
      <c r="AE434" s="111"/>
      <c r="AF434" s="140"/>
      <c r="AG434" s="140"/>
      <c r="AH434" s="111"/>
      <c r="AI434" s="111"/>
      <c r="AJ434" s="111"/>
      <c r="AK434" s="88"/>
      <c r="AL434" s="111"/>
      <c r="AM434" s="111"/>
      <c r="AN434" s="111"/>
      <c r="AO434" s="111"/>
      <c r="AP434" s="111"/>
      <c r="AQ434" s="111"/>
      <c r="AR434" s="111"/>
      <c r="AS434" s="111"/>
      <c r="AT434" s="111"/>
      <c r="AU434" s="111"/>
      <c r="AV434" s="111"/>
      <c r="AW434" s="111"/>
      <c r="AX434" s="111"/>
      <c r="AY434" s="111"/>
      <c r="AZ434" s="111"/>
      <c r="BA434" s="111"/>
      <c r="BB434" s="111"/>
      <c r="BC434" s="111"/>
      <c r="BD434" s="111"/>
      <c r="BE434" s="111"/>
      <c r="BF434" s="111"/>
      <c r="BG434" s="111"/>
      <c r="BH434" s="111"/>
      <c r="BI434" s="111"/>
      <c r="BJ434" s="111"/>
      <c r="BK434" s="111"/>
      <c r="BL434" s="111"/>
      <c r="BM434" s="111"/>
      <c r="BN434" s="111"/>
      <c r="BO434" s="111"/>
      <c r="BP434" s="111"/>
      <c r="BQ434" s="111"/>
    </row>
    <row r="435" spans="27:69">
      <c r="AA435" s="111"/>
      <c r="AB435" s="111"/>
      <c r="AC435" s="111"/>
      <c r="AD435" s="111"/>
      <c r="AE435" s="111"/>
      <c r="AF435" s="140"/>
      <c r="AG435" s="140"/>
      <c r="AH435" s="111"/>
      <c r="AI435" s="111"/>
      <c r="AJ435" s="111"/>
      <c r="AK435" s="88"/>
      <c r="AL435" s="111"/>
      <c r="AM435" s="111"/>
      <c r="AN435" s="111"/>
      <c r="AO435" s="111"/>
      <c r="AP435" s="111"/>
      <c r="AQ435" s="111"/>
      <c r="AR435" s="111"/>
      <c r="AS435" s="111"/>
      <c r="AT435" s="111"/>
      <c r="AU435" s="111"/>
      <c r="AV435" s="111"/>
      <c r="AW435" s="111"/>
      <c r="AX435" s="111"/>
      <c r="AY435" s="111"/>
      <c r="AZ435" s="111"/>
      <c r="BA435" s="111"/>
      <c r="BB435" s="111"/>
      <c r="BC435" s="111"/>
      <c r="BD435" s="111"/>
      <c r="BE435" s="111"/>
      <c r="BF435" s="111"/>
      <c r="BG435" s="111"/>
      <c r="BH435" s="111"/>
      <c r="BI435" s="111"/>
      <c r="BJ435" s="111"/>
      <c r="BK435" s="111"/>
      <c r="BL435" s="111"/>
      <c r="BM435" s="111"/>
      <c r="BN435" s="111"/>
      <c r="BO435" s="111"/>
      <c r="BP435" s="111"/>
      <c r="BQ435" s="111"/>
    </row>
    <row r="436" spans="27:69">
      <c r="AA436" s="111"/>
      <c r="AB436" s="111"/>
      <c r="AC436" s="111"/>
      <c r="AD436" s="111"/>
      <c r="AE436" s="111"/>
      <c r="AF436" s="140"/>
      <c r="AG436" s="140"/>
      <c r="AH436" s="111"/>
      <c r="AI436" s="111"/>
      <c r="AJ436" s="111"/>
      <c r="AK436" s="88"/>
      <c r="AL436" s="111"/>
      <c r="AM436" s="111"/>
      <c r="AN436" s="111"/>
      <c r="AO436" s="111"/>
      <c r="AP436" s="111"/>
      <c r="AQ436" s="111"/>
      <c r="AR436" s="111"/>
      <c r="AS436" s="111"/>
      <c r="AT436" s="111"/>
      <c r="AU436" s="111"/>
      <c r="AV436" s="111"/>
      <c r="AW436" s="111"/>
      <c r="AX436" s="111"/>
      <c r="AY436" s="111"/>
      <c r="AZ436" s="111"/>
      <c r="BA436" s="111"/>
      <c r="BB436" s="111"/>
      <c r="BC436" s="111"/>
      <c r="BD436" s="111"/>
      <c r="BE436" s="111"/>
      <c r="BF436" s="111"/>
      <c r="BG436" s="111"/>
      <c r="BH436" s="111"/>
      <c r="BI436" s="111"/>
      <c r="BJ436" s="111"/>
      <c r="BK436" s="111"/>
      <c r="BL436" s="111"/>
      <c r="BM436" s="111"/>
      <c r="BN436" s="111"/>
      <c r="BO436" s="111"/>
      <c r="BP436" s="111"/>
      <c r="BQ436" s="111"/>
    </row>
    <row r="437" spans="27:69">
      <c r="AA437" s="111"/>
      <c r="AB437" s="111"/>
      <c r="AC437" s="111"/>
      <c r="AD437" s="111"/>
      <c r="AE437" s="111"/>
      <c r="AF437" s="140"/>
      <c r="AG437" s="140"/>
      <c r="AH437" s="111"/>
      <c r="AI437" s="111"/>
      <c r="AJ437" s="111"/>
      <c r="AK437" s="88"/>
      <c r="AL437" s="111"/>
      <c r="AM437" s="111"/>
      <c r="AN437" s="111"/>
      <c r="AO437" s="111"/>
      <c r="AP437" s="111"/>
      <c r="AQ437" s="111"/>
      <c r="AR437" s="111"/>
      <c r="AS437" s="111"/>
      <c r="AT437" s="111"/>
      <c r="AU437" s="111"/>
      <c r="AV437" s="111"/>
      <c r="AW437" s="111"/>
      <c r="AX437" s="111"/>
      <c r="AY437" s="111"/>
      <c r="AZ437" s="111"/>
      <c r="BA437" s="111"/>
      <c r="BB437" s="111"/>
      <c r="BC437" s="111"/>
      <c r="BD437" s="111"/>
      <c r="BE437" s="111"/>
      <c r="BF437" s="111"/>
      <c r="BG437" s="111"/>
      <c r="BH437" s="111"/>
      <c r="BI437" s="111"/>
      <c r="BJ437" s="111"/>
      <c r="BK437" s="111"/>
      <c r="BL437" s="111"/>
      <c r="BM437" s="111"/>
      <c r="BN437" s="111"/>
      <c r="BO437" s="111"/>
      <c r="BP437" s="111"/>
      <c r="BQ437" s="111"/>
    </row>
    <row r="438" spans="27:69">
      <c r="AA438" s="111"/>
      <c r="AB438" s="111"/>
      <c r="AC438" s="111"/>
      <c r="AD438" s="111"/>
      <c r="AE438" s="111"/>
      <c r="AF438" s="140"/>
      <c r="AG438" s="140"/>
      <c r="AH438" s="111"/>
      <c r="AI438" s="111"/>
      <c r="AJ438" s="111"/>
      <c r="AK438" s="88"/>
      <c r="AL438" s="111"/>
      <c r="AM438" s="111"/>
      <c r="AN438" s="111"/>
      <c r="AO438" s="111"/>
      <c r="AP438" s="111"/>
      <c r="AQ438" s="111"/>
      <c r="AR438" s="111"/>
      <c r="AS438" s="111"/>
      <c r="AT438" s="111"/>
      <c r="AU438" s="111"/>
      <c r="AV438" s="111"/>
      <c r="AW438" s="111"/>
      <c r="AX438" s="111"/>
      <c r="AY438" s="111"/>
      <c r="AZ438" s="111"/>
      <c r="BA438" s="111"/>
      <c r="BB438" s="111"/>
      <c r="BC438" s="111"/>
      <c r="BD438" s="111"/>
      <c r="BE438" s="111"/>
      <c r="BF438" s="111"/>
      <c r="BG438" s="111"/>
      <c r="BH438" s="111"/>
      <c r="BI438" s="111"/>
      <c r="BJ438" s="111"/>
      <c r="BK438" s="111"/>
      <c r="BL438" s="111"/>
      <c r="BM438" s="111"/>
      <c r="BN438" s="111"/>
      <c r="BO438" s="111"/>
      <c r="BP438" s="111"/>
      <c r="BQ438" s="111"/>
    </row>
    <row r="439" spans="27:69">
      <c r="AA439" s="111"/>
      <c r="AB439" s="111"/>
      <c r="AC439" s="111"/>
      <c r="AD439" s="111"/>
      <c r="AE439" s="111"/>
      <c r="AF439" s="140"/>
      <c r="AG439" s="140"/>
      <c r="AH439" s="111"/>
      <c r="AI439" s="111"/>
      <c r="AJ439" s="111"/>
      <c r="AK439" s="88"/>
      <c r="AL439" s="111"/>
      <c r="AM439" s="111"/>
      <c r="AN439" s="111"/>
      <c r="AO439" s="111"/>
      <c r="AP439" s="111"/>
      <c r="AQ439" s="111"/>
      <c r="AR439" s="111"/>
      <c r="AS439" s="111"/>
      <c r="AT439" s="111"/>
      <c r="AU439" s="111"/>
      <c r="AV439" s="111"/>
      <c r="AW439" s="111"/>
      <c r="AX439" s="111"/>
      <c r="AY439" s="111"/>
      <c r="AZ439" s="111"/>
      <c r="BA439" s="111"/>
      <c r="BB439" s="111"/>
      <c r="BC439" s="111"/>
      <c r="BD439" s="111"/>
      <c r="BE439" s="111"/>
      <c r="BF439" s="111"/>
      <c r="BG439" s="111"/>
      <c r="BH439" s="111"/>
      <c r="BI439" s="111"/>
      <c r="BJ439" s="111"/>
      <c r="BK439" s="111"/>
      <c r="BL439" s="111"/>
      <c r="BM439" s="111"/>
      <c r="BN439" s="111"/>
      <c r="BO439" s="111"/>
      <c r="BP439" s="111"/>
      <c r="BQ439" s="111"/>
    </row>
    <row r="440" spans="27:69">
      <c r="AA440" s="111"/>
      <c r="AB440" s="111"/>
      <c r="AC440" s="111"/>
      <c r="AD440" s="111"/>
      <c r="AE440" s="111"/>
      <c r="AF440" s="140"/>
      <c r="AG440" s="140"/>
      <c r="AH440" s="111"/>
      <c r="AI440" s="111"/>
      <c r="AJ440" s="111"/>
      <c r="AK440" s="88"/>
      <c r="AL440" s="111"/>
      <c r="AM440" s="111"/>
      <c r="AN440" s="111"/>
      <c r="AO440" s="111"/>
      <c r="AP440" s="111"/>
      <c r="AQ440" s="111"/>
      <c r="AR440" s="111"/>
      <c r="AS440" s="111"/>
      <c r="AT440" s="111"/>
      <c r="AU440" s="111"/>
      <c r="AV440" s="111"/>
      <c r="AW440" s="111"/>
      <c r="AX440" s="111"/>
      <c r="AY440" s="111"/>
      <c r="AZ440" s="111"/>
      <c r="BA440" s="111"/>
      <c r="BB440" s="111"/>
      <c r="BC440" s="111"/>
      <c r="BD440" s="111"/>
      <c r="BE440" s="111"/>
      <c r="BF440" s="111"/>
      <c r="BG440" s="111"/>
      <c r="BH440" s="111"/>
      <c r="BI440" s="111"/>
      <c r="BJ440" s="111"/>
      <c r="BK440" s="111"/>
      <c r="BL440" s="111"/>
      <c r="BM440" s="111"/>
      <c r="BN440" s="111"/>
      <c r="BO440" s="111"/>
      <c r="BP440" s="111"/>
      <c r="BQ440" s="111"/>
    </row>
    <row r="441" spans="27:69">
      <c r="AA441" s="111"/>
      <c r="AB441" s="111"/>
      <c r="AC441" s="111"/>
      <c r="AD441" s="111"/>
      <c r="AE441" s="111"/>
      <c r="AF441" s="140"/>
      <c r="AG441" s="140"/>
      <c r="AH441" s="111"/>
      <c r="AI441" s="111"/>
      <c r="AJ441" s="111"/>
      <c r="AK441" s="88"/>
      <c r="AL441" s="111"/>
      <c r="AM441" s="111"/>
      <c r="AN441" s="111"/>
      <c r="AO441" s="111"/>
      <c r="AP441" s="111"/>
      <c r="AQ441" s="111"/>
      <c r="AR441" s="111"/>
      <c r="AS441" s="111"/>
      <c r="AT441" s="111"/>
      <c r="AU441" s="111"/>
      <c r="AV441" s="111"/>
      <c r="AW441" s="111"/>
      <c r="AX441" s="111"/>
      <c r="AY441" s="111"/>
      <c r="AZ441" s="111"/>
      <c r="BA441" s="111"/>
      <c r="BB441" s="111"/>
      <c r="BC441" s="111"/>
      <c r="BD441" s="111"/>
      <c r="BE441" s="111"/>
      <c r="BF441" s="111"/>
      <c r="BG441" s="111"/>
      <c r="BH441" s="111"/>
      <c r="BI441" s="111"/>
      <c r="BJ441" s="111"/>
      <c r="BK441" s="111"/>
      <c r="BL441" s="111"/>
      <c r="BM441" s="111"/>
      <c r="BN441" s="111"/>
      <c r="BO441" s="111"/>
      <c r="BP441" s="111"/>
      <c r="BQ441" s="111"/>
    </row>
    <row r="442" spans="27:69">
      <c r="AA442" s="111"/>
      <c r="AB442" s="111"/>
      <c r="AC442" s="111"/>
      <c r="AD442" s="111"/>
      <c r="AE442" s="111"/>
      <c r="AF442" s="140"/>
      <c r="AG442" s="140"/>
      <c r="AH442" s="111"/>
      <c r="AI442" s="111"/>
      <c r="AJ442" s="111"/>
      <c r="AK442" s="88"/>
      <c r="AL442" s="111"/>
      <c r="AM442" s="111"/>
      <c r="AN442" s="111"/>
      <c r="AO442" s="111"/>
      <c r="AP442" s="111"/>
      <c r="AQ442" s="111"/>
      <c r="AR442" s="111"/>
      <c r="AS442" s="111"/>
      <c r="AT442" s="111"/>
      <c r="AU442" s="111"/>
      <c r="AV442" s="111"/>
      <c r="AW442" s="111"/>
      <c r="AX442" s="111"/>
      <c r="AY442" s="111"/>
      <c r="AZ442" s="111"/>
      <c r="BA442" s="111"/>
      <c r="BB442" s="111"/>
      <c r="BC442" s="111"/>
      <c r="BD442" s="111"/>
      <c r="BE442" s="111"/>
      <c r="BF442" s="111"/>
      <c r="BG442" s="111"/>
      <c r="BH442" s="111"/>
      <c r="BI442" s="111"/>
      <c r="BJ442" s="111"/>
      <c r="BK442" s="111"/>
      <c r="BL442" s="111"/>
      <c r="BM442" s="111"/>
      <c r="BN442" s="111"/>
      <c r="BO442" s="111"/>
      <c r="BP442" s="111"/>
      <c r="BQ442" s="111"/>
    </row>
    <row r="443" spans="27:69">
      <c r="AA443" s="111"/>
      <c r="AB443" s="111"/>
      <c r="AC443" s="111"/>
      <c r="AD443" s="111"/>
      <c r="AE443" s="111"/>
      <c r="AF443" s="140"/>
      <c r="AG443" s="140"/>
      <c r="AH443" s="111"/>
      <c r="AI443" s="111"/>
      <c r="AJ443" s="111"/>
      <c r="AK443" s="88"/>
      <c r="AL443" s="111"/>
      <c r="AM443" s="111"/>
      <c r="AN443" s="111"/>
      <c r="AO443" s="111"/>
      <c r="AP443" s="111"/>
      <c r="AQ443" s="111"/>
      <c r="AR443" s="111"/>
      <c r="AS443" s="111"/>
      <c r="AT443" s="111"/>
      <c r="AU443" s="111"/>
      <c r="AV443" s="111"/>
      <c r="AW443" s="111"/>
      <c r="AX443" s="111"/>
      <c r="AY443" s="111"/>
      <c r="AZ443" s="111"/>
      <c r="BA443" s="111"/>
      <c r="BB443" s="111"/>
      <c r="BC443" s="111"/>
      <c r="BD443" s="111"/>
      <c r="BE443" s="111"/>
      <c r="BF443" s="111"/>
      <c r="BG443" s="111"/>
      <c r="BH443" s="111"/>
      <c r="BI443" s="111"/>
      <c r="BJ443" s="111"/>
      <c r="BK443" s="111"/>
      <c r="BL443" s="111"/>
      <c r="BM443" s="111"/>
      <c r="BN443" s="111"/>
      <c r="BO443" s="111"/>
      <c r="BP443" s="111"/>
      <c r="BQ443" s="111"/>
    </row>
    <row r="444" spans="27:69">
      <c r="AA444" s="111"/>
      <c r="AB444" s="111"/>
      <c r="AC444" s="111"/>
      <c r="AD444" s="111"/>
      <c r="AE444" s="111"/>
      <c r="AF444" s="140"/>
      <c r="AG444" s="140"/>
      <c r="AH444" s="111"/>
      <c r="AI444" s="111"/>
      <c r="AJ444" s="111"/>
      <c r="AK444" s="88"/>
      <c r="AL444" s="111"/>
      <c r="AM444" s="111"/>
      <c r="AN444" s="111"/>
      <c r="AO444" s="111"/>
      <c r="AP444" s="111"/>
      <c r="AQ444" s="111"/>
      <c r="AR444" s="111"/>
      <c r="AS444" s="111"/>
      <c r="AT444" s="111"/>
      <c r="AU444" s="111"/>
      <c r="AV444" s="111"/>
      <c r="AW444" s="111"/>
      <c r="AX444" s="111"/>
      <c r="AY444" s="111"/>
      <c r="AZ444" s="111"/>
      <c r="BA444" s="111"/>
      <c r="BB444" s="111"/>
      <c r="BC444" s="111"/>
      <c r="BD444" s="111"/>
      <c r="BE444" s="111"/>
      <c r="BF444" s="111"/>
      <c r="BG444" s="111"/>
      <c r="BH444" s="111"/>
      <c r="BI444" s="111"/>
      <c r="BJ444" s="111"/>
      <c r="BK444" s="111"/>
      <c r="BL444" s="111"/>
      <c r="BM444" s="111"/>
      <c r="BN444" s="111"/>
      <c r="BO444" s="111"/>
      <c r="BP444" s="111"/>
      <c r="BQ444" s="111"/>
    </row>
    <row r="445" spans="27:69">
      <c r="AA445" s="111"/>
      <c r="AB445" s="111"/>
      <c r="AC445" s="111"/>
      <c r="AD445" s="111"/>
      <c r="AE445" s="111"/>
      <c r="AF445" s="140"/>
      <c r="AG445" s="140"/>
      <c r="AH445" s="111"/>
      <c r="AI445" s="111"/>
      <c r="AJ445" s="111"/>
      <c r="AK445" s="88"/>
      <c r="AL445" s="111"/>
      <c r="AM445" s="111"/>
      <c r="AN445" s="111"/>
      <c r="AO445" s="111"/>
      <c r="AP445" s="111"/>
      <c r="AQ445" s="111"/>
      <c r="AR445" s="111"/>
      <c r="AS445" s="111"/>
      <c r="AT445" s="111"/>
      <c r="AU445" s="111"/>
      <c r="AV445" s="111"/>
      <c r="AW445" s="111"/>
      <c r="AX445" s="111"/>
      <c r="AY445" s="111"/>
      <c r="AZ445" s="111"/>
      <c r="BA445" s="111"/>
      <c r="BB445" s="111"/>
      <c r="BC445" s="111"/>
      <c r="BD445" s="111"/>
      <c r="BE445" s="111"/>
      <c r="BF445" s="111"/>
      <c r="BG445" s="111"/>
      <c r="BH445" s="111"/>
      <c r="BI445" s="111"/>
      <c r="BJ445" s="111"/>
      <c r="BK445" s="111"/>
      <c r="BL445" s="111"/>
      <c r="BM445" s="111"/>
      <c r="BN445" s="111"/>
      <c r="BO445" s="111"/>
      <c r="BP445" s="111"/>
      <c r="BQ445" s="111"/>
    </row>
    <row r="446" spans="27:69">
      <c r="AA446" s="111"/>
      <c r="AB446" s="111"/>
      <c r="AC446" s="111"/>
      <c r="AD446" s="111"/>
      <c r="AE446" s="111"/>
      <c r="AF446" s="140"/>
      <c r="AG446" s="140"/>
      <c r="AH446" s="111"/>
      <c r="AI446" s="111"/>
      <c r="AJ446" s="111"/>
      <c r="AK446" s="88"/>
      <c r="AL446" s="111"/>
      <c r="AM446" s="111"/>
      <c r="AN446" s="111"/>
      <c r="AO446" s="111"/>
      <c r="AP446" s="111"/>
      <c r="AQ446" s="111"/>
      <c r="AR446" s="111"/>
      <c r="AS446" s="111"/>
      <c r="AT446" s="111"/>
      <c r="AU446" s="111"/>
      <c r="AV446" s="111"/>
      <c r="AW446" s="111"/>
      <c r="AX446" s="111"/>
      <c r="AY446" s="111"/>
      <c r="AZ446" s="111"/>
      <c r="BA446" s="111"/>
      <c r="BB446" s="111"/>
      <c r="BC446" s="111"/>
      <c r="BD446" s="111"/>
      <c r="BE446" s="111"/>
      <c r="BF446" s="111"/>
      <c r="BG446" s="111"/>
      <c r="BH446" s="111"/>
      <c r="BI446" s="111"/>
      <c r="BJ446" s="111"/>
      <c r="BK446" s="111"/>
      <c r="BL446" s="111"/>
      <c r="BM446" s="111"/>
      <c r="BN446" s="111"/>
      <c r="BO446" s="111"/>
      <c r="BP446" s="111"/>
      <c r="BQ446" s="111"/>
    </row>
    <row r="447" spans="27:69">
      <c r="AA447" s="111"/>
      <c r="AB447" s="111"/>
      <c r="AC447" s="111"/>
      <c r="AD447" s="111"/>
      <c r="AE447" s="111"/>
      <c r="AF447" s="140"/>
      <c r="AG447" s="140"/>
      <c r="AH447" s="111"/>
      <c r="AI447" s="111"/>
      <c r="AJ447" s="111"/>
      <c r="AK447" s="88"/>
      <c r="AL447" s="111"/>
      <c r="AM447" s="111"/>
      <c r="AN447" s="111"/>
      <c r="AO447" s="111"/>
      <c r="AP447" s="111"/>
      <c r="AQ447" s="111"/>
      <c r="AR447" s="111"/>
      <c r="AS447" s="111"/>
      <c r="AT447" s="111"/>
      <c r="AU447" s="111"/>
      <c r="AV447" s="111"/>
      <c r="AW447" s="111"/>
      <c r="AX447" s="111"/>
      <c r="AY447" s="111"/>
      <c r="AZ447" s="111"/>
      <c r="BA447" s="111"/>
      <c r="BB447" s="111"/>
      <c r="BC447" s="111"/>
      <c r="BD447" s="111"/>
      <c r="BE447" s="111"/>
      <c r="BF447" s="111"/>
      <c r="BG447" s="111"/>
      <c r="BH447" s="111"/>
      <c r="BI447" s="111"/>
      <c r="BJ447" s="111"/>
      <c r="BK447" s="111"/>
      <c r="BL447" s="111"/>
      <c r="BM447" s="111"/>
      <c r="BN447" s="111"/>
      <c r="BO447" s="111"/>
      <c r="BP447" s="111"/>
      <c r="BQ447" s="111"/>
    </row>
    <row r="448" spans="27:69">
      <c r="AA448" s="111"/>
      <c r="AB448" s="111"/>
      <c r="AC448" s="111"/>
      <c r="AD448" s="111"/>
      <c r="AE448" s="111"/>
      <c r="AF448" s="140"/>
      <c r="AG448" s="140"/>
      <c r="AH448" s="111"/>
      <c r="AI448" s="111"/>
      <c r="AJ448" s="111"/>
      <c r="AK448" s="88"/>
      <c r="AL448" s="111"/>
      <c r="AM448" s="111"/>
      <c r="AN448" s="111"/>
      <c r="AO448" s="111"/>
      <c r="AP448" s="111"/>
      <c r="AQ448" s="111"/>
      <c r="AR448" s="111"/>
      <c r="AS448" s="111"/>
      <c r="AT448" s="111"/>
      <c r="AU448" s="111"/>
      <c r="AV448" s="111"/>
      <c r="AW448" s="111"/>
      <c r="AX448" s="111"/>
      <c r="AY448" s="111"/>
      <c r="AZ448" s="111"/>
      <c r="BA448" s="111"/>
      <c r="BB448" s="111"/>
      <c r="BC448" s="111"/>
      <c r="BD448" s="111"/>
      <c r="BE448" s="111"/>
      <c r="BF448" s="111"/>
      <c r="BG448" s="111"/>
      <c r="BH448" s="111"/>
      <c r="BI448" s="111"/>
      <c r="BJ448" s="111"/>
      <c r="BK448" s="111"/>
      <c r="BL448" s="111"/>
      <c r="BM448" s="111"/>
      <c r="BN448" s="111"/>
      <c r="BO448" s="111"/>
      <c r="BP448" s="111"/>
      <c r="BQ448" s="111"/>
    </row>
    <row r="449" spans="27:69">
      <c r="AA449" s="111"/>
      <c r="AB449" s="111"/>
      <c r="AC449" s="111"/>
      <c r="AD449" s="111"/>
      <c r="AE449" s="111"/>
      <c r="AF449" s="140"/>
      <c r="AG449" s="140"/>
      <c r="AH449" s="111"/>
      <c r="AI449" s="111"/>
      <c r="AJ449" s="111"/>
      <c r="AK449" s="88"/>
      <c r="AL449" s="111"/>
      <c r="AM449" s="111"/>
      <c r="AN449" s="111"/>
      <c r="AO449" s="111"/>
      <c r="AP449" s="111"/>
      <c r="AQ449" s="111"/>
      <c r="AR449" s="111"/>
      <c r="AS449" s="111"/>
      <c r="AT449" s="111"/>
      <c r="AU449" s="111"/>
      <c r="AV449" s="111"/>
      <c r="AW449" s="111"/>
      <c r="AX449" s="111"/>
      <c r="AY449" s="111"/>
      <c r="AZ449" s="111"/>
      <c r="BA449" s="111"/>
      <c r="BB449" s="111"/>
      <c r="BC449" s="111"/>
      <c r="BD449" s="111"/>
      <c r="BE449" s="111"/>
      <c r="BF449" s="111"/>
      <c r="BG449" s="111"/>
      <c r="BH449" s="111"/>
      <c r="BI449" s="111"/>
      <c r="BJ449" s="111"/>
      <c r="BK449" s="111"/>
      <c r="BL449" s="111"/>
      <c r="BM449" s="111"/>
      <c r="BN449" s="111"/>
      <c r="BO449" s="111"/>
      <c r="BP449" s="111"/>
      <c r="BQ449" s="111"/>
    </row>
    <row r="450" spans="27:69">
      <c r="AA450" s="111"/>
      <c r="AB450" s="111"/>
      <c r="AC450" s="111"/>
      <c r="AD450" s="111"/>
      <c r="AE450" s="111"/>
      <c r="AF450" s="140"/>
      <c r="AG450" s="140"/>
      <c r="AH450" s="111"/>
      <c r="AI450" s="111"/>
      <c r="AJ450" s="111"/>
      <c r="AK450" s="88"/>
      <c r="AL450" s="111"/>
      <c r="AM450" s="111"/>
      <c r="AN450" s="111"/>
      <c r="AO450" s="111"/>
      <c r="AP450" s="111"/>
      <c r="AQ450" s="111"/>
      <c r="AR450" s="111"/>
      <c r="AS450" s="111"/>
      <c r="AT450" s="111"/>
      <c r="AU450" s="111"/>
      <c r="AV450" s="111"/>
      <c r="AW450" s="111"/>
      <c r="AX450" s="111"/>
      <c r="AY450" s="111"/>
      <c r="AZ450" s="111"/>
      <c r="BA450" s="111"/>
      <c r="BB450" s="111"/>
      <c r="BC450" s="111"/>
      <c r="BD450" s="111"/>
      <c r="BE450" s="111"/>
      <c r="BF450" s="111"/>
      <c r="BG450" s="111"/>
      <c r="BH450" s="111"/>
      <c r="BI450" s="111"/>
      <c r="BJ450" s="111"/>
      <c r="BK450" s="111"/>
      <c r="BL450" s="111"/>
      <c r="BM450" s="111"/>
      <c r="BN450" s="111"/>
      <c r="BO450" s="111"/>
      <c r="BP450" s="111"/>
      <c r="BQ450" s="111"/>
    </row>
    <row r="451" spans="27:69">
      <c r="AA451" s="111"/>
      <c r="AB451" s="111"/>
      <c r="AC451" s="111"/>
      <c r="AD451" s="111"/>
      <c r="AE451" s="111"/>
      <c r="AF451" s="140"/>
      <c r="AG451" s="140"/>
      <c r="AH451" s="111"/>
      <c r="AI451" s="111"/>
      <c r="AJ451" s="111"/>
      <c r="AK451" s="88"/>
      <c r="AL451" s="111"/>
      <c r="AM451" s="111"/>
      <c r="AN451" s="111"/>
      <c r="AO451" s="111"/>
      <c r="AP451" s="111"/>
      <c r="AQ451" s="111"/>
      <c r="AR451" s="111"/>
      <c r="AS451" s="111"/>
      <c r="AT451" s="111"/>
      <c r="AU451" s="111"/>
      <c r="AV451" s="111"/>
      <c r="AW451" s="111"/>
      <c r="AX451" s="111"/>
      <c r="AY451" s="111"/>
      <c r="AZ451" s="111"/>
      <c r="BA451" s="111"/>
      <c r="BB451" s="111"/>
      <c r="BC451" s="111"/>
      <c r="BD451" s="111"/>
      <c r="BE451" s="111"/>
      <c r="BF451" s="111"/>
      <c r="BG451" s="111"/>
      <c r="BH451" s="111"/>
      <c r="BI451" s="111"/>
      <c r="BJ451" s="111"/>
      <c r="BK451" s="111"/>
      <c r="BL451" s="111"/>
      <c r="BM451" s="111"/>
      <c r="BN451" s="111"/>
      <c r="BO451" s="111"/>
      <c r="BP451" s="111"/>
      <c r="BQ451" s="111"/>
    </row>
    <row r="452" spans="27:69">
      <c r="AA452" s="111"/>
      <c r="AB452" s="111"/>
      <c r="AC452" s="111"/>
      <c r="AD452" s="111"/>
      <c r="AE452" s="111"/>
      <c r="AF452" s="140"/>
      <c r="AG452" s="140"/>
      <c r="AH452" s="111"/>
      <c r="AI452" s="111"/>
      <c r="AJ452" s="111"/>
      <c r="AK452" s="88"/>
      <c r="AL452" s="111"/>
      <c r="AM452" s="111"/>
      <c r="AN452" s="111"/>
      <c r="AO452" s="111"/>
      <c r="AP452" s="111"/>
      <c r="AQ452" s="111"/>
      <c r="AR452" s="111"/>
      <c r="AS452" s="111"/>
      <c r="AT452" s="111"/>
      <c r="AU452" s="111"/>
      <c r="AV452" s="111"/>
      <c r="AW452" s="111"/>
      <c r="AX452" s="111"/>
      <c r="AY452" s="111"/>
      <c r="AZ452" s="111"/>
      <c r="BA452" s="111"/>
      <c r="BB452" s="111"/>
      <c r="BC452" s="111"/>
      <c r="BD452" s="111"/>
      <c r="BE452" s="111"/>
      <c r="BF452" s="111"/>
      <c r="BG452" s="111"/>
      <c r="BH452" s="111"/>
      <c r="BI452" s="111"/>
      <c r="BJ452" s="111"/>
      <c r="BK452" s="111"/>
      <c r="BL452" s="111"/>
      <c r="BM452" s="111"/>
      <c r="BN452" s="111"/>
      <c r="BO452" s="111"/>
      <c r="BP452" s="111"/>
      <c r="BQ452" s="111"/>
    </row>
    <row r="453" spans="27:69">
      <c r="AA453" s="111"/>
      <c r="AB453" s="111"/>
      <c r="AC453" s="111"/>
      <c r="AD453" s="111"/>
      <c r="AE453" s="111"/>
      <c r="AF453" s="140"/>
      <c r="AG453" s="140"/>
      <c r="AH453" s="111"/>
      <c r="AI453" s="111"/>
      <c r="AJ453" s="111"/>
      <c r="AK453" s="88"/>
      <c r="AL453" s="111"/>
      <c r="AM453" s="111"/>
      <c r="AN453" s="111"/>
      <c r="AO453" s="111"/>
      <c r="AP453" s="111"/>
      <c r="AQ453" s="111"/>
      <c r="AR453" s="111"/>
      <c r="AS453" s="111"/>
      <c r="AT453" s="111"/>
      <c r="AU453" s="111"/>
      <c r="AV453" s="111"/>
      <c r="AW453" s="111"/>
      <c r="AX453" s="111"/>
      <c r="AY453" s="111"/>
      <c r="AZ453" s="111"/>
      <c r="BA453" s="111"/>
      <c r="BB453" s="111"/>
      <c r="BC453" s="111"/>
      <c r="BD453" s="111"/>
      <c r="BE453" s="111"/>
      <c r="BF453" s="111"/>
      <c r="BG453" s="111"/>
      <c r="BH453" s="111"/>
      <c r="BI453" s="111"/>
      <c r="BJ453" s="111"/>
      <c r="BK453" s="111"/>
      <c r="BL453" s="111"/>
      <c r="BM453" s="111"/>
      <c r="BN453" s="111"/>
      <c r="BO453" s="111"/>
      <c r="BP453" s="111"/>
      <c r="BQ453" s="111"/>
    </row>
    <row r="454" spans="27:69">
      <c r="AA454" s="111"/>
      <c r="AB454" s="111"/>
      <c r="AC454" s="111"/>
      <c r="AD454" s="111"/>
      <c r="AE454" s="111"/>
      <c r="AF454" s="140"/>
      <c r="AG454" s="140"/>
      <c r="AH454" s="111"/>
      <c r="AI454" s="111"/>
      <c r="AJ454" s="111"/>
      <c r="AK454" s="88"/>
      <c r="AL454" s="111"/>
      <c r="AM454" s="111"/>
      <c r="AN454" s="111"/>
      <c r="AO454" s="111"/>
      <c r="AP454" s="111"/>
      <c r="AQ454" s="111"/>
      <c r="AR454" s="111"/>
      <c r="AS454" s="111"/>
      <c r="AT454" s="111"/>
      <c r="AU454" s="111"/>
      <c r="AV454" s="111"/>
      <c r="AW454" s="111"/>
      <c r="AX454" s="111"/>
      <c r="AY454" s="111"/>
      <c r="AZ454" s="111"/>
      <c r="BA454" s="111"/>
      <c r="BB454" s="111"/>
      <c r="BC454" s="111"/>
      <c r="BD454" s="111"/>
      <c r="BE454" s="111"/>
      <c r="BF454" s="111"/>
      <c r="BG454" s="111"/>
      <c r="BH454" s="111"/>
      <c r="BI454" s="111"/>
      <c r="BJ454" s="111"/>
      <c r="BK454" s="111"/>
      <c r="BL454" s="111"/>
      <c r="BM454" s="111"/>
      <c r="BN454" s="111"/>
      <c r="BO454" s="111"/>
      <c r="BP454" s="111"/>
      <c r="BQ454" s="111"/>
    </row>
    <row r="455" spans="27:69">
      <c r="AA455" s="111"/>
      <c r="AB455" s="111"/>
      <c r="AC455" s="111"/>
      <c r="AD455" s="111"/>
      <c r="AE455" s="111"/>
      <c r="AF455" s="140"/>
      <c r="AG455" s="140"/>
      <c r="AH455" s="111"/>
      <c r="AI455" s="111"/>
      <c r="AJ455" s="111"/>
      <c r="AK455" s="88"/>
      <c r="AL455" s="111"/>
      <c r="AM455" s="111"/>
      <c r="AN455" s="111"/>
      <c r="AO455" s="111"/>
      <c r="AP455" s="111"/>
      <c r="AQ455" s="111"/>
      <c r="AR455" s="111"/>
      <c r="AS455" s="111"/>
      <c r="AT455" s="111"/>
      <c r="AU455" s="111"/>
      <c r="AV455" s="111"/>
      <c r="AW455" s="111"/>
      <c r="AX455" s="111"/>
      <c r="AY455" s="111"/>
      <c r="AZ455" s="111"/>
      <c r="BA455" s="111"/>
      <c r="BB455" s="111"/>
      <c r="BC455" s="111"/>
      <c r="BD455" s="111"/>
      <c r="BE455" s="111"/>
      <c r="BF455" s="111"/>
      <c r="BG455" s="111"/>
      <c r="BH455" s="111"/>
      <c r="BI455" s="111"/>
      <c r="BJ455" s="111"/>
      <c r="BK455" s="111"/>
      <c r="BL455" s="111"/>
      <c r="BM455" s="111"/>
      <c r="BN455" s="111"/>
      <c r="BO455" s="111"/>
      <c r="BP455" s="111"/>
      <c r="BQ455" s="111"/>
    </row>
    <row r="456" spans="27:69">
      <c r="AA456" s="111"/>
      <c r="AB456" s="111"/>
      <c r="AC456" s="111"/>
      <c r="AD456" s="111"/>
      <c r="AE456" s="111"/>
      <c r="AF456" s="140"/>
      <c r="AG456" s="140"/>
      <c r="AH456" s="111"/>
      <c r="AI456" s="111"/>
      <c r="AJ456" s="111"/>
      <c r="AK456" s="88"/>
      <c r="AL456" s="111"/>
      <c r="AM456" s="111"/>
      <c r="AN456" s="111"/>
      <c r="AO456" s="111"/>
      <c r="AP456" s="111"/>
      <c r="AQ456" s="111"/>
      <c r="AR456" s="111"/>
      <c r="AS456" s="111"/>
      <c r="AT456" s="111"/>
      <c r="AU456" s="111"/>
      <c r="AV456" s="111"/>
      <c r="AW456" s="111"/>
      <c r="AX456" s="111"/>
      <c r="AY456" s="111"/>
      <c r="AZ456" s="111"/>
      <c r="BA456" s="111"/>
      <c r="BB456" s="111"/>
      <c r="BC456" s="111"/>
      <c r="BD456" s="111"/>
      <c r="BE456" s="111"/>
      <c r="BF456" s="111"/>
      <c r="BG456" s="111"/>
      <c r="BH456" s="111"/>
      <c r="BI456" s="111"/>
      <c r="BJ456" s="111"/>
      <c r="BK456" s="111"/>
      <c r="BL456" s="111"/>
      <c r="BM456" s="111"/>
      <c r="BN456" s="111"/>
      <c r="BO456" s="111"/>
      <c r="BP456" s="111"/>
      <c r="BQ456" s="111"/>
    </row>
    <row r="457" spans="27:69">
      <c r="AA457" s="111"/>
      <c r="AB457" s="111"/>
      <c r="AC457" s="111"/>
      <c r="AD457" s="111"/>
      <c r="AE457" s="111"/>
      <c r="AF457" s="140"/>
      <c r="AG457" s="140"/>
      <c r="AH457" s="111"/>
      <c r="AI457" s="111"/>
      <c r="AJ457" s="111"/>
      <c r="AK457" s="88"/>
      <c r="AL457" s="111"/>
      <c r="AM457" s="111"/>
      <c r="AN457" s="111"/>
      <c r="AO457" s="111"/>
      <c r="AP457" s="111"/>
      <c r="AQ457" s="111"/>
      <c r="AR457" s="111"/>
      <c r="AS457" s="111"/>
      <c r="AT457" s="111"/>
      <c r="AU457" s="111"/>
      <c r="AV457" s="111"/>
      <c r="AW457" s="111"/>
      <c r="AX457" s="111"/>
      <c r="AY457" s="111"/>
      <c r="AZ457" s="111"/>
      <c r="BA457" s="111"/>
      <c r="BB457" s="111"/>
      <c r="BC457" s="111"/>
      <c r="BD457" s="111"/>
      <c r="BE457" s="111"/>
      <c r="BF457" s="111"/>
      <c r="BG457" s="111"/>
      <c r="BH457" s="111"/>
      <c r="BI457" s="111"/>
      <c r="BJ457" s="111"/>
      <c r="BK457" s="111"/>
      <c r="BL457" s="111"/>
      <c r="BM457" s="111"/>
      <c r="BN457" s="111"/>
      <c r="BO457" s="111"/>
      <c r="BP457" s="111"/>
      <c r="BQ457" s="111"/>
    </row>
    <row r="458" spans="27:69">
      <c r="AA458" s="111"/>
      <c r="AB458" s="111"/>
      <c r="AC458" s="111"/>
      <c r="AD458" s="111"/>
      <c r="AE458" s="111"/>
      <c r="AF458" s="140"/>
      <c r="AG458" s="140"/>
      <c r="AH458" s="111"/>
      <c r="AI458" s="111"/>
      <c r="AJ458" s="111"/>
      <c r="AK458" s="88"/>
      <c r="AL458" s="111"/>
      <c r="AM458" s="111"/>
      <c r="AN458" s="111"/>
      <c r="AO458" s="111"/>
      <c r="AP458" s="111"/>
      <c r="AQ458" s="111"/>
      <c r="AR458" s="111"/>
      <c r="AS458" s="111"/>
      <c r="AT458" s="111"/>
      <c r="AU458" s="111"/>
      <c r="AV458" s="111"/>
      <c r="AW458" s="111"/>
      <c r="AX458" s="111"/>
      <c r="AY458" s="111"/>
      <c r="AZ458" s="111"/>
      <c r="BA458" s="111"/>
      <c r="BB458" s="111"/>
      <c r="BC458" s="111"/>
      <c r="BD458" s="111"/>
      <c r="BE458" s="111"/>
      <c r="BF458" s="111"/>
      <c r="BG458" s="111"/>
      <c r="BH458" s="111"/>
      <c r="BI458" s="111"/>
      <c r="BJ458" s="111"/>
      <c r="BK458" s="111"/>
      <c r="BL458" s="111"/>
      <c r="BM458" s="111"/>
      <c r="BN458" s="111"/>
      <c r="BO458" s="111"/>
      <c r="BP458" s="111"/>
      <c r="BQ458" s="111"/>
    </row>
    <row r="459" spans="27:69">
      <c r="AA459" s="111"/>
      <c r="AB459" s="111"/>
      <c r="AC459" s="111"/>
      <c r="AD459" s="111"/>
      <c r="AE459" s="111"/>
      <c r="AF459" s="140"/>
      <c r="AG459" s="140"/>
      <c r="AH459" s="111"/>
      <c r="AI459" s="111"/>
      <c r="AJ459" s="111"/>
      <c r="AK459" s="88"/>
      <c r="AL459" s="111"/>
      <c r="AM459" s="111"/>
      <c r="AN459" s="111"/>
      <c r="AO459" s="111"/>
      <c r="AP459" s="111"/>
      <c r="AQ459" s="111"/>
      <c r="AR459" s="111"/>
      <c r="AS459" s="111"/>
      <c r="AT459" s="111"/>
      <c r="AU459" s="111"/>
      <c r="AV459" s="111"/>
      <c r="AW459" s="111"/>
      <c r="AX459" s="111"/>
      <c r="AY459" s="111"/>
      <c r="AZ459" s="111"/>
      <c r="BA459" s="111"/>
      <c r="BB459" s="111"/>
      <c r="BC459" s="111"/>
      <c r="BD459" s="111"/>
      <c r="BE459" s="111"/>
      <c r="BF459" s="111"/>
      <c r="BG459" s="111"/>
      <c r="BH459" s="111"/>
      <c r="BI459" s="111"/>
      <c r="BJ459" s="111"/>
      <c r="BK459" s="111"/>
      <c r="BL459" s="111"/>
      <c r="BM459" s="111"/>
      <c r="BN459" s="111"/>
      <c r="BO459" s="111"/>
      <c r="BP459" s="111"/>
      <c r="BQ459" s="111"/>
    </row>
    <row r="460" spans="27:69">
      <c r="AA460" s="111"/>
      <c r="AB460" s="111"/>
      <c r="AC460" s="111"/>
      <c r="AD460" s="111"/>
      <c r="AE460" s="111"/>
      <c r="AF460" s="140"/>
      <c r="AG460" s="140"/>
      <c r="AH460" s="111"/>
      <c r="AI460" s="111"/>
      <c r="AJ460" s="111"/>
      <c r="AK460" s="88"/>
      <c r="AL460" s="111"/>
      <c r="AM460" s="111"/>
      <c r="AN460" s="111"/>
      <c r="AO460" s="111"/>
      <c r="AP460" s="111"/>
      <c r="AQ460" s="111"/>
      <c r="AR460" s="111"/>
      <c r="AS460" s="111"/>
      <c r="AT460" s="111"/>
      <c r="AU460" s="111"/>
      <c r="AV460" s="111"/>
      <c r="AW460" s="111"/>
      <c r="AX460" s="111"/>
      <c r="AY460" s="111"/>
      <c r="AZ460" s="111"/>
      <c r="BA460" s="111"/>
      <c r="BB460" s="111"/>
      <c r="BC460" s="111"/>
      <c r="BD460" s="111"/>
      <c r="BE460" s="111"/>
      <c r="BF460" s="111"/>
      <c r="BG460" s="111"/>
      <c r="BH460" s="111"/>
      <c r="BI460" s="111"/>
      <c r="BJ460" s="111"/>
      <c r="BK460" s="111"/>
      <c r="BL460" s="111"/>
      <c r="BM460" s="111"/>
      <c r="BN460" s="111"/>
      <c r="BO460" s="111"/>
      <c r="BP460" s="111"/>
      <c r="BQ460" s="111"/>
    </row>
    <row r="461" spans="27:69">
      <c r="AA461" s="111"/>
      <c r="AB461" s="111"/>
      <c r="AC461" s="111"/>
      <c r="AD461" s="111"/>
      <c r="AE461" s="111"/>
      <c r="AF461" s="140"/>
      <c r="AG461" s="140"/>
      <c r="AH461" s="111"/>
      <c r="AI461" s="111"/>
      <c r="AJ461" s="111"/>
      <c r="AK461" s="88"/>
      <c r="AL461" s="111"/>
      <c r="AM461" s="111"/>
      <c r="AN461" s="111"/>
      <c r="AO461" s="111"/>
      <c r="AP461" s="111"/>
      <c r="AQ461" s="111"/>
      <c r="AR461" s="111"/>
      <c r="AS461" s="111"/>
      <c r="AT461" s="111"/>
      <c r="AU461" s="111"/>
      <c r="AV461" s="111"/>
      <c r="AW461" s="111"/>
      <c r="AX461" s="111"/>
      <c r="AY461" s="111"/>
      <c r="AZ461" s="111"/>
      <c r="BA461" s="111"/>
      <c r="BB461" s="111"/>
      <c r="BC461" s="111"/>
      <c r="BD461" s="111"/>
      <c r="BE461" s="111"/>
      <c r="BF461" s="111"/>
      <c r="BG461" s="111"/>
      <c r="BH461" s="111"/>
      <c r="BI461" s="111"/>
      <c r="BJ461" s="111"/>
      <c r="BK461" s="111"/>
      <c r="BL461" s="111"/>
      <c r="BM461" s="111"/>
      <c r="BN461" s="111"/>
      <c r="BO461" s="111"/>
      <c r="BP461" s="111"/>
      <c r="BQ461" s="111"/>
    </row>
    <row r="462" spans="27:69">
      <c r="AA462" s="111"/>
      <c r="AB462" s="111"/>
      <c r="AC462" s="111"/>
      <c r="AD462" s="111"/>
      <c r="AE462" s="111"/>
      <c r="AF462" s="140"/>
      <c r="AG462" s="140"/>
      <c r="AH462" s="111"/>
      <c r="AI462" s="111"/>
      <c r="AJ462" s="111"/>
      <c r="AK462" s="88"/>
      <c r="AL462" s="111"/>
      <c r="AM462" s="111"/>
      <c r="AN462" s="111"/>
      <c r="AO462" s="111"/>
      <c r="AP462" s="111"/>
      <c r="AQ462" s="111"/>
      <c r="AR462" s="111"/>
      <c r="AS462" s="111"/>
      <c r="AT462" s="111"/>
      <c r="AU462" s="111"/>
      <c r="AV462" s="111"/>
      <c r="AW462" s="111"/>
      <c r="AX462" s="111"/>
      <c r="AY462" s="111"/>
      <c r="AZ462" s="111"/>
      <c r="BA462" s="111"/>
      <c r="BB462" s="111"/>
      <c r="BC462" s="111"/>
      <c r="BD462" s="111"/>
      <c r="BE462" s="111"/>
      <c r="BF462" s="111"/>
      <c r="BG462" s="111"/>
      <c r="BH462" s="111"/>
      <c r="BI462" s="111"/>
      <c r="BJ462" s="111"/>
      <c r="BK462" s="111"/>
      <c r="BL462" s="111"/>
      <c r="BM462" s="111"/>
      <c r="BN462" s="111"/>
      <c r="BO462" s="111"/>
      <c r="BP462" s="111"/>
      <c r="BQ462" s="111"/>
    </row>
    <row r="463" spans="27:69">
      <c r="AA463" s="111"/>
      <c r="AB463" s="111"/>
      <c r="AC463" s="111"/>
      <c r="AD463" s="111"/>
      <c r="AE463" s="111"/>
      <c r="AF463" s="140"/>
      <c r="AG463" s="140"/>
      <c r="AH463" s="111"/>
      <c r="AI463" s="111"/>
      <c r="AJ463" s="111"/>
      <c r="AK463" s="88"/>
      <c r="AL463" s="111"/>
      <c r="AM463" s="111"/>
      <c r="AN463" s="111"/>
      <c r="AO463" s="111"/>
      <c r="AP463" s="111"/>
      <c r="AQ463" s="111"/>
      <c r="AR463" s="111"/>
      <c r="AS463" s="111"/>
      <c r="AT463" s="111"/>
      <c r="AU463" s="111"/>
      <c r="AV463" s="111"/>
      <c r="AW463" s="111"/>
      <c r="AX463" s="111"/>
      <c r="AY463" s="111"/>
      <c r="AZ463" s="111"/>
      <c r="BA463" s="111"/>
      <c r="BB463" s="111"/>
      <c r="BC463" s="111"/>
      <c r="BD463" s="111"/>
      <c r="BE463" s="111"/>
      <c r="BF463" s="111"/>
      <c r="BG463" s="111"/>
      <c r="BH463" s="111"/>
      <c r="BI463" s="111"/>
      <c r="BJ463" s="111"/>
      <c r="BK463" s="111"/>
      <c r="BL463" s="111"/>
      <c r="BM463" s="111"/>
      <c r="BN463" s="111"/>
      <c r="BO463" s="111"/>
      <c r="BP463" s="111"/>
      <c r="BQ463" s="111"/>
    </row>
    <row r="464" spans="27:69">
      <c r="AA464" s="111"/>
      <c r="AB464" s="111"/>
      <c r="AC464" s="111"/>
      <c r="AD464" s="111"/>
      <c r="AE464" s="111"/>
      <c r="AF464" s="140"/>
      <c r="AG464" s="140"/>
      <c r="AH464" s="111"/>
      <c r="AI464" s="111"/>
      <c r="AJ464" s="111"/>
      <c r="AK464" s="88"/>
      <c r="AL464" s="111"/>
      <c r="AM464" s="111"/>
      <c r="AN464" s="111"/>
      <c r="AO464" s="111"/>
      <c r="AP464" s="111"/>
      <c r="AQ464" s="111"/>
      <c r="AR464" s="111"/>
      <c r="AS464" s="111"/>
      <c r="AT464" s="111"/>
      <c r="AU464" s="111"/>
      <c r="AV464" s="111"/>
      <c r="AW464" s="111"/>
      <c r="AX464" s="111"/>
      <c r="AY464" s="111"/>
      <c r="AZ464" s="111"/>
      <c r="BA464" s="111"/>
      <c r="BB464" s="111"/>
      <c r="BC464" s="111"/>
      <c r="BD464" s="111"/>
      <c r="BE464" s="111"/>
      <c r="BF464" s="111"/>
      <c r="BG464" s="111"/>
      <c r="BH464" s="111"/>
      <c r="BI464" s="111"/>
      <c r="BJ464" s="111"/>
      <c r="BK464" s="111"/>
      <c r="BL464" s="111"/>
      <c r="BM464" s="111"/>
      <c r="BN464" s="111"/>
      <c r="BO464" s="111"/>
      <c r="BP464" s="111"/>
      <c r="BQ464" s="111"/>
    </row>
    <row r="465" spans="27:69">
      <c r="AA465" s="111"/>
      <c r="AB465" s="111"/>
      <c r="AC465" s="111"/>
      <c r="AD465" s="111"/>
      <c r="AE465" s="111"/>
      <c r="AF465" s="140"/>
      <c r="AG465" s="140"/>
      <c r="AH465" s="111"/>
      <c r="AI465" s="111"/>
      <c r="AJ465" s="111"/>
      <c r="AK465" s="88"/>
      <c r="AL465" s="111"/>
      <c r="AM465" s="111"/>
      <c r="AN465" s="111"/>
      <c r="AO465" s="111"/>
      <c r="AP465" s="111"/>
      <c r="AQ465" s="111"/>
      <c r="AR465" s="111"/>
      <c r="AS465" s="111"/>
      <c r="AT465" s="111"/>
      <c r="AU465" s="111"/>
      <c r="AV465" s="111"/>
      <c r="AW465" s="111"/>
      <c r="AX465" s="111"/>
      <c r="AY465" s="111"/>
      <c r="AZ465" s="111"/>
      <c r="BA465" s="111"/>
      <c r="BB465" s="111"/>
      <c r="BC465" s="111"/>
      <c r="BD465" s="111"/>
      <c r="BE465" s="111"/>
      <c r="BF465" s="111"/>
      <c r="BG465" s="111"/>
      <c r="BH465" s="111"/>
      <c r="BI465" s="111"/>
      <c r="BJ465" s="111"/>
      <c r="BK465" s="111"/>
      <c r="BL465" s="111"/>
      <c r="BM465" s="111"/>
      <c r="BN465" s="111"/>
      <c r="BO465" s="111"/>
      <c r="BP465" s="111"/>
      <c r="BQ465" s="111"/>
    </row>
    <row r="466" spans="27:69">
      <c r="AA466" s="111"/>
      <c r="AB466" s="111"/>
      <c r="AC466" s="111"/>
      <c r="AD466" s="111"/>
      <c r="AE466" s="111"/>
      <c r="AF466" s="140"/>
      <c r="AG466" s="140"/>
      <c r="AH466" s="111"/>
      <c r="AI466" s="111"/>
      <c r="AJ466" s="111"/>
      <c r="AK466" s="88"/>
      <c r="AL466" s="111"/>
      <c r="AM466" s="111"/>
      <c r="AN466" s="111"/>
      <c r="AO466" s="111"/>
      <c r="AP466" s="111"/>
      <c r="AQ466" s="111"/>
      <c r="AR466" s="111"/>
      <c r="AS466" s="111"/>
      <c r="AT466" s="111"/>
      <c r="AU466" s="111"/>
      <c r="AV466" s="111"/>
      <c r="AW466" s="111"/>
      <c r="AX466" s="111"/>
      <c r="AY466" s="111"/>
      <c r="AZ466" s="111"/>
      <c r="BA466" s="111"/>
      <c r="BB466" s="111"/>
      <c r="BC466" s="111"/>
      <c r="BD466" s="111"/>
      <c r="BE466" s="111"/>
      <c r="BF466" s="111"/>
      <c r="BG466" s="111"/>
      <c r="BH466" s="111"/>
      <c r="BI466" s="111"/>
      <c r="BJ466" s="111"/>
      <c r="BK466" s="111"/>
      <c r="BL466" s="111"/>
      <c r="BM466" s="111"/>
      <c r="BN466" s="111"/>
      <c r="BO466" s="111"/>
      <c r="BP466" s="111"/>
      <c r="BQ466" s="111"/>
    </row>
    <row r="467" spans="27:69">
      <c r="AA467" s="111"/>
      <c r="AB467" s="111"/>
      <c r="AC467" s="111"/>
      <c r="AD467" s="111"/>
      <c r="AE467" s="111"/>
      <c r="AF467" s="140"/>
      <c r="AG467" s="140"/>
      <c r="AH467" s="111"/>
      <c r="AI467" s="111"/>
      <c r="AJ467" s="111"/>
      <c r="AK467" s="88"/>
      <c r="AL467" s="111"/>
      <c r="AM467" s="111"/>
      <c r="AN467" s="111"/>
      <c r="AO467" s="111"/>
      <c r="AP467" s="111"/>
      <c r="AQ467" s="111"/>
      <c r="AR467" s="111"/>
      <c r="AS467" s="111"/>
      <c r="AT467" s="111"/>
      <c r="AU467" s="111"/>
      <c r="AV467" s="111"/>
      <c r="AW467" s="111"/>
      <c r="AX467" s="111"/>
      <c r="AY467" s="111"/>
      <c r="AZ467" s="111"/>
      <c r="BA467" s="111"/>
      <c r="BB467" s="111"/>
      <c r="BC467" s="111"/>
      <c r="BD467" s="111"/>
      <c r="BE467" s="111"/>
      <c r="BF467" s="111"/>
      <c r="BG467" s="111"/>
      <c r="BH467" s="111"/>
      <c r="BI467" s="111"/>
      <c r="BJ467" s="111"/>
      <c r="BK467" s="111"/>
      <c r="BL467" s="111"/>
      <c r="BM467" s="111"/>
      <c r="BN467" s="111"/>
      <c r="BO467" s="111"/>
      <c r="BP467" s="111"/>
      <c r="BQ467" s="111"/>
    </row>
    <row r="468" spans="27:69">
      <c r="AA468" s="111"/>
      <c r="AB468" s="111"/>
      <c r="AC468" s="111"/>
      <c r="AD468" s="111"/>
      <c r="AE468" s="111"/>
      <c r="AF468" s="140"/>
      <c r="AG468" s="140"/>
      <c r="AH468" s="111"/>
      <c r="AI468" s="111"/>
      <c r="AJ468" s="111"/>
      <c r="AK468" s="88"/>
      <c r="AL468" s="111"/>
      <c r="AM468" s="111"/>
      <c r="AN468" s="111"/>
      <c r="AO468" s="111"/>
      <c r="AP468" s="111"/>
      <c r="AQ468" s="111"/>
      <c r="AR468" s="111"/>
      <c r="AS468" s="111"/>
      <c r="AT468" s="111"/>
      <c r="AU468" s="111"/>
      <c r="AV468" s="111"/>
      <c r="AW468" s="111"/>
      <c r="AX468" s="111"/>
      <c r="AY468" s="111"/>
      <c r="AZ468" s="111"/>
      <c r="BA468" s="111"/>
      <c r="BB468" s="111"/>
      <c r="BC468" s="111"/>
      <c r="BD468" s="111"/>
      <c r="BE468" s="111"/>
      <c r="BF468" s="111"/>
      <c r="BG468" s="111"/>
      <c r="BH468" s="111"/>
      <c r="BI468" s="111"/>
      <c r="BJ468" s="111"/>
      <c r="BK468" s="111"/>
      <c r="BL468" s="111"/>
      <c r="BM468" s="111"/>
      <c r="BN468" s="111"/>
      <c r="BO468" s="111"/>
      <c r="BP468" s="111"/>
      <c r="BQ468" s="111"/>
    </row>
    <row r="469" spans="27:69">
      <c r="AA469" s="111"/>
      <c r="AB469" s="111"/>
      <c r="AC469" s="111"/>
      <c r="AD469" s="111"/>
      <c r="AE469" s="111"/>
      <c r="AF469" s="140"/>
      <c r="AG469" s="140"/>
      <c r="AH469" s="111"/>
      <c r="AI469" s="111"/>
      <c r="AJ469" s="111"/>
      <c r="AK469" s="88"/>
      <c r="AL469" s="111"/>
      <c r="AM469" s="111"/>
      <c r="AN469" s="111"/>
      <c r="AO469" s="111"/>
      <c r="AP469" s="111"/>
      <c r="AQ469" s="111"/>
      <c r="AR469" s="111"/>
      <c r="AS469" s="111"/>
      <c r="AT469" s="111"/>
      <c r="AU469" s="111"/>
      <c r="AV469" s="111"/>
      <c r="AW469" s="111"/>
      <c r="AX469" s="111"/>
      <c r="AY469" s="111"/>
      <c r="AZ469" s="111"/>
      <c r="BA469" s="111"/>
      <c r="BB469" s="111"/>
      <c r="BC469" s="111"/>
      <c r="BD469" s="111"/>
      <c r="BE469" s="111"/>
      <c r="BF469" s="111"/>
      <c r="BG469" s="111"/>
      <c r="BH469" s="111"/>
      <c r="BI469" s="111"/>
      <c r="BJ469" s="111"/>
      <c r="BK469" s="111"/>
      <c r="BL469" s="111"/>
      <c r="BM469" s="111"/>
      <c r="BN469" s="111"/>
      <c r="BO469" s="111"/>
      <c r="BP469" s="111"/>
      <c r="BQ469" s="111"/>
    </row>
    <row r="470" spans="27:69">
      <c r="AA470" s="111"/>
      <c r="AB470" s="111"/>
      <c r="AC470" s="111"/>
      <c r="AD470" s="111"/>
      <c r="AE470" s="111"/>
      <c r="AF470" s="140"/>
      <c r="AG470" s="140"/>
      <c r="AH470" s="111"/>
      <c r="AI470" s="111"/>
      <c r="AJ470" s="111"/>
      <c r="AK470" s="88"/>
      <c r="AL470" s="111"/>
      <c r="AM470" s="111"/>
      <c r="AN470" s="111"/>
      <c r="AO470" s="111"/>
      <c r="AP470" s="111"/>
      <c r="AQ470" s="111"/>
      <c r="AR470" s="111"/>
      <c r="AS470" s="111"/>
      <c r="AT470" s="111"/>
      <c r="AU470" s="111"/>
      <c r="AV470" s="111"/>
      <c r="AW470" s="111"/>
      <c r="AX470" s="111"/>
      <c r="AY470" s="111"/>
      <c r="AZ470" s="111"/>
      <c r="BA470" s="111"/>
      <c r="BB470" s="111"/>
      <c r="BC470" s="111"/>
      <c r="BD470" s="111"/>
      <c r="BE470" s="111"/>
      <c r="BF470" s="111"/>
      <c r="BG470" s="111"/>
      <c r="BH470" s="111"/>
      <c r="BI470" s="111"/>
      <c r="BJ470" s="111"/>
      <c r="BK470" s="111"/>
      <c r="BL470" s="111"/>
      <c r="BM470" s="111"/>
      <c r="BN470" s="111"/>
      <c r="BO470" s="111"/>
      <c r="BP470" s="111"/>
      <c r="BQ470" s="111"/>
    </row>
    <row r="471" spans="27:69">
      <c r="AA471" s="111"/>
      <c r="AB471" s="111"/>
      <c r="AC471" s="111"/>
      <c r="AD471" s="111"/>
      <c r="AE471" s="111"/>
      <c r="AF471" s="140"/>
      <c r="AG471" s="140"/>
      <c r="AH471" s="111"/>
      <c r="AI471" s="111"/>
      <c r="AJ471" s="111"/>
      <c r="AK471" s="88"/>
      <c r="AL471" s="111"/>
      <c r="AM471" s="111"/>
      <c r="AN471" s="111"/>
      <c r="AO471" s="111"/>
      <c r="AP471" s="111"/>
      <c r="AQ471" s="111"/>
      <c r="AR471" s="111"/>
      <c r="AS471" s="111"/>
      <c r="AT471" s="111"/>
      <c r="AU471" s="111"/>
      <c r="AV471" s="111"/>
      <c r="AW471" s="111"/>
      <c r="AX471" s="111"/>
      <c r="AY471" s="111"/>
      <c r="AZ471" s="111"/>
      <c r="BA471" s="111"/>
      <c r="BB471" s="111"/>
      <c r="BC471" s="111"/>
      <c r="BD471" s="111"/>
      <c r="BE471" s="111"/>
      <c r="BF471" s="111"/>
      <c r="BG471" s="111"/>
      <c r="BH471" s="111"/>
      <c r="BI471" s="111"/>
      <c r="BJ471" s="111"/>
      <c r="BK471" s="111"/>
      <c r="BL471" s="111"/>
      <c r="BM471" s="111"/>
      <c r="BN471" s="111"/>
      <c r="BO471" s="111"/>
      <c r="BP471" s="111"/>
      <c r="BQ471" s="111"/>
    </row>
    <row r="472" spans="27:69">
      <c r="AA472" s="111"/>
      <c r="AB472" s="111"/>
      <c r="AC472" s="111"/>
      <c r="AD472" s="111"/>
      <c r="AE472" s="111"/>
      <c r="AF472" s="140"/>
      <c r="AG472" s="140"/>
      <c r="AH472" s="111"/>
      <c r="AI472" s="111"/>
      <c r="AJ472" s="111"/>
      <c r="AK472" s="88"/>
      <c r="AL472" s="111"/>
      <c r="AM472" s="111"/>
      <c r="AN472" s="111"/>
      <c r="AO472" s="111"/>
      <c r="AP472" s="111"/>
      <c r="AQ472" s="111"/>
      <c r="AR472" s="111"/>
      <c r="AS472" s="111"/>
      <c r="AT472" s="111"/>
      <c r="AU472" s="111"/>
      <c r="AV472" s="111"/>
      <c r="AW472" s="111"/>
      <c r="AX472" s="111"/>
      <c r="AY472" s="111"/>
      <c r="AZ472" s="111"/>
      <c r="BA472" s="111"/>
      <c r="BB472" s="111"/>
      <c r="BC472" s="111"/>
      <c r="BD472" s="111"/>
      <c r="BE472" s="111"/>
      <c r="BF472" s="111"/>
      <c r="BG472" s="111"/>
      <c r="BH472" s="111"/>
      <c r="BI472" s="111"/>
      <c r="BJ472" s="111"/>
      <c r="BK472" s="111"/>
      <c r="BL472" s="111"/>
      <c r="BM472" s="111"/>
      <c r="BN472" s="111"/>
      <c r="BO472" s="111"/>
      <c r="BP472" s="111"/>
      <c r="BQ472" s="111"/>
    </row>
    <row r="473" spans="27:69">
      <c r="AA473" s="111"/>
      <c r="AB473" s="111"/>
      <c r="AC473" s="111"/>
      <c r="AD473" s="111"/>
      <c r="AE473" s="111"/>
      <c r="AF473" s="140"/>
      <c r="AG473" s="140"/>
      <c r="AH473" s="111"/>
      <c r="AI473" s="111"/>
      <c r="AJ473" s="111"/>
      <c r="AK473" s="88"/>
      <c r="AL473" s="111"/>
      <c r="AM473" s="111"/>
      <c r="AN473" s="111"/>
      <c r="AO473" s="111"/>
      <c r="AP473" s="111"/>
      <c r="AQ473" s="111"/>
      <c r="AR473" s="111"/>
      <c r="AS473" s="111"/>
      <c r="AT473" s="111"/>
      <c r="AU473" s="111"/>
      <c r="AV473" s="111"/>
      <c r="AW473" s="111"/>
      <c r="AX473" s="111"/>
      <c r="AY473" s="111"/>
      <c r="AZ473" s="111"/>
      <c r="BA473" s="111"/>
      <c r="BB473" s="111"/>
      <c r="BC473" s="111"/>
      <c r="BD473" s="111"/>
      <c r="BE473" s="111"/>
      <c r="BF473" s="111"/>
      <c r="BG473" s="111"/>
      <c r="BH473" s="111"/>
      <c r="BI473" s="111"/>
      <c r="BJ473" s="111"/>
      <c r="BK473" s="111"/>
      <c r="BL473" s="111"/>
      <c r="BM473" s="111"/>
      <c r="BN473" s="111"/>
      <c r="BO473" s="111"/>
      <c r="BP473" s="111"/>
      <c r="BQ473" s="111"/>
    </row>
    <row r="474" spans="27:69">
      <c r="AA474" s="111"/>
      <c r="AB474" s="111"/>
      <c r="AC474" s="111"/>
      <c r="AD474" s="111"/>
      <c r="AE474" s="111"/>
      <c r="AF474" s="140"/>
      <c r="AG474" s="140"/>
      <c r="AH474" s="111"/>
      <c r="AI474" s="111"/>
      <c r="AJ474" s="111"/>
      <c r="AK474" s="88"/>
      <c r="AL474" s="111"/>
      <c r="AM474" s="111"/>
      <c r="AN474" s="111"/>
      <c r="AO474" s="111"/>
      <c r="AP474" s="111"/>
      <c r="AQ474" s="111"/>
      <c r="AR474" s="111"/>
      <c r="AS474" s="111"/>
      <c r="AT474" s="111"/>
      <c r="AU474" s="111"/>
      <c r="AV474" s="111"/>
      <c r="AW474" s="111"/>
      <c r="AX474" s="111"/>
      <c r="AY474" s="111"/>
      <c r="AZ474" s="111"/>
      <c r="BA474" s="111"/>
      <c r="BB474" s="111"/>
      <c r="BC474" s="111"/>
      <c r="BD474" s="111"/>
      <c r="BE474" s="111"/>
      <c r="BF474" s="111"/>
      <c r="BG474" s="111"/>
      <c r="BH474" s="111"/>
      <c r="BI474" s="111"/>
      <c r="BJ474" s="111"/>
      <c r="BK474" s="111"/>
      <c r="BL474" s="111"/>
      <c r="BM474" s="111"/>
      <c r="BN474" s="111"/>
      <c r="BO474" s="111"/>
      <c r="BP474" s="111"/>
      <c r="BQ474" s="111"/>
    </row>
    <row r="475" spans="27:69">
      <c r="AA475" s="111"/>
      <c r="AB475" s="111"/>
      <c r="AC475" s="111"/>
      <c r="AD475" s="111"/>
      <c r="AE475" s="111"/>
      <c r="AF475" s="140"/>
      <c r="AG475" s="140"/>
      <c r="AH475" s="111"/>
      <c r="AI475" s="111"/>
      <c r="AJ475" s="111"/>
      <c r="AK475" s="88"/>
      <c r="AL475" s="111"/>
      <c r="AM475" s="111"/>
      <c r="AN475" s="111"/>
      <c r="AO475" s="111"/>
      <c r="AP475" s="111"/>
      <c r="AQ475" s="111"/>
      <c r="AR475" s="111"/>
      <c r="AS475" s="111"/>
      <c r="AT475" s="111"/>
      <c r="AU475" s="111"/>
      <c r="AV475" s="111"/>
      <c r="AW475" s="111"/>
      <c r="AX475" s="111"/>
      <c r="AY475" s="111"/>
      <c r="AZ475" s="111"/>
      <c r="BA475" s="111"/>
      <c r="BB475" s="111"/>
      <c r="BC475" s="111"/>
      <c r="BD475" s="111"/>
      <c r="BE475" s="111"/>
      <c r="BF475" s="111"/>
      <c r="BG475" s="111"/>
      <c r="BH475" s="111"/>
      <c r="BI475" s="111"/>
      <c r="BJ475" s="111"/>
      <c r="BK475" s="111"/>
      <c r="BL475" s="111"/>
      <c r="BM475" s="111"/>
      <c r="BN475" s="111"/>
      <c r="BO475" s="111"/>
      <c r="BP475" s="111"/>
      <c r="BQ475" s="111"/>
    </row>
    <row r="476" spans="27:69">
      <c r="AA476" s="111"/>
      <c r="AB476" s="111"/>
      <c r="AC476" s="111"/>
      <c r="AD476" s="111"/>
      <c r="AE476" s="111"/>
      <c r="AF476" s="140"/>
      <c r="AG476" s="140"/>
      <c r="AH476" s="111"/>
      <c r="AI476" s="111"/>
      <c r="AJ476" s="111"/>
      <c r="AK476" s="88"/>
      <c r="AL476" s="111"/>
      <c r="AM476" s="111"/>
      <c r="AN476" s="111"/>
      <c r="AO476" s="111"/>
      <c r="AP476" s="111"/>
      <c r="AQ476" s="111"/>
      <c r="AR476" s="111"/>
      <c r="AS476" s="111"/>
      <c r="AT476" s="111"/>
      <c r="AU476" s="111"/>
      <c r="AV476" s="111"/>
      <c r="AW476" s="111"/>
      <c r="AX476" s="111"/>
      <c r="AY476" s="111"/>
      <c r="AZ476" s="111"/>
      <c r="BA476" s="111"/>
      <c r="BB476" s="111"/>
      <c r="BC476" s="111"/>
      <c r="BD476" s="111"/>
      <c r="BE476" s="111"/>
      <c r="BF476" s="111"/>
      <c r="BG476" s="111"/>
      <c r="BH476" s="111"/>
      <c r="BI476" s="111"/>
      <c r="BJ476" s="111"/>
      <c r="BK476" s="111"/>
      <c r="BL476" s="111"/>
      <c r="BM476" s="111"/>
      <c r="BN476" s="111"/>
      <c r="BO476" s="111"/>
      <c r="BP476" s="111"/>
      <c r="BQ476" s="111"/>
    </row>
    <row r="477" spans="27:69">
      <c r="AA477" s="111"/>
      <c r="AB477" s="111"/>
      <c r="AC477" s="111"/>
      <c r="AD477" s="111"/>
      <c r="AE477" s="111"/>
      <c r="AF477" s="140"/>
      <c r="AG477" s="140"/>
      <c r="AH477" s="111"/>
      <c r="AI477" s="111"/>
      <c r="AJ477" s="111"/>
      <c r="AK477" s="88"/>
      <c r="AL477" s="111"/>
      <c r="AM477" s="111"/>
      <c r="AN477" s="111"/>
      <c r="AO477" s="111"/>
      <c r="AP477" s="111"/>
      <c r="AQ477" s="111"/>
      <c r="AR477" s="111"/>
      <c r="AS477" s="111"/>
      <c r="AT477" s="111"/>
      <c r="AU477" s="111"/>
      <c r="AV477" s="111"/>
      <c r="AW477" s="111"/>
      <c r="AX477" s="111"/>
      <c r="AY477" s="111"/>
      <c r="AZ477" s="111"/>
      <c r="BA477" s="111"/>
      <c r="BB477" s="111"/>
      <c r="BC477" s="111"/>
      <c r="BD477" s="111"/>
      <c r="BE477" s="111"/>
      <c r="BF477" s="111"/>
      <c r="BG477" s="111"/>
      <c r="BH477" s="111"/>
      <c r="BI477" s="111"/>
      <c r="BJ477" s="111"/>
      <c r="BK477" s="111"/>
      <c r="BL477" s="111"/>
      <c r="BM477" s="111"/>
      <c r="BN477" s="111"/>
      <c r="BO477" s="111"/>
      <c r="BP477" s="111"/>
      <c r="BQ477" s="111"/>
    </row>
    <row r="478" spans="27:69">
      <c r="AA478" s="111"/>
      <c r="AB478" s="111"/>
      <c r="AC478" s="111"/>
      <c r="AD478" s="111"/>
      <c r="AE478" s="111"/>
      <c r="AF478" s="140"/>
      <c r="AG478" s="140"/>
      <c r="AH478" s="111"/>
      <c r="AI478" s="111"/>
      <c r="AJ478" s="111"/>
      <c r="AK478" s="88"/>
      <c r="AL478" s="111"/>
      <c r="AM478" s="111"/>
      <c r="AN478" s="111"/>
      <c r="AO478" s="111"/>
      <c r="AP478" s="111"/>
      <c r="AQ478" s="111"/>
      <c r="AR478" s="111"/>
      <c r="AS478" s="111"/>
      <c r="AT478" s="111"/>
      <c r="AU478" s="111"/>
      <c r="AV478" s="111"/>
      <c r="AW478" s="111"/>
      <c r="AX478" s="111"/>
      <c r="AY478" s="111"/>
      <c r="AZ478" s="111"/>
      <c r="BA478" s="111"/>
      <c r="BB478" s="111"/>
      <c r="BC478" s="111"/>
      <c r="BD478" s="111"/>
      <c r="BE478" s="111"/>
      <c r="BF478" s="111"/>
      <c r="BG478" s="111"/>
      <c r="BH478" s="111"/>
      <c r="BI478" s="111"/>
      <c r="BJ478" s="111"/>
      <c r="BK478" s="111"/>
      <c r="BL478" s="111"/>
      <c r="BM478" s="111"/>
      <c r="BN478" s="111"/>
      <c r="BO478" s="111"/>
      <c r="BP478" s="111"/>
      <c r="BQ478" s="111"/>
    </row>
    <row r="479" spans="27:69">
      <c r="AA479" s="111"/>
      <c r="AB479" s="111"/>
      <c r="AC479" s="111"/>
      <c r="AD479" s="111"/>
      <c r="AE479" s="111"/>
      <c r="AF479" s="140"/>
      <c r="AG479" s="140"/>
      <c r="AH479" s="111"/>
      <c r="AI479" s="111"/>
      <c r="AJ479" s="111"/>
      <c r="AK479" s="88"/>
      <c r="AL479" s="111"/>
      <c r="AM479" s="111"/>
      <c r="AN479" s="111"/>
      <c r="AO479" s="111"/>
      <c r="AP479" s="111"/>
      <c r="AQ479" s="111"/>
      <c r="AR479" s="111"/>
      <c r="AS479" s="111"/>
      <c r="AT479" s="111"/>
      <c r="AU479" s="111"/>
      <c r="AV479" s="111"/>
      <c r="AW479" s="111"/>
      <c r="AX479" s="111"/>
      <c r="AY479" s="111"/>
      <c r="AZ479" s="111"/>
      <c r="BA479" s="111"/>
      <c r="BB479" s="111"/>
      <c r="BC479" s="111"/>
      <c r="BD479" s="111"/>
      <c r="BE479" s="111"/>
      <c r="BF479" s="111"/>
      <c r="BG479" s="111"/>
      <c r="BH479" s="111"/>
      <c r="BI479" s="111"/>
      <c r="BJ479" s="111"/>
      <c r="BK479" s="111"/>
      <c r="BL479" s="111"/>
      <c r="BM479" s="111"/>
      <c r="BN479" s="111"/>
      <c r="BO479" s="111"/>
      <c r="BP479" s="111"/>
      <c r="BQ479" s="111"/>
    </row>
    <row r="480" spans="27:69">
      <c r="AA480" s="111"/>
      <c r="AB480" s="111"/>
      <c r="AC480" s="111"/>
      <c r="AD480" s="111"/>
      <c r="AE480" s="111"/>
      <c r="AF480" s="140"/>
      <c r="AG480" s="140"/>
      <c r="AH480" s="111"/>
      <c r="AI480" s="111"/>
      <c r="AJ480" s="111"/>
      <c r="AK480" s="88"/>
      <c r="AL480" s="111"/>
      <c r="AM480" s="111"/>
      <c r="AN480" s="111"/>
      <c r="AO480" s="111"/>
      <c r="AP480" s="111"/>
      <c r="AQ480" s="111"/>
      <c r="AR480" s="111"/>
      <c r="AS480" s="111"/>
      <c r="AT480" s="111"/>
      <c r="AU480" s="111"/>
      <c r="AV480" s="111"/>
      <c r="AW480" s="111"/>
      <c r="AX480" s="111"/>
      <c r="AY480" s="111"/>
      <c r="AZ480" s="111"/>
      <c r="BA480" s="111"/>
      <c r="BB480" s="111"/>
      <c r="BC480" s="111"/>
      <c r="BD480" s="111"/>
      <c r="BE480" s="111"/>
      <c r="BF480" s="111"/>
      <c r="BG480" s="111"/>
      <c r="BH480" s="111"/>
      <c r="BI480" s="111"/>
      <c r="BJ480" s="111"/>
      <c r="BK480" s="111"/>
      <c r="BL480" s="111"/>
      <c r="BM480" s="111"/>
      <c r="BN480" s="111"/>
      <c r="BO480" s="111"/>
      <c r="BP480" s="111"/>
      <c r="BQ480" s="111"/>
    </row>
    <row r="481" spans="27:69">
      <c r="AA481" s="111"/>
      <c r="AB481" s="111"/>
      <c r="AC481" s="111"/>
      <c r="AD481" s="111"/>
      <c r="AE481" s="111"/>
      <c r="AF481" s="140"/>
      <c r="AG481" s="140"/>
      <c r="AH481" s="111"/>
      <c r="AI481" s="111"/>
      <c r="AJ481" s="111"/>
      <c r="AK481" s="88"/>
      <c r="AL481" s="111"/>
      <c r="AM481" s="111"/>
      <c r="AN481" s="111"/>
      <c r="AO481" s="111"/>
      <c r="AP481" s="111"/>
      <c r="AQ481" s="111"/>
      <c r="AR481" s="111"/>
      <c r="AS481" s="111"/>
      <c r="AT481" s="111"/>
      <c r="AU481" s="111"/>
      <c r="AV481" s="111"/>
      <c r="AW481" s="111"/>
      <c r="AX481" s="111"/>
      <c r="AY481" s="111"/>
      <c r="AZ481" s="111"/>
      <c r="BA481" s="111"/>
      <c r="BB481" s="111"/>
      <c r="BC481" s="111"/>
      <c r="BD481" s="111"/>
      <c r="BE481" s="111"/>
      <c r="BF481" s="111"/>
      <c r="BG481" s="111"/>
      <c r="BH481" s="111"/>
      <c r="BI481" s="111"/>
      <c r="BJ481" s="111"/>
      <c r="BK481" s="111"/>
      <c r="BL481" s="111"/>
      <c r="BM481" s="111"/>
      <c r="BN481" s="111"/>
      <c r="BO481" s="111"/>
      <c r="BP481" s="111"/>
      <c r="BQ481" s="111"/>
    </row>
    <row r="482" spans="27:69">
      <c r="AA482" s="111"/>
      <c r="AB482" s="111"/>
      <c r="AC482" s="111"/>
      <c r="AD482" s="111"/>
      <c r="AE482" s="111"/>
      <c r="AF482" s="140"/>
      <c r="AG482" s="140"/>
      <c r="AH482" s="111"/>
      <c r="AI482" s="111"/>
      <c r="AJ482" s="111"/>
      <c r="AK482" s="88"/>
      <c r="AL482" s="111"/>
      <c r="AM482" s="111"/>
      <c r="AN482" s="111"/>
      <c r="AO482" s="111"/>
      <c r="AP482" s="111"/>
      <c r="AQ482" s="111"/>
      <c r="AR482" s="111"/>
      <c r="AS482" s="111"/>
      <c r="AT482" s="111"/>
      <c r="AU482" s="111"/>
      <c r="AV482" s="111"/>
      <c r="AW482" s="111"/>
      <c r="AX482" s="111"/>
      <c r="AY482" s="111"/>
      <c r="AZ482" s="111"/>
      <c r="BA482" s="111"/>
      <c r="BB482" s="111"/>
      <c r="BC482" s="111"/>
      <c r="BD482" s="111"/>
      <c r="BE482" s="111"/>
      <c r="BF482" s="111"/>
      <c r="BG482" s="111"/>
      <c r="BH482" s="111"/>
      <c r="BI482" s="111"/>
      <c r="BJ482" s="111"/>
      <c r="BK482" s="111"/>
      <c r="BL482" s="111"/>
      <c r="BM482" s="111"/>
      <c r="BN482" s="111"/>
      <c r="BO482" s="111"/>
      <c r="BP482" s="111"/>
      <c r="BQ482" s="111"/>
    </row>
    <row r="483" spans="27:69">
      <c r="AA483" s="111"/>
      <c r="AB483" s="111"/>
      <c r="AC483" s="111"/>
      <c r="AD483" s="111"/>
      <c r="AE483" s="111"/>
      <c r="AF483" s="140"/>
      <c r="AG483" s="140"/>
      <c r="AH483" s="111"/>
      <c r="AI483" s="111"/>
      <c r="AJ483" s="111"/>
      <c r="AK483" s="88"/>
      <c r="AL483" s="111"/>
      <c r="AM483" s="111"/>
      <c r="AN483" s="111"/>
      <c r="AO483" s="111"/>
      <c r="AP483" s="111"/>
      <c r="AQ483" s="111"/>
      <c r="AR483" s="111"/>
      <c r="AS483" s="111"/>
      <c r="AT483" s="111"/>
      <c r="AU483" s="111"/>
      <c r="AV483" s="111"/>
      <c r="AW483" s="111"/>
      <c r="AX483" s="111"/>
      <c r="AY483" s="111"/>
      <c r="AZ483" s="111"/>
      <c r="BA483" s="111"/>
      <c r="BB483" s="111"/>
      <c r="BC483" s="111"/>
      <c r="BD483" s="111"/>
      <c r="BE483" s="111"/>
      <c r="BF483" s="111"/>
      <c r="BG483" s="111"/>
      <c r="BH483" s="111"/>
      <c r="BI483" s="111"/>
      <c r="BJ483" s="111"/>
      <c r="BK483" s="111"/>
      <c r="BL483" s="111"/>
      <c r="BM483" s="111"/>
      <c r="BN483" s="111"/>
      <c r="BO483" s="111"/>
      <c r="BP483" s="111"/>
      <c r="BQ483" s="111"/>
    </row>
    <row r="484" spans="27:69">
      <c r="AA484" s="111"/>
      <c r="AB484" s="111"/>
      <c r="AC484" s="111"/>
      <c r="AD484" s="111"/>
      <c r="AE484" s="111"/>
      <c r="AF484" s="140"/>
      <c r="AG484" s="140"/>
      <c r="AH484" s="111"/>
      <c r="AI484" s="111"/>
      <c r="AJ484" s="111"/>
      <c r="AK484" s="88"/>
      <c r="AL484" s="111"/>
      <c r="AM484" s="111"/>
      <c r="AN484" s="111"/>
      <c r="AO484" s="111"/>
      <c r="AP484" s="111"/>
      <c r="AQ484" s="111"/>
      <c r="AR484" s="111"/>
      <c r="AS484" s="111"/>
      <c r="AT484" s="111"/>
      <c r="AU484" s="111"/>
      <c r="AV484" s="111"/>
      <c r="AW484" s="111"/>
      <c r="AX484" s="111"/>
      <c r="AY484" s="111"/>
      <c r="AZ484" s="111"/>
      <c r="BA484" s="111"/>
      <c r="BB484" s="111"/>
      <c r="BC484" s="111"/>
      <c r="BD484" s="111"/>
      <c r="BE484" s="111"/>
      <c r="BF484" s="111"/>
      <c r="BG484" s="111"/>
      <c r="BH484" s="111"/>
      <c r="BI484" s="111"/>
      <c r="BJ484" s="111"/>
      <c r="BK484" s="111"/>
      <c r="BL484" s="111"/>
      <c r="BM484" s="111"/>
      <c r="BN484" s="111"/>
      <c r="BO484" s="111"/>
      <c r="BP484" s="111"/>
      <c r="BQ484" s="111"/>
    </row>
    <row r="485" spans="27:69">
      <c r="AA485" s="111"/>
      <c r="AB485" s="111"/>
      <c r="AC485" s="111"/>
      <c r="AD485" s="111"/>
      <c r="AE485" s="111"/>
      <c r="AF485" s="140"/>
      <c r="AG485" s="140"/>
      <c r="AH485" s="111"/>
      <c r="AI485" s="111"/>
      <c r="AJ485" s="111"/>
      <c r="AK485" s="88"/>
      <c r="AL485" s="111"/>
      <c r="AM485" s="111"/>
      <c r="AN485" s="111"/>
      <c r="AO485" s="111"/>
      <c r="AP485" s="111"/>
      <c r="AQ485" s="111"/>
      <c r="AR485" s="111"/>
      <c r="AS485" s="111"/>
      <c r="AT485" s="111"/>
      <c r="AU485" s="111"/>
      <c r="AV485" s="111"/>
      <c r="AW485" s="111"/>
      <c r="AX485" s="111"/>
      <c r="AY485" s="111"/>
      <c r="AZ485" s="111"/>
      <c r="BA485" s="111"/>
      <c r="BB485" s="111"/>
      <c r="BC485" s="111"/>
      <c r="BD485" s="111"/>
      <c r="BE485" s="111"/>
      <c r="BF485" s="111"/>
      <c r="BG485" s="111"/>
      <c r="BH485" s="111"/>
      <c r="BI485" s="111"/>
      <c r="BJ485" s="111"/>
      <c r="BK485" s="111"/>
      <c r="BL485" s="111"/>
      <c r="BM485" s="111"/>
      <c r="BN485" s="111"/>
      <c r="BO485" s="111"/>
      <c r="BP485" s="111"/>
      <c r="BQ485" s="111"/>
    </row>
    <row r="486" spans="27:69">
      <c r="AA486" s="111"/>
      <c r="AB486" s="111"/>
      <c r="AC486" s="111"/>
      <c r="AD486" s="111"/>
      <c r="AE486" s="111"/>
      <c r="AF486" s="140"/>
      <c r="AG486" s="140"/>
      <c r="AH486" s="111"/>
      <c r="AI486" s="111"/>
      <c r="AJ486" s="111"/>
      <c r="AK486" s="88"/>
      <c r="AL486" s="111"/>
      <c r="AM486" s="111"/>
      <c r="AN486" s="111"/>
      <c r="AO486" s="111"/>
      <c r="AP486" s="111"/>
      <c r="AQ486" s="111"/>
      <c r="AR486" s="111"/>
      <c r="AS486" s="111"/>
      <c r="AT486" s="111"/>
      <c r="AU486" s="111"/>
      <c r="AV486" s="111"/>
      <c r="AW486" s="111"/>
      <c r="AX486" s="111"/>
      <c r="AY486" s="111"/>
      <c r="AZ486" s="111"/>
      <c r="BA486" s="111"/>
      <c r="BB486" s="111"/>
      <c r="BC486" s="111"/>
      <c r="BD486" s="111"/>
      <c r="BE486" s="111"/>
      <c r="BF486" s="111"/>
      <c r="BG486" s="111"/>
      <c r="BH486" s="111"/>
      <c r="BI486" s="111"/>
      <c r="BJ486" s="111"/>
      <c r="BK486" s="111"/>
      <c r="BL486" s="111"/>
      <c r="BM486" s="111"/>
      <c r="BN486" s="111"/>
      <c r="BO486" s="111"/>
      <c r="BP486" s="111"/>
      <c r="BQ486" s="111"/>
    </row>
    <row r="487" spans="27:69">
      <c r="AA487" s="111"/>
      <c r="AB487" s="111"/>
      <c r="AC487" s="111"/>
      <c r="AD487" s="111"/>
      <c r="AE487" s="111"/>
      <c r="AF487" s="140"/>
      <c r="AG487" s="140"/>
      <c r="AH487" s="111"/>
      <c r="AI487" s="111"/>
      <c r="AJ487" s="111"/>
      <c r="AK487" s="88"/>
      <c r="AL487" s="111"/>
      <c r="AM487" s="111"/>
      <c r="AN487" s="111"/>
      <c r="AO487" s="111"/>
      <c r="AP487" s="111"/>
      <c r="AQ487" s="111"/>
      <c r="AR487" s="111"/>
      <c r="AS487" s="111"/>
      <c r="AT487" s="111"/>
      <c r="AU487" s="111"/>
      <c r="AV487" s="111"/>
      <c r="AW487" s="111"/>
      <c r="AX487" s="111"/>
      <c r="AY487" s="111"/>
      <c r="AZ487" s="111"/>
      <c r="BA487" s="111"/>
      <c r="BB487" s="111"/>
      <c r="BC487" s="111"/>
      <c r="BD487" s="111"/>
      <c r="BE487" s="111"/>
      <c r="BF487" s="111"/>
      <c r="BG487" s="111"/>
      <c r="BH487" s="111"/>
      <c r="BI487" s="111"/>
      <c r="BJ487" s="111"/>
      <c r="BK487" s="111"/>
      <c r="BL487" s="111"/>
      <c r="BM487" s="111"/>
      <c r="BN487" s="111"/>
      <c r="BO487" s="111"/>
      <c r="BP487" s="111"/>
      <c r="BQ487" s="111"/>
    </row>
    <row r="488" spans="27:69">
      <c r="AA488" s="111"/>
      <c r="AB488" s="111"/>
      <c r="AC488" s="111"/>
      <c r="AD488" s="111"/>
      <c r="AE488" s="111"/>
      <c r="AF488" s="140"/>
      <c r="AG488" s="140"/>
      <c r="AH488" s="111"/>
      <c r="AI488" s="111"/>
      <c r="AJ488" s="111"/>
      <c r="AK488" s="88"/>
      <c r="AL488" s="111"/>
      <c r="AM488" s="111"/>
      <c r="AN488" s="111"/>
      <c r="AO488" s="111"/>
      <c r="AP488" s="111"/>
      <c r="AQ488" s="111"/>
      <c r="AR488" s="111"/>
      <c r="AS488" s="111"/>
      <c r="AT488" s="111"/>
      <c r="AU488" s="111"/>
      <c r="AV488" s="111"/>
      <c r="AW488" s="111"/>
      <c r="AX488" s="111"/>
      <c r="AY488" s="111"/>
      <c r="AZ488" s="111"/>
      <c r="BA488" s="111"/>
      <c r="BB488" s="111"/>
      <c r="BC488" s="111"/>
      <c r="BD488" s="111"/>
      <c r="BE488" s="111"/>
      <c r="BF488" s="111"/>
      <c r="BG488" s="111"/>
      <c r="BH488" s="111"/>
      <c r="BI488" s="111"/>
      <c r="BJ488" s="111"/>
      <c r="BK488" s="111"/>
      <c r="BL488" s="111"/>
      <c r="BM488" s="111"/>
      <c r="BN488" s="111"/>
      <c r="BO488" s="111"/>
      <c r="BP488" s="111"/>
      <c r="BQ488" s="111"/>
    </row>
    <row r="489" spans="27:69">
      <c r="AA489" s="111"/>
      <c r="AB489" s="111"/>
      <c r="AC489" s="111"/>
      <c r="AD489" s="111"/>
      <c r="AE489" s="111"/>
      <c r="AF489" s="140"/>
      <c r="AG489" s="140"/>
      <c r="AH489" s="111"/>
      <c r="AI489" s="111"/>
      <c r="AJ489" s="111"/>
      <c r="AK489" s="88"/>
      <c r="AL489" s="111"/>
      <c r="AM489" s="111"/>
      <c r="AN489" s="111"/>
      <c r="AO489" s="111"/>
      <c r="AP489" s="111"/>
      <c r="AQ489" s="111"/>
      <c r="AR489" s="111"/>
      <c r="AS489" s="111"/>
      <c r="AT489" s="111"/>
      <c r="AU489" s="111"/>
      <c r="AV489" s="111"/>
      <c r="AW489" s="111"/>
      <c r="AX489" s="111"/>
      <c r="AY489" s="111"/>
      <c r="AZ489" s="111"/>
      <c r="BA489" s="111"/>
      <c r="BB489" s="111"/>
      <c r="BC489" s="111"/>
      <c r="BD489" s="111"/>
      <c r="BE489" s="111"/>
      <c r="BF489" s="111"/>
      <c r="BG489" s="111"/>
      <c r="BH489" s="111"/>
      <c r="BI489" s="111"/>
      <c r="BJ489" s="111"/>
      <c r="BK489" s="111"/>
      <c r="BL489" s="111"/>
      <c r="BM489" s="111"/>
      <c r="BN489" s="111"/>
      <c r="BO489" s="111"/>
      <c r="BP489" s="111"/>
      <c r="BQ489" s="111"/>
    </row>
    <row r="490" spans="27:69">
      <c r="AA490" s="111"/>
      <c r="AB490" s="111"/>
      <c r="AC490" s="111"/>
      <c r="AD490" s="111"/>
      <c r="AE490" s="111"/>
      <c r="AF490" s="140"/>
      <c r="AG490" s="140"/>
      <c r="AH490" s="111"/>
      <c r="AI490" s="111"/>
      <c r="AJ490" s="111"/>
      <c r="AK490" s="88"/>
      <c r="AL490" s="111"/>
      <c r="AM490" s="111"/>
      <c r="AN490" s="111"/>
      <c r="AO490" s="111"/>
      <c r="AP490" s="111"/>
      <c r="AQ490" s="111"/>
      <c r="AR490" s="111"/>
      <c r="AS490" s="111"/>
      <c r="AT490" s="111"/>
      <c r="AU490" s="111"/>
      <c r="AV490" s="111"/>
      <c r="AW490" s="111"/>
      <c r="AX490" s="111"/>
      <c r="AY490" s="111"/>
      <c r="AZ490" s="111"/>
      <c r="BA490" s="111"/>
      <c r="BB490" s="111"/>
      <c r="BC490" s="111"/>
      <c r="BD490" s="111"/>
      <c r="BE490" s="111"/>
      <c r="BF490" s="111"/>
      <c r="BG490" s="111"/>
      <c r="BH490" s="111"/>
      <c r="BI490" s="111"/>
      <c r="BJ490" s="111"/>
      <c r="BK490" s="111"/>
      <c r="BL490" s="111"/>
      <c r="BM490" s="111"/>
      <c r="BN490" s="111"/>
      <c r="BO490" s="111"/>
      <c r="BP490" s="111"/>
      <c r="BQ490" s="111"/>
    </row>
    <row r="491" spans="27:69">
      <c r="AA491" s="111"/>
      <c r="AB491" s="111"/>
      <c r="AC491" s="111"/>
      <c r="AD491" s="111"/>
      <c r="AE491" s="111"/>
      <c r="AF491" s="140"/>
      <c r="AG491" s="140"/>
      <c r="AH491" s="111"/>
      <c r="AI491" s="111"/>
      <c r="AJ491" s="111"/>
      <c r="AK491" s="88"/>
      <c r="AL491" s="111"/>
      <c r="AM491" s="111"/>
      <c r="AN491" s="111"/>
      <c r="AO491" s="111"/>
      <c r="AP491" s="111"/>
      <c r="AQ491" s="111"/>
      <c r="AR491" s="111"/>
      <c r="AS491" s="111"/>
      <c r="AT491" s="111"/>
      <c r="AU491" s="111"/>
      <c r="AV491" s="111"/>
      <c r="AW491" s="111"/>
      <c r="AX491" s="111"/>
      <c r="AY491" s="111"/>
      <c r="AZ491" s="111"/>
      <c r="BA491" s="111"/>
      <c r="BB491" s="111"/>
      <c r="BC491" s="111"/>
      <c r="BD491" s="111"/>
      <c r="BE491" s="111"/>
      <c r="BF491" s="111"/>
      <c r="BG491" s="111"/>
      <c r="BH491" s="111"/>
      <c r="BI491" s="111"/>
      <c r="BJ491" s="111"/>
      <c r="BK491" s="111"/>
      <c r="BL491" s="111"/>
      <c r="BM491" s="111"/>
      <c r="BN491" s="111"/>
      <c r="BO491" s="111"/>
      <c r="BP491" s="111"/>
      <c r="BQ491" s="111"/>
    </row>
    <row r="492" spans="27:69">
      <c r="AA492" s="111"/>
      <c r="AB492" s="111"/>
      <c r="AC492" s="111"/>
      <c r="AD492" s="111"/>
      <c r="AE492" s="111"/>
      <c r="AF492" s="140"/>
      <c r="AG492" s="140"/>
      <c r="AH492" s="111"/>
      <c r="AI492" s="111"/>
      <c r="AJ492" s="111"/>
      <c r="AK492" s="88"/>
      <c r="AL492" s="111"/>
      <c r="AM492" s="111"/>
      <c r="AN492" s="111"/>
      <c r="AO492" s="111"/>
      <c r="AP492" s="111"/>
      <c r="AQ492" s="111"/>
      <c r="AR492" s="111"/>
      <c r="AS492" s="111"/>
      <c r="AT492" s="111"/>
      <c r="AU492" s="111"/>
      <c r="AV492" s="111"/>
      <c r="AW492" s="111"/>
      <c r="AX492" s="111"/>
      <c r="AY492" s="111"/>
      <c r="AZ492" s="111"/>
      <c r="BA492" s="111"/>
      <c r="BB492" s="111"/>
      <c r="BC492" s="111"/>
      <c r="BD492" s="111"/>
      <c r="BE492" s="111"/>
      <c r="BF492" s="111"/>
      <c r="BG492" s="111"/>
      <c r="BH492" s="111"/>
      <c r="BI492" s="111"/>
      <c r="BJ492" s="111"/>
      <c r="BK492" s="111"/>
      <c r="BL492" s="111"/>
      <c r="BM492" s="111"/>
      <c r="BN492" s="111"/>
      <c r="BO492" s="111"/>
      <c r="BP492" s="111"/>
      <c r="BQ492" s="111"/>
    </row>
    <row r="493" spans="27:69">
      <c r="AA493" s="111"/>
      <c r="AB493" s="111"/>
      <c r="AC493" s="111"/>
      <c r="AD493" s="111"/>
      <c r="AE493" s="111"/>
      <c r="AF493" s="140"/>
      <c r="AG493" s="140"/>
      <c r="AH493" s="111"/>
      <c r="AI493" s="111"/>
      <c r="AJ493" s="111"/>
      <c r="AK493" s="88"/>
      <c r="AL493" s="111"/>
      <c r="AM493" s="111"/>
      <c r="AN493" s="111"/>
      <c r="AO493" s="111"/>
      <c r="AP493" s="111"/>
      <c r="AQ493" s="111"/>
      <c r="AR493" s="111"/>
      <c r="AS493" s="111"/>
      <c r="AT493" s="111"/>
      <c r="AU493" s="111"/>
      <c r="AV493" s="111"/>
      <c r="AW493" s="111"/>
      <c r="AX493" s="111"/>
      <c r="AY493" s="111"/>
      <c r="AZ493" s="111"/>
      <c r="BA493" s="111"/>
      <c r="BB493" s="111"/>
      <c r="BC493" s="111"/>
      <c r="BD493" s="111"/>
      <c r="BE493" s="111"/>
      <c r="BF493" s="111"/>
      <c r="BG493" s="111"/>
      <c r="BH493" s="111"/>
      <c r="BI493" s="111"/>
      <c r="BJ493" s="111"/>
      <c r="BK493" s="111"/>
      <c r="BL493" s="111"/>
      <c r="BM493" s="111"/>
      <c r="BN493" s="111"/>
      <c r="BO493" s="111"/>
      <c r="BP493" s="111"/>
      <c r="BQ493" s="111"/>
    </row>
    <row r="494" spans="27:69">
      <c r="AA494" s="111"/>
      <c r="AB494" s="111"/>
      <c r="AC494" s="111"/>
      <c r="AD494" s="111"/>
      <c r="AE494" s="111"/>
      <c r="AF494" s="140"/>
      <c r="AG494" s="140"/>
      <c r="AH494" s="111"/>
      <c r="AI494" s="111"/>
      <c r="AJ494" s="111"/>
      <c r="AK494" s="88"/>
      <c r="AL494" s="111"/>
      <c r="AM494" s="111"/>
      <c r="AN494" s="111"/>
      <c r="AO494" s="111"/>
      <c r="AP494" s="111"/>
      <c r="AQ494" s="111"/>
      <c r="AR494" s="111"/>
      <c r="AS494" s="111"/>
      <c r="AT494" s="111"/>
      <c r="AU494" s="111"/>
      <c r="AV494" s="111"/>
      <c r="AW494" s="111"/>
      <c r="AX494" s="111"/>
      <c r="AY494" s="111"/>
      <c r="AZ494" s="111"/>
      <c r="BA494" s="111"/>
      <c r="BB494" s="111"/>
      <c r="BC494" s="111"/>
      <c r="BD494" s="111"/>
      <c r="BE494" s="111"/>
      <c r="BF494" s="111"/>
      <c r="BG494" s="111"/>
      <c r="BH494" s="111"/>
      <c r="BI494" s="111"/>
      <c r="BJ494" s="111"/>
      <c r="BK494" s="111"/>
      <c r="BL494" s="111"/>
      <c r="BM494" s="111"/>
      <c r="BN494" s="111"/>
      <c r="BO494" s="111"/>
      <c r="BP494" s="111"/>
      <c r="BQ494" s="111"/>
    </row>
    <row r="495" spans="27:69">
      <c r="AA495" s="111"/>
      <c r="AB495" s="111"/>
      <c r="AC495" s="111"/>
      <c r="AD495" s="111"/>
      <c r="AE495" s="111"/>
      <c r="AF495" s="140"/>
      <c r="AG495" s="140"/>
      <c r="AH495" s="111"/>
      <c r="AI495" s="111"/>
      <c r="AJ495" s="111"/>
      <c r="AK495" s="88"/>
      <c r="AL495" s="111"/>
      <c r="AM495" s="111"/>
      <c r="AN495" s="111"/>
      <c r="AO495" s="111"/>
      <c r="AP495" s="111"/>
      <c r="AQ495" s="111"/>
      <c r="AR495" s="111"/>
      <c r="AS495" s="111"/>
      <c r="AT495" s="111"/>
      <c r="AU495" s="111"/>
      <c r="AV495" s="111"/>
      <c r="AW495" s="111"/>
      <c r="AX495" s="111"/>
      <c r="AY495" s="111"/>
      <c r="AZ495" s="111"/>
      <c r="BA495" s="111"/>
      <c r="BB495" s="111"/>
      <c r="BC495" s="111"/>
      <c r="BD495" s="111"/>
      <c r="BE495" s="111"/>
      <c r="BF495" s="111"/>
      <c r="BG495" s="111"/>
      <c r="BH495" s="111"/>
      <c r="BI495" s="111"/>
      <c r="BJ495" s="111"/>
      <c r="BK495" s="111"/>
      <c r="BL495" s="111"/>
      <c r="BM495" s="111"/>
      <c r="BN495" s="111"/>
      <c r="BO495" s="111"/>
      <c r="BP495" s="111"/>
      <c r="BQ495" s="111"/>
    </row>
    <row r="496" spans="27:69">
      <c r="AA496" s="111"/>
      <c r="AB496" s="111"/>
      <c r="AC496" s="111"/>
      <c r="AD496" s="111"/>
      <c r="AE496" s="111"/>
      <c r="AF496" s="140"/>
      <c r="AG496" s="140"/>
      <c r="AH496" s="111"/>
      <c r="AI496" s="111"/>
      <c r="AJ496" s="111"/>
      <c r="AK496" s="88"/>
      <c r="AL496" s="111"/>
      <c r="AM496" s="111"/>
      <c r="AN496" s="111"/>
      <c r="AO496" s="111"/>
      <c r="AP496" s="111"/>
      <c r="AQ496" s="111"/>
      <c r="AR496" s="111"/>
      <c r="AS496" s="111"/>
      <c r="AT496" s="111"/>
      <c r="AU496" s="111"/>
      <c r="AV496" s="111"/>
      <c r="AW496" s="111"/>
      <c r="AX496" s="111"/>
      <c r="AY496" s="111"/>
      <c r="AZ496" s="111"/>
      <c r="BA496" s="111"/>
      <c r="BB496" s="111"/>
      <c r="BC496" s="111"/>
      <c r="BD496" s="111"/>
      <c r="BE496" s="111"/>
      <c r="BF496" s="111"/>
      <c r="BG496" s="111"/>
      <c r="BH496" s="111"/>
      <c r="BI496" s="111"/>
      <c r="BJ496" s="111"/>
      <c r="BK496" s="111"/>
      <c r="BL496" s="111"/>
      <c r="BM496" s="111"/>
      <c r="BN496" s="111"/>
      <c r="BO496" s="111"/>
      <c r="BP496" s="111"/>
      <c r="BQ496" s="111"/>
    </row>
    <row r="497" spans="27:69">
      <c r="AA497" s="111"/>
      <c r="AB497" s="111"/>
      <c r="AC497" s="111"/>
      <c r="AD497" s="111"/>
      <c r="AE497" s="111"/>
      <c r="AF497" s="140"/>
      <c r="AG497" s="140"/>
      <c r="AH497" s="111"/>
      <c r="AI497" s="111"/>
      <c r="AJ497" s="111"/>
      <c r="AK497" s="88"/>
      <c r="AL497" s="111"/>
      <c r="AM497" s="111"/>
      <c r="AN497" s="111"/>
      <c r="AO497" s="111"/>
      <c r="AP497" s="111"/>
      <c r="AQ497" s="111"/>
      <c r="AR497" s="111"/>
      <c r="AS497" s="111"/>
      <c r="AT497" s="111"/>
      <c r="AU497" s="111"/>
      <c r="AV497" s="111"/>
      <c r="AW497" s="111"/>
      <c r="AX497" s="111"/>
      <c r="AY497" s="111"/>
      <c r="AZ497" s="111"/>
      <c r="BA497" s="111"/>
      <c r="BB497" s="111"/>
      <c r="BC497" s="111"/>
      <c r="BD497" s="111"/>
      <c r="BE497" s="111"/>
      <c r="BF497" s="111"/>
      <c r="BG497" s="111"/>
      <c r="BH497" s="111"/>
      <c r="BI497" s="111"/>
      <c r="BJ497" s="111"/>
      <c r="BK497" s="111"/>
      <c r="BL497" s="111"/>
      <c r="BM497" s="111"/>
      <c r="BN497" s="111"/>
      <c r="BO497" s="111"/>
      <c r="BP497" s="111"/>
      <c r="BQ497" s="111"/>
    </row>
    <row r="498" spans="27:69">
      <c r="AA498" s="111"/>
      <c r="AB498" s="111"/>
      <c r="AC498" s="111"/>
      <c r="AD498" s="111"/>
      <c r="AE498" s="111"/>
      <c r="AF498" s="140"/>
      <c r="AG498" s="140"/>
      <c r="AH498" s="111"/>
      <c r="AI498" s="111"/>
      <c r="AJ498" s="111"/>
      <c r="AK498" s="88"/>
      <c r="AL498" s="111"/>
      <c r="AM498" s="111"/>
      <c r="AN498" s="111"/>
      <c r="AO498" s="111"/>
      <c r="AP498" s="111"/>
      <c r="AQ498" s="111"/>
      <c r="AR498" s="111"/>
      <c r="AS498" s="111"/>
      <c r="AT498" s="111"/>
      <c r="AU498" s="111"/>
      <c r="AV498" s="111"/>
      <c r="AW498" s="111"/>
      <c r="AX498" s="111"/>
      <c r="AY498" s="111"/>
      <c r="AZ498" s="111"/>
      <c r="BA498" s="111"/>
      <c r="BB498" s="111"/>
      <c r="BC498" s="111"/>
      <c r="BD498" s="111"/>
      <c r="BE498" s="111"/>
      <c r="BF498" s="111"/>
      <c r="BG498" s="111"/>
      <c r="BH498" s="111"/>
      <c r="BI498" s="111"/>
      <c r="BJ498" s="111"/>
      <c r="BK498" s="111"/>
      <c r="BL498" s="111"/>
      <c r="BM498" s="111"/>
      <c r="BN498" s="111"/>
      <c r="BO498" s="111"/>
      <c r="BP498" s="111"/>
      <c r="BQ498" s="111"/>
    </row>
    <row r="499" spans="27:69">
      <c r="AA499" s="111"/>
      <c r="AB499" s="111"/>
      <c r="AC499" s="111"/>
      <c r="AD499" s="111"/>
      <c r="AE499" s="111"/>
      <c r="AF499" s="140"/>
      <c r="AG499" s="140"/>
      <c r="AH499" s="111"/>
      <c r="AI499" s="111"/>
      <c r="AJ499" s="111"/>
      <c r="AK499" s="88"/>
      <c r="AL499" s="111"/>
      <c r="AM499" s="111"/>
      <c r="AN499" s="111"/>
      <c r="AO499" s="111"/>
      <c r="AP499" s="111"/>
      <c r="AQ499" s="111"/>
      <c r="AR499" s="111"/>
      <c r="AS499" s="111"/>
      <c r="AT499" s="111"/>
      <c r="AU499" s="111"/>
      <c r="AV499" s="111"/>
      <c r="AW499" s="111"/>
      <c r="AX499" s="111"/>
      <c r="AY499" s="111"/>
      <c r="AZ499" s="111"/>
      <c r="BA499" s="111"/>
      <c r="BB499" s="111"/>
      <c r="BC499" s="111"/>
      <c r="BD499" s="111"/>
      <c r="BE499" s="111"/>
      <c r="BF499" s="111"/>
      <c r="BG499" s="111"/>
      <c r="BH499" s="111"/>
      <c r="BI499" s="111"/>
      <c r="BJ499" s="111"/>
      <c r="BK499" s="111"/>
      <c r="BL499" s="111"/>
      <c r="BM499" s="111"/>
      <c r="BN499" s="111"/>
      <c r="BO499" s="111"/>
      <c r="BP499" s="111"/>
      <c r="BQ499" s="111"/>
    </row>
    <row r="500" spans="27:69">
      <c r="AA500" s="111"/>
      <c r="AB500" s="111"/>
      <c r="AC500" s="111"/>
      <c r="AD500" s="111"/>
      <c r="AE500" s="111"/>
      <c r="AF500" s="140"/>
      <c r="AG500" s="140"/>
      <c r="AH500" s="111"/>
      <c r="AI500" s="111"/>
      <c r="AJ500" s="111"/>
      <c r="AK500" s="88"/>
      <c r="AL500" s="111"/>
      <c r="AM500" s="111"/>
      <c r="AN500" s="111"/>
      <c r="AO500" s="111"/>
      <c r="AP500" s="111"/>
      <c r="AQ500" s="111"/>
      <c r="AR500" s="111"/>
      <c r="AS500" s="111"/>
      <c r="AT500" s="111"/>
      <c r="AU500" s="111"/>
      <c r="AV500" s="111"/>
      <c r="AW500" s="111"/>
      <c r="AX500" s="111"/>
      <c r="AY500" s="111"/>
      <c r="AZ500" s="111"/>
      <c r="BA500" s="111"/>
      <c r="BB500" s="111"/>
      <c r="BC500" s="111"/>
      <c r="BD500" s="111"/>
      <c r="BE500" s="111"/>
      <c r="BF500" s="111"/>
      <c r="BG500" s="111"/>
      <c r="BH500" s="111"/>
      <c r="BI500" s="111"/>
      <c r="BJ500" s="111"/>
      <c r="BK500" s="111"/>
      <c r="BL500" s="111"/>
      <c r="BM500" s="111"/>
      <c r="BN500" s="111"/>
      <c r="BO500" s="111"/>
      <c r="BP500" s="111"/>
      <c r="BQ500" s="111"/>
    </row>
    <row r="501" spans="27:69">
      <c r="AA501" s="111"/>
      <c r="AB501" s="111"/>
      <c r="AC501" s="111"/>
      <c r="AD501" s="111"/>
      <c r="AE501" s="111"/>
      <c r="AF501" s="140"/>
      <c r="AG501" s="140"/>
      <c r="AH501" s="111"/>
      <c r="AI501" s="111"/>
      <c r="AJ501" s="111"/>
      <c r="AK501" s="88"/>
      <c r="AL501" s="111"/>
      <c r="AM501" s="111"/>
      <c r="AN501" s="111"/>
      <c r="AO501" s="111"/>
      <c r="AP501" s="111"/>
      <c r="AQ501" s="111"/>
      <c r="AR501" s="111"/>
      <c r="AS501" s="111"/>
      <c r="AT501" s="111"/>
      <c r="AU501" s="111"/>
      <c r="AV501" s="111"/>
      <c r="AW501" s="111"/>
      <c r="AX501" s="111"/>
      <c r="AY501" s="111"/>
      <c r="AZ501" s="111"/>
      <c r="BA501" s="111"/>
      <c r="BB501" s="111"/>
      <c r="BC501" s="111"/>
      <c r="BD501" s="111"/>
      <c r="BE501" s="111"/>
      <c r="BF501" s="111"/>
      <c r="BG501" s="111"/>
      <c r="BH501" s="111"/>
      <c r="BI501" s="111"/>
      <c r="BJ501" s="111"/>
      <c r="BK501" s="111"/>
      <c r="BL501" s="111"/>
      <c r="BM501" s="111"/>
      <c r="BN501" s="111"/>
      <c r="BO501" s="111"/>
      <c r="BP501" s="111"/>
      <c r="BQ501" s="111"/>
    </row>
    <row r="502" spans="27:69">
      <c r="AA502" s="111"/>
      <c r="AB502" s="111"/>
      <c r="AC502" s="111"/>
      <c r="AD502" s="111"/>
      <c r="AE502" s="111"/>
      <c r="AF502" s="140"/>
      <c r="AG502" s="140"/>
      <c r="AH502" s="111"/>
      <c r="AI502" s="111"/>
      <c r="AJ502" s="111"/>
      <c r="AK502" s="88"/>
      <c r="AL502" s="111"/>
      <c r="AM502" s="111"/>
      <c r="AN502" s="111"/>
      <c r="AO502" s="111"/>
      <c r="AP502" s="111"/>
      <c r="AQ502" s="111"/>
      <c r="AR502" s="111"/>
      <c r="AS502" s="111"/>
      <c r="AT502" s="111"/>
      <c r="AU502" s="111"/>
      <c r="AV502" s="111"/>
      <c r="AW502" s="111"/>
      <c r="AX502" s="111"/>
      <c r="AY502" s="111"/>
      <c r="AZ502" s="111"/>
      <c r="BA502" s="111"/>
      <c r="BB502" s="111"/>
      <c r="BC502" s="111"/>
      <c r="BD502" s="111"/>
      <c r="BE502" s="111"/>
      <c r="BF502" s="111"/>
      <c r="BG502" s="111"/>
      <c r="BH502" s="111"/>
      <c r="BI502" s="111"/>
      <c r="BJ502" s="111"/>
      <c r="BK502" s="111"/>
      <c r="BL502" s="111"/>
      <c r="BM502" s="111"/>
      <c r="BN502" s="111"/>
      <c r="BO502" s="111"/>
      <c r="BP502" s="111"/>
      <c r="BQ502" s="111"/>
    </row>
    <row r="503" spans="27:69">
      <c r="AA503" s="111"/>
      <c r="AB503" s="111"/>
      <c r="AC503" s="111"/>
      <c r="AD503" s="111"/>
      <c r="AE503" s="111"/>
      <c r="AF503" s="140"/>
      <c r="AG503" s="140"/>
      <c r="AH503" s="111"/>
      <c r="AI503" s="111"/>
      <c r="AJ503" s="111"/>
      <c r="AK503" s="88"/>
      <c r="AL503" s="111"/>
      <c r="AM503" s="111"/>
      <c r="AN503" s="111"/>
      <c r="AO503" s="111"/>
      <c r="AP503" s="111"/>
      <c r="AQ503" s="111"/>
      <c r="AR503" s="111"/>
      <c r="AS503" s="111"/>
      <c r="AT503" s="111"/>
      <c r="AU503" s="111"/>
      <c r="AV503" s="111"/>
      <c r="AW503" s="111"/>
      <c r="AX503" s="111"/>
      <c r="AY503" s="111"/>
      <c r="AZ503" s="111"/>
      <c r="BA503" s="111"/>
      <c r="BB503" s="111"/>
      <c r="BC503" s="111"/>
      <c r="BD503" s="111"/>
      <c r="BE503" s="111"/>
      <c r="BF503" s="111"/>
      <c r="BG503" s="111"/>
      <c r="BH503" s="111"/>
      <c r="BI503" s="111"/>
      <c r="BJ503" s="111"/>
      <c r="BK503" s="111"/>
      <c r="BL503" s="111"/>
      <c r="BM503" s="111"/>
      <c r="BN503" s="111"/>
      <c r="BO503" s="111"/>
      <c r="BP503" s="111"/>
      <c r="BQ503" s="111"/>
    </row>
    <row r="504" spans="27:69">
      <c r="AA504" s="111"/>
      <c r="AB504" s="111"/>
      <c r="AC504" s="111"/>
      <c r="AD504" s="111"/>
      <c r="AE504" s="111"/>
      <c r="AF504" s="140"/>
      <c r="AG504" s="140"/>
      <c r="AH504" s="111"/>
      <c r="AI504" s="111"/>
      <c r="AJ504" s="111"/>
      <c r="AK504" s="88"/>
      <c r="AL504" s="111"/>
      <c r="AM504" s="111"/>
      <c r="AN504" s="111"/>
      <c r="AO504" s="111"/>
      <c r="AP504" s="111"/>
      <c r="AQ504" s="111"/>
      <c r="AR504" s="111"/>
      <c r="AS504" s="111"/>
      <c r="AT504" s="111"/>
      <c r="AU504" s="111"/>
      <c r="AV504" s="111"/>
      <c r="AW504" s="111"/>
      <c r="AX504" s="111"/>
      <c r="AY504" s="111"/>
      <c r="AZ504" s="111"/>
      <c r="BA504" s="111"/>
      <c r="BB504" s="111"/>
      <c r="BC504" s="111"/>
      <c r="BD504" s="111"/>
      <c r="BE504" s="111"/>
      <c r="BF504" s="111"/>
      <c r="BG504" s="111"/>
      <c r="BH504" s="111"/>
      <c r="BI504" s="111"/>
      <c r="BJ504" s="111"/>
      <c r="BK504" s="111"/>
      <c r="BL504" s="111"/>
      <c r="BM504" s="111"/>
      <c r="BN504" s="111"/>
      <c r="BO504" s="111"/>
      <c r="BP504" s="111"/>
      <c r="BQ504" s="111"/>
    </row>
    <row r="505" spans="27:69">
      <c r="AA505" s="111"/>
      <c r="AB505" s="111"/>
      <c r="AC505" s="111"/>
      <c r="AD505" s="111"/>
      <c r="AE505" s="111"/>
      <c r="AF505" s="140"/>
      <c r="AG505" s="140"/>
      <c r="AH505" s="111"/>
      <c r="AI505" s="111"/>
      <c r="AJ505" s="111"/>
      <c r="AK505" s="88"/>
      <c r="AL505" s="111"/>
      <c r="AM505" s="111"/>
      <c r="AN505" s="111"/>
      <c r="AO505" s="111"/>
      <c r="AP505" s="111"/>
      <c r="AQ505" s="111"/>
      <c r="AR505" s="111"/>
      <c r="AS505" s="111"/>
      <c r="AT505" s="111"/>
      <c r="AU505" s="111"/>
      <c r="AV505" s="111"/>
      <c r="AW505" s="111"/>
      <c r="AX505" s="111"/>
      <c r="AY505" s="111"/>
      <c r="AZ505" s="111"/>
      <c r="BA505" s="111"/>
      <c r="BB505" s="111"/>
      <c r="BC505" s="111"/>
      <c r="BD505" s="111"/>
      <c r="BE505" s="111"/>
      <c r="BF505" s="111"/>
      <c r="BG505" s="111"/>
      <c r="BH505" s="111"/>
      <c r="BI505" s="111"/>
      <c r="BJ505" s="111"/>
      <c r="BK505" s="111"/>
      <c r="BL505" s="111"/>
      <c r="BM505" s="111"/>
      <c r="BN505" s="111"/>
      <c r="BO505" s="111"/>
      <c r="BP505" s="111"/>
      <c r="BQ505" s="111"/>
    </row>
    <row r="506" spans="27:69">
      <c r="AA506" s="111"/>
      <c r="AB506" s="111"/>
      <c r="AC506" s="111"/>
      <c r="AD506" s="111"/>
      <c r="AE506" s="111"/>
      <c r="AF506" s="140"/>
      <c r="AG506" s="140"/>
      <c r="AH506" s="111"/>
      <c r="AI506" s="111"/>
      <c r="AJ506" s="111"/>
      <c r="AK506" s="88"/>
      <c r="AL506" s="111"/>
      <c r="AM506" s="111"/>
      <c r="AN506" s="111"/>
      <c r="AO506" s="111"/>
      <c r="AP506" s="111"/>
      <c r="AQ506" s="111"/>
      <c r="AR506" s="111"/>
      <c r="AS506" s="111"/>
      <c r="AT506" s="111"/>
      <c r="AU506" s="111"/>
      <c r="AV506" s="111"/>
      <c r="AW506" s="111"/>
      <c r="AX506" s="111"/>
      <c r="AY506" s="111"/>
      <c r="AZ506" s="111"/>
      <c r="BA506" s="111"/>
      <c r="BB506" s="111"/>
      <c r="BC506" s="111"/>
      <c r="BD506" s="111"/>
      <c r="BE506" s="111"/>
      <c r="BF506" s="111"/>
      <c r="BG506" s="111"/>
      <c r="BH506" s="111"/>
      <c r="BI506" s="111"/>
      <c r="BJ506" s="111"/>
      <c r="BK506" s="111"/>
      <c r="BL506" s="111"/>
      <c r="BM506" s="111"/>
      <c r="BN506" s="111"/>
      <c r="BO506" s="111"/>
      <c r="BP506" s="111"/>
      <c r="BQ506" s="111"/>
    </row>
    <row r="507" spans="27:69">
      <c r="AA507" s="111"/>
      <c r="AB507" s="111"/>
      <c r="AC507" s="111"/>
      <c r="AD507" s="111"/>
      <c r="AE507" s="111"/>
      <c r="AF507" s="140"/>
      <c r="AG507" s="140"/>
      <c r="AH507" s="111"/>
      <c r="AI507" s="111"/>
      <c r="AJ507" s="111"/>
      <c r="AK507" s="88"/>
      <c r="AL507" s="111"/>
      <c r="AM507" s="111"/>
      <c r="AN507" s="111"/>
      <c r="AO507" s="111"/>
      <c r="AP507" s="111"/>
      <c r="AQ507" s="111"/>
      <c r="AR507" s="111"/>
      <c r="AS507" s="111"/>
      <c r="AT507" s="111"/>
      <c r="AU507" s="111"/>
      <c r="AV507" s="111"/>
      <c r="AW507" s="111"/>
      <c r="AX507" s="111"/>
      <c r="AY507" s="111"/>
      <c r="AZ507" s="111"/>
      <c r="BA507" s="111"/>
      <c r="BB507" s="111"/>
      <c r="BC507" s="111"/>
      <c r="BD507" s="111"/>
      <c r="BE507" s="111"/>
      <c r="BF507" s="111"/>
      <c r="BG507" s="111"/>
      <c r="BH507" s="111"/>
      <c r="BI507" s="111"/>
      <c r="BJ507" s="111"/>
      <c r="BK507" s="111"/>
      <c r="BL507" s="111"/>
      <c r="BM507" s="111"/>
      <c r="BN507" s="111"/>
      <c r="BO507" s="111"/>
      <c r="BP507" s="111"/>
      <c r="BQ507" s="111"/>
    </row>
    <row r="508" spans="27:69">
      <c r="AA508" s="111"/>
      <c r="AB508" s="111"/>
      <c r="AC508" s="111"/>
      <c r="AD508" s="111"/>
      <c r="AE508" s="111"/>
      <c r="AF508" s="140"/>
      <c r="AG508" s="140"/>
      <c r="AH508" s="111"/>
      <c r="AI508" s="111"/>
      <c r="AJ508" s="111"/>
      <c r="AK508" s="88"/>
      <c r="AL508" s="111"/>
      <c r="AM508" s="111"/>
      <c r="AN508" s="111"/>
      <c r="AO508" s="111"/>
      <c r="AP508" s="111"/>
      <c r="AQ508" s="111"/>
      <c r="AR508" s="111"/>
      <c r="AS508" s="111"/>
      <c r="AT508" s="111"/>
      <c r="AU508" s="111"/>
      <c r="AV508" s="111"/>
      <c r="AW508" s="111"/>
      <c r="AX508" s="111"/>
      <c r="AY508" s="111"/>
      <c r="AZ508" s="111"/>
      <c r="BA508" s="111"/>
      <c r="BB508" s="111"/>
      <c r="BC508" s="111"/>
      <c r="BD508" s="111"/>
      <c r="BE508" s="111"/>
      <c r="BF508" s="111"/>
      <c r="BG508" s="111"/>
      <c r="BH508" s="111"/>
      <c r="BI508" s="111"/>
      <c r="BJ508" s="111"/>
      <c r="BK508" s="111"/>
      <c r="BL508" s="111"/>
      <c r="BM508" s="111"/>
      <c r="BN508" s="111"/>
      <c r="BO508" s="111"/>
      <c r="BP508" s="111"/>
      <c r="BQ508" s="111"/>
    </row>
    <row r="509" spans="27:69">
      <c r="AA509" s="111"/>
      <c r="AB509" s="111"/>
      <c r="AC509" s="111"/>
      <c r="AD509" s="111"/>
      <c r="AE509" s="111"/>
      <c r="AF509" s="140"/>
      <c r="AG509" s="140"/>
      <c r="AH509" s="111"/>
      <c r="AI509" s="111"/>
      <c r="AJ509" s="111"/>
      <c r="AK509" s="88"/>
      <c r="AL509" s="111"/>
      <c r="AM509" s="111"/>
      <c r="AN509" s="111"/>
      <c r="AO509" s="111"/>
      <c r="AP509" s="111"/>
      <c r="AQ509" s="111"/>
      <c r="AR509" s="111"/>
      <c r="AS509" s="111"/>
      <c r="AT509" s="111"/>
      <c r="AU509" s="111"/>
      <c r="AV509" s="111"/>
      <c r="AW509" s="111"/>
      <c r="AX509" s="111"/>
      <c r="AY509" s="111"/>
      <c r="AZ509" s="111"/>
      <c r="BA509" s="111"/>
      <c r="BB509" s="111"/>
      <c r="BC509" s="111"/>
      <c r="BD509" s="111"/>
      <c r="BE509" s="111"/>
      <c r="BF509" s="111"/>
      <c r="BG509" s="111"/>
      <c r="BH509" s="111"/>
      <c r="BI509" s="111"/>
      <c r="BJ509" s="111"/>
      <c r="BK509" s="111"/>
      <c r="BL509" s="111"/>
      <c r="BM509" s="111"/>
      <c r="BN509" s="111"/>
      <c r="BO509" s="111"/>
      <c r="BP509" s="111"/>
      <c r="BQ509" s="111"/>
    </row>
    <row r="510" spans="27:69">
      <c r="AA510" s="111"/>
      <c r="AB510" s="111"/>
      <c r="AC510" s="111"/>
      <c r="AD510" s="111"/>
      <c r="AE510" s="111"/>
      <c r="AF510" s="140"/>
      <c r="AG510" s="140"/>
      <c r="AH510" s="111"/>
      <c r="AI510" s="111"/>
      <c r="AJ510" s="111"/>
      <c r="AK510" s="88"/>
      <c r="AL510" s="111"/>
      <c r="AM510" s="111"/>
      <c r="AN510" s="111"/>
      <c r="AO510" s="111"/>
      <c r="AP510" s="111"/>
      <c r="AQ510" s="111"/>
      <c r="AR510" s="111"/>
      <c r="AS510" s="111"/>
      <c r="AT510" s="111"/>
      <c r="AU510" s="111"/>
      <c r="AV510" s="111"/>
      <c r="AW510" s="111"/>
      <c r="AX510" s="111"/>
      <c r="AY510" s="111"/>
      <c r="AZ510" s="111"/>
      <c r="BA510" s="111"/>
      <c r="BB510" s="111"/>
      <c r="BC510" s="111"/>
      <c r="BD510" s="111"/>
      <c r="BE510" s="111"/>
      <c r="BF510" s="111"/>
      <c r="BG510" s="111"/>
      <c r="BH510" s="111"/>
      <c r="BI510" s="111"/>
      <c r="BJ510" s="111"/>
      <c r="BK510" s="111"/>
      <c r="BL510" s="111"/>
      <c r="BM510" s="111"/>
      <c r="BN510" s="111"/>
      <c r="BO510" s="111"/>
      <c r="BP510" s="111"/>
      <c r="BQ510" s="111"/>
    </row>
    <row r="511" spans="27:69">
      <c r="AA511" s="111"/>
      <c r="AB511" s="111"/>
      <c r="AC511" s="111"/>
      <c r="AD511" s="111"/>
      <c r="AE511" s="111"/>
      <c r="AF511" s="140"/>
      <c r="AG511" s="140"/>
      <c r="AH511" s="111"/>
      <c r="AI511" s="111"/>
      <c r="AJ511" s="111"/>
      <c r="AK511" s="88"/>
      <c r="AL511" s="111"/>
      <c r="AM511" s="111"/>
      <c r="AN511" s="111"/>
      <c r="AO511" s="111"/>
      <c r="AP511" s="111"/>
      <c r="AQ511" s="111"/>
      <c r="AR511" s="111"/>
      <c r="AS511" s="111"/>
      <c r="AT511" s="111"/>
      <c r="AU511" s="111"/>
      <c r="AV511" s="111"/>
      <c r="AW511" s="111"/>
      <c r="AX511" s="111"/>
      <c r="AY511" s="111"/>
      <c r="AZ511" s="111"/>
      <c r="BA511" s="111"/>
      <c r="BB511" s="111"/>
      <c r="BC511" s="111"/>
      <c r="BD511" s="111"/>
      <c r="BE511" s="111"/>
      <c r="BF511" s="111"/>
      <c r="BG511" s="111"/>
      <c r="BH511" s="111"/>
      <c r="BI511" s="111"/>
      <c r="BJ511" s="111"/>
      <c r="BK511" s="111"/>
      <c r="BL511" s="111"/>
      <c r="BM511" s="111"/>
      <c r="BN511" s="111"/>
      <c r="BO511" s="111"/>
      <c r="BP511" s="111"/>
      <c r="BQ511" s="111"/>
    </row>
    <row r="512" spans="27:69">
      <c r="AA512" s="111"/>
      <c r="AB512" s="111"/>
      <c r="AC512" s="111"/>
      <c r="AD512" s="111"/>
      <c r="AE512" s="111"/>
      <c r="AF512" s="140"/>
      <c r="AG512" s="140"/>
      <c r="AH512" s="111"/>
      <c r="AI512" s="111"/>
      <c r="AJ512" s="111"/>
      <c r="AK512" s="88"/>
      <c r="AL512" s="111"/>
      <c r="AM512" s="111"/>
      <c r="AN512" s="111"/>
      <c r="AO512" s="111"/>
      <c r="AP512" s="111"/>
      <c r="AQ512" s="111"/>
      <c r="AR512" s="111"/>
      <c r="AS512" s="111"/>
      <c r="AT512" s="111"/>
      <c r="AU512" s="111"/>
      <c r="AV512" s="111"/>
      <c r="AW512" s="111"/>
      <c r="AX512" s="111"/>
      <c r="AY512" s="111"/>
      <c r="AZ512" s="111"/>
      <c r="BA512" s="111"/>
      <c r="BB512" s="111"/>
      <c r="BC512" s="111"/>
      <c r="BD512" s="111"/>
      <c r="BE512" s="111"/>
      <c r="BF512" s="111"/>
      <c r="BG512" s="111"/>
      <c r="BH512" s="111"/>
      <c r="BI512" s="111"/>
      <c r="BJ512" s="111"/>
      <c r="BK512" s="111"/>
      <c r="BL512" s="111"/>
      <c r="BM512" s="111"/>
      <c r="BN512" s="111"/>
      <c r="BO512" s="111"/>
      <c r="BP512" s="111"/>
      <c r="BQ512" s="111"/>
    </row>
    <row r="513" spans="27:69">
      <c r="AA513" s="111"/>
      <c r="AB513" s="111"/>
      <c r="AC513" s="111"/>
      <c r="AD513" s="111"/>
      <c r="AE513" s="111"/>
      <c r="AF513" s="140"/>
      <c r="AG513" s="140"/>
      <c r="AH513" s="111"/>
      <c r="AI513" s="111"/>
      <c r="AJ513" s="111"/>
      <c r="AK513" s="88"/>
      <c r="AL513" s="111"/>
      <c r="AM513" s="111"/>
      <c r="AN513" s="111"/>
      <c r="AO513" s="111"/>
      <c r="AP513" s="111"/>
      <c r="AQ513" s="111"/>
      <c r="AR513" s="111"/>
      <c r="AS513" s="111"/>
      <c r="AT513" s="111"/>
      <c r="AU513" s="111"/>
      <c r="AV513" s="111"/>
      <c r="AW513" s="111"/>
      <c r="AX513" s="111"/>
      <c r="AY513" s="111"/>
      <c r="AZ513" s="111"/>
      <c r="BA513" s="111"/>
      <c r="BB513" s="111"/>
      <c r="BC513" s="111"/>
      <c r="BD513" s="111"/>
      <c r="BE513" s="111"/>
      <c r="BF513" s="111"/>
      <c r="BG513" s="111"/>
      <c r="BH513" s="111"/>
      <c r="BI513" s="111"/>
      <c r="BJ513" s="111"/>
      <c r="BK513" s="111"/>
      <c r="BL513" s="111"/>
      <c r="BM513" s="111"/>
      <c r="BN513" s="111"/>
      <c r="BO513" s="111"/>
      <c r="BP513" s="111"/>
      <c r="BQ513" s="111"/>
    </row>
    <row r="514" spans="27:69">
      <c r="AA514" s="111"/>
      <c r="AB514" s="111"/>
      <c r="AC514" s="111"/>
      <c r="AD514" s="111"/>
      <c r="AE514" s="111"/>
      <c r="AF514" s="140"/>
      <c r="AG514" s="140"/>
      <c r="AH514" s="111"/>
      <c r="AI514" s="111"/>
      <c r="AJ514" s="111"/>
      <c r="AK514" s="88"/>
      <c r="AL514" s="111"/>
      <c r="AM514" s="111"/>
      <c r="AN514" s="111"/>
      <c r="AO514" s="111"/>
      <c r="AP514" s="111"/>
      <c r="AQ514" s="111"/>
      <c r="AR514" s="111"/>
      <c r="AS514" s="111"/>
      <c r="AT514" s="111"/>
      <c r="AU514" s="111"/>
      <c r="AV514" s="111"/>
      <c r="AW514" s="111"/>
      <c r="AX514" s="111"/>
      <c r="AY514" s="111"/>
      <c r="AZ514" s="111"/>
      <c r="BA514" s="111"/>
      <c r="BB514" s="111"/>
      <c r="BC514" s="111"/>
      <c r="BD514" s="111"/>
      <c r="BE514" s="111"/>
      <c r="BF514" s="111"/>
      <c r="BG514" s="111"/>
      <c r="BH514" s="111"/>
      <c r="BI514" s="111"/>
      <c r="BJ514" s="111"/>
      <c r="BK514" s="111"/>
      <c r="BL514" s="111"/>
      <c r="BM514" s="111"/>
      <c r="BN514" s="111"/>
      <c r="BO514" s="111"/>
      <c r="BP514" s="111"/>
      <c r="BQ514" s="111"/>
    </row>
    <row r="515" spans="27:69">
      <c r="AA515" s="111"/>
      <c r="AB515" s="111"/>
      <c r="AC515" s="111"/>
      <c r="AD515" s="111"/>
      <c r="AE515" s="111"/>
      <c r="AF515" s="140"/>
      <c r="AG515" s="140"/>
      <c r="AH515" s="111"/>
      <c r="AI515" s="111"/>
      <c r="AJ515" s="111"/>
      <c r="AK515" s="88"/>
      <c r="AL515" s="111"/>
      <c r="AM515" s="111"/>
      <c r="AN515" s="111"/>
      <c r="AO515" s="111"/>
      <c r="AP515" s="111"/>
      <c r="AQ515" s="111"/>
      <c r="AR515" s="111"/>
      <c r="AS515" s="111"/>
      <c r="AT515" s="111"/>
      <c r="AU515" s="111"/>
      <c r="AV515" s="111"/>
      <c r="AW515" s="111"/>
      <c r="AX515" s="111"/>
      <c r="AY515" s="111"/>
      <c r="AZ515" s="111"/>
      <c r="BA515" s="111"/>
      <c r="BB515" s="111"/>
      <c r="BC515" s="111"/>
      <c r="BD515" s="111"/>
      <c r="BE515" s="111"/>
      <c r="BF515" s="111"/>
      <c r="BG515" s="111"/>
      <c r="BH515" s="111"/>
      <c r="BI515" s="111"/>
      <c r="BJ515" s="111"/>
      <c r="BK515" s="111"/>
      <c r="BL515" s="111"/>
      <c r="BM515" s="111"/>
      <c r="BN515" s="111"/>
      <c r="BO515" s="111"/>
      <c r="BP515" s="111"/>
      <c r="BQ515" s="111"/>
    </row>
    <row r="516" spans="27:69">
      <c r="AA516" s="111"/>
      <c r="AB516" s="111"/>
      <c r="AC516" s="111"/>
      <c r="AD516" s="111"/>
      <c r="AE516" s="111"/>
      <c r="AF516" s="140"/>
      <c r="AG516" s="140"/>
      <c r="AH516" s="111"/>
      <c r="AI516" s="111"/>
      <c r="AJ516" s="111"/>
      <c r="AK516" s="88"/>
      <c r="AL516" s="111"/>
      <c r="AM516" s="111"/>
      <c r="AN516" s="111"/>
      <c r="AO516" s="111"/>
      <c r="AP516" s="111"/>
      <c r="AQ516" s="111"/>
      <c r="AR516" s="111"/>
      <c r="AS516" s="111"/>
      <c r="AT516" s="111"/>
      <c r="AU516" s="111"/>
      <c r="AV516" s="111"/>
      <c r="AW516" s="111"/>
      <c r="AX516" s="111"/>
      <c r="AY516" s="111"/>
      <c r="AZ516" s="111"/>
      <c r="BA516" s="111"/>
      <c r="BB516" s="111"/>
      <c r="BC516" s="111"/>
      <c r="BD516" s="111"/>
      <c r="BE516" s="111"/>
      <c r="BF516" s="111"/>
      <c r="BG516" s="111"/>
      <c r="BH516" s="111"/>
      <c r="BI516" s="111"/>
      <c r="BJ516" s="111"/>
      <c r="BK516" s="111"/>
      <c r="BL516" s="111"/>
      <c r="BM516" s="111"/>
      <c r="BN516" s="111"/>
      <c r="BO516" s="111"/>
      <c r="BP516" s="111"/>
      <c r="BQ516" s="111"/>
    </row>
    <row r="517" spans="27:69">
      <c r="AA517" s="111"/>
      <c r="AB517" s="111"/>
      <c r="AC517" s="111"/>
      <c r="AD517" s="111"/>
      <c r="AE517" s="111"/>
      <c r="AF517" s="140"/>
      <c r="AG517" s="140"/>
      <c r="AH517" s="111"/>
      <c r="AI517" s="111"/>
      <c r="AJ517" s="111"/>
      <c r="AK517" s="88"/>
      <c r="AL517" s="111"/>
      <c r="AM517" s="111"/>
      <c r="AN517" s="111"/>
      <c r="AO517" s="111"/>
      <c r="AP517" s="111"/>
      <c r="AQ517" s="111"/>
      <c r="AR517" s="111"/>
      <c r="AS517" s="111"/>
      <c r="AT517" s="111"/>
      <c r="AU517" s="111"/>
      <c r="AV517" s="111"/>
      <c r="AW517" s="111"/>
      <c r="AX517" s="111"/>
      <c r="AY517" s="111"/>
      <c r="AZ517" s="111"/>
      <c r="BA517" s="111"/>
      <c r="BB517" s="111"/>
      <c r="BC517" s="111"/>
      <c r="BD517" s="111"/>
      <c r="BE517" s="111"/>
      <c r="BF517" s="111"/>
      <c r="BG517" s="111"/>
      <c r="BH517" s="111"/>
      <c r="BI517" s="111"/>
      <c r="BJ517" s="111"/>
      <c r="BK517" s="111"/>
      <c r="BL517" s="111"/>
      <c r="BM517" s="111"/>
      <c r="BN517" s="111"/>
      <c r="BO517" s="111"/>
      <c r="BP517" s="111"/>
      <c r="BQ517" s="111"/>
    </row>
    <row r="518" spans="27:69">
      <c r="AA518" s="111"/>
      <c r="AB518" s="111"/>
      <c r="AC518" s="111"/>
      <c r="AD518" s="111"/>
      <c r="AE518" s="111"/>
      <c r="AF518" s="140"/>
      <c r="AG518" s="140"/>
      <c r="AH518" s="111"/>
      <c r="AI518" s="111"/>
      <c r="AJ518" s="111"/>
      <c r="AK518" s="88"/>
      <c r="AL518" s="111"/>
      <c r="AM518" s="111"/>
      <c r="AN518" s="111"/>
      <c r="AO518" s="111"/>
      <c r="AP518" s="111"/>
      <c r="AQ518" s="111"/>
      <c r="AR518" s="111"/>
      <c r="AS518" s="111"/>
      <c r="AT518" s="111"/>
      <c r="AU518" s="111"/>
      <c r="AV518" s="111"/>
      <c r="AW518" s="111"/>
      <c r="AX518" s="111"/>
      <c r="AY518" s="111"/>
      <c r="AZ518" s="111"/>
      <c r="BA518" s="111"/>
      <c r="BB518" s="111"/>
      <c r="BC518" s="111"/>
      <c r="BD518" s="111"/>
      <c r="BE518" s="111"/>
      <c r="BF518" s="111"/>
      <c r="BG518" s="111"/>
      <c r="BH518" s="111"/>
      <c r="BI518" s="111"/>
      <c r="BJ518" s="111"/>
      <c r="BK518" s="111"/>
      <c r="BL518" s="111"/>
      <c r="BM518" s="111"/>
      <c r="BN518" s="111"/>
      <c r="BO518" s="111"/>
      <c r="BP518" s="111"/>
      <c r="BQ518" s="111"/>
    </row>
    <row r="519" spans="27:69">
      <c r="AA519" s="111"/>
      <c r="AB519" s="111"/>
      <c r="AC519" s="111"/>
      <c r="AD519" s="111"/>
      <c r="AE519" s="111"/>
      <c r="AF519" s="140"/>
      <c r="AG519" s="140"/>
      <c r="AH519" s="111"/>
      <c r="AI519" s="111"/>
      <c r="AJ519" s="111"/>
      <c r="AK519" s="88"/>
      <c r="AL519" s="111"/>
      <c r="AM519" s="111"/>
      <c r="AN519" s="111"/>
      <c r="AO519" s="111"/>
      <c r="AP519" s="111"/>
      <c r="AQ519" s="111"/>
      <c r="AR519" s="111"/>
      <c r="AS519" s="111"/>
      <c r="AT519" s="111"/>
      <c r="AU519" s="111"/>
      <c r="AV519" s="111"/>
      <c r="AW519" s="111"/>
      <c r="AX519" s="111"/>
      <c r="AY519" s="111"/>
      <c r="AZ519" s="111"/>
      <c r="BA519" s="111"/>
      <c r="BB519" s="111"/>
      <c r="BC519" s="111"/>
      <c r="BD519" s="111"/>
      <c r="BE519" s="111"/>
      <c r="BF519" s="111"/>
      <c r="BG519" s="111"/>
      <c r="BH519" s="111"/>
      <c r="BI519" s="111"/>
      <c r="BJ519" s="111"/>
      <c r="BK519" s="111"/>
      <c r="BL519" s="111"/>
      <c r="BM519" s="111"/>
      <c r="BN519" s="111"/>
      <c r="BO519" s="111"/>
      <c r="BP519" s="111"/>
      <c r="BQ519" s="111"/>
    </row>
    <row r="520" spans="27:69">
      <c r="AA520" s="111"/>
      <c r="AB520" s="111"/>
      <c r="AC520" s="111"/>
      <c r="AD520" s="111"/>
      <c r="AE520" s="111"/>
      <c r="AF520" s="140"/>
      <c r="AG520" s="140"/>
      <c r="AH520" s="111"/>
      <c r="AI520" s="111"/>
      <c r="AJ520" s="111"/>
      <c r="AK520" s="88"/>
      <c r="AL520" s="111"/>
      <c r="AM520" s="111"/>
      <c r="AN520" s="111"/>
      <c r="AO520" s="111"/>
      <c r="AP520" s="111"/>
      <c r="AQ520" s="111"/>
      <c r="AR520" s="111"/>
      <c r="AS520" s="111"/>
      <c r="AT520" s="111"/>
      <c r="AU520" s="111"/>
      <c r="AV520" s="111"/>
      <c r="AW520" s="111"/>
      <c r="AX520" s="111"/>
      <c r="AY520" s="111"/>
      <c r="AZ520" s="111"/>
      <c r="BA520" s="111"/>
      <c r="BB520" s="111"/>
      <c r="BC520" s="111"/>
      <c r="BD520" s="111"/>
      <c r="BE520" s="111"/>
      <c r="BF520" s="111"/>
      <c r="BG520" s="111"/>
      <c r="BH520" s="111"/>
      <c r="BI520" s="111"/>
      <c r="BJ520" s="111"/>
      <c r="BK520" s="111"/>
      <c r="BL520" s="111"/>
      <c r="BM520" s="111"/>
      <c r="BN520" s="111"/>
      <c r="BO520" s="111"/>
      <c r="BP520" s="111"/>
      <c r="BQ520" s="111"/>
    </row>
    <row r="521" spans="27:69">
      <c r="AA521" s="111"/>
      <c r="AB521" s="111"/>
      <c r="AC521" s="111"/>
      <c r="AD521" s="111"/>
      <c r="AE521" s="111"/>
      <c r="AF521" s="140"/>
      <c r="AG521" s="140"/>
      <c r="AH521" s="111"/>
      <c r="AI521" s="111"/>
      <c r="AJ521" s="111"/>
      <c r="AK521" s="88"/>
      <c r="AL521" s="111"/>
      <c r="AM521" s="111"/>
      <c r="AN521" s="111"/>
      <c r="AO521" s="111"/>
      <c r="AP521" s="111"/>
      <c r="AQ521" s="111"/>
      <c r="AR521" s="111"/>
      <c r="AS521" s="111"/>
      <c r="AT521" s="111"/>
      <c r="AU521" s="111"/>
      <c r="AV521" s="111"/>
      <c r="AW521" s="111"/>
      <c r="AX521" s="111"/>
      <c r="AY521" s="111"/>
      <c r="AZ521" s="111"/>
      <c r="BA521" s="111"/>
      <c r="BB521" s="111"/>
      <c r="BC521" s="111"/>
      <c r="BD521" s="111"/>
      <c r="BE521" s="111"/>
      <c r="BF521" s="111"/>
      <c r="BG521" s="111"/>
      <c r="BH521" s="111"/>
      <c r="BI521" s="111"/>
      <c r="BJ521" s="111"/>
      <c r="BK521" s="111"/>
      <c r="BL521" s="111"/>
      <c r="BM521" s="111"/>
      <c r="BN521" s="111"/>
      <c r="BO521" s="111"/>
      <c r="BP521" s="111"/>
      <c r="BQ521" s="111"/>
    </row>
    <row r="522" spans="27:69">
      <c r="AA522" s="111"/>
      <c r="AB522" s="111"/>
      <c r="AC522" s="111"/>
      <c r="AD522" s="111"/>
      <c r="AE522" s="111"/>
      <c r="AF522" s="140"/>
      <c r="AG522" s="140"/>
      <c r="AH522" s="111"/>
      <c r="AI522" s="111"/>
      <c r="AJ522" s="111"/>
      <c r="AK522" s="88"/>
      <c r="AL522" s="111"/>
      <c r="AM522" s="111"/>
      <c r="AN522" s="111"/>
      <c r="AO522" s="111"/>
      <c r="AP522" s="111"/>
      <c r="AQ522" s="111"/>
      <c r="AR522" s="111"/>
      <c r="AS522" s="111"/>
      <c r="AT522" s="111"/>
      <c r="AU522" s="111"/>
      <c r="AV522" s="111"/>
      <c r="AW522" s="111"/>
      <c r="AX522" s="111"/>
      <c r="AY522" s="111"/>
      <c r="AZ522" s="111"/>
      <c r="BA522" s="111"/>
      <c r="BB522" s="111"/>
      <c r="BC522" s="111"/>
      <c r="BD522" s="111"/>
      <c r="BE522" s="111"/>
      <c r="BF522" s="111"/>
      <c r="BG522" s="111"/>
      <c r="BH522" s="111"/>
      <c r="BI522" s="111"/>
      <c r="BJ522" s="111"/>
      <c r="BK522" s="111"/>
      <c r="BL522" s="111"/>
      <c r="BM522" s="111"/>
      <c r="BN522" s="111"/>
      <c r="BO522" s="111"/>
      <c r="BP522" s="111"/>
      <c r="BQ522" s="111"/>
    </row>
    <row r="523" spans="27:69">
      <c r="AA523" s="111"/>
      <c r="AB523" s="111"/>
      <c r="AC523" s="111"/>
      <c r="AD523" s="111"/>
      <c r="AE523" s="111"/>
      <c r="AF523" s="140"/>
      <c r="AG523" s="140"/>
      <c r="AH523" s="111"/>
      <c r="AI523" s="111"/>
      <c r="AJ523" s="111"/>
      <c r="AK523" s="88"/>
      <c r="AL523" s="111"/>
      <c r="AM523" s="111"/>
      <c r="AN523" s="111"/>
      <c r="AO523" s="111"/>
      <c r="AP523" s="111"/>
      <c r="AQ523" s="111"/>
      <c r="AR523" s="111"/>
      <c r="AS523" s="111"/>
      <c r="AT523" s="111"/>
      <c r="AU523" s="111"/>
      <c r="AV523" s="111"/>
      <c r="AW523" s="111"/>
      <c r="AX523" s="111"/>
      <c r="AY523" s="111"/>
      <c r="AZ523" s="111"/>
      <c r="BA523" s="111"/>
      <c r="BB523" s="111"/>
      <c r="BC523" s="111"/>
      <c r="BD523" s="111"/>
      <c r="BE523" s="111"/>
      <c r="BF523" s="111"/>
      <c r="BG523" s="111"/>
      <c r="BH523" s="111"/>
      <c r="BI523" s="111"/>
      <c r="BJ523" s="111"/>
      <c r="BK523" s="111"/>
      <c r="BL523" s="111"/>
      <c r="BM523" s="111"/>
      <c r="BN523" s="111"/>
      <c r="BO523" s="111"/>
      <c r="BP523" s="111"/>
      <c r="BQ523" s="111"/>
    </row>
    <row r="524" spans="27:69">
      <c r="AA524" s="111"/>
      <c r="AB524" s="111"/>
      <c r="AC524" s="111"/>
      <c r="AD524" s="111"/>
      <c r="AE524" s="111"/>
      <c r="AF524" s="140"/>
      <c r="AG524" s="140"/>
      <c r="AH524" s="111"/>
      <c r="AI524" s="111"/>
      <c r="AJ524" s="111"/>
      <c r="AK524" s="88"/>
      <c r="AL524" s="111"/>
      <c r="AM524" s="111"/>
      <c r="AN524" s="111"/>
      <c r="AO524" s="111"/>
      <c r="AP524" s="111"/>
      <c r="AQ524" s="111"/>
      <c r="AR524" s="111"/>
      <c r="AS524" s="111"/>
      <c r="AT524" s="111"/>
      <c r="AU524" s="111"/>
      <c r="AV524" s="111"/>
      <c r="AW524" s="111"/>
      <c r="AX524" s="111"/>
      <c r="AY524" s="111"/>
      <c r="AZ524" s="111"/>
      <c r="BA524" s="111"/>
      <c r="BB524" s="111"/>
      <c r="BC524" s="111"/>
      <c r="BD524" s="111"/>
      <c r="BE524" s="111"/>
      <c r="BF524" s="111"/>
      <c r="BG524" s="111"/>
      <c r="BH524" s="111"/>
      <c r="BI524" s="111"/>
      <c r="BJ524" s="111"/>
      <c r="BK524" s="111"/>
      <c r="BL524" s="111"/>
      <c r="BM524" s="111"/>
      <c r="BN524" s="111"/>
      <c r="BO524" s="111"/>
      <c r="BP524" s="111"/>
      <c r="BQ524" s="111"/>
    </row>
    <row r="525" spans="27:69">
      <c r="AA525" s="111"/>
      <c r="AB525" s="111"/>
      <c r="AC525" s="111"/>
      <c r="AD525" s="111"/>
      <c r="AE525" s="111"/>
      <c r="AF525" s="140"/>
      <c r="AG525" s="140"/>
      <c r="AH525" s="111"/>
      <c r="AI525" s="111"/>
      <c r="AJ525" s="111"/>
      <c r="AK525" s="88"/>
      <c r="AL525" s="111"/>
      <c r="AM525" s="111"/>
      <c r="AN525" s="111"/>
      <c r="AO525" s="111"/>
      <c r="AP525" s="111"/>
      <c r="AQ525" s="111"/>
      <c r="AR525" s="111"/>
      <c r="AS525" s="111"/>
      <c r="AT525" s="111"/>
      <c r="AU525" s="111"/>
      <c r="AV525" s="111"/>
      <c r="AW525" s="111"/>
      <c r="AX525" s="111"/>
      <c r="AY525" s="111"/>
      <c r="AZ525" s="111"/>
      <c r="BA525" s="111"/>
      <c r="BB525" s="111"/>
      <c r="BC525" s="111"/>
      <c r="BD525" s="111"/>
      <c r="BE525" s="111"/>
      <c r="BF525" s="111"/>
      <c r="BG525" s="111"/>
      <c r="BH525" s="111"/>
      <c r="BI525" s="111"/>
      <c r="BJ525" s="111"/>
      <c r="BK525" s="111"/>
      <c r="BL525" s="111"/>
      <c r="BM525" s="111"/>
      <c r="BN525" s="111"/>
      <c r="BO525" s="111"/>
      <c r="BP525" s="111"/>
      <c r="BQ525" s="111"/>
    </row>
    <row r="526" spans="27:69">
      <c r="AA526" s="111"/>
      <c r="AB526" s="111"/>
      <c r="AC526" s="111"/>
      <c r="AD526" s="111"/>
      <c r="AE526" s="111"/>
      <c r="AF526" s="140"/>
      <c r="AG526" s="140"/>
      <c r="AH526" s="111"/>
      <c r="AI526" s="111"/>
      <c r="AJ526" s="111"/>
      <c r="AK526" s="88"/>
      <c r="AL526" s="111"/>
      <c r="AM526" s="111"/>
      <c r="AN526" s="111"/>
      <c r="AO526" s="111"/>
      <c r="AP526" s="111"/>
      <c r="AQ526" s="111"/>
      <c r="AR526" s="111"/>
      <c r="AS526" s="111"/>
      <c r="AT526" s="111"/>
      <c r="AU526" s="111"/>
      <c r="AV526" s="111"/>
      <c r="AW526" s="111"/>
      <c r="AX526" s="111"/>
      <c r="AY526" s="111"/>
      <c r="AZ526" s="111"/>
      <c r="BA526" s="111"/>
      <c r="BB526" s="111"/>
      <c r="BC526" s="111"/>
      <c r="BD526" s="111"/>
      <c r="BE526" s="111"/>
      <c r="BF526" s="111"/>
      <c r="BG526" s="111"/>
      <c r="BH526" s="111"/>
      <c r="BI526" s="111"/>
      <c r="BJ526" s="111"/>
      <c r="BK526" s="111"/>
      <c r="BL526" s="111"/>
      <c r="BM526" s="111"/>
      <c r="BN526" s="111"/>
      <c r="BO526" s="111"/>
      <c r="BP526" s="111"/>
      <c r="BQ526" s="111"/>
    </row>
    <row r="527" spans="27:69">
      <c r="AA527" s="111"/>
      <c r="AB527" s="111"/>
      <c r="AC527" s="111"/>
      <c r="AD527" s="111"/>
      <c r="AE527" s="111"/>
      <c r="AF527" s="140"/>
      <c r="AG527" s="140"/>
      <c r="AH527" s="111"/>
      <c r="AI527" s="111"/>
      <c r="AJ527" s="111"/>
      <c r="AK527" s="88"/>
      <c r="AL527" s="111"/>
      <c r="AM527" s="111"/>
      <c r="AN527" s="111"/>
      <c r="AO527" s="111"/>
      <c r="AP527" s="111"/>
      <c r="AQ527" s="111"/>
      <c r="AR527" s="111"/>
      <c r="AS527" s="111"/>
      <c r="AT527" s="111"/>
      <c r="AU527" s="111"/>
      <c r="AV527" s="111"/>
      <c r="AW527" s="111"/>
      <c r="AX527" s="111"/>
      <c r="AY527" s="111"/>
      <c r="AZ527" s="111"/>
      <c r="BA527" s="111"/>
      <c r="BB527" s="111"/>
      <c r="BC527" s="111"/>
      <c r="BD527" s="111"/>
      <c r="BE527" s="111"/>
      <c r="BF527" s="111"/>
      <c r="BG527" s="111"/>
      <c r="BH527" s="111"/>
      <c r="BI527" s="111"/>
      <c r="BJ527" s="111"/>
      <c r="BK527" s="111"/>
      <c r="BL527" s="111"/>
      <c r="BM527" s="111"/>
      <c r="BN527" s="111"/>
      <c r="BO527" s="111"/>
      <c r="BP527" s="111"/>
      <c r="BQ527" s="111"/>
    </row>
    <row r="528" spans="27:69">
      <c r="AA528" s="111"/>
      <c r="AB528" s="111"/>
      <c r="AC528" s="111"/>
      <c r="AD528" s="111"/>
      <c r="AE528" s="111"/>
      <c r="AF528" s="140"/>
      <c r="AG528" s="140"/>
      <c r="AH528" s="111"/>
      <c r="AI528" s="111"/>
      <c r="AJ528" s="111"/>
      <c r="AK528" s="88"/>
      <c r="AL528" s="111"/>
      <c r="AM528" s="111"/>
      <c r="AN528" s="111"/>
      <c r="AO528" s="111"/>
      <c r="AP528" s="111"/>
      <c r="AQ528" s="111"/>
      <c r="AR528" s="111"/>
      <c r="AS528" s="111"/>
      <c r="AT528" s="111"/>
      <c r="AU528" s="111"/>
      <c r="AV528" s="111"/>
      <c r="AW528" s="111"/>
      <c r="AX528" s="111"/>
      <c r="AY528" s="111"/>
      <c r="AZ528" s="111"/>
      <c r="BA528" s="111"/>
      <c r="BB528" s="111"/>
      <c r="BC528" s="111"/>
      <c r="BD528" s="111"/>
      <c r="BE528" s="111"/>
      <c r="BF528" s="111"/>
      <c r="BG528" s="111"/>
      <c r="BH528" s="111"/>
      <c r="BI528" s="111"/>
      <c r="BJ528" s="111"/>
      <c r="BK528" s="111"/>
      <c r="BL528" s="111"/>
      <c r="BM528" s="111"/>
      <c r="BN528" s="111"/>
      <c r="BO528" s="111"/>
      <c r="BP528" s="111"/>
      <c r="BQ528" s="111"/>
    </row>
    <row r="529" spans="27:69">
      <c r="AA529" s="111"/>
      <c r="AB529" s="111"/>
      <c r="AC529" s="111"/>
      <c r="AD529" s="111"/>
      <c r="AE529" s="111"/>
      <c r="AF529" s="140"/>
      <c r="AG529" s="140"/>
      <c r="AH529" s="111"/>
      <c r="AI529" s="111"/>
      <c r="AJ529" s="111"/>
      <c r="AK529" s="88"/>
      <c r="AL529" s="111"/>
      <c r="AM529" s="111"/>
      <c r="AN529" s="111"/>
      <c r="AO529" s="111"/>
      <c r="AP529" s="111"/>
      <c r="AQ529" s="111"/>
      <c r="AR529" s="111"/>
      <c r="AS529" s="111"/>
      <c r="AT529" s="111"/>
      <c r="AU529" s="111"/>
      <c r="AV529" s="111"/>
      <c r="AW529" s="111"/>
      <c r="AX529" s="111"/>
      <c r="AY529" s="111"/>
      <c r="AZ529" s="111"/>
      <c r="BA529" s="111"/>
      <c r="BB529" s="111"/>
      <c r="BC529" s="111"/>
      <c r="BD529" s="111"/>
      <c r="BE529" s="111"/>
      <c r="BF529" s="111"/>
      <c r="BG529" s="111"/>
      <c r="BH529" s="111"/>
      <c r="BI529" s="111"/>
      <c r="BJ529" s="111"/>
      <c r="BK529" s="111"/>
      <c r="BL529" s="111"/>
      <c r="BM529" s="111"/>
      <c r="BN529" s="111"/>
      <c r="BO529" s="111"/>
      <c r="BP529" s="111"/>
      <c r="BQ529" s="111"/>
    </row>
    <row r="530" spans="27:69">
      <c r="AA530" s="111"/>
      <c r="AB530" s="111"/>
      <c r="AC530" s="111"/>
      <c r="AD530" s="111"/>
      <c r="AE530" s="111"/>
      <c r="AF530" s="140"/>
      <c r="AG530" s="140"/>
      <c r="AH530" s="111"/>
      <c r="AI530" s="111"/>
      <c r="AJ530" s="111"/>
      <c r="AK530" s="88"/>
      <c r="AL530" s="111"/>
      <c r="AM530" s="111"/>
      <c r="AN530" s="111"/>
      <c r="AO530" s="111"/>
      <c r="AP530" s="111"/>
      <c r="AQ530" s="111"/>
      <c r="AR530" s="111"/>
      <c r="AS530" s="111"/>
      <c r="AT530" s="111"/>
      <c r="AU530" s="111"/>
      <c r="AV530" s="111"/>
      <c r="AW530" s="111"/>
      <c r="AX530" s="111"/>
      <c r="AY530" s="111"/>
      <c r="AZ530" s="111"/>
      <c r="BA530" s="111"/>
      <c r="BB530" s="111"/>
      <c r="BC530" s="111"/>
      <c r="BD530" s="111"/>
      <c r="BE530" s="111"/>
      <c r="BF530" s="111"/>
      <c r="BG530" s="111"/>
      <c r="BH530" s="111"/>
      <c r="BI530" s="111"/>
      <c r="BJ530" s="111"/>
      <c r="BK530" s="111"/>
      <c r="BL530" s="111"/>
      <c r="BM530" s="111"/>
      <c r="BN530" s="111"/>
      <c r="BO530" s="111"/>
      <c r="BP530" s="111"/>
      <c r="BQ530" s="111"/>
    </row>
    <row r="531" spans="27:69">
      <c r="AA531" s="111"/>
      <c r="AB531" s="111"/>
      <c r="AC531" s="111"/>
      <c r="AD531" s="111"/>
      <c r="AE531" s="111"/>
      <c r="AF531" s="140"/>
      <c r="AG531" s="140"/>
      <c r="AH531" s="111"/>
      <c r="AI531" s="111"/>
      <c r="AJ531" s="111"/>
      <c r="AK531" s="88"/>
      <c r="AL531" s="111"/>
      <c r="AM531" s="111"/>
      <c r="AN531" s="111"/>
      <c r="AO531" s="111"/>
      <c r="AP531" s="111"/>
      <c r="AQ531" s="111"/>
      <c r="AR531" s="111"/>
      <c r="AS531" s="111"/>
      <c r="AT531" s="111"/>
      <c r="AU531" s="111"/>
      <c r="AV531" s="111"/>
      <c r="AW531" s="111"/>
      <c r="AX531" s="111"/>
      <c r="AY531" s="111"/>
      <c r="AZ531" s="111"/>
      <c r="BA531" s="111"/>
      <c r="BB531" s="111"/>
      <c r="BC531" s="111"/>
      <c r="BD531" s="111"/>
      <c r="BE531" s="111"/>
      <c r="BF531" s="111"/>
      <c r="BG531" s="111"/>
      <c r="BH531" s="111"/>
      <c r="BI531" s="111"/>
      <c r="BJ531" s="111"/>
      <c r="BK531" s="111"/>
      <c r="BL531" s="111"/>
      <c r="BM531" s="111"/>
      <c r="BN531" s="111"/>
      <c r="BO531" s="111"/>
      <c r="BP531" s="111"/>
      <c r="BQ531" s="111"/>
    </row>
    <row r="532" spans="27:69">
      <c r="AA532" s="111"/>
      <c r="AB532" s="111"/>
      <c r="AC532" s="111"/>
      <c r="AD532" s="111"/>
      <c r="AE532" s="111"/>
      <c r="AF532" s="140"/>
      <c r="AG532" s="140"/>
      <c r="AH532" s="111"/>
      <c r="AI532" s="111"/>
      <c r="AJ532" s="111"/>
      <c r="AK532" s="88"/>
      <c r="AL532" s="111"/>
      <c r="AM532" s="111"/>
      <c r="AN532" s="111"/>
      <c r="AO532" s="111"/>
      <c r="AP532" s="111"/>
      <c r="AQ532" s="111"/>
      <c r="AR532" s="111"/>
      <c r="AS532" s="111"/>
      <c r="AT532" s="111"/>
      <c r="AU532" s="111"/>
      <c r="AV532" s="111"/>
      <c r="AW532" s="111"/>
      <c r="AX532" s="111"/>
      <c r="AY532" s="111"/>
      <c r="AZ532" s="111"/>
      <c r="BA532" s="111"/>
      <c r="BB532" s="111"/>
      <c r="BC532" s="111"/>
      <c r="BD532" s="111"/>
      <c r="BE532" s="111"/>
      <c r="BF532" s="111"/>
      <c r="BG532" s="111"/>
      <c r="BH532" s="111"/>
      <c r="BI532" s="111"/>
      <c r="BJ532" s="111"/>
      <c r="BK532" s="111"/>
      <c r="BL532" s="111"/>
      <c r="BM532" s="111"/>
      <c r="BN532" s="111"/>
      <c r="BO532" s="111"/>
      <c r="BP532" s="111"/>
      <c r="BQ532" s="111"/>
    </row>
    <row r="533" spans="27:69">
      <c r="AA533" s="111"/>
      <c r="AB533" s="111"/>
      <c r="AC533" s="111"/>
      <c r="AD533" s="111"/>
      <c r="AE533" s="111"/>
      <c r="AF533" s="140"/>
      <c r="AG533" s="140"/>
      <c r="AH533" s="111"/>
      <c r="AI533" s="111"/>
      <c r="AJ533" s="111"/>
      <c r="AK533" s="88"/>
      <c r="AL533" s="111"/>
      <c r="AM533" s="111"/>
      <c r="AN533" s="111"/>
      <c r="AO533" s="111"/>
      <c r="AP533" s="111"/>
      <c r="AQ533" s="111"/>
      <c r="AR533" s="111"/>
      <c r="AS533" s="111"/>
      <c r="AT533" s="111"/>
      <c r="AU533" s="111"/>
      <c r="AV533" s="111"/>
      <c r="AW533" s="111"/>
      <c r="AX533" s="111"/>
      <c r="AY533" s="111"/>
      <c r="AZ533" s="111"/>
      <c r="BA533" s="111"/>
      <c r="BB533" s="111"/>
      <c r="BC533" s="111"/>
      <c r="BD533" s="111"/>
      <c r="BE533" s="111"/>
      <c r="BF533" s="111"/>
      <c r="BG533" s="111"/>
      <c r="BH533" s="111"/>
      <c r="BI533" s="111"/>
      <c r="BJ533" s="111"/>
      <c r="BK533" s="111"/>
      <c r="BL533" s="111"/>
      <c r="BM533" s="111"/>
      <c r="BN533" s="111"/>
      <c r="BO533" s="111"/>
      <c r="BP533" s="111"/>
      <c r="BQ533" s="111"/>
    </row>
    <row r="534" spans="27:69">
      <c r="AA534" s="111"/>
      <c r="AB534" s="111"/>
      <c r="AC534" s="111"/>
      <c r="AD534" s="111"/>
      <c r="AE534" s="111"/>
      <c r="AF534" s="140"/>
      <c r="AG534" s="140"/>
      <c r="AH534" s="111"/>
      <c r="AI534" s="111"/>
      <c r="AJ534" s="111"/>
      <c r="AK534" s="88"/>
      <c r="AL534" s="111"/>
      <c r="AM534" s="111"/>
      <c r="AN534" s="111"/>
      <c r="AO534" s="111"/>
      <c r="AP534" s="111"/>
      <c r="AQ534" s="111"/>
      <c r="AR534" s="111"/>
      <c r="AS534" s="111"/>
      <c r="AT534" s="111"/>
      <c r="AU534" s="111"/>
      <c r="AV534" s="111"/>
      <c r="AW534" s="111"/>
      <c r="AX534" s="111"/>
      <c r="AY534" s="111"/>
      <c r="AZ534" s="111"/>
      <c r="BA534" s="111"/>
      <c r="BB534" s="111"/>
      <c r="BC534" s="111"/>
      <c r="BD534" s="111"/>
      <c r="BE534" s="111"/>
      <c r="BF534" s="111"/>
      <c r="BG534" s="111"/>
      <c r="BH534" s="111"/>
      <c r="BI534" s="111"/>
      <c r="BJ534" s="111"/>
      <c r="BK534" s="111"/>
      <c r="BL534" s="111"/>
      <c r="BM534" s="111"/>
      <c r="BN534" s="111"/>
      <c r="BO534" s="111"/>
      <c r="BP534" s="111"/>
      <c r="BQ534" s="111"/>
    </row>
    <row r="535" spans="27:69">
      <c r="AA535" s="111"/>
      <c r="AB535" s="111"/>
      <c r="AC535" s="111"/>
      <c r="AD535" s="111"/>
      <c r="AE535" s="111"/>
      <c r="AF535" s="140"/>
      <c r="AG535" s="140"/>
      <c r="AH535" s="111"/>
      <c r="AI535" s="111"/>
      <c r="AJ535" s="111"/>
      <c r="AK535" s="88"/>
      <c r="AL535" s="111"/>
      <c r="AM535" s="111"/>
      <c r="AN535" s="111"/>
      <c r="AO535" s="111"/>
      <c r="AP535" s="111"/>
      <c r="AQ535" s="111"/>
      <c r="AR535" s="111"/>
      <c r="AS535" s="111"/>
      <c r="AT535" s="111"/>
      <c r="AU535" s="111"/>
      <c r="AV535" s="111"/>
      <c r="AW535" s="111"/>
      <c r="AX535" s="111"/>
      <c r="AY535" s="111"/>
      <c r="AZ535" s="111"/>
      <c r="BA535" s="111"/>
      <c r="BB535" s="111"/>
      <c r="BC535" s="111"/>
      <c r="BD535" s="111"/>
      <c r="BE535" s="111"/>
      <c r="BF535" s="111"/>
      <c r="BG535" s="111"/>
      <c r="BH535" s="111"/>
      <c r="BI535" s="111"/>
      <c r="BJ535" s="111"/>
      <c r="BK535" s="111"/>
      <c r="BL535" s="111"/>
      <c r="BM535" s="111"/>
      <c r="BN535" s="111"/>
      <c r="BO535" s="111"/>
      <c r="BP535" s="111"/>
      <c r="BQ535" s="111"/>
    </row>
    <row r="536" spans="27:69">
      <c r="AA536" s="111"/>
      <c r="AB536" s="111"/>
      <c r="AC536" s="111"/>
      <c r="AD536" s="111"/>
      <c r="AE536" s="111"/>
      <c r="AF536" s="140"/>
      <c r="AG536" s="140"/>
      <c r="AH536" s="111"/>
      <c r="AI536" s="111"/>
      <c r="AJ536" s="111"/>
      <c r="AK536" s="88"/>
      <c r="AL536" s="111"/>
      <c r="AM536" s="111"/>
      <c r="AN536" s="111"/>
      <c r="AO536" s="111"/>
      <c r="AP536" s="111"/>
      <c r="AQ536" s="111"/>
      <c r="AR536" s="111"/>
      <c r="AS536" s="111"/>
      <c r="AT536" s="111"/>
      <c r="AU536" s="111"/>
      <c r="AV536" s="111"/>
      <c r="AW536" s="111"/>
      <c r="AX536" s="111"/>
      <c r="AY536" s="111"/>
      <c r="AZ536" s="111"/>
      <c r="BA536" s="111"/>
      <c r="BB536" s="111"/>
      <c r="BC536" s="111"/>
      <c r="BD536" s="111"/>
      <c r="BE536" s="111"/>
      <c r="BF536" s="111"/>
      <c r="BG536" s="111"/>
      <c r="BH536" s="111"/>
      <c r="BI536" s="111"/>
      <c r="BJ536" s="111"/>
      <c r="BK536" s="111"/>
      <c r="BL536" s="111"/>
      <c r="BM536" s="111"/>
      <c r="BN536" s="111"/>
      <c r="BO536" s="111"/>
      <c r="BP536" s="111"/>
      <c r="BQ536" s="111"/>
    </row>
    <row r="537" spans="27:69">
      <c r="AA537" s="111"/>
      <c r="AB537" s="111"/>
      <c r="AC537" s="111"/>
      <c r="AD537" s="111"/>
      <c r="AE537" s="111"/>
      <c r="AF537" s="140"/>
      <c r="AG537" s="140"/>
      <c r="AH537" s="111"/>
      <c r="AI537" s="111"/>
      <c r="AJ537" s="111"/>
      <c r="AK537" s="88"/>
      <c r="AL537" s="111"/>
      <c r="AM537" s="111"/>
      <c r="AN537" s="111"/>
      <c r="AO537" s="111"/>
      <c r="AP537" s="111"/>
      <c r="AQ537" s="111"/>
      <c r="AR537" s="111"/>
      <c r="AS537" s="111"/>
      <c r="AT537" s="111"/>
      <c r="AU537" s="111"/>
      <c r="AV537" s="111"/>
      <c r="AW537" s="111"/>
      <c r="AX537" s="111"/>
      <c r="AY537" s="111"/>
      <c r="AZ537" s="111"/>
      <c r="BA537" s="111"/>
      <c r="BB537" s="111"/>
      <c r="BC537" s="111"/>
      <c r="BD537" s="111"/>
      <c r="BE537" s="111"/>
      <c r="BF537" s="111"/>
      <c r="BG537" s="111"/>
      <c r="BH537" s="111"/>
      <c r="BI537" s="111"/>
      <c r="BJ537" s="111"/>
      <c r="BK537" s="111"/>
      <c r="BL537" s="111"/>
      <c r="BM537" s="111"/>
      <c r="BN537" s="111"/>
      <c r="BO537" s="111"/>
      <c r="BP537" s="111"/>
      <c r="BQ537" s="111"/>
    </row>
    <row r="538" spans="27:69">
      <c r="AA538" s="111"/>
      <c r="AB538" s="111"/>
      <c r="AC538" s="111"/>
      <c r="AD538" s="111"/>
      <c r="AE538" s="111"/>
      <c r="AF538" s="140"/>
      <c r="AG538" s="140"/>
      <c r="AH538" s="111"/>
      <c r="AI538" s="111"/>
      <c r="AJ538" s="111"/>
      <c r="AK538" s="88"/>
      <c r="AL538" s="111"/>
      <c r="AM538" s="111"/>
      <c r="AN538" s="111"/>
      <c r="AO538" s="111"/>
      <c r="AP538" s="111"/>
      <c r="AQ538" s="111"/>
      <c r="AR538" s="111"/>
      <c r="AS538" s="111"/>
      <c r="AT538" s="111"/>
      <c r="AU538" s="111"/>
      <c r="AV538" s="111"/>
      <c r="AW538" s="111"/>
      <c r="AX538" s="111"/>
      <c r="AY538" s="111"/>
      <c r="AZ538" s="111"/>
      <c r="BA538" s="111"/>
      <c r="BB538" s="111"/>
      <c r="BC538" s="111"/>
      <c r="BD538" s="111"/>
      <c r="BE538" s="111"/>
      <c r="BF538" s="111"/>
      <c r="BG538" s="111"/>
      <c r="BH538" s="111"/>
      <c r="BI538" s="111"/>
      <c r="BJ538" s="111"/>
      <c r="BK538" s="111"/>
      <c r="BL538" s="111"/>
      <c r="BM538" s="111"/>
      <c r="BN538" s="111"/>
      <c r="BO538" s="111"/>
      <c r="BP538" s="111"/>
      <c r="BQ538" s="111"/>
    </row>
    <row r="539" spans="27:69">
      <c r="AA539" s="111"/>
      <c r="AB539" s="111"/>
      <c r="AC539" s="111"/>
      <c r="AD539" s="111"/>
      <c r="AE539" s="111"/>
      <c r="AF539" s="140"/>
      <c r="AG539" s="140"/>
      <c r="AH539" s="111"/>
      <c r="AI539" s="111"/>
      <c r="AJ539" s="111"/>
      <c r="AK539" s="88"/>
      <c r="AL539" s="111"/>
      <c r="AM539" s="111"/>
      <c r="AN539" s="111"/>
      <c r="AO539" s="111"/>
      <c r="AP539" s="111"/>
      <c r="AQ539" s="111"/>
      <c r="AR539" s="111"/>
      <c r="AS539" s="111"/>
      <c r="AT539" s="111"/>
      <c r="AU539" s="111"/>
      <c r="AV539" s="111"/>
      <c r="AW539" s="111"/>
      <c r="AX539" s="111"/>
      <c r="AY539" s="111"/>
      <c r="AZ539" s="111"/>
      <c r="BA539" s="111"/>
      <c r="BB539" s="111"/>
      <c r="BC539" s="111"/>
      <c r="BD539" s="111"/>
      <c r="BE539" s="111"/>
      <c r="BF539" s="111"/>
      <c r="BG539" s="111"/>
      <c r="BH539" s="111"/>
      <c r="BI539" s="111"/>
      <c r="BJ539" s="111"/>
      <c r="BK539" s="111"/>
      <c r="BL539" s="111"/>
      <c r="BM539" s="111"/>
      <c r="BN539" s="111"/>
      <c r="BO539" s="111"/>
      <c r="BP539" s="111"/>
      <c r="BQ539" s="111"/>
    </row>
    <row r="540" spans="27:69">
      <c r="AA540" s="111"/>
      <c r="AB540" s="111"/>
      <c r="AC540" s="111"/>
      <c r="AD540" s="111"/>
      <c r="AE540" s="111"/>
      <c r="AF540" s="140"/>
      <c r="AG540" s="140"/>
      <c r="AH540" s="111"/>
      <c r="AI540" s="111"/>
      <c r="AJ540" s="111"/>
      <c r="AK540" s="88"/>
      <c r="AL540" s="111"/>
      <c r="AM540" s="111"/>
      <c r="AN540" s="111"/>
      <c r="AO540" s="111"/>
      <c r="AP540" s="111"/>
      <c r="AQ540" s="111"/>
      <c r="AR540" s="111"/>
      <c r="AS540" s="111"/>
      <c r="AT540" s="111"/>
      <c r="AU540" s="111"/>
      <c r="AV540" s="111"/>
      <c r="AW540" s="111"/>
      <c r="AX540" s="111"/>
      <c r="AY540" s="111"/>
      <c r="AZ540" s="111"/>
      <c r="BA540" s="111"/>
      <c r="BB540" s="111"/>
      <c r="BC540" s="111"/>
      <c r="BD540" s="111"/>
      <c r="BE540" s="111"/>
      <c r="BF540" s="111"/>
      <c r="BG540" s="111"/>
      <c r="BH540" s="111"/>
      <c r="BI540" s="111"/>
      <c r="BJ540" s="111"/>
      <c r="BK540" s="111"/>
      <c r="BL540" s="111"/>
      <c r="BM540" s="111"/>
      <c r="BN540" s="111"/>
      <c r="BO540" s="111"/>
      <c r="BP540" s="111"/>
      <c r="BQ540" s="111"/>
    </row>
    <row r="541" spans="27:69">
      <c r="AA541" s="111"/>
      <c r="AB541" s="111"/>
      <c r="AC541" s="111"/>
      <c r="AD541" s="111"/>
      <c r="AE541" s="111"/>
      <c r="AF541" s="140"/>
      <c r="AG541" s="140"/>
      <c r="AH541" s="111"/>
      <c r="AI541" s="111"/>
      <c r="AJ541" s="111"/>
      <c r="AK541" s="88"/>
      <c r="AL541" s="111"/>
      <c r="AM541" s="111"/>
      <c r="AN541" s="111"/>
      <c r="AO541" s="111"/>
      <c r="AP541" s="111"/>
      <c r="AQ541" s="111"/>
      <c r="AR541" s="111"/>
      <c r="AS541" s="111"/>
      <c r="AT541" s="111"/>
      <c r="AU541" s="111"/>
      <c r="AV541" s="111"/>
      <c r="AW541" s="111"/>
      <c r="AX541" s="111"/>
      <c r="AY541" s="111"/>
      <c r="AZ541" s="111"/>
      <c r="BA541" s="111"/>
      <c r="BB541" s="111"/>
      <c r="BC541" s="111"/>
      <c r="BD541" s="111"/>
      <c r="BE541" s="111"/>
      <c r="BF541" s="111"/>
      <c r="BG541" s="111"/>
      <c r="BH541" s="111"/>
      <c r="BI541" s="111"/>
      <c r="BJ541" s="111"/>
      <c r="BK541" s="111"/>
      <c r="BL541" s="111"/>
      <c r="BM541" s="111"/>
      <c r="BN541" s="111"/>
      <c r="BO541" s="111"/>
      <c r="BP541" s="111"/>
      <c r="BQ541" s="111"/>
    </row>
    <row r="542" spans="27:69">
      <c r="AA542" s="111"/>
      <c r="AB542" s="111"/>
      <c r="AC542" s="111"/>
      <c r="AD542" s="111"/>
      <c r="AE542" s="111"/>
      <c r="AF542" s="140"/>
      <c r="AG542" s="140"/>
      <c r="AH542" s="111"/>
      <c r="AI542" s="111"/>
      <c r="AJ542" s="111"/>
      <c r="AK542" s="88"/>
      <c r="AL542" s="111"/>
      <c r="AM542" s="111"/>
      <c r="AN542" s="111"/>
      <c r="AO542" s="111"/>
      <c r="AP542" s="111"/>
      <c r="AQ542" s="111"/>
      <c r="AR542" s="111"/>
      <c r="AS542" s="111"/>
      <c r="AT542" s="111"/>
      <c r="AU542" s="111"/>
      <c r="AV542" s="111"/>
      <c r="AW542" s="111"/>
      <c r="AX542" s="111"/>
      <c r="AY542" s="111"/>
      <c r="AZ542" s="111"/>
      <c r="BA542" s="111"/>
      <c r="BB542" s="111"/>
      <c r="BC542" s="111"/>
      <c r="BD542" s="111"/>
      <c r="BE542" s="111"/>
      <c r="BF542" s="111"/>
      <c r="BG542" s="111"/>
      <c r="BH542" s="111"/>
      <c r="BI542" s="111"/>
      <c r="BJ542" s="111"/>
      <c r="BK542" s="111"/>
      <c r="BL542" s="111"/>
      <c r="BM542" s="111"/>
      <c r="BN542" s="111"/>
      <c r="BO542" s="111"/>
      <c r="BP542" s="111"/>
      <c r="BQ542" s="111"/>
    </row>
    <row r="543" spans="27:69">
      <c r="AA543" s="111"/>
      <c r="AB543" s="111"/>
      <c r="AC543" s="111"/>
      <c r="AD543" s="111"/>
      <c r="AE543" s="111"/>
      <c r="AF543" s="140"/>
      <c r="AG543" s="140"/>
      <c r="AH543" s="111"/>
      <c r="AI543" s="111"/>
      <c r="AJ543" s="111"/>
      <c r="AK543" s="88"/>
      <c r="AL543" s="111"/>
      <c r="AM543" s="111"/>
      <c r="AN543" s="111"/>
      <c r="AO543" s="111"/>
      <c r="AP543" s="111"/>
      <c r="AQ543" s="111"/>
      <c r="AR543" s="111"/>
      <c r="AS543" s="111"/>
      <c r="AT543" s="111"/>
      <c r="AU543" s="111"/>
      <c r="AV543" s="111"/>
      <c r="AW543" s="111"/>
      <c r="AX543" s="111"/>
      <c r="AY543" s="111"/>
      <c r="AZ543" s="111"/>
      <c r="BA543" s="111"/>
      <c r="BB543" s="111"/>
      <c r="BC543" s="111"/>
      <c r="BD543" s="111"/>
      <c r="BE543" s="111"/>
      <c r="BF543" s="111"/>
      <c r="BG543" s="111"/>
      <c r="BH543" s="111"/>
      <c r="BI543" s="111"/>
      <c r="BJ543" s="111"/>
      <c r="BK543" s="111"/>
      <c r="BL543" s="111"/>
      <c r="BM543" s="111"/>
      <c r="BN543" s="111"/>
      <c r="BO543" s="111"/>
      <c r="BP543" s="111"/>
      <c r="BQ543" s="111"/>
    </row>
    <row r="544" spans="27:69">
      <c r="AA544" s="111"/>
      <c r="AB544" s="111"/>
      <c r="AC544" s="111"/>
      <c r="AD544" s="111"/>
      <c r="AE544" s="111"/>
      <c r="AF544" s="140"/>
      <c r="AG544" s="140"/>
      <c r="AH544" s="111"/>
      <c r="AI544" s="111"/>
      <c r="AJ544" s="111"/>
      <c r="AK544" s="88"/>
      <c r="AL544" s="111"/>
      <c r="AM544" s="111"/>
      <c r="AN544" s="111"/>
      <c r="AO544" s="111"/>
      <c r="AP544" s="111"/>
      <c r="AQ544" s="111"/>
      <c r="AR544" s="111"/>
      <c r="AS544" s="111"/>
      <c r="AT544" s="111"/>
      <c r="AU544" s="111"/>
      <c r="AV544" s="111"/>
      <c r="AW544" s="111"/>
      <c r="AX544" s="111"/>
      <c r="AY544" s="111"/>
      <c r="AZ544" s="111"/>
      <c r="BA544" s="111"/>
      <c r="BB544" s="111"/>
      <c r="BC544" s="111"/>
      <c r="BD544" s="111"/>
      <c r="BE544" s="111"/>
      <c r="BF544" s="111"/>
      <c r="BG544" s="111"/>
      <c r="BH544" s="111"/>
      <c r="BI544" s="111"/>
      <c r="BJ544" s="111"/>
      <c r="BK544" s="111"/>
      <c r="BL544" s="111"/>
      <c r="BM544" s="111"/>
      <c r="BN544" s="111"/>
      <c r="BO544" s="111"/>
      <c r="BP544" s="111"/>
      <c r="BQ544" s="111"/>
    </row>
    <row r="545" spans="27:69">
      <c r="AA545" s="111"/>
      <c r="AB545" s="111"/>
      <c r="AC545" s="111"/>
      <c r="AD545" s="111"/>
      <c r="AE545" s="111"/>
      <c r="AF545" s="140"/>
      <c r="AG545" s="140"/>
      <c r="AH545" s="111"/>
      <c r="AI545" s="111"/>
      <c r="AJ545" s="111"/>
      <c r="AK545" s="88"/>
      <c r="AL545" s="111"/>
      <c r="AM545" s="111"/>
      <c r="AN545" s="111"/>
      <c r="AO545" s="111"/>
      <c r="AP545" s="111"/>
      <c r="AQ545" s="111"/>
      <c r="AR545" s="111"/>
      <c r="AS545" s="111"/>
      <c r="AT545" s="111"/>
      <c r="AU545" s="111"/>
      <c r="AV545" s="111"/>
      <c r="AW545" s="111"/>
      <c r="AX545" s="111"/>
      <c r="AY545" s="111"/>
      <c r="AZ545" s="111"/>
      <c r="BA545" s="111"/>
      <c r="BB545" s="111"/>
      <c r="BC545" s="111"/>
      <c r="BD545" s="111"/>
      <c r="BE545" s="111"/>
      <c r="BF545" s="111"/>
      <c r="BG545" s="111"/>
      <c r="BH545" s="111"/>
      <c r="BI545" s="111"/>
      <c r="BJ545" s="111"/>
      <c r="BK545" s="111"/>
      <c r="BL545" s="111"/>
      <c r="BM545" s="111"/>
      <c r="BN545" s="111"/>
      <c r="BO545" s="111"/>
      <c r="BP545" s="111"/>
      <c r="BQ545" s="111"/>
    </row>
    <row r="546" spans="27:69">
      <c r="AA546" s="111"/>
      <c r="AB546" s="111"/>
      <c r="AC546" s="111"/>
      <c r="AD546" s="111"/>
      <c r="AE546" s="111"/>
      <c r="AF546" s="140"/>
      <c r="AG546" s="140"/>
      <c r="AH546" s="111"/>
      <c r="AI546" s="111"/>
      <c r="AJ546" s="111"/>
      <c r="AK546" s="88"/>
      <c r="AL546" s="111"/>
      <c r="AM546" s="111"/>
      <c r="AN546" s="111"/>
      <c r="AO546" s="111"/>
      <c r="AP546" s="111"/>
      <c r="AQ546" s="111"/>
      <c r="AR546" s="111"/>
      <c r="AS546" s="111"/>
      <c r="AT546" s="111"/>
      <c r="AU546" s="111"/>
      <c r="AV546" s="111"/>
      <c r="AW546" s="111"/>
      <c r="AX546" s="111"/>
      <c r="AY546" s="111"/>
      <c r="AZ546" s="111"/>
      <c r="BA546" s="111"/>
      <c r="BB546" s="111"/>
      <c r="BC546" s="111"/>
      <c r="BD546" s="111"/>
      <c r="BE546" s="111"/>
      <c r="BF546" s="111"/>
      <c r="BG546" s="111"/>
      <c r="BH546" s="111"/>
      <c r="BI546" s="111"/>
      <c r="BJ546" s="111"/>
      <c r="BK546" s="111"/>
      <c r="BL546" s="111"/>
      <c r="BM546" s="111"/>
      <c r="BN546" s="111"/>
      <c r="BO546" s="111"/>
      <c r="BP546" s="111"/>
      <c r="BQ546" s="111"/>
    </row>
    <row r="547" spans="27:69">
      <c r="AA547" s="111"/>
      <c r="AB547" s="111"/>
      <c r="AC547" s="111"/>
      <c r="AD547" s="111"/>
      <c r="AE547" s="111"/>
      <c r="AF547" s="140"/>
      <c r="AG547" s="140"/>
      <c r="AH547" s="111"/>
      <c r="AI547" s="111"/>
      <c r="AJ547" s="111"/>
      <c r="AK547" s="88"/>
      <c r="AL547" s="111"/>
      <c r="AM547" s="111"/>
      <c r="AN547" s="111"/>
      <c r="AO547" s="111"/>
      <c r="AP547" s="111"/>
      <c r="AQ547" s="111"/>
      <c r="AR547" s="111"/>
      <c r="AS547" s="111"/>
      <c r="AT547" s="111"/>
      <c r="AU547" s="111"/>
      <c r="AV547" s="111"/>
      <c r="AW547" s="111"/>
      <c r="AX547" s="111"/>
      <c r="AY547" s="111"/>
      <c r="AZ547" s="111"/>
      <c r="BA547" s="111"/>
      <c r="BB547" s="111"/>
      <c r="BC547" s="111"/>
      <c r="BD547" s="111"/>
      <c r="BE547" s="111"/>
      <c r="BF547" s="111"/>
      <c r="BG547" s="111"/>
      <c r="BH547" s="111"/>
      <c r="BI547" s="111"/>
      <c r="BJ547" s="111"/>
      <c r="BK547" s="111"/>
      <c r="BL547" s="111"/>
      <c r="BM547" s="111"/>
      <c r="BN547" s="111"/>
      <c r="BO547" s="111"/>
      <c r="BP547" s="111"/>
      <c r="BQ547" s="111"/>
    </row>
    <row r="548" spans="27:69">
      <c r="AA548" s="111"/>
      <c r="AB548" s="111"/>
      <c r="AC548" s="111"/>
      <c r="AD548" s="111"/>
      <c r="AE548" s="111"/>
      <c r="AF548" s="140"/>
      <c r="AG548" s="140"/>
      <c r="AH548" s="111"/>
      <c r="AI548" s="111"/>
      <c r="AJ548" s="111"/>
      <c r="AK548" s="88"/>
      <c r="AL548" s="111"/>
      <c r="AM548" s="111"/>
      <c r="AN548" s="111"/>
      <c r="AO548" s="111"/>
      <c r="AP548" s="111"/>
      <c r="AQ548" s="111"/>
      <c r="AR548" s="111"/>
      <c r="AS548" s="111"/>
      <c r="AT548" s="111"/>
      <c r="AU548" s="111"/>
      <c r="AV548" s="111"/>
      <c r="AW548" s="111"/>
      <c r="AX548" s="111"/>
      <c r="AY548" s="111"/>
      <c r="AZ548" s="111"/>
      <c r="BA548" s="111"/>
      <c r="BB548" s="111"/>
      <c r="BC548" s="111"/>
      <c r="BD548" s="111"/>
      <c r="BE548" s="111"/>
      <c r="BF548" s="111"/>
      <c r="BG548" s="111"/>
      <c r="BH548" s="111"/>
      <c r="BI548" s="111"/>
      <c r="BJ548" s="111"/>
      <c r="BK548" s="111"/>
      <c r="BL548" s="111"/>
      <c r="BM548" s="111"/>
      <c r="BN548" s="111"/>
      <c r="BO548" s="111"/>
      <c r="BP548" s="111"/>
      <c r="BQ548" s="111"/>
    </row>
    <row r="549" spans="27:69">
      <c r="AA549" s="111"/>
      <c r="AB549" s="111"/>
      <c r="AC549" s="111"/>
      <c r="AD549" s="111"/>
      <c r="AE549" s="111"/>
      <c r="AF549" s="140"/>
      <c r="AG549" s="140"/>
      <c r="AH549" s="111"/>
      <c r="AI549" s="111"/>
      <c r="AJ549" s="111"/>
      <c r="AK549" s="88"/>
      <c r="AL549" s="111"/>
      <c r="AM549" s="111"/>
      <c r="AN549" s="111"/>
      <c r="AO549" s="111"/>
      <c r="AP549" s="111"/>
      <c r="AQ549" s="111"/>
      <c r="AR549" s="111"/>
      <c r="AS549" s="111"/>
      <c r="AT549" s="111"/>
      <c r="AU549" s="111"/>
      <c r="AV549" s="111"/>
      <c r="AW549" s="111"/>
      <c r="AX549" s="111"/>
      <c r="AY549" s="111"/>
      <c r="AZ549" s="111"/>
      <c r="BA549" s="111"/>
      <c r="BB549" s="111"/>
      <c r="BC549" s="111"/>
      <c r="BD549" s="111"/>
      <c r="BE549" s="111"/>
      <c r="BF549" s="111"/>
      <c r="BG549" s="111"/>
      <c r="BH549" s="111"/>
      <c r="BI549" s="111"/>
      <c r="BJ549" s="111"/>
      <c r="BK549" s="111"/>
      <c r="BL549" s="111"/>
      <c r="BM549" s="111"/>
      <c r="BN549" s="111"/>
      <c r="BO549" s="111"/>
      <c r="BP549" s="111"/>
      <c r="BQ549" s="111"/>
    </row>
    <row r="550" spans="27:69">
      <c r="AA550" s="111"/>
      <c r="AB550" s="111"/>
      <c r="AC550" s="111"/>
      <c r="AD550" s="111"/>
      <c r="AE550" s="111"/>
      <c r="AF550" s="140"/>
      <c r="AG550" s="140"/>
      <c r="AH550" s="111"/>
      <c r="AI550" s="111"/>
      <c r="AJ550" s="111"/>
      <c r="AK550" s="88"/>
      <c r="AL550" s="111"/>
      <c r="AM550" s="111"/>
      <c r="AN550" s="111"/>
      <c r="AO550" s="111"/>
      <c r="AP550" s="111"/>
      <c r="AQ550" s="111"/>
      <c r="AR550" s="111"/>
      <c r="AS550" s="111"/>
      <c r="AT550" s="111"/>
      <c r="AU550" s="111"/>
      <c r="AV550" s="111"/>
      <c r="AW550" s="111"/>
      <c r="AX550" s="111"/>
      <c r="AY550" s="111"/>
      <c r="AZ550" s="111"/>
      <c r="BA550" s="111"/>
      <c r="BB550" s="111"/>
      <c r="BC550" s="111"/>
      <c r="BD550" s="111"/>
      <c r="BE550" s="111"/>
      <c r="BF550" s="111"/>
      <c r="BG550" s="111"/>
      <c r="BH550" s="111"/>
      <c r="BI550" s="111"/>
      <c r="BJ550" s="111"/>
      <c r="BK550" s="111"/>
      <c r="BL550" s="111"/>
      <c r="BM550" s="111"/>
      <c r="BN550" s="111"/>
      <c r="BO550" s="111"/>
      <c r="BP550" s="111"/>
      <c r="BQ550" s="111"/>
    </row>
    <row r="551" spans="27:69">
      <c r="AA551" s="111"/>
      <c r="AB551" s="111"/>
      <c r="AC551" s="111"/>
      <c r="AD551" s="111"/>
      <c r="AE551" s="111"/>
      <c r="AF551" s="140"/>
      <c r="AG551" s="140"/>
      <c r="AH551" s="111"/>
      <c r="AI551" s="111"/>
      <c r="AJ551" s="111"/>
      <c r="AK551" s="88"/>
      <c r="AL551" s="111"/>
      <c r="AM551" s="111"/>
      <c r="AN551" s="111"/>
      <c r="AO551" s="111"/>
      <c r="AP551" s="111"/>
      <c r="AQ551" s="111"/>
      <c r="AR551" s="111"/>
      <c r="AS551" s="111"/>
      <c r="AT551" s="111"/>
      <c r="AU551" s="111"/>
      <c r="AV551" s="111"/>
      <c r="AW551" s="111"/>
      <c r="AX551" s="111"/>
      <c r="AY551" s="111"/>
      <c r="AZ551" s="111"/>
      <c r="BA551" s="111"/>
      <c r="BB551" s="111"/>
      <c r="BC551" s="111"/>
      <c r="BD551" s="111"/>
      <c r="BE551" s="111"/>
      <c r="BF551" s="111"/>
      <c r="BG551" s="111"/>
      <c r="BH551" s="111"/>
      <c r="BI551" s="111"/>
      <c r="BJ551" s="111"/>
      <c r="BK551" s="111"/>
      <c r="BL551" s="111"/>
      <c r="BM551" s="111"/>
      <c r="BN551" s="111"/>
      <c r="BO551" s="111"/>
      <c r="BP551" s="111"/>
      <c r="BQ551" s="111"/>
    </row>
    <row r="552" spans="27:69">
      <c r="AA552" s="111"/>
      <c r="AB552" s="111"/>
      <c r="AC552" s="111"/>
      <c r="AD552" s="111"/>
      <c r="AE552" s="111"/>
      <c r="AF552" s="140"/>
      <c r="AG552" s="140"/>
      <c r="AH552" s="111"/>
      <c r="AI552" s="111"/>
      <c r="AJ552" s="111"/>
      <c r="AK552" s="88"/>
      <c r="AL552" s="111"/>
      <c r="AM552" s="111"/>
      <c r="AN552" s="111"/>
      <c r="AO552" s="111"/>
      <c r="AP552" s="111"/>
      <c r="AQ552" s="111"/>
      <c r="AR552" s="111"/>
      <c r="AS552" s="111"/>
      <c r="AT552" s="111"/>
      <c r="AU552" s="111"/>
      <c r="AV552" s="111"/>
      <c r="AW552" s="111"/>
      <c r="AX552" s="111"/>
      <c r="AY552" s="111"/>
      <c r="AZ552" s="111"/>
      <c r="BA552" s="111"/>
      <c r="BB552" s="111"/>
      <c r="BC552" s="111"/>
      <c r="BD552" s="111"/>
      <c r="BE552" s="111"/>
      <c r="BF552" s="111"/>
      <c r="BG552" s="111"/>
      <c r="BH552" s="111"/>
      <c r="BI552" s="111"/>
      <c r="BJ552" s="111"/>
      <c r="BK552" s="111"/>
      <c r="BL552" s="111"/>
      <c r="BM552" s="111"/>
      <c r="BN552" s="111"/>
      <c r="BO552" s="111"/>
      <c r="BP552" s="111"/>
      <c r="BQ552" s="111"/>
    </row>
    <row r="553" spans="27:69">
      <c r="AA553" s="111"/>
      <c r="AB553" s="111"/>
      <c r="AC553" s="111"/>
      <c r="AD553" s="111"/>
      <c r="AE553" s="111"/>
      <c r="AF553" s="140"/>
      <c r="AG553" s="140"/>
      <c r="AH553" s="111"/>
      <c r="AI553" s="111"/>
      <c r="AJ553" s="111"/>
      <c r="AK553" s="88"/>
      <c r="AL553" s="111"/>
      <c r="AM553" s="111"/>
      <c r="AN553" s="111"/>
      <c r="AO553" s="111"/>
      <c r="AP553" s="111"/>
      <c r="AQ553" s="111"/>
      <c r="AR553" s="111"/>
      <c r="AS553" s="111"/>
      <c r="AT553" s="111"/>
      <c r="AU553" s="111"/>
      <c r="AV553" s="111"/>
      <c r="AW553" s="111"/>
      <c r="AX553" s="111"/>
      <c r="AY553" s="111"/>
      <c r="AZ553" s="111"/>
      <c r="BA553" s="111"/>
      <c r="BB553" s="111"/>
      <c r="BC553" s="111"/>
      <c r="BD553" s="111"/>
      <c r="BE553" s="111"/>
      <c r="BF553" s="111"/>
      <c r="BG553" s="111"/>
      <c r="BH553" s="111"/>
      <c r="BI553" s="111"/>
      <c r="BJ553" s="111"/>
      <c r="BK553" s="111"/>
      <c r="BL553" s="111"/>
      <c r="BM553" s="111"/>
      <c r="BN553" s="111"/>
      <c r="BO553" s="111"/>
      <c r="BP553" s="111"/>
      <c r="BQ553" s="111"/>
    </row>
    <row r="554" spans="27:69">
      <c r="AA554" s="111"/>
      <c r="AB554" s="111"/>
      <c r="AC554" s="111"/>
      <c r="AD554" s="111"/>
      <c r="AE554" s="111"/>
      <c r="AF554" s="140"/>
      <c r="AG554" s="140"/>
      <c r="AH554" s="111"/>
      <c r="AI554" s="111"/>
      <c r="AJ554" s="111"/>
      <c r="AK554" s="88"/>
      <c r="AL554" s="111"/>
      <c r="AM554" s="111"/>
      <c r="AN554" s="111"/>
      <c r="AO554" s="111"/>
      <c r="AP554" s="111"/>
      <c r="AQ554" s="111"/>
      <c r="AR554" s="111"/>
      <c r="AS554" s="111"/>
      <c r="AT554" s="111"/>
      <c r="AU554" s="111"/>
      <c r="AV554" s="111"/>
      <c r="AW554" s="111"/>
      <c r="AX554" s="111"/>
      <c r="AY554" s="111"/>
      <c r="AZ554" s="111"/>
      <c r="BA554" s="111"/>
      <c r="BB554" s="111"/>
      <c r="BC554" s="111"/>
      <c r="BD554" s="111"/>
      <c r="BE554" s="111"/>
      <c r="BF554" s="111"/>
      <c r="BG554" s="111"/>
      <c r="BH554" s="111"/>
      <c r="BI554" s="111"/>
      <c r="BJ554" s="111"/>
      <c r="BK554" s="111"/>
      <c r="BL554" s="111"/>
      <c r="BM554" s="111"/>
      <c r="BN554" s="111"/>
      <c r="BO554" s="111"/>
      <c r="BP554" s="111"/>
      <c r="BQ554" s="111"/>
    </row>
    <row r="555" spans="27:69">
      <c r="AA555" s="111"/>
      <c r="AB555" s="111"/>
      <c r="AC555" s="111"/>
      <c r="AD555" s="111"/>
      <c r="AE555" s="111"/>
      <c r="AF555" s="140"/>
      <c r="AG555" s="140"/>
      <c r="AH555" s="111"/>
      <c r="AI555" s="111"/>
      <c r="AJ555" s="111"/>
      <c r="AK555" s="88"/>
      <c r="AL555" s="111"/>
      <c r="AM555" s="111"/>
      <c r="AN555" s="111"/>
      <c r="AO555" s="111"/>
      <c r="AP555" s="111"/>
      <c r="AQ555" s="111"/>
      <c r="AR555" s="111"/>
      <c r="AS555" s="111"/>
      <c r="AT555" s="111"/>
      <c r="AU555" s="111"/>
      <c r="AV555" s="111"/>
      <c r="AW555" s="111"/>
      <c r="AX555" s="111"/>
      <c r="AY555" s="111"/>
      <c r="AZ555" s="111"/>
      <c r="BA555" s="111"/>
      <c r="BB555" s="111"/>
      <c r="BC555" s="111"/>
      <c r="BD555" s="111"/>
      <c r="BE555" s="111"/>
      <c r="BF555" s="111"/>
      <c r="BG555" s="111"/>
      <c r="BH555" s="111"/>
      <c r="BI555" s="111"/>
      <c r="BJ555" s="111"/>
      <c r="BK555" s="111"/>
      <c r="BL555" s="111"/>
      <c r="BM555" s="111"/>
      <c r="BN555" s="111"/>
      <c r="BO555" s="111"/>
      <c r="BP555" s="111"/>
      <c r="BQ555" s="111"/>
    </row>
    <row r="556" spans="27:69">
      <c r="AA556" s="111"/>
      <c r="AB556" s="111"/>
      <c r="AC556" s="111"/>
      <c r="AD556" s="111"/>
      <c r="AE556" s="111"/>
      <c r="AF556" s="140"/>
      <c r="AG556" s="140"/>
      <c r="AH556" s="111"/>
      <c r="AI556" s="111"/>
      <c r="AJ556" s="111"/>
      <c r="AK556" s="88"/>
      <c r="AL556" s="111"/>
      <c r="AM556" s="111"/>
      <c r="AN556" s="111"/>
      <c r="AO556" s="111"/>
      <c r="AP556" s="111"/>
      <c r="AQ556" s="111"/>
      <c r="AR556" s="111"/>
      <c r="AS556" s="111"/>
      <c r="AT556" s="111"/>
      <c r="AU556" s="111"/>
      <c r="AV556" s="111"/>
      <c r="AW556" s="111"/>
      <c r="AX556" s="111"/>
      <c r="AY556" s="111"/>
      <c r="AZ556" s="111"/>
      <c r="BA556" s="111"/>
      <c r="BB556" s="111"/>
      <c r="BC556" s="111"/>
      <c r="BD556" s="111"/>
      <c r="BE556" s="111"/>
      <c r="BF556" s="111"/>
      <c r="BG556" s="111"/>
      <c r="BH556" s="111"/>
      <c r="BI556" s="111"/>
      <c r="BJ556" s="111"/>
      <c r="BK556" s="111"/>
      <c r="BL556" s="111"/>
      <c r="BM556" s="111"/>
      <c r="BN556" s="111"/>
      <c r="BO556" s="111"/>
      <c r="BP556" s="111"/>
      <c r="BQ556" s="111"/>
    </row>
    <row r="557" spans="27:69">
      <c r="AA557" s="111"/>
      <c r="AB557" s="111"/>
      <c r="AC557" s="111"/>
      <c r="AD557" s="111"/>
      <c r="AE557" s="111"/>
      <c r="AF557" s="140"/>
      <c r="AG557" s="140"/>
      <c r="AH557" s="111"/>
      <c r="AI557" s="111"/>
      <c r="AJ557" s="111"/>
      <c r="AK557" s="88"/>
      <c r="AL557" s="111"/>
      <c r="AM557" s="111"/>
      <c r="AN557" s="111"/>
      <c r="AO557" s="111"/>
      <c r="AP557" s="111"/>
      <c r="AQ557" s="111"/>
      <c r="AR557" s="111"/>
      <c r="AS557" s="111"/>
      <c r="AT557" s="111"/>
      <c r="AU557" s="111"/>
      <c r="AV557" s="111"/>
      <c r="AW557" s="111"/>
      <c r="AX557" s="111"/>
      <c r="AY557" s="111"/>
      <c r="AZ557" s="111"/>
      <c r="BA557" s="111"/>
      <c r="BB557" s="111"/>
      <c r="BC557" s="111"/>
      <c r="BD557" s="111"/>
      <c r="BE557" s="111"/>
      <c r="BF557" s="111"/>
      <c r="BG557" s="111"/>
      <c r="BH557" s="111"/>
      <c r="BI557" s="111"/>
      <c r="BJ557" s="111"/>
      <c r="BK557" s="111"/>
      <c r="BL557" s="111"/>
      <c r="BM557" s="111"/>
      <c r="BN557" s="111"/>
      <c r="BO557" s="111"/>
      <c r="BP557" s="111"/>
      <c r="BQ557" s="111"/>
    </row>
    <row r="558" spans="27:69">
      <c r="AA558" s="111"/>
      <c r="AB558" s="111"/>
      <c r="AC558" s="111"/>
      <c r="AD558" s="111"/>
      <c r="AE558" s="111"/>
      <c r="AF558" s="140"/>
      <c r="AG558" s="140"/>
      <c r="AH558" s="111"/>
      <c r="AI558" s="111"/>
      <c r="AJ558" s="111"/>
      <c r="AK558" s="88"/>
      <c r="AL558" s="111"/>
      <c r="AM558" s="111"/>
      <c r="AN558" s="111"/>
      <c r="AO558" s="111"/>
      <c r="AP558" s="111"/>
      <c r="AQ558" s="111"/>
      <c r="AR558" s="111"/>
      <c r="AS558" s="111"/>
      <c r="AT558" s="111"/>
      <c r="AU558" s="111"/>
      <c r="AV558" s="111"/>
      <c r="AW558" s="111"/>
      <c r="AX558" s="111"/>
      <c r="AY558" s="111"/>
      <c r="AZ558" s="111"/>
      <c r="BA558" s="111"/>
      <c r="BB558" s="111"/>
      <c r="BC558" s="111"/>
      <c r="BD558" s="111"/>
      <c r="BE558" s="111"/>
      <c r="BF558" s="111"/>
      <c r="BG558" s="111"/>
      <c r="BH558" s="111"/>
      <c r="BI558" s="111"/>
      <c r="BJ558" s="111"/>
      <c r="BK558" s="111"/>
      <c r="BL558" s="111"/>
      <c r="BM558" s="111"/>
      <c r="BN558" s="111"/>
      <c r="BO558" s="111"/>
      <c r="BP558" s="111"/>
      <c r="BQ558" s="111"/>
    </row>
    <row r="559" spans="27:69">
      <c r="AA559" s="111"/>
      <c r="AB559" s="111"/>
      <c r="AC559" s="111"/>
      <c r="AD559" s="111"/>
      <c r="AE559" s="111"/>
      <c r="AF559" s="140"/>
      <c r="AG559" s="140"/>
      <c r="AH559" s="111"/>
      <c r="AI559" s="111"/>
      <c r="AJ559" s="111"/>
      <c r="AK559" s="88"/>
      <c r="AL559" s="111"/>
      <c r="AM559" s="111"/>
      <c r="AN559" s="111"/>
      <c r="AO559" s="111"/>
      <c r="AP559" s="111"/>
      <c r="AQ559" s="111"/>
      <c r="AR559" s="111"/>
      <c r="AS559" s="111"/>
      <c r="AT559" s="111"/>
      <c r="AU559" s="111"/>
      <c r="AV559" s="111"/>
      <c r="AW559" s="111"/>
      <c r="AX559" s="111"/>
      <c r="AY559" s="111"/>
      <c r="AZ559" s="111"/>
      <c r="BA559" s="111"/>
      <c r="BB559" s="111"/>
      <c r="BC559" s="111"/>
      <c r="BD559" s="111"/>
      <c r="BE559" s="111"/>
      <c r="BF559" s="111"/>
      <c r="BG559" s="111"/>
      <c r="BH559" s="111"/>
      <c r="BI559" s="111"/>
      <c r="BJ559" s="111"/>
      <c r="BK559" s="111"/>
      <c r="BL559" s="111"/>
      <c r="BM559" s="111"/>
      <c r="BN559" s="111"/>
      <c r="BO559" s="111"/>
      <c r="BP559" s="111"/>
      <c r="BQ559" s="111"/>
    </row>
    <row r="560" spans="27:69">
      <c r="AA560" s="111"/>
      <c r="AB560" s="111"/>
      <c r="AC560" s="111"/>
      <c r="AD560" s="111"/>
      <c r="AE560" s="111"/>
      <c r="AF560" s="140"/>
      <c r="AG560" s="140"/>
      <c r="AH560" s="111"/>
      <c r="AI560" s="111"/>
      <c r="AJ560" s="111"/>
      <c r="AK560" s="88"/>
      <c r="AL560" s="111"/>
      <c r="AM560" s="111"/>
      <c r="AN560" s="111"/>
      <c r="AO560" s="111"/>
      <c r="AP560" s="111"/>
      <c r="AQ560" s="111"/>
      <c r="AR560" s="111"/>
      <c r="AS560" s="111"/>
      <c r="AT560" s="111"/>
      <c r="AU560" s="111"/>
      <c r="AV560" s="111"/>
      <c r="AW560" s="111"/>
      <c r="AX560" s="111"/>
      <c r="AY560" s="111"/>
      <c r="AZ560" s="111"/>
      <c r="BA560" s="111"/>
      <c r="BB560" s="111"/>
      <c r="BC560" s="111"/>
      <c r="BD560" s="111"/>
      <c r="BE560" s="111"/>
      <c r="BF560" s="111"/>
      <c r="BG560" s="111"/>
      <c r="BH560" s="111"/>
      <c r="BI560" s="111"/>
      <c r="BJ560" s="111"/>
      <c r="BK560" s="111"/>
      <c r="BL560" s="111"/>
      <c r="BM560" s="111"/>
      <c r="BN560" s="111"/>
      <c r="BO560" s="111"/>
      <c r="BP560" s="111"/>
      <c r="BQ560" s="111"/>
    </row>
    <row r="561" spans="27:69">
      <c r="AA561" s="111"/>
      <c r="AB561" s="111"/>
      <c r="AC561" s="111"/>
      <c r="AD561" s="111"/>
      <c r="AE561" s="111"/>
      <c r="AF561" s="140"/>
      <c r="AG561" s="140"/>
      <c r="AH561" s="111"/>
      <c r="AI561" s="111"/>
      <c r="AJ561" s="111"/>
      <c r="AK561" s="88"/>
      <c r="AL561" s="111"/>
      <c r="AM561" s="111"/>
      <c r="AN561" s="111"/>
      <c r="AO561" s="111"/>
      <c r="AP561" s="111"/>
      <c r="AQ561" s="111"/>
      <c r="AR561" s="111"/>
      <c r="AS561" s="111"/>
      <c r="AT561" s="111"/>
      <c r="AU561" s="111"/>
      <c r="AV561" s="111"/>
      <c r="AW561" s="111"/>
      <c r="AX561" s="111"/>
      <c r="AY561" s="111"/>
      <c r="AZ561" s="111"/>
      <c r="BA561" s="111"/>
      <c r="BB561" s="111"/>
      <c r="BC561" s="111"/>
      <c r="BD561" s="111"/>
      <c r="BE561" s="111"/>
      <c r="BF561" s="111"/>
      <c r="BG561" s="111"/>
      <c r="BH561" s="111"/>
      <c r="BI561" s="111"/>
      <c r="BJ561" s="111"/>
      <c r="BK561" s="111"/>
      <c r="BL561" s="111"/>
      <c r="BM561" s="111"/>
      <c r="BN561" s="111"/>
      <c r="BO561" s="111"/>
      <c r="BP561" s="111"/>
      <c r="BQ561" s="111"/>
    </row>
    <row r="562" spans="27:69">
      <c r="AA562" s="111"/>
      <c r="AB562" s="111"/>
      <c r="AC562" s="111"/>
      <c r="AD562" s="111"/>
      <c r="AE562" s="111"/>
      <c r="AF562" s="140"/>
      <c r="AG562" s="140"/>
      <c r="AH562" s="111"/>
      <c r="AI562" s="111"/>
      <c r="AJ562" s="111"/>
      <c r="AK562" s="88"/>
      <c r="AL562" s="111"/>
      <c r="AM562" s="111"/>
      <c r="AN562" s="111"/>
      <c r="AO562" s="111"/>
      <c r="AP562" s="111"/>
      <c r="AQ562" s="111"/>
      <c r="AR562" s="111"/>
      <c r="AS562" s="111"/>
      <c r="AT562" s="111"/>
      <c r="AU562" s="111"/>
      <c r="AV562" s="111"/>
      <c r="AW562" s="111"/>
      <c r="AX562" s="111"/>
      <c r="AY562" s="111"/>
      <c r="AZ562" s="111"/>
      <c r="BA562" s="111"/>
      <c r="BB562" s="111"/>
      <c r="BC562" s="111"/>
      <c r="BD562" s="111"/>
      <c r="BE562" s="111"/>
      <c r="BF562" s="111"/>
      <c r="BG562" s="111"/>
      <c r="BH562" s="111"/>
      <c r="BI562" s="111"/>
      <c r="BJ562" s="111"/>
      <c r="BK562" s="111"/>
      <c r="BL562" s="111"/>
      <c r="BM562" s="111"/>
      <c r="BN562" s="111"/>
      <c r="BO562" s="111"/>
      <c r="BP562" s="111"/>
      <c r="BQ562" s="111"/>
    </row>
    <row r="563" spans="27:69">
      <c r="AA563" s="111"/>
      <c r="AB563" s="111"/>
      <c r="AC563" s="111"/>
      <c r="AD563" s="111"/>
      <c r="AE563" s="111"/>
      <c r="AF563" s="140"/>
      <c r="AG563" s="140"/>
      <c r="AH563" s="111"/>
      <c r="AI563" s="111"/>
      <c r="AJ563" s="111"/>
      <c r="AK563" s="88"/>
      <c r="AL563" s="111"/>
      <c r="AM563" s="111"/>
      <c r="AN563" s="111"/>
      <c r="AO563" s="111"/>
      <c r="AP563" s="111"/>
      <c r="AQ563" s="111"/>
      <c r="AR563" s="111"/>
      <c r="AS563" s="111"/>
      <c r="AT563" s="111"/>
      <c r="AU563" s="111"/>
      <c r="AV563" s="111"/>
      <c r="AW563" s="111"/>
      <c r="AX563" s="111"/>
      <c r="AY563" s="111"/>
      <c r="AZ563" s="111"/>
      <c r="BA563" s="111"/>
      <c r="BB563" s="111"/>
      <c r="BC563" s="111"/>
      <c r="BD563" s="111"/>
      <c r="BE563" s="111"/>
      <c r="BF563" s="111"/>
      <c r="BG563" s="111"/>
      <c r="BH563" s="111"/>
      <c r="BI563" s="111"/>
      <c r="BJ563" s="111"/>
      <c r="BK563" s="111"/>
      <c r="BL563" s="111"/>
      <c r="BM563" s="111"/>
      <c r="BN563" s="111"/>
      <c r="BO563" s="111"/>
      <c r="BP563" s="111"/>
      <c r="BQ563" s="111"/>
    </row>
    <row r="564" spans="27:69">
      <c r="AA564" s="111"/>
      <c r="AB564" s="111"/>
      <c r="AC564" s="111"/>
      <c r="AD564" s="111"/>
      <c r="AE564" s="111"/>
      <c r="AF564" s="140"/>
      <c r="AG564" s="140"/>
      <c r="AH564" s="111"/>
      <c r="AI564" s="111"/>
      <c r="AJ564" s="111"/>
      <c r="AK564" s="88"/>
      <c r="AL564" s="111"/>
      <c r="AM564" s="111"/>
      <c r="AN564" s="111"/>
      <c r="AO564" s="111"/>
      <c r="AP564" s="111"/>
      <c r="AQ564" s="111"/>
      <c r="AR564" s="111"/>
      <c r="AS564" s="111"/>
      <c r="AT564" s="111"/>
      <c r="AU564" s="111"/>
      <c r="AV564" s="111"/>
      <c r="AW564" s="111"/>
      <c r="AX564" s="111"/>
      <c r="AY564" s="111"/>
      <c r="AZ564" s="111"/>
      <c r="BA564" s="111"/>
      <c r="BB564" s="111"/>
      <c r="BC564" s="111"/>
      <c r="BD564" s="111"/>
      <c r="BE564" s="111"/>
      <c r="BF564" s="111"/>
      <c r="BG564" s="111"/>
      <c r="BH564" s="111"/>
      <c r="BI564" s="111"/>
      <c r="BJ564" s="111"/>
      <c r="BK564" s="111"/>
      <c r="BL564" s="111"/>
      <c r="BM564" s="111"/>
      <c r="BN564" s="111"/>
      <c r="BO564" s="111"/>
      <c r="BP564" s="111"/>
      <c r="BQ564" s="111"/>
    </row>
    <row r="565" spans="27:69">
      <c r="AA565" s="111"/>
      <c r="AB565" s="111"/>
      <c r="AC565" s="111"/>
      <c r="AD565" s="111"/>
      <c r="AE565" s="111"/>
      <c r="AF565" s="140"/>
      <c r="AG565" s="140"/>
      <c r="AH565" s="111"/>
      <c r="AI565" s="111"/>
      <c r="AJ565" s="111"/>
      <c r="AK565" s="88"/>
      <c r="AL565" s="111"/>
      <c r="AM565" s="111"/>
      <c r="AN565" s="111"/>
      <c r="AO565" s="111"/>
      <c r="AP565" s="111"/>
      <c r="AQ565" s="111"/>
      <c r="AR565" s="111"/>
      <c r="AS565" s="111"/>
      <c r="AT565" s="111"/>
      <c r="AU565" s="111"/>
      <c r="AV565" s="111"/>
      <c r="AW565" s="111"/>
      <c r="AX565" s="111"/>
      <c r="AY565" s="111"/>
      <c r="AZ565" s="111"/>
      <c r="BA565" s="111"/>
      <c r="BB565" s="111"/>
      <c r="BC565" s="111"/>
      <c r="BD565" s="111"/>
      <c r="BE565" s="111"/>
      <c r="BF565" s="111"/>
      <c r="BG565" s="111"/>
      <c r="BH565" s="111"/>
      <c r="BI565" s="111"/>
      <c r="BJ565" s="111"/>
      <c r="BK565" s="111"/>
      <c r="BL565" s="111"/>
      <c r="BM565" s="111"/>
      <c r="BN565" s="111"/>
      <c r="BO565" s="111"/>
      <c r="BP565" s="111"/>
      <c r="BQ565" s="111"/>
    </row>
    <row r="566" spans="27:69">
      <c r="AA566" s="111"/>
      <c r="AB566" s="111"/>
      <c r="AC566" s="111"/>
      <c r="AD566" s="111"/>
      <c r="AE566" s="111"/>
      <c r="AF566" s="140"/>
      <c r="AG566" s="140"/>
      <c r="AH566" s="111"/>
      <c r="AI566" s="111"/>
      <c r="AJ566" s="111"/>
      <c r="AK566" s="88"/>
      <c r="AL566" s="111"/>
      <c r="AM566" s="111"/>
      <c r="AN566" s="111"/>
      <c r="AO566" s="111"/>
      <c r="AP566" s="111"/>
      <c r="AQ566" s="111"/>
      <c r="AR566" s="111"/>
      <c r="AS566" s="111"/>
      <c r="AT566" s="111"/>
      <c r="AU566" s="111"/>
      <c r="AV566" s="111"/>
      <c r="AW566" s="111"/>
      <c r="AX566" s="111"/>
      <c r="AY566" s="111"/>
      <c r="AZ566" s="111"/>
      <c r="BA566" s="111"/>
      <c r="BB566" s="111"/>
      <c r="BC566" s="111"/>
      <c r="BD566" s="111"/>
      <c r="BE566" s="111"/>
      <c r="BF566" s="111"/>
      <c r="BG566" s="111"/>
      <c r="BH566" s="111"/>
      <c r="BI566" s="111"/>
      <c r="BJ566" s="111"/>
      <c r="BK566" s="111"/>
      <c r="BL566" s="111"/>
      <c r="BM566" s="111"/>
      <c r="BN566" s="111"/>
      <c r="BO566" s="111"/>
      <c r="BP566" s="111"/>
      <c r="BQ566" s="111"/>
    </row>
    <row r="567" spans="27:69">
      <c r="AA567" s="111"/>
      <c r="AB567" s="111"/>
      <c r="AC567" s="111"/>
      <c r="AD567" s="111"/>
      <c r="AE567" s="111"/>
      <c r="AF567" s="140"/>
      <c r="AG567" s="140"/>
      <c r="AH567" s="111"/>
      <c r="AI567" s="111"/>
      <c r="AJ567" s="111"/>
      <c r="AK567" s="88"/>
      <c r="AL567" s="111"/>
      <c r="AM567" s="111"/>
      <c r="AN567" s="111"/>
      <c r="AO567" s="111"/>
      <c r="AP567" s="111"/>
      <c r="AQ567" s="111"/>
      <c r="AR567" s="111"/>
      <c r="AS567" s="111"/>
      <c r="AT567" s="111"/>
      <c r="AU567" s="111"/>
      <c r="AV567" s="111"/>
      <c r="AW567" s="111"/>
      <c r="AX567" s="111"/>
      <c r="AY567" s="111"/>
      <c r="AZ567" s="111"/>
      <c r="BA567" s="111"/>
      <c r="BB567" s="111"/>
      <c r="BC567" s="111"/>
      <c r="BD567" s="111"/>
      <c r="BE567" s="111"/>
      <c r="BF567" s="111"/>
      <c r="BG567" s="111"/>
      <c r="BH567" s="111"/>
      <c r="BI567" s="111"/>
      <c r="BJ567" s="111"/>
      <c r="BK567" s="111"/>
      <c r="BL567" s="111"/>
      <c r="BM567" s="111"/>
      <c r="BN567" s="111"/>
      <c r="BO567" s="111"/>
      <c r="BP567" s="111"/>
      <c r="BQ567" s="111"/>
    </row>
    <row r="568" spans="27:69">
      <c r="AA568" s="111"/>
      <c r="AB568" s="111"/>
      <c r="AC568" s="111"/>
      <c r="AD568" s="111"/>
      <c r="AE568" s="111"/>
      <c r="AF568" s="140"/>
      <c r="AG568" s="140"/>
      <c r="AH568" s="111"/>
      <c r="AI568" s="111"/>
      <c r="AJ568" s="111"/>
      <c r="AK568" s="88"/>
      <c r="AL568" s="111"/>
      <c r="AM568" s="111"/>
      <c r="AN568" s="111"/>
      <c r="AO568" s="111"/>
      <c r="AP568" s="111"/>
      <c r="AQ568" s="111"/>
      <c r="AR568" s="111"/>
      <c r="AS568" s="111"/>
      <c r="AT568" s="111"/>
      <c r="AU568" s="111"/>
      <c r="AV568" s="111"/>
      <c r="AW568" s="111"/>
      <c r="AX568" s="111"/>
      <c r="AY568" s="111"/>
      <c r="AZ568" s="111"/>
      <c r="BA568" s="111"/>
      <c r="BB568" s="111"/>
      <c r="BC568" s="111"/>
      <c r="BD568" s="111"/>
      <c r="BE568" s="111"/>
      <c r="BF568" s="111"/>
      <c r="BG568" s="111"/>
      <c r="BH568" s="111"/>
      <c r="BI568" s="111"/>
      <c r="BJ568" s="111"/>
      <c r="BK568" s="111"/>
      <c r="BL568" s="111"/>
      <c r="BM568" s="111"/>
      <c r="BN568" s="111"/>
      <c r="BO568" s="111"/>
      <c r="BP568" s="111"/>
      <c r="BQ568" s="111"/>
    </row>
    <row r="569" spans="27:69">
      <c r="AA569" s="111"/>
      <c r="AB569" s="111"/>
      <c r="AC569" s="111"/>
      <c r="AD569" s="111"/>
      <c r="AE569" s="111"/>
      <c r="AF569" s="140"/>
      <c r="AG569" s="140"/>
      <c r="AH569" s="111"/>
      <c r="AI569" s="111"/>
      <c r="AJ569" s="111"/>
      <c r="AK569" s="88"/>
      <c r="AL569" s="111"/>
      <c r="AM569" s="111"/>
      <c r="AN569" s="111"/>
      <c r="AO569" s="111"/>
      <c r="AP569" s="111"/>
      <c r="AQ569" s="111"/>
      <c r="AR569" s="111"/>
      <c r="AS569" s="111"/>
      <c r="AT569" s="111"/>
      <c r="AU569" s="111"/>
      <c r="AV569" s="111"/>
      <c r="AW569" s="111"/>
      <c r="AX569" s="111"/>
      <c r="AY569" s="111"/>
      <c r="AZ569" s="111"/>
      <c r="BA569" s="111"/>
      <c r="BB569" s="111"/>
      <c r="BC569" s="111"/>
      <c r="BD569" s="111"/>
      <c r="BE569" s="111"/>
      <c r="BF569" s="111"/>
      <c r="BG569" s="111"/>
      <c r="BH569" s="111"/>
      <c r="BI569" s="111"/>
      <c r="BJ569" s="111"/>
      <c r="BK569" s="111"/>
      <c r="BL569" s="111"/>
      <c r="BM569" s="111"/>
      <c r="BN569" s="111"/>
      <c r="BO569" s="111"/>
      <c r="BP569" s="111"/>
      <c r="BQ569" s="111"/>
    </row>
    <row r="570" spans="27:69">
      <c r="AA570" s="111"/>
      <c r="AB570" s="111"/>
      <c r="AC570" s="111"/>
      <c r="AD570" s="111"/>
      <c r="AE570" s="111"/>
      <c r="AF570" s="140"/>
      <c r="AG570" s="140"/>
      <c r="AH570" s="111"/>
      <c r="AI570" s="111"/>
      <c r="AJ570" s="111"/>
      <c r="AK570" s="88"/>
      <c r="AL570" s="111"/>
      <c r="AM570" s="111"/>
      <c r="AN570" s="111"/>
      <c r="AO570" s="111"/>
      <c r="AP570" s="111"/>
      <c r="AQ570" s="111"/>
      <c r="AR570" s="111"/>
      <c r="AS570" s="111"/>
      <c r="AT570" s="111"/>
      <c r="AU570" s="111"/>
      <c r="AV570" s="111"/>
      <c r="AW570" s="111"/>
      <c r="AX570" s="111"/>
      <c r="AY570" s="111"/>
      <c r="AZ570" s="111"/>
      <c r="BA570" s="111"/>
      <c r="BB570" s="111"/>
      <c r="BC570" s="111"/>
      <c r="BD570" s="111"/>
      <c r="BE570" s="111"/>
      <c r="BF570" s="111"/>
      <c r="BG570" s="111"/>
      <c r="BH570" s="111"/>
      <c r="BI570" s="111"/>
      <c r="BJ570" s="111"/>
      <c r="BK570" s="111"/>
      <c r="BL570" s="111"/>
      <c r="BM570" s="111"/>
      <c r="BN570" s="111"/>
      <c r="BO570" s="111"/>
      <c r="BP570" s="111"/>
      <c r="BQ570" s="111"/>
    </row>
    <row r="571" spans="27:69">
      <c r="AA571" s="111"/>
      <c r="AB571" s="111"/>
      <c r="AC571" s="111"/>
      <c r="AD571" s="111"/>
      <c r="AE571" s="111"/>
      <c r="AF571" s="140"/>
      <c r="AG571" s="140"/>
      <c r="AH571" s="111"/>
      <c r="AI571" s="111"/>
      <c r="AJ571" s="111"/>
      <c r="AK571" s="88"/>
      <c r="AL571" s="111"/>
      <c r="AM571" s="111"/>
      <c r="AN571" s="111"/>
      <c r="AO571" s="111"/>
      <c r="AP571" s="111"/>
      <c r="AQ571" s="111"/>
      <c r="AR571" s="111"/>
      <c r="AS571" s="111"/>
      <c r="AT571" s="111"/>
      <c r="AU571" s="111"/>
      <c r="AV571" s="111"/>
      <c r="AW571" s="111"/>
      <c r="AX571" s="111"/>
      <c r="AY571" s="111"/>
      <c r="AZ571" s="111"/>
      <c r="BA571" s="111"/>
      <c r="BB571" s="111"/>
      <c r="BC571" s="111"/>
      <c r="BD571" s="111"/>
      <c r="BE571" s="111"/>
      <c r="BF571" s="111"/>
      <c r="BG571" s="111"/>
      <c r="BH571" s="111"/>
      <c r="BI571" s="111"/>
      <c r="BJ571" s="111"/>
      <c r="BK571" s="111"/>
      <c r="BL571" s="111"/>
      <c r="BM571" s="111"/>
      <c r="BN571" s="111"/>
      <c r="BO571" s="111"/>
      <c r="BP571" s="111"/>
      <c r="BQ571" s="111"/>
    </row>
    <row r="572" spans="27:69">
      <c r="AA572" s="111"/>
      <c r="AB572" s="111"/>
      <c r="AC572" s="111"/>
      <c r="AD572" s="111"/>
      <c r="AE572" s="111"/>
      <c r="AF572" s="140"/>
      <c r="AG572" s="140"/>
      <c r="AH572" s="111"/>
      <c r="AI572" s="111"/>
      <c r="AJ572" s="111"/>
      <c r="AK572" s="88"/>
      <c r="AL572" s="111"/>
      <c r="AM572" s="111"/>
      <c r="AN572" s="111"/>
      <c r="AO572" s="111"/>
      <c r="AP572" s="111"/>
      <c r="AQ572" s="111"/>
      <c r="AR572" s="111"/>
      <c r="AS572" s="111"/>
      <c r="AT572" s="111"/>
      <c r="AU572" s="111"/>
      <c r="AV572" s="111"/>
      <c r="AW572" s="111"/>
      <c r="AX572" s="111"/>
      <c r="AY572" s="111"/>
      <c r="AZ572" s="111"/>
      <c r="BA572" s="111"/>
      <c r="BB572" s="111"/>
      <c r="BC572" s="111"/>
      <c r="BD572" s="111"/>
      <c r="BE572" s="111"/>
      <c r="BF572" s="111"/>
      <c r="BG572" s="111"/>
      <c r="BH572" s="111"/>
      <c r="BI572" s="111"/>
      <c r="BJ572" s="111"/>
      <c r="BK572" s="111"/>
      <c r="BL572" s="111"/>
      <c r="BM572" s="111"/>
      <c r="BN572" s="111"/>
      <c r="BO572" s="111"/>
      <c r="BP572" s="111"/>
      <c r="BQ572" s="111"/>
    </row>
    <row r="573" spans="27:69">
      <c r="AA573" s="111"/>
      <c r="AB573" s="111"/>
      <c r="AC573" s="111"/>
      <c r="AD573" s="111"/>
      <c r="AE573" s="111"/>
      <c r="AF573" s="140"/>
      <c r="AG573" s="140"/>
      <c r="AH573" s="111"/>
      <c r="AI573" s="111"/>
      <c r="AJ573" s="111"/>
      <c r="AK573" s="88"/>
      <c r="AL573" s="111"/>
      <c r="AM573" s="111"/>
      <c r="AN573" s="111"/>
      <c r="AO573" s="111"/>
      <c r="AP573" s="111"/>
      <c r="AQ573" s="111"/>
      <c r="AR573" s="111"/>
      <c r="AS573" s="111"/>
      <c r="AT573" s="111"/>
      <c r="AU573" s="111"/>
      <c r="AV573" s="111"/>
      <c r="AW573" s="111"/>
      <c r="AX573" s="111"/>
      <c r="AY573" s="111"/>
      <c r="AZ573" s="111"/>
      <c r="BA573" s="111"/>
      <c r="BB573" s="111"/>
      <c r="BC573" s="111"/>
      <c r="BD573" s="111"/>
      <c r="BE573" s="111"/>
      <c r="BF573" s="111"/>
      <c r="BG573" s="111"/>
      <c r="BH573" s="111"/>
      <c r="BI573" s="111"/>
      <c r="BJ573" s="111"/>
      <c r="BK573" s="111"/>
      <c r="BL573" s="111"/>
      <c r="BM573" s="111"/>
      <c r="BN573" s="111"/>
      <c r="BO573" s="111"/>
      <c r="BP573" s="111"/>
      <c r="BQ573" s="111"/>
    </row>
    <row r="574" spans="27:69">
      <c r="AA574" s="111"/>
      <c r="AB574" s="111"/>
      <c r="AC574" s="111"/>
      <c r="AD574" s="111"/>
      <c r="AE574" s="111"/>
      <c r="AF574" s="140"/>
      <c r="AG574" s="140"/>
      <c r="AH574" s="111"/>
      <c r="AI574" s="111"/>
      <c r="AJ574" s="111"/>
      <c r="AK574" s="88"/>
      <c r="AL574" s="111"/>
      <c r="AM574" s="111"/>
      <c r="AN574" s="111"/>
      <c r="AO574" s="111"/>
      <c r="AP574" s="111"/>
      <c r="AQ574" s="111"/>
      <c r="AR574" s="111"/>
      <c r="AS574" s="111"/>
      <c r="AT574" s="111"/>
      <c r="AU574" s="111"/>
      <c r="AV574" s="111"/>
      <c r="AW574" s="111"/>
      <c r="AX574" s="111"/>
      <c r="AY574" s="111"/>
      <c r="AZ574" s="111"/>
      <c r="BA574" s="111"/>
      <c r="BB574" s="111"/>
      <c r="BC574" s="111"/>
      <c r="BD574" s="111"/>
      <c r="BE574" s="111"/>
      <c r="BF574" s="111"/>
      <c r="BG574" s="111"/>
      <c r="BH574" s="111"/>
      <c r="BI574" s="111"/>
      <c r="BJ574" s="111"/>
      <c r="BK574" s="111"/>
      <c r="BL574" s="111"/>
      <c r="BM574" s="111"/>
      <c r="BN574" s="111"/>
      <c r="BO574" s="111"/>
      <c r="BP574" s="111"/>
      <c r="BQ574" s="111"/>
    </row>
    <row r="575" spans="27:69">
      <c r="AA575" s="111"/>
      <c r="AB575" s="111"/>
      <c r="AC575" s="111"/>
      <c r="AD575" s="111"/>
      <c r="AE575" s="111"/>
      <c r="AF575" s="140"/>
      <c r="AG575" s="140"/>
      <c r="AH575" s="111"/>
      <c r="AI575" s="111"/>
      <c r="AJ575" s="111"/>
      <c r="AK575" s="88"/>
      <c r="AL575" s="111"/>
      <c r="AM575" s="111"/>
      <c r="AN575" s="111"/>
      <c r="AO575" s="111"/>
      <c r="AP575" s="111"/>
      <c r="AQ575" s="111"/>
      <c r="AR575" s="111"/>
      <c r="AS575" s="111"/>
      <c r="AT575" s="111"/>
      <c r="AU575" s="111"/>
      <c r="AV575" s="111"/>
      <c r="AW575" s="111"/>
      <c r="AX575" s="111"/>
      <c r="AY575" s="111"/>
      <c r="AZ575" s="111"/>
      <c r="BA575" s="111"/>
      <c r="BB575" s="111"/>
      <c r="BC575" s="111"/>
      <c r="BD575" s="111"/>
      <c r="BE575" s="111"/>
      <c r="BF575" s="111"/>
      <c r="BG575" s="111"/>
      <c r="BH575" s="111"/>
      <c r="BI575" s="111"/>
      <c r="BJ575" s="111"/>
      <c r="BK575" s="111"/>
      <c r="BL575" s="111"/>
      <c r="BM575" s="111"/>
      <c r="BN575" s="111"/>
      <c r="BO575" s="111"/>
      <c r="BP575" s="111"/>
      <c r="BQ575" s="111"/>
    </row>
    <row r="576" spans="27:69">
      <c r="AA576" s="111"/>
      <c r="AB576" s="111"/>
      <c r="AC576" s="111"/>
      <c r="AD576" s="111"/>
      <c r="AE576" s="111"/>
      <c r="AF576" s="140"/>
      <c r="AG576" s="140"/>
      <c r="AH576" s="111"/>
      <c r="AI576" s="111"/>
      <c r="AJ576" s="111"/>
      <c r="AK576" s="88"/>
      <c r="AL576" s="111"/>
      <c r="AM576" s="111"/>
      <c r="AN576" s="111"/>
      <c r="AO576" s="111"/>
      <c r="AP576" s="111"/>
      <c r="AQ576" s="111"/>
      <c r="AR576" s="111"/>
      <c r="AS576" s="111"/>
      <c r="AT576" s="111"/>
      <c r="AU576" s="111"/>
      <c r="AV576" s="111"/>
      <c r="AW576" s="111"/>
      <c r="AX576" s="111"/>
      <c r="AY576" s="111"/>
      <c r="AZ576" s="111"/>
      <c r="BA576" s="111"/>
      <c r="BB576" s="111"/>
      <c r="BC576" s="111"/>
      <c r="BD576" s="111"/>
      <c r="BE576" s="111"/>
      <c r="BF576" s="111"/>
      <c r="BG576" s="111"/>
      <c r="BH576" s="111"/>
      <c r="BI576" s="111"/>
      <c r="BJ576" s="111"/>
      <c r="BK576" s="111"/>
      <c r="BL576" s="111"/>
      <c r="BM576" s="111"/>
      <c r="BN576" s="111"/>
      <c r="BO576" s="111"/>
      <c r="BP576" s="111"/>
      <c r="BQ576" s="111"/>
    </row>
    <row r="577" spans="27:69">
      <c r="AA577" s="111"/>
      <c r="AB577" s="111"/>
      <c r="AC577" s="111"/>
      <c r="AD577" s="111"/>
      <c r="AE577" s="111"/>
      <c r="AF577" s="140"/>
      <c r="AG577" s="140"/>
      <c r="AH577" s="111"/>
      <c r="AI577" s="111"/>
      <c r="AJ577" s="111"/>
      <c r="AK577" s="88"/>
      <c r="AL577" s="111"/>
      <c r="AM577" s="111"/>
      <c r="AN577" s="111"/>
      <c r="AO577" s="111"/>
      <c r="AP577" s="111"/>
      <c r="AQ577" s="111"/>
      <c r="AR577" s="111"/>
      <c r="AS577" s="111"/>
      <c r="AT577" s="111"/>
      <c r="AU577" s="111"/>
      <c r="AV577" s="111"/>
      <c r="AW577" s="111"/>
      <c r="AX577" s="111"/>
      <c r="AY577" s="111"/>
      <c r="AZ577" s="111"/>
      <c r="BA577" s="111"/>
      <c r="BB577" s="111"/>
      <c r="BC577" s="111"/>
      <c r="BD577" s="111"/>
      <c r="BE577" s="111"/>
      <c r="BF577" s="111"/>
      <c r="BG577" s="111"/>
      <c r="BH577" s="111"/>
      <c r="BI577" s="111"/>
      <c r="BJ577" s="111"/>
      <c r="BK577" s="111"/>
      <c r="BL577" s="111"/>
      <c r="BM577" s="111"/>
      <c r="BN577" s="111"/>
      <c r="BO577" s="111"/>
      <c r="BP577" s="111"/>
      <c r="BQ577" s="111"/>
    </row>
    <row r="578" spans="27:69">
      <c r="AA578" s="111"/>
      <c r="AB578" s="111"/>
      <c r="AC578" s="111"/>
      <c r="AD578" s="111"/>
      <c r="AE578" s="111"/>
      <c r="AF578" s="140"/>
      <c r="AG578" s="140"/>
      <c r="AH578" s="111"/>
      <c r="AI578" s="111"/>
      <c r="AJ578" s="111"/>
      <c r="AK578" s="88"/>
      <c r="AL578" s="111"/>
      <c r="AM578" s="111"/>
      <c r="AN578" s="111"/>
      <c r="AO578" s="111"/>
      <c r="AP578" s="111"/>
      <c r="AQ578" s="111"/>
      <c r="AR578" s="111"/>
      <c r="AS578" s="111"/>
      <c r="AT578" s="111"/>
      <c r="AU578" s="111"/>
      <c r="AV578" s="111"/>
      <c r="AW578" s="111"/>
      <c r="AX578" s="111"/>
      <c r="AY578" s="111"/>
      <c r="AZ578" s="111"/>
      <c r="BA578" s="111"/>
      <c r="BB578" s="111"/>
      <c r="BC578" s="111"/>
      <c r="BD578" s="111"/>
      <c r="BE578" s="111"/>
      <c r="BF578" s="111"/>
      <c r="BG578" s="111"/>
      <c r="BH578" s="111"/>
      <c r="BI578" s="111"/>
      <c r="BJ578" s="111"/>
      <c r="BK578" s="111"/>
      <c r="BL578" s="111"/>
      <c r="BM578" s="111"/>
      <c r="BN578" s="111"/>
      <c r="BO578" s="111"/>
      <c r="BP578" s="111"/>
      <c r="BQ578" s="111"/>
    </row>
    <row r="579" spans="27:69">
      <c r="AA579" s="111"/>
      <c r="AB579" s="111"/>
      <c r="AC579" s="111"/>
      <c r="AD579" s="111"/>
      <c r="AE579" s="111"/>
      <c r="AF579" s="140"/>
      <c r="AG579" s="140"/>
      <c r="AH579" s="111"/>
      <c r="AI579" s="111"/>
      <c r="AJ579" s="111"/>
      <c r="AK579" s="88"/>
      <c r="AL579" s="111"/>
      <c r="AM579" s="111"/>
      <c r="AN579" s="111"/>
      <c r="AO579" s="111"/>
      <c r="AP579" s="111"/>
      <c r="AQ579" s="111"/>
      <c r="AR579" s="111"/>
      <c r="AS579" s="111"/>
      <c r="AT579" s="111"/>
      <c r="AU579" s="111"/>
      <c r="AV579" s="111"/>
      <c r="AW579" s="111"/>
      <c r="AX579" s="111"/>
      <c r="AY579" s="111"/>
      <c r="AZ579" s="111"/>
      <c r="BA579" s="111"/>
      <c r="BB579" s="111"/>
      <c r="BC579" s="111"/>
      <c r="BD579" s="111"/>
      <c r="BE579" s="111"/>
      <c r="BF579" s="111"/>
      <c r="BG579" s="111"/>
      <c r="BH579" s="111"/>
      <c r="BI579" s="111"/>
      <c r="BJ579" s="111"/>
      <c r="BK579" s="111"/>
      <c r="BL579" s="111"/>
      <c r="BM579" s="111"/>
      <c r="BN579" s="111"/>
      <c r="BO579" s="111"/>
      <c r="BP579" s="111"/>
      <c r="BQ579" s="111"/>
    </row>
    <row r="580" spans="27:69">
      <c r="AA580" s="111"/>
      <c r="AB580" s="111"/>
      <c r="AC580" s="111"/>
      <c r="AD580" s="111"/>
      <c r="AE580" s="111"/>
      <c r="AF580" s="140"/>
      <c r="AG580" s="140"/>
      <c r="AH580" s="111"/>
      <c r="AI580" s="111"/>
      <c r="AJ580" s="111"/>
      <c r="AK580" s="88"/>
      <c r="AL580" s="111"/>
      <c r="AM580" s="111"/>
      <c r="AN580" s="111"/>
      <c r="AO580" s="111"/>
      <c r="AP580" s="111"/>
      <c r="AQ580" s="111"/>
      <c r="AR580" s="111"/>
      <c r="AS580" s="111"/>
      <c r="AT580" s="111"/>
      <c r="AU580" s="111"/>
      <c r="AV580" s="111"/>
      <c r="AW580" s="111"/>
      <c r="AX580" s="111"/>
      <c r="AY580" s="111"/>
      <c r="AZ580" s="111"/>
      <c r="BA580" s="111"/>
      <c r="BB580" s="111"/>
      <c r="BC580" s="111"/>
      <c r="BD580" s="111"/>
      <c r="BE580" s="111"/>
      <c r="BF580" s="111"/>
      <c r="BG580" s="111"/>
      <c r="BH580" s="111"/>
      <c r="BI580" s="111"/>
      <c r="BJ580" s="111"/>
      <c r="BK580" s="111"/>
      <c r="BL580" s="111"/>
      <c r="BM580" s="111"/>
      <c r="BN580" s="111"/>
      <c r="BO580" s="111"/>
      <c r="BP580" s="111"/>
      <c r="BQ580" s="111"/>
    </row>
    <row r="581" spans="27:69">
      <c r="AA581" s="111"/>
      <c r="AB581" s="111"/>
      <c r="AC581" s="111"/>
      <c r="AD581" s="111"/>
      <c r="AE581" s="111"/>
      <c r="AF581" s="140"/>
      <c r="AG581" s="140"/>
      <c r="AH581" s="111"/>
      <c r="AI581" s="111"/>
      <c r="AJ581" s="111"/>
      <c r="AK581" s="88"/>
      <c r="AL581" s="111"/>
      <c r="AM581" s="111"/>
      <c r="AN581" s="111"/>
      <c r="AO581" s="111"/>
      <c r="AP581" s="111"/>
      <c r="AQ581" s="111"/>
      <c r="AR581" s="111"/>
      <c r="AS581" s="111"/>
      <c r="AT581" s="111"/>
      <c r="AU581" s="111"/>
      <c r="AV581" s="111"/>
      <c r="AW581" s="111"/>
      <c r="AX581" s="111"/>
      <c r="AY581" s="111"/>
      <c r="AZ581" s="111"/>
      <c r="BA581" s="111"/>
      <c r="BB581" s="111"/>
      <c r="BC581" s="111"/>
      <c r="BD581" s="111"/>
      <c r="BE581" s="111"/>
      <c r="BF581" s="111"/>
      <c r="BG581" s="111"/>
      <c r="BH581" s="111"/>
      <c r="BI581" s="111"/>
      <c r="BJ581" s="111"/>
      <c r="BK581" s="111"/>
      <c r="BL581" s="111"/>
      <c r="BM581" s="111"/>
      <c r="BN581" s="111"/>
      <c r="BO581" s="111"/>
      <c r="BP581" s="111"/>
      <c r="BQ581" s="111"/>
    </row>
    <row r="582" spans="27:69">
      <c r="AA582" s="111"/>
      <c r="AB582" s="111"/>
      <c r="AC582" s="111"/>
      <c r="AD582" s="111"/>
      <c r="AE582" s="111"/>
      <c r="AF582" s="140"/>
      <c r="AG582" s="140"/>
      <c r="AH582" s="111"/>
      <c r="AI582" s="111"/>
      <c r="AJ582" s="111"/>
      <c r="AK582" s="88"/>
      <c r="AL582" s="111"/>
      <c r="AM582" s="111"/>
      <c r="AN582" s="111"/>
      <c r="AO582" s="111"/>
      <c r="AP582" s="111"/>
      <c r="AQ582" s="111"/>
      <c r="AR582" s="111"/>
      <c r="AS582" s="111"/>
      <c r="AT582" s="111"/>
      <c r="AU582" s="111"/>
      <c r="AV582" s="111"/>
      <c r="AW582" s="111"/>
      <c r="AX582" s="111"/>
      <c r="AY582" s="111"/>
      <c r="AZ582" s="111"/>
      <c r="BA582" s="111"/>
      <c r="BB582" s="111"/>
      <c r="BC582" s="111"/>
      <c r="BD582" s="111"/>
      <c r="BE582" s="111"/>
      <c r="BF582" s="111"/>
      <c r="BG582" s="111"/>
      <c r="BH582" s="111"/>
      <c r="BI582" s="111"/>
      <c r="BJ582" s="111"/>
      <c r="BK582" s="111"/>
      <c r="BL582" s="111"/>
      <c r="BM582" s="111"/>
      <c r="BN582" s="111"/>
      <c r="BO582" s="111"/>
      <c r="BP582" s="111"/>
      <c r="BQ582" s="111"/>
    </row>
    <row r="583" spans="27:69">
      <c r="AA583" s="111"/>
      <c r="AB583" s="111"/>
      <c r="AC583" s="111"/>
      <c r="AD583" s="111"/>
      <c r="AE583" s="111"/>
      <c r="AF583" s="140"/>
      <c r="AG583" s="140"/>
      <c r="AH583" s="111"/>
      <c r="AI583" s="111"/>
      <c r="AJ583" s="111"/>
      <c r="AK583" s="88"/>
      <c r="AL583" s="111"/>
      <c r="AM583" s="111"/>
      <c r="AN583" s="111"/>
      <c r="AO583" s="111"/>
      <c r="AP583" s="111"/>
      <c r="AQ583" s="111"/>
      <c r="AR583" s="111"/>
      <c r="AS583" s="111"/>
      <c r="AT583" s="111"/>
      <c r="AU583" s="111"/>
      <c r="AV583" s="111"/>
      <c r="AW583" s="111"/>
      <c r="AX583" s="111"/>
      <c r="AY583" s="111"/>
      <c r="AZ583" s="111"/>
      <c r="BA583" s="111"/>
      <c r="BB583" s="111"/>
      <c r="BC583" s="111"/>
      <c r="BD583" s="111"/>
      <c r="BE583" s="111"/>
      <c r="BF583" s="111"/>
      <c r="BG583" s="111"/>
      <c r="BH583" s="111"/>
      <c r="BI583" s="111"/>
      <c r="BJ583" s="111"/>
      <c r="BK583" s="111"/>
      <c r="BL583" s="111"/>
      <c r="BM583" s="111"/>
      <c r="BN583" s="111"/>
      <c r="BO583" s="111"/>
      <c r="BP583" s="111"/>
      <c r="BQ583" s="111"/>
    </row>
    <row r="584" spans="27:69">
      <c r="AA584" s="111"/>
      <c r="AB584" s="111"/>
      <c r="AC584" s="111"/>
      <c r="AD584" s="111"/>
      <c r="AE584" s="111"/>
      <c r="AF584" s="140"/>
      <c r="AG584" s="140"/>
      <c r="AH584" s="111"/>
      <c r="AI584" s="111"/>
      <c r="AJ584" s="111"/>
      <c r="AK584" s="88"/>
      <c r="AL584" s="111"/>
      <c r="AM584" s="111"/>
      <c r="AN584" s="111"/>
      <c r="AO584" s="111"/>
      <c r="AP584" s="111"/>
      <c r="AQ584" s="111"/>
      <c r="AR584" s="111"/>
      <c r="AS584" s="111"/>
      <c r="AT584" s="111"/>
      <c r="AU584" s="111"/>
      <c r="AV584" s="111"/>
      <c r="AW584" s="111"/>
      <c r="AX584" s="111"/>
      <c r="AY584" s="111"/>
      <c r="AZ584" s="111"/>
      <c r="BA584" s="111"/>
      <c r="BB584" s="111"/>
      <c r="BC584" s="111"/>
      <c r="BD584" s="111"/>
      <c r="BE584" s="111"/>
      <c r="BF584" s="111"/>
      <c r="BG584" s="111"/>
      <c r="BH584" s="111"/>
      <c r="BI584" s="111"/>
      <c r="BJ584" s="111"/>
      <c r="BK584" s="111"/>
      <c r="BL584" s="111"/>
      <c r="BM584" s="111"/>
      <c r="BN584" s="111"/>
      <c r="BO584" s="111"/>
      <c r="BP584" s="111"/>
      <c r="BQ584" s="111"/>
    </row>
    <row r="585" spans="27:69">
      <c r="AA585" s="111"/>
      <c r="AB585" s="111"/>
      <c r="AC585" s="111"/>
      <c r="AD585" s="111"/>
      <c r="AE585" s="111"/>
      <c r="AF585" s="140"/>
      <c r="AG585" s="140"/>
      <c r="AH585" s="111"/>
      <c r="AI585" s="111"/>
      <c r="AJ585" s="111"/>
      <c r="AK585" s="88"/>
      <c r="AL585" s="111"/>
      <c r="AM585" s="111"/>
      <c r="AN585" s="111"/>
      <c r="AO585" s="111"/>
      <c r="AP585" s="111"/>
      <c r="AQ585" s="111"/>
      <c r="AR585" s="111"/>
      <c r="AS585" s="111"/>
      <c r="AT585" s="111"/>
      <c r="AU585" s="111"/>
      <c r="AV585" s="111"/>
      <c r="AW585" s="111"/>
      <c r="AX585" s="111"/>
      <c r="AY585" s="111"/>
      <c r="AZ585" s="111"/>
      <c r="BA585" s="111"/>
      <c r="BB585" s="111"/>
      <c r="BC585" s="111"/>
      <c r="BD585" s="111"/>
      <c r="BE585" s="111"/>
      <c r="BF585" s="111"/>
      <c r="BG585" s="111"/>
      <c r="BH585" s="111"/>
      <c r="BI585" s="111"/>
      <c r="BJ585" s="111"/>
      <c r="BK585" s="111"/>
      <c r="BL585" s="111"/>
      <c r="BM585" s="111"/>
      <c r="BN585" s="111"/>
      <c r="BO585" s="111"/>
      <c r="BP585" s="111"/>
      <c r="BQ585" s="111"/>
    </row>
    <row r="586" spans="27:69">
      <c r="AA586" s="111"/>
      <c r="AB586" s="111"/>
      <c r="AC586" s="111"/>
      <c r="AD586" s="111"/>
      <c r="AE586" s="111"/>
      <c r="AF586" s="140"/>
      <c r="AG586" s="140"/>
      <c r="AH586" s="111"/>
      <c r="AI586" s="111"/>
      <c r="AJ586" s="111"/>
      <c r="AK586" s="88"/>
      <c r="AL586" s="111"/>
      <c r="AM586" s="111"/>
      <c r="AN586" s="111"/>
      <c r="AO586" s="111"/>
      <c r="AP586" s="111"/>
      <c r="AQ586" s="111"/>
      <c r="AR586" s="111"/>
      <c r="AS586" s="111"/>
      <c r="AT586" s="111"/>
      <c r="AU586" s="111"/>
      <c r="AV586" s="111"/>
      <c r="AW586" s="111"/>
      <c r="AX586" s="111"/>
      <c r="AY586" s="111"/>
      <c r="AZ586" s="111"/>
      <c r="BA586" s="111"/>
      <c r="BB586" s="111"/>
      <c r="BC586" s="111"/>
      <c r="BD586" s="111"/>
      <c r="BE586" s="111"/>
      <c r="BF586" s="111"/>
      <c r="BG586" s="111"/>
      <c r="BH586" s="111"/>
      <c r="BI586" s="111"/>
      <c r="BJ586" s="111"/>
      <c r="BK586" s="111"/>
      <c r="BL586" s="111"/>
      <c r="BM586" s="111"/>
      <c r="BN586" s="111"/>
      <c r="BO586" s="111"/>
      <c r="BP586" s="111"/>
      <c r="BQ586" s="111"/>
    </row>
    <row r="587" spans="27:69">
      <c r="AA587" s="111"/>
      <c r="AB587" s="111"/>
      <c r="AC587" s="111"/>
      <c r="AD587" s="111"/>
      <c r="AE587" s="111"/>
      <c r="AF587" s="140"/>
      <c r="AG587" s="140"/>
      <c r="AH587" s="111"/>
      <c r="AI587" s="111"/>
      <c r="AJ587" s="111"/>
      <c r="AK587" s="88"/>
      <c r="AL587" s="111"/>
      <c r="AM587" s="111"/>
      <c r="AN587" s="111"/>
      <c r="AO587" s="111"/>
      <c r="AP587" s="111"/>
      <c r="AQ587" s="111"/>
      <c r="AR587" s="111"/>
      <c r="AS587" s="111"/>
      <c r="AT587" s="111"/>
      <c r="AU587" s="111"/>
      <c r="AV587" s="111"/>
      <c r="AW587" s="111"/>
      <c r="AX587" s="111"/>
      <c r="AY587" s="111"/>
      <c r="AZ587" s="111"/>
      <c r="BA587" s="111"/>
      <c r="BB587" s="111"/>
      <c r="BC587" s="111"/>
      <c r="BD587" s="111"/>
      <c r="BE587" s="111"/>
      <c r="BF587" s="111"/>
      <c r="BG587" s="111"/>
      <c r="BH587" s="111"/>
      <c r="BI587" s="111"/>
      <c r="BJ587" s="111"/>
      <c r="BK587" s="111"/>
      <c r="BL587" s="111"/>
      <c r="BM587" s="111"/>
      <c r="BN587" s="111"/>
      <c r="BO587" s="111"/>
      <c r="BP587" s="111"/>
      <c r="BQ587" s="111"/>
    </row>
    <row r="588" spans="27:69">
      <c r="AA588" s="111"/>
      <c r="AB588" s="111"/>
      <c r="AC588" s="111"/>
      <c r="AD588" s="111"/>
      <c r="AE588" s="111"/>
      <c r="AF588" s="140"/>
      <c r="AG588" s="140"/>
      <c r="AH588" s="111"/>
      <c r="AI588" s="111"/>
      <c r="AJ588" s="111"/>
      <c r="AK588" s="88"/>
      <c r="AL588" s="111"/>
      <c r="AM588" s="111"/>
      <c r="AN588" s="111"/>
      <c r="AO588" s="111"/>
      <c r="AP588" s="111"/>
      <c r="AQ588" s="111"/>
      <c r="AR588" s="111"/>
      <c r="AS588" s="111"/>
      <c r="AT588" s="111"/>
      <c r="AU588" s="111"/>
      <c r="AV588" s="111"/>
      <c r="AW588" s="111"/>
      <c r="AX588" s="111"/>
      <c r="AY588" s="111"/>
      <c r="AZ588" s="111"/>
      <c r="BA588" s="111"/>
      <c r="BB588" s="111"/>
      <c r="BC588" s="111"/>
      <c r="BD588" s="111"/>
      <c r="BE588" s="111"/>
      <c r="BF588" s="111"/>
      <c r="BG588" s="111"/>
      <c r="BH588" s="111"/>
      <c r="BI588" s="111"/>
      <c r="BJ588" s="111"/>
      <c r="BK588" s="111"/>
      <c r="BL588" s="111"/>
      <c r="BM588" s="111"/>
      <c r="BN588" s="111"/>
      <c r="BO588" s="111"/>
      <c r="BP588" s="111"/>
      <c r="BQ588" s="111"/>
    </row>
    <row r="589" spans="27:69">
      <c r="AA589" s="111"/>
      <c r="AB589" s="111"/>
      <c r="AC589" s="111"/>
      <c r="AD589" s="111"/>
      <c r="AE589" s="111"/>
      <c r="AF589" s="140"/>
      <c r="AG589" s="140"/>
      <c r="AH589" s="111"/>
      <c r="AI589" s="111"/>
      <c r="AJ589" s="111"/>
      <c r="AK589" s="88"/>
      <c r="AL589" s="111"/>
      <c r="AM589" s="111"/>
      <c r="AN589" s="111"/>
      <c r="AO589" s="111"/>
      <c r="AP589" s="111"/>
      <c r="AQ589" s="111"/>
      <c r="AR589" s="111"/>
      <c r="AS589" s="111"/>
      <c r="AT589" s="111"/>
      <c r="AU589" s="111"/>
      <c r="AV589" s="111"/>
      <c r="AW589" s="111"/>
      <c r="AX589" s="111"/>
      <c r="AY589" s="111"/>
      <c r="AZ589" s="111"/>
      <c r="BA589" s="111"/>
      <c r="BB589" s="111"/>
      <c r="BC589" s="111"/>
      <c r="BD589" s="111"/>
      <c r="BE589" s="111"/>
      <c r="BF589" s="111"/>
      <c r="BG589" s="111"/>
      <c r="BH589" s="111"/>
      <c r="BI589" s="111"/>
      <c r="BJ589" s="111"/>
      <c r="BK589" s="111"/>
      <c r="BL589" s="111"/>
      <c r="BM589" s="111"/>
      <c r="BN589" s="111"/>
      <c r="BO589" s="111"/>
      <c r="BP589" s="111"/>
      <c r="BQ589" s="111"/>
    </row>
    <row r="590" spans="27:69">
      <c r="AA590" s="111"/>
      <c r="AB590" s="111"/>
      <c r="AC590" s="111"/>
      <c r="AD590" s="111"/>
      <c r="AE590" s="111"/>
      <c r="AF590" s="140"/>
      <c r="AG590" s="140"/>
      <c r="AH590" s="111"/>
      <c r="AI590" s="111"/>
      <c r="AJ590" s="111"/>
      <c r="AK590" s="88"/>
      <c r="AL590" s="111"/>
      <c r="AM590" s="111"/>
      <c r="AN590" s="111"/>
      <c r="AO590" s="111"/>
      <c r="AP590" s="111"/>
      <c r="AQ590" s="111"/>
      <c r="AR590" s="111"/>
      <c r="AS590" s="111"/>
      <c r="AT590" s="111"/>
      <c r="AU590" s="111"/>
      <c r="AV590" s="111"/>
      <c r="AW590" s="111"/>
      <c r="AX590" s="111"/>
      <c r="AY590" s="111"/>
      <c r="AZ590" s="111"/>
      <c r="BA590" s="111"/>
      <c r="BB590" s="111"/>
      <c r="BC590" s="111"/>
      <c r="BD590" s="111"/>
      <c r="BE590" s="111"/>
      <c r="BF590" s="111"/>
      <c r="BG590" s="111"/>
      <c r="BH590" s="111"/>
      <c r="BI590" s="111"/>
      <c r="BJ590" s="111"/>
      <c r="BK590" s="111"/>
      <c r="BL590" s="111"/>
      <c r="BM590" s="111"/>
      <c r="BN590" s="111"/>
      <c r="BO590" s="111"/>
      <c r="BP590" s="111"/>
      <c r="BQ590" s="111"/>
    </row>
    <row r="591" spans="27:69">
      <c r="AA591" s="111"/>
      <c r="AB591" s="111"/>
      <c r="AC591" s="111"/>
      <c r="AD591" s="111"/>
      <c r="AE591" s="111"/>
      <c r="AF591" s="140"/>
      <c r="AG591" s="140"/>
      <c r="AH591" s="111"/>
      <c r="AI591" s="111"/>
      <c r="AJ591" s="111"/>
      <c r="AK591" s="88"/>
      <c r="AL591" s="111"/>
      <c r="AM591" s="111"/>
      <c r="AN591" s="111"/>
      <c r="AO591" s="111"/>
      <c r="AP591" s="111"/>
      <c r="AQ591" s="111"/>
      <c r="AR591" s="111"/>
      <c r="AS591" s="111"/>
      <c r="AT591" s="111"/>
      <c r="AU591" s="111"/>
      <c r="AV591" s="111"/>
      <c r="AW591" s="111"/>
      <c r="AX591" s="111"/>
      <c r="AY591" s="111"/>
      <c r="AZ591" s="111"/>
      <c r="BA591" s="111"/>
      <c r="BB591" s="111"/>
      <c r="BC591" s="111"/>
      <c r="BD591" s="111"/>
      <c r="BE591" s="111"/>
      <c r="BF591" s="111"/>
      <c r="BG591" s="111"/>
      <c r="BH591" s="111"/>
      <c r="BI591" s="111"/>
      <c r="BJ591" s="111"/>
      <c r="BK591" s="111"/>
      <c r="BL591" s="111"/>
      <c r="BM591" s="111"/>
      <c r="BN591" s="111"/>
      <c r="BO591" s="111"/>
      <c r="BP591" s="111"/>
      <c r="BQ591" s="111"/>
    </row>
    <row r="592" spans="27:69">
      <c r="AA592" s="111"/>
      <c r="AB592" s="111"/>
      <c r="AC592" s="111"/>
      <c r="AD592" s="111"/>
      <c r="AE592" s="111"/>
      <c r="AF592" s="140"/>
      <c r="AG592" s="140"/>
      <c r="AH592" s="111"/>
      <c r="AI592" s="111"/>
      <c r="AJ592" s="111"/>
      <c r="AK592" s="88"/>
      <c r="AL592" s="111"/>
      <c r="AM592" s="111"/>
      <c r="AN592" s="111"/>
      <c r="AO592" s="111"/>
      <c r="AP592" s="111"/>
      <c r="AQ592" s="111"/>
      <c r="AR592" s="111"/>
      <c r="AS592" s="111"/>
      <c r="AT592" s="111"/>
      <c r="AU592" s="111"/>
      <c r="AV592" s="111"/>
      <c r="AW592" s="111"/>
      <c r="AX592" s="111"/>
      <c r="AY592" s="111"/>
      <c r="AZ592" s="111"/>
      <c r="BA592" s="111"/>
      <c r="BB592" s="111"/>
      <c r="BC592" s="111"/>
      <c r="BD592" s="111"/>
      <c r="BE592" s="111"/>
      <c r="BF592" s="111"/>
      <c r="BG592" s="111"/>
      <c r="BH592" s="111"/>
      <c r="BI592" s="111"/>
      <c r="BJ592" s="111"/>
      <c r="BK592" s="111"/>
      <c r="BL592" s="111"/>
      <c r="BM592" s="111"/>
      <c r="BN592" s="111"/>
      <c r="BO592" s="111"/>
      <c r="BP592" s="111"/>
      <c r="BQ592" s="111"/>
    </row>
    <row r="593" spans="27:69">
      <c r="AA593" s="111"/>
      <c r="AB593" s="111"/>
      <c r="AC593" s="111"/>
      <c r="AD593" s="111"/>
      <c r="AE593" s="111"/>
      <c r="AF593" s="140"/>
      <c r="AG593" s="140"/>
      <c r="AH593" s="111"/>
      <c r="AI593" s="111"/>
      <c r="AJ593" s="111"/>
      <c r="AK593" s="88"/>
      <c r="AL593" s="111"/>
      <c r="AM593" s="111"/>
      <c r="AN593" s="111"/>
      <c r="AO593" s="111"/>
      <c r="AP593" s="111"/>
      <c r="AQ593" s="111"/>
      <c r="AR593" s="111"/>
      <c r="AS593" s="111"/>
      <c r="AT593" s="111"/>
      <c r="AU593" s="111"/>
      <c r="AV593" s="111"/>
      <c r="AW593" s="111"/>
      <c r="AX593" s="111"/>
      <c r="AY593" s="111"/>
      <c r="AZ593" s="111"/>
      <c r="BA593" s="111"/>
      <c r="BB593" s="111"/>
      <c r="BC593" s="111"/>
      <c r="BD593" s="111"/>
      <c r="BE593" s="111"/>
      <c r="BF593" s="111"/>
      <c r="BG593" s="111"/>
      <c r="BH593" s="111"/>
      <c r="BI593" s="111"/>
      <c r="BJ593" s="111"/>
      <c r="BK593" s="111"/>
      <c r="BL593" s="111"/>
      <c r="BM593" s="111"/>
      <c r="BN593" s="111"/>
      <c r="BO593" s="111"/>
      <c r="BP593" s="111"/>
      <c r="BQ593" s="111"/>
    </row>
    <row r="594" spans="27:69">
      <c r="AA594" s="111"/>
      <c r="AB594" s="111"/>
      <c r="AC594" s="111"/>
      <c r="AD594" s="111"/>
      <c r="AE594" s="111"/>
      <c r="AF594" s="140"/>
      <c r="AG594" s="140"/>
      <c r="AH594" s="111"/>
      <c r="AI594" s="111"/>
      <c r="AJ594" s="111"/>
      <c r="AK594" s="88"/>
      <c r="AL594" s="111"/>
      <c r="AM594" s="111"/>
      <c r="AN594" s="111"/>
      <c r="AO594" s="111"/>
      <c r="AP594" s="111"/>
      <c r="AQ594" s="111"/>
      <c r="AR594" s="111"/>
      <c r="AS594" s="111"/>
      <c r="AT594" s="111"/>
      <c r="AU594" s="111"/>
      <c r="AV594" s="111"/>
      <c r="AW594" s="111"/>
      <c r="AX594" s="111"/>
      <c r="AY594" s="111"/>
      <c r="AZ594" s="111"/>
      <c r="BA594" s="111"/>
      <c r="BB594" s="111"/>
      <c r="BC594" s="111"/>
      <c r="BD594" s="111"/>
      <c r="BE594" s="111"/>
      <c r="BF594" s="111"/>
      <c r="BG594" s="111"/>
      <c r="BH594" s="111"/>
      <c r="BI594" s="111"/>
      <c r="BJ594" s="111"/>
      <c r="BK594" s="111"/>
      <c r="BL594" s="111"/>
      <c r="BM594" s="111"/>
      <c r="BN594" s="111"/>
      <c r="BO594" s="111"/>
      <c r="BP594" s="111"/>
      <c r="BQ594" s="111"/>
    </row>
    <row r="595" spans="27:69">
      <c r="AA595" s="111"/>
      <c r="AB595" s="111"/>
      <c r="AC595" s="111"/>
      <c r="AD595" s="111"/>
      <c r="AE595" s="111"/>
      <c r="AF595" s="140"/>
      <c r="AG595" s="140"/>
      <c r="AH595" s="111"/>
      <c r="AI595" s="111"/>
      <c r="AJ595" s="111"/>
      <c r="AK595" s="88"/>
      <c r="AL595" s="111"/>
      <c r="AM595" s="111"/>
      <c r="AN595" s="111"/>
      <c r="AO595" s="111"/>
      <c r="AP595" s="111"/>
      <c r="AQ595" s="111"/>
      <c r="AR595" s="111"/>
      <c r="AS595" s="111"/>
      <c r="AT595" s="111"/>
      <c r="AU595" s="111"/>
      <c r="AV595" s="111"/>
      <c r="AW595" s="111"/>
      <c r="AX595" s="111"/>
      <c r="AY595" s="111"/>
      <c r="AZ595" s="111"/>
      <c r="BA595" s="111"/>
      <c r="BB595" s="111"/>
      <c r="BC595" s="111"/>
      <c r="BD595" s="111"/>
      <c r="BE595" s="111"/>
      <c r="BF595" s="111"/>
      <c r="BG595" s="111"/>
      <c r="BH595" s="111"/>
      <c r="BI595" s="111"/>
      <c r="BJ595" s="111"/>
      <c r="BK595" s="111"/>
      <c r="BL595" s="111"/>
      <c r="BM595" s="111"/>
      <c r="BN595" s="111"/>
      <c r="BO595" s="111"/>
      <c r="BP595" s="111"/>
      <c r="BQ595" s="111"/>
    </row>
    <row r="596" spans="27:69">
      <c r="AA596" s="111"/>
      <c r="AB596" s="111"/>
      <c r="AC596" s="111"/>
      <c r="AD596" s="111"/>
      <c r="AE596" s="111"/>
      <c r="AF596" s="140"/>
      <c r="AG596" s="140"/>
      <c r="AH596" s="111"/>
      <c r="AI596" s="111"/>
      <c r="AJ596" s="111"/>
      <c r="AK596" s="88"/>
      <c r="AL596" s="111"/>
      <c r="AM596" s="111"/>
      <c r="AN596" s="111"/>
      <c r="AO596" s="111"/>
      <c r="AP596" s="111"/>
      <c r="AQ596" s="111"/>
      <c r="AR596" s="111"/>
      <c r="AS596" s="111"/>
      <c r="AT596" s="111"/>
      <c r="AU596" s="111"/>
      <c r="AV596" s="111"/>
      <c r="AW596" s="111"/>
      <c r="AX596" s="111"/>
      <c r="AY596" s="111"/>
      <c r="AZ596" s="111"/>
      <c r="BA596" s="111"/>
      <c r="BB596" s="111"/>
      <c r="BC596" s="111"/>
      <c r="BD596" s="111"/>
      <c r="BE596" s="111"/>
      <c r="BF596" s="111"/>
      <c r="BG596" s="111"/>
      <c r="BH596" s="111"/>
      <c r="BI596" s="111"/>
      <c r="BJ596" s="111"/>
      <c r="BK596" s="111"/>
      <c r="BL596" s="111"/>
      <c r="BM596" s="111"/>
      <c r="BN596" s="111"/>
      <c r="BO596" s="111"/>
      <c r="BP596" s="111"/>
      <c r="BQ596" s="111"/>
    </row>
    <row r="597" spans="27:69">
      <c r="AA597" s="111"/>
      <c r="AB597" s="111"/>
      <c r="AC597" s="111"/>
      <c r="AD597" s="111"/>
      <c r="AE597" s="111"/>
      <c r="AF597" s="140"/>
      <c r="AG597" s="140"/>
      <c r="AH597" s="111"/>
      <c r="AI597" s="111"/>
      <c r="AJ597" s="111"/>
      <c r="AK597" s="88"/>
      <c r="AL597" s="111"/>
      <c r="AM597" s="111"/>
      <c r="AN597" s="111"/>
      <c r="AO597" s="111"/>
      <c r="AP597" s="111"/>
      <c r="AQ597" s="111"/>
      <c r="AR597" s="111"/>
      <c r="AS597" s="111"/>
      <c r="AT597" s="111"/>
      <c r="AU597" s="111"/>
      <c r="AV597" s="111"/>
      <c r="AW597" s="111"/>
      <c r="AX597" s="111"/>
      <c r="AY597" s="111"/>
      <c r="AZ597" s="111"/>
      <c r="BA597" s="111"/>
      <c r="BB597" s="111"/>
      <c r="BC597" s="111"/>
      <c r="BD597" s="111"/>
      <c r="BE597" s="111"/>
      <c r="BF597" s="111"/>
      <c r="BG597" s="111"/>
      <c r="BH597" s="111"/>
      <c r="BI597" s="111"/>
      <c r="BJ597" s="111"/>
      <c r="BK597" s="111"/>
      <c r="BL597" s="111"/>
      <c r="BM597" s="111"/>
      <c r="BN597" s="111"/>
      <c r="BO597" s="111"/>
      <c r="BP597" s="111"/>
      <c r="BQ597" s="111"/>
    </row>
    <row r="598" spans="27:69">
      <c r="AA598" s="111"/>
      <c r="AB598" s="111"/>
      <c r="AC598" s="111"/>
      <c r="AD598" s="111"/>
      <c r="AE598" s="111"/>
      <c r="AF598" s="140"/>
      <c r="AG598" s="140"/>
      <c r="AH598" s="111"/>
      <c r="AI598" s="111"/>
      <c r="AJ598" s="111"/>
      <c r="AK598" s="88"/>
      <c r="AL598" s="111"/>
      <c r="AM598" s="111"/>
      <c r="AN598" s="111"/>
      <c r="AO598" s="111"/>
      <c r="AP598" s="111"/>
      <c r="AQ598" s="111"/>
      <c r="AR598" s="111"/>
      <c r="AS598" s="111"/>
      <c r="AT598" s="111"/>
      <c r="AU598" s="111"/>
      <c r="AV598" s="111"/>
      <c r="AW598" s="111"/>
      <c r="AX598" s="111"/>
      <c r="AY598" s="111"/>
      <c r="AZ598" s="111"/>
      <c r="BA598" s="111"/>
      <c r="BB598" s="111"/>
      <c r="BC598" s="111"/>
      <c r="BD598" s="111"/>
      <c r="BE598" s="111"/>
      <c r="BF598" s="111"/>
      <c r="BG598" s="111"/>
      <c r="BH598" s="111"/>
      <c r="BI598" s="111"/>
      <c r="BJ598" s="111"/>
      <c r="BK598" s="111"/>
      <c r="BL598" s="111"/>
      <c r="BM598" s="111"/>
      <c r="BN598" s="111"/>
      <c r="BO598" s="111"/>
      <c r="BP598" s="111"/>
      <c r="BQ598" s="111"/>
    </row>
    <row r="599" spans="27:69">
      <c r="AA599" s="111"/>
      <c r="AB599" s="111"/>
      <c r="AC599" s="111"/>
      <c r="AD599" s="111"/>
      <c r="AE599" s="111"/>
      <c r="AF599" s="140"/>
      <c r="AG599" s="140"/>
      <c r="AH599" s="111"/>
      <c r="AI599" s="111"/>
      <c r="AJ599" s="111"/>
      <c r="AK599" s="88"/>
      <c r="AL599" s="111"/>
      <c r="AM599" s="111"/>
      <c r="AN599" s="111"/>
      <c r="AO599" s="111"/>
      <c r="AP599" s="111"/>
      <c r="AQ599" s="111"/>
      <c r="AR599" s="111"/>
      <c r="AS599" s="111"/>
      <c r="AT599" s="111"/>
      <c r="AU599" s="111"/>
      <c r="AV599" s="111"/>
      <c r="AW599" s="111"/>
      <c r="AX599" s="111"/>
      <c r="AY599" s="111"/>
      <c r="AZ599" s="111"/>
      <c r="BA599" s="111"/>
      <c r="BB599" s="111"/>
      <c r="BC599" s="111"/>
      <c r="BD599" s="111"/>
      <c r="BE599" s="111"/>
      <c r="BF599" s="111"/>
      <c r="BG599" s="111"/>
      <c r="BH599" s="111"/>
      <c r="BI599" s="111"/>
      <c r="BJ599" s="111"/>
      <c r="BK599" s="111"/>
      <c r="BL599" s="111"/>
      <c r="BM599" s="111"/>
      <c r="BN599" s="111"/>
      <c r="BO599" s="111"/>
      <c r="BP599" s="111"/>
      <c r="BQ599" s="111"/>
    </row>
    <row r="600" spans="27:69">
      <c r="AA600" s="111"/>
      <c r="AB600" s="111"/>
      <c r="AC600" s="111"/>
      <c r="AD600" s="111"/>
      <c r="AE600" s="111"/>
      <c r="AF600" s="140"/>
      <c r="AG600" s="140"/>
      <c r="AH600" s="111"/>
      <c r="AI600" s="111"/>
      <c r="AJ600" s="111"/>
      <c r="AK600" s="88"/>
      <c r="AL600" s="111"/>
      <c r="AM600" s="111"/>
      <c r="AN600" s="111"/>
      <c r="AO600" s="111"/>
      <c r="AP600" s="111"/>
      <c r="AQ600" s="111"/>
      <c r="AR600" s="111"/>
      <c r="AS600" s="111"/>
      <c r="AT600" s="111"/>
      <c r="AU600" s="111"/>
      <c r="AV600" s="111"/>
      <c r="AW600" s="111"/>
      <c r="AX600" s="111"/>
      <c r="AY600" s="111"/>
      <c r="AZ600" s="111"/>
      <c r="BA600" s="111"/>
      <c r="BB600" s="111"/>
      <c r="BC600" s="111"/>
      <c r="BD600" s="111"/>
      <c r="BE600" s="111"/>
      <c r="BF600" s="111"/>
      <c r="BG600" s="111"/>
      <c r="BH600" s="111"/>
      <c r="BI600" s="111"/>
      <c r="BJ600" s="111"/>
      <c r="BK600" s="111"/>
      <c r="BL600" s="111"/>
      <c r="BM600" s="111"/>
      <c r="BN600" s="111"/>
      <c r="BO600" s="111"/>
      <c r="BP600" s="111"/>
      <c r="BQ600" s="111"/>
    </row>
    <row r="601" spans="27:69">
      <c r="AA601" s="111"/>
      <c r="AB601" s="111"/>
      <c r="AC601" s="111"/>
      <c r="AD601" s="111"/>
      <c r="AE601" s="111"/>
      <c r="AF601" s="140"/>
      <c r="AG601" s="140"/>
      <c r="AH601" s="111"/>
      <c r="AI601" s="111"/>
      <c r="AJ601" s="111"/>
      <c r="AK601" s="88"/>
      <c r="AL601" s="111"/>
      <c r="AM601" s="111"/>
      <c r="AN601" s="111"/>
      <c r="AO601" s="111"/>
      <c r="AP601" s="111"/>
      <c r="AQ601" s="111"/>
      <c r="AR601" s="111"/>
      <c r="AS601" s="111"/>
      <c r="AT601" s="111"/>
      <c r="AU601" s="111"/>
      <c r="AV601" s="111"/>
      <c r="AW601" s="111"/>
      <c r="AX601" s="111"/>
      <c r="AY601" s="111"/>
      <c r="AZ601" s="111"/>
      <c r="BA601" s="111"/>
      <c r="BB601" s="111"/>
      <c r="BC601" s="111"/>
      <c r="BD601" s="111"/>
      <c r="BE601" s="111"/>
      <c r="BF601" s="111"/>
      <c r="BG601" s="111"/>
      <c r="BH601" s="111"/>
      <c r="BI601" s="111"/>
      <c r="BJ601" s="111"/>
      <c r="BK601" s="111"/>
      <c r="BL601" s="111"/>
      <c r="BM601" s="111"/>
      <c r="BN601" s="111"/>
      <c r="BO601" s="111"/>
      <c r="BP601" s="111"/>
      <c r="BQ601" s="111"/>
    </row>
    <row r="602" spans="27:69">
      <c r="AA602" s="111"/>
      <c r="AB602" s="111"/>
      <c r="AC602" s="111"/>
      <c r="AD602" s="111"/>
      <c r="AE602" s="111"/>
      <c r="AF602" s="140"/>
      <c r="AG602" s="140"/>
      <c r="AH602" s="111"/>
      <c r="AI602" s="111"/>
      <c r="AJ602" s="111"/>
      <c r="AK602" s="88"/>
      <c r="AL602" s="111"/>
      <c r="AM602" s="111"/>
      <c r="AN602" s="111"/>
      <c r="AO602" s="111"/>
      <c r="AP602" s="111"/>
      <c r="AQ602" s="111"/>
      <c r="AR602" s="111"/>
      <c r="AS602" s="111"/>
      <c r="AT602" s="111"/>
      <c r="AU602" s="111"/>
      <c r="AV602" s="111"/>
      <c r="AW602" s="111"/>
      <c r="AX602" s="111"/>
      <c r="AY602" s="111"/>
      <c r="AZ602" s="111"/>
      <c r="BA602" s="111"/>
      <c r="BB602" s="111"/>
      <c r="BC602" s="111"/>
      <c r="BD602" s="111"/>
      <c r="BE602" s="111"/>
      <c r="BF602" s="111"/>
      <c r="BG602" s="111"/>
      <c r="BH602" s="111"/>
      <c r="BI602" s="111"/>
      <c r="BJ602" s="111"/>
      <c r="BK602" s="111"/>
      <c r="BL602" s="111"/>
      <c r="BM602" s="111"/>
      <c r="BN602" s="111"/>
      <c r="BO602" s="111"/>
      <c r="BP602" s="111"/>
      <c r="BQ602" s="111"/>
    </row>
    <row r="603" spans="27:69">
      <c r="AA603" s="111"/>
      <c r="AB603" s="111"/>
      <c r="AC603" s="111"/>
      <c r="AD603" s="111"/>
      <c r="AE603" s="111"/>
      <c r="AF603" s="140"/>
      <c r="AG603" s="140"/>
      <c r="AH603" s="111"/>
      <c r="AI603" s="111"/>
      <c r="AJ603" s="111"/>
      <c r="AK603" s="88"/>
      <c r="AL603" s="111"/>
      <c r="AM603" s="111"/>
      <c r="AN603" s="111"/>
      <c r="AO603" s="111"/>
      <c r="AP603" s="111"/>
      <c r="AQ603" s="111"/>
      <c r="AR603" s="111"/>
      <c r="AS603" s="111"/>
      <c r="AT603" s="111"/>
      <c r="AU603" s="111"/>
      <c r="AV603" s="111"/>
      <c r="AW603" s="111"/>
      <c r="AX603" s="111"/>
      <c r="AY603" s="111"/>
      <c r="AZ603" s="111"/>
      <c r="BA603" s="111"/>
      <c r="BB603" s="111"/>
      <c r="BC603" s="111"/>
      <c r="BD603" s="111"/>
      <c r="BE603" s="111"/>
      <c r="BF603" s="111"/>
      <c r="BG603" s="111"/>
      <c r="BH603" s="111"/>
      <c r="BI603" s="111"/>
      <c r="BJ603" s="111"/>
      <c r="BK603" s="111"/>
      <c r="BL603" s="111"/>
      <c r="BM603" s="111"/>
      <c r="BN603" s="111"/>
      <c r="BO603" s="111"/>
      <c r="BP603" s="111"/>
      <c r="BQ603" s="111"/>
    </row>
    <row r="604" spans="27:69">
      <c r="AA604" s="111"/>
      <c r="AB604" s="111"/>
      <c r="AC604" s="111"/>
      <c r="AD604" s="111"/>
      <c r="AE604" s="111"/>
      <c r="AF604" s="140"/>
      <c r="AG604" s="140"/>
      <c r="AH604" s="111"/>
      <c r="AI604" s="111"/>
      <c r="AJ604" s="111"/>
      <c r="AK604" s="88"/>
      <c r="AL604" s="111"/>
      <c r="AM604" s="111"/>
      <c r="AN604" s="111"/>
      <c r="AO604" s="111"/>
      <c r="AP604" s="111"/>
      <c r="AQ604" s="111"/>
      <c r="AR604" s="111"/>
      <c r="AS604" s="111"/>
      <c r="AT604" s="111"/>
      <c r="AU604" s="111"/>
      <c r="AV604" s="111"/>
      <c r="AW604" s="111"/>
      <c r="AX604" s="111"/>
      <c r="AY604" s="111"/>
      <c r="AZ604" s="111"/>
      <c r="BA604" s="111"/>
      <c r="BB604" s="111"/>
      <c r="BC604" s="111"/>
      <c r="BD604" s="111"/>
      <c r="BE604" s="111"/>
      <c r="BF604" s="111"/>
      <c r="BG604" s="111"/>
      <c r="BH604" s="111"/>
      <c r="BI604" s="111"/>
      <c r="BJ604" s="111"/>
      <c r="BK604" s="111"/>
      <c r="BL604" s="111"/>
      <c r="BM604" s="111"/>
      <c r="BN604" s="111"/>
      <c r="BO604" s="111"/>
      <c r="BP604" s="111"/>
      <c r="BQ604" s="111"/>
    </row>
    <row r="605" spans="27:69">
      <c r="AA605" s="111"/>
      <c r="AB605" s="111"/>
      <c r="AC605" s="111"/>
      <c r="AD605" s="111"/>
      <c r="AE605" s="111"/>
      <c r="AF605" s="140"/>
      <c r="AG605" s="140"/>
      <c r="AH605" s="111"/>
      <c r="AI605" s="111"/>
      <c r="AJ605" s="111"/>
      <c r="AK605" s="88"/>
      <c r="AL605" s="111"/>
      <c r="AM605" s="111"/>
      <c r="AN605" s="111"/>
      <c r="AO605" s="111"/>
      <c r="AP605" s="111"/>
      <c r="AQ605" s="111"/>
      <c r="AR605" s="111"/>
      <c r="AS605" s="111"/>
      <c r="AT605" s="111"/>
      <c r="AU605" s="111"/>
      <c r="AV605" s="111"/>
      <c r="AW605" s="111"/>
      <c r="AX605" s="111"/>
      <c r="AY605" s="111"/>
      <c r="AZ605" s="111"/>
      <c r="BA605" s="111"/>
      <c r="BB605" s="111"/>
      <c r="BC605" s="111"/>
      <c r="BD605" s="111"/>
      <c r="BE605" s="111"/>
      <c r="BF605" s="111"/>
      <c r="BG605" s="111"/>
      <c r="BH605" s="111"/>
      <c r="BI605" s="111"/>
      <c r="BJ605" s="111"/>
      <c r="BK605" s="111"/>
      <c r="BL605" s="111"/>
      <c r="BM605" s="111"/>
      <c r="BN605" s="111"/>
      <c r="BO605" s="111"/>
      <c r="BP605" s="111"/>
      <c r="BQ605" s="111"/>
    </row>
    <row r="606" spans="27:69">
      <c r="AA606" s="111"/>
      <c r="AB606" s="111"/>
      <c r="AC606" s="111"/>
      <c r="AD606" s="111"/>
      <c r="AE606" s="111"/>
      <c r="AF606" s="140"/>
      <c r="AG606" s="140"/>
      <c r="AH606" s="111"/>
      <c r="AI606" s="111"/>
      <c r="AJ606" s="111"/>
      <c r="AK606" s="88"/>
      <c r="AL606" s="111"/>
      <c r="AM606" s="111"/>
      <c r="AN606" s="111"/>
      <c r="AO606" s="111"/>
      <c r="AP606" s="111"/>
      <c r="AQ606" s="111"/>
      <c r="AR606" s="111"/>
      <c r="AS606" s="111"/>
      <c r="AT606" s="111"/>
      <c r="AU606" s="111"/>
      <c r="AV606" s="111"/>
      <c r="AW606" s="111"/>
      <c r="AX606" s="111"/>
      <c r="AY606" s="111"/>
      <c r="AZ606" s="111"/>
      <c r="BA606" s="111"/>
      <c r="BB606" s="111"/>
      <c r="BC606" s="111"/>
      <c r="BD606" s="111"/>
      <c r="BE606" s="111"/>
      <c r="BF606" s="111"/>
      <c r="BG606" s="111"/>
      <c r="BH606" s="111"/>
      <c r="BI606" s="111"/>
      <c r="BJ606" s="111"/>
      <c r="BK606" s="111"/>
      <c r="BL606" s="111"/>
      <c r="BM606" s="111"/>
      <c r="BN606" s="111"/>
      <c r="BO606" s="111"/>
      <c r="BP606" s="111"/>
      <c r="BQ606" s="111"/>
    </row>
    <row r="607" spans="27:69">
      <c r="AA607" s="111"/>
      <c r="AB607" s="111"/>
      <c r="AC607" s="111"/>
      <c r="AD607" s="111"/>
      <c r="AE607" s="111"/>
      <c r="AF607" s="140"/>
      <c r="AG607" s="140"/>
      <c r="AH607" s="111"/>
      <c r="AI607" s="111"/>
      <c r="AJ607" s="111"/>
      <c r="AK607" s="88"/>
      <c r="AL607" s="111"/>
      <c r="AM607" s="111"/>
      <c r="AN607" s="111"/>
      <c r="AO607" s="111"/>
      <c r="AP607" s="111"/>
      <c r="AQ607" s="111"/>
      <c r="AR607" s="111"/>
      <c r="AS607" s="111"/>
      <c r="AT607" s="111"/>
      <c r="AU607" s="111"/>
      <c r="AV607" s="111"/>
      <c r="AW607" s="111"/>
      <c r="AX607" s="111"/>
      <c r="AY607" s="111"/>
      <c r="AZ607" s="111"/>
      <c r="BA607" s="111"/>
      <c r="BB607" s="111"/>
      <c r="BC607" s="111"/>
      <c r="BD607" s="111"/>
      <c r="BE607" s="111"/>
      <c r="BF607" s="111"/>
      <c r="BG607" s="111"/>
      <c r="BH607" s="111"/>
      <c r="BI607" s="111"/>
      <c r="BJ607" s="111"/>
      <c r="BK607" s="111"/>
      <c r="BL607" s="111"/>
      <c r="BM607" s="111"/>
      <c r="BN607" s="111"/>
      <c r="BO607" s="111"/>
      <c r="BP607" s="111"/>
      <c r="BQ607" s="111"/>
    </row>
    <row r="608" spans="27:69">
      <c r="AA608" s="111"/>
      <c r="AB608" s="111"/>
      <c r="AC608" s="111"/>
      <c r="AD608" s="111"/>
      <c r="AE608" s="111"/>
      <c r="AF608" s="140"/>
      <c r="AG608" s="140"/>
      <c r="AH608" s="111"/>
      <c r="AI608" s="111"/>
      <c r="AJ608" s="111"/>
      <c r="AK608" s="88"/>
      <c r="AL608" s="111"/>
      <c r="AM608" s="111"/>
      <c r="AN608" s="111"/>
      <c r="AO608" s="111"/>
      <c r="AP608" s="111"/>
      <c r="AQ608" s="111"/>
      <c r="AR608" s="111"/>
      <c r="AS608" s="111"/>
      <c r="AT608" s="111"/>
      <c r="AU608" s="111"/>
      <c r="AV608" s="111"/>
      <c r="AW608" s="111"/>
      <c r="AX608" s="111"/>
      <c r="AY608" s="111"/>
      <c r="AZ608" s="111"/>
      <c r="BA608" s="111"/>
      <c r="BB608" s="111"/>
      <c r="BC608" s="111"/>
      <c r="BD608" s="111"/>
      <c r="BE608" s="111"/>
      <c r="BF608" s="111"/>
      <c r="BG608" s="111"/>
      <c r="BH608" s="111"/>
      <c r="BI608" s="111"/>
      <c r="BJ608" s="111"/>
      <c r="BK608" s="111"/>
      <c r="BL608" s="111"/>
      <c r="BM608" s="111"/>
      <c r="BN608" s="111"/>
      <c r="BO608" s="111"/>
      <c r="BP608" s="111"/>
      <c r="BQ608" s="111"/>
    </row>
    <row r="609" spans="27:69">
      <c r="AA609" s="111"/>
      <c r="AB609" s="111"/>
      <c r="AC609" s="111"/>
      <c r="AD609" s="111"/>
      <c r="AE609" s="111"/>
      <c r="AF609" s="140"/>
      <c r="AG609" s="140"/>
      <c r="AH609" s="111"/>
      <c r="AI609" s="111"/>
      <c r="AJ609" s="111"/>
      <c r="AK609" s="88"/>
      <c r="AL609" s="111"/>
      <c r="AM609" s="111"/>
      <c r="AN609" s="111"/>
      <c r="AO609" s="111"/>
      <c r="AP609" s="111"/>
      <c r="AQ609" s="111"/>
      <c r="AR609" s="111"/>
      <c r="AS609" s="111"/>
      <c r="AT609" s="111"/>
      <c r="AU609" s="111"/>
      <c r="AV609" s="111"/>
      <c r="AW609" s="111"/>
      <c r="AX609" s="111"/>
      <c r="AY609" s="111"/>
      <c r="AZ609" s="111"/>
      <c r="BA609" s="111"/>
      <c r="BB609" s="111"/>
      <c r="BC609" s="111"/>
      <c r="BD609" s="111"/>
      <c r="BE609" s="111"/>
      <c r="BF609" s="111"/>
      <c r="BG609" s="111"/>
      <c r="BH609" s="111"/>
      <c r="BI609" s="111"/>
      <c r="BJ609" s="111"/>
      <c r="BK609" s="111"/>
      <c r="BL609" s="111"/>
      <c r="BM609" s="111"/>
      <c r="BN609" s="111"/>
      <c r="BO609" s="111"/>
      <c r="BP609" s="111"/>
      <c r="BQ609" s="111"/>
    </row>
    <row r="610" spans="27:69">
      <c r="AA610" s="111"/>
      <c r="AB610" s="111"/>
      <c r="AC610" s="111"/>
      <c r="AD610" s="111"/>
      <c r="AE610" s="111"/>
      <c r="AF610" s="140"/>
      <c r="AG610" s="140"/>
      <c r="AH610" s="111"/>
      <c r="AI610" s="111"/>
      <c r="AJ610" s="111"/>
      <c r="AK610" s="88"/>
      <c r="AL610" s="111"/>
      <c r="AM610" s="111"/>
      <c r="AN610" s="111"/>
      <c r="AO610" s="111"/>
      <c r="AP610" s="111"/>
      <c r="AQ610" s="111"/>
      <c r="AR610" s="111"/>
      <c r="AS610" s="111"/>
      <c r="AT610" s="111"/>
      <c r="AU610" s="111"/>
      <c r="AV610" s="111"/>
      <c r="AW610" s="111"/>
      <c r="AX610" s="111"/>
      <c r="AY610" s="111"/>
      <c r="AZ610" s="111"/>
      <c r="BA610" s="111"/>
      <c r="BB610" s="111"/>
      <c r="BC610" s="111"/>
      <c r="BD610" s="111"/>
      <c r="BE610" s="111"/>
      <c r="BF610" s="111"/>
      <c r="BG610" s="111"/>
      <c r="BH610" s="111"/>
      <c r="BI610" s="111"/>
      <c r="BJ610" s="111"/>
      <c r="BK610" s="111"/>
      <c r="BL610" s="111"/>
      <c r="BM610" s="111"/>
      <c r="BN610" s="111"/>
      <c r="BO610" s="111"/>
      <c r="BP610" s="111"/>
      <c r="BQ610" s="111"/>
    </row>
    <row r="611" spans="27:69">
      <c r="AA611" s="111"/>
      <c r="AB611" s="111"/>
      <c r="AC611" s="111"/>
      <c r="AD611" s="111"/>
      <c r="AE611" s="111"/>
      <c r="AF611" s="140"/>
      <c r="AG611" s="140"/>
      <c r="AH611" s="111"/>
      <c r="AI611" s="111"/>
      <c r="AJ611" s="111"/>
      <c r="AK611" s="88"/>
      <c r="AL611" s="111"/>
      <c r="AM611" s="111"/>
      <c r="AN611" s="111"/>
      <c r="AO611" s="111"/>
      <c r="AP611" s="111"/>
      <c r="AQ611" s="111"/>
      <c r="AR611" s="111"/>
      <c r="AS611" s="111"/>
      <c r="AT611" s="111"/>
      <c r="AU611" s="111"/>
      <c r="AV611" s="111"/>
      <c r="AW611" s="111"/>
      <c r="AX611" s="111"/>
      <c r="AY611" s="111"/>
      <c r="AZ611" s="111"/>
      <c r="BA611" s="111"/>
      <c r="BB611" s="111"/>
      <c r="BC611" s="111"/>
      <c r="BD611" s="111"/>
      <c r="BE611" s="111"/>
      <c r="BF611" s="111"/>
      <c r="BG611" s="111"/>
      <c r="BH611" s="111"/>
      <c r="BI611" s="111"/>
      <c r="BJ611" s="111"/>
      <c r="BK611" s="111"/>
      <c r="BL611" s="111"/>
      <c r="BM611" s="111"/>
      <c r="BN611" s="111"/>
      <c r="BO611" s="111"/>
      <c r="BP611" s="111"/>
      <c r="BQ611" s="111"/>
    </row>
    <row r="612" spans="27:69">
      <c r="AA612" s="111"/>
      <c r="AB612" s="111"/>
      <c r="AC612" s="111"/>
      <c r="AD612" s="111"/>
      <c r="AE612" s="111"/>
      <c r="AF612" s="140"/>
      <c r="AG612" s="140"/>
      <c r="AH612" s="111"/>
      <c r="AI612" s="111"/>
      <c r="AJ612" s="111"/>
      <c r="AK612" s="88"/>
      <c r="AL612" s="111"/>
      <c r="AM612" s="111"/>
      <c r="AN612" s="111"/>
      <c r="AO612" s="111"/>
      <c r="AP612" s="111"/>
      <c r="AQ612" s="111"/>
      <c r="AR612" s="111"/>
      <c r="AS612" s="111"/>
      <c r="AT612" s="111"/>
      <c r="AU612" s="111"/>
      <c r="AV612" s="111"/>
      <c r="AW612" s="111"/>
      <c r="AX612" s="111"/>
      <c r="AY612" s="111"/>
      <c r="AZ612" s="111"/>
      <c r="BA612" s="111"/>
      <c r="BB612" s="111"/>
      <c r="BC612" s="111"/>
      <c r="BD612" s="111"/>
      <c r="BE612" s="111"/>
      <c r="BF612" s="111"/>
      <c r="BG612" s="111"/>
      <c r="BH612" s="111"/>
      <c r="BI612" s="111"/>
      <c r="BJ612" s="111"/>
      <c r="BK612" s="111"/>
      <c r="BL612" s="111"/>
      <c r="BM612" s="111"/>
      <c r="BN612" s="111"/>
      <c r="BO612" s="111"/>
      <c r="BP612" s="111"/>
      <c r="BQ612" s="111"/>
    </row>
    <row r="613" spans="27:69">
      <c r="AA613" s="111"/>
      <c r="AB613" s="111"/>
      <c r="AC613" s="111"/>
      <c r="AD613" s="111"/>
      <c r="AE613" s="111"/>
      <c r="AF613" s="140"/>
      <c r="AG613" s="140"/>
      <c r="AH613" s="111"/>
      <c r="AI613" s="111"/>
      <c r="AJ613" s="111"/>
      <c r="AK613" s="88"/>
      <c r="AL613" s="111"/>
      <c r="AM613" s="111"/>
      <c r="AN613" s="111"/>
      <c r="AO613" s="111"/>
      <c r="AP613" s="111"/>
      <c r="AQ613" s="111"/>
      <c r="AR613" s="111"/>
      <c r="AS613" s="111"/>
      <c r="AT613" s="111"/>
      <c r="AU613" s="111"/>
      <c r="AV613" s="111"/>
      <c r="AW613" s="111"/>
      <c r="AX613" s="111"/>
      <c r="AY613" s="111"/>
      <c r="AZ613" s="111"/>
      <c r="BA613" s="111"/>
      <c r="BB613" s="111"/>
      <c r="BC613" s="111"/>
      <c r="BD613" s="111"/>
      <c r="BE613" s="111"/>
      <c r="BF613" s="111"/>
      <c r="BG613" s="111"/>
      <c r="BH613" s="111"/>
      <c r="BI613" s="111"/>
      <c r="BJ613" s="111"/>
      <c r="BK613" s="111"/>
      <c r="BL613" s="111"/>
      <c r="BM613" s="111"/>
      <c r="BN613" s="111"/>
      <c r="BO613" s="111"/>
      <c r="BP613" s="111"/>
      <c r="BQ613" s="111"/>
    </row>
    <row r="614" spans="27:69">
      <c r="AA614" s="111"/>
      <c r="AB614" s="111"/>
      <c r="AC614" s="111"/>
      <c r="AD614" s="111"/>
      <c r="AE614" s="111"/>
      <c r="AF614" s="140"/>
      <c r="AG614" s="140"/>
      <c r="AH614" s="111"/>
      <c r="AI614" s="111"/>
      <c r="AJ614" s="111"/>
      <c r="AK614" s="88"/>
      <c r="AL614" s="111"/>
      <c r="AM614" s="111"/>
      <c r="AN614" s="111"/>
      <c r="AO614" s="111"/>
      <c r="AP614" s="111"/>
      <c r="AQ614" s="111"/>
      <c r="AR614" s="111"/>
      <c r="AS614" s="111"/>
      <c r="AT614" s="111"/>
      <c r="AU614" s="111"/>
      <c r="AV614" s="111"/>
      <c r="AW614" s="111"/>
      <c r="AX614" s="111"/>
      <c r="AY614" s="111"/>
      <c r="AZ614" s="111"/>
      <c r="BA614" s="111"/>
      <c r="BB614" s="111"/>
      <c r="BC614" s="111"/>
      <c r="BD614" s="111"/>
      <c r="BE614" s="111"/>
      <c r="BF614" s="111"/>
      <c r="BG614" s="111"/>
      <c r="BH614" s="111"/>
      <c r="BI614" s="111"/>
      <c r="BJ614" s="111"/>
      <c r="BK614" s="111"/>
      <c r="BL614" s="111"/>
      <c r="BM614" s="111"/>
      <c r="BN614" s="111"/>
      <c r="BO614" s="111"/>
      <c r="BP614" s="111"/>
      <c r="BQ614" s="111"/>
    </row>
    <row r="615" spans="27:69">
      <c r="AA615" s="111"/>
      <c r="AB615" s="111"/>
      <c r="AC615" s="111"/>
      <c r="AD615" s="111"/>
      <c r="AE615" s="111"/>
      <c r="AF615" s="140"/>
      <c r="AG615" s="140"/>
      <c r="AH615" s="111"/>
      <c r="AI615" s="111"/>
      <c r="AJ615" s="111"/>
      <c r="AK615" s="88"/>
      <c r="AL615" s="111"/>
      <c r="AM615" s="111"/>
      <c r="AN615" s="111"/>
      <c r="AO615" s="111"/>
      <c r="AP615" s="111"/>
      <c r="AQ615" s="111"/>
      <c r="AR615" s="111"/>
      <c r="AS615" s="111"/>
      <c r="AT615" s="111"/>
      <c r="AU615" s="111"/>
      <c r="AV615" s="111"/>
      <c r="AW615" s="111"/>
      <c r="AX615" s="111"/>
      <c r="AY615" s="111"/>
      <c r="AZ615" s="111"/>
      <c r="BA615" s="111"/>
      <c r="BB615" s="111"/>
      <c r="BC615" s="111"/>
      <c r="BD615" s="111"/>
      <c r="BE615" s="111"/>
      <c r="BF615" s="111"/>
      <c r="BG615" s="111"/>
      <c r="BH615" s="111"/>
      <c r="BI615" s="111"/>
      <c r="BJ615" s="111"/>
      <c r="BK615" s="111"/>
      <c r="BL615" s="111"/>
      <c r="BM615" s="111"/>
      <c r="BN615" s="111"/>
      <c r="BO615" s="111"/>
      <c r="BP615" s="111"/>
      <c r="BQ615" s="111"/>
    </row>
    <row r="616" spans="27:69">
      <c r="AA616" s="111"/>
      <c r="AB616" s="111"/>
      <c r="AC616" s="111"/>
      <c r="AD616" s="111"/>
      <c r="AE616" s="111"/>
      <c r="AF616" s="140"/>
      <c r="AG616" s="140"/>
      <c r="AH616" s="111"/>
      <c r="AI616" s="111"/>
      <c r="AJ616" s="111"/>
      <c r="AK616" s="88"/>
      <c r="AL616" s="111"/>
      <c r="AM616" s="111"/>
      <c r="AN616" s="111"/>
      <c r="AO616" s="111"/>
      <c r="AP616" s="111"/>
      <c r="AQ616" s="111"/>
      <c r="AR616" s="111"/>
      <c r="AS616" s="111"/>
      <c r="AT616" s="111"/>
      <c r="AU616" s="111"/>
      <c r="AV616" s="111"/>
      <c r="AW616" s="111"/>
      <c r="AX616" s="111"/>
      <c r="AY616" s="111"/>
      <c r="AZ616" s="111"/>
      <c r="BA616" s="111"/>
      <c r="BB616" s="111"/>
      <c r="BC616" s="111"/>
      <c r="BD616" s="111"/>
      <c r="BE616" s="111"/>
      <c r="BF616" s="111"/>
      <c r="BG616" s="111"/>
      <c r="BH616" s="111"/>
      <c r="BI616" s="111"/>
      <c r="BJ616" s="111"/>
      <c r="BK616" s="111"/>
      <c r="BL616" s="111"/>
      <c r="BM616" s="111"/>
      <c r="BN616" s="111"/>
      <c r="BO616" s="111"/>
      <c r="BP616" s="111"/>
      <c r="BQ616" s="111"/>
    </row>
    <row r="617" spans="27:69">
      <c r="AA617" s="111"/>
      <c r="AB617" s="111"/>
      <c r="AC617" s="111"/>
      <c r="AD617" s="111"/>
      <c r="AE617" s="111"/>
      <c r="AF617" s="140"/>
      <c r="AG617" s="140"/>
      <c r="AH617" s="111"/>
      <c r="AI617" s="111"/>
      <c r="AJ617" s="111"/>
      <c r="AK617" s="88"/>
      <c r="AL617" s="111"/>
      <c r="AM617" s="111"/>
      <c r="AN617" s="111"/>
      <c r="AO617" s="111"/>
      <c r="AP617" s="111"/>
      <c r="AQ617" s="111"/>
      <c r="AR617" s="111"/>
      <c r="AS617" s="111"/>
      <c r="AT617" s="111"/>
      <c r="AU617" s="111"/>
      <c r="AV617" s="111"/>
      <c r="AW617" s="111"/>
      <c r="AX617" s="111"/>
      <c r="AY617" s="111"/>
      <c r="AZ617" s="111"/>
      <c r="BA617" s="111"/>
      <c r="BB617" s="111"/>
      <c r="BC617" s="111"/>
      <c r="BD617" s="111"/>
      <c r="BE617" s="111"/>
      <c r="BF617" s="111"/>
      <c r="BG617" s="111"/>
      <c r="BH617" s="111"/>
      <c r="BI617" s="111"/>
      <c r="BJ617" s="111"/>
      <c r="BK617" s="111"/>
      <c r="BL617" s="111"/>
      <c r="BM617" s="111"/>
      <c r="BN617" s="111"/>
      <c r="BO617" s="111"/>
      <c r="BP617" s="111"/>
      <c r="BQ617" s="111"/>
    </row>
    <row r="618" spans="27:69">
      <c r="AA618" s="111"/>
      <c r="AB618" s="111"/>
      <c r="AC618" s="111"/>
      <c r="AD618" s="111"/>
      <c r="AE618" s="111"/>
      <c r="AF618" s="140"/>
      <c r="AG618" s="140"/>
      <c r="AH618" s="111"/>
      <c r="AI618" s="111"/>
      <c r="AJ618" s="111"/>
      <c r="AK618" s="88"/>
      <c r="AL618" s="111"/>
      <c r="AM618" s="111"/>
      <c r="AN618" s="111"/>
      <c r="AO618" s="111"/>
      <c r="AP618" s="111"/>
      <c r="AQ618" s="111"/>
      <c r="AR618" s="111"/>
      <c r="AS618" s="111"/>
      <c r="AT618" s="111"/>
      <c r="AU618" s="111"/>
      <c r="AV618" s="111"/>
      <c r="AW618" s="111"/>
      <c r="AX618" s="111"/>
      <c r="AY618" s="111"/>
      <c r="AZ618" s="111"/>
      <c r="BA618" s="111"/>
      <c r="BB618" s="111"/>
      <c r="BC618" s="111"/>
      <c r="BD618" s="111"/>
      <c r="BE618" s="111"/>
      <c r="BF618" s="111"/>
      <c r="BG618" s="111"/>
      <c r="BH618" s="111"/>
      <c r="BI618" s="111"/>
      <c r="BJ618" s="111"/>
      <c r="BK618" s="111"/>
      <c r="BL618" s="111"/>
      <c r="BM618" s="111"/>
      <c r="BN618" s="111"/>
      <c r="BO618" s="111"/>
      <c r="BP618" s="111"/>
      <c r="BQ618" s="111"/>
    </row>
    <row r="619" spans="27:69">
      <c r="AA619" s="111"/>
      <c r="AB619" s="111"/>
      <c r="AC619" s="111"/>
      <c r="AD619" s="111"/>
      <c r="AE619" s="111"/>
      <c r="AF619" s="140"/>
      <c r="AG619" s="140"/>
      <c r="AH619" s="111"/>
      <c r="AI619" s="111"/>
      <c r="AJ619" s="111"/>
      <c r="AK619" s="88"/>
      <c r="AL619" s="111"/>
      <c r="AM619" s="111"/>
      <c r="AN619" s="111"/>
      <c r="AO619" s="111"/>
      <c r="AP619" s="111"/>
      <c r="AQ619" s="111"/>
      <c r="AR619" s="111"/>
      <c r="AS619" s="111"/>
      <c r="AT619" s="111"/>
      <c r="AU619" s="111"/>
      <c r="AV619" s="111"/>
      <c r="AW619" s="111"/>
      <c r="AX619" s="111"/>
      <c r="AY619" s="111"/>
      <c r="AZ619" s="111"/>
      <c r="BA619" s="111"/>
      <c r="BB619" s="111"/>
      <c r="BC619" s="111"/>
      <c r="BD619" s="111"/>
      <c r="BE619" s="111"/>
      <c r="BF619" s="111"/>
      <c r="BG619" s="111"/>
      <c r="BH619" s="111"/>
      <c r="BI619" s="111"/>
      <c r="BJ619" s="111"/>
      <c r="BK619" s="111"/>
      <c r="BL619" s="111"/>
      <c r="BM619" s="111"/>
      <c r="BN619" s="111"/>
      <c r="BO619" s="111"/>
      <c r="BP619" s="111"/>
      <c r="BQ619" s="111"/>
    </row>
    <row r="620" spans="27:69">
      <c r="AA620" s="111"/>
      <c r="AB620" s="111"/>
      <c r="AC620" s="111"/>
      <c r="AD620" s="111"/>
      <c r="AE620" s="111"/>
      <c r="AF620" s="140"/>
      <c r="AG620" s="140"/>
      <c r="AH620" s="111"/>
      <c r="AI620" s="111"/>
      <c r="AJ620" s="111"/>
      <c r="AK620" s="88"/>
      <c r="AL620" s="111"/>
      <c r="AM620" s="111"/>
      <c r="AN620" s="111"/>
      <c r="AO620" s="111"/>
      <c r="AP620" s="111"/>
      <c r="AQ620" s="111"/>
      <c r="AR620" s="111"/>
      <c r="AS620" s="111"/>
      <c r="AT620" s="111"/>
      <c r="AU620" s="111"/>
      <c r="AV620" s="111"/>
      <c r="AW620" s="111"/>
      <c r="AX620" s="111"/>
      <c r="AY620" s="111"/>
      <c r="AZ620" s="111"/>
      <c r="BA620" s="111"/>
      <c r="BB620" s="111"/>
      <c r="BC620" s="111"/>
      <c r="BD620" s="111"/>
      <c r="BE620" s="111"/>
      <c r="BF620" s="111"/>
      <c r="BG620" s="111"/>
      <c r="BH620" s="111"/>
      <c r="BI620" s="111"/>
      <c r="BJ620" s="111"/>
      <c r="BK620" s="111"/>
      <c r="BL620" s="111"/>
      <c r="BM620" s="111"/>
      <c r="BN620" s="111"/>
      <c r="BO620" s="111"/>
      <c r="BP620" s="111"/>
      <c r="BQ620" s="111"/>
    </row>
    <row r="621" spans="27:69">
      <c r="AA621" s="111"/>
      <c r="AB621" s="111"/>
      <c r="AC621" s="111"/>
      <c r="AD621" s="111"/>
      <c r="AE621" s="111"/>
      <c r="AF621" s="140"/>
      <c r="AG621" s="140"/>
      <c r="AH621" s="111"/>
      <c r="AI621" s="111"/>
      <c r="AJ621" s="111"/>
      <c r="AK621" s="88"/>
      <c r="AL621" s="111"/>
      <c r="AM621" s="111"/>
      <c r="AN621" s="111"/>
      <c r="AO621" s="111"/>
      <c r="AP621" s="111"/>
      <c r="AQ621" s="111"/>
      <c r="AR621" s="111"/>
      <c r="AS621" s="111"/>
      <c r="AT621" s="111"/>
      <c r="AU621" s="111"/>
      <c r="AV621" s="111"/>
      <c r="AW621" s="111"/>
      <c r="AX621" s="111"/>
      <c r="AY621" s="111"/>
      <c r="AZ621" s="111"/>
      <c r="BA621" s="111"/>
      <c r="BB621" s="111"/>
      <c r="BC621" s="111"/>
      <c r="BD621" s="111"/>
      <c r="BE621" s="111"/>
      <c r="BF621" s="111"/>
      <c r="BG621" s="111"/>
      <c r="BH621" s="111"/>
      <c r="BI621" s="111"/>
      <c r="BJ621" s="111"/>
      <c r="BK621" s="111"/>
      <c r="BL621" s="111"/>
      <c r="BM621" s="111"/>
      <c r="BN621" s="111"/>
      <c r="BO621" s="111"/>
      <c r="BP621" s="111"/>
      <c r="BQ621" s="111"/>
    </row>
    <row r="622" spans="27:69">
      <c r="AA622" s="111"/>
      <c r="AB622" s="111"/>
      <c r="AC622" s="111"/>
      <c r="AD622" s="111"/>
      <c r="AE622" s="111"/>
      <c r="AF622" s="140"/>
      <c r="AG622" s="140"/>
      <c r="AH622" s="111"/>
      <c r="AI622" s="111"/>
      <c r="AJ622" s="111"/>
      <c r="AK622" s="88"/>
      <c r="AL622" s="111"/>
      <c r="AM622" s="111"/>
      <c r="AN622" s="111"/>
      <c r="AO622" s="111"/>
      <c r="AP622" s="111"/>
      <c r="AQ622" s="111"/>
      <c r="AR622" s="111"/>
      <c r="AS622" s="111"/>
      <c r="AT622" s="111"/>
      <c r="AU622" s="111"/>
      <c r="AV622" s="111"/>
      <c r="AW622" s="111"/>
      <c r="AX622" s="111"/>
      <c r="AY622" s="111"/>
      <c r="AZ622" s="111"/>
      <c r="BA622" s="111"/>
      <c r="BB622" s="111"/>
      <c r="BC622" s="111"/>
      <c r="BD622" s="111"/>
      <c r="BE622" s="111"/>
      <c r="BF622" s="111"/>
      <c r="BG622" s="111"/>
      <c r="BH622" s="111"/>
      <c r="BI622" s="111"/>
      <c r="BJ622" s="111"/>
      <c r="BK622" s="111"/>
      <c r="BL622" s="111"/>
      <c r="BM622" s="111"/>
      <c r="BN622" s="111"/>
      <c r="BO622" s="111"/>
      <c r="BP622" s="111"/>
      <c r="BQ622" s="111"/>
    </row>
    <row r="623" spans="27:69">
      <c r="AA623" s="111"/>
      <c r="AB623" s="111"/>
      <c r="AC623" s="111"/>
      <c r="AD623" s="111"/>
      <c r="AE623" s="111"/>
      <c r="AF623" s="140"/>
      <c r="AG623" s="140"/>
      <c r="AH623" s="111"/>
      <c r="AI623" s="111"/>
      <c r="AJ623" s="111"/>
      <c r="AK623" s="88"/>
      <c r="AL623" s="111"/>
      <c r="AM623" s="111"/>
      <c r="AN623" s="111"/>
      <c r="AO623" s="111"/>
      <c r="AP623" s="111"/>
      <c r="AQ623" s="111"/>
      <c r="AR623" s="111"/>
      <c r="AS623" s="111"/>
      <c r="AT623" s="111"/>
      <c r="AU623" s="111"/>
      <c r="AV623" s="111"/>
      <c r="AW623" s="111"/>
      <c r="AX623" s="111"/>
      <c r="AY623" s="111"/>
      <c r="AZ623" s="111"/>
      <c r="BA623" s="111"/>
      <c r="BB623" s="111"/>
      <c r="BC623" s="111"/>
      <c r="BD623" s="111"/>
      <c r="BE623" s="111"/>
      <c r="BF623" s="111"/>
      <c r="BG623" s="111"/>
      <c r="BH623" s="111"/>
      <c r="BI623" s="111"/>
      <c r="BJ623" s="111"/>
      <c r="BK623" s="111"/>
      <c r="BL623" s="111"/>
      <c r="BM623" s="111"/>
      <c r="BN623" s="111"/>
      <c r="BO623" s="111"/>
      <c r="BP623" s="111"/>
      <c r="BQ623" s="111"/>
    </row>
    <row r="624" spans="27:69">
      <c r="AA624" s="111"/>
      <c r="AB624" s="111"/>
      <c r="AC624" s="111"/>
      <c r="AD624" s="111"/>
      <c r="AE624" s="111"/>
      <c r="AF624" s="140"/>
      <c r="AG624" s="140"/>
      <c r="AH624" s="111"/>
      <c r="AI624" s="111"/>
      <c r="AJ624" s="111"/>
      <c r="AK624" s="88"/>
      <c r="AL624" s="111"/>
      <c r="AM624" s="111"/>
      <c r="AN624" s="111"/>
      <c r="AO624" s="111"/>
      <c r="AP624" s="111"/>
      <c r="AQ624" s="111"/>
      <c r="AR624" s="111"/>
      <c r="AS624" s="111"/>
      <c r="AT624" s="111"/>
      <c r="AU624" s="111"/>
      <c r="AV624" s="111"/>
      <c r="AW624" s="111"/>
      <c r="AX624" s="111"/>
      <c r="AY624" s="111"/>
      <c r="AZ624" s="111"/>
      <c r="BA624" s="111"/>
      <c r="BB624" s="111"/>
      <c r="BC624" s="111"/>
      <c r="BD624" s="111"/>
      <c r="BE624" s="111"/>
      <c r="BF624" s="111"/>
      <c r="BG624" s="111"/>
      <c r="BH624" s="111"/>
      <c r="BI624" s="111"/>
      <c r="BJ624" s="111"/>
      <c r="BK624" s="111"/>
      <c r="BL624" s="111"/>
      <c r="BM624" s="111"/>
      <c r="BN624" s="111"/>
      <c r="BO624" s="111"/>
      <c r="BP624" s="111"/>
      <c r="BQ624" s="111"/>
    </row>
    <row r="625" spans="27:69">
      <c r="AA625" s="111"/>
      <c r="AB625" s="111"/>
      <c r="AC625" s="111"/>
      <c r="AD625" s="111"/>
      <c r="AE625" s="111"/>
      <c r="AF625" s="140"/>
      <c r="AG625" s="140"/>
      <c r="AH625" s="111"/>
      <c r="AI625" s="111"/>
      <c r="AJ625" s="111"/>
      <c r="AK625" s="88"/>
      <c r="AL625" s="111"/>
      <c r="AM625" s="111"/>
      <c r="AN625" s="111"/>
      <c r="AO625" s="111"/>
      <c r="AP625" s="111"/>
      <c r="AQ625" s="111"/>
      <c r="AR625" s="111"/>
      <c r="AS625" s="111"/>
      <c r="AT625" s="111"/>
      <c r="AU625" s="111"/>
      <c r="AV625" s="111"/>
      <c r="AW625" s="111"/>
      <c r="AX625" s="111"/>
      <c r="AY625" s="111"/>
      <c r="AZ625" s="111"/>
      <c r="BA625" s="111"/>
      <c r="BB625" s="111"/>
      <c r="BC625" s="111"/>
      <c r="BD625" s="111"/>
      <c r="BE625" s="111"/>
      <c r="BF625" s="111"/>
      <c r="BG625" s="111"/>
      <c r="BH625" s="111"/>
      <c r="BI625" s="111"/>
      <c r="BJ625" s="111"/>
      <c r="BK625" s="111"/>
      <c r="BL625" s="111"/>
      <c r="BM625" s="111"/>
      <c r="BN625" s="111"/>
      <c r="BO625" s="111"/>
      <c r="BP625" s="111"/>
      <c r="BQ625" s="111"/>
    </row>
    <row r="626" spans="27:69">
      <c r="AA626" s="111"/>
      <c r="AB626" s="111"/>
      <c r="AC626" s="111"/>
      <c r="AD626" s="111"/>
      <c r="AE626" s="111"/>
      <c r="AF626" s="140"/>
      <c r="AG626" s="140"/>
      <c r="AH626" s="111"/>
      <c r="AI626" s="111"/>
      <c r="AJ626" s="111"/>
      <c r="AK626" s="88"/>
      <c r="AL626" s="111"/>
      <c r="AM626" s="111"/>
      <c r="AN626" s="111"/>
      <c r="AO626" s="111"/>
      <c r="AP626" s="111"/>
      <c r="AQ626" s="111"/>
      <c r="AR626" s="111"/>
      <c r="AS626" s="111"/>
      <c r="AT626" s="111"/>
      <c r="AU626" s="111"/>
      <c r="AV626" s="111"/>
      <c r="AW626" s="111"/>
      <c r="AX626" s="111"/>
      <c r="AY626" s="111"/>
      <c r="AZ626" s="111"/>
      <c r="BA626" s="111"/>
      <c r="BB626" s="111"/>
      <c r="BC626" s="111"/>
      <c r="BD626" s="111"/>
      <c r="BE626" s="111"/>
      <c r="BF626" s="111"/>
      <c r="BG626" s="111"/>
      <c r="BH626" s="111"/>
      <c r="BI626" s="111"/>
      <c r="BJ626" s="111"/>
      <c r="BK626" s="111"/>
      <c r="BL626" s="111"/>
      <c r="BM626" s="111"/>
      <c r="BN626" s="111"/>
      <c r="BO626" s="111"/>
      <c r="BP626" s="111"/>
      <c r="BQ626" s="111"/>
    </row>
    <row r="627" spans="27:69">
      <c r="AA627" s="111"/>
      <c r="AB627" s="111"/>
      <c r="AC627" s="111"/>
      <c r="AD627" s="111"/>
      <c r="AE627" s="111"/>
      <c r="AF627" s="140"/>
      <c r="AG627" s="140"/>
      <c r="AH627" s="111"/>
      <c r="AI627" s="111"/>
      <c r="AJ627" s="111"/>
      <c r="AK627" s="88"/>
      <c r="AL627" s="111"/>
      <c r="AM627" s="111"/>
      <c r="AN627" s="111"/>
      <c r="AO627" s="111"/>
      <c r="AP627" s="111"/>
      <c r="AQ627" s="111"/>
      <c r="AR627" s="111"/>
      <c r="AS627" s="111"/>
      <c r="AT627" s="111"/>
      <c r="AU627" s="111"/>
      <c r="AV627" s="111"/>
      <c r="AW627" s="111"/>
      <c r="AX627" s="111"/>
      <c r="AY627" s="111"/>
      <c r="AZ627" s="111"/>
      <c r="BA627" s="111"/>
      <c r="BB627" s="111"/>
      <c r="BC627" s="111"/>
      <c r="BD627" s="111"/>
      <c r="BE627" s="111"/>
      <c r="BF627" s="111"/>
      <c r="BG627" s="111"/>
      <c r="BH627" s="111"/>
      <c r="BI627" s="111"/>
      <c r="BJ627" s="111"/>
      <c r="BK627" s="111"/>
      <c r="BL627" s="111"/>
      <c r="BM627" s="111"/>
      <c r="BN627" s="111"/>
      <c r="BO627" s="111"/>
      <c r="BP627" s="111"/>
      <c r="BQ627" s="111"/>
    </row>
    <row r="628" spans="27:69">
      <c r="AA628" s="111"/>
      <c r="AB628" s="111"/>
      <c r="AC628" s="111"/>
      <c r="AD628" s="111"/>
      <c r="AE628" s="111"/>
      <c r="AF628" s="140"/>
      <c r="AG628" s="140"/>
      <c r="AH628" s="111"/>
      <c r="AI628" s="111"/>
      <c r="AJ628" s="111"/>
      <c r="AK628" s="88"/>
      <c r="AL628" s="111"/>
      <c r="AM628" s="111"/>
      <c r="AN628" s="111"/>
      <c r="AO628" s="111"/>
      <c r="AP628" s="111"/>
      <c r="AQ628" s="111"/>
      <c r="AR628" s="111"/>
      <c r="AS628" s="111"/>
      <c r="AT628" s="111"/>
      <c r="AU628" s="111"/>
      <c r="AV628" s="111"/>
      <c r="AW628" s="111"/>
      <c r="AX628" s="111"/>
      <c r="AY628" s="111"/>
      <c r="AZ628" s="111"/>
      <c r="BA628" s="111"/>
      <c r="BB628" s="111"/>
      <c r="BC628" s="111"/>
      <c r="BD628" s="111"/>
      <c r="BE628" s="111"/>
      <c r="BF628" s="111"/>
      <c r="BG628" s="111"/>
      <c r="BH628" s="111"/>
      <c r="BI628" s="111"/>
      <c r="BJ628" s="111"/>
      <c r="BK628" s="111"/>
      <c r="BL628" s="111"/>
      <c r="BM628" s="111"/>
      <c r="BN628" s="111"/>
      <c r="BO628" s="111"/>
      <c r="BP628" s="111"/>
      <c r="BQ628" s="111"/>
    </row>
    <row r="629" spans="27:69">
      <c r="AA629" s="111"/>
      <c r="AB629" s="111"/>
      <c r="AC629" s="111"/>
      <c r="AD629" s="111"/>
      <c r="AE629" s="111"/>
      <c r="AF629" s="140"/>
      <c r="AG629" s="140"/>
      <c r="AH629" s="111"/>
      <c r="AI629" s="111"/>
      <c r="AJ629" s="111"/>
      <c r="AK629" s="88"/>
      <c r="AL629" s="111"/>
      <c r="AM629" s="111"/>
      <c r="AN629" s="111"/>
      <c r="AO629" s="111"/>
      <c r="AP629" s="111"/>
      <c r="AQ629" s="111"/>
      <c r="AR629" s="111"/>
      <c r="AS629" s="111"/>
      <c r="AT629" s="111"/>
      <c r="AU629" s="111"/>
      <c r="AV629" s="111"/>
      <c r="AW629" s="111"/>
      <c r="AX629" s="111"/>
      <c r="AY629" s="111"/>
      <c r="AZ629" s="111"/>
      <c r="BA629" s="111"/>
      <c r="BB629" s="111"/>
      <c r="BC629" s="111"/>
      <c r="BD629" s="111"/>
      <c r="BE629" s="111"/>
      <c r="BF629" s="111"/>
      <c r="BG629" s="111"/>
      <c r="BH629" s="111"/>
      <c r="BI629" s="111"/>
      <c r="BJ629" s="111"/>
      <c r="BK629" s="111"/>
      <c r="BL629" s="111"/>
      <c r="BM629" s="111"/>
      <c r="BN629" s="111"/>
      <c r="BO629" s="111"/>
      <c r="BP629" s="111"/>
      <c r="BQ629" s="111"/>
    </row>
    <row r="630" spans="27:69">
      <c r="AA630" s="111"/>
      <c r="AB630" s="111"/>
      <c r="AC630" s="111"/>
      <c r="AD630" s="111"/>
      <c r="AE630" s="111"/>
      <c r="AF630" s="140"/>
      <c r="AG630" s="140"/>
      <c r="AH630" s="111"/>
      <c r="AI630" s="111"/>
      <c r="AJ630" s="111"/>
      <c r="AK630" s="88"/>
      <c r="AL630" s="111"/>
      <c r="AM630" s="111"/>
      <c r="AN630" s="111"/>
      <c r="AO630" s="111"/>
      <c r="AP630" s="111"/>
      <c r="AQ630" s="111"/>
      <c r="AR630" s="111"/>
      <c r="AS630" s="111"/>
      <c r="AT630" s="111"/>
      <c r="AU630" s="111"/>
      <c r="AV630" s="111"/>
      <c r="AW630" s="111"/>
      <c r="AX630" s="111"/>
      <c r="AY630" s="111"/>
      <c r="AZ630" s="111"/>
      <c r="BA630" s="111"/>
      <c r="BB630" s="111"/>
      <c r="BC630" s="111"/>
      <c r="BD630" s="111"/>
      <c r="BE630" s="111"/>
      <c r="BF630" s="111"/>
      <c r="BG630" s="111"/>
      <c r="BH630" s="111"/>
      <c r="BI630" s="111"/>
      <c r="BJ630" s="111"/>
      <c r="BK630" s="111"/>
      <c r="BL630" s="111"/>
      <c r="BM630" s="111"/>
      <c r="BN630" s="111"/>
      <c r="BO630" s="111"/>
      <c r="BP630" s="111"/>
      <c r="BQ630" s="111"/>
    </row>
    <row r="631" spans="27:69">
      <c r="AA631" s="111"/>
      <c r="AB631" s="111"/>
      <c r="AC631" s="111"/>
      <c r="AD631" s="111"/>
      <c r="AE631" s="111"/>
      <c r="AF631" s="140"/>
      <c r="AG631" s="140"/>
      <c r="AH631" s="111"/>
      <c r="AI631" s="111"/>
      <c r="AJ631" s="111"/>
      <c r="AK631" s="88"/>
      <c r="AL631" s="111"/>
      <c r="AM631" s="111"/>
      <c r="AN631" s="111"/>
      <c r="AO631" s="111"/>
      <c r="AP631" s="111"/>
      <c r="AQ631" s="111"/>
      <c r="AR631" s="111"/>
      <c r="AS631" s="111"/>
      <c r="AT631" s="111"/>
      <c r="AU631" s="111"/>
      <c r="AV631" s="111"/>
      <c r="AW631" s="111"/>
      <c r="AX631" s="111"/>
      <c r="AY631" s="111"/>
      <c r="AZ631" s="111"/>
      <c r="BA631" s="111"/>
      <c r="BB631" s="111"/>
      <c r="BC631" s="111"/>
      <c r="BD631" s="111"/>
      <c r="BE631" s="111"/>
      <c r="BF631" s="111"/>
      <c r="BG631" s="111"/>
      <c r="BH631" s="111"/>
      <c r="BI631" s="111"/>
      <c r="BJ631" s="111"/>
      <c r="BK631" s="111"/>
      <c r="BL631" s="111"/>
      <c r="BM631" s="111"/>
      <c r="BN631" s="111"/>
      <c r="BO631" s="111"/>
      <c r="BP631" s="111"/>
      <c r="BQ631" s="111"/>
    </row>
    <row r="632" spans="27:69">
      <c r="AA632" s="111"/>
      <c r="AB632" s="111"/>
      <c r="AC632" s="111"/>
      <c r="AD632" s="111"/>
      <c r="AE632" s="111"/>
      <c r="AF632" s="140"/>
      <c r="AG632" s="140"/>
      <c r="AH632" s="111"/>
      <c r="AI632" s="111"/>
      <c r="AJ632" s="111"/>
      <c r="AK632" s="88"/>
      <c r="AL632" s="111"/>
      <c r="AM632" s="111"/>
      <c r="AN632" s="111"/>
      <c r="AO632" s="111"/>
      <c r="AP632" s="111"/>
      <c r="AQ632" s="111"/>
      <c r="AR632" s="111"/>
      <c r="AS632" s="111"/>
      <c r="AT632" s="111"/>
      <c r="AU632" s="111"/>
      <c r="AV632" s="111"/>
      <c r="AW632" s="111"/>
      <c r="AX632" s="111"/>
      <c r="AY632" s="111"/>
      <c r="AZ632" s="111"/>
      <c r="BA632" s="111"/>
      <c r="BB632" s="111"/>
      <c r="BC632" s="111"/>
      <c r="BD632" s="111"/>
      <c r="BE632" s="111"/>
      <c r="BF632" s="111"/>
      <c r="BG632" s="111"/>
      <c r="BH632" s="111"/>
      <c r="BI632" s="111"/>
      <c r="BJ632" s="111"/>
      <c r="BK632" s="111"/>
      <c r="BL632" s="111"/>
      <c r="BM632" s="111"/>
      <c r="BN632" s="111"/>
      <c r="BO632" s="111"/>
      <c r="BP632" s="111"/>
      <c r="BQ632" s="111"/>
    </row>
    <row r="633" spans="27:69">
      <c r="AA633" s="111"/>
      <c r="AB633" s="111"/>
      <c r="AC633" s="111"/>
      <c r="AD633" s="111"/>
      <c r="AE633" s="111"/>
      <c r="AF633" s="140"/>
      <c r="AG633" s="140"/>
      <c r="AH633" s="111"/>
      <c r="AI633" s="111"/>
      <c r="AJ633" s="111"/>
      <c r="AK633" s="88"/>
      <c r="AL633" s="111"/>
      <c r="AM633" s="111"/>
      <c r="AN633" s="111"/>
      <c r="AO633" s="111"/>
      <c r="AP633" s="111"/>
      <c r="AQ633" s="111"/>
      <c r="AR633" s="111"/>
      <c r="AS633" s="111"/>
      <c r="AT633" s="111"/>
      <c r="AU633" s="111"/>
      <c r="AV633" s="111"/>
      <c r="AW633" s="111"/>
      <c r="AX633" s="111"/>
      <c r="AY633" s="111"/>
      <c r="AZ633" s="111"/>
      <c r="BA633" s="111"/>
      <c r="BB633" s="111"/>
      <c r="BC633" s="111"/>
      <c r="BD633" s="111"/>
      <c r="BE633" s="111"/>
      <c r="BF633" s="111"/>
      <c r="BG633" s="111"/>
      <c r="BH633" s="111"/>
      <c r="BI633" s="111"/>
      <c r="BJ633" s="111"/>
      <c r="BK633" s="111"/>
      <c r="BL633" s="111"/>
      <c r="BM633" s="111"/>
      <c r="BN633" s="111"/>
      <c r="BO633" s="111"/>
      <c r="BP633" s="111"/>
      <c r="BQ633" s="111"/>
    </row>
    <row r="634" spans="27:69">
      <c r="AA634" s="111"/>
      <c r="AB634" s="111"/>
      <c r="AC634" s="111"/>
      <c r="AD634" s="111"/>
      <c r="AE634" s="111"/>
      <c r="AF634" s="140"/>
      <c r="AG634" s="140"/>
      <c r="AH634" s="111"/>
      <c r="AI634" s="111"/>
      <c r="AJ634" s="111"/>
      <c r="AK634" s="88"/>
      <c r="AL634" s="111"/>
      <c r="AM634" s="111"/>
      <c r="AN634" s="111"/>
      <c r="AO634" s="111"/>
      <c r="AP634" s="111"/>
      <c r="AQ634" s="111"/>
      <c r="AR634" s="111"/>
      <c r="AS634" s="111"/>
      <c r="AT634" s="111"/>
      <c r="AU634" s="111"/>
      <c r="AV634" s="111"/>
      <c r="AW634" s="111"/>
      <c r="AX634" s="111"/>
      <c r="AY634" s="111"/>
      <c r="AZ634" s="111"/>
      <c r="BA634" s="111"/>
      <c r="BB634" s="111"/>
      <c r="BC634" s="111"/>
      <c r="BD634" s="111"/>
      <c r="BE634" s="111"/>
      <c r="BF634" s="111"/>
      <c r="BG634" s="111"/>
      <c r="BH634" s="111"/>
      <c r="BI634" s="111"/>
      <c r="BJ634" s="111"/>
      <c r="BK634" s="111"/>
      <c r="BL634" s="111"/>
      <c r="BM634" s="111"/>
      <c r="BN634" s="111"/>
      <c r="BO634" s="111"/>
      <c r="BP634" s="111"/>
      <c r="BQ634" s="111"/>
    </row>
    <row r="635" spans="27:69">
      <c r="AA635" s="111"/>
      <c r="AB635" s="111"/>
      <c r="AC635" s="111"/>
      <c r="AD635" s="111"/>
      <c r="AE635" s="111"/>
      <c r="AF635" s="140"/>
      <c r="AG635" s="140"/>
      <c r="AH635" s="111"/>
      <c r="AI635" s="111"/>
      <c r="AJ635" s="111"/>
      <c r="AK635" s="88"/>
      <c r="AL635" s="111"/>
      <c r="AM635" s="111"/>
      <c r="AN635" s="111"/>
      <c r="AO635" s="111"/>
      <c r="AP635" s="111"/>
      <c r="AQ635" s="111"/>
      <c r="AR635" s="111"/>
      <c r="AS635" s="111"/>
      <c r="AT635" s="111"/>
      <c r="AU635" s="111"/>
      <c r="AV635" s="111"/>
      <c r="AW635" s="111"/>
      <c r="AX635" s="111"/>
      <c r="AY635" s="111"/>
      <c r="AZ635" s="111"/>
      <c r="BA635" s="111"/>
      <c r="BB635" s="111"/>
      <c r="BC635" s="111"/>
      <c r="BD635" s="111"/>
      <c r="BE635" s="111"/>
      <c r="BF635" s="111"/>
      <c r="BG635" s="111"/>
      <c r="BH635" s="111"/>
      <c r="BI635" s="111"/>
      <c r="BJ635" s="111"/>
      <c r="BK635" s="111"/>
      <c r="BL635" s="111"/>
      <c r="BM635" s="111"/>
      <c r="BN635" s="111"/>
      <c r="BO635" s="111"/>
      <c r="BP635" s="111"/>
      <c r="BQ635" s="111"/>
    </row>
    <row r="636" spans="27:69">
      <c r="AA636" s="111"/>
      <c r="AB636" s="111"/>
      <c r="AC636" s="111"/>
      <c r="AD636" s="111"/>
      <c r="AE636" s="111"/>
      <c r="AF636" s="140"/>
      <c r="AG636" s="140"/>
      <c r="AH636" s="111"/>
      <c r="AI636" s="111"/>
      <c r="AJ636" s="111"/>
      <c r="AK636" s="88"/>
      <c r="AL636" s="111"/>
      <c r="AM636" s="111"/>
      <c r="AN636" s="111"/>
      <c r="AO636" s="111"/>
      <c r="AP636" s="111"/>
      <c r="AQ636" s="111"/>
      <c r="AR636" s="111"/>
      <c r="AS636" s="111"/>
      <c r="AT636" s="111"/>
      <c r="AU636" s="111"/>
      <c r="AV636" s="111"/>
      <c r="AW636" s="111"/>
      <c r="AX636" s="111"/>
      <c r="AY636" s="111"/>
      <c r="AZ636" s="111"/>
      <c r="BA636" s="111"/>
      <c r="BB636" s="111"/>
      <c r="BC636" s="111"/>
      <c r="BD636" s="111"/>
      <c r="BE636" s="111"/>
      <c r="BF636" s="111"/>
      <c r="BG636" s="111"/>
      <c r="BH636" s="111"/>
      <c r="BI636" s="111"/>
      <c r="BJ636" s="111"/>
      <c r="BK636" s="111"/>
      <c r="BL636" s="111"/>
      <c r="BM636" s="111"/>
      <c r="BN636" s="111"/>
      <c r="BO636" s="111"/>
      <c r="BP636" s="111"/>
      <c r="BQ636" s="111"/>
    </row>
    <row r="637" spans="27:69">
      <c r="AA637" s="111"/>
      <c r="AB637" s="111"/>
      <c r="AC637" s="111"/>
      <c r="AD637" s="111"/>
      <c r="AE637" s="111"/>
      <c r="AF637" s="140"/>
      <c r="AG637" s="140"/>
      <c r="AH637" s="111"/>
      <c r="AI637" s="111"/>
      <c r="AJ637" s="111"/>
      <c r="AK637" s="88"/>
      <c r="AL637" s="111"/>
      <c r="AM637" s="111"/>
      <c r="AN637" s="111"/>
      <c r="AO637" s="111"/>
      <c r="AP637" s="111"/>
      <c r="AQ637" s="111"/>
      <c r="AR637" s="111"/>
      <c r="AS637" s="111"/>
      <c r="AT637" s="111"/>
      <c r="AU637" s="111"/>
      <c r="AV637" s="111"/>
      <c r="AW637" s="111"/>
      <c r="AX637" s="111"/>
      <c r="AY637" s="111"/>
      <c r="AZ637" s="111"/>
      <c r="BA637" s="111"/>
      <c r="BB637" s="111"/>
      <c r="BC637" s="111"/>
      <c r="BD637" s="111"/>
      <c r="BE637" s="111"/>
      <c r="BF637" s="111"/>
      <c r="BG637" s="111"/>
      <c r="BH637" s="111"/>
      <c r="BI637" s="111"/>
      <c r="BJ637" s="111"/>
      <c r="BK637" s="111"/>
      <c r="BL637" s="111"/>
      <c r="BM637" s="111"/>
      <c r="BN637" s="111"/>
      <c r="BO637" s="111"/>
      <c r="BP637" s="111"/>
      <c r="BQ637" s="111"/>
    </row>
    <row r="638" spans="27:69">
      <c r="AA638" s="111"/>
      <c r="AB638" s="111"/>
      <c r="AC638" s="111"/>
      <c r="AD638" s="111"/>
      <c r="AE638" s="111"/>
      <c r="AF638" s="140"/>
      <c r="AG638" s="140"/>
      <c r="AH638" s="111"/>
      <c r="AI638" s="111"/>
      <c r="AJ638" s="111"/>
      <c r="AK638" s="88"/>
      <c r="AL638" s="111"/>
      <c r="AM638" s="111"/>
      <c r="AN638" s="111"/>
      <c r="AO638" s="111"/>
      <c r="AP638" s="111"/>
      <c r="AQ638" s="111"/>
      <c r="AR638" s="111"/>
      <c r="AS638" s="111"/>
      <c r="AT638" s="111"/>
      <c r="AU638" s="111"/>
      <c r="AV638" s="111"/>
      <c r="AW638" s="111"/>
      <c r="AX638" s="111"/>
      <c r="AY638" s="111"/>
      <c r="AZ638" s="111"/>
      <c r="BA638" s="111"/>
      <c r="BB638" s="111"/>
      <c r="BC638" s="111"/>
      <c r="BD638" s="111"/>
      <c r="BE638" s="111"/>
      <c r="BF638" s="111"/>
      <c r="BG638" s="111"/>
      <c r="BH638" s="111"/>
      <c r="BI638" s="111"/>
      <c r="BJ638" s="111"/>
      <c r="BK638" s="111"/>
      <c r="BL638" s="111"/>
      <c r="BM638" s="111"/>
      <c r="BN638" s="111"/>
      <c r="BO638" s="111"/>
      <c r="BP638" s="111"/>
      <c r="BQ638" s="111"/>
    </row>
    <row r="639" spans="27:69">
      <c r="AA639" s="111"/>
      <c r="AB639" s="111"/>
      <c r="AC639" s="111"/>
      <c r="AD639" s="111"/>
      <c r="AE639" s="111"/>
      <c r="AF639" s="140"/>
      <c r="AG639" s="140"/>
      <c r="AH639" s="111"/>
      <c r="AI639" s="111"/>
      <c r="AJ639" s="111"/>
      <c r="AK639" s="88"/>
      <c r="AL639" s="111"/>
      <c r="AM639" s="111"/>
      <c r="AN639" s="111"/>
      <c r="AO639" s="111"/>
      <c r="AP639" s="111"/>
      <c r="AQ639" s="111"/>
      <c r="AR639" s="111"/>
      <c r="AS639" s="111"/>
      <c r="AT639" s="111"/>
      <c r="AU639" s="111"/>
      <c r="AV639" s="111"/>
      <c r="AW639" s="111"/>
      <c r="AX639" s="111"/>
      <c r="AY639" s="111"/>
      <c r="AZ639" s="111"/>
      <c r="BA639" s="111"/>
      <c r="BB639" s="111"/>
      <c r="BC639" s="111"/>
      <c r="BD639" s="111"/>
      <c r="BE639" s="111"/>
      <c r="BF639" s="111"/>
      <c r="BG639" s="111"/>
      <c r="BH639" s="111"/>
      <c r="BI639" s="111"/>
      <c r="BJ639" s="111"/>
      <c r="BK639" s="111"/>
      <c r="BL639" s="111"/>
      <c r="BM639" s="111"/>
      <c r="BN639" s="111"/>
      <c r="BO639" s="111"/>
      <c r="BP639" s="111"/>
      <c r="BQ639" s="111"/>
    </row>
    <row r="640" spans="27:69">
      <c r="AA640" s="111"/>
      <c r="AB640" s="111"/>
      <c r="AC640" s="111"/>
      <c r="AD640" s="111"/>
      <c r="AE640" s="111"/>
      <c r="AF640" s="140"/>
      <c r="AG640" s="140"/>
      <c r="AH640" s="111"/>
      <c r="AI640" s="111"/>
      <c r="AJ640" s="111"/>
      <c r="AK640" s="88"/>
      <c r="AL640" s="111"/>
      <c r="AM640" s="111"/>
      <c r="AN640" s="111"/>
      <c r="AO640" s="111"/>
      <c r="AP640" s="111"/>
      <c r="AQ640" s="111"/>
      <c r="AR640" s="111"/>
      <c r="AS640" s="111"/>
      <c r="AT640" s="111"/>
      <c r="AU640" s="111"/>
      <c r="AV640" s="111"/>
      <c r="AW640" s="111"/>
      <c r="AX640" s="111"/>
      <c r="AY640" s="111"/>
      <c r="AZ640" s="111"/>
      <c r="BA640" s="111"/>
      <c r="BB640" s="111"/>
      <c r="BC640" s="111"/>
      <c r="BD640" s="111"/>
      <c r="BE640" s="111"/>
      <c r="BF640" s="111"/>
      <c r="BG640" s="111"/>
      <c r="BH640" s="111"/>
      <c r="BI640" s="111"/>
      <c r="BJ640" s="111"/>
      <c r="BK640" s="111"/>
      <c r="BL640" s="111"/>
      <c r="BM640" s="111"/>
      <c r="BN640" s="111"/>
      <c r="BO640" s="111"/>
      <c r="BP640" s="111"/>
      <c r="BQ640" s="111"/>
    </row>
    <row r="641" spans="27:69">
      <c r="AA641" s="111"/>
      <c r="AB641" s="111"/>
      <c r="AC641" s="111"/>
      <c r="AD641" s="111"/>
      <c r="AE641" s="111"/>
      <c r="AF641" s="140"/>
      <c r="AG641" s="140"/>
      <c r="AH641" s="111"/>
      <c r="AI641" s="111"/>
      <c r="AJ641" s="111"/>
      <c r="AK641" s="88"/>
      <c r="AL641" s="111"/>
      <c r="AM641" s="111"/>
      <c r="AN641" s="111"/>
      <c r="AO641" s="111"/>
      <c r="AP641" s="111"/>
      <c r="AQ641" s="111"/>
      <c r="AR641" s="111"/>
      <c r="AS641" s="111"/>
      <c r="AT641" s="111"/>
      <c r="AU641" s="111"/>
      <c r="AV641" s="111"/>
      <c r="AW641" s="111"/>
      <c r="AX641" s="111"/>
      <c r="AY641" s="111"/>
      <c r="AZ641" s="111"/>
      <c r="BA641" s="111"/>
      <c r="BB641" s="111"/>
      <c r="BC641" s="111"/>
      <c r="BD641" s="111"/>
      <c r="BE641" s="111"/>
      <c r="BF641" s="111"/>
      <c r="BG641" s="111"/>
      <c r="BH641" s="111"/>
      <c r="BI641" s="111"/>
      <c r="BJ641" s="111"/>
      <c r="BK641" s="111"/>
      <c r="BL641" s="111"/>
      <c r="BM641" s="111"/>
      <c r="BN641" s="111"/>
      <c r="BO641" s="111"/>
      <c r="BP641" s="111"/>
      <c r="BQ641" s="111"/>
    </row>
    <row r="642" spans="27:69">
      <c r="AA642" s="111"/>
      <c r="AB642" s="111"/>
      <c r="AC642" s="111"/>
      <c r="AD642" s="111"/>
      <c r="AE642" s="111"/>
      <c r="AF642" s="140"/>
      <c r="AG642" s="140"/>
      <c r="AH642" s="111"/>
      <c r="AI642" s="111"/>
      <c r="AJ642" s="111"/>
      <c r="AK642" s="88"/>
      <c r="AL642" s="111"/>
      <c r="AM642" s="111"/>
      <c r="AN642" s="111"/>
      <c r="AO642" s="111"/>
      <c r="AP642" s="111"/>
      <c r="AQ642" s="111"/>
      <c r="AR642" s="111"/>
      <c r="AS642" s="111"/>
      <c r="AT642" s="111"/>
      <c r="AU642" s="111"/>
      <c r="AV642" s="111"/>
      <c r="AW642" s="111"/>
      <c r="AX642" s="111"/>
      <c r="AY642" s="111"/>
      <c r="AZ642" s="111"/>
      <c r="BA642" s="111"/>
      <c r="BB642" s="111"/>
      <c r="BC642" s="111"/>
      <c r="BD642" s="111"/>
      <c r="BE642" s="111"/>
      <c r="BF642" s="111"/>
      <c r="BG642" s="111"/>
      <c r="BH642" s="111"/>
      <c r="BI642" s="111"/>
      <c r="BJ642" s="111"/>
      <c r="BK642" s="111"/>
      <c r="BL642" s="111"/>
      <c r="BM642" s="111"/>
      <c r="BN642" s="111"/>
      <c r="BO642" s="111"/>
      <c r="BP642" s="111"/>
      <c r="BQ642" s="111"/>
    </row>
    <row r="643" spans="27:69">
      <c r="AA643" s="111"/>
      <c r="AB643" s="111"/>
      <c r="AC643" s="111"/>
      <c r="AD643" s="111"/>
      <c r="AE643" s="111"/>
      <c r="AF643" s="140"/>
      <c r="AG643" s="140"/>
      <c r="AH643" s="111"/>
      <c r="AI643" s="111"/>
      <c r="AJ643" s="111"/>
      <c r="AK643" s="88"/>
      <c r="AL643" s="111"/>
      <c r="AM643" s="111"/>
      <c r="AN643" s="111"/>
      <c r="AO643" s="111"/>
      <c r="AP643" s="111"/>
      <c r="AQ643" s="111"/>
      <c r="AR643" s="111"/>
      <c r="AS643" s="111"/>
      <c r="AT643" s="111"/>
      <c r="AU643" s="111"/>
      <c r="AV643" s="111"/>
      <c r="AW643" s="111"/>
      <c r="AX643" s="111"/>
      <c r="AY643" s="111"/>
      <c r="AZ643" s="111"/>
      <c r="BA643" s="111"/>
      <c r="BB643" s="111"/>
      <c r="BC643" s="111"/>
      <c r="BD643" s="111"/>
      <c r="BE643" s="111"/>
      <c r="BF643" s="111"/>
      <c r="BG643" s="111"/>
      <c r="BH643" s="111"/>
      <c r="BI643" s="111"/>
      <c r="BJ643" s="111"/>
      <c r="BK643" s="111"/>
      <c r="BL643" s="111"/>
      <c r="BM643" s="111"/>
      <c r="BN643" s="111"/>
      <c r="BO643" s="111"/>
      <c r="BP643" s="111"/>
      <c r="BQ643" s="111"/>
    </row>
    <row r="644" spans="27:69">
      <c r="AA644" s="111"/>
      <c r="AB644" s="111"/>
      <c r="AC644" s="111"/>
      <c r="AD644" s="111"/>
      <c r="AE644" s="111"/>
      <c r="AF644" s="140"/>
      <c r="AG644" s="140"/>
      <c r="AH644" s="111"/>
      <c r="AI644" s="111"/>
      <c r="AJ644" s="111"/>
      <c r="AK644" s="88"/>
      <c r="AL644" s="111"/>
      <c r="AM644" s="111"/>
      <c r="AN644" s="111"/>
      <c r="AO644" s="111"/>
      <c r="AP644" s="111"/>
      <c r="AQ644" s="111"/>
      <c r="AR644" s="111"/>
      <c r="AS644" s="111"/>
      <c r="AT644" s="111"/>
      <c r="AU644" s="111"/>
      <c r="AV644" s="111"/>
      <c r="AW644" s="111"/>
      <c r="AX644" s="111"/>
      <c r="AY644" s="111"/>
      <c r="AZ644" s="111"/>
      <c r="BA644" s="111"/>
      <c r="BB644" s="111"/>
      <c r="BC644" s="111"/>
      <c r="BD644" s="111"/>
      <c r="BE644" s="111"/>
      <c r="BF644" s="111"/>
      <c r="BG644" s="111"/>
      <c r="BH644" s="111"/>
      <c r="BI644" s="111"/>
      <c r="BJ644" s="111"/>
      <c r="BK644" s="111"/>
      <c r="BL644" s="111"/>
      <c r="BM644" s="111"/>
      <c r="BN644" s="111"/>
      <c r="BO644" s="111"/>
      <c r="BP644" s="111"/>
      <c r="BQ644" s="111"/>
    </row>
    <row r="645" spans="27:69">
      <c r="AA645" s="111"/>
      <c r="AB645" s="111"/>
      <c r="AC645" s="111"/>
      <c r="AD645" s="111"/>
      <c r="AE645" s="111"/>
      <c r="AF645" s="140"/>
      <c r="AG645" s="140"/>
      <c r="AH645" s="111"/>
      <c r="AI645" s="111"/>
      <c r="AJ645" s="111"/>
      <c r="AK645" s="88"/>
      <c r="AL645" s="111"/>
      <c r="AM645" s="111"/>
      <c r="AN645" s="111"/>
      <c r="AO645" s="111"/>
      <c r="AP645" s="111"/>
      <c r="AQ645" s="111"/>
      <c r="AR645" s="111"/>
      <c r="AS645" s="111"/>
      <c r="AT645" s="111"/>
      <c r="AU645" s="111"/>
      <c r="AV645" s="111"/>
      <c r="AW645" s="111"/>
      <c r="AX645" s="111"/>
      <c r="AY645" s="111"/>
      <c r="AZ645" s="111"/>
      <c r="BA645" s="111"/>
      <c r="BB645" s="111"/>
      <c r="BC645" s="111"/>
      <c r="BD645" s="111"/>
      <c r="BE645" s="111"/>
      <c r="BF645" s="111"/>
      <c r="BG645" s="111"/>
      <c r="BH645" s="111"/>
      <c r="BI645" s="111"/>
      <c r="BJ645" s="111"/>
      <c r="BK645" s="111"/>
      <c r="BL645" s="111"/>
      <c r="BM645" s="111"/>
      <c r="BN645" s="111"/>
      <c r="BO645" s="111"/>
      <c r="BP645" s="111"/>
      <c r="BQ645" s="111"/>
    </row>
    <row r="646" spans="27:69">
      <c r="AA646" s="111"/>
      <c r="AB646" s="111"/>
      <c r="AC646" s="111"/>
      <c r="AD646" s="111"/>
      <c r="AE646" s="111"/>
      <c r="AF646" s="140"/>
      <c r="AG646" s="140"/>
      <c r="AH646" s="111"/>
      <c r="AI646" s="111"/>
      <c r="AJ646" s="111"/>
      <c r="AK646" s="88"/>
      <c r="AL646" s="111"/>
      <c r="AM646" s="111"/>
      <c r="AN646" s="111"/>
      <c r="AO646" s="111"/>
      <c r="AP646" s="111"/>
      <c r="AQ646" s="111"/>
      <c r="AR646" s="111"/>
      <c r="AS646" s="111"/>
      <c r="AT646" s="111"/>
      <c r="AU646" s="111"/>
      <c r="AV646" s="111"/>
      <c r="AW646" s="111"/>
      <c r="AX646" s="111"/>
      <c r="AY646" s="111"/>
      <c r="AZ646" s="111"/>
      <c r="BA646" s="111"/>
      <c r="BB646" s="111"/>
      <c r="BC646" s="111"/>
      <c r="BD646" s="111"/>
      <c r="BE646" s="111"/>
      <c r="BF646" s="111"/>
      <c r="BG646" s="111"/>
      <c r="BH646" s="111"/>
      <c r="BI646" s="111"/>
      <c r="BJ646" s="111"/>
      <c r="BK646" s="111"/>
      <c r="BL646" s="111"/>
      <c r="BM646" s="111"/>
      <c r="BN646" s="111"/>
      <c r="BO646" s="111"/>
      <c r="BP646" s="111"/>
      <c r="BQ646" s="111"/>
    </row>
    <row r="647" spans="27:69">
      <c r="AA647" s="111"/>
      <c r="AB647" s="111"/>
      <c r="AC647" s="111"/>
      <c r="AD647" s="111"/>
      <c r="AE647" s="111"/>
      <c r="AF647" s="140"/>
      <c r="AG647" s="140"/>
      <c r="AH647" s="111"/>
      <c r="AI647" s="111"/>
      <c r="AJ647" s="111"/>
      <c r="AK647" s="88"/>
      <c r="AL647" s="111"/>
      <c r="AM647" s="111"/>
      <c r="AN647" s="111"/>
      <c r="AO647" s="111"/>
      <c r="AP647" s="111"/>
      <c r="AQ647" s="111"/>
      <c r="AR647" s="111"/>
      <c r="AS647" s="111"/>
      <c r="AT647" s="111"/>
      <c r="AU647" s="111"/>
      <c r="AV647" s="111"/>
      <c r="AW647" s="111"/>
      <c r="AX647" s="111"/>
      <c r="AY647" s="111"/>
      <c r="AZ647" s="111"/>
      <c r="BA647" s="111"/>
      <c r="BB647" s="111"/>
      <c r="BC647" s="111"/>
      <c r="BD647" s="111"/>
      <c r="BE647" s="111"/>
      <c r="BF647" s="111"/>
      <c r="BG647" s="111"/>
      <c r="BH647" s="111"/>
      <c r="BI647" s="111"/>
      <c r="BJ647" s="111"/>
      <c r="BK647" s="111"/>
      <c r="BL647" s="111"/>
      <c r="BM647" s="111"/>
      <c r="BN647" s="111"/>
      <c r="BO647" s="111"/>
      <c r="BP647" s="111"/>
      <c r="BQ647" s="111"/>
    </row>
    <row r="648" spans="27:69">
      <c r="AA648" s="111"/>
      <c r="AB648" s="111"/>
      <c r="AC648" s="111"/>
      <c r="AD648" s="111"/>
      <c r="AE648" s="111"/>
      <c r="AF648" s="140"/>
      <c r="AG648" s="140"/>
      <c r="AH648" s="111"/>
      <c r="AI648" s="111"/>
      <c r="AJ648" s="111"/>
      <c r="AK648" s="88"/>
      <c r="AL648" s="111"/>
      <c r="AM648" s="111"/>
      <c r="AN648" s="111"/>
      <c r="AO648" s="111"/>
      <c r="AP648" s="111"/>
      <c r="AQ648" s="111"/>
      <c r="AR648" s="111"/>
      <c r="AS648" s="111"/>
      <c r="AT648" s="111"/>
      <c r="AU648" s="111"/>
      <c r="AV648" s="111"/>
      <c r="AW648" s="111"/>
      <c r="AX648" s="111"/>
      <c r="AY648" s="111"/>
      <c r="AZ648" s="111"/>
      <c r="BA648" s="111"/>
      <c r="BB648" s="111"/>
      <c r="BC648" s="111"/>
      <c r="BD648" s="111"/>
      <c r="BE648" s="111"/>
      <c r="BF648" s="111"/>
      <c r="BG648" s="111"/>
      <c r="BH648" s="111"/>
      <c r="BI648" s="111"/>
      <c r="BJ648" s="111"/>
      <c r="BK648" s="111"/>
      <c r="BL648" s="111"/>
      <c r="BM648" s="111"/>
      <c r="BN648" s="111"/>
      <c r="BO648" s="111"/>
      <c r="BP648" s="111"/>
      <c r="BQ648" s="111"/>
    </row>
    <row r="649" spans="27:69">
      <c r="AA649" s="111"/>
      <c r="AB649" s="111"/>
      <c r="AC649" s="111"/>
      <c r="AD649" s="111"/>
      <c r="AE649" s="111"/>
      <c r="AF649" s="140"/>
      <c r="AG649" s="140"/>
      <c r="AH649" s="111"/>
      <c r="AI649" s="111"/>
      <c r="AJ649" s="111"/>
      <c r="AK649" s="88"/>
      <c r="AL649" s="111"/>
      <c r="AM649" s="111"/>
      <c r="AN649" s="111"/>
      <c r="AO649" s="111"/>
      <c r="AP649" s="111"/>
      <c r="AQ649" s="111"/>
      <c r="AR649" s="111"/>
      <c r="AS649" s="111"/>
      <c r="AT649" s="111"/>
      <c r="AU649" s="111"/>
      <c r="AV649" s="111"/>
      <c r="AW649" s="111"/>
      <c r="AX649" s="111"/>
      <c r="AY649" s="111"/>
      <c r="AZ649" s="111"/>
      <c r="BA649" s="111"/>
      <c r="BB649" s="111"/>
      <c r="BC649" s="111"/>
      <c r="BD649" s="111"/>
      <c r="BE649" s="111"/>
      <c r="BF649" s="111"/>
      <c r="BG649" s="111"/>
      <c r="BH649" s="111"/>
      <c r="BI649" s="111"/>
      <c r="BJ649" s="111"/>
      <c r="BK649" s="111"/>
      <c r="BL649" s="111"/>
      <c r="BM649" s="111"/>
      <c r="BN649" s="111"/>
      <c r="BO649" s="111"/>
      <c r="BP649" s="111"/>
      <c r="BQ649" s="111"/>
    </row>
    <row r="650" spans="27:69">
      <c r="AA650" s="111"/>
      <c r="AB650" s="111"/>
      <c r="AC650" s="111"/>
      <c r="AD650" s="111"/>
      <c r="AE650" s="111"/>
      <c r="AF650" s="140"/>
      <c r="AG650" s="140"/>
      <c r="AH650" s="111"/>
      <c r="AI650" s="111"/>
      <c r="AJ650" s="111"/>
      <c r="AK650" s="88"/>
      <c r="AL650" s="111"/>
      <c r="AM650" s="111"/>
      <c r="AN650" s="111"/>
      <c r="AO650" s="111"/>
      <c r="AP650" s="111"/>
      <c r="AQ650" s="111"/>
      <c r="AR650" s="111"/>
      <c r="AS650" s="111"/>
      <c r="AT650" s="111"/>
      <c r="AU650" s="111"/>
      <c r="AV650" s="111"/>
      <c r="AW650" s="111"/>
      <c r="AX650" s="111"/>
      <c r="AY650" s="111"/>
      <c r="AZ650" s="111"/>
      <c r="BA650" s="111"/>
      <c r="BB650" s="111"/>
      <c r="BC650" s="111"/>
      <c r="BD650" s="111"/>
      <c r="BE650" s="111"/>
      <c r="BF650" s="111"/>
      <c r="BG650" s="111"/>
      <c r="BH650" s="111"/>
      <c r="BI650" s="111"/>
      <c r="BJ650" s="111"/>
      <c r="BK650" s="111"/>
      <c r="BL650" s="111"/>
      <c r="BM650" s="111"/>
      <c r="BN650" s="111"/>
      <c r="BO650" s="111"/>
      <c r="BP650" s="111"/>
      <c r="BQ650" s="111"/>
    </row>
    <row r="651" spans="27:69">
      <c r="AA651" s="111"/>
      <c r="AB651" s="111"/>
      <c r="AC651" s="111"/>
      <c r="AD651" s="111"/>
      <c r="AE651" s="111"/>
      <c r="AF651" s="140"/>
      <c r="AG651" s="140"/>
      <c r="AH651" s="111"/>
      <c r="AI651" s="111"/>
      <c r="AJ651" s="111"/>
      <c r="AK651" s="88"/>
      <c r="AL651" s="111"/>
      <c r="AM651" s="111"/>
      <c r="AN651" s="111"/>
      <c r="AO651" s="111"/>
      <c r="AP651" s="111"/>
      <c r="AQ651" s="111"/>
      <c r="AR651" s="111"/>
      <c r="AS651" s="111"/>
      <c r="AT651" s="111"/>
      <c r="AU651" s="111"/>
      <c r="AV651" s="111"/>
      <c r="AW651" s="111"/>
      <c r="AX651" s="111"/>
      <c r="AY651" s="111"/>
      <c r="AZ651" s="111"/>
      <c r="BA651" s="111"/>
      <c r="BB651" s="111"/>
      <c r="BC651" s="111"/>
      <c r="BD651" s="111"/>
      <c r="BE651" s="111"/>
      <c r="BF651" s="111"/>
      <c r="BG651" s="111"/>
      <c r="BH651" s="111"/>
      <c r="BI651" s="111"/>
      <c r="BJ651" s="111"/>
      <c r="BK651" s="111"/>
      <c r="BL651" s="111"/>
      <c r="BM651" s="111"/>
      <c r="BN651" s="111"/>
      <c r="BO651" s="111"/>
      <c r="BP651" s="111"/>
      <c r="BQ651" s="111"/>
    </row>
    <row r="652" spans="27:69">
      <c r="AA652" s="111"/>
      <c r="AB652" s="111"/>
      <c r="AC652" s="111"/>
      <c r="AD652" s="111"/>
      <c r="AE652" s="111"/>
      <c r="AF652" s="140"/>
      <c r="AG652" s="140"/>
      <c r="AH652" s="111"/>
      <c r="AI652" s="111"/>
      <c r="AJ652" s="111"/>
      <c r="AK652" s="88"/>
      <c r="AL652" s="111"/>
      <c r="AM652" s="111"/>
      <c r="AN652" s="111"/>
      <c r="AO652" s="111"/>
      <c r="AP652" s="111"/>
      <c r="AQ652" s="111"/>
      <c r="AR652" s="111"/>
      <c r="AS652" s="111"/>
      <c r="AT652" s="111"/>
      <c r="AU652" s="111"/>
      <c r="AV652" s="111"/>
      <c r="AW652" s="111"/>
      <c r="AX652" s="111"/>
      <c r="AY652" s="111"/>
      <c r="AZ652" s="111"/>
      <c r="BA652" s="111"/>
      <c r="BB652" s="111"/>
      <c r="BC652" s="111"/>
      <c r="BD652" s="111"/>
      <c r="BE652" s="111"/>
      <c r="BF652" s="111"/>
      <c r="BG652" s="111"/>
      <c r="BH652" s="111"/>
      <c r="BI652" s="111"/>
      <c r="BJ652" s="111"/>
      <c r="BK652" s="111"/>
      <c r="BL652" s="111"/>
      <c r="BM652" s="111"/>
      <c r="BN652" s="111"/>
      <c r="BO652" s="111"/>
      <c r="BP652" s="111"/>
      <c r="BQ652" s="111"/>
    </row>
    <row r="653" spans="27:69">
      <c r="AA653" s="111"/>
      <c r="AB653" s="111"/>
      <c r="AC653" s="111"/>
      <c r="AD653" s="111"/>
      <c r="AE653" s="111"/>
      <c r="AF653" s="140"/>
      <c r="AG653" s="140"/>
      <c r="AH653" s="111"/>
      <c r="AI653" s="111"/>
      <c r="AJ653" s="111"/>
      <c r="AK653" s="88"/>
      <c r="AL653" s="111"/>
      <c r="AM653" s="111"/>
      <c r="AN653" s="111"/>
      <c r="AO653" s="111"/>
      <c r="AP653" s="111"/>
      <c r="AQ653" s="111"/>
      <c r="AR653" s="111"/>
      <c r="AS653" s="111"/>
      <c r="AT653" s="111"/>
      <c r="AU653" s="111"/>
      <c r="AV653" s="111"/>
      <c r="AW653" s="111"/>
      <c r="AX653" s="111"/>
      <c r="AY653" s="111"/>
      <c r="AZ653" s="111"/>
      <c r="BA653" s="111"/>
      <c r="BB653" s="111"/>
      <c r="BC653" s="111"/>
      <c r="BD653" s="111"/>
      <c r="BE653" s="111"/>
      <c r="BF653" s="111"/>
      <c r="BG653" s="111"/>
      <c r="BH653" s="111"/>
      <c r="BI653" s="111"/>
      <c r="BJ653" s="111"/>
      <c r="BK653" s="111"/>
      <c r="BL653" s="111"/>
      <c r="BM653" s="111"/>
      <c r="BN653" s="111"/>
      <c r="BO653" s="111"/>
      <c r="BP653" s="111"/>
      <c r="BQ653" s="111"/>
    </row>
    <row r="654" spans="27:69">
      <c r="AA654" s="111"/>
      <c r="AB654" s="111"/>
      <c r="AC654" s="111"/>
      <c r="AD654" s="111"/>
      <c r="AE654" s="111"/>
      <c r="AF654" s="140"/>
      <c r="AG654" s="140"/>
      <c r="AH654" s="111"/>
      <c r="AI654" s="111"/>
      <c r="AJ654" s="111"/>
      <c r="AK654" s="88"/>
      <c r="AL654" s="111"/>
      <c r="AM654" s="111"/>
      <c r="AN654" s="111"/>
      <c r="AO654" s="111"/>
      <c r="AP654" s="111"/>
      <c r="AQ654" s="111"/>
      <c r="AR654" s="111"/>
      <c r="AS654" s="111"/>
      <c r="AT654" s="111"/>
      <c r="AU654" s="111"/>
      <c r="AV654" s="111"/>
      <c r="AW654" s="111"/>
      <c r="AX654" s="111"/>
      <c r="AY654" s="111"/>
      <c r="AZ654" s="111"/>
      <c r="BA654" s="111"/>
      <c r="BB654" s="111"/>
      <c r="BC654" s="111"/>
      <c r="BD654" s="111"/>
      <c r="BE654" s="111"/>
      <c r="BF654" s="111"/>
      <c r="BG654" s="111"/>
      <c r="BH654" s="111"/>
      <c r="BI654" s="111"/>
      <c r="BJ654" s="111"/>
      <c r="BK654" s="111"/>
      <c r="BL654" s="111"/>
      <c r="BM654" s="111"/>
      <c r="BN654" s="111"/>
      <c r="BO654" s="111"/>
      <c r="BP654" s="111"/>
      <c r="BQ654" s="111"/>
    </row>
    <row r="655" spans="27:69">
      <c r="AA655" s="111"/>
      <c r="AB655" s="111"/>
      <c r="AC655" s="111"/>
      <c r="AD655" s="111"/>
      <c r="AE655" s="111"/>
      <c r="AF655" s="140"/>
      <c r="AG655" s="140"/>
      <c r="AH655" s="111"/>
      <c r="AI655" s="111"/>
      <c r="AJ655" s="111"/>
      <c r="AK655" s="88"/>
      <c r="AL655" s="111"/>
      <c r="AM655" s="111"/>
      <c r="AN655" s="111"/>
      <c r="AO655" s="111"/>
      <c r="AP655" s="111"/>
      <c r="AQ655" s="111"/>
      <c r="AR655" s="111"/>
      <c r="AS655" s="111"/>
      <c r="AT655" s="111"/>
      <c r="AU655" s="111"/>
      <c r="AV655" s="111"/>
      <c r="AW655" s="111"/>
      <c r="AX655" s="111"/>
      <c r="AY655" s="111"/>
      <c r="AZ655" s="111"/>
      <c r="BA655" s="111"/>
      <c r="BB655" s="111"/>
      <c r="BC655" s="111"/>
      <c r="BD655" s="111"/>
      <c r="BE655" s="111"/>
      <c r="BF655" s="111"/>
      <c r="BG655" s="111"/>
      <c r="BH655" s="111"/>
      <c r="BI655" s="111"/>
      <c r="BJ655" s="111"/>
      <c r="BK655" s="111"/>
      <c r="BL655" s="111"/>
      <c r="BM655" s="111"/>
      <c r="BN655" s="111"/>
      <c r="BO655" s="111"/>
      <c r="BP655" s="111"/>
      <c r="BQ655" s="111"/>
    </row>
    <row r="656" spans="27:69">
      <c r="AA656" s="111"/>
      <c r="AB656" s="111"/>
      <c r="AC656" s="111"/>
      <c r="AD656" s="111"/>
      <c r="AE656" s="111"/>
      <c r="AF656" s="140"/>
      <c r="AG656" s="140"/>
      <c r="AH656" s="111"/>
      <c r="AI656" s="111"/>
      <c r="AJ656" s="111"/>
      <c r="AK656" s="88"/>
      <c r="AL656" s="111"/>
      <c r="AM656" s="111"/>
      <c r="AN656" s="111"/>
      <c r="AO656" s="111"/>
      <c r="AP656" s="111"/>
      <c r="AQ656" s="111"/>
      <c r="AR656" s="111"/>
      <c r="AS656" s="111"/>
      <c r="AT656" s="111"/>
      <c r="AU656" s="111"/>
      <c r="AV656" s="111"/>
      <c r="AW656" s="111"/>
      <c r="AX656" s="111"/>
      <c r="AY656" s="111"/>
      <c r="AZ656" s="111"/>
      <c r="BA656" s="111"/>
      <c r="BB656" s="111"/>
      <c r="BC656" s="111"/>
      <c r="BD656" s="111"/>
      <c r="BE656" s="111"/>
      <c r="BF656" s="111"/>
      <c r="BG656" s="111"/>
      <c r="BH656" s="111"/>
      <c r="BI656" s="111"/>
      <c r="BJ656" s="111"/>
      <c r="BK656" s="111"/>
      <c r="BL656" s="111"/>
      <c r="BM656" s="111"/>
      <c r="BN656" s="111"/>
      <c r="BO656" s="111"/>
      <c r="BP656" s="111"/>
      <c r="BQ656" s="111"/>
    </row>
    <row r="657" spans="27:69">
      <c r="AA657" s="111"/>
      <c r="AB657" s="111"/>
      <c r="AC657" s="111"/>
      <c r="AD657" s="111"/>
      <c r="AE657" s="111"/>
      <c r="AF657" s="140"/>
      <c r="AG657" s="140"/>
      <c r="AH657" s="111"/>
      <c r="AI657" s="111"/>
      <c r="AJ657" s="111"/>
      <c r="AK657" s="88"/>
      <c r="AL657" s="111"/>
      <c r="AM657" s="111"/>
      <c r="AN657" s="111"/>
      <c r="AO657" s="111"/>
      <c r="AP657" s="111"/>
      <c r="AQ657" s="111"/>
      <c r="AR657" s="111"/>
      <c r="AS657" s="111"/>
      <c r="AT657" s="111"/>
      <c r="AU657" s="111"/>
      <c r="AV657" s="111"/>
      <c r="AW657" s="111"/>
      <c r="AX657" s="111"/>
      <c r="AY657" s="111"/>
      <c r="AZ657" s="111"/>
      <c r="BA657" s="111"/>
      <c r="BB657" s="111"/>
      <c r="BC657" s="111"/>
      <c r="BD657" s="111"/>
      <c r="BE657" s="111"/>
      <c r="BF657" s="111"/>
      <c r="BG657" s="111"/>
      <c r="BH657" s="111"/>
      <c r="BI657" s="111"/>
      <c r="BJ657" s="111"/>
      <c r="BK657" s="111"/>
      <c r="BL657" s="111"/>
      <c r="BM657" s="111"/>
      <c r="BN657" s="111"/>
      <c r="BO657" s="111"/>
      <c r="BP657" s="111"/>
      <c r="BQ657" s="111"/>
    </row>
    <row r="658" spans="27:69">
      <c r="AA658" s="111"/>
      <c r="AB658" s="111"/>
      <c r="AC658" s="111"/>
      <c r="AD658" s="111"/>
      <c r="AE658" s="111"/>
      <c r="AF658" s="140"/>
      <c r="AG658" s="140"/>
      <c r="AH658" s="111"/>
      <c r="AI658" s="111"/>
      <c r="AJ658" s="111"/>
      <c r="AK658" s="88"/>
      <c r="AL658" s="111"/>
      <c r="AM658" s="111"/>
      <c r="AN658" s="111"/>
      <c r="AO658" s="111"/>
      <c r="AP658" s="111"/>
      <c r="AQ658" s="111"/>
      <c r="AR658" s="111"/>
      <c r="AS658" s="111"/>
      <c r="AT658" s="111"/>
      <c r="AU658" s="111"/>
      <c r="AV658" s="111"/>
      <c r="AW658" s="111"/>
      <c r="AX658" s="111"/>
      <c r="AY658" s="111"/>
      <c r="AZ658" s="111"/>
      <c r="BA658" s="111"/>
      <c r="BB658" s="111"/>
      <c r="BC658" s="111"/>
      <c r="BD658" s="111"/>
      <c r="BE658" s="111"/>
      <c r="BF658" s="111"/>
      <c r="BG658" s="111"/>
      <c r="BH658" s="111"/>
      <c r="BI658" s="111"/>
      <c r="BJ658" s="111"/>
      <c r="BK658" s="111"/>
      <c r="BL658" s="111"/>
      <c r="BM658" s="111"/>
      <c r="BN658" s="111"/>
      <c r="BO658" s="111"/>
      <c r="BP658" s="111"/>
      <c r="BQ658" s="111"/>
    </row>
    <row r="659" spans="27:69">
      <c r="AA659" s="111"/>
      <c r="AB659" s="111"/>
      <c r="AC659" s="111"/>
      <c r="AD659" s="111"/>
      <c r="AE659" s="111"/>
      <c r="AF659" s="140"/>
      <c r="AG659" s="140"/>
      <c r="AH659" s="111"/>
      <c r="AI659" s="111"/>
      <c r="AJ659" s="111"/>
      <c r="AK659" s="88"/>
      <c r="AL659" s="111"/>
      <c r="AM659" s="111"/>
      <c r="AN659" s="111"/>
      <c r="AO659" s="111"/>
      <c r="AP659" s="111"/>
      <c r="AQ659" s="111"/>
      <c r="AR659" s="111"/>
      <c r="AS659" s="111"/>
      <c r="AT659" s="111"/>
      <c r="AU659" s="111"/>
      <c r="AV659" s="111"/>
      <c r="AW659" s="111"/>
      <c r="AX659" s="111"/>
      <c r="AY659" s="111"/>
      <c r="AZ659" s="111"/>
      <c r="BA659" s="111"/>
      <c r="BB659" s="111"/>
      <c r="BC659" s="111"/>
      <c r="BD659" s="111"/>
      <c r="BE659" s="111"/>
      <c r="BF659" s="111"/>
      <c r="BG659" s="111"/>
      <c r="BH659" s="111"/>
      <c r="BI659" s="111"/>
      <c r="BJ659" s="111"/>
      <c r="BK659" s="111"/>
      <c r="BL659" s="111"/>
      <c r="BM659" s="111"/>
      <c r="BN659" s="111"/>
      <c r="BO659" s="111"/>
      <c r="BP659" s="111"/>
      <c r="BQ659" s="111"/>
    </row>
    <row r="660" spans="27:69">
      <c r="AA660" s="111"/>
      <c r="AB660" s="111"/>
      <c r="AC660" s="111"/>
      <c r="AD660" s="111"/>
      <c r="AE660" s="111"/>
      <c r="AF660" s="140"/>
      <c r="AG660" s="140"/>
      <c r="AH660" s="111"/>
      <c r="AI660" s="111"/>
      <c r="AJ660" s="111"/>
      <c r="AK660" s="88"/>
      <c r="AL660" s="111"/>
      <c r="AM660" s="111"/>
      <c r="AN660" s="111"/>
      <c r="AO660" s="111"/>
      <c r="AP660" s="111"/>
      <c r="AQ660" s="111"/>
      <c r="AR660" s="111"/>
      <c r="AS660" s="111"/>
      <c r="AT660" s="111"/>
      <c r="AU660" s="111"/>
      <c r="AV660" s="111"/>
      <c r="AW660" s="111"/>
      <c r="AX660" s="111"/>
      <c r="AY660" s="111"/>
      <c r="AZ660" s="111"/>
      <c r="BA660" s="111"/>
      <c r="BB660" s="111"/>
      <c r="BC660" s="111"/>
      <c r="BD660" s="111"/>
      <c r="BE660" s="111"/>
      <c r="BF660" s="111"/>
      <c r="BG660" s="111"/>
      <c r="BH660" s="111"/>
      <c r="BI660" s="111"/>
      <c r="BJ660" s="111"/>
      <c r="BK660" s="111"/>
      <c r="BL660" s="111"/>
      <c r="BM660" s="111"/>
      <c r="BN660" s="111"/>
      <c r="BO660" s="111"/>
      <c r="BP660" s="111"/>
      <c r="BQ660" s="111"/>
    </row>
    <row r="661" spans="27:69">
      <c r="AA661" s="111"/>
      <c r="AB661" s="111"/>
      <c r="AC661" s="111"/>
      <c r="AD661" s="111"/>
      <c r="AE661" s="111"/>
      <c r="AF661" s="140"/>
      <c r="AG661" s="140"/>
      <c r="AH661" s="111"/>
      <c r="AI661" s="111"/>
      <c r="AJ661" s="111"/>
      <c r="AK661" s="88"/>
      <c r="AL661" s="111"/>
      <c r="AM661" s="111"/>
      <c r="AN661" s="111"/>
      <c r="AO661" s="111"/>
      <c r="AP661" s="111"/>
      <c r="AQ661" s="111"/>
      <c r="AR661" s="111"/>
      <c r="AS661" s="111"/>
      <c r="AT661" s="111"/>
      <c r="AU661" s="111"/>
      <c r="AV661" s="111"/>
      <c r="AW661" s="111"/>
      <c r="AX661" s="111"/>
      <c r="AY661" s="111"/>
      <c r="AZ661" s="111"/>
      <c r="BA661" s="111"/>
      <c r="BB661" s="111"/>
      <c r="BC661" s="111"/>
      <c r="BD661" s="111"/>
      <c r="BE661" s="111"/>
      <c r="BF661" s="111"/>
      <c r="BG661" s="111"/>
      <c r="BH661" s="111"/>
      <c r="BI661" s="111"/>
      <c r="BJ661" s="111"/>
      <c r="BK661" s="111"/>
      <c r="BL661" s="111"/>
      <c r="BM661" s="111"/>
      <c r="BN661" s="111"/>
      <c r="BO661" s="111"/>
      <c r="BP661" s="111"/>
      <c r="BQ661" s="111"/>
    </row>
    <row r="662" spans="27:69">
      <c r="AA662" s="111"/>
      <c r="AB662" s="111"/>
      <c r="AC662" s="111"/>
      <c r="AD662" s="111"/>
      <c r="AE662" s="111"/>
      <c r="AF662" s="140"/>
      <c r="AG662" s="140"/>
      <c r="AH662" s="111"/>
      <c r="AI662" s="111"/>
      <c r="AJ662" s="111"/>
      <c r="AK662" s="88"/>
      <c r="AL662" s="111"/>
      <c r="AM662" s="111"/>
      <c r="AN662" s="111"/>
      <c r="AO662" s="111"/>
      <c r="AP662" s="111"/>
      <c r="AQ662" s="111"/>
      <c r="AR662" s="111"/>
      <c r="AS662" s="111"/>
      <c r="AT662" s="111"/>
      <c r="AU662" s="111"/>
      <c r="AV662" s="111"/>
      <c r="AW662" s="111"/>
      <c r="AX662" s="111"/>
      <c r="AY662" s="111"/>
      <c r="AZ662" s="111"/>
      <c r="BA662" s="111"/>
      <c r="BB662" s="111"/>
      <c r="BC662" s="111"/>
      <c r="BD662" s="111"/>
      <c r="BE662" s="111"/>
      <c r="BF662" s="111"/>
      <c r="BG662" s="111"/>
      <c r="BH662" s="111"/>
      <c r="BI662" s="111"/>
      <c r="BJ662" s="111"/>
      <c r="BK662" s="111"/>
      <c r="BL662" s="111"/>
      <c r="BM662" s="111"/>
      <c r="BN662" s="111"/>
      <c r="BO662" s="111"/>
      <c r="BP662" s="111"/>
      <c r="BQ662" s="111"/>
    </row>
    <row r="663" spans="27:69">
      <c r="AA663" s="111"/>
      <c r="AB663" s="111"/>
      <c r="AC663" s="111"/>
      <c r="AD663" s="111"/>
      <c r="AE663" s="111"/>
      <c r="AF663" s="140"/>
      <c r="AG663" s="140"/>
      <c r="AH663" s="111"/>
      <c r="AI663" s="111"/>
      <c r="AJ663" s="111"/>
      <c r="AK663" s="88"/>
      <c r="AL663" s="111"/>
      <c r="AM663" s="111"/>
      <c r="AN663" s="111"/>
      <c r="AO663" s="111"/>
      <c r="AP663" s="111"/>
      <c r="AQ663" s="111"/>
      <c r="AR663" s="111"/>
      <c r="AS663" s="111"/>
      <c r="AT663" s="111"/>
      <c r="AU663" s="111"/>
      <c r="AV663" s="111"/>
      <c r="AW663" s="111"/>
      <c r="AX663" s="111"/>
      <c r="AY663" s="111"/>
      <c r="AZ663" s="111"/>
      <c r="BA663" s="111"/>
      <c r="BB663" s="111"/>
      <c r="BC663" s="111"/>
      <c r="BD663" s="111"/>
      <c r="BE663" s="111"/>
      <c r="BF663" s="111"/>
      <c r="BG663" s="111"/>
      <c r="BH663" s="111"/>
      <c r="BI663" s="111"/>
      <c r="BJ663" s="111"/>
      <c r="BK663" s="111"/>
      <c r="BL663" s="111"/>
      <c r="BM663" s="111"/>
      <c r="BN663" s="111"/>
      <c r="BO663" s="111"/>
      <c r="BP663" s="111"/>
      <c r="BQ663" s="111"/>
    </row>
    <row r="664" spans="27:69">
      <c r="AA664" s="111"/>
      <c r="AB664" s="111"/>
      <c r="AC664" s="111"/>
      <c r="AD664" s="111"/>
      <c r="AE664" s="111"/>
      <c r="AF664" s="140"/>
      <c r="AG664" s="140"/>
      <c r="AH664" s="111"/>
      <c r="AI664" s="111"/>
      <c r="AJ664" s="111"/>
      <c r="AK664" s="88"/>
      <c r="AL664" s="111"/>
      <c r="AM664" s="111"/>
      <c r="AN664" s="111"/>
      <c r="AO664" s="111"/>
      <c r="AP664" s="111"/>
      <c r="AQ664" s="111"/>
      <c r="AR664" s="111"/>
      <c r="AS664" s="111"/>
      <c r="AT664" s="111"/>
      <c r="AU664" s="111"/>
      <c r="AV664" s="111"/>
      <c r="AW664" s="111"/>
      <c r="AX664" s="111"/>
      <c r="AY664" s="111"/>
      <c r="AZ664" s="111"/>
      <c r="BA664" s="111"/>
      <c r="BB664" s="111"/>
      <c r="BC664" s="111"/>
      <c r="BD664" s="111"/>
      <c r="BE664" s="111"/>
      <c r="BF664" s="111"/>
      <c r="BG664" s="111"/>
      <c r="BH664" s="111"/>
      <c r="BI664" s="111"/>
      <c r="BJ664" s="111"/>
      <c r="BK664" s="111"/>
      <c r="BL664" s="111"/>
      <c r="BM664" s="111"/>
      <c r="BN664" s="111"/>
      <c r="BO664" s="111"/>
      <c r="BP664" s="111"/>
      <c r="BQ664" s="111"/>
    </row>
    <row r="665" spans="27:69">
      <c r="AA665" s="111"/>
      <c r="AB665" s="111"/>
      <c r="AC665" s="111"/>
      <c r="AD665" s="111"/>
      <c r="AE665" s="111"/>
      <c r="AF665" s="140"/>
      <c r="AG665" s="140"/>
      <c r="AH665" s="111"/>
      <c r="AI665" s="111"/>
      <c r="AJ665" s="111"/>
      <c r="AK665" s="88"/>
      <c r="AL665" s="111"/>
      <c r="AM665" s="111"/>
      <c r="AN665" s="111"/>
      <c r="AO665" s="111"/>
      <c r="AP665" s="111"/>
      <c r="AQ665" s="111"/>
      <c r="AR665" s="111"/>
      <c r="AS665" s="111"/>
      <c r="AT665" s="111"/>
      <c r="AU665" s="111"/>
      <c r="AV665" s="111"/>
      <c r="AW665" s="111"/>
      <c r="AX665" s="111"/>
      <c r="AY665" s="111"/>
      <c r="AZ665" s="111"/>
      <c r="BA665" s="111"/>
      <c r="BB665" s="111"/>
      <c r="BC665" s="111"/>
      <c r="BD665" s="111"/>
      <c r="BE665" s="111"/>
      <c r="BF665" s="111"/>
      <c r="BG665" s="111"/>
      <c r="BH665" s="111"/>
      <c r="BI665" s="111"/>
      <c r="BJ665" s="111"/>
      <c r="BK665" s="111"/>
      <c r="BL665" s="111"/>
      <c r="BM665" s="111"/>
      <c r="BN665" s="111"/>
      <c r="BO665" s="111"/>
      <c r="BP665" s="111"/>
      <c r="BQ665" s="111"/>
    </row>
    <row r="666" spans="27:69">
      <c r="AA666" s="111"/>
      <c r="AB666" s="111"/>
      <c r="AC666" s="111"/>
      <c r="AD666" s="111"/>
      <c r="AE666" s="111"/>
      <c r="AF666" s="140"/>
      <c r="AG666" s="140"/>
      <c r="AH666" s="111"/>
      <c r="AI666" s="111"/>
      <c r="AJ666" s="111"/>
      <c r="AK666" s="88"/>
      <c r="AL666" s="111"/>
      <c r="AM666" s="111"/>
      <c r="AN666" s="111"/>
      <c r="AO666" s="111"/>
      <c r="AP666" s="111"/>
      <c r="AQ666" s="111"/>
      <c r="AR666" s="111"/>
      <c r="AS666" s="111"/>
      <c r="AT666" s="111"/>
      <c r="AU666" s="111"/>
      <c r="AV666" s="111"/>
      <c r="AW666" s="111"/>
      <c r="AX666" s="111"/>
      <c r="AY666" s="111"/>
      <c r="AZ666" s="111"/>
      <c r="BA666" s="111"/>
      <c r="BB666" s="111"/>
      <c r="BC666" s="111"/>
      <c r="BD666" s="111"/>
      <c r="BE666" s="111"/>
      <c r="BF666" s="111"/>
      <c r="BG666" s="111"/>
      <c r="BH666" s="111"/>
      <c r="BI666" s="111"/>
      <c r="BJ666" s="111"/>
      <c r="BK666" s="111"/>
      <c r="BL666" s="111"/>
      <c r="BM666" s="111"/>
      <c r="BN666" s="111"/>
      <c r="BO666" s="111"/>
      <c r="BP666" s="111"/>
      <c r="BQ666" s="111"/>
    </row>
    <row r="667" spans="27:69">
      <c r="AA667" s="111"/>
      <c r="AB667" s="111"/>
      <c r="AC667" s="111"/>
      <c r="AD667" s="111"/>
      <c r="AE667" s="111"/>
      <c r="AF667" s="140"/>
      <c r="AG667" s="140"/>
      <c r="AH667" s="111"/>
      <c r="AI667" s="111"/>
      <c r="AJ667" s="111"/>
      <c r="AK667" s="88"/>
      <c r="AL667" s="111"/>
      <c r="AM667" s="111"/>
      <c r="AN667" s="111"/>
      <c r="AO667" s="111"/>
      <c r="AP667" s="111"/>
      <c r="AQ667" s="111"/>
      <c r="AR667" s="111"/>
      <c r="AS667" s="111"/>
      <c r="AT667" s="111"/>
      <c r="AU667" s="111"/>
      <c r="AV667" s="111"/>
      <c r="AW667" s="111"/>
      <c r="AX667" s="111"/>
      <c r="AY667" s="111"/>
      <c r="AZ667" s="111"/>
      <c r="BA667" s="111"/>
      <c r="BB667" s="111"/>
      <c r="BC667" s="111"/>
      <c r="BD667" s="111"/>
      <c r="BE667" s="111"/>
      <c r="BF667" s="111"/>
      <c r="BG667" s="111"/>
      <c r="BH667" s="111"/>
      <c r="BI667" s="111"/>
      <c r="BJ667" s="111"/>
      <c r="BK667" s="111"/>
      <c r="BL667" s="111"/>
      <c r="BM667" s="111"/>
      <c r="BN667" s="111"/>
      <c r="BO667" s="111"/>
      <c r="BP667" s="111"/>
      <c r="BQ667" s="111"/>
    </row>
    <row r="668" spans="27:69">
      <c r="AA668" s="111"/>
      <c r="AB668" s="111"/>
      <c r="AC668" s="111"/>
      <c r="AD668" s="111"/>
      <c r="AE668" s="111"/>
      <c r="AF668" s="140"/>
      <c r="AG668" s="140"/>
      <c r="AH668" s="111"/>
      <c r="AI668" s="111"/>
      <c r="AJ668" s="111"/>
      <c r="AK668" s="88"/>
      <c r="AL668" s="111"/>
      <c r="AM668" s="111"/>
      <c r="AN668" s="111"/>
      <c r="AO668" s="111"/>
      <c r="AP668" s="111"/>
      <c r="AQ668" s="111"/>
      <c r="AR668" s="111"/>
      <c r="AS668" s="111"/>
      <c r="AT668" s="111"/>
      <c r="AU668" s="111"/>
      <c r="AV668" s="111"/>
      <c r="AW668" s="111"/>
      <c r="AX668" s="111"/>
      <c r="AY668" s="111"/>
      <c r="AZ668" s="111"/>
      <c r="BA668" s="111"/>
      <c r="BB668" s="111"/>
      <c r="BC668" s="111"/>
      <c r="BD668" s="111"/>
      <c r="BE668" s="111"/>
      <c r="BF668" s="111"/>
      <c r="BG668" s="111"/>
      <c r="BH668" s="111"/>
      <c r="BI668" s="111"/>
      <c r="BJ668" s="111"/>
      <c r="BK668" s="111"/>
      <c r="BL668" s="111"/>
      <c r="BM668" s="111"/>
      <c r="BN668" s="111"/>
      <c r="BO668" s="111"/>
      <c r="BP668" s="111"/>
      <c r="BQ668" s="111"/>
    </row>
    <row r="669" spans="27:69">
      <c r="AA669" s="111"/>
      <c r="AB669" s="111"/>
      <c r="AC669" s="111"/>
      <c r="AD669" s="111"/>
      <c r="AE669" s="111"/>
      <c r="AF669" s="140"/>
      <c r="AG669" s="140"/>
      <c r="AH669" s="111"/>
      <c r="AI669" s="111"/>
      <c r="AJ669" s="111"/>
      <c r="AK669" s="88"/>
      <c r="AL669" s="111"/>
      <c r="AM669" s="111"/>
      <c r="AN669" s="111"/>
      <c r="AO669" s="111"/>
      <c r="AP669" s="111"/>
      <c r="AQ669" s="111"/>
      <c r="AR669" s="111"/>
      <c r="AS669" s="111"/>
      <c r="AT669" s="111"/>
      <c r="AU669" s="111"/>
      <c r="AV669" s="111"/>
      <c r="AW669" s="111"/>
      <c r="AX669" s="111"/>
      <c r="AY669" s="111"/>
      <c r="AZ669" s="111"/>
      <c r="BA669" s="111"/>
      <c r="BB669" s="111"/>
      <c r="BC669" s="111"/>
      <c r="BD669" s="111"/>
      <c r="BE669" s="111"/>
      <c r="BF669" s="111"/>
      <c r="BG669" s="111"/>
      <c r="BH669" s="111"/>
      <c r="BI669" s="111"/>
      <c r="BJ669" s="111"/>
      <c r="BK669" s="111"/>
      <c r="BL669" s="111"/>
      <c r="BM669" s="111"/>
      <c r="BN669" s="111"/>
      <c r="BO669" s="111"/>
      <c r="BP669" s="111"/>
      <c r="BQ669" s="111"/>
    </row>
    <row r="670" spans="27:69">
      <c r="AA670" s="111"/>
      <c r="AB670" s="111"/>
      <c r="AC670" s="111"/>
      <c r="AD670" s="111"/>
      <c r="AE670" s="111"/>
      <c r="AF670" s="140"/>
      <c r="AG670" s="140"/>
      <c r="AH670" s="111"/>
      <c r="AI670" s="111"/>
      <c r="AJ670" s="111"/>
      <c r="AK670" s="88"/>
      <c r="AL670" s="111"/>
      <c r="AM670" s="111"/>
      <c r="AN670" s="111"/>
      <c r="AO670" s="111"/>
      <c r="AP670" s="111"/>
      <c r="AQ670" s="111"/>
      <c r="AR670" s="111"/>
      <c r="AS670" s="111"/>
      <c r="AT670" s="111"/>
      <c r="AU670" s="111"/>
      <c r="AV670" s="111"/>
      <c r="AW670" s="111"/>
      <c r="AX670" s="111"/>
      <c r="AY670" s="111"/>
      <c r="AZ670" s="111"/>
      <c r="BA670" s="111"/>
      <c r="BB670" s="111"/>
      <c r="BC670" s="111"/>
      <c r="BD670" s="111"/>
      <c r="BE670" s="111"/>
      <c r="BF670" s="111"/>
      <c r="BG670" s="111"/>
      <c r="BH670" s="111"/>
      <c r="BI670" s="111"/>
      <c r="BJ670" s="111"/>
      <c r="BK670" s="111"/>
      <c r="BL670" s="111"/>
      <c r="BM670" s="111"/>
      <c r="BN670" s="111"/>
      <c r="BO670" s="111"/>
      <c r="BP670" s="111"/>
      <c r="BQ670" s="111"/>
    </row>
    <row r="671" spans="27:69">
      <c r="AA671" s="111"/>
      <c r="AB671" s="111"/>
      <c r="AC671" s="111"/>
      <c r="AD671" s="111"/>
      <c r="AE671" s="111"/>
      <c r="AF671" s="140"/>
      <c r="AG671" s="140"/>
      <c r="AH671" s="111"/>
      <c r="AI671" s="111"/>
      <c r="AJ671" s="111"/>
      <c r="AK671" s="88"/>
      <c r="AL671" s="111"/>
      <c r="AM671" s="111"/>
      <c r="AN671" s="111"/>
      <c r="AO671" s="111"/>
      <c r="AP671" s="111"/>
      <c r="AQ671" s="111"/>
      <c r="AR671" s="111"/>
      <c r="AS671" s="111"/>
      <c r="AT671" s="111"/>
      <c r="AU671" s="111"/>
      <c r="AV671" s="111"/>
      <c r="AW671" s="111"/>
      <c r="AX671" s="111"/>
      <c r="AY671" s="111"/>
      <c r="AZ671" s="111"/>
      <c r="BA671" s="111"/>
      <c r="BB671" s="111"/>
      <c r="BC671" s="111"/>
      <c r="BD671" s="111"/>
      <c r="BE671" s="111"/>
      <c r="BF671" s="111"/>
      <c r="BG671" s="111"/>
      <c r="BH671" s="111"/>
      <c r="BI671" s="111"/>
      <c r="BJ671" s="111"/>
      <c r="BK671" s="111"/>
      <c r="BL671" s="111"/>
      <c r="BM671" s="111"/>
      <c r="BN671" s="111"/>
      <c r="BO671" s="111"/>
      <c r="BP671" s="111"/>
      <c r="BQ671" s="111"/>
    </row>
    <row r="672" spans="27:69">
      <c r="AA672" s="111"/>
      <c r="AB672" s="111"/>
      <c r="AC672" s="111"/>
      <c r="AD672" s="111"/>
      <c r="AE672" s="111"/>
      <c r="AF672" s="140"/>
      <c r="AG672" s="140"/>
      <c r="AH672" s="111"/>
      <c r="AI672" s="111"/>
      <c r="AJ672" s="111"/>
      <c r="AK672" s="88"/>
      <c r="AL672" s="111"/>
      <c r="AM672" s="111"/>
      <c r="AN672" s="111"/>
      <c r="AO672" s="111"/>
      <c r="AP672" s="111"/>
      <c r="AQ672" s="111"/>
      <c r="AR672" s="111"/>
      <c r="AS672" s="111"/>
      <c r="AT672" s="111"/>
      <c r="AU672" s="111"/>
      <c r="AV672" s="111"/>
      <c r="AW672" s="111"/>
      <c r="AX672" s="111"/>
      <c r="AY672" s="111"/>
      <c r="AZ672" s="111"/>
      <c r="BA672" s="111"/>
      <c r="BB672" s="111"/>
      <c r="BC672" s="111"/>
      <c r="BD672" s="111"/>
      <c r="BE672" s="111"/>
      <c r="BF672" s="111"/>
      <c r="BG672" s="111"/>
      <c r="BH672" s="111"/>
      <c r="BI672" s="111"/>
      <c r="BJ672" s="111"/>
      <c r="BK672" s="111"/>
      <c r="BL672" s="111"/>
      <c r="BM672" s="111"/>
      <c r="BN672" s="111"/>
      <c r="BO672" s="111"/>
      <c r="BP672" s="111"/>
      <c r="BQ672" s="111"/>
    </row>
    <row r="673" spans="27:69">
      <c r="AA673" s="111"/>
      <c r="AB673" s="111"/>
      <c r="AC673" s="111"/>
      <c r="AD673" s="111"/>
      <c r="AE673" s="111"/>
      <c r="AF673" s="140"/>
      <c r="AG673" s="140"/>
      <c r="AH673" s="111"/>
      <c r="AI673" s="111"/>
      <c r="AJ673" s="111"/>
      <c r="AK673" s="88"/>
      <c r="AL673" s="111"/>
      <c r="AM673" s="111"/>
      <c r="AN673" s="111"/>
      <c r="AO673" s="111"/>
      <c r="AP673" s="111"/>
      <c r="AQ673" s="111"/>
      <c r="AR673" s="111"/>
      <c r="AS673" s="111"/>
      <c r="AT673" s="111"/>
      <c r="AU673" s="111"/>
      <c r="AV673" s="111"/>
      <c r="AW673" s="111"/>
      <c r="AX673" s="111"/>
      <c r="AY673" s="111"/>
      <c r="AZ673" s="111"/>
      <c r="BA673" s="111"/>
      <c r="BB673" s="111"/>
      <c r="BC673" s="111"/>
      <c r="BD673" s="111"/>
      <c r="BE673" s="111"/>
      <c r="BF673" s="111"/>
      <c r="BG673" s="111"/>
      <c r="BH673" s="111"/>
      <c r="BI673" s="111"/>
      <c r="BJ673" s="111"/>
      <c r="BK673" s="111"/>
      <c r="BL673" s="111"/>
      <c r="BM673" s="111"/>
      <c r="BN673" s="111"/>
      <c r="BO673" s="111"/>
      <c r="BP673" s="111"/>
      <c r="BQ673" s="111"/>
    </row>
    <row r="674" spans="27:69">
      <c r="AA674" s="111"/>
      <c r="AB674" s="111"/>
      <c r="AC674" s="111"/>
      <c r="AD674" s="111"/>
      <c r="AE674" s="111"/>
      <c r="AF674" s="140"/>
      <c r="AG674" s="140"/>
      <c r="AH674" s="111"/>
      <c r="AI674" s="111"/>
      <c r="AJ674" s="111"/>
      <c r="AK674" s="88"/>
      <c r="AL674" s="111"/>
      <c r="AM674" s="111"/>
      <c r="AN674" s="111"/>
      <c r="AO674" s="111"/>
      <c r="AP674" s="111"/>
      <c r="AQ674" s="111"/>
      <c r="AR674" s="111"/>
      <c r="AS674" s="111"/>
      <c r="AT674" s="111"/>
      <c r="AU674" s="111"/>
      <c r="AV674" s="111"/>
      <c r="AW674" s="111"/>
      <c r="AX674" s="111"/>
      <c r="AY674" s="111"/>
      <c r="AZ674" s="111"/>
      <c r="BA674" s="111"/>
      <c r="BB674" s="111"/>
      <c r="BC674" s="111"/>
      <c r="BD674" s="111"/>
      <c r="BE674" s="111"/>
      <c r="BF674" s="111"/>
      <c r="BG674" s="111"/>
      <c r="BH674" s="111"/>
      <c r="BI674" s="111"/>
      <c r="BJ674" s="111"/>
      <c r="BK674" s="111"/>
      <c r="BL674" s="111"/>
      <c r="BM674" s="111"/>
      <c r="BN674" s="111"/>
      <c r="BO674" s="111"/>
      <c r="BP674" s="111"/>
      <c r="BQ674" s="111"/>
    </row>
    <row r="675" spans="27:69">
      <c r="AA675" s="111"/>
      <c r="AB675" s="111"/>
      <c r="AC675" s="111"/>
      <c r="AD675" s="111"/>
      <c r="AE675" s="111"/>
      <c r="AF675" s="140"/>
      <c r="AG675" s="140"/>
      <c r="AH675" s="111"/>
      <c r="AI675" s="111"/>
      <c r="AJ675" s="111"/>
      <c r="AK675" s="88"/>
      <c r="AL675" s="111"/>
      <c r="AM675" s="111"/>
      <c r="AN675" s="111"/>
      <c r="AO675" s="111"/>
      <c r="AP675" s="111"/>
      <c r="AQ675" s="111"/>
      <c r="AR675" s="111"/>
      <c r="AS675" s="111"/>
      <c r="AT675" s="111"/>
      <c r="AU675" s="111"/>
      <c r="AV675" s="111"/>
      <c r="AW675" s="111"/>
      <c r="AX675" s="111"/>
      <c r="AY675" s="111"/>
      <c r="AZ675" s="111"/>
      <c r="BA675" s="111"/>
      <c r="BB675" s="111"/>
      <c r="BC675" s="111"/>
      <c r="BD675" s="111"/>
      <c r="BE675" s="111"/>
      <c r="BF675" s="111"/>
      <c r="BG675" s="111"/>
      <c r="BH675" s="111"/>
      <c r="BI675" s="111"/>
      <c r="BJ675" s="111"/>
      <c r="BK675" s="111"/>
      <c r="BL675" s="111"/>
      <c r="BM675" s="111"/>
      <c r="BN675" s="111"/>
      <c r="BO675" s="111"/>
      <c r="BP675" s="111"/>
      <c r="BQ675" s="111"/>
    </row>
    <row r="676" spans="27:69">
      <c r="AA676" s="111"/>
      <c r="AB676" s="111"/>
      <c r="AC676" s="111"/>
      <c r="AD676" s="111"/>
      <c r="AE676" s="111"/>
      <c r="AF676" s="140"/>
      <c r="AG676" s="140"/>
      <c r="AH676" s="111"/>
      <c r="AI676" s="111"/>
      <c r="AJ676" s="111"/>
      <c r="AK676" s="88"/>
      <c r="AL676" s="111"/>
      <c r="AM676" s="111"/>
      <c r="AN676" s="111"/>
      <c r="AO676" s="111"/>
      <c r="AP676" s="111"/>
      <c r="AQ676" s="111"/>
      <c r="AR676" s="111"/>
      <c r="AS676" s="111"/>
      <c r="AT676" s="111"/>
      <c r="AU676" s="111"/>
      <c r="AV676" s="111"/>
      <c r="AW676" s="111"/>
      <c r="AX676" s="111"/>
      <c r="AY676" s="111"/>
      <c r="AZ676" s="111"/>
      <c r="BA676" s="111"/>
      <c r="BB676" s="111"/>
      <c r="BC676" s="111"/>
      <c r="BD676" s="111"/>
      <c r="BE676" s="111"/>
      <c r="BF676" s="111"/>
      <c r="BG676" s="111"/>
      <c r="BH676" s="111"/>
      <c r="BI676" s="111"/>
      <c r="BJ676" s="111"/>
      <c r="BK676" s="111"/>
      <c r="BL676" s="111"/>
      <c r="BM676" s="111"/>
      <c r="BN676" s="111"/>
      <c r="BO676" s="111"/>
      <c r="BP676" s="111"/>
      <c r="BQ676" s="111"/>
    </row>
    <row r="677" spans="27:69">
      <c r="AA677" s="111"/>
      <c r="AB677" s="111"/>
      <c r="AC677" s="111"/>
      <c r="AD677" s="111"/>
      <c r="AE677" s="111"/>
      <c r="AF677" s="140"/>
      <c r="AG677" s="140"/>
      <c r="AH677" s="111"/>
      <c r="AI677" s="111"/>
      <c r="AJ677" s="111"/>
      <c r="AK677" s="88"/>
      <c r="AL677" s="111"/>
      <c r="AM677" s="111"/>
      <c r="AN677" s="111"/>
      <c r="AO677" s="111"/>
      <c r="AP677" s="111"/>
      <c r="AQ677" s="111"/>
      <c r="AR677" s="111"/>
      <c r="AS677" s="111"/>
      <c r="AT677" s="111"/>
      <c r="AU677" s="111"/>
      <c r="AV677" s="111"/>
      <c r="AW677" s="111"/>
      <c r="AX677" s="111"/>
      <c r="AY677" s="111"/>
      <c r="AZ677" s="111"/>
      <c r="BA677" s="111"/>
      <c r="BB677" s="111"/>
      <c r="BC677" s="111"/>
      <c r="BD677" s="111"/>
      <c r="BE677" s="111"/>
      <c r="BF677" s="111"/>
      <c r="BG677" s="111"/>
      <c r="BH677" s="111"/>
      <c r="BI677" s="111"/>
      <c r="BJ677" s="111"/>
      <c r="BK677" s="111"/>
      <c r="BL677" s="111"/>
      <c r="BM677" s="111"/>
      <c r="BN677" s="111"/>
      <c r="BO677" s="111"/>
      <c r="BP677" s="111"/>
      <c r="BQ677" s="111"/>
    </row>
    <row r="678" spans="27:69">
      <c r="AA678" s="111"/>
      <c r="AB678" s="111"/>
      <c r="AC678" s="111"/>
      <c r="AD678" s="111"/>
      <c r="AE678" s="111"/>
      <c r="AF678" s="140"/>
      <c r="AG678" s="140"/>
      <c r="AH678" s="111"/>
      <c r="AI678" s="111"/>
      <c r="AJ678" s="111"/>
      <c r="AK678" s="88"/>
      <c r="AL678" s="111"/>
      <c r="AM678" s="111"/>
      <c r="AN678" s="111"/>
      <c r="AO678" s="111"/>
      <c r="AP678" s="111"/>
      <c r="AQ678" s="111"/>
      <c r="AR678" s="111"/>
      <c r="AS678" s="111"/>
      <c r="AT678" s="111"/>
      <c r="AU678" s="111"/>
      <c r="AV678" s="111"/>
      <c r="AW678" s="111"/>
      <c r="AX678" s="111"/>
      <c r="AY678" s="111"/>
      <c r="AZ678" s="111"/>
      <c r="BA678" s="111"/>
      <c r="BB678" s="111"/>
      <c r="BC678" s="111"/>
      <c r="BD678" s="111"/>
      <c r="BE678" s="111"/>
      <c r="BF678" s="111"/>
      <c r="BG678" s="111"/>
      <c r="BH678" s="111"/>
      <c r="BI678" s="111"/>
      <c r="BJ678" s="111"/>
      <c r="BK678" s="111"/>
      <c r="BL678" s="111"/>
      <c r="BM678" s="111"/>
      <c r="BN678" s="111"/>
      <c r="BO678" s="111"/>
      <c r="BP678" s="111"/>
      <c r="BQ678" s="111"/>
    </row>
    <row r="679" spans="27:69">
      <c r="AA679" s="111"/>
      <c r="AB679" s="111"/>
      <c r="AC679" s="111"/>
      <c r="AD679" s="111"/>
      <c r="AE679" s="111"/>
      <c r="AF679" s="140"/>
      <c r="AG679" s="140"/>
      <c r="AH679" s="111"/>
      <c r="AI679" s="111"/>
      <c r="AJ679" s="111"/>
      <c r="AK679" s="88"/>
      <c r="AL679" s="111"/>
      <c r="AM679" s="111"/>
      <c r="AN679" s="111"/>
      <c r="AO679" s="111"/>
      <c r="AP679" s="111"/>
      <c r="AQ679" s="111"/>
      <c r="AR679" s="111"/>
      <c r="AS679" s="111"/>
      <c r="AT679" s="111"/>
      <c r="AU679" s="111"/>
      <c r="AV679" s="111"/>
      <c r="AW679" s="111"/>
      <c r="AX679" s="111"/>
      <c r="AY679" s="111"/>
      <c r="AZ679" s="111"/>
      <c r="BA679" s="111"/>
      <c r="BB679" s="111"/>
      <c r="BC679" s="111"/>
      <c r="BD679" s="111"/>
      <c r="BE679" s="111"/>
      <c r="BF679" s="111"/>
      <c r="BG679" s="111"/>
      <c r="BH679" s="111"/>
      <c r="BI679" s="111"/>
      <c r="BJ679" s="111"/>
      <c r="BK679" s="111"/>
      <c r="BL679" s="111"/>
      <c r="BM679" s="111"/>
      <c r="BN679" s="111"/>
      <c r="BO679" s="111"/>
      <c r="BP679" s="111"/>
      <c r="BQ679" s="111"/>
    </row>
    <row r="680" spans="27:69">
      <c r="AA680" s="111"/>
      <c r="AB680" s="111"/>
      <c r="AC680" s="111"/>
      <c r="AD680" s="111"/>
      <c r="AE680" s="111"/>
      <c r="AF680" s="140"/>
      <c r="AG680" s="140"/>
      <c r="AH680" s="111"/>
      <c r="AI680" s="111"/>
      <c r="AJ680" s="111"/>
      <c r="AK680" s="88"/>
      <c r="AL680" s="111"/>
      <c r="AM680" s="111"/>
      <c r="AN680" s="111"/>
      <c r="AO680" s="111"/>
      <c r="AP680" s="111"/>
      <c r="AQ680" s="111"/>
      <c r="AR680" s="111"/>
      <c r="AS680" s="111"/>
      <c r="AT680" s="111"/>
      <c r="AU680" s="111"/>
      <c r="AV680" s="111"/>
      <c r="AW680" s="111"/>
      <c r="AX680" s="111"/>
      <c r="AY680" s="111"/>
      <c r="AZ680" s="111"/>
      <c r="BA680" s="111"/>
      <c r="BB680" s="111"/>
      <c r="BC680" s="111"/>
      <c r="BD680" s="111"/>
      <c r="BE680" s="111"/>
      <c r="BF680" s="111"/>
      <c r="BG680" s="111"/>
      <c r="BH680" s="111"/>
      <c r="BI680" s="111"/>
      <c r="BJ680" s="111"/>
      <c r="BK680" s="111"/>
      <c r="BL680" s="111"/>
      <c r="BM680" s="111"/>
      <c r="BN680" s="111"/>
      <c r="BO680" s="111"/>
      <c r="BP680" s="111"/>
      <c r="BQ680" s="111"/>
    </row>
    <row r="681" spans="27:69">
      <c r="AA681" s="111"/>
      <c r="AB681" s="111"/>
      <c r="AC681" s="111"/>
      <c r="AD681" s="111"/>
      <c r="AE681" s="111"/>
      <c r="AF681" s="140"/>
      <c r="AG681" s="140"/>
      <c r="AH681" s="111"/>
      <c r="AI681" s="111"/>
      <c r="AJ681" s="111"/>
      <c r="AK681" s="88"/>
      <c r="AL681" s="111"/>
      <c r="AM681" s="111"/>
      <c r="AN681" s="111"/>
      <c r="AO681" s="111"/>
      <c r="AP681" s="111"/>
      <c r="AQ681" s="111"/>
      <c r="AR681" s="111"/>
      <c r="AS681" s="111"/>
      <c r="AT681" s="111"/>
      <c r="AU681" s="111"/>
      <c r="AV681" s="111"/>
      <c r="AW681" s="111"/>
      <c r="AX681" s="111"/>
      <c r="AY681" s="111"/>
      <c r="AZ681" s="111"/>
      <c r="BA681" s="111"/>
      <c r="BB681" s="111"/>
      <c r="BC681" s="111"/>
      <c r="BD681" s="111"/>
      <c r="BE681" s="111"/>
      <c r="BF681" s="111"/>
      <c r="BG681" s="111"/>
      <c r="BH681" s="111"/>
      <c r="BI681" s="111"/>
      <c r="BJ681" s="111"/>
      <c r="BK681" s="111"/>
      <c r="BL681" s="111"/>
      <c r="BM681" s="111"/>
      <c r="BN681" s="111"/>
      <c r="BO681" s="111"/>
      <c r="BP681" s="111"/>
      <c r="BQ681" s="111"/>
    </row>
    <row r="682" spans="27:69">
      <c r="AA682" s="111"/>
      <c r="AB682" s="111"/>
      <c r="AC682" s="111"/>
      <c r="AD682" s="111"/>
      <c r="AE682" s="111"/>
      <c r="AF682" s="140"/>
      <c r="AG682" s="140"/>
      <c r="AH682" s="111"/>
      <c r="AI682" s="111"/>
      <c r="AJ682" s="111"/>
      <c r="AK682" s="88"/>
      <c r="AL682" s="111"/>
      <c r="AM682" s="111"/>
      <c r="AN682" s="111"/>
      <c r="AO682" s="111"/>
      <c r="AP682" s="111"/>
      <c r="AQ682" s="111"/>
      <c r="AR682" s="111"/>
      <c r="AS682" s="111"/>
      <c r="AT682" s="111"/>
      <c r="AU682" s="111"/>
      <c r="AV682" s="111"/>
      <c r="AW682" s="111"/>
      <c r="AX682" s="111"/>
      <c r="AY682" s="111"/>
      <c r="AZ682" s="111"/>
      <c r="BA682" s="111"/>
      <c r="BB682" s="111"/>
      <c r="BC682" s="111"/>
      <c r="BD682" s="111"/>
      <c r="BE682" s="111"/>
      <c r="BF682" s="111"/>
      <c r="BG682" s="111"/>
      <c r="BH682" s="111"/>
      <c r="BI682" s="111"/>
      <c r="BJ682" s="111"/>
      <c r="BK682" s="111"/>
      <c r="BL682" s="111"/>
      <c r="BM682" s="111"/>
      <c r="BN682" s="111"/>
      <c r="BO682" s="111"/>
      <c r="BP682" s="111"/>
      <c r="BQ682" s="111"/>
    </row>
    <row r="683" spans="27:69">
      <c r="AA683" s="111"/>
      <c r="AB683" s="111"/>
      <c r="AC683" s="111"/>
      <c r="AD683" s="111"/>
      <c r="AE683" s="111"/>
      <c r="AF683" s="140"/>
      <c r="AG683" s="140"/>
      <c r="AH683" s="111"/>
      <c r="AI683" s="111"/>
      <c r="AJ683" s="111"/>
      <c r="AK683" s="88"/>
      <c r="AL683" s="111"/>
      <c r="AM683" s="111"/>
      <c r="AN683" s="111"/>
      <c r="AO683" s="111"/>
      <c r="AP683" s="111"/>
      <c r="AQ683" s="111"/>
      <c r="AR683" s="111"/>
      <c r="AS683" s="111"/>
      <c r="AT683" s="111"/>
      <c r="AU683" s="111"/>
      <c r="AV683" s="111"/>
      <c r="AW683" s="111"/>
      <c r="AX683" s="111"/>
      <c r="AY683" s="111"/>
      <c r="AZ683" s="111"/>
      <c r="BA683" s="111"/>
      <c r="BB683" s="111"/>
      <c r="BC683" s="111"/>
      <c r="BD683" s="111"/>
      <c r="BE683" s="111"/>
      <c r="BF683" s="111"/>
      <c r="BG683" s="111"/>
      <c r="BH683" s="111"/>
      <c r="BI683" s="111"/>
      <c r="BJ683" s="111"/>
      <c r="BK683" s="111"/>
      <c r="BL683" s="111"/>
      <c r="BM683" s="111"/>
      <c r="BN683" s="111"/>
      <c r="BO683" s="111"/>
      <c r="BP683" s="111"/>
      <c r="BQ683" s="111"/>
    </row>
    <row r="684" spans="27:69">
      <c r="AA684" s="111"/>
      <c r="AB684" s="111"/>
      <c r="AC684" s="111"/>
      <c r="AD684" s="111"/>
      <c r="AE684" s="111"/>
      <c r="AF684" s="140"/>
      <c r="AG684" s="140"/>
      <c r="AH684" s="111"/>
      <c r="AI684" s="111"/>
      <c r="AJ684" s="111"/>
      <c r="AK684" s="88"/>
      <c r="AL684" s="111"/>
      <c r="AM684" s="111"/>
      <c r="AN684" s="111"/>
      <c r="AO684" s="111"/>
      <c r="AP684" s="111"/>
      <c r="AQ684" s="111"/>
      <c r="AR684" s="111"/>
      <c r="AS684" s="111"/>
      <c r="AT684" s="111"/>
      <c r="AU684" s="111"/>
      <c r="AV684" s="111"/>
      <c r="AW684" s="111"/>
      <c r="AX684" s="111"/>
      <c r="AY684" s="111"/>
      <c r="AZ684" s="111"/>
      <c r="BA684" s="111"/>
      <c r="BB684" s="111"/>
      <c r="BC684" s="111"/>
      <c r="BD684" s="111"/>
      <c r="BE684" s="111"/>
      <c r="BF684" s="111"/>
      <c r="BG684" s="111"/>
      <c r="BH684" s="111"/>
      <c r="BI684" s="111"/>
      <c r="BJ684" s="111"/>
      <c r="BK684" s="111"/>
      <c r="BL684" s="111"/>
      <c r="BM684" s="111"/>
      <c r="BN684" s="111"/>
      <c r="BO684" s="111"/>
      <c r="BP684" s="111"/>
      <c r="BQ684" s="111"/>
    </row>
    <row r="685" spans="27:69">
      <c r="AA685" s="111"/>
      <c r="AB685" s="111"/>
      <c r="AC685" s="111"/>
      <c r="AD685" s="111"/>
      <c r="AE685" s="111"/>
      <c r="AF685" s="140"/>
      <c r="AG685" s="140"/>
      <c r="AH685" s="111"/>
      <c r="AI685" s="111"/>
      <c r="AJ685" s="111"/>
      <c r="AK685" s="88"/>
      <c r="AL685" s="111"/>
      <c r="AM685" s="111"/>
      <c r="AN685" s="111"/>
      <c r="AO685" s="111"/>
      <c r="AP685" s="111"/>
      <c r="AQ685" s="111"/>
      <c r="AR685" s="111"/>
      <c r="AS685" s="111"/>
      <c r="AT685" s="111"/>
      <c r="AU685" s="111"/>
      <c r="AV685" s="111"/>
      <c r="AW685" s="111"/>
      <c r="AX685" s="111"/>
      <c r="AY685" s="111"/>
      <c r="AZ685" s="111"/>
      <c r="BA685" s="111"/>
      <c r="BB685" s="111"/>
      <c r="BC685" s="111"/>
      <c r="BD685" s="111"/>
      <c r="BE685" s="111"/>
      <c r="BF685" s="111"/>
      <c r="BG685" s="111"/>
      <c r="BH685" s="111"/>
      <c r="BI685" s="111"/>
      <c r="BJ685" s="111"/>
      <c r="BK685" s="111"/>
      <c r="BL685" s="111"/>
      <c r="BM685" s="111"/>
      <c r="BN685" s="111"/>
      <c r="BO685" s="111"/>
      <c r="BP685" s="111"/>
      <c r="BQ685" s="111"/>
    </row>
    <row r="686" spans="27:69">
      <c r="AA686" s="111"/>
      <c r="AB686" s="111"/>
      <c r="AC686" s="111"/>
      <c r="AD686" s="111"/>
      <c r="AE686" s="111"/>
      <c r="AF686" s="140"/>
      <c r="AG686" s="140"/>
      <c r="AH686" s="111"/>
      <c r="AI686" s="111"/>
      <c r="AJ686" s="111"/>
      <c r="AK686" s="88"/>
      <c r="AL686" s="111"/>
      <c r="AM686" s="111"/>
      <c r="AN686" s="111"/>
      <c r="AO686" s="111"/>
      <c r="AP686" s="111"/>
      <c r="AQ686" s="111"/>
      <c r="AR686" s="111"/>
      <c r="AS686" s="111"/>
      <c r="AT686" s="111"/>
      <c r="AU686" s="111"/>
      <c r="AV686" s="111"/>
      <c r="AW686" s="111"/>
      <c r="AX686" s="111"/>
      <c r="AY686" s="111"/>
      <c r="AZ686" s="111"/>
      <c r="BA686" s="111"/>
      <c r="BB686" s="111"/>
      <c r="BC686" s="111"/>
      <c r="BD686" s="111"/>
      <c r="BE686" s="111"/>
      <c r="BF686" s="111"/>
      <c r="BG686" s="111"/>
      <c r="BH686" s="111"/>
      <c r="BI686" s="111"/>
      <c r="BJ686" s="111"/>
      <c r="BK686" s="111"/>
      <c r="BL686" s="111"/>
      <c r="BM686" s="111"/>
      <c r="BN686" s="111"/>
      <c r="BO686" s="111"/>
      <c r="BP686" s="111"/>
      <c r="BQ686" s="111"/>
    </row>
    <row r="687" spans="27:69">
      <c r="AA687" s="111"/>
      <c r="AB687" s="111"/>
      <c r="AC687" s="111"/>
      <c r="AD687" s="111"/>
      <c r="AE687" s="111"/>
      <c r="AF687" s="140"/>
      <c r="AG687" s="140"/>
      <c r="AH687" s="111"/>
      <c r="AI687" s="111"/>
      <c r="AJ687" s="111"/>
      <c r="AK687" s="88"/>
      <c r="AL687" s="111"/>
      <c r="AM687" s="111"/>
      <c r="AN687" s="111"/>
      <c r="AO687" s="111"/>
      <c r="AP687" s="111"/>
      <c r="AQ687" s="111"/>
      <c r="AR687" s="111"/>
      <c r="AS687" s="111"/>
      <c r="AT687" s="111"/>
      <c r="AU687" s="111"/>
      <c r="AV687" s="111"/>
      <c r="AW687" s="111"/>
      <c r="AX687" s="111"/>
      <c r="AY687" s="111"/>
      <c r="AZ687" s="111"/>
      <c r="BA687" s="111"/>
      <c r="BB687" s="111"/>
      <c r="BC687" s="111"/>
      <c r="BD687" s="111"/>
      <c r="BE687" s="111"/>
      <c r="BF687" s="111"/>
      <c r="BG687" s="111"/>
      <c r="BH687" s="111"/>
      <c r="BI687" s="111"/>
      <c r="BJ687" s="111"/>
      <c r="BK687" s="111"/>
      <c r="BL687" s="111"/>
      <c r="BM687" s="111"/>
      <c r="BN687" s="111"/>
      <c r="BO687" s="111"/>
      <c r="BP687" s="111"/>
      <c r="BQ687" s="111"/>
    </row>
    <row r="688" spans="27:69">
      <c r="AA688" s="111"/>
      <c r="AB688" s="111"/>
      <c r="AC688" s="111"/>
      <c r="AD688" s="111"/>
      <c r="AE688" s="111"/>
      <c r="AF688" s="140"/>
      <c r="AG688" s="140"/>
      <c r="AH688" s="111"/>
      <c r="AI688" s="111"/>
      <c r="AJ688" s="111"/>
      <c r="AK688" s="88"/>
      <c r="AL688" s="111"/>
      <c r="AM688" s="111"/>
      <c r="AN688" s="111"/>
      <c r="AO688" s="111"/>
      <c r="AP688" s="111"/>
      <c r="AQ688" s="111"/>
      <c r="AR688" s="111"/>
      <c r="AS688" s="111"/>
      <c r="AT688" s="111"/>
      <c r="AU688" s="111"/>
      <c r="AV688" s="111"/>
      <c r="AW688" s="111"/>
      <c r="AX688" s="111"/>
      <c r="AY688" s="111"/>
      <c r="AZ688" s="111"/>
      <c r="BA688" s="111"/>
      <c r="BB688" s="111"/>
      <c r="BC688" s="111"/>
      <c r="BD688" s="111"/>
      <c r="BE688" s="111"/>
      <c r="BF688" s="111"/>
      <c r="BG688" s="111"/>
      <c r="BH688" s="111"/>
      <c r="BI688" s="111"/>
      <c r="BJ688" s="111"/>
      <c r="BK688" s="111"/>
      <c r="BL688" s="111"/>
      <c r="BM688" s="111"/>
      <c r="BN688" s="111"/>
      <c r="BO688" s="111"/>
      <c r="BP688" s="111"/>
      <c r="BQ688" s="111"/>
    </row>
    <row r="689" spans="27:69">
      <c r="AA689" s="111"/>
      <c r="AB689" s="111"/>
      <c r="AC689" s="111"/>
      <c r="AD689" s="111"/>
      <c r="AE689" s="111"/>
      <c r="AF689" s="140"/>
      <c r="AG689" s="140"/>
      <c r="AH689" s="111"/>
      <c r="AI689" s="111"/>
      <c r="AJ689" s="111"/>
      <c r="AK689" s="88"/>
      <c r="AL689" s="111"/>
      <c r="AM689" s="111"/>
      <c r="AN689" s="111"/>
      <c r="AO689" s="111"/>
      <c r="AP689" s="111"/>
      <c r="AQ689" s="111"/>
      <c r="AR689" s="111"/>
      <c r="AS689" s="111"/>
      <c r="AT689" s="111"/>
      <c r="AU689" s="111"/>
      <c r="AV689" s="111"/>
      <c r="AW689" s="111"/>
      <c r="AX689" s="111"/>
      <c r="AY689" s="111"/>
      <c r="AZ689" s="111"/>
      <c r="BA689" s="111"/>
      <c r="BB689" s="111"/>
      <c r="BC689" s="111"/>
      <c r="BD689" s="111"/>
      <c r="BE689" s="111"/>
      <c r="BF689" s="111"/>
      <c r="BG689" s="111"/>
      <c r="BH689" s="111"/>
      <c r="BI689" s="111"/>
      <c r="BJ689" s="111"/>
      <c r="BK689" s="111"/>
      <c r="BL689" s="111"/>
      <c r="BM689" s="111"/>
      <c r="BN689" s="111"/>
      <c r="BO689" s="111"/>
      <c r="BP689" s="111"/>
      <c r="BQ689" s="111"/>
    </row>
    <row r="690" spans="27:69">
      <c r="AA690" s="111"/>
      <c r="AB690" s="111"/>
      <c r="AC690" s="111"/>
      <c r="AD690" s="111"/>
      <c r="AE690" s="111"/>
      <c r="AF690" s="140"/>
      <c r="AG690" s="140"/>
      <c r="AH690" s="111"/>
      <c r="AI690" s="111"/>
      <c r="AJ690" s="111"/>
      <c r="AK690" s="88"/>
      <c r="AL690" s="111"/>
      <c r="AM690" s="111"/>
      <c r="AN690" s="111"/>
      <c r="AO690" s="111"/>
      <c r="AP690" s="111"/>
      <c r="AQ690" s="111"/>
      <c r="AR690" s="111"/>
      <c r="AS690" s="111"/>
      <c r="AT690" s="111"/>
      <c r="AU690" s="111"/>
      <c r="AV690" s="111"/>
      <c r="AW690" s="111"/>
      <c r="AX690" s="111"/>
      <c r="AY690" s="111"/>
      <c r="AZ690" s="111"/>
      <c r="BA690" s="111"/>
      <c r="BB690" s="111"/>
      <c r="BC690" s="111"/>
      <c r="BD690" s="111"/>
      <c r="BE690" s="111"/>
      <c r="BF690" s="111"/>
      <c r="BG690" s="111"/>
      <c r="BH690" s="111"/>
      <c r="BI690" s="111"/>
      <c r="BJ690" s="111"/>
      <c r="BK690" s="111"/>
      <c r="BL690" s="111"/>
      <c r="BM690" s="111"/>
      <c r="BN690" s="111"/>
      <c r="BO690" s="111"/>
      <c r="BP690" s="111"/>
      <c r="BQ690" s="111"/>
    </row>
    <row r="691" spans="27:69">
      <c r="AA691" s="111"/>
      <c r="AB691" s="111"/>
      <c r="AC691" s="111"/>
      <c r="AD691" s="111"/>
      <c r="AE691" s="111"/>
      <c r="AF691" s="140"/>
      <c r="AG691" s="140"/>
      <c r="AH691" s="111"/>
      <c r="AI691" s="111"/>
      <c r="AJ691" s="111"/>
      <c r="AK691" s="88"/>
      <c r="AL691" s="111"/>
      <c r="AM691" s="111"/>
      <c r="AN691" s="111"/>
      <c r="AO691" s="111"/>
      <c r="AP691" s="111"/>
      <c r="AQ691" s="111"/>
      <c r="AR691" s="111"/>
      <c r="AS691" s="111"/>
      <c r="AT691" s="111"/>
      <c r="AU691" s="111"/>
      <c r="AV691" s="111"/>
      <c r="AW691" s="111"/>
      <c r="AX691" s="111"/>
      <c r="AY691" s="111"/>
      <c r="AZ691" s="111"/>
      <c r="BA691" s="111"/>
      <c r="BB691" s="111"/>
      <c r="BC691" s="111"/>
      <c r="BD691" s="111"/>
      <c r="BE691" s="111"/>
      <c r="BF691" s="111"/>
      <c r="BG691" s="111"/>
      <c r="BH691" s="111"/>
      <c r="BI691" s="111"/>
      <c r="BJ691" s="111"/>
      <c r="BK691" s="111"/>
      <c r="BL691" s="111"/>
      <c r="BM691" s="111"/>
      <c r="BN691" s="111"/>
      <c r="BO691" s="111"/>
      <c r="BP691" s="111"/>
      <c r="BQ691" s="111"/>
    </row>
    <row r="692" spans="27:69">
      <c r="AA692" s="111"/>
      <c r="AB692" s="111"/>
      <c r="AC692" s="111"/>
      <c r="AD692" s="111"/>
      <c r="AE692" s="111"/>
      <c r="AF692" s="140"/>
      <c r="AG692" s="140"/>
      <c r="AH692" s="111"/>
      <c r="AI692" s="111"/>
      <c r="AJ692" s="111"/>
      <c r="AK692" s="88"/>
      <c r="AL692" s="111"/>
      <c r="AM692" s="111"/>
      <c r="AN692" s="111"/>
      <c r="AO692" s="111"/>
      <c r="AP692" s="111"/>
      <c r="AQ692" s="111"/>
      <c r="AR692" s="111"/>
      <c r="AS692" s="111"/>
      <c r="AT692" s="111"/>
      <c r="AU692" s="111"/>
      <c r="AV692" s="111"/>
      <c r="AW692" s="111"/>
      <c r="AX692" s="111"/>
      <c r="AY692" s="111"/>
      <c r="AZ692" s="111"/>
      <c r="BA692" s="111"/>
      <c r="BB692" s="111"/>
      <c r="BC692" s="111"/>
      <c r="BD692" s="111"/>
      <c r="BE692" s="111"/>
      <c r="BF692" s="111"/>
      <c r="BG692" s="111"/>
      <c r="BH692" s="111"/>
      <c r="BI692" s="111"/>
      <c r="BJ692" s="111"/>
      <c r="BK692" s="111"/>
      <c r="BL692" s="111"/>
      <c r="BM692" s="111"/>
      <c r="BN692" s="111"/>
      <c r="BO692" s="111"/>
      <c r="BP692" s="111"/>
      <c r="BQ692" s="111"/>
    </row>
    <row r="693" spans="27:69">
      <c r="AA693" s="111"/>
      <c r="AB693" s="111"/>
      <c r="AC693" s="111"/>
      <c r="AD693" s="111"/>
      <c r="AE693" s="111"/>
      <c r="AF693" s="140"/>
      <c r="AG693" s="140"/>
      <c r="AH693" s="111"/>
      <c r="AI693" s="111"/>
      <c r="AJ693" s="111"/>
      <c r="AK693" s="88"/>
      <c r="AL693" s="111"/>
      <c r="AM693" s="111"/>
      <c r="AN693" s="111"/>
      <c r="AO693" s="111"/>
      <c r="AP693" s="111"/>
      <c r="AQ693" s="111"/>
      <c r="AR693" s="111"/>
      <c r="AS693" s="111"/>
      <c r="AT693" s="111"/>
      <c r="AU693" s="111"/>
      <c r="AV693" s="111"/>
      <c r="AW693" s="111"/>
      <c r="AX693" s="111"/>
      <c r="AY693" s="111"/>
      <c r="AZ693" s="111"/>
      <c r="BA693" s="111"/>
      <c r="BB693" s="111"/>
      <c r="BC693" s="111"/>
      <c r="BD693" s="111"/>
      <c r="BE693" s="111"/>
      <c r="BF693" s="111"/>
      <c r="BG693" s="111"/>
      <c r="BH693" s="111"/>
      <c r="BI693" s="111"/>
      <c r="BJ693" s="111"/>
      <c r="BK693" s="111"/>
      <c r="BL693" s="111"/>
      <c r="BM693" s="111"/>
      <c r="BN693" s="111"/>
      <c r="BO693" s="111"/>
      <c r="BP693" s="111"/>
      <c r="BQ693" s="111"/>
    </row>
    <row r="694" spans="27:69">
      <c r="AA694" s="111"/>
      <c r="AB694" s="111"/>
      <c r="AC694" s="111"/>
      <c r="AD694" s="111"/>
      <c r="AE694" s="111"/>
      <c r="AF694" s="140"/>
      <c r="AG694" s="140"/>
      <c r="AH694" s="111"/>
      <c r="AI694" s="111"/>
      <c r="AJ694" s="111"/>
      <c r="AK694" s="88"/>
      <c r="AL694" s="111"/>
      <c r="AM694" s="111"/>
      <c r="AN694" s="111"/>
      <c r="AO694" s="111"/>
      <c r="AP694" s="111"/>
      <c r="AQ694" s="111"/>
      <c r="AR694" s="111"/>
      <c r="AS694" s="111"/>
      <c r="AT694" s="111"/>
      <c r="AU694" s="111"/>
      <c r="AV694" s="111"/>
      <c r="AW694" s="111"/>
      <c r="AX694" s="111"/>
      <c r="AY694" s="111"/>
      <c r="AZ694" s="111"/>
      <c r="BA694" s="111"/>
      <c r="BB694" s="111"/>
      <c r="BC694" s="111"/>
      <c r="BD694" s="111"/>
      <c r="BE694" s="111"/>
      <c r="BF694" s="111"/>
      <c r="BG694" s="111"/>
      <c r="BH694" s="111"/>
      <c r="BI694" s="111"/>
      <c r="BJ694" s="111"/>
      <c r="BK694" s="111"/>
      <c r="BL694" s="111"/>
      <c r="BM694" s="111"/>
      <c r="BN694" s="111"/>
      <c r="BO694" s="111"/>
      <c r="BP694" s="111"/>
      <c r="BQ694" s="111"/>
    </row>
    <row r="695" spans="27:69">
      <c r="AA695" s="111"/>
      <c r="AB695" s="111"/>
      <c r="AC695" s="111"/>
      <c r="AD695" s="111"/>
      <c r="AE695" s="111"/>
      <c r="AF695" s="140"/>
      <c r="AG695" s="140"/>
      <c r="AH695" s="111"/>
      <c r="AI695" s="111"/>
      <c r="AJ695" s="111"/>
      <c r="AK695" s="88"/>
      <c r="AL695" s="111"/>
      <c r="AM695" s="111"/>
      <c r="AN695" s="111"/>
      <c r="AO695" s="111"/>
      <c r="AP695" s="111"/>
      <c r="AQ695" s="111"/>
      <c r="AR695" s="111"/>
      <c r="AS695" s="111"/>
      <c r="AT695" s="111"/>
      <c r="AU695" s="111"/>
      <c r="AV695" s="111"/>
      <c r="AW695" s="111"/>
      <c r="AX695" s="111"/>
      <c r="AY695" s="111"/>
      <c r="AZ695" s="111"/>
      <c r="BA695" s="111"/>
      <c r="BB695" s="111"/>
      <c r="BC695" s="111"/>
      <c r="BD695" s="111"/>
      <c r="BE695" s="111"/>
      <c r="BF695" s="111"/>
      <c r="BG695" s="111"/>
      <c r="BH695" s="111"/>
      <c r="BI695" s="111"/>
      <c r="BJ695" s="111"/>
      <c r="BK695" s="111"/>
      <c r="BL695" s="111"/>
      <c r="BM695" s="111"/>
      <c r="BN695" s="111"/>
      <c r="BO695" s="111"/>
      <c r="BP695" s="111"/>
      <c r="BQ695" s="111"/>
    </row>
    <row r="696" spans="27:69">
      <c r="AA696" s="111"/>
      <c r="AB696" s="111"/>
      <c r="AC696" s="111"/>
      <c r="AD696" s="111"/>
      <c r="AE696" s="111"/>
      <c r="AF696" s="140"/>
      <c r="AG696" s="140"/>
      <c r="AH696" s="111"/>
      <c r="AI696" s="111"/>
      <c r="AJ696" s="111"/>
      <c r="AK696" s="88"/>
      <c r="AL696" s="111"/>
      <c r="AM696" s="111"/>
      <c r="AN696" s="111"/>
      <c r="AO696" s="111"/>
      <c r="AP696" s="111"/>
      <c r="AQ696" s="111"/>
      <c r="AR696" s="111"/>
      <c r="AS696" s="111"/>
      <c r="AT696" s="111"/>
      <c r="AU696" s="111"/>
      <c r="AV696" s="111"/>
      <c r="AW696" s="111"/>
      <c r="AX696" s="111"/>
      <c r="AY696" s="111"/>
      <c r="AZ696" s="111"/>
      <c r="BA696" s="111"/>
      <c r="BB696" s="111"/>
      <c r="BC696" s="111"/>
      <c r="BD696" s="111"/>
      <c r="BE696" s="111"/>
      <c r="BF696" s="111"/>
      <c r="BG696" s="111"/>
      <c r="BH696" s="111"/>
      <c r="BI696" s="111"/>
      <c r="BJ696" s="111"/>
      <c r="BK696" s="111"/>
      <c r="BL696" s="111"/>
      <c r="BM696" s="111"/>
      <c r="BN696" s="111"/>
      <c r="BO696" s="111"/>
      <c r="BP696" s="111"/>
      <c r="BQ696" s="111"/>
    </row>
    <row r="697" spans="27:69">
      <c r="AA697" s="111"/>
      <c r="AB697" s="111"/>
      <c r="AC697" s="111"/>
      <c r="AD697" s="111"/>
      <c r="AE697" s="111"/>
      <c r="AF697" s="140"/>
      <c r="AG697" s="140"/>
      <c r="AH697" s="111"/>
      <c r="AI697" s="111"/>
      <c r="AJ697" s="111"/>
      <c r="AK697" s="88"/>
      <c r="AL697" s="111"/>
      <c r="AM697" s="111"/>
      <c r="AN697" s="111"/>
      <c r="AO697" s="111"/>
      <c r="AP697" s="111"/>
      <c r="AQ697" s="111"/>
      <c r="AR697" s="111"/>
      <c r="AS697" s="111"/>
      <c r="AT697" s="111"/>
      <c r="AU697" s="111"/>
      <c r="AV697" s="111"/>
      <c r="AW697" s="111"/>
      <c r="AX697" s="111"/>
      <c r="AY697" s="111"/>
      <c r="AZ697" s="111"/>
      <c r="BA697" s="111"/>
      <c r="BB697" s="111"/>
      <c r="BC697" s="111"/>
      <c r="BD697" s="111"/>
      <c r="BE697" s="111"/>
      <c r="BF697" s="111"/>
      <c r="BG697" s="111"/>
      <c r="BH697" s="111"/>
      <c r="BI697" s="111"/>
      <c r="BJ697" s="111"/>
      <c r="BK697" s="111"/>
      <c r="BL697" s="111"/>
      <c r="BM697" s="111"/>
      <c r="BN697" s="111"/>
      <c r="BO697" s="111"/>
      <c r="BP697" s="111"/>
      <c r="BQ697" s="111"/>
    </row>
    <row r="698" spans="27:69">
      <c r="AA698" s="111"/>
      <c r="AB698" s="111"/>
      <c r="AC698" s="111"/>
      <c r="AD698" s="111"/>
      <c r="AE698" s="111"/>
      <c r="AF698" s="140"/>
      <c r="AG698" s="140"/>
      <c r="AH698" s="111"/>
      <c r="AI698" s="111"/>
      <c r="AJ698" s="111"/>
      <c r="AK698" s="88"/>
      <c r="AL698" s="111"/>
      <c r="AM698" s="111"/>
      <c r="AN698" s="111"/>
      <c r="AO698" s="111"/>
      <c r="AP698" s="111"/>
      <c r="AQ698" s="111"/>
      <c r="AR698" s="111"/>
      <c r="AS698" s="111"/>
      <c r="AT698" s="111"/>
      <c r="AU698" s="111"/>
      <c r="AV698" s="111"/>
      <c r="AW698" s="111"/>
      <c r="AX698" s="111"/>
      <c r="AY698" s="111"/>
      <c r="AZ698" s="111"/>
      <c r="BA698" s="111"/>
      <c r="BB698" s="111"/>
      <c r="BC698" s="111"/>
      <c r="BD698" s="111"/>
      <c r="BE698" s="111"/>
      <c r="BF698" s="111"/>
      <c r="BG698" s="111"/>
      <c r="BH698" s="111"/>
      <c r="BI698" s="111"/>
      <c r="BJ698" s="111"/>
      <c r="BK698" s="111"/>
      <c r="BL698" s="111"/>
      <c r="BM698" s="111"/>
      <c r="BN698" s="111"/>
      <c r="BO698" s="111"/>
      <c r="BP698" s="111"/>
      <c r="BQ698" s="111"/>
    </row>
    <row r="699" spans="27:69">
      <c r="AA699" s="111"/>
      <c r="AB699" s="111"/>
      <c r="AC699" s="111"/>
      <c r="AD699" s="111"/>
      <c r="AE699" s="111"/>
      <c r="AF699" s="140"/>
      <c r="AG699" s="140"/>
      <c r="AH699" s="111"/>
      <c r="AI699" s="111"/>
      <c r="AJ699" s="111"/>
      <c r="AK699" s="88"/>
      <c r="AL699" s="111"/>
      <c r="AM699" s="111"/>
      <c r="AN699" s="111"/>
      <c r="AO699" s="111"/>
      <c r="AP699" s="111"/>
      <c r="AQ699" s="111"/>
      <c r="AR699" s="111"/>
      <c r="AS699" s="111"/>
      <c r="AT699" s="111"/>
      <c r="AU699" s="111"/>
      <c r="AV699" s="111"/>
      <c r="AW699" s="111"/>
      <c r="AX699" s="111"/>
      <c r="AY699" s="111"/>
      <c r="AZ699" s="111"/>
      <c r="BA699" s="111"/>
      <c r="BB699" s="111"/>
      <c r="BC699" s="111"/>
      <c r="BD699" s="111"/>
      <c r="BE699" s="111"/>
      <c r="BF699" s="111"/>
      <c r="BG699" s="111"/>
      <c r="BH699" s="111"/>
      <c r="BI699" s="111"/>
      <c r="BJ699" s="111"/>
      <c r="BK699" s="111"/>
      <c r="BL699" s="111"/>
      <c r="BM699" s="111"/>
      <c r="BN699" s="111"/>
      <c r="BO699" s="111"/>
      <c r="BP699" s="111"/>
      <c r="BQ699" s="111"/>
    </row>
    <row r="700" spans="27:69">
      <c r="AA700" s="111"/>
      <c r="AB700" s="111"/>
      <c r="AC700" s="111"/>
      <c r="AD700" s="111"/>
      <c r="AE700" s="111"/>
      <c r="AF700" s="140"/>
      <c r="AG700" s="140"/>
      <c r="AH700" s="111"/>
      <c r="AI700" s="111"/>
      <c r="AJ700" s="111"/>
      <c r="AK700" s="88"/>
      <c r="AL700" s="111"/>
      <c r="AM700" s="111"/>
      <c r="AN700" s="111"/>
      <c r="AO700" s="111"/>
      <c r="AP700" s="111"/>
      <c r="AQ700" s="111"/>
      <c r="AR700" s="111"/>
      <c r="AS700" s="111"/>
      <c r="AT700" s="111"/>
      <c r="AU700" s="111"/>
      <c r="AV700" s="111"/>
      <c r="AW700" s="111"/>
      <c r="AX700" s="111"/>
      <c r="AY700" s="111"/>
      <c r="AZ700" s="111"/>
      <c r="BA700" s="111"/>
      <c r="BB700" s="111"/>
      <c r="BC700" s="111"/>
      <c r="BD700" s="111"/>
      <c r="BE700" s="111"/>
      <c r="BF700" s="111"/>
      <c r="BG700" s="111"/>
      <c r="BH700" s="111"/>
      <c r="BI700" s="111"/>
      <c r="BJ700" s="111"/>
      <c r="BK700" s="111"/>
      <c r="BL700" s="111"/>
      <c r="BM700" s="111"/>
      <c r="BN700" s="111"/>
      <c r="BO700" s="111"/>
      <c r="BP700" s="111"/>
      <c r="BQ700" s="111"/>
    </row>
    <row r="701" spans="27:69">
      <c r="AA701" s="111"/>
      <c r="AB701" s="111"/>
      <c r="AC701" s="111"/>
      <c r="AD701" s="111"/>
      <c r="AE701" s="111"/>
      <c r="AF701" s="140"/>
      <c r="AG701" s="140"/>
      <c r="AH701" s="111"/>
      <c r="AI701" s="111"/>
      <c r="AJ701" s="111"/>
      <c r="AK701" s="88"/>
      <c r="AL701" s="111"/>
      <c r="AM701" s="111"/>
      <c r="AN701" s="111"/>
      <c r="AO701" s="111"/>
      <c r="AP701" s="111"/>
      <c r="AQ701" s="111"/>
      <c r="AR701" s="111"/>
      <c r="AS701" s="111"/>
      <c r="AT701" s="111"/>
      <c r="AU701" s="111"/>
      <c r="AV701" s="111"/>
      <c r="AW701" s="111"/>
      <c r="AX701" s="111"/>
      <c r="AY701" s="111"/>
      <c r="AZ701" s="111"/>
      <c r="BA701" s="111"/>
      <c r="BB701" s="111"/>
      <c r="BC701" s="111"/>
      <c r="BD701" s="111"/>
      <c r="BE701" s="111"/>
      <c r="BF701" s="111"/>
      <c r="BG701" s="111"/>
      <c r="BH701" s="111"/>
      <c r="BI701" s="111"/>
      <c r="BJ701" s="111"/>
      <c r="BK701" s="111"/>
      <c r="BL701" s="111"/>
      <c r="BM701" s="111"/>
      <c r="BN701" s="111"/>
      <c r="BO701" s="111"/>
      <c r="BP701" s="111"/>
      <c r="BQ701" s="111"/>
    </row>
    <row r="702" spans="27:69">
      <c r="AA702" s="111"/>
      <c r="AB702" s="111"/>
      <c r="AC702" s="111"/>
      <c r="AD702" s="111"/>
      <c r="AE702" s="111"/>
      <c r="AF702" s="140"/>
      <c r="AG702" s="140"/>
      <c r="AH702" s="111"/>
      <c r="AI702" s="111"/>
      <c r="AJ702" s="111"/>
      <c r="AK702" s="88"/>
      <c r="AL702" s="111"/>
      <c r="AM702" s="111"/>
      <c r="AN702" s="111"/>
      <c r="AO702" s="111"/>
      <c r="AP702" s="111"/>
      <c r="AQ702" s="111"/>
      <c r="AR702" s="111"/>
      <c r="AS702" s="111"/>
      <c r="AT702" s="111"/>
      <c r="AU702" s="111"/>
      <c r="AV702" s="111"/>
      <c r="AW702" s="111"/>
      <c r="AX702" s="111"/>
      <c r="AY702" s="111"/>
      <c r="AZ702" s="111"/>
      <c r="BA702" s="111"/>
      <c r="BB702" s="111"/>
      <c r="BC702" s="111"/>
      <c r="BD702" s="111"/>
      <c r="BE702" s="111"/>
      <c r="BF702" s="111"/>
      <c r="BG702" s="111"/>
      <c r="BH702" s="111"/>
      <c r="BI702" s="111"/>
      <c r="BJ702" s="111"/>
      <c r="BK702" s="111"/>
      <c r="BL702" s="111"/>
      <c r="BM702" s="111"/>
      <c r="BN702" s="111"/>
      <c r="BO702" s="111"/>
      <c r="BP702" s="111"/>
      <c r="BQ702" s="111"/>
    </row>
    <row r="703" spans="27:69">
      <c r="AA703" s="111"/>
      <c r="AB703" s="111"/>
      <c r="AC703" s="111"/>
      <c r="AD703" s="111"/>
      <c r="AE703" s="111"/>
      <c r="AF703" s="140"/>
      <c r="AG703" s="140"/>
      <c r="AH703" s="111"/>
      <c r="AI703" s="111"/>
      <c r="AJ703" s="111"/>
      <c r="AK703" s="88"/>
      <c r="AL703" s="111"/>
      <c r="AM703" s="111"/>
      <c r="AN703" s="111"/>
      <c r="AO703" s="111"/>
      <c r="AP703" s="111"/>
      <c r="AQ703" s="111"/>
      <c r="AR703" s="111"/>
      <c r="AS703" s="111"/>
      <c r="AT703" s="111"/>
      <c r="AU703" s="111"/>
      <c r="AV703" s="111"/>
      <c r="AW703" s="111"/>
      <c r="AX703" s="111"/>
      <c r="AY703" s="111"/>
      <c r="AZ703" s="111"/>
      <c r="BA703" s="111"/>
      <c r="BB703" s="111"/>
      <c r="BC703" s="111"/>
      <c r="BD703" s="111"/>
      <c r="BE703" s="111"/>
      <c r="BF703" s="111"/>
      <c r="BG703" s="111"/>
      <c r="BH703" s="111"/>
      <c r="BI703" s="111"/>
      <c r="BJ703" s="111"/>
      <c r="BK703" s="111"/>
      <c r="BL703" s="111"/>
      <c r="BM703" s="111"/>
      <c r="BN703" s="111"/>
      <c r="BO703" s="111"/>
      <c r="BP703" s="111"/>
      <c r="BQ703" s="111"/>
    </row>
    <row r="704" spans="27:69">
      <c r="AA704" s="111"/>
      <c r="AB704" s="111"/>
      <c r="AC704" s="111"/>
      <c r="AD704" s="111"/>
      <c r="AE704" s="111"/>
      <c r="AF704" s="140"/>
      <c r="AG704" s="140"/>
      <c r="AH704" s="111"/>
      <c r="AI704" s="111"/>
      <c r="AJ704" s="111"/>
      <c r="AK704" s="88"/>
      <c r="AL704" s="111"/>
      <c r="AM704" s="111"/>
      <c r="AN704" s="111"/>
      <c r="AO704" s="111"/>
      <c r="AP704" s="111"/>
      <c r="AQ704" s="111"/>
      <c r="AR704" s="111"/>
      <c r="AS704" s="111"/>
      <c r="AT704" s="111"/>
      <c r="AU704" s="111"/>
      <c r="AV704" s="111"/>
      <c r="AW704" s="111"/>
      <c r="AX704" s="111"/>
      <c r="AY704" s="111"/>
      <c r="AZ704" s="111"/>
      <c r="BA704" s="111"/>
      <c r="BB704" s="111"/>
      <c r="BC704" s="111"/>
      <c r="BD704" s="111"/>
      <c r="BE704" s="111"/>
      <c r="BF704" s="111"/>
      <c r="BG704" s="111"/>
      <c r="BH704" s="111"/>
      <c r="BI704" s="111"/>
      <c r="BJ704" s="111"/>
      <c r="BK704" s="111"/>
      <c r="BL704" s="111"/>
      <c r="BM704" s="111"/>
      <c r="BN704" s="111"/>
      <c r="BO704" s="111"/>
      <c r="BP704" s="111"/>
      <c r="BQ704" s="111"/>
    </row>
    <row r="705" spans="27:69">
      <c r="AA705" s="111"/>
      <c r="AB705" s="111"/>
      <c r="AC705" s="111"/>
      <c r="AD705" s="111"/>
      <c r="AE705" s="111"/>
      <c r="AF705" s="140"/>
      <c r="AG705" s="140"/>
      <c r="AH705" s="111"/>
      <c r="AI705" s="111"/>
      <c r="AJ705" s="111"/>
      <c r="AK705" s="88"/>
      <c r="AL705" s="111"/>
      <c r="AM705" s="111"/>
      <c r="AN705" s="111"/>
      <c r="AO705" s="111"/>
      <c r="AP705" s="111"/>
      <c r="AQ705" s="111"/>
      <c r="AR705" s="111"/>
      <c r="AS705" s="111"/>
      <c r="AT705" s="111"/>
      <c r="AU705" s="111"/>
      <c r="AV705" s="111"/>
      <c r="AW705" s="111"/>
      <c r="AX705" s="111"/>
      <c r="AY705" s="111"/>
      <c r="AZ705" s="111"/>
      <c r="BA705" s="111"/>
      <c r="BB705" s="111"/>
      <c r="BC705" s="111"/>
      <c r="BD705" s="111"/>
      <c r="BE705" s="111"/>
      <c r="BF705" s="111"/>
      <c r="BG705" s="111"/>
      <c r="BH705" s="111"/>
      <c r="BI705" s="111"/>
      <c r="BJ705" s="111"/>
      <c r="BK705" s="111"/>
      <c r="BL705" s="111"/>
      <c r="BM705" s="111"/>
      <c r="BN705" s="111"/>
      <c r="BO705" s="111"/>
      <c r="BP705" s="111"/>
      <c r="BQ705" s="111"/>
    </row>
    <row r="706" spans="27:69">
      <c r="AA706" s="111"/>
      <c r="AB706" s="111"/>
      <c r="AC706" s="111"/>
      <c r="AD706" s="111"/>
      <c r="AE706" s="111"/>
      <c r="AF706" s="140"/>
      <c r="AG706" s="140"/>
      <c r="AH706" s="111"/>
      <c r="AI706" s="111"/>
      <c r="AJ706" s="111"/>
      <c r="AK706" s="88"/>
      <c r="AL706" s="111"/>
      <c r="AM706" s="111"/>
      <c r="AN706" s="111"/>
      <c r="AO706" s="111"/>
      <c r="AP706" s="111"/>
      <c r="AQ706" s="111"/>
      <c r="AR706" s="111"/>
      <c r="AS706" s="111"/>
      <c r="AT706" s="111"/>
      <c r="AU706" s="111"/>
      <c r="AV706" s="111"/>
      <c r="AW706" s="111"/>
      <c r="AX706" s="111"/>
      <c r="AY706" s="111"/>
      <c r="AZ706" s="111"/>
      <c r="BA706" s="111"/>
      <c r="BB706" s="111"/>
      <c r="BC706" s="111"/>
      <c r="BD706" s="111"/>
      <c r="BE706" s="111"/>
      <c r="BF706" s="111"/>
      <c r="BG706" s="111"/>
      <c r="BH706" s="111"/>
      <c r="BI706" s="111"/>
      <c r="BJ706" s="111"/>
      <c r="BK706" s="111"/>
      <c r="BL706" s="111"/>
      <c r="BM706" s="111"/>
      <c r="BN706" s="111"/>
      <c r="BO706" s="111"/>
      <c r="BP706" s="111"/>
      <c r="BQ706" s="111"/>
    </row>
    <row r="707" spans="27:69">
      <c r="AA707" s="111"/>
      <c r="AB707" s="111"/>
      <c r="AC707" s="111"/>
      <c r="AD707" s="111"/>
      <c r="AE707" s="111"/>
      <c r="AF707" s="140"/>
      <c r="AG707" s="140"/>
      <c r="AH707" s="111"/>
      <c r="AI707" s="111"/>
      <c r="AJ707" s="111"/>
      <c r="AK707" s="88"/>
      <c r="AL707" s="111"/>
      <c r="AM707" s="111"/>
      <c r="AN707" s="111"/>
      <c r="AO707" s="111"/>
      <c r="AP707" s="111"/>
      <c r="AQ707" s="111"/>
      <c r="AR707" s="111"/>
      <c r="AS707" s="111"/>
      <c r="AT707" s="111"/>
      <c r="AU707" s="111"/>
      <c r="AV707" s="111"/>
      <c r="AW707" s="111"/>
      <c r="AX707" s="111"/>
      <c r="AY707" s="111"/>
      <c r="AZ707" s="111"/>
      <c r="BA707" s="111"/>
      <c r="BB707" s="111"/>
      <c r="BC707" s="111"/>
      <c r="BD707" s="111"/>
      <c r="BE707" s="111"/>
      <c r="BF707" s="111"/>
      <c r="BG707" s="111"/>
      <c r="BH707" s="111"/>
      <c r="BI707" s="111"/>
      <c r="BJ707" s="111"/>
      <c r="BK707" s="111"/>
      <c r="BL707" s="111"/>
      <c r="BM707" s="111"/>
      <c r="BN707" s="111"/>
      <c r="BO707" s="111"/>
      <c r="BP707" s="111"/>
      <c r="BQ707" s="111"/>
    </row>
    <row r="708" spans="27:69">
      <c r="AA708" s="111"/>
      <c r="AB708" s="111"/>
      <c r="AC708" s="111"/>
      <c r="AD708" s="111"/>
      <c r="AE708" s="111"/>
      <c r="AF708" s="140"/>
      <c r="AG708" s="140"/>
      <c r="AH708" s="111"/>
      <c r="AI708" s="111"/>
      <c r="AJ708" s="111"/>
      <c r="AK708" s="88"/>
      <c r="AL708" s="111"/>
      <c r="AM708" s="111"/>
      <c r="AN708" s="111"/>
      <c r="AO708" s="111"/>
      <c r="AP708" s="111"/>
      <c r="AQ708" s="111"/>
      <c r="AR708" s="111"/>
      <c r="AS708" s="111"/>
      <c r="AT708" s="111"/>
      <c r="AU708" s="111"/>
      <c r="AV708" s="111"/>
      <c r="AW708" s="111"/>
      <c r="AX708" s="111"/>
      <c r="AY708" s="111"/>
      <c r="AZ708" s="111"/>
      <c r="BA708" s="111"/>
      <c r="BB708" s="111"/>
      <c r="BC708" s="111"/>
      <c r="BD708" s="111"/>
      <c r="BE708" s="111"/>
      <c r="BF708" s="111"/>
      <c r="BG708" s="111"/>
      <c r="BH708" s="111"/>
      <c r="BI708" s="111"/>
      <c r="BJ708" s="111"/>
      <c r="BK708" s="111"/>
      <c r="BL708" s="111"/>
      <c r="BM708" s="111"/>
      <c r="BN708" s="111"/>
      <c r="BO708" s="111"/>
      <c r="BP708" s="111"/>
      <c r="BQ708" s="111"/>
    </row>
    <row r="709" spans="27:69">
      <c r="AA709" s="111"/>
      <c r="AB709" s="111"/>
      <c r="AC709" s="111"/>
      <c r="AD709" s="111"/>
      <c r="AE709" s="111"/>
      <c r="AF709" s="140"/>
      <c r="AG709" s="140"/>
      <c r="AH709" s="111"/>
      <c r="AI709" s="111"/>
      <c r="AJ709" s="111"/>
      <c r="AK709" s="88"/>
      <c r="AL709" s="111"/>
      <c r="AM709" s="111"/>
      <c r="AN709" s="111"/>
      <c r="AO709" s="111"/>
      <c r="AP709" s="111"/>
      <c r="AQ709" s="111"/>
      <c r="AR709" s="111"/>
      <c r="AS709" s="111"/>
      <c r="AT709" s="111"/>
      <c r="AU709" s="111"/>
      <c r="AV709" s="111"/>
      <c r="AW709" s="111"/>
      <c r="AX709" s="111"/>
      <c r="AY709" s="111"/>
      <c r="AZ709" s="111"/>
      <c r="BA709" s="111"/>
      <c r="BB709" s="111"/>
      <c r="BC709" s="111"/>
      <c r="BD709" s="111"/>
      <c r="BE709" s="111"/>
      <c r="BF709" s="111"/>
      <c r="BG709" s="111"/>
      <c r="BH709" s="111"/>
      <c r="BI709" s="111"/>
      <c r="BJ709" s="111"/>
      <c r="BK709" s="111"/>
      <c r="BL709" s="111"/>
      <c r="BM709" s="111"/>
      <c r="BN709" s="111"/>
      <c r="BO709" s="111"/>
      <c r="BP709" s="111"/>
      <c r="BQ709" s="111"/>
    </row>
    <row r="710" spans="27:69">
      <c r="AA710" s="111"/>
      <c r="AB710" s="111"/>
      <c r="AC710" s="111"/>
      <c r="AD710" s="111"/>
      <c r="AE710" s="111"/>
      <c r="AF710" s="140"/>
      <c r="AG710" s="140"/>
      <c r="AH710" s="111"/>
      <c r="AI710" s="111"/>
      <c r="AJ710" s="111"/>
      <c r="AK710" s="88"/>
      <c r="AL710" s="111"/>
      <c r="AM710" s="111"/>
      <c r="AN710" s="111"/>
      <c r="AO710" s="111"/>
      <c r="AP710" s="111"/>
      <c r="AQ710" s="111"/>
      <c r="AR710" s="111"/>
      <c r="AS710" s="111"/>
      <c r="AT710" s="111"/>
      <c r="AU710" s="111"/>
      <c r="AV710" s="111"/>
      <c r="AW710" s="111"/>
      <c r="AX710" s="111"/>
      <c r="AY710" s="111"/>
      <c r="AZ710" s="111"/>
      <c r="BA710" s="111"/>
      <c r="BB710" s="111"/>
      <c r="BC710" s="111"/>
      <c r="BD710" s="111"/>
      <c r="BE710" s="111"/>
      <c r="BF710" s="111"/>
      <c r="BG710" s="111"/>
      <c r="BH710" s="111"/>
      <c r="BI710" s="111"/>
      <c r="BJ710" s="111"/>
      <c r="BK710" s="111"/>
      <c r="BL710" s="111"/>
      <c r="BM710" s="111"/>
      <c r="BN710" s="111"/>
      <c r="BO710" s="111"/>
      <c r="BP710" s="111"/>
      <c r="BQ710" s="111"/>
    </row>
    <row r="711" spans="27:69">
      <c r="AA711" s="111"/>
      <c r="AB711" s="111"/>
      <c r="AC711" s="111"/>
      <c r="AD711" s="111"/>
      <c r="AE711" s="111"/>
      <c r="AF711" s="140"/>
      <c r="AG711" s="140"/>
      <c r="AH711" s="111"/>
      <c r="AI711" s="111"/>
      <c r="AJ711" s="111"/>
      <c r="AK711" s="88"/>
      <c r="AL711" s="111"/>
      <c r="AM711" s="111"/>
      <c r="AN711" s="111"/>
      <c r="AO711" s="111"/>
      <c r="AP711" s="111"/>
      <c r="AQ711" s="111"/>
      <c r="AR711" s="111"/>
      <c r="AS711" s="111"/>
      <c r="AT711" s="111"/>
      <c r="AU711" s="111"/>
      <c r="AV711" s="111"/>
      <c r="AW711" s="111"/>
      <c r="AX711" s="111"/>
      <c r="AY711" s="111"/>
      <c r="AZ711" s="111"/>
      <c r="BA711" s="111"/>
      <c r="BB711" s="111"/>
      <c r="BC711" s="111"/>
      <c r="BD711" s="111"/>
      <c r="BE711" s="111"/>
      <c r="BF711" s="111"/>
      <c r="BG711" s="111"/>
      <c r="BH711" s="111"/>
      <c r="BI711" s="111"/>
      <c r="BJ711" s="111"/>
      <c r="BK711" s="111"/>
      <c r="BL711" s="111"/>
      <c r="BM711" s="111"/>
      <c r="BN711" s="111"/>
      <c r="BO711" s="111"/>
      <c r="BP711" s="111"/>
      <c r="BQ711" s="111"/>
    </row>
    <row r="712" spans="27:69">
      <c r="AA712" s="111"/>
      <c r="AB712" s="111"/>
      <c r="AC712" s="111"/>
      <c r="AD712" s="111"/>
      <c r="AE712" s="111"/>
      <c r="AF712" s="140"/>
      <c r="AG712" s="140"/>
      <c r="AH712" s="111"/>
      <c r="AI712" s="111"/>
      <c r="AJ712" s="111"/>
      <c r="AK712" s="88"/>
      <c r="AL712" s="111"/>
      <c r="AM712" s="111"/>
      <c r="AN712" s="111"/>
      <c r="AO712" s="111"/>
      <c r="AP712" s="111"/>
      <c r="AQ712" s="111"/>
      <c r="AR712" s="111"/>
      <c r="AS712" s="111"/>
      <c r="AT712" s="111"/>
      <c r="AU712" s="111"/>
      <c r="AV712" s="111"/>
      <c r="AW712" s="111"/>
      <c r="AX712" s="111"/>
      <c r="AY712" s="111"/>
      <c r="AZ712" s="111"/>
      <c r="BA712" s="111"/>
      <c r="BB712" s="111"/>
      <c r="BC712" s="111"/>
      <c r="BD712" s="111"/>
      <c r="BE712" s="111"/>
      <c r="BF712" s="111"/>
      <c r="BG712" s="111"/>
      <c r="BH712" s="111"/>
      <c r="BI712" s="111"/>
      <c r="BJ712" s="111"/>
      <c r="BK712" s="111"/>
      <c r="BL712" s="111"/>
      <c r="BM712" s="111"/>
      <c r="BN712" s="111"/>
      <c r="BO712" s="111"/>
      <c r="BP712" s="111"/>
      <c r="BQ712" s="111"/>
    </row>
    <row r="713" spans="27:69">
      <c r="AA713" s="111"/>
      <c r="AB713" s="111"/>
      <c r="AC713" s="111"/>
      <c r="AD713" s="111"/>
      <c r="AE713" s="111"/>
      <c r="AF713" s="140"/>
      <c r="AG713" s="140"/>
      <c r="AH713" s="111"/>
      <c r="AI713" s="111"/>
      <c r="AJ713" s="111"/>
      <c r="AK713" s="88"/>
      <c r="AL713" s="111"/>
      <c r="AM713" s="111"/>
      <c r="AN713" s="111"/>
      <c r="AO713" s="111"/>
      <c r="AP713" s="111"/>
      <c r="AQ713" s="111"/>
      <c r="AR713" s="111"/>
      <c r="AS713" s="111"/>
      <c r="AT713" s="111"/>
      <c r="AU713" s="111"/>
      <c r="AV713" s="111"/>
      <c r="AW713" s="111"/>
      <c r="AX713" s="111"/>
      <c r="AY713" s="111"/>
      <c r="AZ713" s="111"/>
      <c r="BA713" s="111"/>
      <c r="BB713" s="111"/>
      <c r="BC713" s="111"/>
      <c r="BD713" s="111"/>
      <c r="BE713" s="111"/>
      <c r="BF713" s="111"/>
      <c r="BG713" s="111"/>
      <c r="BH713" s="111"/>
      <c r="BI713" s="111"/>
      <c r="BJ713" s="111"/>
      <c r="BK713" s="111"/>
      <c r="BL713" s="111"/>
      <c r="BM713" s="111"/>
      <c r="BN713" s="111"/>
      <c r="BO713" s="111"/>
      <c r="BP713" s="111"/>
      <c r="BQ713" s="111"/>
    </row>
    <row r="714" spans="27:69">
      <c r="AA714" s="111"/>
      <c r="AB714" s="111"/>
      <c r="AC714" s="111"/>
      <c r="AD714" s="111"/>
      <c r="AE714" s="111"/>
      <c r="AF714" s="140"/>
      <c r="AG714" s="140"/>
      <c r="AH714" s="111"/>
      <c r="AI714" s="111"/>
      <c r="AJ714" s="111"/>
      <c r="AK714" s="88"/>
      <c r="AL714" s="111"/>
      <c r="AM714" s="111"/>
      <c r="AN714" s="111"/>
      <c r="AO714" s="111"/>
      <c r="AP714" s="111"/>
      <c r="AQ714" s="111"/>
      <c r="AR714" s="111"/>
      <c r="AS714" s="111"/>
      <c r="AT714" s="111"/>
      <c r="AU714" s="111"/>
      <c r="AV714" s="111"/>
      <c r="AW714" s="111"/>
      <c r="AX714" s="111"/>
      <c r="AY714" s="111"/>
      <c r="AZ714" s="111"/>
      <c r="BA714" s="111"/>
      <c r="BB714" s="111"/>
      <c r="BC714" s="111"/>
      <c r="BD714" s="111"/>
      <c r="BE714" s="111"/>
      <c r="BF714" s="111"/>
      <c r="BG714" s="111"/>
      <c r="BH714" s="111"/>
      <c r="BI714" s="111"/>
      <c r="BJ714" s="111"/>
      <c r="BK714" s="111"/>
      <c r="BL714" s="111"/>
      <c r="BM714" s="111"/>
      <c r="BN714" s="111"/>
      <c r="BO714" s="111"/>
      <c r="BP714" s="111"/>
      <c r="BQ714" s="111"/>
    </row>
    <row r="715" spans="27:69">
      <c r="AA715" s="111"/>
      <c r="AB715" s="111"/>
      <c r="AC715" s="111"/>
      <c r="AD715" s="111"/>
      <c r="AE715" s="111"/>
      <c r="AF715" s="140"/>
      <c r="AG715" s="140"/>
      <c r="AH715" s="111"/>
      <c r="AI715" s="111"/>
      <c r="AJ715" s="111"/>
      <c r="AK715" s="88"/>
      <c r="AL715" s="111"/>
      <c r="AM715" s="111"/>
      <c r="AN715" s="111"/>
      <c r="AO715" s="111"/>
      <c r="AP715" s="111"/>
      <c r="AQ715" s="111"/>
      <c r="AR715" s="111"/>
      <c r="AS715" s="111"/>
      <c r="AT715" s="111"/>
      <c r="AU715" s="111"/>
      <c r="AV715" s="111"/>
      <c r="AW715" s="111"/>
      <c r="AX715" s="111"/>
      <c r="AY715" s="111"/>
      <c r="AZ715" s="111"/>
      <c r="BA715" s="111"/>
      <c r="BB715" s="111"/>
      <c r="BC715" s="111"/>
      <c r="BD715" s="111"/>
      <c r="BE715" s="111"/>
      <c r="BF715" s="111"/>
      <c r="BG715" s="111"/>
      <c r="BH715" s="111"/>
      <c r="BI715" s="111"/>
      <c r="BJ715" s="111"/>
      <c r="BK715" s="111"/>
      <c r="BL715" s="111"/>
      <c r="BM715" s="111"/>
      <c r="BN715" s="111"/>
      <c r="BO715" s="111"/>
      <c r="BP715" s="111"/>
      <c r="BQ715" s="111"/>
    </row>
    <row r="716" spans="27:69">
      <c r="AA716" s="111"/>
      <c r="AB716" s="111"/>
      <c r="AC716" s="111"/>
      <c r="AD716" s="111"/>
      <c r="AE716" s="111"/>
      <c r="AF716" s="140"/>
      <c r="AG716" s="140"/>
      <c r="AH716" s="111"/>
      <c r="AI716" s="111"/>
      <c r="AJ716" s="111"/>
      <c r="AK716" s="88"/>
      <c r="AL716" s="111"/>
      <c r="AM716" s="111"/>
      <c r="AN716" s="111"/>
      <c r="AO716" s="111"/>
      <c r="AP716" s="111"/>
      <c r="AQ716" s="111"/>
      <c r="AR716" s="111"/>
      <c r="AS716" s="111"/>
      <c r="AT716" s="111"/>
      <c r="AU716" s="111"/>
      <c r="AV716" s="111"/>
      <c r="AW716" s="111"/>
      <c r="AX716" s="111"/>
      <c r="AY716" s="111"/>
      <c r="AZ716" s="111"/>
      <c r="BA716" s="111"/>
      <c r="BB716" s="111"/>
      <c r="BC716" s="111"/>
      <c r="BD716" s="111"/>
      <c r="BE716" s="111"/>
      <c r="BF716" s="111"/>
      <c r="BG716" s="111"/>
      <c r="BH716" s="111"/>
      <c r="BI716" s="111"/>
      <c r="BJ716" s="111"/>
      <c r="BK716" s="111"/>
      <c r="BL716" s="111"/>
      <c r="BM716" s="111"/>
      <c r="BN716" s="111"/>
      <c r="BO716" s="111"/>
      <c r="BP716" s="111"/>
      <c r="BQ716" s="111"/>
    </row>
    <row r="717" spans="27:69">
      <c r="AA717" s="111"/>
      <c r="AB717" s="111"/>
      <c r="AC717" s="111"/>
      <c r="AD717" s="111"/>
      <c r="AE717" s="111"/>
      <c r="AF717" s="140"/>
      <c r="AG717" s="140"/>
      <c r="AH717" s="111"/>
      <c r="AI717" s="111"/>
      <c r="AJ717" s="111"/>
      <c r="AK717" s="88"/>
      <c r="AL717" s="111"/>
      <c r="AM717" s="111"/>
      <c r="AN717" s="111"/>
      <c r="AO717" s="111"/>
      <c r="AP717" s="111"/>
      <c r="AQ717" s="111"/>
      <c r="AR717" s="111"/>
      <c r="AS717" s="111"/>
      <c r="AT717" s="111"/>
      <c r="AU717" s="111"/>
      <c r="AV717" s="111"/>
      <c r="AW717" s="111"/>
      <c r="AX717" s="111"/>
      <c r="AY717" s="111"/>
      <c r="AZ717" s="111"/>
      <c r="BA717" s="111"/>
      <c r="BB717" s="111"/>
      <c r="BC717" s="111"/>
      <c r="BD717" s="111"/>
      <c r="BE717" s="111"/>
      <c r="BF717" s="111"/>
      <c r="BG717" s="111"/>
      <c r="BH717" s="111"/>
      <c r="BI717" s="111"/>
      <c r="BJ717" s="111"/>
      <c r="BK717" s="111"/>
      <c r="BL717" s="111"/>
      <c r="BM717" s="111"/>
      <c r="BN717" s="111"/>
      <c r="BO717" s="111"/>
      <c r="BP717" s="111"/>
      <c r="BQ717" s="111"/>
    </row>
    <row r="718" spans="27:69">
      <c r="AA718" s="111"/>
      <c r="AB718" s="111"/>
      <c r="AC718" s="111"/>
      <c r="AD718" s="111"/>
      <c r="AE718" s="111"/>
      <c r="AF718" s="140"/>
      <c r="AG718" s="140"/>
      <c r="AH718" s="111"/>
      <c r="AI718" s="111"/>
      <c r="AJ718" s="111"/>
      <c r="AK718" s="88"/>
      <c r="AL718" s="111"/>
      <c r="AM718" s="111"/>
      <c r="AN718" s="111"/>
      <c r="AO718" s="111"/>
      <c r="AP718" s="111"/>
      <c r="AQ718" s="111"/>
      <c r="AR718" s="111"/>
      <c r="AS718" s="111"/>
      <c r="AT718" s="111"/>
      <c r="AU718" s="111"/>
      <c r="AV718" s="111"/>
      <c r="AW718" s="111"/>
      <c r="AX718" s="111"/>
      <c r="AY718" s="111"/>
      <c r="AZ718" s="111"/>
      <c r="BA718" s="111"/>
      <c r="BB718" s="111"/>
      <c r="BC718" s="111"/>
      <c r="BD718" s="111"/>
      <c r="BE718" s="111"/>
      <c r="BF718" s="111"/>
      <c r="BG718" s="111"/>
      <c r="BH718" s="111"/>
      <c r="BI718" s="111"/>
      <c r="BJ718" s="111"/>
      <c r="BK718" s="111"/>
      <c r="BL718" s="111"/>
      <c r="BM718" s="111"/>
      <c r="BN718" s="111"/>
      <c r="BO718" s="111"/>
      <c r="BP718" s="111"/>
      <c r="BQ718" s="111"/>
    </row>
    <row r="719" spans="27:69">
      <c r="AA719" s="111"/>
      <c r="AB719" s="111"/>
      <c r="AC719" s="111"/>
      <c r="AD719" s="111"/>
      <c r="AE719" s="111"/>
      <c r="AF719" s="140"/>
      <c r="AG719" s="140"/>
      <c r="AH719" s="111"/>
      <c r="AI719" s="111"/>
      <c r="AJ719" s="111"/>
      <c r="AK719" s="88"/>
      <c r="AL719" s="111"/>
      <c r="AM719" s="111"/>
      <c r="AN719" s="111"/>
      <c r="AO719" s="111"/>
      <c r="AP719" s="111"/>
      <c r="AQ719" s="111"/>
      <c r="AR719" s="111"/>
      <c r="AS719" s="111"/>
      <c r="AT719" s="111"/>
      <c r="AU719" s="111"/>
      <c r="AV719" s="111"/>
      <c r="AW719" s="111"/>
      <c r="AX719" s="111"/>
      <c r="AY719" s="111"/>
      <c r="AZ719" s="111"/>
      <c r="BA719" s="111"/>
      <c r="BB719" s="111"/>
      <c r="BC719" s="111"/>
      <c r="BD719" s="111"/>
      <c r="BE719" s="111"/>
      <c r="BF719" s="111"/>
      <c r="BG719" s="111"/>
      <c r="BH719" s="111"/>
      <c r="BI719" s="111"/>
      <c r="BJ719" s="111"/>
      <c r="BK719" s="111"/>
      <c r="BL719" s="111"/>
      <c r="BM719" s="111"/>
      <c r="BN719" s="111"/>
      <c r="BO719" s="111"/>
      <c r="BP719" s="111"/>
      <c r="BQ719" s="111"/>
    </row>
    <row r="720" spans="27:69">
      <c r="AA720" s="111"/>
      <c r="AB720" s="111"/>
      <c r="AC720" s="111"/>
      <c r="AD720" s="111"/>
      <c r="AE720" s="111"/>
      <c r="AF720" s="140"/>
      <c r="AG720" s="140"/>
      <c r="AH720" s="111"/>
      <c r="AI720" s="111"/>
      <c r="AJ720" s="111"/>
      <c r="AK720" s="88"/>
      <c r="AL720" s="111"/>
      <c r="AM720" s="111"/>
      <c r="AN720" s="111"/>
      <c r="AO720" s="111"/>
      <c r="AP720" s="111"/>
      <c r="AQ720" s="111"/>
      <c r="AR720" s="111"/>
      <c r="AS720" s="111"/>
      <c r="AT720" s="111"/>
      <c r="AU720" s="111"/>
      <c r="AV720" s="111"/>
      <c r="AW720" s="111"/>
      <c r="AX720" s="111"/>
      <c r="AY720" s="111"/>
      <c r="AZ720" s="111"/>
      <c r="BA720" s="111"/>
      <c r="BB720" s="111"/>
      <c r="BC720" s="111"/>
      <c r="BD720" s="111"/>
      <c r="BE720" s="111"/>
      <c r="BF720" s="111"/>
      <c r="BG720" s="111"/>
      <c r="BH720" s="111"/>
      <c r="BI720" s="111"/>
      <c r="BJ720" s="111"/>
      <c r="BK720" s="111"/>
      <c r="BL720" s="111"/>
      <c r="BM720" s="111"/>
      <c r="BN720" s="111"/>
      <c r="BO720" s="111"/>
      <c r="BP720" s="111"/>
      <c r="BQ720" s="111"/>
    </row>
    <row r="721" spans="27:69">
      <c r="AA721" s="111"/>
      <c r="AB721" s="111"/>
      <c r="AC721" s="111"/>
      <c r="AD721" s="111"/>
      <c r="AE721" s="111"/>
      <c r="AF721" s="140"/>
      <c r="AG721" s="140"/>
      <c r="AH721" s="111"/>
      <c r="AI721" s="111"/>
      <c r="AJ721" s="111"/>
      <c r="AK721" s="88"/>
      <c r="AL721" s="111"/>
      <c r="AM721" s="111"/>
      <c r="AN721" s="111"/>
      <c r="AO721" s="111"/>
      <c r="AP721" s="111"/>
      <c r="AQ721" s="111"/>
      <c r="AR721" s="111"/>
      <c r="AS721" s="111"/>
      <c r="AT721" s="111"/>
      <c r="AU721" s="111"/>
      <c r="AV721" s="111"/>
      <c r="AW721" s="111"/>
      <c r="AX721" s="111"/>
      <c r="AY721" s="111"/>
      <c r="AZ721" s="111"/>
      <c r="BA721" s="111"/>
      <c r="BB721" s="111"/>
      <c r="BC721" s="111"/>
      <c r="BD721" s="111"/>
      <c r="BE721" s="111"/>
      <c r="BF721" s="111"/>
      <c r="BG721" s="111"/>
      <c r="BH721" s="111"/>
      <c r="BI721" s="111"/>
      <c r="BJ721" s="111"/>
      <c r="BK721" s="111"/>
      <c r="BL721" s="111"/>
      <c r="BM721" s="111"/>
      <c r="BN721" s="111"/>
      <c r="BO721" s="111"/>
      <c r="BP721" s="111"/>
      <c r="BQ721" s="111"/>
    </row>
    <row r="722" spans="27:69">
      <c r="AA722" s="111"/>
      <c r="AB722" s="111"/>
      <c r="AC722" s="111"/>
      <c r="AD722" s="111"/>
      <c r="AE722" s="111"/>
      <c r="AF722" s="140"/>
      <c r="AG722" s="140"/>
      <c r="AH722" s="111"/>
      <c r="AI722" s="111"/>
      <c r="AJ722" s="111"/>
      <c r="AK722" s="88"/>
      <c r="AL722" s="111"/>
      <c r="AM722" s="111"/>
      <c r="AN722" s="111"/>
      <c r="AO722" s="111"/>
      <c r="AP722" s="111"/>
      <c r="AQ722" s="111"/>
      <c r="AR722" s="111"/>
      <c r="AS722" s="111"/>
      <c r="AT722" s="111"/>
      <c r="AU722" s="111"/>
      <c r="AV722" s="111"/>
      <c r="AW722" s="111"/>
      <c r="AX722" s="111"/>
      <c r="AY722" s="111"/>
      <c r="AZ722" s="111"/>
      <c r="BA722" s="111"/>
      <c r="BB722" s="111"/>
      <c r="BC722" s="111"/>
      <c r="BD722" s="111"/>
      <c r="BE722" s="111"/>
      <c r="BF722" s="111"/>
      <c r="BG722" s="111"/>
      <c r="BH722" s="111"/>
      <c r="BI722" s="111"/>
      <c r="BJ722" s="111"/>
      <c r="BK722" s="111"/>
      <c r="BL722" s="111"/>
      <c r="BM722" s="111"/>
      <c r="BN722" s="111"/>
      <c r="BO722" s="111"/>
      <c r="BP722" s="111"/>
      <c r="BQ722" s="111"/>
    </row>
    <row r="723" spans="27:69">
      <c r="AA723" s="111"/>
      <c r="AB723" s="111"/>
      <c r="AC723" s="111"/>
      <c r="AD723" s="111"/>
      <c r="AE723" s="111"/>
      <c r="AF723" s="140"/>
      <c r="AG723" s="140"/>
      <c r="AH723" s="111"/>
      <c r="AI723" s="111"/>
      <c r="AJ723" s="111"/>
      <c r="AK723" s="88"/>
      <c r="AL723" s="111"/>
      <c r="AM723" s="111"/>
      <c r="AN723" s="111"/>
      <c r="AO723" s="111"/>
      <c r="AP723" s="111"/>
      <c r="AQ723" s="111"/>
      <c r="AR723" s="111"/>
      <c r="AS723" s="111"/>
      <c r="AT723" s="111"/>
      <c r="AU723" s="111"/>
      <c r="AV723" s="111"/>
      <c r="AW723" s="111"/>
      <c r="AX723" s="111"/>
      <c r="AY723" s="111"/>
      <c r="AZ723" s="111"/>
      <c r="BA723" s="111"/>
      <c r="BB723" s="111"/>
      <c r="BC723" s="111"/>
      <c r="BD723" s="111"/>
      <c r="BE723" s="111"/>
      <c r="BF723" s="111"/>
      <c r="BG723" s="111"/>
      <c r="BH723" s="111"/>
      <c r="BI723" s="111"/>
      <c r="BJ723" s="111"/>
      <c r="BK723" s="111"/>
      <c r="BL723" s="111"/>
      <c r="BM723" s="111"/>
      <c r="BN723" s="111"/>
      <c r="BO723" s="111"/>
      <c r="BP723" s="111"/>
      <c r="BQ723" s="111"/>
    </row>
    <row r="724" spans="27:69">
      <c r="AA724" s="111"/>
      <c r="AB724" s="111"/>
      <c r="AC724" s="111"/>
      <c r="AD724" s="111"/>
      <c r="AE724" s="111"/>
      <c r="AF724" s="140"/>
      <c r="AG724" s="140"/>
      <c r="AH724" s="111"/>
      <c r="AI724" s="111"/>
      <c r="AJ724" s="111"/>
      <c r="AK724" s="88"/>
      <c r="AL724" s="111"/>
      <c r="AM724" s="111"/>
      <c r="AN724" s="111"/>
      <c r="AO724" s="111"/>
      <c r="AP724" s="111"/>
      <c r="AQ724" s="111"/>
      <c r="AR724" s="111"/>
      <c r="AS724" s="111"/>
      <c r="AT724" s="111"/>
      <c r="AU724" s="111"/>
      <c r="AV724" s="111"/>
      <c r="AW724" s="111"/>
      <c r="AX724" s="111"/>
      <c r="AY724" s="111"/>
      <c r="AZ724" s="111"/>
      <c r="BA724" s="111"/>
      <c r="BB724" s="111"/>
      <c r="BC724" s="111"/>
      <c r="BD724" s="111"/>
      <c r="BE724" s="111"/>
      <c r="BF724" s="111"/>
      <c r="BG724" s="111"/>
      <c r="BH724" s="111"/>
      <c r="BI724" s="111"/>
      <c r="BJ724" s="111"/>
      <c r="BK724" s="111"/>
      <c r="BL724" s="111"/>
      <c r="BM724" s="111"/>
      <c r="BN724" s="111"/>
      <c r="BO724" s="111"/>
      <c r="BP724" s="111"/>
      <c r="BQ724" s="111"/>
    </row>
    <row r="725" spans="27:69">
      <c r="AA725" s="111"/>
      <c r="AB725" s="111"/>
      <c r="AC725" s="111"/>
      <c r="AD725" s="111"/>
      <c r="AE725" s="111"/>
      <c r="AF725" s="140"/>
      <c r="AG725" s="140"/>
      <c r="AH725" s="111"/>
      <c r="AI725" s="111"/>
      <c r="AJ725" s="111"/>
      <c r="AK725" s="88"/>
      <c r="AL725" s="111"/>
      <c r="AM725" s="111"/>
      <c r="AN725" s="111"/>
      <c r="AO725" s="111"/>
      <c r="AP725" s="111"/>
      <c r="AQ725" s="111"/>
      <c r="AR725" s="111"/>
      <c r="AS725" s="111"/>
      <c r="AT725" s="111"/>
      <c r="AU725" s="111"/>
      <c r="AV725" s="111"/>
      <c r="AW725" s="111"/>
      <c r="AX725" s="111"/>
      <c r="AY725" s="111"/>
      <c r="AZ725" s="111"/>
      <c r="BA725" s="111"/>
      <c r="BB725" s="111"/>
      <c r="BC725" s="111"/>
      <c r="BD725" s="111"/>
      <c r="BE725" s="111"/>
      <c r="BF725" s="111"/>
      <c r="BG725" s="111"/>
      <c r="BH725" s="111"/>
      <c r="BI725" s="111"/>
      <c r="BJ725" s="111"/>
      <c r="BK725" s="111"/>
      <c r="BL725" s="111"/>
      <c r="BM725" s="111"/>
      <c r="BN725" s="111"/>
      <c r="BO725" s="111"/>
      <c r="BP725" s="111"/>
      <c r="BQ725" s="111"/>
    </row>
    <row r="726" spans="27:69">
      <c r="AA726" s="111"/>
      <c r="AB726" s="111"/>
      <c r="AC726" s="111"/>
      <c r="AD726" s="111"/>
      <c r="AE726" s="111"/>
      <c r="AF726" s="140"/>
      <c r="AG726" s="140"/>
      <c r="AH726" s="111"/>
      <c r="AI726" s="111"/>
      <c r="AJ726" s="111"/>
      <c r="AK726" s="88"/>
      <c r="AL726" s="111"/>
      <c r="AM726" s="111"/>
      <c r="AN726" s="111"/>
      <c r="AO726" s="111"/>
      <c r="AP726" s="111"/>
      <c r="AQ726" s="111"/>
      <c r="AR726" s="111"/>
      <c r="AS726" s="111"/>
      <c r="AT726" s="111"/>
      <c r="AU726" s="111"/>
      <c r="AV726" s="111"/>
      <c r="AW726" s="111"/>
      <c r="AX726" s="111"/>
      <c r="AY726" s="111"/>
      <c r="AZ726" s="111"/>
      <c r="BA726" s="111"/>
      <c r="BB726" s="111"/>
      <c r="BC726" s="111"/>
      <c r="BD726" s="111"/>
      <c r="BE726" s="111"/>
      <c r="BF726" s="111"/>
      <c r="BG726" s="111"/>
      <c r="BH726" s="111"/>
      <c r="BI726" s="111"/>
      <c r="BJ726" s="111"/>
      <c r="BK726" s="111"/>
      <c r="BL726" s="111"/>
      <c r="BM726" s="111"/>
      <c r="BN726" s="111"/>
      <c r="BO726" s="111"/>
      <c r="BP726" s="111"/>
      <c r="BQ726" s="111"/>
    </row>
    <row r="727" spans="27:69">
      <c r="AA727" s="111"/>
      <c r="AB727" s="111"/>
      <c r="AC727" s="111"/>
      <c r="AD727" s="111"/>
      <c r="AE727" s="111"/>
      <c r="AF727" s="140"/>
      <c r="AG727" s="140"/>
      <c r="AH727" s="111"/>
      <c r="AI727" s="111"/>
      <c r="AJ727" s="111"/>
      <c r="AK727" s="88"/>
      <c r="AL727" s="111"/>
      <c r="AM727" s="111"/>
      <c r="AN727" s="111"/>
      <c r="AO727" s="111"/>
      <c r="AP727" s="111"/>
      <c r="AQ727" s="111"/>
      <c r="AR727" s="111"/>
      <c r="AS727" s="111"/>
      <c r="AT727" s="111"/>
      <c r="AU727" s="111"/>
      <c r="AV727" s="111"/>
      <c r="AW727" s="111"/>
      <c r="AX727" s="111"/>
      <c r="AY727" s="111"/>
      <c r="AZ727" s="111"/>
      <c r="BA727" s="111"/>
      <c r="BB727" s="111"/>
      <c r="BC727" s="111"/>
      <c r="BD727" s="111"/>
      <c r="BE727" s="111"/>
      <c r="BF727" s="111"/>
      <c r="BG727" s="111"/>
      <c r="BH727" s="111"/>
      <c r="BI727" s="111"/>
      <c r="BJ727" s="111"/>
      <c r="BK727" s="111"/>
      <c r="BL727" s="111"/>
      <c r="BM727" s="111"/>
      <c r="BN727" s="111"/>
      <c r="BO727" s="111"/>
      <c r="BP727" s="111"/>
      <c r="BQ727" s="111"/>
    </row>
    <row r="728" spans="27:69">
      <c r="AA728" s="111"/>
      <c r="AB728" s="111"/>
      <c r="AC728" s="111"/>
      <c r="AD728" s="111"/>
      <c r="AE728" s="111"/>
      <c r="AF728" s="140"/>
      <c r="AG728" s="140"/>
      <c r="AH728" s="111"/>
      <c r="AI728" s="111"/>
      <c r="AJ728" s="111"/>
      <c r="AK728" s="88"/>
      <c r="AL728" s="111"/>
      <c r="AM728" s="111"/>
      <c r="AN728" s="111"/>
      <c r="AO728" s="111"/>
      <c r="AP728" s="111"/>
      <c r="AQ728" s="111"/>
      <c r="AR728" s="111"/>
      <c r="AS728" s="111"/>
      <c r="AT728" s="111"/>
      <c r="AU728" s="111"/>
      <c r="AV728" s="111"/>
      <c r="AW728" s="111"/>
      <c r="AX728" s="111"/>
      <c r="AY728" s="111"/>
      <c r="AZ728" s="111"/>
      <c r="BA728" s="111"/>
      <c r="BB728" s="111"/>
      <c r="BC728" s="111"/>
      <c r="BD728" s="111"/>
      <c r="BE728" s="111"/>
      <c r="BF728" s="111"/>
      <c r="BG728" s="111"/>
      <c r="BH728" s="111"/>
      <c r="BI728" s="111"/>
      <c r="BJ728" s="111"/>
      <c r="BK728" s="111"/>
      <c r="BL728" s="111"/>
      <c r="BM728" s="111"/>
      <c r="BN728" s="111"/>
      <c r="BO728" s="111"/>
      <c r="BP728" s="111"/>
      <c r="BQ728" s="111"/>
    </row>
    <row r="729" spans="27:69">
      <c r="AA729" s="111"/>
      <c r="AB729" s="111"/>
      <c r="AC729" s="111"/>
      <c r="AD729" s="111"/>
      <c r="AE729" s="111"/>
      <c r="AF729" s="140"/>
      <c r="AG729" s="140"/>
      <c r="AH729" s="111"/>
      <c r="AI729" s="111"/>
      <c r="AJ729" s="111"/>
      <c r="AK729" s="88"/>
      <c r="AL729" s="111"/>
      <c r="AM729" s="111"/>
      <c r="AN729" s="111"/>
      <c r="AO729" s="111"/>
      <c r="AP729" s="111"/>
      <c r="AQ729" s="111"/>
      <c r="AR729" s="111"/>
      <c r="AS729" s="111"/>
      <c r="AT729" s="111"/>
      <c r="AU729" s="111"/>
      <c r="AV729" s="111"/>
      <c r="AW729" s="111"/>
      <c r="AX729" s="111"/>
      <c r="AY729" s="111"/>
      <c r="AZ729" s="111"/>
      <c r="BA729" s="111"/>
      <c r="BB729" s="111"/>
      <c r="BC729" s="111"/>
      <c r="BD729" s="111"/>
      <c r="BE729" s="111"/>
      <c r="BF729" s="111"/>
      <c r="BG729" s="111"/>
      <c r="BH729" s="111"/>
      <c r="BI729" s="111"/>
      <c r="BJ729" s="111"/>
      <c r="BK729" s="111"/>
      <c r="BL729" s="111"/>
      <c r="BM729" s="111"/>
      <c r="BN729" s="111"/>
      <c r="BO729" s="111"/>
      <c r="BP729" s="111"/>
      <c r="BQ729" s="111"/>
    </row>
    <row r="730" spans="27:69">
      <c r="AA730" s="111"/>
      <c r="AB730" s="111"/>
      <c r="AC730" s="111"/>
      <c r="AD730" s="111"/>
      <c r="AE730" s="111"/>
      <c r="AF730" s="140"/>
      <c r="AG730" s="140"/>
      <c r="AH730" s="111"/>
      <c r="AI730" s="111"/>
      <c r="AJ730" s="111"/>
      <c r="AK730" s="88"/>
      <c r="AL730" s="111"/>
      <c r="AM730" s="111"/>
      <c r="AN730" s="111"/>
      <c r="AO730" s="111"/>
      <c r="AP730" s="111"/>
      <c r="AQ730" s="111"/>
      <c r="AR730" s="111"/>
      <c r="AS730" s="111"/>
      <c r="AT730" s="111"/>
      <c r="AU730" s="111"/>
      <c r="AV730" s="111"/>
      <c r="AW730" s="111"/>
      <c r="AX730" s="111"/>
      <c r="AY730" s="111"/>
      <c r="AZ730" s="111"/>
      <c r="BA730" s="111"/>
      <c r="BB730" s="111"/>
      <c r="BC730" s="111"/>
      <c r="BD730" s="111"/>
      <c r="BE730" s="111"/>
      <c r="BF730" s="111"/>
      <c r="BG730" s="111"/>
      <c r="BH730" s="111"/>
      <c r="BI730" s="111"/>
      <c r="BJ730" s="111"/>
      <c r="BK730" s="111"/>
      <c r="BL730" s="111"/>
      <c r="BM730" s="111"/>
      <c r="BN730" s="111"/>
      <c r="BO730" s="111"/>
      <c r="BP730" s="111"/>
      <c r="BQ730" s="111"/>
    </row>
    <row r="731" spans="27:69">
      <c r="AA731" s="111"/>
      <c r="AB731" s="111"/>
      <c r="AC731" s="111"/>
      <c r="AD731" s="111"/>
      <c r="AE731" s="111"/>
      <c r="AF731" s="140"/>
      <c r="AG731" s="140"/>
      <c r="AH731" s="111"/>
      <c r="AI731" s="111"/>
      <c r="AJ731" s="111"/>
      <c r="AK731" s="88"/>
      <c r="AL731" s="111"/>
      <c r="AM731" s="111"/>
      <c r="AN731" s="111"/>
      <c r="AO731" s="111"/>
      <c r="AP731" s="111"/>
      <c r="AQ731" s="111"/>
      <c r="AR731" s="111"/>
      <c r="AS731" s="111"/>
      <c r="AT731" s="111"/>
      <c r="AU731" s="111"/>
      <c r="AV731" s="111"/>
      <c r="AW731" s="111"/>
      <c r="AX731" s="111"/>
      <c r="AY731" s="111"/>
      <c r="AZ731" s="111"/>
      <c r="BA731" s="111"/>
      <c r="BB731" s="111"/>
      <c r="BC731" s="111"/>
      <c r="BD731" s="111"/>
      <c r="BE731" s="111"/>
      <c r="BF731" s="111"/>
      <c r="BG731" s="111"/>
      <c r="BH731" s="111"/>
      <c r="BI731" s="111"/>
      <c r="BJ731" s="111"/>
      <c r="BK731" s="111"/>
      <c r="BL731" s="111"/>
      <c r="BM731" s="111"/>
      <c r="BN731" s="111"/>
      <c r="BO731" s="111"/>
      <c r="BP731" s="111"/>
      <c r="BQ731" s="111"/>
    </row>
    <row r="732" spans="27:69">
      <c r="AA732" s="111"/>
      <c r="AB732" s="111"/>
      <c r="AC732" s="111"/>
      <c r="AD732" s="111"/>
      <c r="AE732" s="111"/>
      <c r="AF732" s="140"/>
      <c r="AG732" s="140"/>
      <c r="AH732" s="111"/>
      <c r="AI732" s="111"/>
      <c r="AJ732" s="111"/>
      <c r="AK732" s="88"/>
      <c r="AL732" s="111"/>
      <c r="AM732" s="111"/>
      <c r="AN732" s="111"/>
      <c r="AO732" s="111"/>
      <c r="AP732" s="111"/>
      <c r="AQ732" s="111"/>
      <c r="AR732" s="111"/>
      <c r="AS732" s="111"/>
      <c r="AT732" s="111"/>
      <c r="AU732" s="111"/>
      <c r="AV732" s="111"/>
      <c r="AW732" s="111"/>
      <c r="AX732" s="111"/>
      <c r="AY732" s="111"/>
      <c r="AZ732" s="111"/>
      <c r="BA732" s="111"/>
      <c r="BB732" s="111"/>
      <c r="BC732" s="111"/>
      <c r="BD732" s="111"/>
      <c r="BE732" s="111"/>
      <c r="BF732" s="111"/>
      <c r="BG732" s="111"/>
      <c r="BH732" s="111"/>
      <c r="BI732" s="111"/>
      <c r="BJ732" s="111"/>
      <c r="BK732" s="111"/>
      <c r="BL732" s="111"/>
      <c r="BM732" s="111"/>
      <c r="BN732" s="111"/>
      <c r="BO732" s="111"/>
      <c r="BP732" s="111"/>
      <c r="BQ732" s="111"/>
    </row>
    <row r="733" spans="27:69">
      <c r="AA733" s="111"/>
      <c r="AB733" s="111"/>
      <c r="AC733" s="111"/>
      <c r="AD733" s="111"/>
      <c r="AE733" s="111"/>
      <c r="AF733" s="140"/>
      <c r="AG733" s="140"/>
      <c r="AH733" s="111"/>
      <c r="AI733" s="111"/>
      <c r="AJ733" s="111"/>
      <c r="AK733" s="88"/>
      <c r="AL733" s="111"/>
      <c r="AM733" s="111"/>
      <c r="AN733" s="111"/>
      <c r="AO733" s="111"/>
      <c r="AP733" s="111"/>
      <c r="AQ733" s="111"/>
      <c r="AR733" s="111"/>
      <c r="AS733" s="111"/>
      <c r="AT733" s="111"/>
      <c r="AU733" s="111"/>
      <c r="AV733" s="111"/>
      <c r="AW733" s="111"/>
      <c r="AX733" s="111"/>
      <c r="AY733" s="111"/>
      <c r="AZ733" s="111"/>
      <c r="BA733" s="111"/>
      <c r="BB733" s="111"/>
      <c r="BC733" s="111"/>
      <c r="BD733" s="111"/>
      <c r="BE733" s="111"/>
      <c r="BF733" s="111"/>
      <c r="BG733" s="111"/>
      <c r="BH733" s="111"/>
      <c r="BI733" s="111"/>
      <c r="BJ733" s="111"/>
      <c r="BK733" s="111"/>
      <c r="BL733" s="111"/>
      <c r="BM733" s="111"/>
      <c r="BN733" s="111"/>
      <c r="BO733" s="111"/>
      <c r="BP733" s="111"/>
      <c r="BQ733" s="111"/>
    </row>
    <row r="734" spans="27:69">
      <c r="AA734" s="111"/>
      <c r="AB734" s="111"/>
      <c r="AC734" s="111"/>
      <c r="AD734" s="111"/>
      <c r="AE734" s="111"/>
      <c r="AF734" s="140"/>
      <c r="AG734" s="140"/>
      <c r="AH734" s="111"/>
      <c r="AI734" s="111"/>
      <c r="AJ734" s="111"/>
      <c r="AK734" s="88"/>
      <c r="AL734" s="111"/>
      <c r="AM734" s="111"/>
      <c r="AN734" s="111"/>
      <c r="AO734" s="111"/>
      <c r="AP734" s="111"/>
      <c r="AQ734" s="111"/>
      <c r="AR734" s="111"/>
      <c r="AS734" s="111"/>
      <c r="AT734" s="111"/>
      <c r="AU734" s="111"/>
      <c r="AV734" s="111"/>
      <c r="AW734" s="111"/>
      <c r="AX734" s="111"/>
      <c r="AY734" s="111"/>
      <c r="AZ734" s="111"/>
      <c r="BA734" s="111"/>
      <c r="BB734" s="111"/>
      <c r="BC734" s="111"/>
      <c r="BD734" s="111"/>
      <c r="BE734" s="111"/>
      <c r="BF734" s="111"/>
      <c r="BG734" s="111"/>
      <c r="BH734" s="111"/>
      <c r="BI734" s="111"/>
      <c r="BJ734" s="111"/>
      <c r="BK734" s="111"/>
      <c r="BL734" s="111"/>
      <c r="BM734" s="111"/>
      <c r="BN734" s="111"/>
      <c r="BO734" s="111"/>
      <c r="BP734" s="111"/>
      <c r="BQ734" s="111"/>
    </row>
    <row r="735" spans="27:69">
      <c r="AA735" s="111"/>
      <c r="AB735" s="111"/>
      <c r="AC735" s="111"/>
      <c r="AD735" s="111"/>
      <c r="AE735" s="111"/>
      <c r="AF735" s="140"/>
      <c r="AG735" s="140"/>
      <c r="AH735" s="111"/>
      <c r="AI735" s="111"/>
      <c r="AJ735" s="111"/>
      <c r="AK735" s="88"/>
      <c r="AL735" s="111"/>
      <c r="AM735" s="111"/>
      <c r="AN735" s="111"/>
      <c r="AO735" s="111"/>
      <c r="AP735" s="111"/>
      <c r="AQ735" s="111"/>
      <c r="AR735" s="111"/>
      <c r="AS735" s="111"/>
      <c r="AT735" s="111"/>
      <c r="AU735" s="111"/>
      <c r="AV735" s="111"/>
      <c r="AW735" s="111"/>
      <c r="AX735" s="111"/>
      <c r="AY735" s="111"/>
      <c r="AZ735" s="111"/>
      <c r="BA735" s="111"/>
      <c r="BB735" s="111"/>
      <c r="BC735" s="111"/>
      <c r="BD735" s="111"/>
      <c r="BE735" s="111"/>
      <c r="BF735" s="111"/>
      <c r="BG735" s="111"/>
      <c r="BH735" s="111"/>
      <c r="BI735" s="111"/>
      <c r="BJ735" s="111"/>
      <c r="BK735" s="111"/>
      <c r="BL735" s="111"/>
      <c r="BM735" s="111"/>
      <c r="BN735" s="111"/>
      <c r="BO735" s="111"/>
      <c r="BP735" s="111"/>
      <c r="BQ735" s="111"/>
    </row>
    <row r="736" spans="27:69">
      <c r="AA736" s="111"/>
      <c r="AB736" s="111"/>
      <c r="AC736" s="111"/>
      <c r="AD736" s="111"/>
      <c r="AE736" s="111"/>
      <c r="AF736" s="140"/>
      <c r="AG736" s="140"/>
      <c r="AH736" s="111"/>
      <c r="AI736" s="111"/>
      <c r="AJ736" s="111"/>
      <c r="AK736" s="88"/>
      <c r="AL736" s="111"/>
      <c r="AM736" s="111"/>
      <c r="AN736" s="111"/>
      <c r="AO736" s="111"/>
      <c r="AP736" s="111"/>
      <c r="AQ736" s="111"/>
      <c r="AR736" s="111"/>
      <c r="AS736" s="111"/>
      <c r="AT736" s="111"/>
      <c r="AU736" s="111"/>
      <c r="AV736" s="111"/>
      <c r="AW736" s="111"/>
      <c r="AX736" s="111"/>
      <c r="AY736" s="111"/>
      <c r="AZ736" s="111"/>
      <c r="BA736" s="111"/>
      <c r="BB736" s="111"/>
      <c r="BC736" s="111"/>
      <c r="BD736" s="111"/>
      <c r="BE736" s="111"/>
      <c r="BF736" s="111"/>
      <c r="BG736" s="111"/>
      <c r="BH736" s="111"/>
      <c r="BI736" s="111"/>
      <c r="BJ736" s="111"/>
      <c r="BK736" s="111"/>
      <c r="BL736" s="111"/>
      <c r="BM736" s="111"/>
      <c r="BN736" s="111"/>
      <c r="BO736" s="111"/>
      <c r="BP736" s="111"/>
      <c r="BQ736" s="111"/>
    </row>
    <row r="737" spans="27:69">
      <c r="AA737" s="111"/>
      <c r="AB737" s="111"/>
      <c r="AC737" s="111"/>
      <c r="AD737" s="111"/>
      <c r="AE737" s="111"/>
      <c r="AF737" s="140"/>
      <c r="AG737" s="140"/>
      <c r="AH737" s="111"/>
      <c r="AI737" s="111"/>
      <c r="AJ737" s="111"/>
      <c r="AK737" s="88"/>
      <c r="AL737" s="111"/>
      <c r="AM737" s="111"/>
      <c r="AN737" s="111"/>
      <c r="AO737" s="111"/>
      <c r="AP737" s="111"/>
      <c r="AQ737" s="111"/>
      <c r="AR737" s="111"/>
      <c r="AS737" s="111"/>
      <c r="AT737" s="111"/>
      <c r="AU737" s="111"/>
      <c r="AV737" s="111"/>
      <c r="AW737" s="111"/>
      <c r="AX737" s="111"/>
      <c r="AY737" s="111"/>
      <c r="AZ737" s="111"/>
      <c r="BA737" s="111"/>
      <c r="BB737" s="111"/>
      <c r="BC737" s="111"/>
      <c r="BD737" s="111"/>
      <c r="BE737" s="111"/>
      <c r="BF737" s="111"/>
      <c r="BG737" s="111"/>
      <c r="BH737" s="111"/>
      <c r="BI737" s="111"/>
      <c r="BJ737" s="111"/>
      <c r="BK737" s="111"/>
      <c r="BL737" s="111"/>
      <c r="BM737" s="111"/>
      <c r="BN737" s="111"/>
      <c r="BO737" s="111"/>
      <c r="BP737" s="111"/>
      <c r="BQ737" s="111"/>
    </row>
    <row r="738" spans="27:69">
      <c r="AA738" s="111"/>
      <c r="AB738" s="111"/>
      <c r="AC738" s="111"/>
      <c r="AD738" s="111"/>
      <c r="AE738" s="111"/>
      <c r="AF738" s="140"/>
      <c r="AG738" s="140"/>
      <c r="AH738" s="111"/>
      <c r="AI738" s="111"/>
      <c r="AJ738" s="111"/>
      <c r="AK738" s="88"/>
      <c r="AL738" s="111"/>
      <c r="AM738" s="111"/>
      <c r="AN738" s="111"/>
      <c r="AO738" s="111"/>
      <c r="AP738" s="111"/>
      <c r="AQ738" s="111"/>
      <c r="AR738" s="111"/>
      <c r="AS738" s="111"/>
      <c r="AT738" s="111"/>
      <c r="AU738" s="111"/>
      <c r="AV738" s="111"/>
      <c r="AW738" s="111"/>
      <c r="AX738" s="111"/>
      <c r="AY738" s="111"/>
      <c r="AZ738" s="111"/>
      <c r="BA738" s="111"/>
      <c r="BB738" s="111"/>
      <c r="BC738" s="111"/>
      <c r="BD738" s="111"/>
      <c r="BE738" s="111"/>
      <c r="BF738" s="111"/>
      <c r="BG738" s="111"/>
      <c r="BH738" s="111"/>
      <c r="BI738" s="111"/>
      <c r="BJ738" s="111"/>
      <c r="BK738" s="111"/>
      <c r="BL738" s="111"/>
      <c r="BM738" s="111"/>
      <c r="BN738" s="111"/>
      <c r="BO738" s="111"/>
      <c r="BP738" s="111"/>
      <c r="BQ738" s="111"/>
    </row>
    <row r="739" spans="27:69">
      <c r="AA739" s="111"/>
      <c r="AB739" s="111"/>
      <c r="AC739" s="111"/>
      <c r="AD739" s="111"/>
      <c r="AE739" s="111"/>
      <c r="AF739" s="140"/>
      <c r="AG739" s="140"/>
      <c r="AH739" s="111"/>
      <c r="AI739" s="111"/>
      <c r="AJ739" s="111"/>
      <c r="AK739" s="88"/>
      <c r="AL739" s="111"/>
      <c r="AM739" s="111"/>
      <c r="AN739" s="111"/>
      <c r="AO739" s="111"/>
      <c r="AP739" s="111"/>
      <c r="AQ739" s="111"/>
      <c r="AR739" s="111"/>
      <c r="AS739" s="111"/>
      <c r="AT739" s="111"/>
      <c r="AU739" s="111"/>
      <c r="AV739" s="111"/>
      <c r="AW739" s="111"/>
      <c r="AX739" s="111"/>
      <c r="AY739" s="111"/>
      <c r="AZ739" s="111"/>
      <c r="BA739" s="111"/>
      <c r="BB739" s="111"/>
      <c r="BC739" s="111"/>
      <c r="BD739" s="111"/>
      <c r="BE739" s="111"/>
      <c r="BF739" s="111"/>
      <c r="BG739" s="111"/>
      <c r="BH739" s="111"/>
      <c r="BI739" s="111"/>
      <c r="BJ739" s="111"/>
      <c r="BK739" s="111"/>
      <c r="BL739" s="111"/>
      <c r="BM739" s="111"/>
      <c r="BN739" s="111"/>
      <c r="BO739" s="111"/>
      <c r="BP739" s="111"/>
      <c r="BQ739" s="111"/>
    </row>
    <row r="740" spans="27:69">
      <c r="AA740" s="111"/>
      <c r="AB740" s="111"/>
      <c r="AC740" s="111"/>
      <c r="AD740" s="111"/>
      <c r="AE740" s="111"/>
      <c r="AF740" s="140"/>
      <c r="AG740" s="140"/>
      <c r="AH740" s="111"/>
      <c r="AI740" s="111"/>
      <c r="AJ740" s="111"/>
      <c r="AK740" s="88"/>
      <c r="AL740" s="111"/>
      <c r="AM740" s="111"/>
      <c r="AN740" s="111"/>
      <c r="AO740" s="111"/>
      <c r="AP740" s="111"/>
      <c r="AQ740" s="111"/>
      <c r="AR740" s="111"/>
      <c r="AS740" s="111"/>
      <c r="AT740" s="111"/>
      <c r="AU740" s="111"/>
      <c r="AV740" s="111"/>
      <c r="AW740" s="111"/>
      <c r="AX740" s="111"/>
      <c r="AY740" s="111"/>
      <c r="AZ740" s="111"/>
      <c r="BA740" s="111"/>
      <c r="BB740" s="111"/>
      <c r="BC740" s="111"/>
      <c r="BD740" s="111"/>
      <c r="BE740" s="111"/>
      <c r="BF740" s="111"/>
      <c r="BG740" s="111"/>
      <c r="BH740" s="111"/>
      <c r="BI740" s="111"/>
      <c r="BJ740" s="111"/>
      <c r="BK740" s="111"/>
      <c r="BL740" s="111"/>
      <c r="BM740" s="111"/>
      <c r="BN740" s="111"/>
      <c r="BO740" s="111"/>
      <c r="BP740" s="111"/>
      <c r="BQ740" s="111"/>
    </row>
    <row r="741" spans="27:69">
      <c r="AA741" s="111"/>
      <c r="AB741" s="111"/>
      <c r="AC741" s="111"/>
      <c r="AD741" s="111"/>
      <c r="AE741" s="111"/>
      <c r="AF741" s="140"/>
      <c r="AG741" s="140"/>
      <c r="AH741" s="111"/>
      <c r="AI741" s="111"/>
      <c r="AJ741" s="111"/>
      <c r="AK741" s="88"/>
      <c r="AL741" s="111"/>
      <c r="AM741" s="111"/>
      <c r="AN741" s="111"/>
      <c r="AO741" s="111"/>
      <c r="AP741" s="111"/>
      <c r="AQ741" s="111"/>
      <c r="AR741" s="111"/>
      <c r="AS741" s="111"/>
      <c r="AT741" s="111"/>
      <c r="AU741" s="111"/>
      <c r="AV741" s="111"/>
      <c r="AW741" s="111"/>
      <c r="AX741" s="111"/>
      <c r="AY741" s="111"/>
      <c r="AZ741" s="111"/>
      <c r="BA741" s="111"/>
      <c r="BB741" s="111"/>
      <c r="BC741" s="111"/>
      <c r="BD741" s="111"/>
      <c r="BE741" s="111"/>
      <c r="BF741" s="111"/>
      <c r="BG741" s="111"/>
      <c r="BH741" s="111"/>
      <c r="BI741" s="111"/>
      <c r="BJ741" s="111"/>
      <c r="BK741" s="111"/>
      <c r="BL741" s="111"/>
      <c r="BM741" s="111"/>
      <c r="BN741" s="111"/>
      <c r="BO741" s="111"/>
      <c r="BP741" s="111"/>
      <c r="BQ741" s="111"/>
    </row>
    <row r="742" spans="27:69">
      <c r="AA742" s="111"/>
      <c r="AB742" s="111"/>
      <c r="AC742" s="111"/>
      <c r="AD742" s="111"/>
      <c r="AE742" s="111"/>
      <c r="AF742" s="140"/>
      <c r="AG742" s="140"/>
      <c r="AH742" s="111"/>
      <c r="AI742" s="111"/>
      <c r="AJ742" s="111"/>
      <c r="AK742" s="88"/>
      <c r="AL742" s="111"/>
      <c r="AM742" s="111"/>
      <c r="AN742" s="111"/>
      <c r="AO742" s="111"/>
      <c r="AP742" s="111"/>
      <c r="AQ742" s="111"/>
      <c r="AR742" s="111"/>
      <c r="AS742" s="111"/>
      <c r="AT742" s="111"/>
      <c r="AU742" s="111"/>
      <c r="AV742" s="111"/>
      <c r="AW742" s="111"/>
      <c r="AX742" s="111"/>
      <c r="AY742" s="111"/>
      <c r="AZ742" s="111"/>
      <c r="BA742" s="111"/>
      <c r="BB742" s="111"/>
      <c r="BC742" s="111"/>
      <c r="BD742" s="111"/>
      <c r="BE742" s="111"/>
      <c r="BF742" s="111"/>
      <c r="BG742" s="111"/>
      <c r="BH742" s="111"/>
      <c r="BI742" s="111"/>
      <c r="BJ742" s="111"/>
      <c r="BK742" s="111"/>
      <c r="BL742" s="111"/>
      <c r="BM742" s="111"/>
      <c r="BN742" s="111"/>
      <c r="BO742" s="111"/>
      <c r="BP742" s="111"/>
      <c r="BQ742" s="111"/>
    </row>
    <row r="743" spans="27:69">
      <c r="AA743" s="111"/>
      <c r="AB743" s="111"/>
      <c r="AC743" s="111"/>
      <c r="AD743" s="111"/>
      <c r="AE743" s="111"/>
      <c r="AF743" s="140"/>
      <c r="AG743" s="140"/>
      <c r="AH743" s="111"/>
      <c r="AI743" s="111"/>
      <c r="AJ743" s="111"/>
      <c r="AK743" s="88"/>
      <c r="AL743" s="111"/>
      <c r="AM743" s="111"/>
      <c r="AN743" s="111"/>
      <c r="AO743" s="111"/>
      <c r="AP743" s="111"/>
      <c r="AQ743" s="111"/>
      <c r="AR743" s="111"/>
      <c r="AS743" s="111"/>
      <c r="AT743" s="111"/>
      <c r="AU743" s="111"/>
      <c r="AV743" s="111"/>
      <c r="AW743" s="111"/>
      <c r="AX743" s="111"/>
      <c r="AY743" s="111"/>
      <c r="AZ743" s="111"/>
      <c r="BA743" s="111"/>
      <c r="BB743" s="111"/>
      <c r="BC743" s="111"/>
      <c r="BD743" s="111"/>
      <c r="BE743" s="111"/>
      <c r="BF743" s="111"/>
      <c r="BG743" s="111"/>
      <c r="BH743" s="111"/>
      <c r="BI743" s="111"/>
      <c r="BJ743" s="111"/>
      <c r="BK743" s="111"/>
      <c r="BL743" s="111"/>
      <c r="BM743" s="111"/>
      <c r="BN743" s="111"/>
      <c r="BO743" s="111"/>
      <c r="BP743" s="111"/>
      <c r="BQ743" s="111"/>
    </row>
    <row r="744" spans="27:69">
      <c r="AA744" s="111"/>
      <c r="AB744" s="111"/>
      <c r="AC744" s="111"/>
      <c r="AD744" s="111"/>
      <c r="AE744" s="111"/>
      <c r="AF744" s="140"/>
      <c r="AG744" s="140"/>
      <c r="AH744" s="111"/>
      <c r="AI744" s="111"/>
      <c r="AJ744" s="111"/>
      <c r="AK744" s="88"/>
      <c r="AL744" s="111"/>
      <c r="AM744" s="111"/>
      <c r="AN744" s="111"/>
      <c r="AO744" s="111"/>
      <c r="AP744" s="111"/>
      <c r="AQ744" s="111"/>
      <c r="AR744" s="111"/>
      <c r="AS744" s="111"/>
      <c r="AT744" s="111"/>
      <c r="AU744" s="111"/>
      <c r="AV744" s="111"/>
      <c r="AW744" s="111"/>
      <c r="AX744" s="111"/>
      <c r="AY744" s="111"/>
      <c r="AZ744" s="111"/>
      <c r="BA744" s="111"/>
      <c r="BB744" s="111"/>
      <c r="BC744" s="111"/>
      <c r="BD744" s="111"/>
      <c r="BE744" s="111"/>
      <c r="BF744" s="111"/>
      <c r="BG744" s="111"/>
      <c r="BH744" s="111"/>
      <c r="BI744" s="111"/>
      <c r="BJ744" s="111"/>
      <c r="BK744" s="111"/>
      <c r="BL744" s="111"/>
      <c r="BM744" s="111"/>
      <c r="BN744" s="111"/>
      <c r="BO744" s="111"/>
      <c r="BP744" s="111"/>
      <c r="BQ744" s="111"/>
    </row>
    <row r="745" spans="27:69">
      <c r="AA745" s="111"/>
      <c r="AB745" s="111"/>
      <c r="AC745" s="111"/>
      <c r="AD745" s="111"/>
      <c r="AE745" s="111"/>
      <c r="AF745" s="140"/>
      <c r="AG745" s="140"/>
      <c r="AH745" s="111"/>
      <c r="AI745" s="111"/>
      <c r="AJ745" s="111"/>
      <c r="AK745" s="88"/>
      <c r="AL745" s="111"/>
      <c r="AM745" s="111"/>
      <c r="AN745" s="111"/>
      <c r="AO745" s="111"/>
      <c r="AP745" s="111"/>
      <c r="AQ745" s="111"/>
      <c r="AR745" s="111"/>
      <c r="AS745" s="111"/>
      <c r="AT745" s="111"/>
      <c r="AU745" s="111"/>
      <c r="AV745" s="111"/>
      <c r="AW745" s="111"/>
      <c r="AX745" s="111"/>
      <c r="AY745" s="111"/>
      <c r="AZ745" s="111"/>
      <c r="BA745" s="111"/>
      <c r="BB745" s="111"/>
      <c r="BC745" s="111"/>
      <c r="BD745" s="111"/>
      <c r="BE745" s="111"/>
      <c r="BF745" s="111"/>
      <c r="BG745" s="111"/>
      <c r="BH745" s="111"/>
      <c r="BI745" s="111"/>
      <c r="BJ745" s="111"/>
      <c r="BK745" s="111"/>
      <c r="BL745" s="111"/>
      <c r="BM745" s="111"/>
      <c r="BN745" s="111"/>
      <c r="BO745" s="111"/>
      <c r="BP745" s="111"/>
      <c r="BQ745" s="111"/>
    </row>
    <row r="746" spans="27:69">
      <c r="AA746" s="111"/>
      <c r="AB746" s="111"/>
      <c r="AC746" s="111"/>
      <c r="AD746" s="111"/>
      <c r="AE746" s="111"/>
      <c r="AF746" s="140"/>
      <c r="AG746" s="140"/>
      <c r="AH746" s="111"/>
      <c r="AI746" s="111"/>
      <c r="AJ746" s="111"/>
      <c r="AK746" s="88"/>
      <c r="AL746" s="111"/>
      <c r="AM746" s="111"/>
      <c r="AN746" s="111"/>
      <c r="AO746" s="111"/>
      <c r="AP746" s="111"/>
      <c r="AQ746" s="111"/>
      <c r="AR746" s="111"/>
      <c r="AS746" s="111"/>
      <c r="AT746" s="111"/>
      <c r="AU746" s="111"/>
      <c r="AV746" s="111"/>
      <c r="AW746" s="111"/>
      <c r="AX746" s="111"/>
      <c r="AY746" s="111"/>
      <c r="AZ746" s="111"/>
      <c r="BA746" s="111"/>
      <c r="BB746" s="111"/>
      <c r="BC746" s="111"/>
      <c r="BD746" s="111"/>
      <c r="BE746" s="111"/>
      <c r="BF746" s="111"/>
      <c r="BG746" s="111"/>
      <c r="BH746" s="111"/>
      <c r="BI746" s="111"/>
      <c r="BJ746" s="111"/>
      <c r="BK746" s="111"/>
      <c r="BL746" s="111"/>
      <c r="BM746" s="111"/>
      <c r="BN746" s="111"/>
      <c r="BO746" s="111"/>
      <c r="BP746" s="111"/>
      <c r="BQ746" s="111"/>
    </row>
    <row r="747" spans="27:69">
      <c r="AA747" s="111"/>
      <c r="AB747" s="111"/>
      <c r="AC747" s="111"/>
      <c r="AD747" s="111"/>
      <c r="AE747" s="111"/>
      <c r="AF747" s="140"/>
      <c r="AG747" s="140"/>
      <c r="AH747" s="111"/>
      <c r="AI747" s="111"/>
      <c r="AJ747" s="111"/>
      <c r="AK747" s="88"/>
      <c r="AL747" s="111"/>
      <c r="AM747" s="111"/>
      <c r="AN747" s="111"/>
      <c r="AO747" s="111"/>
      <c r="AP747" s="111"/>
      <c r="AQ747" s="111"/>
      <c r="AR747" s="111"/>
      <c r="AS747" s="111"/>
      <c r="AT747" s="111"/>
      <c r="AU747" s="111"/>
      <c r="AV747" s="111"/>
      <c r="AW747" s="111"/>
      <c r="AX747" s="111"/>
      <c r="AY747" s="111"/>
      <c r="AZ747" s="111"/>
      <c r="BA747" s="111"/>
      <c r="BB747" s="111"/>
      <c r="BC747" s="111"/>
      <c r="BD747" s="111"/>
      <c r="BE747" s="111"/>
      <c r="BF747" s="111"/>
      <c r="BG747" s="111"/>
      <c r="BH747" s="111"/>
      <c r="BI747" s="111"/>
      <c r="BJ747" s="111"/>
      <c r="BK747" s="111"/>
      <c r="BL747" s="111"/>
      <c r="BM747" s="111"/>
      <c r="BN747" s="111"/>
      <c r="BO747" s="111"/>
      <c r="BP747" s="111"/>
      <c r="BQ747" s="111"/>
    </row>
    <row r="748" spans="27:69">
      <c r="AA748" s="111"/>
      <c r="AB748" s="111"/>
      <c r="AC748" s="111"/>
      <c r="AD748" s="111"/>
      <c r="AE748" s="111"/>
      <c r="AF748" s="140"/>
      <c r="AG748" s="140"/>
      <c r="AH748" s="111"/>
      <c r="AI748" s="111"/>
      <c r="AJ748" s="111"/>
      <c r="AK748" s="88"/>
      <c r="AL748" s="111"/>
      <c r="AM748" s="111"/>
      <c r="AN748" s="111"/>
      <c r="AO748" s="111"/>
      <c r="AP748" s="111"/>
      <c r="AQ748" s="111"/>
      <c r="AR748" s="111"/>
      <c r="AS748" s="111"/>
      <c r="AT748" s="111"/>
      <c r="AU748" s="111"/>
      <c r="AV748" s="111"/>
      <c r="AW748" s="111"/>
      <c r="AX748" s="111"/>
      <c r="AY748" s="111"/>
      <c r="AZ748" s="111"/>
      <c r="BA748" s="111"/>
      <c r="BB748" s="111"/>
      <c r="BC748" s="111"/>
      <c r="BD748" s="111"/>
      <c r="BE748" s="111"/>
      <c r="BF748" s="111"/>
      <c r="BG748" s="111"/>
      <c r="BH748" s="111"/>
      <c r="BI748" s="111"/>
      <c r="BJ748" s="111"/>
      <c r="BK748" s="111"/>
      <c r="BL748" s="111"/>
      <c r="BM748" s="111"/>
      <c r="BN748" s="111"/>
      <c r="BO748" s="111"/>
      <c r="BP748" s="111"/>
      <c r="BQ748" s="111"/>
    </row>
    <row r="749" spans="27:69">
      <c r="AA749" s="111"/>
      <c r="AB749" s="111"/>
      <c r="AC749" s="111"/>
      <c r="AD749" s="111"/>
      <c r="AE749" s="111"/>
      <c r="AF749" s="140"/>
      <c r="AG749" s="140"/>
      <c r="AH749" s="111"/>
      <c r="AI749" s="111"/>
      <c r="AJ749" s="111"/>
      <c r="AK749" s="88"/>
      <c r="AL749" s="111"/>
      <c r="AM749" s="111"/>
      <c r="AN749" s="111"/>
      <c r="AO749" s="111"/>
      <c r="AP749" s="111"/>
      <c r="AQ749" s="111"/>
      <c r="AR749" s="111"/>
      <c r="AS749" s="111"/>
      <c r="AT749" s="111"/>
      <c r="AU749" s="111"/>
      <c r="AV749" s="111"/>
      <c r="AW749" s="111"/>
      <c r="AX749" s="111"/>
      <c r="AY749" s="111"/>
      <c r="AZ749" s="111"/>
      <c r="BA749" s="111"/>
      <c r="BB749" s="111"/>
      <c r="BC749" s="111"/>
      <c r="BD749" s="111"/>
      <c r="BE749" s="111"/>
      <c r="BF749" s="111"/>
      <c r="BG749" s="111"/>
      <c r="BH749" s="111"/>
      <c r="BI749" s="111"/>
      <c r="BJ749" s="111"/>
      <c r="BK749" s="111"/>
      <c r="BL749" s="111"/>
      <c r="BM749" s="111"/>
      <c r="BN749" s="111"/>
      <c r="BO749" s="111"/>
      <c r="BP749" s="111"/>
      <c r="BQ749" s="111"/>
    </row>
    <row r="750" spans="27:69">
      <c r="AA750" s="111"/>
      <c r="AB750" s="111"/>
      <c r="AC750" s="111"/>
      <c r="AD750" s="111"/>
      <c r="AE750" s="111"/>
      <c r="AF750" s="140"/>
      <c r="AG750" s="140"/>
      <c r="AH750" s="111"/>
      <c r="AI750" s="111"/>
      <c r="AJ750" s="111"/>
      <c r="AK750" s="88"/>
      <c r="AL750" s="111"/>
      <c r="AM750" s="111"/>
      <c r="AN750" s="111"/>
      <c r="AO750" s="111"/>
      <c r="AP750" s="111"/>
      <c r="AQ750" s="111"/>
      <c r="AR750" s="111"/>
      <c r="AS750" s="111"/>
      <c r="AT750" s="111"/>
      <c r="AU750" s="111"/>
      <c r="AV750" s="111"/>
      <c r="AW750" s="111"/>
      <c r="AX750" s="111"/>
      <c r="AY750" s="111"/>
      <c r="AZ750" s="111"/>
      <c r="BA750" s="111"/>
      <c r="BB750" s="111"/>
      <c r="BC750" s="111"/>
      <c r="BD750" s="111"/>
      <c r="BE750" s="111"/>
      <c r="BF750" s="111"/>
      <c r="BG750" s="111"/>
      <c r="BH750" s="111"/>
      <c r="BI750" s="111"/>
      <c r="BJ750" s="111"/>
      <c r="BK750" s="111"/>
      <c r="BL750" s="111"/>
      <c r="BM750" s="111"/>
      <c r="BN750" s="111"/>
      <c r="BO750" s="111"/>
      <c r="BP750" s="111"/>
      <c r="BQ750" s="111"/>
    </row>
    <row r="751" spans="27:69">
      <c r="AA751" s="111"/>
      <c r="AB751" s="111"/>
      <c r="AC751" s="111"/>
      <c r="AD751" s="111"/>
      <c r="AE751" s="111"/>
      <c r="AF751" s="140"/>
      <c r="AG751" s="140"/>
      <c r="AH751" s="111"/>
      <c r="AI751" s="111"/>
      <c r="AJ751" s="111"/>
      <c r="AK751" s="88"/>
      <c r="AL751" s="111"/>
      <c r="AM751" s="111"/>
      <c r="AN751" s="111"/>
      <c r="AO751" s="111"/>
      <c r="AP751" s="111"/>
      <c r="AQ751" s="111"/>
      <c r="AR751" s="111"/>
      <c r="AS751" s="111"/>
      <c r="AT751" s="111"/>
      <c r="AU751" s="111"/>
      <c r="AV751" s="111"/>
      <c r="AW751" s="111"/>
      <c r="AX751" s="111"/>
      <c r="AY751" s="111"/>
      <c r="AZ751" s="111"/>
      <c r="BA751" s="111"/>
      <c r="BB751" s="111"/>
      <c r="BC751" s="111"/>
      <c r="BD751" s="111"/>
      <c r="BE751" s="111"/>
      <c r="BF751" s="111"/>
      <c r="BG751" s="111"/>
      <c r="BH751" s="111"/>
      <c r="BI751" s="111"/>
      <c r="BJ751" s="111"/>
      <c r="BK751" s="111"/>
      <c r="BL751" s="111"/>
      <c r="BM751" s="111"/>
      <c r="BN751" s="111"/>
      <c r="BO751" s="111"/>
      <c r="BP751" s="111"/>
      <c r="BQ751" s="111"/>
    </row>
    <row r="752" spans="27:69">
      <c r="AA752" s="111"/>
      <c r="AB752" s="111"/>
      <c r="AC752" s="111"/>
      <c r="AD752" s="111"/>
      <c r="AE752" s="111"/>
      <c r="AF752" s="140"/>
      <c r="AG752" s="140"/>
      <c r="AH752" s="111"/>
      <c r="AI752" s="111"/>
      <c r="AJ752" s="111"/>
      <c r="AK752" s="88"/>
      <c r="AL752" s="111"/>
      <c r="AM752" s="111"/>
      <c r="AN752" s="111"/>
      <c r="AO752" s="111"/>
      <c r="AP752" s="111"/>
      <c r="AQ752" s="111"/>
      <c r="AR752" s="111"/>
      <c r="AS752" s="111"/>
      <c r="AT752" s="111"/>
      <c r="AU752" s="111"/>
      <c r="AV752" s="111"/>
      <c r="AW752" s="111"/>
      <c r="AX752" s="111"/>
      <c r="AY752" s="111"/>
      <c r="AZ752" s="111"/>
      <c r="BA752" s="111"/>
      <c r="BB752" s="111"/>
      <c r="BC752" s="111"/>
      <c r="BD752" s="111"/>
      <c r="BE752" s="111"/>
      <c r="BF752" s="111"/>
      <c r="BG752" s="111"/>
      <c r="BH752" s="111"/>
      <c r="BI752" s="111"/>
      <c r="BJ752" s="111"/>
      <c r="BK752" s="111"/>
      <c r="BL752" s="111"/>
      <c r="BM752" s="111"/>
      <c r="BN752" s="111"/>
      <c r="BO752" s="111"/>
      <c r="BP752" s="111"/>
      <c r="BQ752" s="111"/>
    </row>
    <row r="753" spans="27:69">
      <c r="AA753" s="111"/>
      <c r="AB753" s="111"/>
      <c r="AC753" s="111"/>
      <c r="AD753" s="111"/>
      <c r="AE753" s="111"/>
      <c r="AF753" s="140"/>
      <c r="AG753" s="140"/>
      <c r="AH753" s="111"/>
      <c r="AI753" s="111"/>
      <c r="AJ753" s="111"/>
      <c r="AK753" s="88"/>
      <c r="AL753" s="111"/>
      <c r="AM753" s="111"/>
      <c r="AN753" s="111"/>
      <c r="AO753" s="111"/>
      <c r="AP753" s="111"/>
      <c r="AQ753" s="111"/>
      <c r="AR753" s="111"/>
      <c r="AS753" s="111"/>
      <c r="AT753" s="111"/>
      <c r="AU753" s="111"/>
      <c r="AV753" s="111"/>
      <c r="AW753" s="111"/>
      <c r="AX753" s="111"/>
      <c r="AY753" s="111"/>
      <c r="AZ753" s="111"/>
      <c r="BA753" s="111"/>
      <c r="BB753" s="111"/>
      <c r="BC753" s="111"/>
      <c r="BD753" s="111"/>
      <c r="BE753" s="111"/>
      <c r="BF753" s="111"/>
      <c r="BG753" s="111"/>
      <c r="BH753" s="111"/>
      <c r="BI753" s="111"/>
      <c r="BJ753" s="111"/>
      <c r="BK753" s="111"/>
      <c r="BL753" s="111"/>
      <c r="BM753" s="111"/>
      <c r="BN753" s="111"/>
      <c r="BO753" s="111"/>
      <c r="BP753" s="111"/>
      <c r="BQ753" s="111"/>
    </row>
    <row r="754" spans="27:69">
      <c r="AA754" s="111"/>
      <c r="AB754" s="111"/>
      <c r="AC754" s="111"/>
      <c r="AD754" s="111"/>
      <c r="AE754" s="111"/>
      <c r="AF754" s="140"/>
      <c r="AG754" s="140"/>
      <c r="AH754" s="111"/>
      <c r="AI754" s="111"/>
      <c r="AJ754" s="111"/>
      <c r="AK754" s="88"/>
      <c r="AL754" s="111"/>
      <c r="AM754" s="111"/>
      <c r="AN754" s="111"/>
      <c r="AO754" s="111"/>
      <c r="AP754" s="111"/>
      <c r="AQ754" s="111"/>
      <c r="AR754" s="111"/>
      <c r="AS754" s="111"/>
      <c r="AT754" s="111"/>
      <c r="AU754" s="111"/>
      <c r="AV754" s="111"/>
      <c r="AW754" s="111"/>
      <c r="AX754" s="111"/>
      <c r="AY754" s="111"/>
      <c r="AZ754" s="111"/>
      <c r="BA754" s="111"/>
      <c r="BB754" s="111"/>
      <c r="BC754" s="111"/>
      <c r="BD754" s="111"/>
      <c r="BE754" s="111"/>
      <c r="BF754" s="111"/>
      <c r="BG754" s="111"/>
      <c r="BH754" s="111"/>
      <c r="BI754" s="111"/>
      <c r="BJ754" s="111"/>
      <c r="BK754" s="111"/>
      <c r="BL754" s="111"/>
      <c r="BM754" s="111"/>
      <c r="BN754" s="111"/>
      <c r="BO754" s="111"/>
      <c r="BP754" s="111"/>
      <c r="BQ754" s="111"/>
    </row>
    <row r="755" spans="27:69">
      <c r="AA755" s="111"/>
      <c r="AB755" s="111"/>
      <c r="AC755" s="111"/>
      <c r="AD755" s="111"/>
      <c r="AE755" s="111"/>
      <c r="AF755" s="140"/>
      <c r="AG755" s="140"/>
      <c r="AH755" s="111"/>
      <c r="AI755" s="111"/>
      <c r="AJ755" s="111"/>
      <c r="AK755" s="88"/>
      <c r="AL755" s="111"/>
      <c r="AM755" s="111"/>
      <c r="AN755" s="111"/>
      <c r="AO755" s="111"/>
      <c r="AP755" s="111"/>
      <c r="AQ755" s="111"/>
      <c r="AR755" s="111"/>
      <c r="AS755" s="111"/>
      <c r="AT755" s="111"/>
      <c r="AU755" s="111"/>
      <c r="AV755" s="111"/>
      <c r="AW755" s="111"/>
      <c r="AX755" s="111"/>
      <c r="AY755" s="111"/>
      <c r="AZ755" s="111"/>
      <c r="BA755" s="111"/>
      <c r="BB755" s="111"/>
      <c r="BC755" s="111"/>
      <c r="BD755" s="111"/>
      <c r="BE755" s="111"/>
      <c r="BF755" s="111"/>
      <c r="BG755" s="111"/>
      <c r="BH755" s="111"/>
      <c r="BI755" s="111"/>
      <c r="BJ755" s="111"/>
      <c r="BK755" s="111"/>
      <c r="BL755" s="111"/>
      <c r="BM755" s="111"/>
      <c r="BN755" s="111"/>
      <c r="BO755" s="111"/>
      <c r="BP755" s="111"/>
      <c r="BQ755" s="111"/>
    </row>
    <row r="756" spans="27:69">
      <c r="AA756" s="111"/>
      <c r="AB756" s="111"/>
      <c r="AC756" s="111"/>
      <c r="AD756" s="111"/>
      <c r="AE756" s="111"/>
      <c r="AF756" s="140"/>
      <c r="AG756" s="140"/>
      <c r="AH756" s="111"/>
      <c r="AI756" s="111"/>
      <c r="AJ756" s="111"/>
      <c r="AK756" s="88"/>
      <c r="AL756" s="111"/>
      <c r="AM756" s="111"/>
      <c r="AN756" s="111"/>
      <c r="AO756" s="111"/>
      <c r="AP756" s="111"/>
      <c r="AQ756" s="111"/>
      <c r="AR756" s="111"/>
      <c r="AS756" s="111"/>
      <c r="AT756" s="111"/>
      <c r="AU756" s="111"/>
      <c r="AV756" s="111"/>
      <c r="AW756" s="111"/>
      <c r="AX756" s="111"/>
      <c r="AY756" s="111"/>
      <c r="AZ756" s="111"/>
      <c r="BA756" s="111"/>
      <c r="BB756" s="111"/>
      <c r="BC756" s="111"/>
      <c r="BD756" s="111"/>
      <c r="BE756" s="111"/>
      <c r="BF756" s="111"/>
      <c r="BG756" s="111"/>
      <c r="BH756" s="111"/>
      <c r="BI756" s="111"/>
      <c r="BJ756" s="111"/>
      <c r="BK756" s="111"/>
      <c r="BL756" s="111"/>
      <c r="BM756" s="111"/>
      <c r="BN756" s="111"/>
      <c r="BO756" s="111"/>
      <c r="BP756" s="111"/>
      <c r="BQ756" s="111"/>
    </row>
    <row r="757" spans="27:69">
      <c r="AA757" s="111"/>
      <c r="AB757" s="111"/>
      <c r="AC757" s="111"/>
      <c r="AD757" s="111"/>
      <c r="AE757" s="111"/>
      <c r="AF757" s="140"/>
      <c r="AG757" s="140"/>
      <c r="AH757" s="111"/>
      <c r="AI757" s="111"/>
      <c r="AJ757" s="111"/>
      <c r="AK757" s="88"/>
      <c r="AL757" s="111"/>
      <c r="AM757" s="111"/>
      <c r="AN757" s="111"/>
      <c r="AO757" s="111"/>
      <c r="AP757" s="111"/>
      <c r="AQ757" s="111"/>
      <c r="AR757" s="111"/>
      <c r="AS757" s="111"/>
      <c r="AT757" s="111"/>
      <c r="AU757" s="111"/>
      <c r="AV757" s="111"/>
      <c r="AW757" s="111"/>
      <c r="AX757" s="111"/>
      <c r="AY757" s="111"/>
      <c r="AZ757" s="111"/>
      <c r="BA757" s="111"/>
      <c r="BB757" s="111"/>
      <c r="BC757" s="111"/>
      <c r="BD757" s="111"/>
      <c r="BE757" s="111"/>
      <c r="BF757" s="111"/>
      <c r="BG757" s="111"/>
      <c r="BH757" s="111"/>
      <c r="BI757" s="111"/>
      <c r="BJ757" s="111"/>
      <c r="BK757" s="111"/>
      <c r="BL757" s="111"/>
      <c r="BM757" s="111"/>
      <c r="BN757" s="111"/>
      <c r="BO757" s="111"/>
      <c r="BP757" s="111"/>
      <c r="BQ757" s="111"/>
    </row>
    <row r="758" spans="27:69">
      <c r="AA758" s="111"/>
      <c r="AB758" s="111"/>
      <c r="AC758" s="111"/>
      <c r="AD758" s="111"/>
      <c r="AE758" s="111"/>
      <c r="AF758" s="140"/>
      <c r="AG758" s="140"/>
      <c r="AH758" s="111"/>
      <c r="AI758" s="111"/>
      <c r="AJ758" s="111"/>
      <c r="AK758" s="88"/>
      <c r="AL758" s="111"/>
      <c r="AM758" s="111"/>
      <c r="AN758" s="111"/>
      <c r="AO758" s="111"/>
      <c r="AP758" s="111"/>
      <c r="AQ758" s="111"/>
      <c r="AR758" s="111"/>
      <c r="AS758" s="111"/>
      <c r="AT758" s="111"/>
      <c r="AU758" s="111"/>
      <c r="AV758" s="111"/>
      <c r="AW758" s="111"/>
      <c r="AX758" s="111"/>
      <c r="AY758" s="111"/>
      <c r="AZ758" s="111"/>
      <c r="BA758" s="111"/>
      <c r="BB758" s="111"/>
      <c r="BC758" s="111"/>
      <c r="BD758" s="111"/>
      <c r="BE758" s="111"/>
      <c r="BF758" s="111"/>
      <c r="BG758" s="111"/>
      <c r="BH758" s="111"/>
      <c r="BI758" s="111"/>
      <c r="BJ758" s="111"/>
      <c r="BK758" s="111"/>
      <c r="BL758" s="111"/>
      <c r="BM758" s="111"/>
      <c r="BN758" s="111"/>
      <c r="BO758" s="111"/>
      <c r="BP758" s="111"/>
      <c r="BQ758" s="111"/>
    </row>
    <row r="759" spans="27:69">
      <c r="AA759" s="111"/>
      <c r="AB759" s="111"/>
      <c r="AC759" s="111"/>
      <c r="AD759" s="111"/>
      <c r="AE759" s="111"/>
      <c r="AF759" s="140"/>
      <c r="AG759" s="140"/>
      <c r="AH759" s="111"/>
      <c r="AI759" s="111"/>
      <c r="AJ759" s="111"/>
      <c r="AK759" s="88"/>
      <c r="AL759" s="111"/>
      <c r="AM759" s="111"/>
      <c r="AN759" s="111"/>
      <c r="AO759" s="111"/>
      <c r="AP759" s="111"/>
      <c r="AQ759" s="111"/>
      <c r="AR759" s="111"/>
      <c r="AS759" s="111"/>
      <c r="AT759" s="111"/>
      <c r="AU759" s="111"/>
      <c r="AV759" s="111"/>
      <c r="AW759" s="111"/>
      <c r="AX759" s="111"/>
      <c r="AY759" s="111"/>
      <c r="AZ759" s="111"/>
      <c r="BA759" s="111"/>
      <c r="BB759" s="111"/>
      <c r="BC759" s="111"/>
      <c r="BD759" s="111"/>
      <c r="BE759" s="111"/>
      <c r="BF759" s="111"/>
      <c r="BG759" s="111"/>
      <c r="BH759" s="111"/>
      <c r="BI759" s="111"/>
      <c r="BJ759" s="111"/>
      <c r="BK759" s="111"/>
      <c r="BL759" s="111"/>
      <c r="BM759" s="111"/>
      <c r="BN759" s="111"/>
      <c r="BO759" s="111"/>
      <c r="BP759" s="111"/>
      <c r="BQ759" s="111"/>
    </row>
    <row r="760" spans="27:69">
      <c r="AA760" s="111"/>
      <c r="AB760" s="111"/>
      <c r="AC760" s="111"/>
      <c r="AD760" s="111"/>
      <c r="AE760" s="111"/>
      <c r="AF760" s="140"/>
      <c r="AG760" s="140"/>
      <c r="AH760" s="111"/>
      <c r="AI760" s="111"/>
      <c r="AJ760" s="111"/>
      <c r="AK760" s="88"/>
      <c r="AL760" s="111"/>
      <c r="AM760" s="111"/>
      <c r="AN760" s="111"/>
      <c r="AO760" s="111"/>
      <c r="AP760" s="111"/>
      <c r="AQ760" s="111"/>
      <c r="AR760" s="111"/>
      <c r="AS760" s="111"/>
      <c r="AT760" s="111"/>
      <c r="AU760" s="111"/>
      <c r="AV760" s="111"/>
      <c r="AW760" s="111"/>
      <c r="AX760" s="111"/>
      <c r="AY760" s="111"/>
      <c r="AZ760" s="111"/>
      <c r="BA760" s="111"/>
      <c r="BB760" s="111"/>
      <c r="BC760" s="111"/>
      <c r="BD760" s="111"/>
      <c r="BE760" s="111"/>
      <c r="BF760" s="111"/>
      <c r="BG760" s="111"/>
      <c r="BH760" s="111"/>
      <c r="BI760" s="111"/>
      <c r="BJ760" s="111"/>
      <c r="BK760" s="111"/>
      <c r="BL760" s="111"/>
      <c r="BM760" s="111"/>
      <c r="BN760" s="111"/>
      <c r="BO760" s="111"/>
      <c r="BP760" s="111"/>
      <c r="BQ760" s="111"/>
    </row>
    <row r="761" spans="27:69">
      <c r="AA761" s="111"/>
      <c r="AB761" s="111"/>
      <c r="AC761" s="111"/>
      <c r="AD761" s="111"/>
      <c r="AE761" s="111"/>
      <c r="AF761" s="140"/>
      <c r="AG761" s="140"/>
      <c r="AH761" s="111"/>
      <c r="AI761" s="111"/>
      <c r="AJ761" s="111"/>
      <c r="AK761" s="88"/>
      <c r="AL761" s="111"/>
      <c r="AM761" s="111"/>
      <c r="AN761" s="111"/>
      <c r="AO761" s="111"/>
      <c r="AP761" s="111"/>
      <c r="AQ761" s="111"/>
      <c r="AR761" s="111"/>
      <c r="AS761" s="111"/>
      <c r="AT761" s="111"/>
      <c r="AU761" s="111"/>
      <c r="AV761" s="111"/>
      <c r="AW761" s="111"/>
      <c r="AX761" s="111"/>
      <c r="AY761" s="111"/>
      <c r="AZ761" s="111"/>
      <c r="BA761" s="111"/>
      <c r="BB761" s="111"/>
      <c r="BC761" s="111"/>
      <c r="BD761" s="111"/>
      <c r="BE761" s="111"/>
      <c r="BF761" s="111"/>
      <c r="BG761" s="111"/>
      <c r="BH761" s="111"/>
      <c r="BI761" s="111"/>
      <c r="BJ761" s="111"/>
      <c r="BK761" s="111"/>
      <c r="BL761" s="111"/>
      <c r="BM761" s="111"/>
      <c r="BN761" s="111"/>
      <c r="BO761" s="111"/>
      <c r="BP761" s="111"/>
      <c r="BQ761" s="111"/>
    </row>
    <row r="762" spans="27:69">
      <c r="AA762" s="111"/>
      <c r="AB762" s="111"/>
      <c r="AC762" s="111"/>
      <c r="AD762" s="111"/>
      <c r="AE762" s="111"/>
      <c r="AF762" s="140"/>
      <c r="AG762" s="140"/>
      <c r="AH762" s="111"/>
      <c r="AI762" s="111"/>
      <c r="AJ762" s="111"/>
      <c r="AK762" s="88"/>
      <c r="AL762" s="111"/>
      <c r="AM762" s="111"/>
      <c r="AN762" s="111"/>
      <c r="AO762" s="111"/>
      <c r="AP762" s="111"/>
      <c r="AQ762" s="111"/>
      <c r="AR762" s="111"/>
      <c r="AS762" s="111"/>
      <c r="AT762" s="111"/>
      <c r="AU762" s="111"/>
      <c r="AV762" s="111"/>
      <c r="AW762" s="111"/>
      <c r="AX762" s="111"/>
      <c r="AY762" s="111"/>
      <c r="AZ762" s="111"/>
      <c r="BA762" s="111"/>
      <c r="BB762" s="111"/>
      <c r="BC762" s="111"/>
      <c r="BD762" s="111"/>
      <c r="BE762" s="111"/>
      <c r="BF762" s="111"/>
      <c r="BG762" s="111"/>
      <c r="BH762" s="111"/>
      <c r="BI762" s="111"/>
      <c r="BJ762" s="111"/>
      <c r="BK762" s="111"/>
      <c r="BL762" s="111"/>
      <c r="BM762" s="111"/>
      <c r="BN762" s="111"/>
      <c r="BO762" s="111"/>
      <c r="BP762" s="111"/>
      <c r="BQ762" s="111"/>
    </row>
    <row r="763" spans="27:69">
      <c r="AA763" s="111"/>
      <c r="AB763" s="111"/>
      <c r="AC763" s="111"/>
      <c r="AD763" s="111"/>
      <c r="AE763" s="111"/>
      <c r="AF763" s="140"/>
      <c r="AG763" s="140"/>
      <c r="AH763" s="111"/>
      <c r="AI763" s="111"/>
      <c r="AJ763" s="111"/>
      <c r="AK763" s="88"/>
      <c r="AL763" s="111"/>
      <c r="AM763" s="111"/>
      <c r="AN763" s="111"/>
      <c r="AO763" s="111"/>
      <c r="AP763" s="111"/>
      <c r="AQ763" s="111"/>
      <c r="AR763" s="111"/>
      <c r="AS763" s="111"/>
      <c r="AT763" s="111"/>
      <c r="AU763" s="111"/>
      <c r="AV763" s="111"/>
      <c r="AW763" s="111"/>
      <c r="AX763" s="111"/>
      <c r="AY763" s="111"/>
      <c r="AZ763" s="111"/>
      <c r="BA763" s="111"/>
      <c r="BB763" s="111"/>
      <c r="BC763" s="111"/>
      <c r="BD763" s="111"/>
      <c r="BE763" s="111"/>
      <c r="BF763" s="111"/>
      <c r="BG763" s="111"/>
      <c r="BH763" s="111"/>
      <c r="BI763" s="111"/>
      <c r="BJ763" s="111"/>
      <c r="BK763" s="111"/>
      <c r="BL763" s="111"/>
      <c r="BM763" s="111"/>
      <c r="BN763" s="111"/>
      <c r="BO763" s="111"/>
      <c r="BP763" s="111"/>
      <c r="BQ763" s="111"/>
    </row>
    <row r="764" spans="27:69">
      <c r="AA764" s="111"/>
      <c r="AB764" s="111"/>
      <c r="AC764" s="111"/>
      <c r="AD764" s="111"/>
    </row>
  </sheetData>
  <sheetProtection sheet="1" selectLockedCells="1"/>
  <mergeCells count="52">
    <mergeCell ref="B1:AD1"/>
    <mergeCell ref="J16:W16"/>
    <mergeCell ref="E12:W12"/>
    <mergeCell ref="E11:W11"/>
    <mergeCell ref="C13:W13"/>
    <mergeCell ref="B11:B12"/>
    <mergeCell ref="B10:W10"/>
    <mergeCell ref="C11:D11"/>
    <mergeCell ref="C12:D12"/>
    <mergeCell ref="Z11:AC13"/>
    <mergeCell ref="B16:I16"/>
    <mergeCell ref="B15:W15"/>
    <mergeCell ref="B8:Z8"/>
    <mergeCell ref="B9:Z9"/>
    <mergeCell ref="B3:Z3"/>
    <mergeCell ref="B4:Z4"/>
    <mergeCell ref="D24:K24"/>
    <mergeCell ref="L24:U24"/>
    <mergeCell ref="D27:U27"/>
    <mergeCell ref="C27:C29"/>
    <mergeCell ref="E26:K26"/>
    <mergeCell ref="L26:U26"/>
    <mergeCell ref="D28:U28"/>
    <mergeCell ref="D25:U25"/>
    <mergeCell ref="C24:C25"/>
    <mergeCell ref="B42:Q42"/>
    <mergeCell ref="B37:Q37"/>
    <mergeCell ref="H30:J30"/>
    <mergeCell ref="L30:N30"/>
    <mergeCell ref="B35:Q36"/>
    <mergeCell ref="B34:Q34"/>
    <mergeCell ref="D32:U32"/>
    <mergeCell ref="D31:F31"/>
    <mergeCell ref="H31:J31"/>
    <mergeCell ref="L31:N31"/>
    <mergeCell ref="D30:F30"/>
    <mergeCell ref="B5:Z5"/>
    <mergeCell ref="B6:Z6"/>
    <mergeCell ref="B7:Z7"/>
    <mergeCell ref="B38:E38"/>
    <mergeCell ref="B39:Q41"/>
    <mergeCell ref="B22:B25"/>
    <mergeCell ref="D21:U21"/>
    <mergeCell ref="D22:U22"/>
    <mergeCell ref="B17:AD17"/>
    <mergeCell ref="C20:U20"/>
    <mergeCell ref="Z20:AC20"/>
    <mergeCell ref="Y19:AD19"/>
    <mergeCell ref="B19:W19"/>
    <mergeCell ref="D29:U29"/>
    <mergeCell ref="D23:U23"/>
    <mergeCell ref="C22:C23"/>
  </mergeCells>
  <phoneticPr fontId="12"/>
  <dataValidations disablePrompts="1" count="3">
    <dataValidation type="list" allowBlank="1" showInputMessage="1" showErrorMessage="1" sqref="Z24:Z143" xr:uid="{00000000-0002-0000-0200-000000000000}">
      <formula1>$AX$39:$AX$50</formula1>
    </dataValidation>
    <dataValidation type="textLength" allowBlank="1" showInputMessage="1" showErrorMessage="1" error="題名は30文字までです" sqref="AC24:AC143" xr:uid="{00000000-0002-0000-0200-000001000000}">
      <formula1>0</formula1>
      <formula2>30</formula2>
    </dataValidation>
    <dataValidation type="list" allowBlank="1" showInputMessage="1" showErrorMessage="1" sqref="D24:K24" xr:uid="{00000000-0002-0000-0200-000002000000}">
      <formula1>$BC$40:$BC$98</formula1>
    </dataValidation>
  </dataValidations>
  <pageMargins left="0.7" right="0.2" top="0.37" bottom="0.26" header="0.3" footer="0.3"/>
  <pageSetup paperSize="9" scale="3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A1:DM194"/>
  <sheetViews>
    <sheetView showGridLines="0" showRowColHeaders="0" zoomScaleNormal="100" workbookViewId="0">
      <selection activeCell="H3" sqref="H3:K3"/>
    </sheetView>
  </sheetViews>
  <sheetFormatPr defaultColWidth="9" defaultRowHeight="13.5"/>
  <cols>
    <col min="1" max="3" width="1.625" style="145" customWidth="1"/>
    <col min="4" max="29" width="1.625" style="147" customWidth="1"/>
    <col min="30" max="31" width="1.875" style="147" customWidth="1"/>
    <col min="32" max="56" width="1.625" style="147" customWidth="1"/>
    <col min="57" max="57" width="10.625" style="147" customWidth="1"/>
    <col min="58" max="60" width="1.625" style="145" customWidth="1"/>
    <col min="61" max="86" width="1.625" style="147" customWidth="1"/>
    <col min="87" max="88" width="1.875" style="147" customWidth="1"/>
    <col min="89" max="113" width="1.625" style="147" customWidth="1"/>
    <col min="114" max="114" width="9" style="147"/>
    <col min="115" max="116" width="0" style="147" hidden="1" customWidth="1"/>
    <col min="117" max="117" width="5.5" style="147" hidden="1" customWidth="1"/>
    <col min="118" max="118" width="0" style="147" hidden="1" customWidth="1"/>
    <col min="119" max="16384" width="9" style="147"/>
  </cols>
  <sheetData>
    <row r="1" spans="1:117" ht="19.899999999999999" customHeight="1" thickBot="1">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632" t="s">
        <v>420</v>
      </c>
      <c r="AO1" s="632"/>
      <c r="AP1" s="632"/>
      <c r="AQ1" s="632"/>
      <c r="AR1" s="632"/>
      <c r="AS1" s="632"/>
      <c r="AT1" s="632"/>
      <c r="AU1" s="632"/>
      <c r="AV1" s="632"/>
      <c r="AW1" s="632"/>
      <c r="AX1" s="632"/>
      <c r="AY1" s="632"/>
      <c r="AZ1" s="632"/>
      <c r="BA1" s="632"/>
      <c r="BB1" s="632"/>
      <c r="BC1" s="632"/>
      <c r="BD1" s="632"/>
      <c r="BE1" s="632"/>
      <c r="BF1" s="632"/>
      <c r="BG1" s="632"/>
      <c r="BH1" s="632"/>
      <c r="BI1" s="632"/>
      <c r="BJ1" s="632"/>
      <c r="BK1" s="632"/>
      <c r="BL1" s="632"/>
      <c r="BM1" s="632"/>
      <c r="BN1" s="632"/>
      <c r="BO1" s="632"/>
      <c r="BP1" s="632"/>
      <c r="BQ1" s="632"/>
      <c r="BR1" s="632"/>
      <c r="BS1" s="632"/>
      <c r="BT1" s="632"/>
      <c r="BU1" s="632"/>
      <c r="BV1" s="632"/>
      <c r="BW1" s="632"/>
      <c r="BX1" s="632"/>
      <c r="BY1" s="632"/>
      <c r="BZ1" s="632"/>
      <c r="CA1" s="632"/>
      <c r="CB1" s="632"/>
      <c r="CC1" s="632"/>
      <c r="CD1" s="632"/>
      <c r="CE1" s="632"/>
      <c r="CF1" s="632"/>
      <c r="CG1" s="632"/>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L1" s="148" t="s">
        <v>81</v>
      </c>
      <c r="DM1" s="146"/>
    </row>
    <row r="2" spans="1:117" ht="18.600000000000001" customHeight="1">
      <c r="A2" s="516" t="s">
        <v>0</v>
      </c>
      <c r="B2" s="516"/>
      <c r="C2" s="516"/>
      <c r="D2" s="516" t="s">
        <v>1</v>
      </c>
      <c r="E2" s="516"/>
      <c r="F2" s="516"/>
      <c r="G2" s="516"/>
      <c r="H2" s="516" t="s">
        <v>2</v>
      </c>
      <c r="I2" s="516"/>
      <c r="J2" s="516"/>
      <c r="K2" s="521"/>
      <c r="L2" s="511" t="s">
        <v>3</v>
      </c>
      <c r="M2" s="512"/>
      <c r="N2" s="512"/>
      <c r="O2" s="512"/>
      <c r="P2" s="513" t="s">
        <v>15</v>
      </c>
      <c r="Q2" s="514"/>
      <c r="R2" s="514"/>
      <c r="S2" s="514"/>
      <c r="T2" s="514"/>
      <c r="U2" s="514"/>
      <c r="V2" s="514"/>
      <c r="W2" s="514"/>
      <c r="X2" s="514"/>
      <c r="Y2" s="514"/>
      <c r="Z2" s="514"/>
      <c r="AA2" s="514"/>
      <c r="AB2" s="515"/>
      <c r="AC2" s="149"/>
      <c r="AD2" s="517" t="s">
        <v>0</v>
      </c>
      <c r="AE2" s="518"/>
      <c r="AF2" s="516" t="s">
        <v>1</v>
      </c>
      <c r="AG2" s="516"/>
      <c r="AH2" s="516"/>
      <c r="AI2" s="516"/>
      <c r="AJ2" s="516" t="s">
        <v>2</v>
      </c>
      <c r="AK2" s="516"/>
      <c r="AL2" s="516"/>
      <c r="AM2" s="521"/>
      <c r="AN2" s="511" t="s">
        <v>3</v>
      </c>
      <c r="AO2" s="512"/>
      <c r="AP2" s="512"/>
      <c r="AQ2" s="512"/>
      <c r="AR2" s="519" t="s">
        <v>15</v>
      </c>
      <c r="AS2" s="519"/>
      <c r="AT2" s="519"/>
      <c r="AU2" s="519"/>
      <c r="AV2" s="519"/>
      <c r="AW2" s="519"/>
      <c r="AX2" s="519"/>
      <c r="AY2" s="519"/>
      <c r="AZ2" s="519"/>
      <c r="BA2" s="519"/>
      <c r="BB2" s="519"/>
      <c r="BC2" s="519"/>
      <c r="BD2" s="520"/>
      <c r="BE2" s="150"/>
      <c r="BF2" s="522" t="s">
        <v>0</v>
      </c>
      <c r="BG2" s="522"/>
      <c r="BH2" s="522"/>
      <c r="BI2" s="516" t="s">
        <v>1</v>
      </c>
      <c r="BJ2" s="516"/>
      <c r="BK2" s="516"/>
      <c r="BL2" s="516"/>
      <c r="BM2" s="516" t="s">
        <v>2</v>
      </c>
      <c r="BN2" s="516"/>
      <c r="BO2" s="516"/>
      <c r="BP2" s="521"/>
      <c r="BQ2" s="511" t="s">
        <v>3</v>
      </c>
      <c r="BR2" s="512"/>
      <c r="BS2" s="512"/>
      <c r="BT2" s="512"/>
      <c r="BU2" s="519" t="s">
        <v>15</v>
      </c>
      <c r="BV2" s="519"/>
      <c r="BW2" s="519"/>
      <c r="BX2" s="519"/>
      <c r="BY2" s="519"/>
      <c r="BZ2" s="519"/>
      <c r="CA2" s="519"/>
      <c r="CB2" s="519"/>
      <c r="CC2" s="519"/>
      <c r="CD2" s="519"/>
      <c r="CE2" s="519"/>
      <c r="CF2" s="519"/>
      <c r="CG2" s="520"/>
      <c r="CH2" s="149"/>
      <c r="CI2" s="517" t="s">
        <v>0</v>
      </c>
      <c r="CJ2" s="518"/>
      <c r="CK2" s="516" t="s">
        <v>1</v>
      </c>
      <c r="CL2" s="516"/>
      <c r="CM2" s="516"/>
      <c r="CN2" s="516"/>
      <c r="CO2" s="516" t="s">
        <v>2</v>
      </c>
      <c r="CP2" s="516"/>
      <c r="CQ2" s="516"/>
      <c r="CR2" s="521"/>
      <c r="CS2" s="511" t="s">
        <v>3</v>
      </c>
      <c r="CT2" s="512"/>
      <c r="CU2" s="512"/>
      <c r="CV2" s="512"/>
      <c r="CW2" s="519" t="s">
        <v>15</v>
      </c>
      <c r="CX2" s="519"/>
      <c r="CY2" s="519"/>
      <c r="CZ2" s="519"/>
      <c r="DA2" s="519"/>
      <c r="DB2" s="519"/>
      <c r="DC2" s="519"/>
      <c r="DD2" s="519"/>
      <c r="DE2" s="519"/>
      <c r="DF2" s="519"/>
      <c r="DG2" s="519"/>
      <c r="DH2" s="519"/>
      <c r="DI2" s="520"/>
      <c r="DK2" s="151" t="s">
        <v>76</v>
      </c>
      <c r="DL2" s="151" t="s">
        <v>77</v>
      </c>
      <c r="DM2" s="152" t="s">
        <v>3</v>
      </c>
    </row>
    <row r="3" spans="1:117" ht="18.600000000000001" customHeight="1">
      <c r="A3" s="495">
        <v>1</v>
      </c>
      <c r="B3" s="495"/>
      <c r="C3" s="495"/>
      <c r="D3" s="496"/>
      <c r="E3" s="496"/>
      <c r="F3" s="496"/>
      <c r="G3" s="496"/>
      <c r="H3" s="497"/>
      <c r="I3" s="497"/>
      <c r="J3" s="497"/>
      <c r="K3" s="498"/>
      <c r="L3" s="499" t="str">
        <f>""&amp;①入力シート!Z24</f>
        <v/>
      </c>
      <c r="M3" s="500"/>
      <c r="N3" s="500"/>
      <c r="O3" s="501"/>
      <c r="P3" s="502" t="str">
        <f>①入力シート!AA24&amp;" "&amp;①入力シート!AB24</f>
        <v xml:space="preserve"> </v>
      </c>
      <c r="Q3" s="503"/>
      <c r="R3" s="503"/>
      <c r="S3" s="503"/>
      <c r="T3" s="503"/>
      <c r="U3" s="503"/>
      <c r="V3" s="503"/>
      <c r="W3" s="503"/>
      <c r="X3" s="503"/>
      <c r="Y3" s="503"/>
      <c r="Z3" s="503"/>
      <c r="AA3" s="503"/>
      <c r="AB3" s="504"/>
      <c r="AC3" s="153"/>
      <c r="AD3" s="509">
        <v>31</v>
      </c>
      <c r="AE3" s="510"/>
      <c r="AF3" s="496"/>
      <c r="AG3" s="496"/>
      <c r="AH3" s="496"/>
      <c r="AI3" s="496"/>
      <c r="AJ3" s="497"/>
      <c r="AK3" s="497"/>
      <c r="AL3" s="497"/>
      <c r="AM3" s="498"/>
      <c r="AN3" s="499" t="str">
        <f>""&amp;①入力シート!Z54</f>
        <v/>
      </c>
      <c r="AO3" s="500"/>
      <c r="AP3" s="500"/>
      <c r="AQ3" s="501"/>
      <c r="AR3" s="506" t="str">
        <f>①入力シート!AA54&amp;" "&amp;①入力シート!AB54</f>
        <v xml:space="preserve"> </v>
      </c>
      <c r="AS3" s="507"/>
      <c r="AT3" s="507"/>
      <c r="AU3" s="507"/>
      <c r="AV3" s="507"/>
      <c r="AW3" s="507"/>
      <c r="AX3" s="507"/>
      <c r="AY3" s="507"/>
      <c r="AZ3" s="507"/>
      <c r="BA3" s="507"/>
      <c r="BB3" s="507"/>
      <c r="BC3" s="507"/>
      <c r="BD3" s="508"/>
      <c r="BE3" s="150"/>
      <c r="BF3" s="505">
        <v>61</v>
      </c>
      <c r="BG3" s="505"/>
      <c r="BH3" s="505"/>
      <c r="BI3" s="496"/>
      <c r="BJ3" s="496"/>
      <c r="BK3" s="496"/>
      <c r="BL3" s="496"/>
      <c r="BM3" s="497"/>
      <c r="BN3" s="497"/>
      <c r="BO3" s="497"/>
      <c r="BP3" s="498"/>
      <c r="BQ3" s="523" t="str">
        <f>""&amp;①入力シート!Z84</f>
        <v/>
      </c>
      <c r="BR3" s="524"/>
      <c r="BS3" s="524"/>
      <c r="BT3" s="525"/>
      <c r="BU3" s="506" t="str">
        <f>①入力シート!AA84&amp;" "&amp;①入力シート!AB84</f>
        <v xml:space="preserve"> </v>
      </c>
      <c r="BV3" s="507"/>
      <c r="BW3" s="507"/>
      <c r="BX3" s="507"/>
      <c r="BY3" s="507"/>
      <c r="BZ3" s="507"/>
      <c r="CA3" s="507"/>
      <c r="CB3" s="507"/>
      <c r="CC3" s="507"/>
      <c r="CD3" s="507"/>
      <c r="CE3" s="507"/>
      <c r="CF3" s="507"/>
      <c r="CG3" s="508"/>
      <c r="CH3" s="153"/>
      <c r="CI3" s="509">
        <v>91</v>
      </c>
      <c r="CJ3" s="510"/>
      <c r="CK3" s="496"/>
      <c r="CL3" s="496"/>
      <c r="CM3" s="496"/>
      <c r="CN3" s="496"/>
      <c r="CO3" s="497"/>
      <c r="CP3" s="497"/>
      <c r="CQ3" s="497"/>
      <c r="CR3" s="498"/>
      <c r="CS3" s="499" t="str">
        <f>""&amp;①入力シート!Z114</f>
        <v/>
      </c>
      <c r="CT3" s="500"/>
      <c r="CU3" s="500"/>
      <c r="CV3" s="501"/>
      <c r="CW3" s="506" t="str">
        <f>①入力シート!AA114&amp;" "&amp;①入力シート!AB114</f>
        <v xml:space="preserve"> </v>
      </c>
      <c r="CX3" s="507"/>
      <c r="CY3" s="507"/>
      <c r="CZ3" s="507"/>
      <c r="DA3" s="507"/>
      <c r="DB3" s="507"/>
      <c r="DC3" s="507"/>
      <c r="DD3" s="507"/>
      <c r="DE3" s="507"/>
      <c r="DF3" s="507"/>
      <c r="DG3" s="507"/>
      <c r="DH3" s="507"/>
      <c r="DI3" s="508"/>
      <c r="DK3" s="154"/>
      <c r="DL3" s="154"/>
      <c r="DM3" s="154"/>
    </row>
    <row r="4" spans="1:117" ht="18.600000000000001" customHeight="1">
      <c r="A4" s="495">
        <v>2</v>
      </c>
      <c r="B4" s="495"/>
      <c r="C4" s="495"/>
      <c r="D4" s="496"/>
      <c r="E4" s="496"/>
      <c r="F4" s="496"/>
      <c r="G4" s="496"/>
      <c r="H4" s="497"/>
      <c r="I4" s="497"/>
      <c r="J4" s="497"/>
      <c r="K4" s="498"/>
      <c r="L4" s="499" t="str">
        <f>""&amp;①入力シート!Z25</f>
        <v/>
      </c>
      <c r="M4" s="500"/>
      <c r="N4" s="500"/>
      <c r="O4" s="501"/>
      <c r="P4" s="502" t="str">
        <f>①入力シート!AA25&amp;" "&amp;①入力シート!AB25</f>
        <v xml:space="preserve"> </v>
      </c>
      <c r="Q4" s="503"/>
      <c r="R4" s="503"/>
      <c r="S4" s="503"/>
      <c r="T4" s="503"/>
      <c r="U4" s="503"/>
      <c r="V4" s="503"/>
      <c r="W4" s="503"/>
      <c r="X4" s="503"/>
      <c r="Y4" s="503"/>
      <c r="Z4" s="503"/>
      <c r="AA4" s="503"/>
      <c r="AB4" s="504"/>
      <c r="AC4" s="153"/>
      <c r="AD4" s="509">
        <v>32</v>
      </c>
      <c r="AE4" s="510"/>
      <c r="AF4" s="496"/>
      <c r="AG4" s="496"/>
      <c r="AH4" s="496"/>
      <c r="AI4" s="496"/>
      <c r="AJ4" s="497"/>
      <c r="AK4" s="497"/>
      <c r="AL4" s="497"/>
      <c r="AM4" s="498"/>
      <c r="AN4" s="499" t="str">
        <f>""&amp;①入力シート!Z55</f>
        <v/>
      </c>
      <c r="AO4" s="500"/>
      <c r="AP4" s="500"/>
      <c r="AQ4" s="501"/>
      <c r="AR4" s="506" t="str">
        <f>①入力シート!AA55&amp;" "&amp;①入力シート!AB55</f>
        <v xml:space="preserve"> </v>
      </c>
      <c r="AS4" s="507"/>
      <c r="AT4" s="507"/>
      <c r="AU4" s="507"/>
      <c r="AV4" s="507"/>
      <c r="AW4" s="507"/>
      <c r="AX4" s="507"/>
      <c r="AY4" s="507"/>
      <c r="AZ4" s="507"/>
      <c r="BA4" s="507"/>
      <c r="BB4" s="507"/>
      <c r="BC4" s="507"/>
      <c r="BD4" s="508"/>
      <c r="BE4" s="150"/>
      <c r="BF4" s="505">
        <v>62</v>
      </c>
      <c r="BG4" s="505"/>
      <c r="BH4" s="505"/>
      <c r="BI4" s="496"/>
      <c r="BJ4" s="496"/>
      <c r="BK4" s="496"/>
      <c r="BL4" s="496"/>
      <c r="BM4" s="497"/>
      <c r="BN4" s="497"/>
      <c r="BO4" s="497"/>
      <c r="BP4" s="498"/>
      <c r="BQ4" s="523" t="str">
        <f>""&amp;①入力シート!Z85</f>
        <v/>
      </c>
      <c r="BR4" s="524"/>
      <c r="BS4" s="524"/>
      <c r="BT4" s="525"/>
      <c r="BU4" s="506" t="str">
        <f>①入力シート!AA85&amp;" "&amp;①入力シート!AB85</f>
        <v xml:space="preserve"> </v>
      </c>
      <c r="BV4" s="507"/>
      <c r="BW4" s="507"/>
      <c r="BX4" s="507"/>
      <c r="BY4" s="507"/>
      <c r="BZ4" s="507"/>
      <c r="CA4" s="507"/>
      <c r="CB4" s="507"/>
      <c r="CC4" s="507"/>
      <c r="CD4" s="507"/>
      <c r="CE4" s="507"/>
      <c r="CF4" s="507"/>
      <c r="CG4" s="508"/>
      <c r="CH4" s="153"/>
      <c r="CI4" s="509">
        <v>92</v>
      </c>
      <c r="CJ4" s="510"/>
      <c r="CK4" s="496"/>
      <c r="CL4" s="496"/>
      <c r="CM4" s="496"/>
      <c r="CN4" s="496"/>
      <c r="CO4" s="497"/>
      <c r="CP4" s="497"/>
      <c r="CQ4" s="497"/>
      <c r="CR4" s="498"/>
      <c r="CS4" s="499" t="str">
        <f>""&amp;①入力シート!Z115</f>
        <v/>
      </c>
      <c r="CT4" s="500"/>
      <c r="CU4" s="500"/>
      <c r="CV4" s="501"/>
      <c r="CW4" s="506" t="str">
        <f>①入力シート!AA115&amp;" "&amp;①入力シート!AB115</f>
        <v xml:space="preserve"> </v>
      </c>
      <c r="CX4" s="507"/>
      <c r="CY4" s="507"/>
      <c r="CZ4" s="507"/>
      <c r="DA4" s="507"/>
      <c r="DB4" s="507"/>
      <c r="DC4" s="507"/>
      <c r="DD4" s="507"/>
      <c r="DE4" s="507"/>
      <c r="DF4" s="507"/>
      <c r="DG4" s="507"/>
      <c r="DH4" s="507"/>
      <c r="DI4" s="508"/>
      <c r="DK4" s="148" t="s">
        <v>78</v>
      </c>
      <c r="DL4" s="148" t="s">
        <v>78</v>
      </c>
      <c r="DM4" s="154" t="s">
        <v>4</v>
      </c>
    </row>
    <row r="5" spans="1:117" ht="18.600000000000001" customHeight="1">
      <c r="A5" s="495">
        <v>3</v>
      </c>
      <c r="B5" s="495"/>
      <c r="C5" s="495"/>
      <c r="D5" s="496"/>
      <c r="E5" s="496"/>
      <c r="F5" s="496"/>
      <c r="G5" s="496"/>
      <c r="H5" s="497"/>
      <c r="I5" s="497"/>
      <c r="J5" s="497"/>
      <c r="K5" s="498"/>
      <c r="L5" s="499" t="str">
        <f>""&amp;①入力シート!Z26</f>
        <v/>
      </c>
      <c r="M5" s="500"/>
      <c r="N5" s="500"/>
      <c r="O5" s="501"/>
      <c r="P5" s="502" t="str">
        <f>①入力シート!AA26&amp;" "&amp;①入力シート!AB26</f>
        <v xml:space="preserve"> </v>
      </c>
      <c r="Q5" s="503"/>
      <c r="R5" s="503"/>
      <c r="S5" s="503"/>
      <c r="T5" s="503"/>
      <c r="U5" s="503"/>
      <c r="V5" s="503"/>
      <c r="W5" s="503"/>
      <c r="X5" s="503"/>
      <c r="Y5" s="503"/>
      <c r="Z5" s="503"/>
      <c r="AA5" s="503"/>
      <c r="AB5" s="504"/>
      <c r="AC5" s="153"/>
      <c r="AD5" s="509">
        <v>33</v>
      </c>
      <c r="AE5" s="510"/>
      <c r="AF5" s="496"/>
      <c r="AG5" s="496"/>
      <c r="AH5" s="496"/>
      <c r="AI5" s="496"/>
      <c r="AJ5" s="497"/>
      <c r="AK5" s="497"/>
      <c r="AL5" s="497"/>
      <c r="AM5" s="498"/>
      <c r="AN5" s="499" t="str">
        <f>""&amp;①入力シート!Z56</f>
        <v/>
      </c>
      <c r="AO5" s="500"/>
      <c r="AP5" s="500"/>
      <c r="AQ5" s="501"/>
      <c r="AR5" s="506" t="str">
        <f>①入力シート!AA56&amp;" "&amp;①入力シート!AB56</f>
        <v xml:space="preserve"> </v>
      </c>
      <c r="AS5" s="507"/>
      <c r="AT5" s="507"/>
      <c r="AU5" s="507"/>
      <c r="AV5" s="507"/>
      <c r="AW5" s="507"/>
      <c r="AX5" s="507"/>
      <c r="AY5" s="507"/>
      <c r="AZ5" s="507"/>
      <c r="BA5" s="507"/>
      <c r="BB5" s="507"/>
      <c r="BC5" s="507"/>
      <c r="BD5" s="508"/>
      <c r="BE5" s="150"/>
      <c r="BF5" s="505">
        <v>63</v>
      </c>
      <c r="BG5" s="505"/>
      <c r="BH5" s="505"/>
      <c r="BI5" s="496"/>
      <c r="BJ5" s="496"/>
      <c r="BK5" s="496"/>
      <c r="BL5" s="496"/>
      <c r="BM5" s="497"/>
      <c r="BN5" s="497"/>
      <c r="BO5" s="497"/>
      <c r="BP5" s="498"/>
      <c r="BQ5" s="523" t="str">
        <f>""&amp;①入力シート!Z86</f>
        <v/>
      </c>
      <c r="BR5" s="524"/>
      <c r="BS5" s="524"/>
      <c r="BT5" s="525"/>
      <c r="BU5" s="506" t="str">
        <f>①入力シート!AA86&amp;" "&amp;①入力シート!AB86</f>
        <v xml:space="preserve"> </v>
      </c>
      <c r="BV5" s="507"/>
      <c r="BW5" s="507"/>
      <c r="BX5" s="507"/>
      <c r="BY5" s="507"/>
      <c r="BZ5" s="507"/>
      <c r="CA5" s="507"/>
      <c r="CB5" s="507"/>
      <c r="CC5" s="507"/>
      <c r="CD5" s="507"/>
      <c r="CE5" s="507"/>
      <c r="CF5" s="507"/>
      <c r="CG5" s="508"/>
      <c r="CH5" s="153"/>
      <c r="CI5" s="509">
        <v>93</v>
      </c>
      <c r="CJ5" s="510"/>
      <c r="CK5" s="496"/>
      <c r="CL5" s="496"/>
      <c r="CM5" s="496"/>
      <c r="CN5" s="496"/>
      <c r="CO5" s="497"/>
      <c r="CP5" s="497"/>
      <c r="CQ5" s="497"/>
      <c r="CR5" s="498"/>
      <c r="CS5" s="499" t="str">
        <f>""&amp;①入力シート!Z116</f>
        <v/>
      </c>
      <c r="CT5" s="500"/>
      <c r="CU5" s="500"/>
      <c r="CV5" s="501"/>
      <c r="CW5" s="506" t="str">
        <f>①入力シート!AA116&amp;" "&amp;①入力シート!AB116</f>
        <v xml:space="preserve"> </v>
      </c>
      <c r="CX5" s="507"/>
      <c r="CY5" s="507"/>
      <c r="CZ5" s="507"/>
      <c r="DA5" s="507"/>
      <c r="DB5" s="507"/>
      <c r="DC5" s="507"/>
      <c r="DD5" s="507"/>
      <c r="DE5" s="507"/>
      <c r="DF5" s="507"/>
      <c r="DG5" s="507"/>
      <c r="DH5" s="507"/>
      <c r="DI5" s="508"/>
      <c r="DK5" s="148" t="s">
        <v>79</v>
      </c>
      <c r="DL5" s="148" t="s">
        <v>79</v>
      </c>
      <c r="DM5" s="154" t="s">
        <v>5</v>
      </c>
    </row>
    <row r="6" spans="1:117" ht="18.600000000000001" customHeight="1">
      <c r="A6" s="495">
        <v>4</v>
      </c>
      <c r="B6" s="495"/>
      <c r="C6" s="495"/>
      <c r="D6" s="496"/>
      <c r="E6" s="496"/>
      <c r="F6" s="496"/>
      <c r="G6" s="496"/>
      <c r="H6" s="497"/>
      <c r="I6" s="497"/>
      <c r="J6" s="497"/>
      <c r="K6" s="498"/>
      <c r="L6" s="499" t="str">
        <f>""&amp;①入力シート!Z27</f>
        <v/>
      </c>
      <c r="M6" s="500"/>
      <c r="N6" s="500"/>
      <c r="O6" s="501"/>
      <c r="P6" s="502" t="str">
        <f>①入力シート!AA27&amp;" "&amp;①入力シート!AB27</f>
        <v xml:space="preserve"> </v>
      </c>
      <c r="Q6" s="503"/>
      <c r="R6" s="503"/>
      <c r="S6" s="503"/>
      <c r="T6" s="503"/>
      <c r="U6" s="503"/>
      <c r="V6" s="503"/>
      <c r="W6" s="503"/>
      <c r="X6" s="503"/>
      <c r="Y6" s="503"/>
      <c r="Z6" s="503"/>
      <c r="AA6" s="503"/>
      <c r="AB6" s="504"/>
      <c r="AC6" s="153"/>
      <c r="AD6" s="509">
        <v>34</v>
      </c>
      <c r="AE6" s="510"/>
      <c r="AF6" s="496"/>
      <c r="AG6" s="496"/>
      <c r="AH6" s="496"/>
      <c r="AI6" s="496"/>
      <c r="AJ6" s="497"/>
      <c r="AK6" s="497"/>
      <c r="AL6" s="497"/>
      <c r="AM6" s="498"/>
      <c r="AN6" s="499" t="str">
        <f>""&amp;①入力シート!Z57</f>
        <v/>
      </c>
      <c r="AO6" s="500"/>
      <c r="AP6" s="500"/>
      <c r="AQ6" s="501"/>
      <c r="AR6" s="506" t="str">
        <f>①入力シート!AA57&amp;" "&amp;①入力シート!AB57</f>
        <v xml:space="preserve"> </v>
      </c>
      <c r="AS6" s="507"/>
      <c r="AT6" s="507"/>
      <c r="AU6" s="507"/>
      <c r="AV6" s="507"/>
      <c r="AW6" s="507"/>
      <c r="AX6" s="507"/>
      <c r="AY6" s="507"/>
      <c r="AZ6" s="507"/>
      <c r="BA6" s="507"/>
      <c r="BB6" s="507"/>
      <c r="BC6" s="507"/>
      <c r="BD6" s="508"/>
      <c r="BE6" s="150"/>
      <c r="BF6" s="505">
        <v>64</v>
      </c>
      <c r="BG6" s="505"/>
      <c r="BH6" s="505"/>
      <c r="BI6" s="496"/>
      <c r="BJ6" s="496"/>
      <c r="BK6" s="496"/>
      <c r="BL6" s="496"/>
      <c r="BM6" s="497"/>
      <c r="BN6" s="497"/>
      <c r="BO6" s="497"/>
      <c r="BP6" s="498"/>
      <c r="BQ6" s="523" t="str">
        <f>""&amp;①入力シート!Z87</f>
        <v/>
      </c>
      <c r="BR6" s="524"/>
      <c r="BS6" s="524"/>
      <c r="BT6" s="525"/>
      <c r="BU6" s="506" t="str">
        <f>①入力シート!AA87&amp;" "&amp;①入力シート!AB87</f>
        <v xml:space="preserve"> </v>
      </c>
      <c r="BV6" s="507"/>
      <c r="BW6" s="507"/>
      <c r="BX6" s="507"/>
      <c r="BY6" s="507"/>
      <c r="BZ6" s="507"/>
      <c r="CA6" s="507"/>
      <c r="CB6" s="507"/>
      <c r="CC6" s="507"/>
      <c r="CD6" s="507"/>
      <c r="CE6" s="507"/>
      <c r="CF6" s="507"/>
      <c r="CG6" s="508"/>
      <c r="CH6" s="153"/>
      <c r="CI6" s="509">
        <v>94</v>
      </c>
      <c r="CJ6" s="510"/>
      <c r="CK6" s="496"/>
      <c r="CL6" s="496"/>
      <c r="CM6" s="496"/>
      <c r="CN6" s="496"/>
      <c r="CO6" s="497"/>
      <c r="CP6" s="497"/>
      <c r="CQ6" s="497"/>
      <c r="CR6" s="498"/>
      <c r="CS6" s="499" t="str">
        <f>""&amp;①入力シート!Z117</f>
        <v/>
      </c>
      <c r="CT6" s="500"/>
      <c r="CU6" s="500"/>
      <c r="CV6" s="501"/>
      <c r="CW6" s="506" t="str">
        <f>①入力シート!AA117&amp;" "&amp;①入力シート!AB117</f>
        <v xml:space="preserve"> </v>
      </c>
      <c r="CX6" s="507"/>
      <c r="CY6" s="507"/>
      <c r="CZ6" s="507"/>
      <c r="DA6" s="507"/>
      <c r="DB6" s="507"/>
      <c r="DC6" s="507"/>
      <c r="DD6" s="507"/>
      <c r="DE6" s="507"/>
      <c r="DF6" s="507"/>
      <c r="DG6" s="507"/>
      <c r="DH6" s="507"/>
      <c r="DI6" s="508"/>
      <c r="DK6" s="148" t="s">
        <v>80</v>
      </c>
      <c r="DL6" s="148" t="s">
        <v>80</v>
      </c>
      <c r="DM6" s="154" t="s">
        <v>6</v>
      </c>
    </row>
    <row r="7" spans="1:117" ht="18.600000000000001" customHeight="1">
      <c r="A7" s="495">
        <v>5</v>
      </c>
      <c r="B7" s="495"/>
      <c r="C7" s="495"/>
      <c r="D7" s="496"/>
      <c r="E7" s="496"/>
      <c r="F7" s="496"/>
      <c r="G7" s="496"/>
      <c r="H7" s="497"/>
      <c r="I7" s="497"/>
      <c r="J7" s="497"/>
      <c r="K7" s="498"/>
      <c r="L7" s="499" t="str">
        <f>""&amp;①入力シート!Z28</f>
        <v/>
      </c>
      <c r="M7" s="500"/>
      <c r="N7" s="500"/>
      <c r="O7" s="501"/>
      <c r="P7" s="502" t="str">
        <f>①入力シート!AA28&amp;" "&amp;①入力シート!AB28</f>
        <v xml:space="preserve"> </v>
      </c>
      <c r="Q7" s="503"/>
      <c r="R7" s="503"/>
      <c r="S7" s="503"/>
      <c r="T7" s="503"/>
      <c r="U7" s="503"/>
      <c r="V7" s="503"/>
      <c r="W7" s="503"/>
      <c r="X7" s="503"/>
      <c r="Y7" s="503"/>
      <c r="Z7" s="503"/>
      <c r="AA7" s="503"/>
      <c r="AB7" s="504"/>
      <c r="AC7" s="153"/>
      <c r="AD7" s="509">
        <v>35</v>
      </c>
      <c r="AE7" s="510"/>
      <c r="AF7" s="496"/>
      <c r="AG7" s="496"/>
      <c r="AH7" s="496"/>
      <c r="AI7" s="496"/>
      <c r="AJ7" s="497"/>
      <c r="AK7" s="497"/>
      <c r="AL7" s="497"/>
      <c r="AM7" s="498"/>
      <c r="AN7" s="499" t="str">
        <f>""&amp;①入力シート!Z58</f>
        <v/>
      </c>
      <c r="AO7" s="500"/>
      <c r="AP7" s="500"/>
      <c r="AQ7" s="501"/>
      <c r="AR7" s="506" t="str">
        <f>①入力シート!AA58&amp;" "&amp;①入力シート!AB58</f>
        <v xml:space="preserve"> </v>
      </c>
      <c r="AS7" s="507"/>
      <c r="AT7" s="507"/>
      <c r="AU7" s="507"/>
      <c r="AV7" s="507"/>
      <c r="AW7" s="507"/>
      <c r="AX7" s="507"/>
      <c r="AY7" s="507"/>
      <c r="AZ7" s="507"/>
      <c r="BA7" s="507"/>
      <c r="BB7" s="507"/>
      <c r="BC7" s="507"/>
      <c r="BD7" s="508"/>
      <c r="BE7" s="150"/>
      <c r="BF7" s="505">
        <v>65</v>
      </c>
      <c r="BG7" s="505"/>
      <c r="BH7" s="505"/>
      <c r="BI7" s="496"/>
      <c r="BJ7" s="496"/>
      <c r="BK7" s="496"/>
      <c r="BL7" s="496"/>
      <c r="BM7" s="497"/>
      <c r="BN7" s="497"/>
      <c r="BO7" s="497"/>
      <c r="BP7" s="498"/>
      <c r="BQ7" s="523" t="str">
        <f>""&amp;①入力シート!Z88</f>
        <v/>
      </c>
      <c r="BR7" s="524"/>
      <c r="BS7" s="524"/>
      <c r="BT7" s="525"/>
      <c r="BU7" s="506" t="str">
        <f>①入力シート!AA88&amp;" "&amp;①入力シート!AB88</f>
        <v xml:space="preserve"> </v>
      </c>
      <c r="BV7" s="507"/>
      <c r="BW7" s="507"/>
      <c r="BX7" s="507"/>
      <c r="BY7" s="507"/>
      <c r="BZ7" s="507"/>
      <c r="CA7" s="507"/>
      <c r="CB7" s="507"/>
      <c r="CC7" s="507"/>
      <c r="CD7" s="507"/>
      <c r="CE7" s="507"/>
      <c r="CF7" s="507"/>
      <c r="CG7" s="508"/>
      <c r="CH7" s="153"/>
      <c r="CI7" s="509">
        <v>95</v>
      </c>
      <c r="CJ7" s="510"/>
      <c r="CK7" s="496"/>
      <c r="CL7" s="496"/>
      <c r="CM7" s="496"/>
      <c r="CN7" s="496"/>
      <c r="CO7" s="497"/>
      <c r="CP7" s="497"/>
      <c r="CQ7" s="497"/>
      <c r="CR7" s="498"/>
      <c r="CS7" s="499" t="str">
        <f>""&amp;①入力シート!Z118</f>
        <v/>
      </c>
      <c r="CT7" s="500"/>
      <c r="CU7" s="500"/>
      <c r="CV7" s="501"/>
      <c r="CW7" s="506" t="str">
        <f>①入力シート!AA118&amp;" "&amp;①入力シート!AB118</f>
        <v xml:space="preserve"> </v>
      </c>
      <c r="CX7" s="507"/>
      <c r="CY7" s="507"/>
      <c r="CZ7" s="507"/>
      <c r="DA7" s="507"/>
      <c r="DB7" s="507"/>
      <c r="DC7" s="507"/>
      <c r="DD7" s="507"/>
      <c r="DE7" s="507"/>
      <c r="DF7" s="507"/>
      <c r="DG7" s="507"/>
      <c r="DH7" s="507"/>
      <c r="DI7" s="508"/>
      <c r="DK7" s="154"/>
      <c r="DL7" s="154"/>
      <c r="DM7" s="154" t="s">
        <v>7</v>
      </c>
    </row>
    <row r="8" spans="1:117" ht="18.600000000000001" customHeight="1">
      <c r="A8" s="495">
        <v>6</v>
      </c>
      <c r="B8" s="495"/>
      <c r="C8" s="495"/>
      <c r="D8" s="496"/>
      <c r="E8" s="496"/>
      <c r="F8" s="496"/>
      <c r="G8" s="496"/>
      <c r="H8" s="497"/>
      <c r="I8" s="497"/>
      <c r="J8" s="497"/>
      <c r="K8" s="498"/>
      <c r="L8" s="499" t="str">
        <f>""&amp;①入力シート!Z29</f>
        <v/>
      </c>
      <c r="M8" s="500"/>
      <c r="N8" s="500"/>
      <c r="O8" s="501"/>
      <c r="P8" s="502" t="str">
        <f>①入力シート!AA29&amp;" "&amp;①入力シート!AB29</f>
        <v xml:space="preserve"> </v>
      </c>
      <c r="Q8" s="503"/>
      <c r="R8" s="503"/>
      <c r="S8" s="503"/>
      <c r="T8" s="503"/>
      <c r="U8" s="503"/>
      <c r="V8" s="503"/>
      <c r="W8" s="503"/>
      <c r="X8" s="503"/>
      <c r="Y8" s="503"/>
      <c r="Z8" s="503"/>
      <c r="AA8" s="503"/>
      <c r="AB8" s="504"/>
      <c r="AC8" s="153"/>
      <c r="AD8" s="509">
        <v>36</v>
      </c>
      <c r="AE8" s="510"/>
      <c r="AF8" s="496"/>
      <c r="AG8" s="496"/>
      <c r="AH8" s="496"/>
      <c r="AI8" s="496"/>
      <c r="AJ8" s="497"/>
      <c r="AK8" s="497"/>
      <c r="AL8" s="497"/>
      <c r="AM8" s="498"/>
      <c r="AN8" s="499" t="str">
        <f>""&amp;①入力シート!Z59</f>
        <v/>
      </c>
      <c r="AO8" s="500"/>
      <c r="AP8" s="500"/>
      <c r="AQ8" s="501"/>
      <c r="AR8" s="506" t="str">
        <f>①入力シート!AA59&amp;" "&amp;①入力シート!AB59</f>
        <v xml:space="preserve"> </v>
      </c>
      <c r="AS8" s="507"/>
      <c r="AT8" s="507"/>
      <c r="AU8" s="507"/>
      <c r="AV8" s="507"/>
      <c r="AW8" s="507"/>
      <c r="AX8" s="507"/>
      <c r="AY8" s="507"/>
      <c r="AZ8" s="507"/>
      <c r="BA8" s="507"/>
      <c r="BB8" s="507"/>
      <c r="BC8" s="507"/>
      <c r="BD8" s="508"/>
      <c r="BE8" s="150"/>
      <c r="BF8" s="505">
        <v>66</v>
      </c>
      <c r="BG8" s="505"/>
      <c r="BH8" s="505"/>
      <c r="BI8" s="496"/>
      <c r="BJ8" s="496"/>
      <c r="BK8" s="496"/>
      <c r="BL8" s="496"/>
      <c r="BM8" s="497"/>
      <c r="BN8" s="497"/>
      <c r="BO8" s="497"/>
      <c r="BP8" s="498"/>
      <c r="BQ8" s="523" t="str">
        <f>""&amp;①入力シート!Z89</f>
        <v/>
      </c>
      <c r="BR8" s="524"/>
      <c r="BS8" s="524"/>
      <c r="BT8" s="525"/>
      <c r="BU8" s="506" t="str">
        <f>①入力シート!AA89&amp;" "&amp;①入力シート!AB89</f>
        <v xml:space="preserve"> </v>
      </c>
      <c r="BV8" s="507"/>
      <c r="BW8" s="507"/>
      <c r="BX8" s="507"/>
      <c r="BY8" s="507"/>
      <c r="BZ8" s="507"/>
      <c r="CA8" s="507"/>
      <c r="CB8" s="507"/>
      <c r="CC8" s="507"/>
      <c r="CD8" s="507"/>
      <c r="CE8" s="507"/>
      <c r="CF8" s="507"/>
      <c r="CG8" s="508"/>
      <c r="CH8" s="153"/>
      <c r="CI8" s="509">
        <v>96</v>
      </c>
      <c r="CJ8" s="510"/>
      <c r="CK8" s="496"/>
      <c r="CL8" s="496"/>
      <c r="CM8" s="496"/>
      <c r="CN8" s="496"/>
      <c r="CO8" s="497"/>
      <c r="CP8" s="497"/>
      <c r="CQ8" s="497"/>
      <c r="CR8" s="498"/>
      <c r="CS8" s="499" t="str">
        <f>""&amp;①入力シート!Z119</f>
        <v/>
      </c>
      <c r="CT8" s="500"/>
      <c r="CU8" s="500"/>
      <c r="CV8" s="501"/>
      <c r="CW8" s="506" t="str">
        <f>①入力シート!AA119&amp;" "&amp;①入力シート!AB119</f>
        <v xml:space="preserve"> </v>
      </c>
      <c r="CX8" s="507"/>
      <c r="CY8" s="507"/>
      <c r="CZ8" s="507"/>
      <c r="DA8" s="507"/>
      <c r="DB8" s="507"/>
      <c r="DC8" s="507"/>
      <c r="DD8" s="507"/>
      <c r="DE8" s="507"/>
      <c r="DF8" s="507"/>
      <c r="DG8" s="507"/>
      <c r="DH8" s="507"/>
      <c r="DI8" s="508"/>
      <c r="DK8" s="154"/>
      <c r="DL8" s="154"/>
      <c r="DM8" s="154" t="s">
        <v>8</v>
      </c>
    </row>
    <row r="9" spans="1:117" ht="18.600000000000001" customHeight="1">
      <c r="A9" s="495">
        <v>7</v>
      </c>
      <c r="B9" s="495"/>
      <c r="C9" s="495"/>
      <c r="D9" s="496"/>
      <c r="E9" s="496"/>
      <c r="F9" s="496"/>
      <c r="G9" s="496"/>
      <c r="H9" s="497"/>
      <c r="I9" s="497"/>
      <c r="J9" s="497"/>
      <c r="K9" s="498"/>
      <c r="L9" s="499" t="str">
        <f>""&amp;①入力シート!Z30</f>
        <v/>
      </c>
      <c r="M9" s="500"/>
      <c r="N9" s="500"/>
      <c r="O9" s="501"/>
      <c r="P9" s="502" t="str">
        <f>①入力シート!AA30&amp;" "&amp;①入力シート!AB30</f>
        <v xml:space="preserve"> </v>
      </c>
      <c r="Q9" s="503"/>
      <c r="R9" s="503"/>
      <c r="S9" s="503"/>
      <c r="T9" s="503"/>
      <c r="U9" s="503"/>
      <c r="V9" s="503"/>
      <c r="W9" s="503"/>
      <c r="X9" s="503"/>
      <c r="Y9" s="503"/>
      <c r="Z9" s="503"/>
      <c r="AA9" s="503"/>
      <c r="AB9" s="504"/>
      <c r="AC9" s="153"/>
      <c r="AD9" s="509">
        <v>37</v>
      </c>
      <c r="AE9" s="510"/>
      <c r="AF9" s="496"/>
      <c r="AG9" s="496"/>
      <c r="AH9" s="496"/>
      <c r="AI9" s="496"/>
      <c r="AJ9" s="497"/>
      <c r="AK9" s="497"/>
      <c r="AL9" s="497"/>
      <c r="AM9" s="498"/>
      <c r="AN9" s="499" t="str">
        <f>""&amp;①入力シート!Z60</f>
        <v/>
      </c>
      <c r="AO9" s="500"/>
      <c r="AP9" s="500"/>
      <c r="AQ9" s="501"/>
      <c r="AR9" s="506" t="str">
        <f>①入力シート!AA60&amp;" "&amp;①入力シート!AB60</f>
        <v xml:space="preserve"> </v>
      </c>
      <c r="AS9" s="507"/>
      <c r="AT9" s="507"/>
      <c r="AU9" s="507"/>
      <c r="AV9" s="507"/>
      <c r="AW9" s="507"/>
      <c r="AX9" s="507"/>
      <c r="AY9" s="507"/>
      <c r="AZ9" s="507"/>
      <c r="BA9" s="507"/>
      <c r="BB9" s="507"/>
      <c r="BC9" s="507"/>
      <c r="BD9" s="508"/>
      <c r="BE9" s="150"/>
      <c r="BF9" s="505">
        <v>67</v>
      </c>
      <c r="BG9" s="505"/>
      <c r="BH9" s="505"/>
      <c r="BI9" s="496"/>
      <c r="BJ9" s="496"/>
      <c r="BK9" s="496"/>
      <c r="BL9" s="496"/>
      <c r="BM9" s="497"/>
      <c r="BN9" s="497"/>
      <c r="BO9" s="497"/>
      <c r="BP9" s="498"/>
      <c r="BQ9" s="523" t="str">
        <f>""&amp;①入力シート!Z90</f>
        <v/>
      </c>
      <c r="BR9" s="524"/>
      <c r="BS9" s="524"/>
      <c r="BT9" s="525"/>
      <c r="BU9" s="506" t="str">
        <f>①入力シート!AA90&amp;" "&amp;①入力シート!AB90</f>
        <v xml:space="preserve"> </v>
      </c>
      <c r="BV9" s="507"/>
      <c r="BW9" s="507"/>
      <c r="BX9" s="507"/>
      <c r="BY9" s="507"/>
      <c r="BZ9" s="507"/>
      <c r="CA9" s="507"/>
      <c r="CB9" s="507"/>
      <c r="CC9" s="507"/>
      <c r="CD9" s="507"/>
      <c r="CE9" s="507"/>
      <c r="CF9" s="507"/>
      <c r="CG9" s="508"/>
      <c r="CH9" s="153"/>
      <c r="CI9" s="509">
        <v>97</v>
      </c>
      <c r="CJ9" s="510"/>
      <c r="CK9" s="496"/>
      <c r="CL9" s="496"/>
      <c r="CM9" s="496"/>
      <c r="CN9" s="496"/>
      <c r="CO9" s="497"/>
      <c r="CP9" s="497"/>
      <c r="CQ9" s="497"/>
      <c r="CR9" s="498"/>
      <c r="CS9" s="499" t="str">
        <f>""&amp;①入力シート!Z120</f>
        <v/>
      </c>
      <c r="CT9" s="500"/>
      <c r="CU9" s="500"/>
      <c r="CV9" s="501"/>
      <c r="CW9" s="506" t="str">
        <f>①入力シート!AA120&amp;" "&amp;①入力シート!AB120</f>
        <v xml:space="preserve"> </v>
      </c>
      <c r="CX9" s="507"/>
      <c r="CY9" s="507"/>
      <c r="CZ9" s="507"/>
      <c r="DA9" s="507"/>
      <c r="DB9" s="507"/>
      <c r="DC9" s="507"/>
      <c r="DD9" s="507"/>
      <c r="DE9" s="507"/>
      <c r="DF9" s="507"/>
      <c r="DG9" s="507"/>
      <c r="DH9" s="507"/>
      <c r="DI9" s="508"/>
      <c r="DK9" s="154"/>
      <c r="DL9" s="154"/>
      <c r="DM9" s="154" t="s">
        <v>9</v>
      </c>
    </row>
    <row r="10" spans="1:117" ht="18.600000000000001" customHeight="1">
      <c r="A10" s="495">
        <v>8</v>
      </c>
      <c r="B10" s="495"/>
      <c r="C10" s="495"/>
      <c r="D10" s="496"/>
      <c r="E10" s="496"/>
      <c r="F10" s="496"/>
      <c r="G10" s="496"/>
      <c r="H10" s="497"/>
      <c r="I10" s="497"/>
      <c r="J10" s="497"/>
      <c r="K10" s="498"/>
      <c r="L10" s="499" t="str">
        <f>""&amp;①入力シート!Z31</f>
        <v/>
      </c>
      <c r="M10" s="500"/>
      <c r="N10" s="500"/>
      <c r="O10" s="501"/>
      <c r="P10" s="502" t="str">
        <f>①入力シート!AA31&amp;" "&amp;①入力シート!AB31</f>
        <v xml:space="preserve"> </v>
      </c>
      <c r="Q10" s="503"/>
      <c r="R10" s="503"/>
      <c r="S10" s="503"/>
      <c r="T10" s="503"/>
      <c r="U10" s="503"/>
      <c r="V10" s="503"/>
      <c r="W10" s="503"/>
      <c r="X10" s="503"/>
      <c r="Y10" s="503"/>
      <c r="Z10" s="503"/>
      <c r="AA10" s="503"/>
      <c r="AB10" s="504"/>
      <c r="AC10" s="153"/>
      <c r="AD10" s="509">
        <v>38</v>
      </c>
      <c r="AE10" s="510"/>
      <c r="AF10" s="496"/>
      <c r="AG10" s="496"/>
      <c r="AH10" s="496"/>
      <c r="AI10" s="496"/>
      <c r="AJ10" s="497"/>
      <c r="AK10" s="497"/>
      <c r="AL10" s="497"/>
      <c r="AM10" s="498"/>
      <c r="AN10" s="499" t="str">
        <f>""&amp;①入力シート!Z61</f>
        <v/>
      </c>
      <c r="AO10" s="500"/>
      <c r="AP10" s="500"/>
      <c r="AQ10" s="501"/>
      <c r="AR10" s="506" t="str">
        <f>①入力シート!AA61&amp;" "&amp;①入力シート!AB61</f>
        <v xml:space="preserve"> </v>
      </c>
      <c r="AS10" s="507"/>
      <c r="AT10" s="507"/>
      <c r="AU10" s="507"/>
      <c r="AV10" s="507"/>
      <c r="AW10" s="507"/>
      <c r="AX10" s="507"/>
      <c r="AY10" s="507"/>
      <c r="AZ10" s="507"/>
      <c r="BA10" s="507"/>
      <c r="BB10" s="507"/>
      <c r="BC10" s="507"/>
      <c r="BD10" s="508"/>
      <c r="BE10" s="150"/>
      <c r="BF10" s="505">
        <v>68</v>
      </c>
      <c r="BG10" s="505"/>
      <c r="BH10" s="505"/>
      <c r="BI10" s="496"/>
      <c r="BJ10" s="496"/>
      <c r="BK10" s="496"/>
      <c r="BL10" s="496"/>
      <c r="BM10" s="497"/>
      <c r="BN10" s="497"/>
      <c r="BO10" s="497"/>
      <c r="BP10" s="498"/>
      <c r="BQ10" s="523" t="str">
        <f>""&amp;①入力シート!Z91</f>
        <v/>
      </c>
      <c r="BR10" s="524"/>
      <c r="BS10" s="524"/>
      <c r="BT10" s="525"/>
      <c r="BU10" s="506" t="str">
        <f>①入力シート!AA91&amp;" "&amp;①入力シート!AB91</f>
        <v xml:space="preserve"> </v>
      </c>
      <c r="BV10" s="507"/>
      <c r="BW10" s="507"/>
      <c r="BX10" s="507"/>
      <c r="BY10" s="507"/>
      <c r="BZ10" s="507"/>
      <c r="CA10" s="507"/>
      <c r="CB10" s="507"/>
      <c r="CC10" s="507"/>
      <c r="CD10" s="507"/>
      <c r="CE10" s="507"/>
      <c r="CF10" s="507"/>
      <c r="CG10" s="508"/>
      <c r="CH10" s="153"/>
      <c r="CI10" s="509">
        <v>98</v>
      </c>
      <c r="CJ10" s="510"/>
      <c r="CK10" s="496"/>
      <c r="CL10" s="496"/>
      <c r="CM10" s="496"/>
      <c r="CN10" s="496"/>
      <c r="CO10" s="497"/>
      <c r="CP10" s="497"/>
      <c r="CQ10" s="497"/>
      <c r="CR10" s="498"/>
      <c r="CS10" s="499" t="str">
        <f>""&amp;①入力シート!Z121</f>
        <v/>
      </c>
      <c r="CT10" s="500"/>
      <c r="CU10" s="500"/>
      <c r="CV10" s="501"/>
      <c r="CW10" s="506" t="str">
        <f>①入力シート!AA121&amp;" "&amp;①入力シート!AB121</f>
        <v xml:space="preserve"> </v>
      </c>
      <c r="CX10" s="507"/>
      <c r="CY10" s="507"/>
      <c r="CZ10" s="507"/>
      <c r="DA10" s="507"/>
      <c r="DB10" s="507"/>
      <c r="DC10" s="507"/>
      <c r="DD10" s="507"/>
      <c r="DE10" s="507"/>
      <c r="DF10" s="507"/>
      <c r="DG10" s="507"/>
      <c r="DH10" s="507"/>
      <c r="DI10" s="508"/>
      <c r="DK10" s="154"/>
      <c r="DL10" s="154"/>
      <c r="DM10" s="154" t="s">
        <v>10</v>
      </c>
    </row>
    <row r="11" spans="1:117" ht="18.600000000000001" customHeight="1">
      <c r="A11" s="495">
        <v>9</v>
      </c>
      <c r="B11" s="495"/>
      <c r="C11" s="495"/>
      <c r="D11" s="496"/>
      <c r="E11" s="496"/>
      <c r="F11" s="496"/>
      <c r="G11" s="496"/>
      <c r="H11" s="497"/>
      <c r="I11" s="497"/>
      <c r="J11" s="497"/>
      <c r="K11" s="498"/>
      <c r="L11" s="499" t="str">
        <f>""&amp;①入力シート!Z32</f>
        <v/>
      </c>
      <c r="M11" s="500"/>
      <c r="N11" s="500"/>
      <c r="O11" s="501"/>
      <c r="P11" s="502" t="str">
        <f>①入力シート!AA32&amp;" "&amp;①入力シート!AB32</f>
        <v xml:space="preserve"> </v>
      </c>
      <c r="Q11" s="503"/>
      <c r="R11" s="503"/>
      <c r="S11" s="503"/>
      <c r="T11" s="503"/>
      <c r="U11" s="503"/>
      <c r="V11" s="503"/>
      <c r="W11" s="503"/>
      <c r="X11" s="503"/>
      <c r="Y11" s="503"/>
      <c r="Z11" s="503"/>
      <c r="AA11" s="503"/>
      <c r="AB11" s="504"/>
      <c r="AC11" s="153"/>
      <c r="AD11" s="509">
        <v>39</v>
      </c>
      <c r="AE11" s="510"/>
      <c r="AF11" s="496"/>
      <c r="AG11" s="496"/>
      <c r="AH11" s="496"/>
      <c r="AI11" s="496"/>
      <c r="AJ11" s="497"/>
      <c r="AK11" s="497"/>
      <c r="AL11" s="497"/>
      <c r="AM11" s="498"/>
      <c r="AN11" s="499" t="str">
        <f>""&amp;①入力シート!Z62</f>
        <v/>
      </c>
      <c r="AO11" s="500"/>
      <c r="AP11" s="500"/>
      <c r="AQ11" s="501"/>
      <c r="AR11" s="506" t="str">
        <f>①入力シート!AA62&amp;" "&amp;①入力シート!AB62</f>
        <v xml:space="preserve"> </v>
      </c>
      <c r="AS11" s="507"/>
      <c r="AT11" s="507"/>
      <c r="AU11" s="507"/>
      <c r="AV11" s="507"/>
      <c r="AW11" s="507"/>
      <c r="AX11" s="507"/>
      <c r="AY11" s="507"/>
      <c r="AZ11" s="507"/>
      <c r="BA11" s="507"/>
      <c r="BB11" s="507"/>
      <c r="BC11" s="507"/>
      <c r="BD11" s="508"/>
      <c r="BE11" s="150"/>
      <c r="BF11" s="505">
        <v>69</v>
      </c>
      <c r="BG11" s="505"/>
      <c r="BH11" s="505"/>
      <c r="BI11" s="496"/>
      <c r="BJ11" s="496"/>
      <c r="BK11" s="496"/>
      <c r="BL11" s="496"/>
      <c r="BM11" s="497"/>
      <c r="BN11" s="497"/>
      <c r="BO11" s="497"/>
      <c r="BP11" s="498"/>
      <c r="BQ11" s="523" t="str">
        <f>""&amp;①入力シート!Z92</f>
        <v/>
      </c>
      <c r="BR11" s="524"/>
      <c r="BS11" s="524"/>
      <c r="BT11" s="525"/>
      <c r="BU11" s="506" t="str">
        <f>①入力シート!AA92&amp;" "&amp;①入力シート!AB92</f>
        <v xml:space="preserve"> </v>
      </c>
      <c r="BV11" s="507"/>
      <c r="BW11" s="507"/>
      <c r="BX11" s="507"/>
      <c r="BY11" s="507"/>
      <c r="BZ11" s="507"/>
      <c r="CA11" s="507"/>
      <c r="CB11" s="507"/>
      <c r="CC11" s="507"/>
      <c r="CD11" s="507"/>
      <c r="CE11" s="507"/>
      <c r="CF11" s="507"/>
      <c r="CG11" s="508"/>
      <c r="CH11" s="153"/>
      <c r="CI11" s="509">
        <v>99</v>
      </c>
      <c r="CJ11" s="510"/>
      <c r="CK11" s="496"/>
      <c r="CL11" s="496"/>
      <c r="CM11" s="496"/>
      <c r="CN11" s="496"/>
      <c r="CO11" s="497"/>
      <c r="CP11" s="497"/>
      <c r="CQ11" s="497"/>
      <c r="CR11" s="498"/>
      <c r="CS11" s="499" t="str">
        <f>""&amp;①入力シート!Z122</f>
        <v/>
      </c>
      <c r="CT11" s="500"/>
      <c r="CU11" s="500"/>
      <c r="CV11" s="501"/>
      <c r="CW11" s="506" t="str">
        <f>①入力シート!AA122&amp;" "&amp;①入力シート!AB122</f>
        <v xml:space="preserve"> </v>
      </c>
      <c r="CX11" s="507"/>
      <c r="CY11" s="507"/>
      <c r="CZ11" s="507"/>
      <c r="DA11" s="507"/>
      <c r="DB11" s="507"/>
      <c r="DC11" s="507"/>
      <c r="DD11" s="507"/>
      <c r="DE11" s="507"/>
      <c r="DF11" s="507"/>
      <c r="DG11" s="507"/>
      <c r="DH11" s="507"/>
      <c r="DI11" s="508"/>
      <c r="DK11" s="154"/>
      <c r="DL11" s="154"/>
      <c r="DM11" s="154" t="s">
        <v>11</v>
      </c>
    </row>
    <row r="12" spans="1:117" ht="18.600000000000001" customHeight="1">
      <c r="A12" s="495">
        <v>10</v>
      </c>
      <c r="B12" s="495"/>
      <c r="C12" s="495"/>
      <c r="D12" s="496"/>
      <c r="E12" s="496"/>
      <c r="F12" s="496"/>
      <c r="G12" s="496"/>
      <c r="H12" s="497"/>
      <c r="I12" s="497"/>
      <c r="J12" s="497"/>
      <c r="K12" s="498"/>
      <c r="L12" s="499" t="str">
        <f>""&amp;①入力シート!Z33</f>
        <v/>
      </c>
      <c r="M12" s="500"/>
      <c r="N12" s="500"/>
      <c r="O12" s="501"/>
      <c r="P12" s="502" t="str">
        <f>①入力シート!AA33&amp;" "&amp;①入力シート!AB33</f>
        <v xml:space="preserve"> </v>
      </c>
      <c r="Q12" s="503"/>
      <c r="R12" s="503"/>
      <c r="S12" s="503"/>
      <c r="T12" s="503"/>
      <c r="U12" s="503"/>
      <c r="V12" s="503"/>
      <c r="W12" s="503"/>
      <c r="X12" s="503"/>
      <c r="Y12" s="503"/>
      <c r="Z12" s="503"/>
      <c r="AA12" s="503"/>
      <c r="AB12" s="504"/>
      <c r="AC12" s="153"/>
      <c r="AD12" s="509">
        <v>40</v>
      </c>
      <c r="AE12" s="510"/>
      <c r="AF12" s="496"/>
      <c r="AG12" s="496"/>
      <c r="AH12" s="496"/>
      <c r="AI12" s="496"/>
      <c r="AJ12" s="497"/>
      <c r="AK12" s="497"/>
      <c r="AL12" s="497"/>
      <c r="AM12" s="498"/>
      <c r="AN12" s="499" t="str">
        <f>""&amp;①入力シート!Z63</f>
        <v/>
      </c>
      <c r="AO12" s="500"/>
      <c r="AP12" s="500"/>
      <c r="AQ12" s="501"/>
      <c r="AR12" s="506" t="str">
        <f>①入力シート!AA63&amp;" "&amp;①入力シート!AB63</f>
        <v xml:space="preserve"> </v>
      </c>
      <c r="AS12" s="507"/>
      <c r="AT12" s="507"/>
      <c r="AU12" s="507"/>
      <c r="AV12" s="507"/>
      <c r="AW12" s="507"/>
      <c r="AX12" s="507"/>
      <c r="AY12" s="507"/>
      <c r="AZ12" s="507"/>
      <c r="BA12" s="507"/>
      <c r="BB12" s="507"/>
      <c r="BC12" s="507"/>
      <c r="BD12" s="508"/>
      <c r="BE12" s="150"/>
      <c r="BF12" s="505">
        <v>70</v>
      </c>
      <c r="BG12" s="505"/>
      <c r="BH12" s="505"/>
      <c r="BI12" s="496"/>
      <c r="BJ12" s="496"/>
      <c r="BK12" s="496"/>
      <c r="BL12" s="496"/>
      <c r="BM12" s="497"/>
      <c r="BN12" s="497"/>
      <c r="BO12" s="497"/>
      <c r="BP12" s="498"/>
      <c r="BQ12" s="523" t="str">
        <f>""&amp;①入力シート!Z93</f>
        <v/>
      </c>
      <c r="BR12" s="524"/>
      <c r="BS12" s="524"/>
      <c r="BT12" s="525"/>
      <c r="BU12" s="506" t="str">
        <f>①入力シート!AA93&amp;" "&amp;①入力シート!AB93</f>
        <v xml:space="preserve"> </v>
      </c>
      <c r="BV12" s="507"/>
      <c r="BW12" s="507"/>
      <c r="BX12" s="507"/>
      <c r="BY12" s="507"/>
      <c r="BZ12" s="507"/>
      <c r="CA12" s="507"/>
      <c r="CB12" s="507"/>
      <c r="CC12" s="507"/>
      <c r="CD12" s="507"/>
      <c r="CE12" s="507"/>
      <c r="CF12" s="507"/>
      <c r="CG12" s="508"/>
      <c r="CH12" s="153"/>
      <c r="CI12" s="509">
        <v>100</v>
      </c>
      <c r="CJ12" s="510"/>
      <c r="CK12" s="496"/>
      <c r="CL12" s="496"/>
      <c r="CM12" s="496"/>
      <c r="CN12" s="496"/>
      <c r="CO12" s="497"/>
      <c r="CP12" s="497"/>
      <c r="CQ12" s="497"/>
      <c r="CR12" s="498"/>
      <c r="CS12" s="499" t="str">
        <f>""&amp;①入力シート!Z123</f>
        <v/>
      </c>
      <c r="CT12" s="500"/>
      <c r="CU12" s="500"/>
      <c r="CV12" s="501"/>
      <c r="CW12" s="506" t="str">
        <f>①入力シート!AA123&amp;" "&amp;①入力シート!AB123</f>
        <v xml:space="preserve"> </v>
      </c>
      <c r="CX12" s="507"/>
      <c r="CY12" s="507"/>
      <c r="CZ12" s="507"/>
      <c r="DA12" s="507"/>
      <c r="DB12" s="507"/>
      <c r="DC12" s="507"/>
      <c r="DD12" s="507"/>
      <c r="DE12" s="507"/>
      <c r="DF12" s="507"/>
      <c r="DG12" s="507"/>
      <c r="DH12" s="507"/>
      <c r="DI12" s="508"/>
      <c r="DK12" s="154"/>
      <c r="DL12" s="154"/>
      <c r="DM12" s="154" t="s">
        <v>12</v>
      </c>
    </row>
    <row r="13" spans="1:117" ht="18.600000000000001" customHeight="1">
      <c r="A13" s="495">
        <v>11</v>
      </c>
      <c r="B13" s="495"/>
      <c r="C13" s="495"/>
      <c r="D13" s="496"/>
      <c r="E13" s="496"/>
      <c r="F13" s="496"/>
      <c r="G13" s="496"/>
      <c r="H13" s="497"/>
      <c r="I13" s="497"/>
      <c r="J13" s="497"/>
      <c r="K13" s="498"/>
      <c r="L13" s="499" t="str">
        <f>""&amp;①入力シート!Z34</f>
        <v/>
      </c>
      <c r="M13" s="500"/>
      <c r="N13" s="500"/>
      <c r="O13" s="501"/>
      <c r="P13" s="502" t="str">
        <f>①入力シート!AA34&amp;" "&amp;①入力シート!AB34</f>
        <v xml:space="preserve"> </v>
      </c>
      <c r="Q13" s="503"/>
      <c r="R13" s="503"/>
      <c r="S13" s="503"/>
      <c r="T13" s="503"/>
      <c r="U13" s="503"/>
      <c r="V13" s="503"/>
      <c r="W13" s="503"/>
      <c r="X13" s="503"/>
      <c r="Y13" s="503"/>
      <c r="Z13" s="503"/>
      <c r="AA13" s="503"/>
      <c r="AB13" s="504"/>
      <c r="AC13" s="153"/>
      <c r="AD13" s="509">
        <v>41</v>
      </c>
      <c r="AE13" s="510"/>
      <c r="AF13" s="496"/>
      <c r="AG13" s="496"/>
      <c r="AH13" s="496"/>
      <c r="AI13" s="496"/>
      <c r="AJ13" s="497"/>
      <c r="AK13" s="497"/>
      <c r="AL13" s="497"/>
      <c r="AM13" s="498"/>
      <c r="AN13" s="499" t="str">
        <f>""&amp;①入力シート!Z64</f>
        <v/>
      </c>
      <c r="AO13" s="500"/>
      <c r="AP13" s="500"/>
      <c r="AQ13" s="501"/>
      <c r="AR13" s="506" t="str">
        <f>①入力シート!AA64&amp;" "&amp;①入力シート!AB64</f>
        <v xml:space="preserve"> </v>
      </c>
      <c r="AS13" s="507"/>
      <c r="AT13" s="507"/>
      <c r="AU13" s="507"/>
      <c r="AV13" s="507"/>
      <c r="AW13" s="507"/>
      <c r="AX13" s="507"/>
      <c r="AY13" s="507"/>
      <c r="AZ13" s="507"/>
      <c r="BA13" s="507"/>
      <c r="BB13" s="507"/>
      <c r="BC13" s="507"/>
      <c r="BD13" s="508"/>
      <c r="BE13" s="150"/>
      <c r="BF13" s="505">
        <v>71</v>
      </c>
      <c r="BG13" s="505"/>
      <c r="BH13" s="505"/>
      <c r="BI13" s="496"/>
      <c r="BJ13" s="496"/>
      <c r="BK13" s="496"/>
      <c r="BL13" s="496"/>
      <c r="BM13" s="497"/>
      <c r="BN13" s="497"/>
      <c r="BO13" s="497"/>
      <c r="BP13" s="498"/>
      <c r="BQ13" s="523" t="str">
        <f>""&amp;①入力シート!Z94</f>
        <v/>
      </c>
      <c r="BR13" s="524"/>
      <c r="BS13" s="524"/>
      <c r="BT13" s="525"/>
      <c r="BU13" s="506" t="str">
        <f>①入力シート!AA94&amp;" "&amp;①入力シート!AB94</f>
        <v xml:space="preserve"> </v>
      </c>
      <c r="BV13" s="507"/>
      <c r="BW13" s="507"/>
      <c r="BX13" s="507"/>
      <c r="BY13" s="507"/>
      <c r="BZ13" s="507"/>
      <c r="CA13" s="507"/>
      <c r="CB13" s="507"/>
      <c r="CC13" s="507"/>
      <c r="CD13" s="507"/>
      <c r="CE13" s="507"/>
      <c r="CF13" s="507"/>
      <c r="CG13" s="508"/>
      <c r="CH13" s="153"/>
      <c r="CI13" s="509">
        <v>101</v>
      </c>
      <c r="CJ13" s="510"/>
      <c r="CK13" s="496"/>
      <c r="CL13" s="496"/>
      <c r="CM13" s="496"/>
      <c r="CN13" s="496"/>
      <c r="CO13" s="497"/>
      <c r="CP13" s="497"/>
      <c r="CQ13" s="497"/>
      <c r="CR13" s="498"/>
      <c r="CS13" s="499" t="str">
        <f>""&amp;①入力シート!Z124</f>
        <v/>
      </c>
      <c r="CT13" s="500"/>
      <c r="CU13" s="500"/>
      <c r="CV13" s="501"/>
      <c r="CW13" s="506" t="str">
        <f>①入力シート!AA124&amp;" "&amp;①入力シート!AB124</f>
        <v xml:space="preserve"> </v>
      </c>
      <c r="CX13" s="507"/>
      <c r="CY13" s="507"/>
      <c r="CZ13" s="507"/>
      <c r="DA13" s="507"/>
      <c r="DB13" s="507"/>
      <c r="DC13" s="507"/>
      <c r="DD13" s="507"/>
      <c r="DE13" s="507"/>
      <c r="DF13" s="507"/>
      <c r="DG13" s="507"/>
      <c r="DH13" s="507"/>
      <c r="DI13" s="508"/>
      <c r="DK13" s="154"/>
      <c r="DL13" s="154"/>
      <c r="DM13" s="154" t="s">
        <v>13</v>
      </c>
    </row>
    <row r="14" spans="1:117" ht="18.600000000000001" customHeight="1">
      <c r="A14" s="495">
        <v>12</v>
      </c>
      <c r="B14" s="495"/>
      <c r="C14" s="495"/>
      <c r="D14" s="496"/>
      <c r="E14" s="496"/>
      <c r="F14" s="496"/>
      <c r="G14" s="496"/>
      <c r="H14" s="497"/>
      <c r="I14" s="497"/>
      <c r="J14" s="497"/>
      <c r="K14" s="498"/>
      <c r="L14" s="499" t="str">
        <f>""&amp;①入力シート!Z35</f>
        <v/>
      </c>
      <c r="M14" s="500"/>
      <c r="N14" s="500"/>
      <c r="O14" s="501"/>
      <c r="P14" s="502" t="str">
        <f>①入力シート!AA35&amp;" "&amp;①入力シート!AB35</f>
        <v xml:space="preserve"> </v>
      </c>
      <c r="Q14" s="503"/>
      <c r="R14" s="503"/>
      <c r="S14" s="503"/>
      <c r="T14" s="503"/>
      <c r="U14" s="503"/>
      <c r="V14" s="503"/>
      <c r="W14" s="503"/>
      <c r="X14" s="503"/>
      <c r="Y14" s="503"/>
      <c r="Z14" s="503"/>
      <c r="AA14" s="503"/>
      <c r="AB14" s="504"/>
      <c r="AC14" s="153"/>
      <c r="AD14" s="509">
        <v>42</v>
      </c>
      <c r="AE14" s="510"/>
      <c r="AF14" s="496"/>
      <c r="AG14" s="496"/>
      <c r="AH14" s="496"/>
      <c r="AI14" s="496"/>
      <c r="AJ14" s="497"/>
      <c r="AK14" s="497"/>
      <c r="AL14" s="497"/>
      <c r="AM14" s="498"/>
      <c r="AN14" s="499" t="str">
        <f>""&amp;①入力シート!Z65</f>
        <v/>
      </c>
      <c r="AO14" s="500"/>
      <c r="AP14" s="500"/>
      <c r="AQ14" s="501"/>
      <c r="AR14" s="506" t="str">
        <f>①入力シート!AA65&amp;" "&amp;①入力シート!AB65</f>
        <v xml:space="preserve"> </v>
      </c>
      <c r="AS14" s="507"/>
      <c r="AT14" s="507"/>
      <c r="AU14" s="507"/>
      <c r="AV14" s="507"/>
      <c r="AW14" s="507"/>
      <c r="AX14" s="507"/>
      <c r="AY14" s="507"/>
      <c r="AZ14" s="507"/>
      <c r="BA14" s="507"/>
      <c r="BB14" s="507"/>
      <c r="BC14" s="507"/>
      <c r="BD14" s="508"/>
      <c r="BE14" s="150"/>
      <c r="BF14" s="505">
        <v>72</v>
      </c>
      <c r="BG14" s="505"/>
      <c r="BH14" s="505"/>
      <c r="BI14" s="496"/>
      <c r="BJ14" s="496"/>
      <c r="BK14" s="496"/>
      <c r="BL14" s="496"/>
      <c r="BM14" s="497"/>
      <c r="BN14" s="497"/>
      <c r="BO14" s="497"/>
      <c r="BP14" s="498"/>
      <c r="BQ14" s="523" t="str">
        <f>""&amp;①入力シート!Z95</f>
        <v/>
      </c>
      <c r="BR14" s="524"/>
      <c r="BS14" s="524"/>
      <c r="BT14" s="525"/>
      <c r="BU14" s="506" t="str">
        <f>①入力シート!AA95&amp;" "&amp;①入力シート!AB95</f>
        <v xml:space="preserve"> </v>
      </c>
      <c r="BV14" s="507"/>
      <c r="BW14" s="507"/>
      <c r="BX14" s="507"/>
      <c r="BY14" s="507"/>
      <c r="BZ14" s="507"/>
      <c r="CA14" s="507"/>
      <c r="CB14" s="507"/>
      <c r="CC14" s="507"/>
      <c r="CD14" s="507"/>
      <c r="CE14" s="507"/>
      <c r="CF14" s="507"/>
      <c r="CG14" s="508"/>
      <c r="CH14" s="153"/>
      <c r="CI14" s="509">
        <v>102</v>
      </c>
      <c r="CJ14" s="510"/>
      <c r="CK14" s="496"/>
      <c r="CL14" s="496"/>
      <c r="CM14" s="496"/>
      <c r="CN14" s="496"/>
      <c r="CO14" s="497"/>
      <c r="CP14" s="497"/>
      <c r="CQ14" s="497"/>
      <c r="CR14" s="498"/>
      <c r="CS14" s="499" t="str">
        <f>""&amp;①入力シート!Z125</f>
        <v/>
      </c>
      <c r="CT14" s="500"/>
      <c r="CU14" s="500"/>
      <c r="CV14" s="501"/>
      <c r="CW14" s="506" t="str">
        <f>①入力シート!AA125&amp;" "&amp;①入力シート!AB125</f>
        <v xml:space="preserve"> </v>
      </c>
      <c r="CX14" s="507"/>
      <c r="CY14" s="507"/>
      <c r="CZ14" s="507"/>
      <c r="DA14" s="507"/>
      <c r="DB14" s="507"/>
      <c r="DC14" s="507"/>
      <c r="DD14" s="507"/>
      <c r="DE14" s="507"/>
      <c r="DF14" s="507"/>
      <c r="DG14" s="507"/>
      <c r="DH14" s="507"/>
      <c r="DI14" s="508"/>
      <c r="DK14" s="154"/>
      <c r="DL14" s="154"/>
      <c r="DM14" s="154" t="s">
        <v>14</v>
      </c>
    </row>
    <row r="15" spans="1:117" ht="18.600000000000001" customHeight="1">
      <c r="A15" s="495">
        <v>13</v>
      </c>
      <c r="B15" s="495"/>
      <c r="C15" s="495"/>
      <c r="D15" s="496"/>
      <c r="E15" s="496"/>
      <c r="F15" s="496"/>
      <c r="G15" s="496"/>
      <c r="H15" s="497"/>
      <c r="I15" s="497"/>
      <c r="J15" s="497"/>
      <c r="K15" s="498"/>
      <c r="L15" s="499" t="str">
        <f>""&amp;①入力シート!Z36</f>
        <v/>
      </c>
      <c r="M15" s="500"/>
      <c r="N15" s="500"/>
      <c r="O15" s="501"/>
      <c r="P15" s="502" t="str">
        <f>①入力シート!AA36&amp;" "&amp;①入力シート!AB36</f>
        <v xml:space="preserve"> </v>
      </c>
      <c r="Q15" s="503"/>
      <c r="R15" s="503"/>
      <c r="S15" s="503"/>
      <c r="T15" s="503"/>
      <c r="U15" s="503"/>
      <c r="V15" s="503"/>
      <c r="W15" s="503"/>
      <c r="X15" s="503"/>
      <c r="Y15" s="503"/>
      <c r="Z15" s="503"/>
      <c r="AA15" s="503"/>
      <c r="AB15" s="504"/>
      <c r="AC15" s="153"/>
      <c r="AD15" s="509">
        <v>43</v>
      </c>
      <c r="AE15" s="510"/>
      <c r="AF15" s="496"/>
      <c r="AG15" s="496"/>
      <c r="AH15" s="496"/>
      <c r="AI15" s="496"/>
      <c r="AJ15" s="497"/>
      <c r="AK15" s="497"/>
      <c r="AL15" s="497"/>
      <c r="AM15" s="498"/>
      <c r="AN15" s="499" t="str">
        <f>""&amp;①入力シート!Z66</f>
        <v/>
      </c>
      <c r="AO15" s="500"/>
      <c r="AP15" s="500"/>
      <c r="AQ15" s="501"/>
      <c r="AR15" s="506" t="str">
        <f>①入力シート!AA66&amp;" "&amp;①入力シート!AB66</f>
        <v xml:space="preserve"> </v>
      </c>
      <c r="AS15" s="507"/>
      <c r="AT15" s="507"/>
      <c r="AU15" s="507"/>
      <c r="AV15" s="507"/>
      <c r="AW15" s="507"/>
      <c r="AX15" s="507"/>
      <c r="AY15" s="507"/>
      <c r="AZ15" s="507"/>
      <c r="BA15" s="507"/>
      <c r="BB15" s="507"/>
      <c r="BC15" s="507"/>
      <c r="BD15" s="508"/>
      <c r="BE15" s="150"/>
      <c r="BF15" s="505">
        <v>73</v>
      </c>
      <c r="BG15" s="505"/>
      <c r="BH15" s="505"/>
      <c r="BI15" s="496"/>
      <c r="BJ15" s="496"/>
      <c r="BK15" s="496"/>
      <c r="BL15" s="496"/>
      <c r="BM15" s="497"/>
      <c r="BN15" s="497"/>
      <c r="BO15" s="497"/>
      <c r="BP15" s="498"/>
      <c r="BQ15" s="523" t="str">
        <f>""&amp;①入力シート!Z96</f>
        <v/>
      </c>
      <c r="BR15" s="524"/>
      <c r="BS15" s="524"/>
      <c r="BT15" s="525"/>
      <c r="BU15" s="506" t="str">
        <f>①入力シート!AA96&amp;" "&amp;①入力シート!AB96</f>
        <v xml:space="preserve"> </v>
      </c>
      <c r="BV15" s="507"/>
      <c r="BW15" s="507"/>
      <c r="BX15" s="507"/>
      <c r="BY15" s="507"/>
      <c r="BZ15" s="507"/>
      <c r="CA15" s="507"/>
      <c r="CB15" s="507"/>
      <c r="CC15" s="507"/>
      <c r="CD15" s="507"/>
      <c r="CE15" s="507"/>
      <c r="CF15" s="507"/>
      <c r="CG15" s="508"/>
      <c r="CH15" s="153"/>
      <c r="CI15" s="509">
        <v>103</v>
      </c>
      <c r="CJ15" s="510"/>
      <c r="CK15" s="496"/>
      <c r="CL15" s="496"/>
      <c r="CM15" s="496"/>
      <c r="CN15" s="496"/>
      <c r="CO15" s="497"/>
      <c r="CP15" s="497"/>
      <c r="CQ15" s="497"/>
      <c r="CR15" s="498"/>
      <c r="CS15" s="499" t="str">
        <f>""&amp;①入力シート!Z126</f>
        <v/>
      </c>
      <c r="CT15" s="500"/>
      <c r="CU15" s="500"/>
      <c r="CV15" s="501"/>
      <c r="CW15" s="506" t="str">
        <f>①入力シート!AA126&amp;" "&amp;①入力シート!AB126</f>
        <v xml:space="preserve"> </v>
      </c>
      <c r="CX15" s="507"/>
      <c r="CY15" s="507"/>
      <c r="CZ15" s="507"/>
      <c r="DA15" s="507"/>
      <c r="DB15" s="507"/>
      <c r="DC15" s="507"/>
      <c r="DD15" s="507"/>
      <c r="DE15" s="507"/>
      <c r="DF15" s="507"/>
      <c r="DG15" s="507"/>
      <c r="DH15" s="507"/>
      <c r="DI15" s="508"/>
    </row>
    <row r="16" spans="1:117" ht="18.600000000000001" customHeight="1">
      <c r="A16" s="495">
        <v>14</v>
      </c>
      <c r="B16" s="495"/>
      <c r="C16" s="495"/>
      <c r="D16" s="496"/>
      <c r="E16" s="496"/>
      <c r="F16" s="496"/>
      <c r="G16" s="496"/>
      <c r="H16" s="497"/>
      <c r="I16" s="497"/>
      <c r="J16" s="497"/>
      <c r="K16" s="498"/>
      <c r="L16" s="499" t="str">
        <f>""&amp;①入力シート!Z37</f>
        <v/>
      </c>
      <c r="M16" s="500"/>
      <c r="N16" s="500"/>
      <c r="O16" s="501"/>
      <c r="P16" s="502" t="str">
        <f>①入力シート!AA37&amp;" "&amp;①入力シート!AB37</f>
        <v xml:space="preserve"> </v>
      </c>
      <c r="Q16" s="503"/>
      <c r="R16" s="503"/>
      <c r="S16" s="503"/>
      <c r="T16" s="503"/>
      <c r="U16" s="503"/>
      <c r="V16" s="503"/>
      <c r="W16" s="503"/>
      <c r="X16" s="503"/>
      <c r="Y16" s="503"/>
      <c r="Z16" s="503"/>
      <c r="AA16" s="503"/>
      <c r="AB16" s="504"/>
      <c r="AC16" s="153"/>
      <c r="AD16" s="509">
        <v>44</v>
      </c>
      <c r="AE16" s="510"/>
      <c r="AF16" s="496"/>
      <c r="AG16" s="496"/>
      <c r="AH16" s="496"/>
      <c r="AI16" s="496"/>
      <c r="AJ16" s="497"/>
      <c r="AK16" s="497"/>
      <c r="AL16" s="497"/>
      <c r="AM16" s="498"/>
      <c r="AN16" s="499" t="str">
        <f>""&amp;①入力シート!Z67</f>
        <v/>
      </c>
      <c r="AO16" s="500"/>
      <c r="AP16" s="500"/>
      <c r="AQ16" s="501"/>
      <c r="AR16" s="506" t="str">
        <f>①入力シート!AA67&amp;" "&amp;①入力シート!AB67</f>
        <v xml:space="preserve"> </v>
      </c>
      <c r="AS16" s="507"/>
      <c r="AT16" s="507"/>
      <c r="AU16" s="507"/>
      <c r="AV16" s="507"/>
      <c r="AW16" s="507"/>
      <c r="AX16" s="507"/>
      <c r="AY16" s="507"/>
      <c r="AZ16" s="507"/>
      <c r="BA16" s="507"/>
      <c r="BB16" s="507"/>
      <c r="BC16" s="507"/>
      <c r="BD16" s="508"/>
      <c r="BE16" s="150"/>
      <c r="BF16" s="505">
        <v>74</v>
      </c>
      <c r="BG16" s="505"/>
      <c r="BH16" s="505"/>
      <c r="BI16" s="496"/>
      <c r="BJ16" s="496"/>
      <c r="BK16" s="496"/>
      <c r="BL16" s="496"/>
      <c r="BM16" s="497"/>
      <c r="BN16" s="497"/>
      <c r="BO16" s="497"/>
      <c r="BP16" s="498"/>
      <c r="BQ16" s="523" t="str">
        <f>""&amp;①入力シート!Z97</f>
        <v/>
      </c>
      <c r="BR16" s="524"/>
      <c r="BS16" s="524"/>
      <c r="BT16" s="525"/>
      <c r="BU16" s="506" t="str">
        <f>①入力シート!AA97&amp;" "&amp;①入力シート!AB97</f>
        <v xml:space="preserve"> </v>
      </c>
      <c r="BV16" s="507"/>
      <c r="BW16" s="507"/>
      <c r="BX16" s="507"/>
      <c r="BY16" s="507"/>
      <c r="BZ16" s="507"/>
      <c r="CA16" s="507"/>
      <c r="CB16" s="507"/>
      <c r="CC16" s="507"/>
      <c r="CD16" s="507"/>
      <c r="CE16" s="507"/>
      <c r="CF16" s="507"/>
      <c r="CG16" s="508"/>
      <c r="CH16" s="153"/>
      <c r="CI16" s="509">
        <v>104</v>
      </c>
      <c r="CJ16" s="510"/>
      <c r="CK16" s="496"/>
      <c r="CL16" s="496"/>
      <c r="CM16" s="496"/>
      <c r="CN16" s="496"/>
      <c r="CO16" s="497"/>
      <c r="CP16" s="497"/>
      <c r="CQ16" s="497"/>
      <c r="CR16" s="498"/>
      <c r="CS16" s="499" t="str">
        <f>""&amp;①入力シート!Z127</f>
        <v/>
      </c>
      <c r="CT16" s="500"/>
      <c r="CU16" s="500"/>
      <c r="CV16" s="501"/>
      <c r="CW16" s="506" t="str">
        <f>①入力シート!AA127&amp;" "&amp;①入力シート!AB127</f>
        <v xml:space="preserve"> </v>
      </c>
      <c r="CX16" s="507"/>
      <c r="CY16" s="507"/>
      <c r="CZ16" s="507"/>
      <c r="DA16" s="507"/>
      <c r="DB16" s="507"/>
      <c r="DC16" s="507"/>
      <c r="DD16" s="507"/>
      <c r="DE16" s="507"/>
      <c r="DF16" s="507"/>
      <c r="DG16" s="507"/>
      <c r="DH16" s="507"/>
      <c r="DI16" s="508"/>
    </row>
    <row r="17" spans="1:113" ht="18.600000000000001" customHeight="1">
      <c r="A17" s="495">
        <v>15</v>
      </c>
      <c r="B17" s="495"/>
      <c r="C17" s="495"/>
      <c r="D17" s="496"/>
      <c r="E17" s="496"/>
      <c r="F17" s="496"/>
      <c r="G17" s="496"/>
      <c r="H17" s="497"/>
      <c r="I17" s="497"/>
      <c r="J17" s="497"/>
      <c r="K17" s="498"/>
      <c r="L17" s="499" t="str">
        <f>""&amp;①入力シート!Z38</f>
        <v/>
      </c>
      <c r="M17" s="500"/>
      <c r="N17" s="500"/>
      <c r="O17" s="501"/>
      <c r="P17" s="502" t="str">
        <f>①入力シート!AA38&amp;" "&amp;①入力シート!AB38</f>
        <v xml:space="preserve"> </v>
      </c>
      <c r="Q17" s="503"/>
      <c r="R17" s="503"/>
      <c r="S17" s="503"/>
      <c r="T17" s="503"/>
      <c r="U17" s="503"/>
      <c r="V17" s="503"/>
      <c r="W17" s="503"/>
      <c r="X17" s="503"/>
      <c r="Y17" s="503"/>
      <c r="Z17" s="503"/>
      <c r="AA17" s="503"/>
      <c r="AB17" s="504"/>
      <c r="AC17" s="153"/>
      <c r="AD17" s="509">
        <v>45</v>
      </c>
      <c r="AE17" s="510"/>
      <c r="AF17" s="496"/>
      <c r="AG17" s="496"/>
      <c r="AH17" s="496"/>
      <c r="AI17" s="496"/>
      <c r="AJ17" s="497"/>
      <c r="AK17" s="497"/>
      <c r="AL17" s="497"/>
      <c r="AM17" s="498"/>
      <c r="AN17" s="499" t="str">
        <f>""&amp;①入力シート!Z68</f>
        <v/>
      </c>
      <c r="AO17" s="500"/>
      <c r="AP17" s="500"/>
      <c r="AQ17" s="501"/>
      <c r="AR17" s="506" t="str">
        <f>①入力シート!AA68&amp;" "&amp;①入力シート!AB68</f>
        <v xml:space="preserve"> </v>
      </c>
      <c r="AS17" s="507"/>
      <c r="AT17" s="507"/>
      <c r="AU17" s="507"/>
      <c r="AV17" s="507"/>
      <c r="AW17" s="507"/>
      <c r="AX17" s="507"/>
      <c r="AY17" s="507"/>
      <c r="AZ17" s="507"/>
      <c r="BA17" s="507"/>
      <c r="BB17" s="507"/>
      <c r="BC17" s="507"/>
      <c r="BD17" s="508"/>
      <c r="BE17" s="150"/>
      <c r="BF17" s="505">
        <v>75</v>
      </c>
      <c r="BG17" s="505"/>
      <c r="BH17" s="505"/>
      <c r="BI17" s="496"/>
      <c r="BJ17" s="496"/>
      <c r="BK17" s="496"/>
      <c r="BL17" s="496"/>
      <c r="BM17" s="497"/>
      <c r="BN17" s="497"/>
      <c r="BO17" s="497"/>
      <c r="BP17" s="498"/>
      <c r="BQ17" s="523" t="str">
        <f>""&amp;①入力シート!Z98</f>
        <v/>
      </c>
      <c r="BR17" s="524"/>
      <c r="BS17" s="524"/>
      <c r="BT17" s="525"/>
      <c r="BU17" s="506" t="str">
        <f>①入力シート!AA98&amp;" "&amp;①入力シート!AB98</f>
        <v xml:space="preserve"> </v>
      </c>
      <c r="BV17" s="507"/>
      <c r="BW17" s="507"/>
      <c r="BX17" s="507"/>
      <c r="BY17" s="507"/>
      <c r="BZ17" s="507"/>
      <c r="CA17" s="507"/>
      <c r="CB17" s="507"/>
      <c r="CC17" s="507"/>
      <c r="CD17" s="507"/>
      <c r="CE17" s="507"/>
      <c r="CF17" s="507"/>
      <c r="CG17" s="508"/>
      <c r="CH17" s="153"/>
      <c r="CI17" s="509">
        <v>105</v>
      </c>
      <c r="CJ17" s="510"/>
      <c r="CK17" s="496"/>
      <c r="CL17" s="496"/>
      <c r="CM17" s="496"/>
      <c r="CN17" s="496"/>
      <c r="CO17" s="497"/>
      <c r="CP17" s="497"/>
      <c r="CQ17" s="497"/>
      <c r="CR17" s="498"/>
      <c r="CS17" s="499" t="str">
        <f>""&amp;①入力シート!Z128</f>
        <v/>
      </c>
      <c r="CT17" s="500"/>
      <c r="CU17" s="500"/>
      <c r="CV17" s="501"/>
      <c r="CW17" s="506" t="str">
        <f>①入力シート!AA128&amp;" "&amp;①入力シート!AB128</f>
        <v xml:space="preserve"> </v>
      </c>
      <c r="CX17" s="507"/>
      <c r="CY17" s="507"/>
      <c r="CZ17" s="507"/>
      <c r="DA17" s="507"/>
      <c r="DB17" s="507"/>
      <c r="DC17" s="507"/>
      <c r="DD17" s="507"/>
      <c r="DE17" s="507"/>
      <c r="DF17" s="507"/>
      <c r="DG17" s="507"/>
      <c r="DH17" s="507"/>
      <c r="DI17" s="508"/>
    </row>
    <row r="18" spans="1:113" ht="18.600000000000001" customHeight="1">
      <c r="A18" s="495">
        <v>16</v>
      </c>
      <c r="B18" s="495"/>
      <c r="C18" s="495"/>
      <c r="D18" s="496"/>
      <c r="E18" s="496"/>
      <c r="F18" s="496"/>
      <c r="G18" s="496"/>
      <c r="H18" s="497"/>
      <c r="I18" s="497"/>
      <c r="J18" s="497"/>
      <c r="K18" s="498"/>
      <c r="L18" s="499" t="str">
        <f>""&amp;①入力シート!Z39</f>
        <v/>
      </c>
      <c r="M18" s="500"/>
      <c r="N18" s="500"/>
      <c r="O18" s="501"/>
      <c r="P18" s="502" t="str">
        <f>①入力シート!AA39&amp;" "&amp;①入力シート!AB39</f>
        <v xml:space="preserve"> </v>
      </c>
      <c r="Q18" s="503"/>
      <c r="R18" s="503"/>
      <c r="S18" s="503"/>
      <c r="T18" s="503"/>
      <c r="U18" s="503"/>
      <c r="V18" s="503"/>
      <c r="W18" s="503"/>
      <c r="X18" s="503"/>
      <c r="Y18" s="503"/>
      <c r="Z18" s="503"/>
      <c r="AA18" s="503"/>
      <c r="AB18" s="504"/>
      <c r="AC18" s="153"/>
      <c r="AD18" s="509">
        <v>46</v>
      </c>
      <c r="AE18" s="510"/>
      <c r="AF18" s="496"/>
      <c r="AG18" s="496"/>
      <c r="AH18" s="496"/>
      <c r="AI18" s="496"/>
      <c r="AJ18" s="497"/>
      <c r="AK18" s="497"/>
      <c r="AL18" s="497"/>
      <c r="AM18" s="498"/>
      <c r="AN18" s="499" t="str">
        <f>""&amp;①入力シート!Z69</f>
        <v/>
      </c>
      <c r="AO18" s="500"/>
      <c r="AP18" s="500"/>
      <c r="AQ18" s="501"/>
      <c r="AR18" s="506" t="str">
        <f>①入力シート!AA69&amp;" "&amp;①入力シート!AB69</f>
        <v xml:space="preserve"> </v>
      </c>
      <c r="AS18" s="507"/>
      <c r="AT18" s="507"/>
      <c r="AU18" s="507"/>
      <c r="AV18" s="507"/>
      <c r="AW18" s="507"/>
      <c r="AX18" s="507"/>
      <c r="AY18" s="507"/>
      <c r="AZ18" s="507"/>
      <c r="BA18" s="507"/>
      <c r="BB18" s="507"/>
      <c r="BC18" s="507"/>
      <c r="BD18" s="508"/>
      <c r="BE18" s="150"/>
      <c r="BF18" s="505">
        <v>76</v>
      </c>
      <c r="BG18" s="505"/>
      <c r="BH18" s="505"/>
      <c r="BI18" s="496"/>
      <c r="BJ18" s="496"/>
      <c r="BK18" s="496"/>
      <c r="BL18" s="496"/>
      <c r="BM18" s="497"/>
      <c r="BN18" s="497"/>
      <c r="BO18" s="497"/>
      <c r="BP18" s="498"/>
      <c r="BQ18" s="523" t="str">
        <f>""&amp;①入力シート!Z99</f>
        <v/>
      </c>
      <c r="BR18" s="524"/>
      <c r="BS18" s="524"/>
      <c r="BT18" s="525"/>
      <c r="BU18" s="506" t="str">
        <f>①入力シート!AA99&amp;" "&amp;①入力シート!AB99</f>
        <v xml:space="preserve"> </v>
      </c>
      <c r="BV18" s="507"/>
      <c r="BW18" s="507"/>
      <c r="BX18" s="507"/>
      <c r="BY18" s="507"/>
      <c r="BZ18" s="507"/>
      <c r="CA18" s="507"/>
      <c r="CB18" s="507"/>
      <c r="CC18" s="507"/>
      <c r="CD18" s="507"/>
      <c r="CE18" s="507"/>
      <c r="CF18" s="507"/>
      <c r="CG18" s="508"/>
      <c r="CH18" s="153"/>
      <c r="CI18" s="509">
        <v>106</v>
      </c>
      <c r="CJ18" s="510"/>
      <c r="CK18" s="496"/>
      <c r="CL18" s="496"/>
      <c r="CM18" s="496"/>
      <c r="CN18" s="496"/>
      <c r="CO18" s="497"/>
      <c r="CP18" s="497"/>
      <c r="CQ18" s="497"/>
      <c r="CR18" s="498"/>
      <c r="CS18" s="499" t="str">
        <f>""&amp;①入力シート!Z129</f>
        <v/>
      </c>
      <c r="CT18" s="500"/>
      <c r="CU18" s="500"/>
      <c r="CV18" s="501"/>
      <c r="CW18" s="506" t="str">
        <f>①入力シート!AA129&amp;" "&amp;①入力シート!AB129</f>
        <v xml:space="preserve"> </v>
      </c>
      <c r="CX18" s="507"/>
      <c r="CY18" s="507"/>
      <c r="CZ18" s="507"/>
      <c r="DA18" s="507"/>
      <c r="DB18" s="507"/>
      <c r="DC18" s="507"/>
      <c r="DD18" s="507"/>
      <c r="DE18" s="507"/>
      <c r="DF18" s="507"/>
      <c r="DG18" s="507"/>
      <c r="DH18" s="507"/>
      <c r="DI18" s="508"/>
    </row>
    <row r="19" spans="1:113" ht="18.600000000000001" customHeight="1">
      <c r="A19" s="495">
        <v>17</v>
      </c>
      <c r="B19" s="495"/>
      <c r="C19" s="495"/>
      <c r="D19" s="496"/>
      <c r="E19" s="496"/>
      <c r="F19" s="496"/>
      <c r="G19" s="496"/>
      <c r="H19" s="497"/>
      <c r="I19" s="497"/>
      <c r="J19" s="497"/>
      <c r="K19" s="498"/>
      <c r="L19" s="499" t="str">
        <f>""&amp;①入力シート!Z40</f>
        <v/>
      </c>
      <c r="M19" s="500"/>
      <c r="N19" s="500"/>
      <c r="O19" s="501"/>
      <c r="P19" s="502" t="str">
        <f>①入力シート!AA40&amp;" "&amp;①入力シート!AB40</f>
        <v xml:space="preserve"> </v>
      </c>
      <c r="Q19" s="503"/>
      <c r="R19" s="503"/>
      <c r="S19" s="503"/>
      <c r="T19" s="503"/>
      <c r="U19" s="503"/>
      <c r="V19" s="503"/>
      <c r="W19" s="503"/>
      <c r="X19" s="503"/>
      <c r="Y19" s="503"/>
      <c r="Z19" s="503"/>
      <c r="AA19" s="503"/>
      <c r="AB19" s="504"/>
      <c r="AC19" s="153"/>
      <c r="AD19" s="509">
        <v>47</v>
      </c>
      <c r="AE19" s="510"/>
      <c r="AF19" s="496"/>
      <c r="AG19" s="496"/>
      <c r="AH19" s="496"/>
      <c r="AI19" s="496"/>
      <c r="AJ19" s="497"/>
      <c r="AK19" s="497"/>
      <c r="AL19" s="497"/>
      <c r="AM19" s="498"/>
      <c r="AN19" s="499" t="str">
        <f>""&amp;①入力シート!Z70</f>
        <v/>
      </c>
      <c r="AO19" s="500"/>
      <c r="AP19" s="500"/>
      <c r="AQ19" s="501"/>
      <c r="AR19" s="506" t="str">
        <f>①入力シート!AA70&amp;" "&amp;①入力シート!AB70</f>
        <v xml:space="preserve"> </v>
      </c>
      <c r="AS19" s="507"/>
      <c r="AT19" s="507"/>
      <c r="AU19" s="507"/>
      <c r="AV19" s="507"/>
      <c r="AW19" s="507"/>
      <c r="AX19" s="507"/>
      <c r="AY19" s="507"/>
      <c r="AZ19" s="507"/>
      <c r="BA19" s="507"/>
      <c r="BB19" s="507"/>
      <c r="BC19" s="507"/>
      <c r="BD19" s="508"/>
      <c r="BE19" s="150"/>
      <c r="BF19" s="505">
        <v>77</v>
      </c>
      <c r="BG19" s="505"/>
      <c r="BH19" s="505"/>
      <c r="BI19" s="496"/>
      <c r="BJ19" s="496"/>
      <c r="BK19" s="496"/>
      <c r="BL19" s="496"/>
      <c r="BM19" s="497"/>
      <c r="BN19" s="497"/>
      <c r="BO19" s="497"/>
      <c r="BP19" s="498"/>
      <c r="BQ19" s="523" t="str">
        <f>""&amp;①入力シート!Z100</f>
        <v/>
      </c>
      <c r="BR19" s="524"/>
      <c r="BS19" s="524"/>
      <c r="BT19" s="525"/>
      <c r="BU19" s="506" t="str">
        <f>①入力シート!AA100&amp;" "&amp;①入力シート!AB100</f>
        <v xml:space="preserve"> </v>
      </c>
      <c r="BV19" s="507"/>
      <c r="BW19" s="507"/>
      <c r="BX19" s="507"/>
      <c r="BY19" s="507"/>
      <c r="BZ19" s="507"/>
      <c r="CA19" s="507"/>
      <c r="CB19" s="507"/>
      <c r="CC19" s="507"/>
      <c r="CD19" s="507"/>
      <c r="CE19" s="507"/>
      <c r="CF19" s="507"/>
      <c r="CG19" s="508"/>
      <c r="CH19" s="153"/>
      <c r="CI19" s="509">
        <v>107</v>
      </c>
      <c r="CJ19" s="510"/>
      <c r="CK19" s="496"/>
      <c r="CL19" s="496"/>
      <c r="CM19" s="496"/>
      <c r="CN19" s="496"/>
      <c r="CO19" s="497"/>
      <c r="CP19" s="497"/>
      <c r="CQ19" s="497"/>
      <c r="CR19" s="498"/>
      <c r="CS19" s="499" t="str">
        <f>""&amp;①入力シート!Z130</f>
        <v/>
      </c>
      <c r="CT19" s="500"/>
      <c r="CU19" s="500"/>
      <c r="CV19" s="501"/>
      <c r="CW19" s="506" t="str">
        <f>①入力シート!AA130&amp;" "&amp;①入力シート!AB130</f>
        <v xml:space="preserve"> </v>
      </c>
      <c r="CX19" s="507"/>
      <c r="CY19" s="507"/>
      <c r="CZ19" s="507"/>
      <c r="DA19" s="507"/>
      <c r="DB19" s="507"/>
      <c r="DC19" s="507"/>
      <c r="DD19" s="507"/>
      <c r="DE19" s="507"/>
      <c r="DF19" s="507"/>
      <c r="DG19" s="507"/>
      <c r="DH19" s="507"/>
      <c r="DI19" s="508"/>
    </row>
    <row r="20" spans="1:113" ht="18.600000000000001" customHeight="1">
      <c r="A20" s="495">
        <v>18</v>
      </c>
      <c r="B20" s="495"/>
      <c r="C20" s="495"/>
      <c r="D20" s="496"/>
      <c r="E20" s="496"/>
      <c r="F20" s="496"/>
      <c r="G20" s="496"/>
      <c r="H20" s="497"/>
      <c r="I20" s="497"/>
      <c r="J20" s="497"/>
      <c r="K20" s="498"/>
      <c r="L20" s="499" t="str">
        <f>""&amp;①入力シート!Z41</f>
        <v/>
      </c>
      <c r="M20" s="500"/>
      <c r="N20" s="500"/>
      <c r="O20" s="501"/>
      <c r="P20" s="502" t="str">
        <f>①入力シート!AA41&amp;" "&amp;①入力シート!AB41</f>
        <v xml:space="preserve"> </v>
      </c>
      <c r="Q20" s="503"/>
      <c r="R20" s="503"/>
      <c r="S20" s="503"/>
      <c r="T20" s="503"/>
      <c r="U20" s="503"/>
      <c r="V20" s="503"/>
      <c r="W20" s="503"/>
      <c r="X20" s="503"/>
      <c r="Y20" s="503"/>
      <c r="Z20" s="503"/>
      <c r="AA20" s="503"/>
      <c r="AB20" s="504"/>
      <c r="AC20" s="153"/>
      <c r="AD20" s="509">
        <v>48</v>
      </c>
      <c r="AE20" s="510"/>
      <c r="AF20" s="496"/>
      <c r="AG20" s="496"/>
      <c r="AH20" s="496"/>
      <c r="AI20" s="496"/>
      <c r="AJ20" s="497"/>
      <c r="AK20" s="497"/>
      <c r="AL20" s="497"/>
      <c r="AM20" s="498"/>
      <c r="AN20" s="499" t="str">
        <f>""&amp;①入力シート!Z71</f>
        <v/>
      </c>
      <c r="AO20" s="500"/>
      <c r="AP20" s="500"/>
      <c r="AQ20" s="501"/>
      <c r="AR20" s="506" t="str">
        <f>①入力シート!AA71&amp;" "&amp;①入力シート!AB71</f>
        <v xml:space="preserve"> </v>
      </c>
      <c r="AS20" s="507"/>
      <c r="AT20" s="507"/>
      <c r="AU20" s="507"/>
      <c r="AV20" s="507"/>
      <c r="AW20" s="507"/>
      <c r="AX20" s="507"/>
      <c r="AY20" s="507"/>
      <c r="AZ20" s="507"/>
      <c r="BA20" s="507"/>
      <c r="BB20" s="507"/>
      <c r="BC20" s="507"/>
      <c r="BD20" s="508"/>
      <c r="BE20" s="150"/>
      <c r="BF20" s="505">
        <v>78</v>
      </c>
      <c r="BG20" s="505"/>
      <c r="BH20" s="505"/>
      <c r="BI20" s="496"/>
      <c r="BJ20" s="496"/>
      <c r="BK20" s="496"/>
      <c r="BL20" s="496"/>
      <c r="BM20" s="497"/>
      <c r="BN20" s="497"/>
      <c r="BO20" s="497"/>
      <c r="BP20" s="498"/>
      <c r="BQ20" s="523" t="str">
        <f>""&amp;①入力シート!Z101</f>
        <v/>
      </c>
      <c r="BR20" s="524"/>
      <c r="BS20" s="524"/>
      <c r="BT20" s="525"/>
      <c r="BU20" s="506" t="str">
        <f>①入力シート!AA101&amp;" "&amp;①入力シート!AB101</f>
        <v xml:space="preserve"> </v>
      </c>
      <c r="BV20" s="507"/>
      <c r="BW20" s="507"/>
      <c r="BX20" s="507"/>
      <c r="BY20" s="507"/>
      <c r="BZ20" s="507"/>
      <c r="CA20" s="507"/>
      <c r="CB20" s="507"/>
      <c r="CC20" s="507"/>
      <c r="CD20" s="507"/>
      <c r="CE20" s="507"/>
      <c r="CF20" s="507"/>
      <c r="CG20" s="508"/>
      <c r="CH20" s="153"/>
      <c r="CI20" s="509">
        <v>108</v>
      </c>
      <c r="CJ20" s="510"/>
      <c r="CK20" s="496"/>
      <c r="CL20" s="496"/>
      <c r="CM20" s="496"/>
      <c r="CN20" s="496"/>
      <c r="CO20" s="497"/>
      <c r="CP20" s="497"/>
      <c r="CQ20" s="497"/>
      <c r="CR20" s="498"/>
      <c r="CS20" s="499" t="str">
        <f>""&amp;①入力シート!Z131</f>
        <v/>
      </c>
      <c r="CT20" s="500"/>
      <c r="CU20" s="500"/>
      <c r="CV20" s="501"/>
      <c r="CW20" s="506" t="str">
        <f>①入力シート!AA131&amp;" "&amp;①入力シート!AB131</f>
        <v xml:space="preserve"> </v>
      </c>
      <c r="CX20" s="507"/>
      <c r="CY20" s="507"/>
      <c r="CZ20" s="507"/>
      <c r="DA20" s="507"/>
      <c r="DB20" s="507"/>
      <c r="DC20" s="507"/>
      <c r="DD20" s="507"/>
      <c r="DE20" s="507"/>
      <c r="DF20" s="507"/>
      <c r="DG20" s="507"/>
      <c r="DH20" s="507"/>
      <c r="DI20" s="508"/>
    </row>
    <row r="21" spans="1:113" ht="18.600000000000001" customHeight="1">
      <c r="A21" s="495">
        <v>19</v>
      </c>
      <c r="B21" s="495"/>
      <c r="C21" s="495"/>
      <c r="D21" s="496"/>
      <c r="E21" s="496"/>
      <c r="F21" s="496"/>
      <c r="G21" s="496"/>
      <c r="H21" s="497"/>
      <c r="I21" s="497"/>
      <c r="J21" s="497"/>
      <c r="K21" s="498"/>
      <c r="L21" s="499" t="str">
        <f>""&amp;①入力シート!Z42</f>
        <v/>
      </c>
      <c r="M21" s="500"/>
      <c r="N21" s="500"/>
      <c r="O21" s="501"/>
      <c r="P21" s="502" t="str">
        <f>①入力シート!AA42&amp;" "&amp;①入力シート!AB42</f>
        <v xml:space="preserve"> </v>
      </c>
      <c r="Q21" s="503"/>
      <c r="R21" s="503"/>
      <c r="S21" s="503"/>
      <c r="T21" s="503"/>
      <c r="U21" s="503"/>
      <c r="V21" s="503"/>
      <c r="W21" s="503"/>
      <c r="X21" s="503"/>
      <c r="Y21" s="503"/>
      <c r="Z21" s="503"/>
      <c r="AA21" s="503"/>
      <c r="AB21" s="504"/>
      <c r="AC21" s="153"/>
      <c r="AD21" s="509">
        <v>49</v>
      </c>
      <c r="AE21" s="510"/>
      <c r="AF21" s="496"/>
      <c r="AG21" s="496"/>
      <c r="AH21" s="496"/>
      <c r="AI21" s="496"/>
      <c r="AJ21" s="497"/>
      <c r="AK21" s="497"/>
      <c r="AL21" s="497"/>
      <c r="AM21" s="498"/>
      <c r="AN21" s="499" t="str">
        <f>""&amp;①入力シート!Z72</f>
        <v/>
      </c>
      <c r="AO21" s="500"/>
      <c r="AP21" s="500"/>
      <c r="AQ21" s="501"/>
      <c r="AR21" s="506" t="str">
        <f>①入力シート!AA72&amp;" "&amp;①入力シート!AB72</f>
        <v xml:space="preserve"> </v>
      </c>
      <c r="AS21" s="507"/>
      <c r="AT21" s="507"/>
      <c r="AU21" s="507"/>
      <c r="AV21" s="507"/>
      <c r="AW21" s="507"/>
      <c r="AX21" s="507"/>
      <c r="AY21" s="507"/>
      <c r="AZ21" s="507"/>
      <c r="BA21" s="507"/>
      <c r="BB21" s="507"/>
      <c r="BC21" s="507"/>
      <c r="BD21" s="508"/>
      <c r="BE21" s="150"/>
      <c r="BF21" s="505">
        <v>79</v>
      </c>
      <c r="BG21" s="505"/>
      <c r="BH21" s="505"/>
      <c r="BI21" s="496"/>
      <c r="BJ21" s="496"/>
      <c r="BK21" s="496"/>
      <c r="BL21" s="496"/>
      <c r="BM21" s="497"/>
      <c r="BN21" s="497"/>
      <c r="BO21" s="497"/>
      <c r="BP21" s="498"/>
      <c r="BQ21" s="523" t="str">
        <f>""&amp;①入力シート!Z102</f>
        <v/>
      </c>
      <c r="BR21" s="524"/>
      <c r="BS21" s="524"/>
      <c r="BT21" s="525"/>
      <c r="BU21" s="506" t="str">
        <f>①入力シート!AA102&amp;" "&amp;①入力シート!AB102</f>
        <v xml:space="preserve"> </v>
      </c>
      <c r="BV21" s="507"/>
      <c r="BW21" s="507"/>
      <c r="BX21" s="507"/>
      <c r="BY21" s="507"/>
      <c r="BZ21" s="507"/>
      <c r="CA21" s="507"/>
      <c r="CB21" s="507"/>
      <c r="CC21" s="507"/>
      <c r="CD21" s="507"/>
      <c r="CE21" s="507"/>
      <c r="CF21" s="507"/>
      <c r="CG21" s="508"/>
      <c r="CH21" s="153"/>
      <c r="CI21" s="509">
        <v>109</v>
      </c>
      <c r="CJ21" s="510"/>
      <c r="CK21" s="496"/>
      <c r="CL21" s="496"/>
      <c r="CM21" s="496"/>
      <c r="CN21" s="496"/>
      <c r="CO21" s="497"/>
      <c r="CP21" s="497"/>
      <c r="CQ21" s="497"/>
      <c r="CR21" s="498"/>
      <c r="CS21" s="499" t="str">
        <f>""&amp;①入力シート!Z132</f>
        <v/>
      </c>
      <c r="CT21" s="500"/>
      <c r="CU21" s="500"/>
      <c r="CV21" s="501"/>
      <c r="CW21" s="506" t="str">
        <f>①入力シート!AA132&amp;" "&amp;①入力シート!AB132</f>
        <v xml:space="preserve"> </v>
      </c>
      <c r="CX21" s="507"/>
      <c r="CY21" s="507"/>
      <c r="CZ21" s="507"/>
      <c r="DA21" s="507"/>
      <c r="DB21" s="507"/>
      <c r="DC21" s="507"/>
      <c r="DD21" s="507"/>
      <c r="DE21" s="507"/>
      <c r="DF21" s="507"/>
      <c r="DG21" s="507"/>
      <c r="DH21" s="507"/>
      <c r="DI21" s="508"/>
    </row>
    <row r="22" spans="1:113" ht="18.600000000000001" customHeight="1">
      <c r="A22" s="495">
        <v>20</v>
      </c>
      <c r="B22" s="495"/>
      <c r="C22" s="495"/>
      <c r="D22" s="496"/>
      <c r="E22" s="496"/>
      <c r="F22" s="496"/>
      <c r="G22" s="496"/>
      <c r="H22" s="497"/>
      <c r="I22" s="497"/>
      <c r="J22" s="497"/>
      <c r="K22" s="498"/>
      <c r="L22" s="499" t="str">
        <f>""&amp;①入力シート!Z43</f>
        <v/>
      </c>
      <c r="M22" s="500"/>
      <c r="N22" s="500"/>
      <c r="O22" s="501"/>
      <c r="P22" s="502" t="str">
        <f>①入力シート!AA43&amp;" "&amp;①入力シート!AB43</f>
        <v xml:space="preserve"> </v>
      </c>
      <c r="Q22" s="503"/>
      <c r="R22" s="503"/>
      <c r="S22" s="503"/>
      <c r="T22" s="503"/>
      <c r="U22" s="503"/>
      <c r="V22" s="503"/>
      <c r="W22" s="503"/>
      <c r="X22" s="503"/>
      <c r="Y22" s="503"/>
      <c r="Z22" s="503"/>
      <c r="AA22" s="503"/>
      <c r="AB22" s="504"/>
      <c r="AC22" s="153"/>
      <c r="AD22" s="509">
        <v>50</v>
      </c>
      <c r="AE22" s="510"/>
      <c r="AF22" s="496"/>
      <c r="AG22" s="496"/>
      <c r="AH22" s="496"/>
      <c r="AI22" s="496"/>
      <c r="AJ22" s="497"/>
      <c r="AK22" s="497"/>
      <c r="AL22" s="497"/>
      <c r="AM22" s="498"/>
      <c r="AN22" s="499" t="str">
        <f>""&amp;①入力シート!Z73</f>
        <v/>
      </c>
      <c r="AO22" s="500"/>
      <c r="AP22" s="500"/>
      <c r="AQ22" s="501"/>
      <c r="AR22" s="506" t="str">
        <f>①入力シート!AA73&amp;" "&amp;①入力シート!AB73</f>
        <v xml:space="preserve"> </v>
      </c>
      <c r="AS22" s="507"/>
      <c r="AT22" s="507"/>
      <c r="AU22" s="507"/>
      <c r="AV22" s="507"/>
      <c r="AW22" s="507"/>
      <c r="AX22" s="507"/>
      <c r="AY22" s="507"/>
      <c r="AZ22" s="507"/>
      <c r="BA22" s="507"/>
      <c r="BB22" s="507"/>
      <c r="BC22" s="507"/>
      <c r="BD22" s="508"/>
      <c r="BE22" s="150"/>
      <c r="BF22" s="505">
        <v>80</v>
      </c>
      <c r="BG22" s="505"/>
      <c r="BH22" s="505"/>
      <c r="BI22" s="496"/>
      <c r="BJ22" s="496"/>
      <c r="BK22" s="496"/>
      <c r="BL22" s="496"/>
      <c r="BM22" s="497"/>
      <c r="BN22" s="497"/>
      <c r="BO22" s="497"/>
      <c r="BP22" s="498"/>
      <c r="BQ22" s="523" t="str">
        <f>""&amp;①入力シート!Z103</f>
        <v/>
      </c>
      <c r="BR22" s="524"/>
      <c r="BS22" s="524"/>
      <c r="BT22" s="525"/>
      <c r="BU22" s="506" t="str">
        <f>①入力シート!AA103&amp;" "&amp;①入力シート!AB103</f>
        <v xml:space="preserve"> </v>
      </c>
      <c r="BV22" s="507"/>
      <c r="BW22" s="507"/>
      <c r="BX22" s="507"/>
      <c r="BY22" s="507"/>
      <c r="BZ22" s="507"/>
      <c r="CA22" s="507"/>
      <c r="CB22" s="507"/>
      <c r="CC22" s="507"/>
      <c r="CD22" s="507"/>
      <c r="CE22" s="507"/>
      <c r="CF22" s="507"/>
      <c r="CG22" s="508"/>
      <c r="CH22" s="153"/>
      <c r="CI22" s="509">
        <v>110</v>
      </c>
      <c r="CJ22" s="510"/>
      <c r="CK22" s="496"/>
      <c r="CL22" s="496"/>
      <c r="CM22" s="496"/>
      <c r="CN22" s="496"/>
      <c r="CO22" s="497"/>
      <c r="CP22" s="497"/>
      <c r="CQ22" s="497"/>
      <c r="CR22" s="498"/>
      <c r="CS22" s="499" t="str">
        <f>""&amp;①入力シート!Z133</f>
        <v/>
      </c>
      <c r="CT22" s="500"/>
      <c r="CU22" s="500"/>
      <c r="CV22" s="501"/>
      <c r="CW22" s="506" t="str">
        <f>①入力シート!AA133&amp;" "&amp;①入力シート!AB133</f>
        <v xml:space="preserve"> </v>
      </c>
      <c r="CX22" s="507"/>
      <c r="CY22" s="507"/>
      <c r="CZ22" s="507"/>
      <c r="DA22" s="507"/>
      <c r="DB22" s="507"/>
      <c r="DC22" s="507"/>
      <c r="DD22" s="507"/>
      <c r="DE22" s="507"/>
      <c r="DF22" s="507"/>
      <c r="DG22" s="507"/>
      <c r="DH22" s="507"/>
      <c r="DI22" s="508"/>
    </row>
    <row r="23" spans="1:113" ht="18.600000000000001" customHeight="1">
      <c r="A23" s="495">
        <v>21</v>
      </c>
      <c r="B23" s="495"/>
      <c r="C23" s="495"/>
      <c r="D23" s="496"/>
      <c r="E23" s="496"/>
      <c r="F23" s="496"/>
      <c r="G23" s="496"/>
      <c r="H23" s="497"/>
      <c r="I23" s="497"/>
      <c r="J23" s="497"/>
      <c r="K23" s="498"/>
      <c r="L23" s="499" t="str">
        <f>""&amp;①入力シート!Z44</f>
        <v/>
      </c>
      <c r="M23" s="500"/>
      <c r="N23" s="500"/>
      <c r="O23" s="501"/>
      <c r="P23" s="502" t="str">
        <f>①入力シート!AA44&amp;" "&amp;①入力シート!AB44</f>
        <v xml:space="preserve"> </v>
      </c>
      <c r="Q23" s="503"/>
      <c r="R23" s="503"/>
      <c r="S23" s="503"/>
      <c r="T23" s="503"/>
      <c r="U23" s="503"/>
      <c r="V23" s="503"/>
      <c r="W23" s="503"/>
      <c r="X23" s="503"/>
      <c r="Y23" s="503"/>
      <c r="Z23" s="503"/>
      <c r="AA23" s="503"/>
      <c r="AB23" s="504"/>
      <c r="AC23" s="153"/>
      <c r="AD23" s="509">
        <v>51</v>
      </c>
      <c r="AE23" s="510"/>
      <c r="AF23" s="496"/>
      <c r="AG23" s="496"/>
      <c r="AH23" s="496"/>
      <c r="AI23" s="496"/>
      <c r="AJ23" s="497"/>
      <c r="AK23" s="497"/>
      <c r="AL23" s="497"/>
      <c r="AM23" s="498"/>
      <c r="AN23" s="499" t="str">
        <f>""&amp;①入力シート!Z74</f>
        <v/>
      </c>
      <c r="AO23" s="500"/>
      <c r="AP23" s="500"/>
      <c r="AQ23" s="501"/>
      <c r="AR23" s="506" t="str">
        <f>①入力シート!AA74&amp;" "&amp;①入力シート!AB74</f>
        <v xml:space="preserve"> </v>
      </c>
      <c r="AS23" s="507"/>
      <c r="AT23" s="507"/>
      <c r="AU23" s="507"/>
      <c r="AV23" s="507"/>
      <c r="AW23" s="507"/>
      <c r="AX23" s="507"/>
      <c r="AY23" s="507"/>
      <c r="AZ23" s="507"/>
      <c r="BA23" s="507"/>
      <c r="BB23" s="507"/>
      <c r="BC23" s="507"/>
      <c r="BD23" s="508"/>
      <c r="BE23" s="150"/>
      <c r="BF23" s="505">
        <v>81</v>
      </c>
      <c r="BG23" s="505"/>
      <c r="BH23" s="505"/>
      <c r="BI23" s="496"/>
      <c r="BJ23" s="496"/>
      <c r="BK23" s="496"/>
      <c r="BL23" s="496"/>
      <c r="BM23" s="497"/>
      <c r="BN23" s="497"/>
      <c r="BO23" s="497"/>
      <c r="BP23" s="498"/>
      <c r="BQ23" s="523" t="str">
        <f>""&amp;①入力シート!Z104</f>
        <v/>
      </c>
      <c r="BR23" s="524"/>
      <c r="BS23" s="524"/>
      <c r="BT23" s="525"/>
      <c r="BU23" s="506" t="str">
        <f>①入力シート!AA104&amp;" "&amp;①入力シート!AB104</f>
        <v xml:space="preserve"> </v>
      </c>
      <c r="BV23" s="507"/>
      <c r="BW23" s="507"/>
      <c r="BX23" s="507"/>
      <c r="BY23" s="507"/>
      <c r="BZ23" s="507"/>
      <c r="CA23" s="507"/>
      <c r="CB23" s="507"/>
      <c r="CC23" s="507"/>
      <c r="CD23" s="507"/>
      <c r="CE23" s="507"/>
      <c r="CF23" s="507"/>
      <c r="CG23" s="508"/>
      <c r="CH23" s="153"/>
      <c r="CI23" s="509">
        <v>111</v>
      </c>
      <c r="CJ23" s="510"/>
      <c r="CK23" s="496"/>
      <c r="CL23" s="496"/>
      <c r="CM23" s="496"/>
      <c r="CN23" s="496"/>
      <c r="CO23" s="497"/>
      <c r="CP23" s="497"/>
      <c r="CQ23" s="497"/>
      <c r="CR23" s="498"/>
      <c r="CS23" s="499" t="str">
        <f>""&amp;①入力シート!Z134</f>
        <v/>
      </c>
      <c r="CT23" s="500"/>
      <c r="CU23" s="500"/>
      <c r="CV23" s="501"/>
      <c r="CW23" s="506" t="str">
        <f>①入力シート!AA134&amp;" "&amp;①入力シート!AB134</f>
        <v xml:space="preserve"> </v>
      </c>
      <c r="CX23" s="507"/>
      <c r="CY23" s="507"/>
      <c r="CZ23" s="507"/>
      <c r="DA23" s="507"/>
      <c r="DB23" s="507"/>
      <c r="DC23" s="507"/>
      <c r="DD23" s="507"/>
      <c r="DE23" s="507"/>
      <c r="DF23" s="507"/>
      <c r="DG23" s="507"/>
      <c r="DH23" s="507"/>
      <c r="DI23" s="508"/>
    </row>
    <row r="24" spans="1:113" ht="18.600000000000001" customHeight="1">
      <c r="A24" s="495">
        <v>22</v>
      </c>
      <c r="B24" s="495"/>
      <c r="C24" s="495"/>
      <c r="D24" s="496"/>
      <c r="E24" s="496"/>
      <c r="F24" s="496"/>
      <c r="G24" s="496"/>
      <c r="H24" s="497"/>
      <c r="I24" s="497"/>
      <c r="J24" s="497"/>
      <c r="K24" s="498"/>
      <c r="L24" s="499" t="str">
        <f>""&amp;①入力シート!Z45</f>
        <v/>
      </c>
      <c r="M24" s="500"/>
      <c r="N24" s="500"/>
      <c r="O24" s="501"/>
      <c r="P24" s="502" t="str">
        <f>①入力シート!AA45&amp;" "&amp;①入力シート!AB45</f>
        <v xml:space="preserve"> </v>
      </c>
      <c r="Q24" s="503"/>
      <c r="R24" s="503"/>
      <c r="S24" s="503"/>
      <c r="T24" s="503"/>
      <c r="U24" s="503"/>
      <c r="V24" s="503"/>
      <c r="W24" s="503"/>
      <c r="X24" s="503"/>
      <c r="Y24" s="503"/>
      <c r="Z24" s="503"/>
      <c r="AA24" s="503"/>
      <c r="AB24" s="504"/>
      <c r="AC24" s="153"/>
      <c r="AD24" s="509">
        <v>52</v>
      </c>
      <c r="AE24" s="510"/>
      <c r="AF24" s="496"/>
      <c r="AG24" s="496"/>
      <c r="AH24" s="496"/>
      <c r="AI24" s="496"/>
      <c r="AJ24" s="497"/>
      <c r="AK24" s="497"/>
      <c r="AL24" s="497"/>
      <c r="AM24" s="498"/>
      <c r="AN24" s="499" t="str">
        <f>""&amp;①入力シート!Z75</f>
        <v/>
      </c>
      <c r="AO24" s="500"/>
      <c r="AP24" s="500"/>
      <c r="AQ24" s="501"/>
      <c r="AR24" s="506" t="str">
        <f>①入力シート!AA75&amp;" "&amp;①入力シート!AB75</f>
        <v xml:space="preserve"> </v>
      </c>
      <c r="AS24" s="507"/>
      <c r="AT24" s="507"/>
      <c r="AU24" s="507"/>
      <c r="AV24" s="507"/>
      <c r="AW24" s="507"/>
      <c r="AX24" s="507"/>
      <c r="AY24" s="507"/>
      <c r="AZ24" s="507"/>
      <c r="BA24" s="507"/>
      <c r="BB24" s="507"/>
      <c r="BC24" s="507"/>
      <c r="BD24" s="508"/>
      <c r="BE24" s="150"/>
      <c r="BF24" s="505">
        <v>82</v>
      </c>
      <c r="BG24" s="505"/>
      <c r="BH24" s="505"/>
      <c r="BI24" s="496"/>
      <c r="BJ24" s="496"/>
      <c r="BK24" s="496"/>
      <c r="BL24" s="496"/>
      <c r="BM24" s="497"/>
      <c r="BN24" s="497"/>
      <c r="BO24" s="497"/>
      <c r="BP24" s="498"/>
      <c r="BQ24" s="523" t="str">
        <f>""&amp;①入力シート!Z105</f>
        <v/>
      </c>
      <c r="BR24" s="524"/>
      <c r="BS24" s="524"/>
      <c r="BT24" s="525"/>
      <c r="BU24" s="506" t="str">
        <f>①入力シート!AA105&amp;" "&amp;①入力シート!AB105</f>
        <v xml:space="preserve"> </v>
      </c>
      <c r="BV24" s="507"/>
      <c r="BW24" s="507"/>
      <c r="BX24" s="507"/>
      <c r="BY24" s="507"/>
      <c r="BZ24" s="507"/>
      <c r="CA24" s="507"/>
      <c r="CB24" s="507"/>
      <c r="CC24" s="507"/>
      <c r="CD24" s="507"/>
      <c r="CE24" s="507"/>
      <c r="CF24" s="507"/>
      <c r="CG24" s="508"/>
      <c r="CH24" s="153"/>
      <c r="CI24" s="509">
        <v>112</v>
      </c>
      <c r="CJ24" s="510"/>
      <c r="CK24" s="496"/>
      <c r="CL24" s="496"/>
      <c r="CM24" s="496"/>
      <c r="CN24" s="496"/>
      <c r="CO24" s="497"/>
      <c r="CP24" s="497"/>
      <c r="CQ24" s="497"/>
      <c r="CR24" s="498"/>
      <c r="CS24" s="499" t="str">
        <f>""&amp;①入力シート!Z135</f>
        <v/>
      </c>
      <c r="CT24" s="500"/>
      <c r="CU24" s="500"/>
      <c r="CV24" s="501"/>
      <c r="CW24" s="506" t="str">
        <f>①入力シート!AA135&amp;" "&amp;①入力シート!AB135</f>
        <v xml:space="preserve"> </v>
      </c>
      <c r="CX24" s="507"/>
      <c r="CY24" s="507"/>
      <c r="CZ24" s="507"/>
      <c r="DA24" s="507"/>
      <c r="DB24" s="507"/>
      <c r="DC24" s="507"/>
      <c r="DD24" s="507"/>
      <c r="DE24" s="507"/>
      <c r="DF24" s="507"/>
      <c r="DG24" s="507"/>
      <c r="DH24" s="507"/>
      <c r="DI24" s="508"/>
    </row>
    <row r="25" spans="1:113" ht="18.600000000000001" customHeight="1">
      <c r="A25" s="495">
        <v>23</v>
      </c>
      <c r="B25" s="495"/>
      <c r="C25" s="495"/>
      <c r="D25" s="496"/>
      <c r="E25" s="496"/>
      <c r="F25" s="496"/>
      <c r="G25" s="496"/>
      <c r="H25" s="497"/>
      <c r="I25" s="497"/>
      <c r="J25" s="497"/>
      <c r="K25" s="498"/>
      <c r="L25" s="499" t="str">
        <f>""&amp;①入力シート!Z46</f>
        <v/>
      </c>
      <c r="M25" s="500"/>
      <c r="N25" s="500"/>
      <c r="O25" s="501"/>
      <c r="P25" s="502" t="str">
        <f>①入力シート!AA46&amp;" "&amp;①入力シート!AB46</f>
        <v xml:space="preserve"> </v>
      </c>
      <c r="Q25" s="503"/>
      <c r="R25" s="503"/>
      <c r="S25" s="503"/>
      <c r="T25" s="503"/>
      <c r="U25" s="503"/>
      <c r="V25" s="503"/>
      <c r="W25" s="503"/>
      <c r="X25" s="503"/>
      <c r="Y25" s="503"/>
      <c r="Z25" s="503"/>
      <c r="AA25" s="503"/>
      <c r="AB25" s="504"/>
      <c r="AC25" s="153"/>
      <c r="AD25" s="509">
        <v>53</v>
      </c>
      <c r="AE25" s="510"/>
      <c r="AF25" s="496"/>
      <c r="AG25" s="496"/>
      <c r="AH25" s="496"/>
      <c r="AI25" s="496"/>
      <c r="AJ25" s="497"/>
      <c r="AK25" s="497"/>
      <c r="AL25" s="497"/>
      <c r="AM25" s="498"/>
      <c r="AN25" s="499" t="str">
        <f>""&amp;①入力シート!Z76</f>
        <v/>
      </c>
      <c r="AO25" s="500"/>
      <c r="AP25" s="500"/>
      <c r="AQ25" s="501"/>
      <c r="AR25" s="506" t="str">
        <f>①入力シート!AA76&amp;" "&amp;①入力シート!AB76</f>
        <v xml:space="preserve"> </v>
      </c>
      <c r="AS25" s="507"/>
      <c r="AT25" s="507"/>
      <c r="AU25" s="507"/>
      <c r="AV25" s="507"/>
      <c r="AW25" s="507"/>
      <c r="AX25" s="507"/>
      <c r="AY25" s="507"/>
      <c r="AZ25" s="507"/>
      <c r="BA25" s="507"/>
      <c r="BB25" s="507"/>
      <c r="BC25" s="507"/>
      <c r="BD25" s="508"/>
      <c r="BE25" s="150"/>
      <c r="BF25" s="505">
        <v>83</v>
      </c>
      <c r="BG25" s="505"/>
      <c r="BH25" s="505"/>
      <c r="BI25" s="496"/>
      <c r="BJ25" s="496"/>
      <c r="BK25" s="496"/>
      <c r="BL25" s="496"/>
      <c r="BM25" s="497"/>
      <c r="BN25" s="497"/>
      <c r="BO25" s="497"/>
      <c r="BP25" s="498"/>
      <c r="BQ25" s="523" t="str">
        <f>""&amp;①入力シート!Z106</f>
        <v/>
      </c>
      <c r="BR25" s="524"/>
      <c r="BS25" s="524"/>
      <c r="BT25" s="525"/>
      <c r="BU25" s="506" t="str">
        <f>①入力シート!AA106&amp;" "&amp;①入力シート!AB106</f>
        <v xml:space="preserve"> </v>
      </c>
      <c r="BV25" s="507"/>
      <c r="BW25" s="507"/>
      <c r="BX25" s="507"/>
      <c r="BY25" s="507"/>
      <c r="BZ25" s="507"/>
      <c r="CA25" s="507"/>
      <c r="CB25" s="507"/>
      <c r="CC25" s="507"/>
      <c r="CD25" s="507"/>
      <c r="CE25" s="507"/>
      <c r="CF25" s="507"/>
      <c r="CG25" s="508"/>
      <c r="CH25" s="153"/>
      <c r="CI25" s="509">
        <v>113</v>
      </c>
      <c r="CJ25" s="510"/>
      <c r="CK25" s="496"/>
      <c r="CL25" s="496"/>
      <c r="CM25" s="496"/>
      <c r="CN25" s="496"/>
      <c r="CO25" s="497"/>
      <c r="CP25" s="497"/>
      <c r="CQ25" s="497"/>
      <c r="CR25" s="498"/>
      <c r="CS25" s="499" t="str">
        <f>""&amp;①入力シート!Z136</f>
        <v/>
      </c>
      <c r="CT25" s="500"/>
      <c r="CU25" s="500"/>
      <c r="CV25" s="501"/>
      <c r="CW25" s="506" t="str">
        <f>①入力シート!AA136&amp;" "&amp;①入力シート!AB136</f>
        <v xml:space="preserve"> </v>
      </c>
      <c r="CX25" s="507"/>
      <c r="CY25" s="507"/>
      <c r="CZ25" s="507"/>
      <c r="DA25" s="507"/>
      <c r="DB25" s="507"/>
      <c r="DC25" s="507"/>
      <c r="DD25" s="507"/>
      <c r="DE25" s="507"/>
      <c r="DF25" s="507"/>
      <c r="DG25" s="507"/>
      <c r="DH25" s="507"/>
      <c r="DI25" s="508"/>
    </row>
    <row r="26" spans="1:113" ht="18.600000000000001" customHeight="1">
      <c r="A26" s="495">
        <v>24</v>
      </c>
      <c r="B26" s="495"/>
      <c r="C26" s="495"/>
      <c r="D26" s="496"/>
      <c r="E26" s="496"/>
      <c r="F26" s="496"/>
      <c r="G26" s="496"/>
      <c r="H26" s="497"/>
      <c r="I26" s="497"/>
      <c r="J26" s="497"/>
      <c r="K26" s="498"/>
      <c r="L26" s="499" t="str">
        <f>""&amp;①入力シート!Z47</f>
        <v/>
      </c>
      <c r="M26" s="500"/>
      <c r="N26" s="500"/>
      <c r="O26" s="501"/>
      <c r="P26" s="502" t="str">
        <f>①入力シート!AA47&amp;" "&amp;①入力シート!AB47</f>
        <v xml:space="preserve"> </v>
      </c>
      <c r="Q26" s="503"/>
      <c r="R26" s="503"/>
      <c r="S26" s="503"/>
      <c r="T26" s="503"/>
      <c r="U26" s="503"/>
      <c r="V26" s="503"/>
      <c r="W26" s="503"/>
      <c r="X26" s="503"/>
      <c r="Y26" s="503"/>
      <c r="Z26" s="503"/>
      <c r="AA26" s="503"/>
      <c r="AB26" s="504"/>
      <c r="AC26" s="153"/>
      <c r="AD26" s="509">
        <v>54</v>
      </c>
      <c r="AE26" s="510"/>
      <c r="AF26" s="496"/>
      <c r="AG26" s="496"/>
      <c r="AH26" s="496"/>
      <c r="AI26" s="496"/>
      <c r="AJ26" s="497"/>
      <c r="AK26" s="497"/>
      <c r="AL26" s="497"/>
      <c r="AM26" s="498"/>
      <c r="AN26" s="499" t="str">
        <f>""&amp;①入力シート!Z77</f>
        <v/>
      </c>
      <c r="AO26" s="500"/>
      <c r="AP26" s="500"/>
      <c r="AQ26" s="501"/>
      <c r="AR26" s="506" t="str">
        <f>①入力シート!AA77&amp;" "&amp;①入力シート!AB77</f>
        <v xml:space="preserve"> </v>
      </c>
      <c r="AS26" s="507"/>
      <c r="AT26" s="507"/>
      <c r="AU26" s="507"/>
      <c r="AV26" s="507"/>
      <c r="AW26" s="507"/>
      <c r="AX26" s="507"/>
      <c r="AY26" s="507"/>
      <c r="AZ26" s="507"/>
      <c r="BA26" s="507"/>
      <c r="BB26" s="507"/>
      <c r="BC26" s="507"/>
      <c r="BD26" s="508"/>
      <c r="BE26" s="150"/>
      <c r="BF26" s="505">
        <v>84</v>
      </c>
      <c r="BG26" s="505"/>
      <c r="BH26" s="505"/>
      <c r="BI26" s="496"/>
      <c r="BJ26" s="496"/>
      <c r="BK26" s="496"/>
      <c r="BL26" s="496"/>
      <c r="BM26" s="497"/>
      <c r="BN26" s="497"/>
      <c r="BO26" s="497"/>
      <c r="BP26" s="498"/>
      <c r="BQ26" s="523" t="str">
        <f>""&amp;①入力シート!Z107</f>
        <v/>
      </c>
      <c r="BR26" s="524"/>
      <c r="BS26" s="524"/>
      <c r="BT26" s="525"/>
      <c r="BU26" s="506" t="str">
        <f>①入力シート!AA107&amp;" "&amp;①入力シート!AB107</f>
        <v xml:space="preserve"> </v>
      </c>
      <c r="BV26" s="507"/>
      <c r="BW26" s="507"/>
      <c r="BX26" s="507"/>
      <c r="BY26" s="507"/>
      <c r="BZ26" s="507"/>
      <c r="CA26" s="507"/>
      <c r="CB26" s="507"/>
      <c r="CC26" s="507"/>
      <c r="CD26" s="507"/>
      <c r="CE26" s="507"/>
      <c r="CF26" s="507"/>
      <c r="CG26" s="508"/>
      <c r="CH26" s="153"/>
      <c r="CI26" s="509">
        <v>114</v>
      </c>
      <c r="CJ26" s="510"/>
      <c r="CK26" s="496"/>
      <c r="CL26" s="496"/>
      <c r="CM26" s="496"/>
      <c r="CN26" s="496"/>
      <c r="CO26" s="497"/>
      <c r="CP26" s="497"/>
      <c r="CQ26" s="497"/>
      <c r="CR26" s="498"/>
      <c r="CS26" s="499" t="str">
        <f>""&amp;①入力シート!Z137</f>
        <v/>
      </c>
      <c r="CT26" s="500"/>
      <c r="CU26" s="500"/>
      <c r="CV26" s="501"/>
      <c r="CW26" s="506" t="str">
        <f>①入力シート!AA137&amp;" "&amp;①入力シート!AB137</f>
        <v xml:space="preserve"> </v>
      </c>
      <c r="CX26" s="507"/>
      <c r="CY26" s="507"/>
      <c r="CZ26" s="507"/>
      <c r="DA26" s="507"/>
      <c r="DB26" s="507"/>
      <c r="DC26" s="507"/>
      <c r="DD26" s="507"/>
      <c r="DE26" s="507"/>
      <c r="DF26" s="507"/>
      <c r="DG26" s="507"/>
      <c r="DH26" s="507"/>
      <c r="DI26" s="508"/>
    </row>
    <row r="27" spans="1:113" ht="18.600000000000001" customHeight="1">
      <c r="A27" s="495">
        <v>25</v>
      </c>
      <c r="B27" s="495"/>
      <c r="C27" s="495"/>
      <c r="D27" s="496"/>
      <c r="E27" s="496"/>
      <c r="F27" s="496"/>
      <c r="G27" s="496"/>
      <c r="H27" s="497"/>
      <c r="I27" s="497"/>
      <c r="J27" s="497"/>
      <c r="K27" s="498"/>
      <c r="L27" s="499" t="str">
        <f>""&amp;①入力シート!Z48</f>
        <v/>
      </c>
      <c r="M27" s="500"/>
      <c r="N27" s="500"/>
      <c r="O27" s="501"/>
      <c r="P27" s="502" t="str">
        <f>①入力シート!AA48&amp;" "&amp;①入力シート!AB48</f>
        <v xml:space="preserve"> </v>
      </c>
      <c r="Q27" s="503"/>
      <c r="R27" s="503"/>
      <c r="S27" s="503"/>
      <c r="T27" s="503"/>
      <c r="U27" s="503"/>
      <c r="V27" s="503"/>
      <c r="W27" s="503"/>
      <c r="X27" s="503"/>
      <c r="Y27" s="503"/>
      <c r="Z27" s="503"/>
      <c r="AA27" s="503"/>
      <c r="AB27" s="504"/>
      <c r="AC27" s="153"/>
      <c r="AD27" s="509">
        <v>55</v>
      </c>
      <c r="AE27" s="510"/>
      <c r="AF27" s="496"/>
      <c r="AG27" s="496"/>
      <c r="AH27" s="496"/>
      <c r="AI27" s="496"/>
      <c r="AJ27" s="497"/>
      <c r="AK27" s="497"/>
      <c r="AL27" s="497"/>
      <c r="AM27" s="498"/>
      <c r="AN27" s="499" t="str">
        <f>""&amp;①入力シート!Z78</f>
        <v/>
      </c>
      <c r="AO27" s="500"/>
      <c r="AP27" s="500"/>
      <c r="AQ27" s="501"/>
      <c r="AR27" s="506" t="str">
        <f>①入力シート!AA78&amp;" "&amp;①入力シート!AB78</f>
        <v xml:space="preserve"> </v>
      </c>
      <c r="AS27" s="507"/>
      <c r="AT27" s="507"/>
      <c r="AU27" s="507"/>
      <c r="AV27" s="507"/>
      <c r="AW27" s="507"/>
      <c r="AX27" s="507"/>
      <c r="AY27" s="507"/>
      <c r="AZ27" s="507"/>
      <c r="BA27" s="507"/>
      <c r="BB27" s="507"/>
      <c r="BC27" s="507"/>
      <c r="BD27" s="508"/>
      <c r="BE27" s="150"/>
      <c r="BF27" s="505">
        <v>85</v>
      </c>
      <c r="BG27" s="505"/>
      <c r="BH27" s="505"/>
      <c r="BI27" s="496"/>
      <c r="BJ27" s="496"/>
      <c r="BK27" s="496"/>
      <c r="BL27" s="496"/>
      <c r="BM27" s="497"/>
      <c r="BN27" s="497"/>
      <c r="BO27" s="497"/>
      <c r="BP27" s="498"/>
      <c r="BQ27" s="523" t="str">
        <f>""&amp;①入力シート!Z108</f>
        <v/>
      </c>
      <c r="BR27" s="524"/>
      <c r="BS27" s="524"/>
      <c r="BT27" s="525"/>
      <c r="BU27" s="506" t="str">
        <f>①入力シート!AA108&amp;" "&amp;①入力シート!AB108</f>
        <v xml:space="preserve"> </v>
      </c>
      <c r="BV27" s="507"/>
      <c r="BW27" s="507"/>
      <c r="BX27" s="507"/>
      <c r="BY27" s="507"/>
      <c r="BZ27" s="507"/>
      <c r="CA27" s="507"/>
      <c r="CB27" s="507"/>
      <c r="CC27" s="507"/>
      <c r="CD27" s="507"/>
      <c r="CE27" s="507"/>
      <c r="CF27" s="507"/>
      <c r="CG27" s="508"/>
      <c r="CH27" s="153"/>
      <c r="CI27" s="509">
        <v>115</v>
      </c>
      <c r="CJ27" s="510"/>
      <c r="CK27" s="496"/>
      <c r="CL27" s="496"/>
      <c r="CM27" s="496"/>
      <c r="CN27" s="496"/>
      <c r="CO27" s="497"/>
      <c r="CP27" s="497"/>
      <c r="CQ27" s="497"/>
      <c r="CR27" s="498"/>
      <c r="CS27" s="499" t="str">
        <f>""&amp;①入力シート!Z138</f>
        <v/>
      </c>
      <c r="CT27" s="500"/>
      <c r="CU27" s="500"/>
      <c r="CV27" s="501"/>
      <c r="CW27" s="506" t="str">
        <f>①入力シート!AA138&amp;" "&amp;①入力シート!AB138</f>
        <v xml:space="preserve"> </v>
      </c>
      <c r="CX27" s="507"/>
      <c r="CY27" s="507"/>
      <c r="CZ27" s="507"/>
      <c r="DA27" s="507"/>
      <c r="DB27" s="507"/>
      <c r="DC27" s="507"/>
      <c r="DD27" s="507"/>
      <c r="DE27" s="507"/>
      <c r="DF27" s="507"/>
      <c r="DG27" s="507"/>
      <c r="DH27" s="507"/>
      <c r="DI27" s="508"/>
    </row>
    <row r="28" spans="1:113" ht="18.600000000000001" customHeight="1">
      <c r="A28" s="495">
        <v>26</v>
      </c>
      <c r="B28" s="495"/>
      <c r="C28" s="495"/>
      <c r="D28" s="496"/>
      <c r="E28" s="496"/>
      <c r="F28" s="496"/>
      <c r="G28" s="496"/>
      <c r="H28" s="497"/>
      <c r="I28" s="497"/>
      <c r="J28" s="497"/>
      <c r="K28" s="498"/>
      <c r="L28" s="499" t="str">
        <f>""&amp;①入力シート!Z49</f>
        <v/>
      </c>
      <c r="M28" s="500"/>
      <c r="N28" s="500"/>
      <c r="O28" s="501"/>
      <c r="P28" s="502" t="str">
        <f>①入力シート!AA49&amp;" "&amp;①入力シート!AB49</f>
        <v xml:space="preserve"> </v>
      </c>
      <c r="Q28" s="503"/>
      <c r="R28" s="503"/>
      <c r="S28" s="503"/>
      <c r="T28" s="503"/>
      <c r="U28" s="503"/>
      <c r="V28" s="503"/>
      <c r="W28" s="503"/>
      <c r="X28" s="503"/>
      <c r="Y28" s="503"/>
      <c r="Z28" s="503"/>
      <c r="AA28" s="503"/>
      <c r="AB28" s="504"/>
      <c r="AC28" s="153"/>
      <c r="AD28" s="509">
        <v>56</v>
      </c>
      <c r="AE28" s="510"/>
      <c r="AF28" s="496"/>
      <c r="AG28" s="496"/>
      <c r="AH28" s="496"/>
      <c r="AI28" s="496"/>
      <c r="AJ28" s="497"/>
      <c r="AK28" s="497"/>
      <c r="AL28" s="497"/>
      <c r="AM28" s="498"/>
      <c r="AN28" s="499" t="str">
        <f>""&amp;①入力シート!Z79</f>
        <v/>
      </c>
      <c r="AO28" s="500"/>
      <c r="AP28" s="500"/>
      <c r="AQ28" s="501"/>
      <c r="AR28" s="506" t="str">
        <f>①入力シート!AA79&amp;" "&amp;①入力シート!AB79</f>
        <v xml:space="preserve"> </v>
      </c>
      <c r="AS28" s="507"/>
      <c r="AT28" s="507"/>
      <c r="AU28" s="507"/>
      <c r="AV28" s="507"/>
      <c r="AW28" s="507"/>
      <c r="AX28" s="507"/>
      <c r="AY28" s="507"/>
      <c r="AZ28" s="507"/>
      <c r="BA28" s="507"/>
      <c r="BB28" s="507"/>
      <c r="BC28" s="507"/>
      <c r="BD28" s="508"/>
      <c r="BE28" s="150"/>
      <c r="BF28" s="505">
        <v>86</v>
      </c>
      <c r="BG28" s="505"/>
      <c r="BH28" s="505"/>
      <c r="BI28" s="496"/>
      <c r="BJ28" s="496"/>
      <c r="BK28" s="496"/>
      <c r="BL28" s="496"/>
      <c r="BM28" s="497"/>
      <c r="BN28" s="497"/>
      <c r="BO28" s="497"/>
      <c r="BP28" s="498"/>
      <c r="BQ28" s="523" t="str">
        <f>""&amp;①入力シート!Z109</f>
        <v/>
      </c>
      <c r="BR28" s="524"/>
      <c r="BS28" s="524"/>
      <c r="BT28" s="525"/>
      <c r="BU28" s="506" t="str">
        <f>①入力シート!AA109&amp;" "&amp;①入力シート!AB109</f>
        <v xml:space="preserve"> </v>
      </c>
      <c r="BV28" s="507"/>
      <c r="BW28" s="507"/>
      <c r="BX28" s="507"/>
      <c r="BY28" s="507"/>
      <c r="BZ28" s="507"/>
      <c r="CA28" s="507"/>
      <c r="CB28" s="507"/>
      <c r="CC28" s="507"/>
      <c r="CD28" s="507"/>
      <c r="CE28" s="507"/>
      <c r="CF28" s="507"/>
      <c r="CG28" s="508"/>
      <c r="CH28" s="153"/>
      <c r="CI28" s="509">
        <v>116</v>
      </c>
      <c r="CJ28" s="510"/>
      <c r="CK28" s="496"/>
      <c r="CL28" s="496"/>
      <c r="CM28" s="496"/>
      <c r="CN28" s="496"/>
      <c r="CO28" s="497"/>
      <c r="CP28" s="497"/>
      <c r="CQ28" s="497"/>
      <c r="CR28" s="498"/>
      <c r="CS28" s="499" t="str">
        <f>""&amp;①入力シート!Z139</f>
        <v/>
      </c>
      <c r="CT28" s="500"/>
      <c r="CU28" s="500"/>
      <c r="CV28" s="501"/>
      <c r="CW28" s="506" t="str">
        <f>①入力シート!AA139&amp;" "&amp;①入力シート!AB139</f>
        <v xml:space="preserve"> </v>
      </c>
      <c r="CX28" s="507"/>
      <c r="CY28" s="507"/>
      <c r="CZ28" s="507"/>
      <c r="DA28" s="507"/>
      <c r="DB28" s="507"/>
      <c r="DC28" s="507"/>
      <c r="DD28" s="507"/>
      <c r="DE28" s="507"/>
      <c r="DF28" s="507"/>
      <c r="DG28" s="507"/>
      <c r="DH28" s="507"/>
      <c r="DI28" s="508"/>
    </row>
    <row r="29" spans="1:113" ht="18.600000000000001" customHeight="1">
      <c r="A29" s="495">
        <v>27</v>
      </c>
      <c r="B29" s="495"/>
      <c r="C29" s="495"/>
      <c r="D29" s="496"/>
      <c r="E29" s="496"/>
      <c r="F29" s="496"/>
      <c r="G29" s="496"/>
      <c r="H29" s="497"/>
      <c r="I29" s="497"/>
      <c r="J29" s="497"/>
      <c r="K29" s="498"/>
      <c r="L29" s="499" t="str">
        <f>""&amp;①入力シート!Z50</f>
        <v/>
      </c>
      <c r="M29" s="500"/>
      <c r="N29" s="500"/>
      <c r="O29" s="501"/>
      <c r="P29" s="502" t="str">
        <f>①入力シート!AA50&amp;" "&amp;①入力シート!AB50</f>
        <v xml:space="preserve"> </v>
      </c>
      <c r="Q29" s="503"/>
      <c r="R29" s="503"/>
      <c r="S29" s="503"/>
      <c r="T29" s="503"/>
      <c r="U29" s="503"/>
      <c r="V29" s="503"/>
      <c r="W29" s="503"/>
      <c r="X29" s="503"/>
      <c r="Y29" s="503"/>
      <c r="Z29" s="503"/>
      <c r="AA29" s="503"/>
      <c r="AB29" s="504"/>
      <c r="AC29" s="153"/>
      <c r="AD29" s="509">
        <v>57</v>
      </c>
      <c r="AE29" s="510"/>
      <c r="AF29" s="496"/>
      <c r="AG29" s="496"/>
      <c r="AH29" s="496"/>
      <c r="AI29" s="496"/>
      <c r="AJ29" s="497"/>
      <c r="AK29" s="497"/>
      <c r="AL29" s="497"/>
      <c r="AM29" s="498"/>
      <c r="AN29" s="499" t="str">
        <f>""&amp;①入力シート!Z80</f>
        <v/>
      </c>
      <c r="AO29" s="500"/>
      <c r="AP29" s="500"/>
      <c r="AQ29" s="501"/>
      <c r="AR29" s="506" t="str">
        <f>①入力シート!AA80&amp;" "&amp;①入力シート!AB80</f>
        <v xml:space="preserve"> </v>
      </c>
      <c r="AS29" s="507"/>
      <c r="AT29" s="507"/>
      <c r="AU29" s="507"/>
      <c r="AV29" s="507"/>
      <c r="AW29" s="507"/>
      <c r="AX29" s="507"/>
      <c r="AY29" s="507"/>
      <c r="AZ29" s="507"/>
      <c r="BA29" s="507"/>
      <c r="BB29" s="507"/>
      <c r="BC29" s="507"/>
      <c r="BD29" s="508"/>
      <c r="BE29" s="150"/>
      <c r="BF29" s="505">
        <v>87</v>
      </c>
      <c r="BG29" s="505"/>
      <c r="BH29" s="505"/>
      <c r="BI29" s="496"/>
      <c r="BJ29" s="496"/>
      <c r="BK29" s="496"/>
      <c r="BL29" s="496"/>
      <c r="BM29" s="497"/>
      <c r="BN29" s="497"/>
      <c r="BO29" s="497"/>
      <c r="BP29" s="498"/>
      <c r="BQ29" s="523" t="str">
        <f>""&amp;①入力シート!Z110</f>
        <v/>
      </c>
      <c r="BR29" s="524"/>
      <c r="BS29" s="524"/>
      <c r="BT29" s="525"/>
      <c r="BU29" s="506" t="str">
        <f>①入力シート!AA110&amp;" "&amp;①入力シート!AB110</f>
        <v xml:space="preserve"> </v>
      </c>
      <c r="BV29" s="507"/>
      <c r="BW29" s="507"/>
      <c r="BX29" s="507"/>
      <c r="BY29" s="507"/>
      <c r="BZ29" s="507"/>
      <c r="CA29" s="507"/>
      <c r="CB29" s="507"/>
      <c r="CC29" s="507"/>
      <c r="CD29" s="507"/>
      <c r="CE29" s="507"/>
      <c r="CF29" s="507"/>
      <c r="CG29" s="508"/>
      <c r="CH29" s="153"/>
      <c r="CI29" s="509">
        <v>117</v>
      </c>
      <c r="CJ29" s="510"/>
      <c r="CK29" s="496"/>
      <c r="CL29" s="496"/>
      <c r="CM29" s="496"/>
      <c r="CN29" s="496"/>
      <c r="CO29" s="497"/>
      <c r="CP29" s="497"/>
      <c r="CQ29" s="497"/>
      <c r="CR29" s="498"/>
      <c r="CS29" s="499" t="str">
        <f>""&amp;①入力シート!Z140</f>
        <v/>
      </c>
      <c r="CT29" s="500"/>
      <c r="CU29" s="500"/>
      <c r="CV29" s="501"/>
      <c r="CW29" s="506" t="str">
        <f>①入力シート!AA140&amp;" "&amp;①入力シート!AB140</f>
        <v xml:space="preserve"> </v>
      </c>
      <c r="CX29" s="507"/>
      <c r="CY29" s="507"/>
      <c r="CZ29" s="507"/>
      <c r="DA29" s="507"/>
      <c r="DB29" s="507"/>
      <c r="DC29" s="507"/>
      <c r="DD29" s="507"/>
      <c r="DE29" s="507"/>
      <c r="DF29" s="507"/>
      <c r="DG29" s="507"/>
      <c r="DH29" s="507"/>
      <c r="DI29" s="508"/>
    </row>
    <row r="30" spans="1:113" ht="18.600000000000001" customHeight="1">
      <c r="A30" s="495">
        <v>28</v>
      </c>
      <c r="B30" s="495"/>
      <c r="C30" s="495"/>
      <c r="D30" s="496"/>
      <c r="E30" s="496"/>
      <c r="F30" s="496"/>
      <c r="G30" s="496"/>
      <c r="H30" s="497"/>
      <c r="I30" s="497"/>
      <c r="J30" s="497"/>
      <c r="K30" s="498"/>
      <c r="L30" s="499" t="str">
        <f>""&amp;①入力シート!Z51</f>
        <v/>
      </c>
      <c r="M30" s="500"/>
      <c r="N30" s="500"/>
      <c r="O30" s="501"/>
      <c r="P30" s="502" t="str">
        <f>①入力シート!AA51&amp;" "&amp;①入力シート!AB51</f>
        <v xml:space="preserve"> </v>
      </c>
      <c r="Q30" s="503"/>
      <c r="R30" s="503"/>
      <c r="S30" s="503"/>
      <c r="T30" s="503"/>
      <c r="U30" s="503"/>
      <c r="V30" s="503"/>
      <c r="W30" s="503"/>
      <c r="X30" s="503"/>
      <c r="Y30" s="503"/>
      <c r="Z30" s="503"/>
      <c r="AA30" s="503"/>
      <c r="AB30" s="504"/>
      <c r="AC30" s="153"/>
      <c r="AD30" s="509">
        <v>58</v>
      </c>
      <c r="AE30" s="510"/>
      <c r="AF30" s="496"/>
      <c r="AG30" s="496"/>
      <c r="AH30" s="496"/>
      <c r="AI30" s="496"/>
      <c r="AJ30" s="497"/>
      <c r="AK30" s="497"/>
      <c r="AL30" s="497"/>
      <c r="AM30" s="498"/>
      <c r="AN30" s="499" t="str">
        <f>""&amp;①入力シート!Z81</f>
        <v/>
      </c>
      <c r="AO30" s="500"/>
      <c r="AP30" s="500"/>
      <c r="AQ30" s="501"/>
      <c r="AR30" s="506" t="str">
        <f>①入力シート!AA81&amp;" "&amp;①入力シート!AB81</f>
        <v xml:space="preserve"> </v>
      </c>
      <c r="AS30" s="507"/>
      <c r="AT30" s="507"/>
      <c r="AU30" s="507"/>
      <c r="AV30" s="507"/>
      <c r="AW30" s="507"/>
      <c r="AX30" s="507"/>
      <c r="AY30" s="507"/>
      <c r="AZ30" s="507"/>
      <c r="BA30" s="507"/>
      <c r="BB30" s="507"/>
      <c r="BC30" s="507"/>
      <c r="BD30" s="508"/>
      <c r="BE30" s="150"/>
      <c r="BF30" s="505">
        <v>88</v>
      </c>
      <c r="BG30" s="505"/>
      <c r="BH30" s="505"/>
      <c r="BI30" s="496"/>
      <c r="BJ30" s="496"/>
      <c r="BK30" s="496"/>
      <c r="BL30" s="496"/>
      <c r="BM30" s="497"/>
      <c r="BN30" s="497"/>
      <c r="BO30" s="497"/>
      <c r="BP30" s="498"/>
      <c r="BQ30" s="523" t="str">
        <f>""&amp;①入力シート!Z111</f>
        <v/>
      </c>
      <c r="BR30" s="524"/>
      <c r="BS30" s="524"/>
      <c r="BT30" s="525"/>
      <c r="BU30" s="506" t="str">
        <f>①入力シート!AA111&amp;" "&amp;①入力シート!AB111</f>
        <v xml:space="preserve"> </v>
      </c>
      <c r="BV30" s="507"/>
      <c r="BW30" s="507"/>
      <c r="BX30" s="507"/>
      <c r="BY30" s="507"/>
      <c r="BZ30" s="507"/>
      <c r="CA30" s="507"/>
      <c r="CB30" s="507"/>
      <c r="CC30" s="507"/>
      <c r="CD30" s="507"/>
      <c r="CE30" s="507"/>
      <c r="CF30" s="507"/>
      <c r="CG30" s="508"/>
      <c r="CH30" s="153"/>
      <c r="CI30" s="509">
        <v>118</v>
      </c>
      <c r="CJ30" s="510"/>
      <c r="CK30" s="496"/>
      <c r="CL30" s="496"/>
      <c r="CM30" s="496"/>
      <c r="CN30" s="496"/>
      <c r="CO30" s="497"/>
      <c r="CP30" s="497"/>
      <c r="CQ30" s="497"/>
      <c r="CR30" s="498"/>
      <c r="CS30" s="499" t="str">
        <f>""&amp;①入力シート!Z141</f>
        <v/>
      </c>
      <c r="CT30" s="500"/>
      <c r="CU30" s="500"/>
      <c r="CV30" s="501"/>
      <c r="CW30" s="506" t="str">
        <f>①入力シート!AA141&amp;" "&amp;①入力シート!AB141</f>
        <v xml:space="preserve"> </v>
      </c>
      <c r="CX30" s="507"/>
      <c r="CY30" s="507"/>
      <c r="CZ30" s="507"/>
      <c r="DA30" s="507"/>
      <c r="DB30" s="507"/>
      <c r="DC30" s="507"/>
      <c r="DD30" s="507"/>
      <c r="DE30" s="507"/>
      <c r="DF30" s="507"/>
      <c r="DG30" s="507"/>
      <c r="DH30" s="507"/>
      <c r="DI30" s="508"/>
    </row>
    <row r="31" spans="1:113" ht="18.600000000000001" customHeight="1">
      <c r="A31" s="495">
        <v>29</v>
      </c>
      <c r="B31" s="495"/>
      <c r="C31" s="495"/>
      <c r="D31" s="496"/>
      <c r="E31" s="496"/>
      <c r="F31" s="496"/>
      <c r="G31" s="496"/>
      <c r="H31" s="497"/>
      <c r="I31" s="497"/>
      <c r="J31" s="497"/>
      <c r="K31" s="498"/>
      <c r="L31" s="499" t="str">
        <f>""&amp;①入力シート!Z52</f>
        <v/>
      </c>
      <c r="M31" s="500"/>
      <c r="N31" s="500"/>
      <c r="O31" s="501"/>
      <c r="P31" s="502" t="str">
        <f>①入力シート!AA52&amp;" "&amp;①入力シート!AB52</f>
        <v xml:space="preserve"> </v>
      </c>
      <c r="Q31" s="503"/>
      <c r="R31" s="503"/>
      <c r="S31" s="503"/>
      <c r="T31" s="503"/>
      <c r="U31" s="503"/>
      <c r="V31" s="503"/>
      <c r="W31" s="503"/>
      <c r="X31" s="503"/>
      <c r="Y31" s="503"/>
      <c r="Z31" s="503"/>
      <c r="AA31" s="503"/>
      <c r="AB31" s="504"/>
      <c r="AC31" s="153"/>
      <c r="AD31" s="509">
        <v>59</v>
      </c>
      <c r="AE31" s="510"/>
      <c r="AF31" s="496"/>
      <c r="AG31" s="496"/>
      <c r="AH31" s="496"/>
      <c r="AI31" s="496"/>
      <c r="AJ31" s="497"/>
      <c r="AK31" s="497"/>
      <c r="AL31" s="497"/>
      <c r="AM31" s="498"/>
      <c r="AN31" s="499" t="str">
        <f>""&amp;①入力シート!Z82</f>
        <v/>
      </c>
      <c r="AO31" s="500"/>
      <c r="AP31" s="500"/>
      <c r="AQ31" s="501"/>
      <c r="AR31" s="506" t="str">
        <f>①入力シート!AA82&amp;" "&amp;①入力シート!AB82</f>
        <v xml:space="preserve"> </v>
      </c>
      <c r="AS31" s="507"/>
      <c r="AT31" s="507"/>
      <c r="AU31" s="507"/>
      <c r="AV31" s="507"/>
      <c r="AW31" s="507"/>
      <c r="AX31" s="507"/>
      <c r="AY31" s="507"/>
      <c r="AZ31" s="507"/>
      <c r="BA31" s="507"/>
      <c r="BB31" s="507"/>
      <c r="BC31" s="507"/>
      <c r="BD31" s="508"/>
      <c r="BE31" s="150"/>
      <c r="BF31" s="505">
        <v>89</v>
      </c>
      <c r="BG31" s="505"/>
      <c r="BH31" s="505"/>
      <c r="BI31" s="496"/>
      <c r="BJ31" s="496"/>
      <c r="BK31" s="496"/>
      <c r="BL31" s="496"/>
      <c r="BM31" s="497"/>
      <c r="BN31" s="497"/>
      <c r="BO31" s="497"/>
      <c r="BP31" s="498"/>
      <c r="BQ31" s="523" t="str">
        <f>""&amp;①入力シート!Z112</f>
        <v/>
      </c>
      <c r="BR31" s="524"/>
      <c r="BS31" s="524"/>
      <c r="BT31" s="525"/>
      <c r="BU31" s="506" t="str">
        <f>①入力シート!AA112&amp;" "&amp;①入力シート!AB112</f>
        <v xml:space="preserve"> </v>
      </c>
      <c r="BV31" s="507"/>
      <c r="BW31" s="507"/>
      <c r="BX31" s="507"/>
      <c r="BY31" s="507"/>
      <c r="BZ31" s="507"/>
      <c r="CA31" s="507"/>
      <c r="CB31" s="507"/>
      <c r="CC31" s="507"/>
      <c r="CD31" s="507"/>
      <c r="CE31" s="507"/>
      <c r="CF31" s="507"/>
      <c r="CG31" s="508"/>
      <c r="CH31" s="153"/>
      <c r="CI31" s="509">
        <v>119</v>
      </c>
      <c r="CJ31" s="510"/>
      <c r="CK31" s="496"/>
      <c r="CL31" s="496"/>
      <c r="CM31" s="496"/>
      <c r="CN31" s="496"/>
      <c r="CO31" s="497"/>
      <c r="CP31" s="497"/>
      <c r="CQ31" s="497"/>
      <c r="CR31" s="498"/>
      <c r="CS31" s="499" t="str">
        <f>""&amp;①入力シート!Z142</f>
        <v/>
      </c>
      <c r="CT31" s="500"/>
      <c r="CU31" s="500"/>
      <c r="CV31" s="501"/>
      <c r="CW31" s="506" t="str">
        <f>①入力シート!AA142&amp;" "&amp;①入力シート!AB142</f>
        <v xml:space="preserve"> </v>
      </c>
      <c r="CX31" s="507"/>
      <c r="CY31" s="507"/>
      <c r="CZ31" s="507"/>
      <c r="DA31" s="507"/>
      <c r="DB31" s="507"/>
      <c r="DC31" s="507"/>
      <c r="DD31" s="507"/>
      <c r="DE31" s="507"/>
      <c r="DF31" s="507"/>
      <c r="DG31" s="507"/>
      <c r="DH31" s="507"/>
      <c r="DI31" s="508"/>
    </row>
    <row r="32" spans="1:113" ht="18.600000000000001" customHeight="1" thickBot="1">
      <c r="A32" s="495">
        <v>30</v>
      </c>
      <c r="B32" s="495"/>
      <c r="C32" s="495"/>
      <c r="D32" s="496"/>
      <c r="E32" s="496"/>
      <c r="F32" s="496"/>
      <c r="G32" s="496"/>
      <c r="H32" s="497"/>
      <c r="I32" s="497"/>
      <c r="J32" s="497"/>
      <c r="K32" s="498"/>
      <c r="L32" s="530" t="str">
        <f>""&amp;①入力シート!Z53</f>
        <v/>
      </c>
      <c r="M32" s="531"/>
      <c r="N32" s="531"/>
      <c r="O32" s="532"/>
      <c r="P32" s="533" t="str">
        <f>①入力シート!AA53&amp;" "&amp;①入力シート!AB53</f>
        <v xml:space="preserve"> </v>
      </c>
      <c r="Q32" s="534"/>
      <c r="R32" s="534"/>
      <c r="S32" s="534"/>
      <c r="T32" s="534"/>
      <c r="U32" s="534"/>
      <c r="V32" s="534"/>
      <c r="W32" s="534"/>
      <c r="X32" s="534"/>
      <c r="Y32" s="534"/>
      <c r="Z32" s="534"/>
      <c r="AA32" s="534"/>
      <c r="AB32" s="535"/>
      <c r="AC32" s="153"/>
      <c r="AD32" s="509">
        <v>60</v>
      </c>
      <c r="AE32" s="510"/>
      <c r="AF32" s="496"/>
      <c r="AG32" s="496"/>
      <c r="AH32" s="496"/>
      <c r="AI32" s="496"/>
      <c r="AJ32" s="497"/>
      <c r="AK32" s="497"/>
      <c r="AL32" s="497"/>
      <c r="AM32" s="498"/>
      <c r="AN32" s="530" t="str">
        <f>""&amp;①入力シート!Z83</f>
        <v/>
      </c>
      <c r="AO32" s="531"/>
      <c r="AP32" s="531"/>
      <c r="AQ32" s="532"/>
      <c r="AR32" s="639" t="str">
        <f>①入力シート!AA83&amp;" "&amp;①入力シート!AB83</f>
        <v xml:space="preserve"> </v>
      </c>
      <c r="AS32" s="640"/>
      <c r="AT32" s="640"/>
      <c r="AU32" s="640"/>
      <c r="AV32" s="640"/>
      <c r="AW32" s="640"/>
      <c r="AX32" s="640"/>
      <c r="AY32" s="640"/>
      <c r="AZ32" s="640"/>
      <c r="BA32" s="640"/>
      <c r="BB32" s="640"/>
      <c r="BC32" s="640"/>
      <c r="BD32" s="641"/>
      <c r="BE32" s="150"/>
      <c r="BF32" s="505">
        <v>90</v>
      </c>
      <c r="BG32" s="505"/>
      <c r="BH32" s="505"/>
      <c r="BI32" s="496"/>
      <c r="BJ32" s="496"/>
      <c r="BK32" s="496"/>
      <c r="BL32" s="496"/>
      <c r="BM32" s="497"/>
      <c r="BN32" s="497"/>
      <c r="BO32" s="497"/>
      <c r="BP32" s="498"/>
      <c r="BQ32" s="708" t="str">
        <f>""&amp;①入力シート!Z113</f>
        <v/>
      </c>
      <c r="BR32" s="709"/>
      <c r="BS32" s="709"/>
      <c r="BT32" s="710"/>
      <c r="BU32" s="639" t="str">
        <f>①入力シート!AA113&amp;" "&amp;①入力シート!AB113</f>
        <v xml:space="preserve"> </v>
      </c>
      <c r="BV32" s="640"/>
      <c r="BW32" s="640"/>
      <c r="BX32" s="640"/>
      <c r="BY32" s="640"/>
      <c r="BZ32" s="640"/>
      <c r="CA32" s="640"/>
      <c r="CB32" s="640"/>
      <c r="CC32" s="640"/>
      <c r="CD32" s="640"/>
      <c r="CE32" s="640"/>
      <c r="CF32" s="640"/>
      <c r="CG32" s="641"/>
      <c r="CH32" s="153"/>
      <c r="CI32" s="509">
        <v>120</v>
      </c>
      <c r="CJ32" s="510"/>
      <c r="CK32" s="496"/>
      <c r="CL32" s="496"/>
      <c r="CM32" s="496"/>
      <c r="CN32" s="496"/>
      <c r="CO32" s="497"/>
      <c r="CP32" s="497"/>
      <c r="CQ32" s="497"/>
      <c r="CR32" s="498"/>
      <c r="CS32" s="530" t="str">
        <f>""&amp;①入力シート!Z143</f>
        <v/>
      </c>
      <c r="CT32" s="531"/>
      <c r="CU32" s="531"/>
      <c r="CV32" s="532"/>
      <c r="CW32" s="639" t="str">
        <f>①入力シート!AA143&amp;" "&amp;①入力シート!AB143</f>
        <v xml:space="preserve"> </v>
      </c>
      <c r="CX32" s="640"/>
      <c r="CY32" s="640"/>
      <c r="CZ32" s="640"/>
      <c r="DA32" s="640"/>
      <c r="DB32" s="640"/>
      <c r="DC32" s="640"/>
      <c r="DD32" s="640"/>
      <c r="DE32" s="640"/>
      <c r="DF32" s="640"/>
      <c r="DG32" s="640"/>
      <c r="DH32" s="640"/>
      <c r="DI32" s="641"/>
    </row>
    <row r="33" spans="1:113" ht="9.9499999999999993" customHeight="1" thickBot="1">
      <c r="A33" s="597" t="s">
        <v>21</v>
      </c>
      <c r="B33" s="597"/>
      <c r="C33" s="597"/>
      <c r="D33" s="597"/>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c r="AD33" s="597"/>
      <c r="AE33" s="597"/>
      <c r="AF33" s="597"/>
      <c r="AG33" s="597"/>
      <c r="AH33" s="597"/>
      <c r="AI33" s="597"/>
      <c r="AJ33" s="597"/>
      <c r="AK33" s="597"/>
      <c r="AL33" s="597"/>
      <c r="AM33" s="597"/>
      <c r="AN33" s="597"/>
      <c r="AO33" s="597"/>
      <c r="AP33" s="597"/>
      <c r="AQ33" s="145"/>
      <c r="AR33" s="145"/>
      <c r="AS33" s="145"/>
      <c r="AT33" s="145"/>
      <c r="AU33" s="145"/>
      <c r="AV33" s="145"/>
      <c r="AW33" s="145"/>
      <c r="AX33" s="145"/>
      <c r="AY33" s="145"/>
      <c r="AZ33" s="145"/>
      <c r="BA33" s="145"/>
      <c r="BB33" s="145"/>
      <c r="BC33" s="145"/>
      <c r="BD33" s="145"/>
      <c r="BE33" s="150"/>
      <c r="BF33" s="156"/>
      <c r="BG33" s="156"/>
      <c r="BH33" s="156"/>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6"/>
      <c r="CI33" s="156"/>
      <c r="CJ33" s="156"/>
      <c r="CK33" s="157"/>
      <c r="CL33" s="157"/>
      <c r="CM33" s="157"/>
      <c r="CN33" s="157"/>
      <c r="CO33" s="157"/>
      <c r="CP33" s="157"/>
      <c r="CQ33" s="157"/>
      <c r="CR33" s="157"/>
      <c r="CS33" s="157"/>
      <c r="CT33" s="157"/>
      <c r="CU33" s="157"/>
      <c r="CV33" s="157"/>
      <c r="CW33" s="157"/>
      <c r="CX33" s="157"/>
      <c r="CY33" s="157"/>
      <c r="CZ33" s="157"/>
      <c r="DA33" s="157"/>
      <c r="DB33" s="157"/>
      <c r="DC33" s="157"/>
      <c r="DD33" s="157"/>
      <c r="DE33" s="157"/>
      <c r="DF33" s="157"/>
      <c r="DG33" s="157"/>
      <c r="DH33" s="157"/>
      <c r="DI33" s="157"/>
    </row>
    <row r="34" spans="1:113" ht="9.9499999999999993" customHeight="1" thickTop="1">
      <c r="A34" s="598"/>
      <c r="B34" s="598"/>
      <c r="C34" s="598"/>
      <c r="D34" s="598"/>
      <c r="E34" s="598"/>
      <c r="F34" s="598"/>
      <c r="G34" s="598"/>
      <c r="H34" s="598"/>
      <c r="I34" s="598"/>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598"/>
      <c r="AI34" s="598"/>
      <c r="AJ34" s="598"/>
      <c r="AK34" s="598"/>
      <c r="AL34" s="598"/>
      <c r="AM34" s="598"/>
      <c r="AN34" s="598"/>
      <c r="AO34" s="598"/>
      <c r="AP34" s="598"/>
      <c r="AQ34" s="145"/>
      <c r="AR34" s="596"/>
      <c r="AS34" s="596"/>
      <c r="AT34" s="596"/>
      <c r="AU34" s="596"/>
      <c r="AV34" s="596"/>
      <c r="AW34" s="596"/>
      <c r="AX34" s="596"/>
      <c r="AY34" s="596"/>
      <c r="AZ34" s="596"/>
      <c r="BA34" s="596"/>
      <c r="BB34" s="596"/>
      <c r="BC34" s="596"/>
      <c r="BD34" s="596"/>
      <c r="BE34" s="150"/>
      <c r="BF34" s="578" t="s">
        <v>19</v>
      </c>
      <c r="BG34" s="579"/>
      <c r="BH34" s="579"/>
      <c r="BI34" s="580"/>
      <c r="BJ34" s="601" t="s">
        <v>24</v>
      </c>
      <c r="BK34" s="526"/>
      <c r="BL34" s="526"/>
      <c r="BM34" s="526"/>
      <c r="BN34" s="526" t="s">
        <v>5</v>
      </c>
      <c r="BO34" s="526"/>
      <c r="BP34" s="526"/>
      <c r="BQ34" s="526"/>
      <c r="BR34" s="526" t="s">
        <v>6</v>
      </c>
      <c r="BS34" s="526"/>
      <c r="BT34" s="526"/>
      <c r="BU34" s="526"/>
      <c r="BV34" s="526" t="s">
        <v>7</v>
      </c>
      <c r="BW34" s="526"/>
      <c r="BX34" s="526"/>
      <c r="BY34" s="526"/>
      <c r="BZ34" s="526" t="s">
        <v>8</v>
      </c>
      <c r="CA34" s="526"/>
      <c r="CB34" s="526"/>
      <c r="CC34" s="526"/>
      <c r="CD34" s="526" t="s">
        <v>9</v>
      </c>
      <c r="CE34" s="526"/>
      <c r="CF34" s="526"/>
      <c r="CG34" s="526"/>
      <c r="CH34" s="526" t="s">
        <v>10</v>
      </c>
      <c r="CI34" s="526"/>
      <c r="CJ34" s="526"/>
      <c r="CK34" s="526"/>
      <c r="CL34" s="526" t="s">
        <v>11</v>
      </c>
      <c r="CM34" s="526"/>
      <c r="CN34" s="526"/>
      <c r="CO34" s="526"/>
      <c r="CP34" s="526" t="s">
        <v>12</v>
      </c>
      <c r="CQ34" s="526"/>
      <c r="CR34" s="526"/>
      <c r="CS34" s="526"/>
      <c r="CT34" s="526" t="s">
        <v>13</v>
      </c>
      <c r="CU34" s="526"/>
      <c r="CV34" s="526"/>
      <c r="CW34" s="526"/>
      <c r="CX34" s="526" t="s">
        <v>14</v>
      </c>
      <c r="CY34" s="526"/>
      <c r="CZ34" s="526"/>
      <c r="DA34" s="690"/>
      <c r="DB34" s="699" t="s">
        <v>25</v>
      </c>
      <c r="DC34" s="700"/>
      <c r="DD34" s="700"/>
      <c r="DE34" s="700"/>
      <c r="DF34" s="700"/>
      <c r="DG34" s="700"/>
      <c r="DH34" s="700"/>
      <c r="DI34" s="701"/>
    </row>
    <row r="35" spans="1:113" ht="13.15" customHeight="1">
      <c r="A35" s="604" t="s">
        <v>45</v>
      </c>
      <c r="B35" s="605"/>
      <c r="C35" s="605"/>
      <c r="D35" s="605"/>
      <c r="E35" s="605"/>
      <c r="F35" s="605"/>
      <c r="G35" s="605"/>
      <c r="H35" s="605"/>
      <c r="I35" s="605"/>
      <c r="J35" s="605"/>
      <c r="K35" s="605"/>
      <c r="L35" s="605"/>
      <c r="M35" s="205"/>
      <c r="N35" s="558" t="s">
        <v>334</v>
      </c>
      <c r="O35" s="558"/>
      <c r="P35" s="528" t="s">
        <v>17</v>
      </c>
      <c r="Q35" s="529"/>
      <c r="R35" s="562" t="str">
        <f>LEFT(①入力シート!E26,3)&amp;"-"&amp;RIGHT(①入力シート!E26,4)</f>
        <v>-</v>
      </c>
      <c r="S35" s="562"/>
      <c r="T35" s="562"/>
      <c r="U35" s="562"/>
      <c r="V35" s="562"/>
      <c r="W35" s="562"/>
      <c r="X35" s="562"/>
      <c r="Y35" s="599" t="str">
        <f>"電話　"&amp;①入力シート!D30&amp;①入力シート!G30&amp;①入力シート!H30&amp;①入力シート!K30&amp;①入力シート!L30</f>
        <v>電話　--</v>
      </c>
      <c r="Z35" s="599"/>
      <c r="AA35" s="599"/>
      <c r="AB35" s="599"/>
      <c r="AC35" s="599"/>
      <c r="AD35" s="599"/>
      <c r="AE35" s="599"/>
      <c r="AF35" s="599"/>
      <c r="AG35" s="599"/>
      <c r="AH35" s="599"/>
      <c r="AI35" s="599"/>
      <c r="AJ35" s="599"/>
      <c r="AK35" s="599"/>
      <c r="AL35" s="599"/>
      <c r="AM35" s="599"/>
      <c r="AN35" s="599"/>
      <c r="AO35" s="599"/>
      <c r="AP35" s="600"/>
      <c r="AQ35" s="155"/>
      <c r="AR35" s="596"/>
      <c r="AS35" s="596"/>
      <c r="AT35" s="596"/>
      <c r="AU35" s="596"/>
      <c r="AV35" s="596"/>
      <c r="AW35" s="596"/>
      <c r="AX35" s="596"/>
      <c r="AY35" s="596"/>
      <c r="AZ35" s="596"/>
      <c r="BA35" s="596"/>
      <c r="BB35" s="596"/>
      <c r="BC35" s="596"/>
      <c r="BD35" s="596"/>
      <c r="BE35" s="150"/>
      <c r="BF35" s="581"/>
      <c r="BG35" s="582"/>
      <c r="BH35" s="582"/>
      <c r="BI35" s="583"/>
      <c r="BJ35" s="602"/>
      <c r="BK35" s="527"/>
      <c r="BL35" s="527"/>
      <c r="BM35" s="527"/>
      <c r="BN35" s="527"/>
      <c r="BO35" s="527"/>
      <c r="BP35" s="527"/>
      <c r="BQ35" s="527"/>
      <c r="BR35" s="527"/>
      <c r="BS35" s="527"/>
      <c r="BT35" s="527"/>
      <c r="BU35" s="527"/>
      <c r="BV35" s="527"/>
      <c r="BW35" s="527"/>
      <c r="BX35" s="527"/>
      <c r="BY35" s="527"/>
      <c r="BZ35" s="527"/>
      <c r="CA35" s="527"/>
      <c r="CB35" s="527"/>
      <c r="CC35" s="527"/>
      <c r="CD35" s="527"/>
      <c r="CE35" s="527"/>
      <c r="CF35" s="527"/>
      <c r="CG35" s="527"/>
      <c r="CH35" s="527"/>
      <c r="CI35" s="527"/>
      <c r="CJ35" s="527"/>
      <c r="CK35" s="527"/>
      <c r="CL35" s="527"/>
      <c r="CM35" s="527"/>
      <c r="CN35" s="527"/>
      <c r="CO35" s="527"/>
      <c r="CP35" s="527"/>
      <c r="CQ35" s="527"/>
      <c r="CR35" s="527"/>
      <c r="CS35" s="527"/>
      <c r="CT35" s="527"/>
      <c r="CU35" s="527"/>
      <c r="CV35" s="527"/>
      <c r="CW35" s="527"/>
      <c r="CX35" s="527"/>
      <c r="CY35" s="527"/>
      <c r="CZ35" s="527"/>
      <c r="DA35" s="691"/>
      <c r="DB35" s="692"/>
      <c r="DC35" s="702"/>
      <c r="DD35" s="702"/>
      <c r="DE35" s="702"/>
      <c r="DF35" s="702"/>
      <c r="DG35" s="702"/>
      <c r="DH35" s="702"/>
      <c r="DI35" s="703"/>
    </row>
    <row r="36" spans="1:113" ht="18.600000000000001" customHeight="1">
      <c r="A36" s="545" t="str">
        <f>IFERROR(IF(VLOOKUP(①入力シート!D24,①入力シート!BC40:BD98,1,FALSE)="","",VLOOKUP(①入力シート!D24,①入力シート!BC40:BD98,2,FALSE)),"")</f>
        <v/>
      </c>
      <c r="B36" s="546"/>
      <c r="C36" s="546"/>
      <c r="D36" s="546"/>
      <c r="E36" s="546"/>
      <c r="F36" s="546"/>
      <c r="G36" s="546"/>
      <c r="H36" s="546"/>
      <c r="I36" s="546"/>
      <c r="J36" s="184"/>
      <c r="K36" s="184"/>
      <c r="L36" s="184"/>
      <c r="M36" s="185"/>
      <c r="N36" s="558"/>
      <c r="O36" s="558"/>
      <c r="P36" s="207"/>
      <c r="Q36" s="563" t="str">
        <f>" "&amp;①入力シート!D27</f>
        <v xml:space="preserve"> </v>
      </c>
      <c r="R36" s="563"/>
      <c r="S36" s="563"/>
      <c r="T36" s="563"/>
      <c r="U36" s="563"/>
      <c r="V36" s="563"/>
      <c r="W36" s="563"/>
      <c r="X36" s="563"/>
      <c r="Y36" s="563"/>
      <c r="Z36" s="563"/>
      <c r="AA36" s="563"/>
      <c r="AB36" s="563"/>
      <c r="AC36" s="563"/>
      <c r="AD36" s="563"/>
      <c r="AE36" s="563"/>
      <c r="AF36" s="563"/>
      <c r="AG36" s="563"/>
      <c r="AH36" s="563"/>
      <c r="AI36" s="563"/>
      <c r="AJ36" s="563"/>
      <c r="AK36" s="563"/>
      <c r="AL36" s="563"/>
      <c r="AM36" s="563"/>
      <c r="AN36" s="563"/>
      <c r="AO36" s="563"/>
      <c r="AP36" s="564"/>
      <c r="AR36" s="559"/>
      <c r="AS36" s="559"/>
      <c r="AT36" s="559"/>
      <c r="AU36" s="559"/>
      <c r="AV36" s="559"/>
      <c r="AW36" s="559"/>
      <c r="AX36" s="559"/>
      <c r="AY36" s="559"/>
      <c r="AZ36" s="559"/>
      <c r="BA36" s="559"/>
      <c r="BB36" s="559"/>
      <c r="BC36" s="559"/>
      <c r="BD36" s="559"/>
      <c r="BE36" s="150"/>
      <c r="BF36" s="581"/>
      <c r="BG36" s="582"/>
      <c r="BH36" s="582"/>
      <c r="BI36" s="583"/>
      <c r="BJ36" s="560" t="s">
        <v>18</v>
      </c>
      <c r="BK36" s="561"/>
      <c r="BL36" s="561"/>
      <c r="BM36" s="561"/>
      <c r="BN36" s="561"/>
      <c r="BO36" s="561"/>
      <c r="BP36" s="561"/>
      <c r="BQ36" s="561"/>
      <c r="BR36" s="536" t="s">
        <v>56</v>
      </c>
      <c r="BS36" s="537"/>
      <c r="BT36" s="537"/>
      <c r="BU36" s="537"/>
      <c r="BV36" s="537"/>
      <c r="BW36" s="537"/>
      <c r="BX36" s="537"/>
      <c r="BY36" s="538"/>
      <c r="BZ36" s="536" t="s">
        <v>56</v>
      </c>
      <c r="CA36" s="537"/>
      <c r="CB36" s="537"/>
      <c r="CC36" s="537"/>
      <c r="CD36" s="537"/>
      <c r="CE36" s="537"/>
      <c r="CF36" s="537"/>
      <c r="CG36" s="538"/>
      <c r="CH36" s="536" t="s">
        <v>56</v>
      </c>
      <c r="CI36" s="537"/>
      <c r="CJ36" s="537"/>
      <c r="CK36" s="537"/>
      <c r="CL36" s="537"/>
      <c r="CM36" s="537"/>
      <c r="CN36" s="537"/>
      <c r="CO36" s="538"/>
      <c r="CP36" s="629" t="s">
        <v>340</v>
      </c>
      <c r="CQ36" s="630"/>
      <c r="CR36" s="630"/>
      <c r="CS36" s="631"/>
      <c r="CT36" s="629" t="s">
        <v>340</v>
      </c>
      <c r="CU36" s="630"/>
      <c r="CV36" s="630"/>
      <c r="CW36" s="631"/>
      <c r="CX36" s="629" t="s">
        <v>340</v>
      </c>
      <c r="CY36" s="630"/>
      <c r="CZ36" s="630"/>
      <c r="DA36" s="631"/>
      <c r="DB36" s="692"/>
      <c r="DC36" s="702"/>
      <c r="DD36" s="702"/>
      <c r="DE36" s="702"/>
      <c r="DF36" s="702"/>
      <c r="DG36" s="702"/>
      <c r="DH36" s="702"/>
      <c r="DI36" s="703"/>
    </row>
    <row r="37" spans="1:113" ht="18.600000000000001" customHeight="1">
      <c r="A37" s="545"/>
      <c r="B37" s="546"/>
      <c r="C37" s="546"/>
      <c r="D37" s="546"/>
      <c r="E37" s="546"/>
      <c r="F37" s="546"/>
      <c r="G37" s="546"/>
      <c r="H37" s="546"/>
      <c r="I37" s="546"/>
      <c r="J37" s="184"/>
      <c r="K37" s="184"/>
      <c r="L37" s="184"/>
      <c r="M37" s="185"/>
      <c r="N37" s="558"/>
      <c r="O37" s="558"/>
      <c r="P37" s="207"/>
      <c r="Q37" s="563" t="str">
        <f>" "&amp;①入力シート!D28</f>
        <v xml:space="preserve"> </v>
      </c>
      <c r="R37" s="563"/>
      <c r="S37" s="563"/>
      <c r="T37" s="563"/>
      <c r="U37" s="563"/>
      <c r="V37" s="563"/>
      <c r="W37" s="563"/>
      <c r="X37" s="563"/>
      <c r="Y37" s="563"/>
      <c r="Z37" s="563"/>
      <c r="AA37" s="563"/>
      <c r="AB37" s="563"/>
      <c r="AC37" s="563"/>
      <c r="AD37" s="563"/>
      <c r="AE37" s="563"/>
      <c r="AF37" s="563"/>
      <c r="AG37" s="563"/>
      <c r="AH37" s="563"/>
      <c r="AI37" s="563"/>
      <c r="AJ37" s="563"/>
      <c r="AK37" s="563"/>
      <c r="AL37" s="563"/>
      <c r="AM37" s="563"/>
      <c r="AN37" s="563"/>
      <c r="AO37" s="563"/>
      <c r="AP37" s="564"/>
      <c r="AR37" s="158"/>
      <c r="AS37" s="555"/>
      <c r="AT37" s="555"/>
      <c r="AU37" s="555"/>
      <c r="AV37" s="555"/>
      <c r="AW37" s="555"/>
      <c r="AX37" s="555"/>
      <c r="AY37" s="555"/>
      <c r="AZ37" s="555"/>
      <c r="BA37" s="555"/>
      <c r="BB37" s="555"/>
      <c r="BC37" s="555"/>
      <c r="BD37" s="555"/>
      <c r="BE37" s="150"/>
      <c r="BF37" s="581"/>
      <c r="BG37" s="582"/>
      <c r="BH37" s="582"/>
      <c r="BI37" s="583"/>
      <c r="BJ37" s="556" t="str">
        <f>IF(COUNTIF($L$3:$O$32,BJ34)+COUNTIF($AN$3:$AQ$32,BJ34)+COUNTIF($BQ$3:$BT$32,BJ34)+COUNTIF($CS$3:$CV$32,BJ34)=0,"",COUNTIF($L$3:$O$32,BJ34)+COUNTIF($AN$3:$AQ$32,BJ34)+COUNTIF($BQ$3:$BT$32,BJ34)+COUNTIF($CS$3:$CV$32,BJ34))</f>
        <v/>
      </c>
      <c r="BK37" s="553"/>
      <c r="BL37" s="553"/>
      <c r="BM37" s="553"/>
      <c r="BN37" s="539" t="str">
        <f>IF(COUNTIF($L$3:$O$32,BN34)+COUNTIF($AN$3:$AQ$32,BN34)+COUNTIF($BQ$3:$BT$32,BN34)+COUNTIF($CS$3:$CV$32,BN34)=0,"",COUNTIF($L$3:$O$32,BN34)+COUNTIF($AN$3:$AQ$32,BN34)+COUNTIF($BQ$3:$BT$32,BN34)+COUNTIF($CS$3:$CV$32,BN34))</f>
        <v/>
      </c>
      <c r="BO37" s="540"/>
      <c r="BP37" s="540"/>
      <c r="BQ37" s="541"/>
      <c r="BR37" s="539" t="str">
        <f>IF(COUNTIF($L$3:$O$32,BR34)+COUNTIF($AN$3:$AQ$32,BR34)+COUNTIF($BQ$3:$BT$32,BR34)+COUNTIF($CS$3:$CV$32,BR34)=0,"",COUNTIF($L$3:$O$32,BR34)+COUNTIF($AN$3:$AQ$32,BR34)+COUNTIF($BQ$3:$BT$32,BR34)+COUNTIF($CS$3:$CV$32,BR34))</f>
        <v/>
      </c>
      <c r="BS37" s="540"/>
      <c r="BT37" s="540"/>
      <c r="BU37" s="541"/>
      <c r="BV37" s="539" t="str">
        <f>IF(COUNTIF($L$3:$O$32,BV34)+COUNTIF($AN$3:$AQ$32,BV34)+COUNTIF($BQ$3:$BT$32,BV34)+COUNTIF($CS$3:$CV$32,BV34)=0,"",COUNTIF($L$3:$O$32,BV34)+COUNTIF($AN$3:$AQ$32,BV34)+COUNTIF($BQ$3:$BT$32,BV34)+COUNTIF($CS$3:$CV$32,BV34))</f>
        <v/>
      </c>
      <c r="BW37" s="540"/>
      <c r="BX37" s="540"/>
      <c r="BY37" s="541"/>
      <c r="BZ37" s="539" t="str">
        <f>IF(COUNTIF($L$3:$O$32,BZ34)+COUNTIF($AN$3:$AQ$32,BZ34)+COUNTIF($BQ$3:$BT$32,BZ34)+COUNTIF($CS$3:$CV$32,BZ34)=0,"",COUNTIF($L$3:$O$32,BZ34)+COUNTIF($AN$3:$AQ$32,BZ34)+COUNTIF($BQ$3:$BT$32,BZ34)+COUNTIF($CS$3:$CV$32,BZ34))</f>
        <v/>
      </c>
      <c r="CA37" s="540"/>
      <c r="CB37" s="540"/>
      <c r="CC37" s="541"/>
      <c r="CD37" s="539" t="str">
        <f>IF(COUNTIF($L$3:$O$32,CD34)+COUNTIF($AN$3:$AQ$32,CD34)+COUNTIF($BQ$3:$BT$32,CD34)+COUNTIF($CS$3:$CV$32,CD34)=0,"",COUNTIF($L$3:$O$32,CD34)+COUNTIF($AN$3:$AQ$32,CD34)+COUNTIF($BQ$3:$BT$32,CD34)+COUNTIF($CS$3:$CV$32,CD34))</f>
        <v/>
      </c>
      <c r="CE37" s="540"/>
      <c r="CF37" s="540"/>
      <c r="CG37" s="541"/>
      <c r="CH37" s="539" t="str">
        <f>IF(COUNTIF($L$3:$O$32,CH34)+COUNTIF($AN$3:$AQ$32,CH34)+COUNTIF($BQ$3:$BT$32,CH34)+COUNTIF($CS$3:$CV$32,CH34)=0,"",COUNTIF($L$3:$O$32,CH34)+COUNTIF($AN$3:$AQ$32,CH34)+COUNTIF($BQ$3:$BT$32,CH34)+COUNTIF($CS$3:$CV$32,CH34))</f>
        <v/>
      </c>
      <c r="CI37" s="540"/>
      <c r="CJ37" s="540"/>
      <c r="CK37" s="541"/>
      <c r="CL37" s="539" t="str">
        <f>IF(COUNTIF($L$3:$O$32,CL34)+COUNTIF($AN$3:$AQ$32,CL34)+COUNTIF($BQ$3:$BT$32,CL34)+COUNTIF($CS$3:$CV$32,CL34)=0,"",COUNTIF($L$3:$O$32,CL34)+COUNTIF($AN$3:$AQ$32,CL34)+COUNTIF($BQ$3:$BT$32,CL34)+COUNTIF($CS$3:$CV$32,CL34))</f>
        <v/>
      </c>
      <c r="CM37" s="540"/>
      <c r="CN37" s="540"/>
      <c r="CO37" s="541"/>
      <c r="CP37" s="553" t="str">
        <f>IF(COUNTIF($L$3:$O$32,CP34)+COUNTIF($AN$3:$AQ$32,CP34)+COUNTIF($BQ$3:$BT$32,CP34)+COUNTIF($CS$3:$CV$32,CP34)=0,"",COUNTIF($L$3:$O$32,CP34)+COUNTIF($AN$3:$AQ$32,CP34)+COUNTIF($BQ$3:$BT$32,CP34)+COUNTIF($CS$3:$CV$32,CP34))</f>
        <v/>
      </c>
      <c r="CQ37" s="553"/>
      <c r="CR37" s="553"/>
      <c r="CS37" s="553"/>
      <c r="CT37" s="553" t="str">
        <f>IF(COUNTIF($L$3:$O$32,CT34)+COUNTIF($AN$3:$AQ$32,CT34)+COUNTIF($BQ$3:$BT$32,CT34)+COUNTIF($CS$3:$CV$32,CT34)=0,"",COUNTIF($L$3:$O$32,CT34)+COUNTIF($AN$3:$AQ$32,CT34)+COUNTIF($BQ$3:$BT$32,CT34)+COUNTIF($CS$3:$CV$32,CT34))</f>
        <v/>
      </c>
      <c r="CU37" s="553"/>
      <c r="CV37" s="553"/>
      <c r="CW37" s="553"/>
      <c r="CX37" s="553" t="str">
        <f>IF(COUNTIF($L$3:$O$32,CX34)+COUNTIF($AN$3:$AQ$32,CX34)+COUNTIF($BQ$3:$BT$32,CX34)+COUNTIF($CS$3:$CV$32,CX34)=0,"",COUNTIF($L$3:$O$32,CX34)+COUNTIF($AN$3:$AQ$32,CX34)+COUNTIF($BQ$3:$BT$32,CX34)+COUNTIF($CS$3:$CV$32,CX34))</f>
        <v/>
      </c>
      <c r="CY37" s="553"/>
      <c r="CZ37" s="553"/>
      <c r="DA37" s="692"/>
      <c r="DB37" s="694" t="str">
        <f>IF(SUM(BJ37:DA37),SUM(BJ37:DA37),"")</f>
        <v/>
      </c>
      <c r="DC37" s="500"/>
      <c r="DD37" s="500"/>
      <c r="DE37" s="500"/>
      <c r="DF37" s="500"/>
      <c r="DG37" s="500"/>
      <c r="DH37" s="500"/>
      <c r="DI37" s="695"/>
    </row>
    <row r="38" spans="1:113" ht="18.600000000000001" customHeight="1" thickBot="1">
      <c r="A38" s="545"/>
      <c r="B38" s="546"/>
      <c r="C38" s="546"/>
      <c r="D38" s="546"/>
      <c r="E38" s="546"/>
      <c r="F38" s="546"/>
      <c r="G38" s="546"/>
      <c r="H38" s="546"/>
      <c r="I38" s="546"/>
      <c r="J38" s="184"/>
      <c r="K38" s="184"/>
      <c r="L38" s="184"/>
      <c r="M38" s="185"/>
      <c r="N38" s="558"/>
      <c r="O38" s="558"/>
      <c r="P38" s="211"/>
      <c r="Q38" s="565" t="str">
        <f>" "&amp;①入力シート!D29</f>
        <v xml:space="preserve"> </v>
      </c>
      <c r="R38" s="565"/>
      <c r="S38" s="565"/>
      <c r="T38" s="565"/>
      <c r="U38" s="565"/>
      <c r="V38" s="565"/>
      <c r="W38" s="565"/>
      <c r="X38" s="565"/>
      <c r="Y38" s="565"/>
      <c r="Z38" s="565"/>
      <c r="AA38" s="565"/>
      <c r="AB38" s="565"/>
      <c r="AC38" s="565"/>
      <c r="AD38" s="565"/>
      <c r="AE38" s="565"/>
      <c r="AF38" s="565"/>
      <c r="AG38" s="565"/>
      <c r="AH38" s="565"/>
      <c r="AI38" s="565"/>
      <c r="AJ38" s="565"/>
      <c r="AK38" s="565"/>
      <c r="AL38" s="565"/>
      <c r="AM38" s="565"/>
      <c r="AN38" s="565"/>
      <c r="AO38" s="565"/>
      <c r="AP38" s="566"/>
      <c r="AR38" s="158"/>
      <c r="AS38" s="555"/>
      <c r="AT38" s="555"/>
      <c r="AU38" s="555"/>
      <c r="AV38" s="555"/>
      <c r="AW38" s="555"/>
      <c r="AX38" s="555"/>
      <c r="AY38" s="555"/>
      <c r="AZ38" s="555"/>
      <c r="BA38" s="555"/>
      <c r="BB38" s="555"/>
      <c r="BC38" s="555"/>
      <c r="BD38" s="555"/>
      <c r="BE38" s="150"/>
      <c r="BF38" s="584"/>
      <c r="BG38" s="585"/>
      <c r="BH38" s="585"/>
      <c r="BI38" s="586"/>
      <c r="BJ38" s="557"/>
      <c r="BK38" s="554"/>
      <c r="BL38" s="554"/>
      <c r="BM38" s="554"/>
      <c r="BN38" s="542"/>
      <c r="BO38" s="543"/>
      <c r="BP38" s="543"/>
      <c r="BQ38" s="544"/>
      <c r="BR38" s="542"/>
      <c r="BS38" s="543"/>
      <c r="BT38" s="543"/>
      <c r="BU38" s="544"/>
      <c r="BV38" s="542"/>
      <c r="BW38" s="543"/>
      <c r="BX38" s="543"/>
      <c r="BY38" s="544"/>
      <c r="BZ38" s="542"/>
      <c r="CA38" s="543"/>
      <c r="CB38" s="543"/>
      <c r="CC38" s="544"/>
      <c r="CD38" s="542"/>
      <c r="CE38" s="543"/>
      <c r="CF38" s="543"/>
      <c r="CG38" s="544"/>
      <c r="CH38" s="542"/>
      <c r="CI38" s="543"/>
      <c r="CJ38" s="543"/>
      <c r="CK38" s="544"/>
      <c r="CL38" s="542"/>
      <c r="CM38" s="543"/>
      <c r="CN38" s="543"/>
      <c r="CO38" s="544"/>
      <c r="CP38" s="554"/>
      <c r="CQ38" s="554"/>
      <c r="CR38" s="554"/>
      <c r="CS38" s="554"/>
      <c r="CT38" s="554"/>
      <c r="CU38" s="554"/>
      <c r="CV38" s="554"/>
      <c r="CW38" s="554"/>
      <c r="CX38" s="554"/>
      <c r="CY38" s="554"/>
      <c r="CZ38" s="554"/>
      <c r="DA38" s="693"/>
      <c r="DB38" s="696"/>
      <c r="DC38" s="697"/>
      <c r="DD38" s="697"/>
      <c r="DE38" s="697"/>
      <c r="DF38" s="697"/>
      <c r="DG38" s="697"/>
      <c r="DH38" s="697"/>
      <c r="DI38" s="698"/>
    </row>
    <row r="39" spans="1:113" ht="9.9499999999999993" customHeight="1" thickTop="1" thickBot="1">
      <c r="A39" s="545"/>
      <c r="B39" s="546"/>
      <c r="C39" s="546"/>
      <c r="D39" s="546"/>
      <c r="E39" s="546"/>
      <c r="F39" s="546"/>
      <c r="G39" s="546"/>
      <c r="H39" s="546"/>
      <c r="I39" s="546"/>
      <c r="J39" s="184"/>
      <c r="K39" s="184"/>
      <c r="L39" s="184"/>
      <c r="M39" s="185"/>
      <c r="N39" s="547" t="s">
        <v>335</v>
      </c>
      <c r="O39" s="548"/>
      <c r="P39" s="567" t="s">
        <v>46</v>
      </c>
      <c r="Q39" s="568"/>
      <c r="R39" s="568"/>
      <c r="S39" s="568"/>
      <c r="T39" s="568"/>
      <c r="U39" s="571" t="str">
        <f>" "&amp;①入力シート!D21</f>
        <v xml:space="preserve"> </v>
      </c>
      <c r="V39" s="571"/>
      <c r="W39" s="571"/>
      <c r="X39" s="571"/>
      <c r="Y39" s="571"/>
      <c r="Z39" s="571"/>
      <c r="AA39" s="571"/>
      <c r="AB39" s="571"/>
      <c r="AC39" s="571"/>
      <c r="AD39" s="571"/>
      <c r="AE39" s="571"/>
      <c r="AF39" s="571"/>
      <c r="AG39" s="571"/>
      <c r="AH39" s="571"/>
      <c r="AI39" s="571"/>
      <c r="AJ39" s="571"/>
      <c r="AK39" s="571"/>
      <c r="AL39" s="571"/>
      <c r="AM39" s="571"/>
      <c r="AN39" s="571"/>
      <c r="AO39" s="571"/>
      <c r="AP39" s="572"/>
      <c r="AR39" s="158"/>
      <c r="AS39" s="555"/>
      <c r="AT39" s="555"/>
      <c r="AU39" s="555"/>
      <c r="AV39" s="555"/>
      <c r="AW39" s="555"/>
      <c r="AX39" s="555"/>
      <c r="AY39" s="555"/>
      <c r="AZ39" s="555"/>
      <c r="BA39" s="555"/>
      <c r="BB39" s="555"/>
      <c r="BC39" s="555"/>
      <c r="BD39" s="555"/>
      <c r="BE39" s="150"/>
    </row>
    <row r="40" spans="1:113" ht="9.9499999999999993" customHeight="1" thickTop="1">
      <c r="A40" s="545"/>
      <c r="B40" s="546"/>
      <c r="C40" s="546"/>
      <c r="D40" s="546"/>
      <c r="E40" s="546"/>
      <c r="F40" s="546"/>
      <c r="G40" s="546"/>
      <c r="H40" s="546"/>
      <c r="I40" s="546"/>
      <c r="J40" s="184"/>
      <c r="K40" s="184"/>
      <c r="L40" s="184"/>
      <c r="M40" s="185"/>
      <c r="N40" s="549"/>
      <c r="O40" s="550"/>
      <c r="P40" s="569"/>
      <c r="Q40" s="570"/>
      <c r="R40" s="570"/>
      <c r="S40" s="570"/>
      <c r="T40" s="570"/>
      <c r="U40" s="573"/>
      <c r="V40" s="573"/>
      <c r="W40" s="573"/>
      <c r="X40" s="573"/>
      <c r="Y40" s="573"/>
      <c r="Z40" s="573"/>
      <c r="AA40" s="573"/>
      <c r="AB40" s="573"/>
      <c r="AC40" s="573"/>
      <c r="AD40" s="573"/>
      <c r="AE40" s="573"/>
      <c r="AF40" s="573"/>
      <c r="AG40" s="573"/>
      <c r="AH40" s="573"/>
      <c r="AI40" s="573"/>
      <c r="AJ40" s="573"/>
      <c r="AK40" s="573"/>
      <c r="AL40" s="573"/>
      <c r="AM40" s="573"/>
      <c r="AN40" s="573"/>
      <c r="AO40" s="573"/>
      <c r="AP40" s="574"/>
      <c r="AR40" s="596"/>
      <c r="AS40" s="596"/>
      <c r="AT40" s="596"/>
      <c r="AU40" s="596"/>
      <c r="AV40" s="596"/>
      <c r="AW40" s="596"/>
      <c r="AX40" s="596"/>
      <c r="AY40" s="596"/>
      <c r="AZ40" s="596"/>
      <c r="BA40" s="596"/>
      <c r="BB40" s="596"/>
      <c r="BC40" s="596"/>
      <c r="BD40" s="596"/>
      <c r="BE40" s="150"/>
      <c r="BF40" s="633" t="s">
        <v>48</v>
      </c>
      <c r="BG40" s="634"/>
      <c r="BH40" s="634"/>
      <c r="BI40" s="634"/>
      <c r="BJ40" s="634"/>
      <c r="BK40" s="634"/>
      <c r="BL40" s="634"/>
      <c r="BM40" s="634"/>
      <c r="BN40" s="634"/>
      <c r="BO40" s="634"/>
      <c r="BP40" s="635"/>
      <c r="BR40" s="665" t="s">
        <v>353</v>
      </c>
      <c r="BS40" s="666"/>
      <c r="BT40" s="666"/>
      <c r="BU40" s="666"/>
      <c r="BV40" s="669" t="s">
        <v>17</v>
      </c>
      <c r="BW40" s="670"/>
      <c r="BX40" s="705" t="str">
        <f>LEFT(①入力シート!E26,3)&amp;"-"&amp;RIGHT(①入力シート!E26,4)</f>
        <v>-</v>
      </c>
      <c r="BY40" s="706"/>
      <c r="BZ40" s="706"/>
      <c r="CA40" s="706"/>
      <c r="CB40" s="706"/>
      <c r="CC40" s="706"/>
      <c r="CD40" s="706"/>
      <c r="CE40" s="706"/>
      <c r="CF40" s="706"/>
      <c r="CG40" s="706"/>
      <c r="CH40" s="706"/>
      <c r="CI40" s="706"/>
      <c r="CJ40" s="706"/>
      <c r="CK40" s="706"/>
      <c r="CL40" s="706"/>
      <c r="CM40" s="706"/>
      <c r="CN40" s="482" t="s">
        <v>354</v>
      </c>
      <c r="CO40" s="483"/>
      <c r="CP40" s="483"/>
      <c r="CQ40" s="484"/>
      <c r="CR40" s="618" t="s">
        <v>16</v>
      </c>
      <c r="CS40" s="619"/>
      <c r="CT40" s="619"/>
      <c r="CU40" s="619"/>
      <c r="CV40" s="622" t="str">
        <f>" "&amp;①入力シート!D21</f>
        <v xml:space="preserve"> </v>
      </c>
      <c r="CW40" s="622"/>
      <c r="CX40" s="622"/>
      <c r="CY40" s="622"/>
      <c r="CZ40" s="622"/>
      <c r="DA40" s="622"/>
      <c r="DB40" s="622"/>
      <c r="DC40" s="622"/>
      <c r="DD40" s="622"/>
      <c r="DE40" s="622"/>
      <c r="DF40" s="622"/>
      <c r="DG40" s="622"/>
      <c r="DH40" s="622"/>
      <c r="DI40" s="623"/>
    </row>
    <row r="41" spans="1:113" ht="9.9499999999999993" customHeight="1">
      <c r="A41" s="186"/>
      <c r="B41" s="184"/>
      <c r="C41" s="184"/>
      <c r="D41" s="184"/>
      <c r="E41" s="184"/>
      <c r="F41" s="184"/>
      <c r="G41" s="184"/>
      <c r="H41" s="184"/>
      <c r="I41" s="184"/>
      <c r="J41" s="184"/>
      <c r="K41" s="184"/>
      <c r="L41" s="184"/>
      <c r="M41" s="185"/>
      <c r="N41" s="549"/>
      <c r="O41" s="550"/>
      <c r="P41" s="593" t="str">
        <f>"　"&amp;①入力シート!D22</f>
        <v>　</v>
      </c>
      <c r="Q41" s="594"/>
      <c r="R41" s="594"/>
      <c r="S41" s="594"/>
      <c r="T41" s="594"/>
      <c r="U41" s="594"/>
      <c r="V41" s="594"/>
      <c r="W41" s="594"/>
      <c r="X41" s="594"/>
      <c r="Y41" s="594"/>
      <c r="Z41" s="594"/>
      <c r="AA41" s="594"/>
      <c r="AB41" s="594"/>
      <c r="AC41" s="594"/>
      <c r="AD41" s="594"/>
      <c r="AE41" s="594"/>
      <c r="AF41" s="594"/>
      <c r="AG41" s="594"/>
      <c r="AH41" s="594"/>
      <c r="AI41" s="594"/>
      <c r="AJ41" s="594"/>
      <c r="AK41" s="594"/>
      <c r="AL41" s="594"/>
      <c r="AM41" s="594"/>
      <c r="AN41" s="594"/>
      <c r="AO41" s="594"/>
      <c r="AP41" s="595"/>
      <c r="AR41" s="596"/>
      <c r="AS41" s="596"/>
      <c r="AT41" s="596"/>
      <c r="AU41" s="596"/>
      <c r="AV41" s="596"/>
      <c r="AW41" s="596"/>
      <c r="AX41" s="596"/>
      <c r="AY41" s="596"/>
      <c r="AZ41" s="596"/>
      <c r="BA41" s="596"/>
      <c r="BB41" s="596"/>
      <c r="BC41" s="596"/>
      <c r="BD41" s="596"/>
      <c r="BE41" s="150"/>
      <c r="BF41" s="636"/>
      <c r="BG41" s="637"/>
      <c r="BH41" s="637"/>
      <c r="BI41" s="637"/>
      <c r="BJ41" s="637"/>
      <c r="BK41" s="637"/>
      <c r="BL41" s="637"/>
      <c r="BM41" s="637"/>
      <c r="BN41" s="637"/>
      <c r="BO41" s="637"/>
      <c r="BP41" s="638"/>
      <c r="BR41" s="667"/>
      <c r="BS41" s="668"/>
      <c r="BT41" s="668"/>
      <c r="BU41" s="668"/>
      <c r="BV41" s="671"/>
      <c r="BW41" s="672"/>
      <c r="BX41" s="651"/>
      <c r="BY41" s="707"/>
      <c r="BZ41" s="707"/>
      <c r="CA41" s="707"/>
      <c r="CB41" s="707"/>
      <c r="CC41" s="707"/>
      <c r="CD41" s="707"/>
      <c r="CE41" s="707"/>
      <c r="CF41" s="707"/>
      <c r="CG41" s="707"/>
      <c r="CH41" s="707"/>
      <c r="CI41" s="707"/>
      <c r="CJ41" s="707"/>
      <c r="CK41" s="707"/>
      <c r="CL41" s="707"/>
      <c r="CM41" s="707"/>
      <c r="CN41" s="485"/>
      <c r="CO41" s="486"/>
      <c r="CP41" s="486"/>
      <c r="CQ41" s="487"/>
      <c r="CR41" s="620"/>
      <c r="CS41" s="621"/>
      <c r="CT41" s="621"/>
      <c r="CU41" s="621"/>
      <c r="CV41" s="624"/>
      <c r="CW41" s="624"/>
      <c r="CX41" s="624"/>
      <c r="CY41" s="624"/>
      <c r="CZ41" s="624"/>
      <c r="DA41" s="624"/>
      <c r="DB41" s="624"/>
      <c r="DC41" s="624"/>
      <c r="DD41" s="624"/>
      <c r="DE41" s="624"/>
      <c r="DF41" s="624"/>
      <c r="DG41" s="624"/>
      <c r="DH41" s="624"/>
      <c r="DI41" s="625"/>
    </row>
    <row r="42" spans="1:113" ht="18.600000000000001" customHeight="1">
      <c r="A42" s="187"/>
      <c r="B42" s="188"/>
      <c r="C42" s="188"/>
      <c r="D42" s="188"/>
      <c r="E42" s="188"/>
      <c r="F42" s="188"/>
      <c r="G42" s="188"/>
      <c r="H42" s="188"/>
      <c r="I42" s="188"/>
      <c r="J42" s="188"/>
      <c r="K42" s="188"/>
      <c r="L42" s="188"/>
      <c r="M42" s="189"/>
      <c r="N42" s="551"/>
      <c r="O42" s="552"/>
      <c r="P42" s="575" t="str">
        <f>"　"&amp;①入力シート!D23</f>
        <v>　</v>
      </c>
      <c r="Q42" s="576"/>
      <c r="R42" s="576"/>
      <c r="S42" s="576"/>
      <c r="T42" s="576"/>
      <c r="U42" s="576"/>
      <c r="V42" s="576"/>
      <c r="W42" s="576"/>
      <c r="X42" s="576"/>
      <c r="Y42" s="576"/>
      <c r="Z42" s="576"/>
      <c r="AA42" s="576"/>
      <c r="AB42" s="576"/>
      <c r="AC42" s="576"/>
      <c r="AD42" s="576"/>
      <c r="AE42" s="576"/>
      <c r="AF42" s="576"/>
      <c r="AG42" s="576"/>
      <c r="AH42" s="576"/>
      <c r="AI42" s="576"/>
      <c r="AJ42" s="576"/>
      <c r="AK42" s="576"/>
      <c r="AL42" s="576"/>
      <c r="AM42" s="576"/>
      <c r="AN42" s="576"/>
      <c r="AO42" s="576"/>
      <c r="AP42" s="577"/>
      <c r="AR42" s="158"/>
      <c r="AS42" s="642"/>
      <c r="AT42" s="555"/>
      <c r="AU42" s="555"/>
      <c r="AV42" s="555"/>
      <c r="AW42" s="555"/>
      <c r="AX42" s="555"/>
      <c r="AY42" s="555"/>
      <c r="AZ42" s="555"/>
      <c r="BA42" s="555"/>
      <c r="BB42" s="555"/>
      <c r="BC42" s="555"/>
      <c r="BD42" s="555"/>
      <c r="BE42" s="150"/>
      <c r="BF42" s="636"/>
      <c r="BG42" s="637"/>
      <c r="BH42" s="637"/>
      <c r="BI42" s="637"/>
      <c r="BJ42" s="637"/>
      <c r="BK42" s="637"/>
      <c r="BL42" s="637"/>
      <c r="BM42" s="637"/>
      <c r="BN42" s="637"/>
      <c r="BO42" s="637"/>
      <c r="BP42" s="638"/>
      <c r="BR42" s="667"/>
      <c r="BS42" s="668"/>
      <c r="BT42" s="668"/>
      <c r="BU42" s="668"/>
      <c r="BV42" s="649" t="str">
        <f>" "&amp;①入力シート!D27</f>
        <v xml:space="preserve"> </v>
      </c>
      <c r="BW42" s="650"/>
      <c r="BX42" s="650"/>
      <c r="BY42" s="650"/>
      <c r="BZ42" s="650"/>
      <c r="CA42" s="650"/>
      <c r="CB42" s="650"/>
      <c r="CC42" s="650"/>
      <c r="CD42" s="650"/>
      <c r="CE42" s="650"/>
      <c r="CF42" s="650"/>
      <c r="CG42" s="650"/>
      <c r="CH42" s="650"/>
      <c r="CI42" s="650"/>
      <c r="CJ42" s="650"/>
      <c r="CK42" s="650"/>
      <c r="CL42" s="650"/>
      <c r="CM42" s="651"/>
      <c r="CN42" s="485"/>
      <c r="CO42" s="486"/>
      <c r="CP42" s="486"/>
      <c r="CQ42" s="487"/>
      <c r="CR42" s="626" t="str">
        <f>" "&amp;①入力シート!D22</f>
        <v xml:space="preserve"> </v>
      </c>
      <c r="CS42" s="627"/>
      <c r="CT42" s="627"/>
      <c r="CU42" s="627"/>
      <c r="CV42" s="627"/>
      <c r="CW42" s="627"/>
      <c r="CX42" s="627"/>
      <c r="CY42" s="627"/>
      <c r="CZ42" s="627"/>
      <c r="DA42" s="627"/>
      <c r="DB42" s="627"/>
      <c r="DC42" s="627"/>
      <c r="DD42" s="627"/>
      <c r="DE42" s="627"/>
      <c r="DF42" s="627"/>
      <c r="DG42" s="627"/>
      <c r="DH42" s="627"/>
      <c r="DI42" s="628"/>
    </row>
    <row r="43" spans="1:113" ht="18.600000000000001" customHeight="1">
      <c r="A43" s="547" t="s">
        <v>337</v>
      </c>
      <c r="B43" s="548"/>
      <c r="C43" s="603" t="s">
        <v>31</v>
      </c>
      <c r="D43" s="571"/>
      <c r="E43" s="571"/>
      <c r="F43" s="571"/>
      <c r="G43" s="571"/>
      <c r="H43" s="571"/>
      <c r="I43" s="571"/>
      <c r="J43" s="571"/>
      <c r="K43" s="571"/>
      <c r="L43" s="571"/>
      <c r="M43" s="572"/>
      <c r="N43" s="547" t="s">
        <v>336</v>
      </c>
      <c r="O43" s="548"/>
      <c r="P43" s="656"/>
      <c r="Q43" s="657"/>
      <c r="R43" s="657"/>
      <c r="S43" s="657"/>
      <c r="T43" s="657"/>
      <c r="U43" s="657"/>
      <c r="V43" s="657"/>
      <c r="W43" s="657"/>
      <c r="X43" s="657"/>
      <c r="Y43" s="657"/>
      <c r="Z43" s="657"/>
      <c r="AA43" s="657"/>
      <c r="AB43" s="657"/>
      <c r="AC43" s="657"/>
      <c r="AD43" s="657"/>
      <c r="AE43" s="657"/>
      <c r="AF43" s="657"/>
      <c r="AG43" s="657"/>
      <c r="AH43" s="657"/>
      <c r="AI43" s="657"/>
      <c r="AJ43" s="657"/>
      <c r="AK43" s="657"/>
      <c r="AL43" s="657"/>
      <c r="AM43" s="657"/>
      <c r="AN43" s="657"/>
      <c r="AO43" s="657"/>
      <c r="AP43" s="658"/>
      <c r="AR43" s="158"/>
      <c r="AS43" s="555"/>
      <c r="AT43" s="555"/>
      <c r="AU43" s="555"/>
      <c r="AV43" s="555"/>
      <c r="AW43" s="555"/>
      <c r="AX43" s="555"/>
      <c r="AY43" s="555"/>
      <c r="AZ43" s="555"/>
      <c r="BA43" s="555"/>
      <c r="BB43" s="555"/>
      <c r="BC43" s="555"/>
      <c r="BD43" s="555"/>
      <c r="BE43" s="150"/>
      <c r="BF43" s="587" t="s">
        <v>421</v>
      </c>
      <c r="BG43" s="588"/>
      <c r="BH43" s="588"/>
      <c r="BI43" s="588"/>
      <c r="BJ43" s="588"/>
      <c r="BK43" s="588"/>
      <c r="BL43" s="588"/>
      <c r="BM43" s="588"/>
      <c r="BN43" s="588"/>
      <c r="BO43" s="588"/>
      <c r="BP43" s="589"/>
      <c r="BR43" s="667"/>
      <c r="BS43" s="668"/>
      <c r="BT43" s="668"/>
      <c r="BU43" s="668"/>
      <c r="BV43" s="649" t="str">
        <f>" "&amp;①入力シート!D28</f>
        <v xml:space="preserve"> </v>
      </c>
      <c r="BW43" s="650"/>
      <c r="BX43" s="650"/>
      <c r="BY43" s="650"/>
      <c r="BZ43" s="650"/>
      <c r="CA43" s="650"/>
      <c r="CB43" s="650"/>
      <c r="CC43" s="650"/>
      <c r="CD43" s="650"/>
      <c r="CE43" s="650"/>
      <c r="CF43" s="650"/>
      <c r="CG43" s="650"/>
      <c r="CH43" s="650"/>
      <c r="CI43" s="650"/>
      <c r="CJ43" s="650"/>
      <c r="CK43" s="650"/>
      <c r="CL43" s="650"/>
      <c r="CM43" s="651"/>
      <c r="CN43" s="485"/>
      <c r="CO43" s="486"/>
      <c r="CP43" s="486"/>
      <c r="CQ43" s="487"/>
      <c r="CR43" s="626"/>
      <c r="CS43" s="627"/>
      <c r="CT43" s="627"/>
      <c r="CU43" s="627"/>
      <c r="CV43" s="627"/>
      <c r="CW43" s="627"/>
      <c r="CX43" s="627"/>
      <c r="CY43" s="627"/>
      <c r="CZ43" s="627"/>
      <c r="DA43" s="627"/>
      <c r="DB43" s="627"/>
      <c r="DC43" s="627"/>
      <c r="DD43" s="627"/>
      <c r="DE43" s="627"/>
      <c r="DF43" s="627"/>
      <c r="DG43" s="627"/>
      <c r="DH43" s="627"/>
      <c r="DI43" s="628"/>
    </row>
    <row r="44" spans="1:113" ht="18.600000000000001" customHeight="1">
      <c r="A44" s="549"/>
      <c r="B44" s="550"/>
      <c r="C44" s="606"/>
      <c r="D44" s="607"/>
      <c r="E44" s="607"/>
      <c r="F44" s="607"/>
      <c r="G44" s="607"/>
      <c r="H44" s="607"/>
      <c r="I44" s="607"/>
      <c r="J44" s="607"/>
      <c r="K44" s="607"/>
      <c r="L44" s="607"/>
      <c r="M44" s="608"/>
      <c r="N44" s="549"/>
      <c r="O44" s="550"/>
      <c r="P44" s="659"/>
      <c r="Q44" s="660"/>
      <c r="R44" s="660"/>
      <c r="S44" s="660"/>
      <c r="T44" s="660"/>
      <c r="U44" s="660"/>
      <c r="V44" s="660"/>
      <c r="W44" s="660"/>
      <c r="X44" s="660"/>
      <c r="Y44" s="660"/>
      <c r="Z44" s="660"/>
      <c r="AA44" s="660"/>
      <c r="AB44" s="660"/>
      <c r="AC44" s="660"/>
      <c r="AD44" s="660"/>
      <c r="AE44" s="660"/>
      <c r="AF44" s="660"/>
      <c r="AG44" s="660"/>
      <c r="AH44" s="660"/>
      <c r="AI44" s="660"/>
      <c r="AJ44" s="660"/>
      <c r="AK44" s="660"/>
      <c r="AL44" s="660"/>
      <c r="AM44" s="660"/>
      <c r="AN44" s="660"/>
      <c r="AO44" s="660"/>
      <c r="AP44" s="661"/>
      <c r="AR44" s="158"/>
      <c r="AS44" s="555"/>
      <c r="AT44" s="555"/>
      <c r="AU44" s="555"/>
      <c r="AV44" s="555"/>
      <c r="AW44" s="555"/>
      <c r="AX44" s="555"/>
      <c r="AY44" s="555"/>
      <c r="AZ44" s="555"/>
      <c r="BA44" s="555"/>
      <c r="BB44" s="555"/>
      <c r="BC44" s="555"/>
      <c r="BD44" s="555"/>
      <c r="BE44" s="150"/>
      <c r="BF44" s="587"/>
      <c r="BG44" s="588"/>
      <c r="BH44" s="588"/>
      <c r="BI44" s="588"/>
      <c r="BJ44" s="588"/>
      <c r="BK44" s="588"/>
      <c r="BL44" s="588"/>
      <c r="BM44" s="588"/>
      <c r="BN44" s="588"/>
      <c r="BO44" s="588"/>
      <c r="BP44" s="589"/>
      <c r="BR44" s="667"/>
      <c r="BS44" s="668"/>
      <c r="BT44" s="668"/>
      <c r="BU44" s="668"/>
      <c r="BV44" s="649" t="str">
        <f>" "&amp;①入力シート!D29</f>
        <v xml:space="preserve"> </v>
      </c>
      <c r="BW44" s="650"/>
      <c r="BX44" s="650"/>
      <c r="BY44" s="650"/>
      <c r="BZ44" s="650"/>
      <c r="CA44" s="650"/>
      <c r="CB44" s="650"/>
      <c r="CC44" s="650"/>
      <c r="CD44" s="650"/>
      <c r="CE44" s="650"/>
      <c r="CF44" s="650"/>
      <c r="CG44" s="650"/>
      <c r="CH44" s="650"/>
      <c r="CI44" s="650"/>
      <c r="CJ44" s="650"/>
      <c r="CK44" s="650"/>
      <c r="CL44" s="650"/>
      <c r="CM44" s="651"/>
      <c r="CN44" s="485"/>
      <c r="CO44" s="486"/>
      <c r="CP44" s="486"/>
      <c r="CQ44" s="487"/>
      <c r="CR44" s="476" t="str">
        <f>" "&amp;①入力シート!D23</f>
        <v xml:space="preserve"> </v>
      </c>
      <c r="CS44" s="477"/>
      <c r="CT44" s="477"/>
      <c r="CU44" s="477"/>
      <c r="CV44" s="477"/>
      <c r="CW44" s="477"/>
      <c r="CX44" s="477"/>
      <c r="CY44" s="477"/>
      <c r="CZ44" s="477"/>
      <c r="DA44" s="477"/>
      <c r="DB44" s="477"/>
      <c r="DC44" s="477"/>
      <c r="DD44" s="477"/>
      <c r="DE44" s="477"/>
      <c r="DF44" s="477"/>
      <c r="DG44" s="477"/>
      <c r="DH44" s="477"/>
      <c r="DI44" s="478"/>
    </row>
    <row r="45" spans="1:113" ht="18.600000000000001" customHeight="1">
      <c r="A45" s="551"/>
      <c r="B45" s="552"/>
      <c r="C45" s="606"/>
      <c r="D45" s="607"/>
      <c r="E45" s="607"/>
      <c r="F45" s="607"/>
      <c r="G45" s="607"/>
      <c r="H45" s="607"/>
      <c r="I45" s="607"/>
      <c r="J45" s="607"/>
      <c r="K45" s="607"/>
      <c r="L45" s="607"/>
      <c r="M45" s="608"/>
      <c r="N45" s="551"/>
      <c r="O45" s="552"/>
      <c r="P45" s="662"/>
      <c r="Q45" s="663"/>
      <c r="R45" s="663"/>
      <c r="S45" s="663"/>
      <c r="T45" s="663"/>
      <c r="U45" s="663"/>
      <c r="V45" s="663"/>
      <c r="W45" s="663"/>
      <c r="X45" s="663"/>
      <c r="Y45" s="663"/>
      <c r="Z45" s="663"/>
      <c r="AA45" s="663"/>
      <c r="AB45" s="663"/>
      <c r="AC45" s="663"/>
      <c r="AD45" s="663"/>
      <c r="AE45" s="663"/>
      <c r="AF45" s="663"/>
      <c r="AG45" s="663"/>
      <c r="AH45" s="663"/>
      <c r="AI45" s="663"/>
      <c r="AJ45" s="663"/>
      <c r="AK45" s="663"/>
      <c r="AL45" s="663"/>
      <c r="AM45" s="663"/>
      <c r="AN45" s="663"/>
      <c r="AO45" s="663"/>
      <c r="AP45" s="664"/>
      <c r="AR45" s="158"/>
      <c r="AS45" s="555"/>
      <c r="AT45" s="555"/>
      <c r="AU45" s="555"/>
      <c r="AV45" s="555"/>
      <c r="AW45" s="555"/>
      <c r="AX45" s="555"/>
      <c r="AY45" s="555"/>
      <c r="AZ45" s="555"/>
      <c r="BA45" s="555"/>
      <c r="BB45" s="555"/>
      <c r="BC45" s="555"/>
      <c r="BD45" s="555"/>
      <c r="BE45" s="150"/>
      <c r="BF45" s="587"/>
      <c r="BG45" s="588"/>
      <c r="BH45" s="588"/>
      <c r="BI45" s="588"/>
      <c r="BJ45" s="588"/>
      <c r="BK45" s="588"/>
      <c r="BL45" s="588"/>
      <c r="BM45" s="588"/>
      <c r="BN45" s="588"/>
      <c r="BO45" s="588"/>
      <c r="BP45" s="589"/>
      <c r="BR45" s="667"/>
      <c r="BS45" s="668"/>
      <c r="BT45" s="668"/>
      <c r="BU45" s="668"/>
      <c r="BV45" s="644" t="s">
        <v>51</v>
      </c>
      <c r="BW45" s="645"/>
      <c r="BX45" s="645"/>
      <c r="BY45" s="704" t="str">
        <f>IF(①入力シート!H30=0,"",①入力シート!D30&amp;①入力シート!G30&amp;①入力シート!H30&amp;①入力シート!K30&amp;①入力シート!L30)</f>
        <v/>
      </c>
      <c r="BZ45" s="704"/>
      <c r="CA45" s="704"/>
      <c r="CB45" s="704"/>
      <c r="CC45" s="704"/>
      <c r="CD45" s="704"/>
      <c r="CE45" s="704"/>
      <c r="CF45" s="704"/>
      <c r="CG45" s="704"/>
      <c r="CH45" s="704"/>
      <c r="CI45" s="704"/>
      <c r="CJ45" s="704"/>
      <c r="CK45" s="704"/>
      <c r="CL45" s="704"/>
      <c r="CM45" s="652"/>
      <c r="CN45" s="485"/>
      <c r="CO45" s="486"/>
      <c r="CP45" s="486"/>
      <c r="CQ45" s="487"/>
      <c r="CR45" s="476"/>
      <c r="CS45" s="477"/>
      <c r="CT45" s="477"/>
      <c r="CU45" s="477"/>
      <c r="CV45" s="477"/>
      <c r="CW45" s="477"/>
      <c r="CX45" s="477"/>
      <c r="CY45" s="477"/>
      <c r="CZ45" s="477"/>
      <c r="DA45" s="477"/>
      <c r="DB45" s="477"/>
      <c r="DC45" s="477"/>
      <c r="DD45" s="477"/>
      <c r="DE45" s="477"/>
      <c r="DF45" s="477"/>
      <c r="DG45" s="477"/>
      <c r="DH45" s="477"/>
      <c r="DI45" s="478"/>
    </row>
    <row r="46" spans="1:113" ht="18.600000000000001" customHeight="1" thickBot="1">
      <c r="A46" s="547" t="s">
        <v>338</v>
      </c>
      <c r="B46" s="548"/>
      <c r="C46" s="609" t="s">
        <v>410</v>
      </c>
      <c r="D46" s="610"/>
      <c r="E46" s="610"/>
      <c r="F46" s="610"/>
      <c r="G46" s="610"/>
      <c r="H46" s="610"/>
      <c r="I46" s="610"/>
      <c r="J46" s="610"/>
      <c r="K46" s="610"/>
      <c r="L46" s="610"/>
      <c r="M46" s="611"/>
      <c r="N46" s="547" t="s">
        <v>339</v>
      </c>
      <c r="O46" s="548"/>
      <c r="P46" s="603" t="s">
        <v>32</v>
      </c>
      <c r="Q46" s="571"/>
      <c r="R46" s="571"/>
      <c r="S46" s="571"/>
      <c r="T46" s="571"/>
      <c r="U46" s="571"/>
      <c r="V46" s="571"/>
      <c r="W46" s="571"/>
      <c r="X46" s="571"/>
      <c r="Y46" s="571"/>
      <c r="Z46" s="571"/>
      <c r="AA46" s="571"/>
      <c r="AB46" s="571"/>
      <c r="AC46" s="571"/>
      <c r="AD46" s="571"/>
      <c r="AE46" s="571"/>
      <c r="AF46" s="571"/>
      <c r="AG46" s="571"/>
      <c r="AH46" s="571"/>
      <c r="AI46" s="571"/>
      <c r="AJ46" s="571"/>
      <c r="AK46" s="571"/>
      <c r="AL46" s="571"/>
      <c r="AM46" s="571"/>
      <c r="AN46" s="571"/>
      <c r="AO46" s="571"/>
      <c r="AP46" s="572"/>
      <c r="AR46" s="158"/>
      <c r="AS46" s="555"/>
      <c r="AT46" s="555"/>
      <c r="AU46" s="555"/>
      <c r="AV46" s="555"/>
      <c r="AW46" s="555"/>
      <c r="AX46" s="555"/>
      <c r="AY46" s="555"/>
      <c r="AZ46" s="555"/>
      <c r="BA46" s="555"/>
      <c r="BB46" s="555"/>
      <c r="BC46" s="555"/>
      <c r="BD46" s="555"/>
      <c r="BE46" s="150"/>
      <c r="BF46" s="590" t="s">
        <v>54</v>
      </c>
      <c r="BG46" s="591"/>
      <c r="BH46" s="591"/>
      <c r="BI46" s="591"/>
      <c r="BJ46" s="591"/>
      <c r="BK46" s="591"/>
      <c r="BL46" s="591"/>
      <c r="BM46" s="591"/>
      <c r="BN46" s="591"/>
      <c r="BO46" s="591"/>
      <c r="BP46" s="592"/>
      <c r="BR46" s="667"/>
      <c r="BS46" s="668"/>
      <c r="BT46" s="668"/>
      <c r="BU46" s="668"/>
      <c r="BV46" s="646" t="s">
        <v>52</v>
      </c>
      <c r="BW46" s="646"/>
      <c r="BX46" s="644"/>
      <c r="BY46" s="652" t="str">
        <f>IF(①入力シート!H31=0,"",①入力シート!D31&amp;①入力シート!G31&amp;①入力シート!H31&amp;①入力シート!K31&amp;①入力シート!L31)</f>
        <v/>
      </c>
      <c r="BZ46" s="653"/>
      <c r="CA46" s="653"/>
      <c r="CB46" s="653"/>
      <c r="CC46" s="653"/>
      <c r="CD46" s="653"/>
      <c r="CE46" s="653"/>
      <c r="CF46" s="653"/>
      <c r="CG46" s="653"/>
      <c r="CH46" s="653"/>
      <c r="CI46" s="653"/>
      <c r="CJ46" s="653"/>
      <c r="CK46" s="653"/>
      <c r="CL46" s="653"/>
      <c r="CM46" s="653"/>
      <c r="CN46" s="488" t="s">
        <v>394</v>
      </c>
      <c r="CO46" s="489"/>
      <c r="CP46" s="489"/>
      <c r="CQ46" s="490"/>
      <c r="CR46" s="479" t="str">
        <f>IF(①入力シート!$D$32="","",①入力シート!$D$32)</f>
        <v/>
      </c>
      <c r="CS46" s="480" t="str">
        <f>IF(①入力シート!AR25="","",①入力シート!AR25)</f>
        <v/>
      </c>
      <c r="CT46" s="480" t="str">
        <f>IF(①入力シート!AS25="","",①入力シート!AS25)</f>
        <v/>
      </c>
      <c r="CU46" s="480" t="str">
        <f>IF(①入力シート!AT25="","",①入力シート!AT25)</f>
        <v/>
      </c>
      <c r="CV46" s="480" t="str">
        <f>IF(①入力シート!AU25="","",①入力シート!AU25)</f>
        <v/>
      </c>
      <c r="CW46" s="480" t="str">
        <f>IF(①入力シート!AV25="","",①入力シート!AV25)</f>
        <v/>
      </c>
      <c r="CX46" s="480" t="str">
        <f>IF(①入力シート!AW25="","",①入力シート!AW25)</f>
        <v/>
      </c>
      <c r="CY46" s="480" t="str">
        <f>IF(①入力シート!AX25="","",①入力シート!AX25)</f>
        <v/>
      </c>
      <c r="CZ46" s="480" t="str">
        <f>IF(①入力シート!AY25="","",①入力シート!AY25)</f>
        <v/>
      </c>
      <c r="DA46" s="480" t="str">
        <f>IF(①入力シート!AZ25="","",①入力シート!AZ25)</f>
        <v/>
      </c>
      <c r="DB46" s="480" t="str">
        <f>IF(①入力シート!BA25="","",①入力シート!BA25)</f>
        <v/>
      </c>
      <c r="DC46" s="480" t="str">
        <f>IF(①入力シート!BB25="","",①入力シート!BB25)</f>
        <v/>
      </c>
      <c r="DD46" s="480" t="str">
        <f>IF(①入力シート!BC25="","",①入力シート!BC25)</f>
        <v/>
      </c>
      <c r="DE46" s="480" t="str">
        <f>IF(①入力シート!BD25="","",①入力シート!BD25)</f>
        <v/>
      </c>
      <c r="DF46" s="480" t="str">
        <f>IF(①入力シート!BE25="","",①入力シート!BE25)</f>
        <v/>
      </c>
      <c r="DG46" s="480" t="str">
        <f>IF(①入力シート!BF25="","",①入力シート!BF25)</f>
        <v/>
      </c>
      <c r="DH46" s="480" t="str">
        <f>IF(①入力シート!BG25="","",①入力シート!BG25)</f>
        <v/>
      </c>
      <c r="DI46" s="481" t="str">
        <f>IF(①入力シート!BH25="","",①入力シート!BH25)</f>
        <v/>
      </c>
    </row>
    <row r="47" spans="1:113" ht="18.600000000000001" customHeight="1" thickTop="1">
      <c r="A47" s="549"/>
      <c r="B47" s="550"/>
      <c r="C47" s="612"/>
      <c r="D47" s="613"/>
      <c r="E47" s="613"/>
      <c r="F47" s="613"/>
      <c r="G47" s="613"/>
      <c r="H47" s="613"/>
      <c r="I47" s="613"/>
      <c r="J47" s="613"/>
      <c r="K47" s="613"/>
      <c r="L47" s="613"/>
      <c r="M47" s="614"/>
      <c r="N47" s="549"/>
      <c r="O47" s="550"/>
      <c r="P47" s="654"/>
      <c r="Q47" s="654"/>
      <c r="R47" s="654"/>
      <c r="S47" s="654"/>
      <c r="T47" s="654"/>
      <c r="U47" s="654"/>
      <c r="V47" s="654"/>
      <c r="W47" s="654"/>
      <c r="X47" s="654"/>
      <c r="Y47" s="654"/>
      <c r="Z47" s="654"/>
      <c r="AA47" s="654"/>
      <c r="AB47" s="654"/>
      <c r="AC47" s="654"/>
      <c r="AD47" s="654"/>
      <c r="AE47" s="654"/>
      <c r="AF47" s="654"/>
      <c r="AG47" s="654"/>
      <c r="AH47" s="654"/>
      <c r="AI47" s="654"/>
      <c r="AJ47" s="654"/>
      <c r="AK47" s="654"/>
      <c r="AL47" s="654"/>
      <c r="AM47" s="654"/>
      <c r="AN47" s="654"/>
      <c r="AO47" s="654"/>
      <c r="AP47" s="654"/>
      <c r="AR47" s="158"/>
      <c r="AS47" s="555"/>
      <c r="AT47" s="555"/>
      <c r="AU47" s="555"/>
      <c r="AV47" s="555"/>
      <c r="AW47" s="555"/>
      <c r="AX47" s="555"/>
      <c r="AY47" s="555"/>
      <c r="AZ47" s="555"/>
      <c r="BA47" s="555"/>
      <c r="BB47" s="555"/>
      <c r="BC47" s="555"/>
      <c r="BD47" s="555"/>
      <c r="BE47" s="150"/>
      <c r="BF47" s="590"/>
      <c r="BG47" s="591"/>
      <c r="BH47" s="591"/>
      <c r="BI47" s="591"/>
      <c r="BJ47" s="591"/>
      <c r="BK47" s="591"/>
      <c r="BL47" s="591"/>
      <c r="BM47" s="591"/>
      <c r="BN47" s="591"/>
      <c r="BO47" s="591"/>
      <c r="BP47" s="592"/>
      <c r="BR47" s="673" t="s">
        <v>30</v>
      </c>
      <c r="BS47" s="674"/>
      <c r="BT47" s="674"/>
      <c r="BU47" s="674"/>
      <c r="BV47" s="676" t="s">
        <v>27</v>
      </c>
      <c r="BW47" s="676"/>
      <c r="BX47" s="676"/>
      <c r="BY47" s="676"/>
      <c r="BZ47" s="676"/>
      <c r="CA47" s="676"/>
      <c r="CB47" s="676" t="str">
        <f>IF(COUNTIF($H$3:$K$32,DL4)+COUNTIF($AJ$3:$AM$32,DL4)+COUNTIF($BM$3:$BP$32,DL4)+COUNTIF($CO$3:$CR$32,DL4)=0,"",COUNTIF($H$3:$K$32,DL4)+COUNTIF($AJ$3:$AM$32,DL4)+COUNTIF($BM$3:$BP$32,DL4)+COUNTIF($CO$3:$CR$32,DL4))</f>
        <v/>
      </c>
      <c r="CC47" s="676"/>
      <c r="CD47" s="676"/>
      <c r="CE47" s="676"/>
      <c r="CF47" s="676"/>
      <c r="CG47" s="676"/>
      <c r="CH47" s="676"/>
      <c r="CI47" s="676"/>
      <c r="CJ47" s="676"/>
      <c r="CK47" s="676"/>
      <c r="CL47" s="676"/>
      <c r="CM47" s="677"/>
      <c r="CN47" s="682" t="s">
        <v>355</v>
      </c>
      <c r="CO47" s="683"/>
      <c r="CP47" s="683"/>
      <c r="CQ47" s="683"/>
      <c r="CR47" s="680" t="s">
        <v>27</v>
      </c>
      <c r="CS47" s="680"/>
      <c r="CT47" s="680"/>
      <c r="CU47" s="680"/>
      <c r="CV47" s="680"/>
      <c r="CW47" s="680"/>
      <c r="CX47" s="680" t="str">
        <f>IF(COUNTIF(D3:G32,DK4)+COUNTIF(AF3:AI32,DK4)+COUNTIF(BI3:BL32,DK4)+COUNTIF(CK3:CN32,DK4)=0,"",COUNTIF(D3:G32,DK4)+COUNTIF(AF3:AI32,DK4)+COUNTIF(BI3:BL32,DK4)+COUNTIF(CK3:CN32,DK4))</f>
        <v/>
      </c>
      <c r="CY47" s="680"/>
      <c r="CZ47" s="680"/>
      <c r="DA47" s="680"/>
      <c r="DB47" s="680"/>
      <c r="DC47" s="680"/>
      <c r="DD47" s="680"/>
      <c r="DE47" s="680"/>
      <c r="DF47" s="680"/>
      <c r="DG47" s="680"/>
      <c r="DH47" s="680"/>
      <c r="DI47" s="681"/>
    </row>
    <row r="48" spans="1:113" ht="18.600000000000001" customHeight="1">
      <c r="A48" s="551"/>
      <c r="B48" s="552"/>
      <c r="C48" s="615"/>
      <c r="D48" s="616"/>
      <c r="E48" s="616"/>
      <c r="F48" s="616"/>
      <c r="G48" s="616"/>
      <c r="H48" s="616"/>
      <c r="I48" s="616"/>
      <c r="J48" s="616"/>
      <c r="K48" s="616"/>
      <c r="L48" s="616"/>
      <c r="M48" s="617"/>
      <c r="N48" s="551"/>
      <c r="O48" s="552"/>
      <c r="P48" s="655"/>
      <c r="Q48" s="655"/>
      <c r="R48" s="655"/>
      <c r="S48" s="655"/>
      <c r="T48" s="655"/>
      <c r="U48" s="655"/>
      <c r="V48" s="655"/>
      <c r="W48" s="655"/>
      <c r="X48" s="655"/>
      <c r="Y48" s="655"/>
      <c r="Z48" s="655"/>
      <c r="AA48" s="655"/>
      <c r="AB48" s="655"/>
      <c r="AC48" s="655"/>
      <c r="AD48" s="655"/>
      <c r="AE48" s="655"/>
      <c r="AF48" s="655"/>
      <c r="AG48" s="655"/>
      <c r="AH48" s="655"/>
      <c r="AI48" s="655"/>
      <c r="AJ48" s="655"/>
      <c r="AK48" s="655"/>
      <c r="AL48" s="655"/>
      <c r="AM48" s="655"/>
      <c r="AN48" s="655"/>
      <c r="AO48" s="655"/>
      <c r="AP48" s="655"/>
      <c r="AR48" s="158"/>
      <c r="AS48" s="555"/>
      <c r="AT48" s="555"/>
      <c r="AU48" s="555"/>
      <c r="AV48" s="555"/>
      <c r="AW48" s="555"/>
      <c r="AX48" s="555"/>
      <c r="AY48" s="555"/>
      <c r="AZ48" s="555"/>
      <c r="BA48" s="555"/>
      <c r="BB48" s="555"/>
      <c r="BC48" s="555"/>
      <c r="BD48" s="555"/>
      <c r="BE48" s="150"/>
      <c r="BF48" s="159"/>
      <c r="BG48" s="160"/>
      <c r="BH48" s="160"/>
      <c r="BI48" s="160"/>
      <c r="BJ48" s="160"/>
      <c r="BK48" s="160"/>
      <c r="BL48" s="160"/>
      <c r="BM48" s="160"/>
      <c r="BN48" s="160"/>
      <c r="BO48" s="160"/>
      <c r="BP48" s="161"/>
      <c r="BR48" s="675"/>
      <c r="BS48" s="675"/>
      <c r="BT48" s="675"/>
      <c r="BU48" s="675"/>
      <c r="BV48" s="496" t="s">
        <v>28</v>
      </c>
      <c r="BW48" s="496"/>
      <c r="BX48" s="496"/>
      <c r="BY48" s="496"/>
      <c r="BZ48" s="496"/>
      <c r="CA48" s="496"/>
      <c r="CB48" s="496" t="str">
        <f>IF(COUNTIF($H$3:$K$32,DL5)+COUNTIF($AJ$3:$AM$32,DL5)+COUNTIF($BM$3:$BP$32,DL5)+COUNTIF($CO$3:$CR$32,DL5)=0,"",COUNTIF($H$3:$K$32,DL5)+COUNTIF($AJ$3:$AM$32,DL5)+COUNTIF($BM$3:$BP$32,DL5)+COUNTIF($CO$3:$CR$32,DL5))</f>
        <v/>
      </c>
      <c r="CC48" s="496"/>
      <c r="CD48" s="496"/>
      <c r="CE48" s="496"/>
      <c r="CF48" s="496"/>
      <c r="CG48" s="496"/>
      <c r="CH48" s="496"/>
      <c r="CI48" s="496"/>
      <c r="CJ48" s="496"/>
      <c r="CK48" s="496"/>
      <c r="CL48" s="496"/>
      <c r="CM48" s="643"/>
      <c r="CN48" s="684"/>
      <c r="CO48" s="685"/>
      <c r="CP48" s="685"/>
      <c r="CQ48" s="685"/>
      <c r="CR48" s="496" t="s">
        <v>28</v>
      </c>
      <c r="CS48" s="496"/>
      <c r="CT48" s="496"/>
      <c r="CU48" s="496"/>
      <c r="CV48" s="496"/>
      <c r="CW48" s="496"/>
      <c r="CX48" s="496" t="str">
        <f>IF(COUNTIF(D4:G33,DK5)+COUNTIF(AF4:AI33,DK5)+COUNTIF(BI4:BL33,DK5)+COUNTIF(CK4:CN33,DK5)=0,"",COUNTIF(D4:G33,DK5)+COUNTIF(AF4:AI33,DK5)+COUNTIF(BI4:BL33,DK5)+COUNTIF(CK4:CN33,DK5))</f>
        <v/>
      </c>
      <c r="CY48" s="496"/>
      <c r="CZ48" s="496"/>
      <c r="DA48" s="496"/>
      <c r="DB48" s="496"/>
      <c r="DC48" s="496"/>
      <c r="DD48" s="496"/>
      <c r="DE48" s="496"/>
      <c r="DF48" s="496"/>
      <c r="DG48" s="496"/>
      <c r="DH48" s="496"/>
      <c r="DI48" s="643"/>
    </row>
    <row r="49" spans="1:113" ht="18.600000000000001" customHeight="1">
      <c r="A49" s="647" t="s">
        <v>22</v>
      </c>
      <c r="B49" s="647"/>
      <c r="C49" s="648"/>
      <c r="D49" s="648"/>
      <c r="E49" s="648"/>
      <c r="F49" s="648"/>
      <c r="G49" s="648"/>
      <c r="H49" s="648"/>
      <c r="I49" s="648"/>
      <c r="J49" s="648"/>
      <c r="K49" s="648"/>
      <c r="L49" s="648"/>
      <c r="M49" s="648"/>
      <c r="N49" s="208"/>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491">
        <v>86</v>
      </c>
      <c r="AN49" s="491"/>
      <c r="AO49" s="491"/>
      <c r="AP49" s="492"/>
      <c r="AR49" s="158"/>
      <c r="AS49" s="555"/>
      <c r="AT49" s="555"/>
      <c r="AU49" s="555"/>
      <c r="AV49" s="555"/>
      <c r="AW49" s="555"/>
      <c r="AX49" s="555"/>
      <c r="AY49" s="555"/>
      <c r="AZ49" s="555"/>
      <c r="BA49" s="555"/>
      <c r="BB49" s="555"/>
      <c r="BC49" s="555"/>
      <c r="BD49" s="555"/>
      <c r="BE49" s="150"/>
      <c r="BF49" s="162"/>
      <c r="BG49" s="678" t="str">
        <f>""&amp;①入力シート!B39</f>
        <v/>
      </c>
      <c r="BH49" s="678"/>
      <c r="BI49" s="678"/>
      <c r="BJ49" s="678"/>
      <c r="BK49" s="678"/>
      <c r="BL49" s="678"/>
      <c r="BM49" s="678"/>
      <c r="BN49" s="678"/>
      <c r="BO49" s="678"/>
      <c r="BP49" s="161"/>
      <c r="BR49" s="675"/>
      <c r="BS49" s="675"/>
      <c r="BT49" s="675"/>
      <c r="BU49" s="675"/>
      <c r="BV49" s="496" t="s">
        <v>29</v>
      </c>
      <c r="BW49" s="496"/>
      <c r="BX49" s="496"/>
      <c r="BY49" s="496"/>
      <c r="BZ49" s="496"/>
      <c r="CA49" s="496"/>
      <c r="CB49" s="496" t="str">
        <f>IF(COUNTIF($H$3:$K$32,DL6)+COUNTIF($AJ$3:$AM$32,DL6)+COUNTIF($BM$3:$BP$32,DL6)+COUNTIF($CO$3:$CR$32,DL6)=0,"",COUNTIF($H$3:$K$32,DL6)+COUNTIF($AJ$3:$AM$32,DL6)+COUNTIF($BM$3:$BP$32,DL6)+COUNTIF($CO$3:$CR$32,DL6))</f>
        <v/>
      </c>
      <c r="CC49" s="496"/>
      <c r="CD49" s="496"/>
      <c r="CE49" s="496"/>
      <c r="CF49" s="496"/>
      <c r="CG49" s="496"/>
      <c r="CH49" s="496"/>
      <c r="CI49" s="496"/>
      <c r="CJ49" s="496"/>
      <c r="CK49" s="496"/>
      <c r="CL49" s="496"/>
      <c r="CM49" s="643"/>
      <c r="CN49" s="684"/>
      <c r="CO49" s="685"/>
      <c r="CP49" s="685"/>
      <c r="CQ49" s="685"/>
      <c r="CR49" s="496" t="s">
        <v>29</v>
      </c>
      <c r="CS49" s="496"/>
      <c r="CT49" s="496"/>
      <c r="CU49" s="496"/>
      <c r="CV49" s="496"/>
      <c r="CW49" s="496"/>
      <c r="CX49" s="496" t="str">
        <f>IF(COUNTIF(D5:G34,DK6)+COUNTIF(AF5:AI34,DK6)+COUNTIF(BI5:BL34,DK6)+COUNTIF(CK5:CN34,DK6)=0,"",COUNTIF(D5:G34,DK6)+COUNTIF(AF5:AI34,DK6)+COUNTIF(BI5:BL34,DK6)+COUNTIF(CK5:CN34,DK6))</f>
        <v/>
      </c>
      <c r="CY49" s="496"/>
      <c r="CZ49" s="496"/>
      <c r="DA49" s="496"/>
      <c r="DB49" s="496"/>
      <c r="DC49" s="496"/>
      <c r="DD49" s="496"/>
      <c r="DE49" s="496"/>
      <c r="DF49" s="496"/>
      <c r="DG49" s="496"/>
      <c r="DH49" s="496"/>
      <c r="DI49" s="643"/>
    </row>
    <row r="50" spans="1:113" ht="18.600000000000001" customHeight="1" thickBot="1">
      <c r="A50" s="647"/>
      <c r="B50" s="647"/>
      <c r="C50" s="648"/>
      <c r="D50" s="648"/>
      <c r="E50" s="648"/>
      <c r="F50" s="648"/>
      <c r="G50" s="648"/>
      <c r="H50" s="648"/>
      <c r="I50" s="648"/>
      <c r="J50" s="648"/>
      <c r="K50" s="648"/>
      <c r="L50" s="648"/>
      <c r="M50" s="648"/>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493"/>
      <c r="AN50" s="493"/>
      <c r="AO50" s="493"/>
      <c r="AP50" s="494"/>
      <c r="AR50" s="145"/>
      <c r="AS50" s="555"/>
      <c r="AT50" s="555"/>
      <c r="AU50" s="555"/>
      <c r="AV50" s="555"/>
      <c r="AW50" s="555"/>
      <c r="AX50" s="555"/>
      <c r="AY50" s="555"/>
      <c r="AZ50" s="555"/>
      <c r="BA50" s="555"/>
      <c r="BB50" s="555"/>
      <c r="BC50" s="555"/>
      <c r="BD50" s="555"/>
      <c r="BE50" s="315">
        <v>86</v>
      </c>
      <c r="BF50" s="163"/>
      <c r="BG50" s="679"/>
      <c r="BH50" s="679"/>
      <c r="BI50" s="679"/>
      <c r="BJ50" s="679"/>
      <c r="BK50" s="679"/>
      <c r="BL50" s="679"/>
      <c r="BM50" s="679"/>
      <c r="BN50" s="679"/>
      <c r="BO50" s="679"/>
      <c r="BP50" s="164"/>
      <c r="BR50" s="675"/>
      <c r="BS50" s="675"/>
      <c r="BT50" s="675"/>
      <c r="BU50" s="675"/>
      <c r="BV50" s="496" t="s">
        <v>20</v>
      </c>
      <c r="BW50" s="496"/>
      <c r="BX50" s="496"/>
      <c r="BY50" s="496"/>
      <c r="BZ50" s="496"/>
      <c r="CA50" s="496"/>
      <c r="CB50" s="496" t="str">
        <f>IF(SUM(CB47:CG49)=0,"",SUM(CB47:CG49))</f>
        <v/>
      </c>
      <c r="CC50" s="496"/>
      <c r="CD50" s="496"/>
      <c r="CE50" s="496"/>
      <c r="CF50" s="496"/>
      <c r="CG50" s="496"/>
      <c r="CH50" s="496"/>
      <c r="CI50" s="496"/>
      <c r="CJ50" s="496"/>
      <c r="CK50" s="496"/>
      <c r="CL50" s="496"/>
      <c r="CM50" s="643"/>
      <c r="CN50" s="686"/>
      <c r="CO50" s="687"/>
      <c r="CP50" s="687"/>
      <c r="CQ50" s="687"/>
      <c r="CR50" s="688" t="s">
        <v>20</v>
      </c>
      <c r="CS50" s="688"/>
      <c r="CT50" s="688"/>
      <c r="CU50" s="688"/>
      <c r="CV50" s="688"/>
      <c r="CW50" s="688"/>
      <c r="CX50" s="688" t="str">
        <f>IF(SUM(CX47:CX49)=0,"",SUM(CX47:CX49))</f>
        <v/>
      </c>
      <c r="CY50" s="688"/>
      <c r="CZ50" s="688"/>
      <c r="DA50" s="688"/>
      <c r="DB50" s="688"/>
      <c r="DC50" s="688"/>
      <c r="DD50" s="688"/>
      <c r="DE50" s="688"/>
      <c r="DF50" s="688"/>
      <c r="DG50" s="688"/>
      <c r="DH50" s="688"/>
      <c r="DI50" s="689"/>
    </row>
    <row r="51" spans="1:113" ht="18.600000000000001" customHeight="1" thickTop="1">
      <c r="A51" s="165"/>
      <c r="B51" s="165"/>
      <c r="C51" s="166"/>
      <c r="D51" s="166"/>
      <c r="E51" s="166"/>
      <c r="F51" s="166"/>
      <c r="G51" s="166"/>
      <c r="H51" s="166"/>
      <c r="I51" s="166"/>
      <c r="J51" s="166"/>
      <c r="K51" s="166"/>
      <c r="L51" s="166"/>
      <c r="M51" s="166"/>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S51" s="145"/>
      <c r="AT51" s="145"/>
      <c r="AU51" s="145"/>
      <c r="AV51" s="145"/>
      <c r="AW51" s="145"/>
      <c r="AX51" s="145"/>
      <c r="AY51" s="145"/>
      <c r="AZ51" s="145"/>
      <c r="BA51" s="145"/>
      <c r="BB51" s="145"/>
      <c r="BC51" s="145"/>
      <c r="BD51" s="145"/>
      <c r="BE51" s="150"/>
    </row>
    <row r="52" spans="1:113" ht="18.600000000000001" customHeight="1">
      <c r="BE52" s="150"/>
    </row>
    <row r="53" spans="1:113" ht="18.600000000000001" customHeight="1"/>
    <row r="54" spans="1:113" ht="18.600000000000001" customHeight="1"/>
    <row r="55" spans="1:113" ht="18.600000000000001" customHeight="1"/>
    <row r="56" spans="1:113" ht="18.600000000000001" customHeight="1"/>
    <row r="57" spans="1:113" ht="18.600000000000001" customHeight="1"/>
    <row r="58" spans="1:113" ht="18.600000000000001" customHeight="1"/>
    <row r="59" spans="1:113" ht="18.600000000000001" customHeight="1"/>
    <row r="60" spans="1:113" ht="18.600000000000001" customHeight="1"/>
    <row r="61" spans="1:113" ht="18.600000000000001" customHeight="1"/>
    <row r="62" spans="1:113" ht="18.600000000000001" customHeight="1"/>
    <row r="63" spans="1:113" ht="18.600000000000001" customHeight="1"/>
    <row r="64" spans="1:113" ht="18.600000000000001" customHeight="1"/>
    <row r="65" ht="18.600000000000001" customHeight="1"/>
    <row r="66" ht="18.600000000000001" customHeight="1"/>
    <row r="67" ht="18.600000000000001" customHeight="1"/>
    <row r="68" ht="18.600000000000001" customHeight="1"/>
    <row r="69" ht="18.600000000000001" customHeight="1"/>
    <row r="70" ht="18.600000000000001" customHeight="1"/>
    <row r="71" ht="18.600000000000001" customHeight="1"/>
    <row r="72" ht="18.600000000000001" customHeight="1"/>
    <row r="73" ht="18.600000000000001" customHeight="1"/>
    <row r="74" ht="18.600000000000001" customHeight="1"/>
    <row r="75" ht="18.600000000000001" customHeight="1"/>
    <row r="76" ht="18.600000000000001" customHeight="1"/>
    <row r="77" ht="18.600000000000001" customHeight="1"/>
    <row r="78" ht="18.600000000000001" customHeight="1"/>
    <row r="79" ht="18.600000000000001" customHeight="1"/>
    <row r="80" ht="18.600000000000001" customHeight="1"/>
    <row r="81" ht="18.600000000000001" customHeight="1"/>
    <row r="82" ht="18.600000000000001" customHeight="1"/>
    <row r="83" ht="18.600000000000001" customHeight="1"/>
    <row r="84" ht="18.600000000000001" customHeight="1"/>
    <row r="85" ht="18.600000000000001" customHeight="1"/>
    <row r="86" ht="18.600000000000001" customHeight="1"/>
    <row r="87" ht="18.600000000000001" customHeight="1"/>
    <row r="88" ht="18.600000000000001" customHeight="1"/>
    <row r="89" ht="18.600000000000001" customHeight="1"/>
    <row r="90" ht="18.600000000000001" customHeight="1"/>
    <row r="91" ht="18.600000000000001" customHeight="1"/>
    <row r="92" ht="18.600000000000001" customHeight="1"/>
    <row r="93" ht="18.600000000000001" customHeight="1"/>
    <row r="94" ht="18.600000000000001" customHeight="1"/>
    <row r="95" ht="18.600000000000001" customHeight="1"/>
    <row r="96" ht="18.600000000000001" customHeight="1"/>
    <row r="97" ht="18.600000000000001" customHeight="1"/>
    <row r="98" ht="18.600000000000001" customHeight="1"/>
    <row r="99" ht="18.600000000000001" customHeight="1"/>
    <row r="100" ht="18.600000000000001" customHeight="1"/>
    <row r="101" ht="18.600000000000001" customHeight="1"/>
    <row r="102" ht="18.600000000000001" customHeight="1"/>
    <row r="103" ht="18.600000000000001" customHeight="1"/>
    <row r="104" ht="18.600000000000001" customHeight="1"/>
    <row r="105" ht="18.600000000000001" customHeight="1"/>
    <row r="106" ht="18.600000000000001" customHeight="1"/>
    <row r="107" ht="18.600000000000001" customHeight="1"/>
    <row r="108" ht="18.600000000000001" customHeight="1"/>
    <row r="109" ht="18.600000000000001" customHeight="1"/>
    <row r="110" ht="18.600000000000001" customHeight="1"/>
    <row r="111" ht="18.600000000000001" customHeight="1"/>
    <row r="112" ht="18.600000000000001" customHeight="1"/>
    <row r="113" ht="18.600000000000001" customHeight="1"/>
    <row r="114" ht="18.600000000000001" customHeight="1"/>
    <row r="115" ht="18.600000000000001" customHeight="1"/>
    <row r="116" ht="18.600000000000001" customHeight="1"/>
    <row r="117" ht="18.600000000000001" customHeight="1"/>
    <row r="118" ht="18.600000000000001" customHeight="1"/>
    <row r="119" ht="18.600000000000001" customHeight="1"/>
    <row r="120" ht="18.600000000000001" customHeight="1"/>
    <row r="121" ht="18.600000000000001" customHeight="1"/>
    <row r="122" ht="18.600000000000001" customHeight="1"/>
    <row r="123" ht="18.600000000000001" customHeight="1"/>
    <row r="124" ht="18.600000000000001" customHeight="1"/>
    <row r="125" ht="18.600000000000001" customHeight="1"/>
    <row r="126" ht="18.600000000000001" customHeight="1"/>
    <row r="127" ht="18.600000000000001" customHeight="1"/>
    <row r="128" ht="18.600000000000001" customHeight="1"/>
    <row r="129" ht="18.600000000000001" customHeight="1"/>
    <row r="130" ht="18.600000000000001" customHeight="1"/>
    <row r="131" ht="18.600000000000001" customHeight="1"/>
    <row r="132" ht="18.600000000000001" customHeight="1"/>
    <row r="133" ht="18.600000000000001" customHeight="1"/>
    <row r="134" ht="18.600000000000001" customHeight="1"/>
    <row r="135" ht="18.600000000000001" customHeight="1"/>
    <row r="136" ht="18.600000000000001" customHeight="1"/>
    <row r="137" ht="18.600000000000001" customHeight="1"/>
    <row r="138" ht="18.600000000000001" customHeight="1"/>
    <row r="139" ht="18.600000000000001" customHeight="1"/>
    <row r="140" ht="18.600000000000001" customHeight="1"/>
    <row r="141" ht="18.600000000000001" customHeight="1"/>
    <row r="142" ht="18.600000000000001" customHeight="1"/>
    <row r="143" ht="18.600000000000001" customHeight="1"/>
    <row r="144" ht="18.600000000000001" customHeight="1"/>
    <row r="145" ht="18.600000000000001" customHeight="1"/>
    <row r="146" ht="18.600000000000001" customHeight="1"/>
    <row r="147" ht="18.600000000000001" customHeight="1"/>
    <row r="148" ht="18.600000000000001" customHeight="1"/>
    <row r="149" ht="18.600000000000001" customHeight="1"/>
    <row r="150" ht="18.600000000000001" customHeight="1"/>
    <row r="151" ht="18.600000000000001" customHeight="1"/>
    <row r="152" ht="18.600000000000001" customHeight="1"/>
    <row r="153" ht="18.600000000000001" customHeight="1"/>
    <row r="154" ht="18.600000000000001" customHeight="1"/>
    <row r="155" ht="18.600000000000001" customHeight="1"/>
    <row r="156" ht="18.600000000000001" customHeight="1"/>
    <row r="157" ht="18.600000000000001" customHeight="1"/>
    <row r="158" ht="18.600000000000001" customHeight="1"/>
    <row r="159" ht="18.600000000000001" customHeight="1"/>
    <row r="160" ht="18.600000000000001" customHeight="1"/>
    <row r="161" ht="18.600000000000001" customHeight="1"/>
    <row r="162" ht="18.600000000000001" customHeight="1"/>
    <row r="163" ht="18.600000000000001" customHeight="1"/>
    <row r="164" ht="18.600000000000001" customHeight="1"/>
    <row r="165" ht="18.600000000000001" customHeight="1"/>
    <row r="166" ht="18.600000000000001" customHeight="1"/>
    <row r="167" ht="18.600000000000001" customHeight="1"/>
    <row r="168" ht="18.600000000000001" customHeight="1"/>
    <row r="169" ht="18.600000000000001" customHeight="1"/>
    <row r="170" ht="18.600000000000001" customHeight="1"/>
    <row r="171" ht="18.600000000000001" customHeight="1"/>
    <row r="172" ht="18.600000000000001" customHeight="1"/>
    <row r="173" ht="18.600000000000001" customHeight="1"/>
    <row r="174" ht="18.600000000000001" customHeight="1"/>
    <row r="175" ht="18.600000000000001" customHeight="1"/>
    <row r="176" ht="18.600000000000001" customHeight="1"/>
    <row r="177" ht="18.600000000000001" customHeight="1"/>
    <row r="178" ht="18.600000000000001" customHeight="1"/>
    <row r="179" ht="18.600000000000001" customHeight="1"/>
    <row r="180" ht="18.600000000000001" customHeight="1"/>
    <row r="181" ht="18.600000000000001" customHeight="1"/>
    <row r="182" ht="18.600000000000001" customHeight="1"/>
    <row r="183" ht="18.600000000000001" customHeight="1"/>
    <row r="184" ht="18.600000000000001" customHeight="1"/>
    <row r="185" ht="18.600000000000001" customHeight="1"/>
    <row r="186" ht="18.600000000000001" customHeight="1"/>
    <row r="187" ht="18.600000000000001" customHeight="1"/>
    <row r="188" ht="18.600000000000001" customHeight="1"/>
    <row r="189" ht="18.600000000000001" customHeight="1"/>
    <row r="190" ht="18.600000000000001" customHeight="1"/>
    <row r="191" ht="18.600000000000001" customHeight="1"/>
    <row r="192" ht="18.600000000000001" customHeight="1"/>
    <row r="193" ht="18.600000000000001" customHeight="1"/>
    <row r="194" ht="18.600000000000001" customHeight="1"/>
  </sheetData>
  <sheetProtection sheet="1" selectLockedCells="1"/>
  <mergeCells count="734">
    <mergeCell ref="AD30:AE30"/>
    <mergeCell ref="AD31:AE31"/>
    <mergeCell ref="AD32:AE32"/>
    <mergeCell ref="CI26:CJ26"/>
    <mergeCell ref="CI27:CJ27"/>
    <mergeCell ref="CI28:CJ28"/>
    <mergeCell ref="CI29:CJ29"/>
    <mergeCell ref="CI31:CJ31"/>
    <mergeCell ref="CI32:CJ32"/>
    <mergeCell ref="BI30:BL30"/>
    <mergeCell ref="BI32:BL32"/>
    <mergeCell ref="BM32:BP32"/>
    <mergeCell ref="BQ32:BT32"/>
    <mergeCell ref="BU32:CG32"/>
    <mergeCell ref="BM30:BP30"/>
    <mergeCell ref="BQ30:BT30"/>
    <mergeCell ref="BU30:CG30"/>
    <mergeCell ref="AJ29:AM29"/>
    <mergeCell ref="AN29:AQ29"/>
    <mergeCell ref="AR29:BD29"/>
    <mergeCell ref="BF29:BH29"/>
    <mergeCell ref="BQ29:BT29"/>
    <mergeCell ref="AJ26:AM26"/>
    <mergeCell ref="AN26:AQ26"/>
    <mergeCell ref="AF31:AI31"/>
    <mergeCell ref="AF29:AI29"/>
    <mergeCell ref="BQ27:BT27"/>
    <mergeCell ref="BQ26:BT26"/>
    <mergeCell ref="AR24:BD24"/>
    <mergeCell ref="BF24:BH24"/>
    <mergeCell ref="BI24:BL24"/>
    <mergeCell ref="BM24:BP24"/>
    <mergeCell ref="BQ24:BT24"/>
    <mergeCell ref="BQ31:BT31"/>
    <mergeCell ref="AN27:AQ27"/>
    <mergeCell ref="BM26:BP26"/>
    <mergeCell ref="AJ32:AM32"/>
    <mergeCell ref="AN32:AQ32"/>
    <mergeCell ref="AR32:BD32"/>
    <mergeCell ref="BF32:BH32"/>
    <mergeCell ref="BI31:BL31"/>
    <mergeCell ref="BM31:BP31"/>
    <mergeCell ref="AJ31:AM31"/>
    <mergeCell ref="AN31:AQ31"/>
    <mergeCell ref="AR31:BD31"/>
    <mergeCell ref="BF31:BH31"/>
    <mergeCell ref="CX37:DA38"/>
    <mergeCell ref="DB37:DI38"/>
    <mergeCell ref="DB34:DI36"/>
    <mergeCell ref="BY45:CM45"/>
    <mergeCell ref="BX40:CM41"/>
    <mergeCell ref="CD37:CG38"/>
    <mergeCell ref="BR36:BY36"/>
    <mergeCell ref="AN4:AQ4"/>
    <mergeCell ref="AR4:BD4"/>
    <mergeCell ref="BF4:BH4"/>
    <mergeCell ref="CK32:CN32"/>
    <mergeCell ref="CO31:CR31"/>
    <mergeCell ref="CO29:CR29"/>
    <mergeCell ref="AR27:BD27"/>
    <mergeCell ref="BF27:BH27"/>
    <mergeCell ref="BI27:BL27"/>
    <mergeCell ref="BM27:BP27"/>
    <mergeCell ref="BI29:BL29"/>
    <mergeCell ref="AR6:BD6"/>
    <mergeCell ref="BF6:BH6"/>
    <mergeCell ref="BI6:BL6"/>
    <mergeCell ref="BM6:BP6"/>
    <mergeCell ref="BQ6:BT6"/>
    <mergeCell ref="BI22:BL22"/>
    <mergeCell ref="BU27:CG27"/>
    <mergeCell ref="CK26:CN26"/>
    <mergeCell ref="CO26:CR26"/>
    <mergeCell ref="CS26:CV26"/>
    <mergeCell ref="BU21:CG21"/>
    <mergeCell ref="CO22:CR22"/>
    <mergeCell ref="CS22:CV22"/>
    <mergeCell ref="DD47:DI47"/>
    <mergeCell ref="CP36:CS36"/>
    <mergeCell ref="CK31:CN31"/>
    <mergeCell ref="CW29:DI29"/>
    <mergeCell ref="CN47:CQ50"/>
    <mergeCell ref="CR47:CW47"/>
    <mergeCell ref="CR49:CW49"/>
    <mergeCell ref="CX49:DC49"/>
    <mergeCell ref="DD49:DI49"/>
    <mergeCell ref="CR50:CW50"/>
    <mergeCell ref="CX50:DC50"/>
    <mergeCell ref="CX47:DC47"/>
    <mergeCell ref="DD50:DI50"/>
    <mergeCell ref="CR48:CW48"/>
    <mergeCell ref="CP37:CS38"/>
    <mergeCell ref="CX36:DA36"/>
    <mergeCell ref="CX34:DA35"/>
    <mergeCell ref="CI4:CJ4"/>
    <mergeCell ref="CS31:CV31"/>
    <mergeCell ref="CW31:DI31"/>
    <mergeCell ref="CI30:CJ30"/>
    <mergeCell ref="CO27:CR27"/>
    <mergeCell ref="CS27:CV27"/>
    <mergeCell ref="CW27:DI27"/>
    <mergeCell ref="CI5:CJ5"/>
    <mergeCell ref="CI6:CJ6"/>
    <mergeCell ref="CI17:CJ17"/>
    <mergeCell ref="CK30:CN30"/>
    <mergeCell ref="CK29:CN29"/>
    <mergeCell ref="CS29:CV29"/>
    <mergeCell ref="CW28:DI28"/>
    <mergeCell ref="CK27:CN27"/>
    <mergeCell ref="CI11:CJ11"/>
    <mergeCell ref="CI12:CJ12"/>
    <mergeCell ref="CI23:CJ23"/>
    <mergeCell ref="CI24:CJ24"/>
    <mergeCell ref="CO28:CR28"/>
    <mergeCell ref="CS28:CV28"/>
    <mergeCell ref="CO25:CR25"/>
    <mergeCell ref="CS25:CV25"/>
    <mergeCell ref="CW25:DI25"/>
    <mergeCell ref="BU31:CG31"/>
    <mergeCell ref="CI3:CJ3"/>
    <mergeCell ref="BU6:CG6"/>
    <mergeCell ref="CW26:DI26"/>
    <mergeCell ref="CO24:CR24"/>
    <mergeCell ref="CS24:CV24"/>
    <mergeCell ref="CW24:DI24"/>
    <mergeCell ref="CO21:CR21"/>
    <mergeCell ref="CS21:CV21"/>
    <mergeCell ref="CW21:DI21"/>
    <mergeCell ref="CW20:DI20"/>
    <mergeCell ref="CO18:CR18"/>
    <mergeCell ref="CS18:CV18"/>
    <mergeCell ref="CW18:DI18"/>
    <mergeCell ref="CW17:DI17"/>
    <mergeCell ref="BU17:CG17"/>
    <mergeCell ref="CK17:CN17"/>
    <mergeCell ref="CO17:CR17"/>
    <mergeCell ref="CS17:CV17"/>
    <mergeCell ref="CW19:DI19"/>
    <mergeCell ref="CW15:DI15"/>
    <mergeCell ref="CW14:DI14"/>
    <mergeCell ref="CW8:DI8"/>
    <mergeCell ref="BU8:CG8"/>
    <mergeCell ref="AD11:AE11"/>
    <mergeCell ref="AD12:AE12"/>
    <mergeCell ref="BQ18:BT18"/>
    <mergeCell ref="BQ17:BT17"/>
    <mergeCell ref="AJ17:AM17"/>
    <mergeCell ref="AN17:AQ17"/>
    <mergeCell ref="AR17:BD17"/>
    <mergeCell ref="BF17:BH17"/>
    <mergeCell ref="BI17:BL17"/>
    <mergeCell ref="BM17:BP17"/>
    <mergeCell ref="BQ15:BT15"/>
    <mergeCell ref="BM12:BP12"/>
    <mergeCell ref="BQ12:BT12"/>
    <mergeCell ref="AD13:AE13"/>
    <mergeCell ref="AD14:AE14"/>
    <mergeCell ref="AD15:AE15"/>
    <mergeCell ref="AD16:AE16"/>
    <mergeCell ref="AD17:AE17"/>
    <mergeCell ref="AD18:AE18"/>
    <mergeCell ref="AR18:BD18"/>
    <mergeCell ref="BF18:BH18"/>
    <mergeCell ref="BI18:BL18"/>
    <mergeCell ref="A49:B50"/>
    <mergeCell ref="C49:M50"/>
    <mergeCell ref="CH48:CM48"/>
    <mergeCell ref="BV43:CM43"/>
    <mergeCell ref="BV44:CM44"/>
    <mergeCell ref="BY46:CM46"/>
    <mergeCell ref="P47:AP48"/>
    <mergeCell ref="P43:AP43"/>
    <mergeCell ref="P44:AP45"/>
    <mergeCell ref="BR40:BU46"/>
    <mergeCell ref="BV40:BW41"/>
    <mergeCell ref="BV42:CM42"/>
    <mergeCell ref="BR47:BU50"/>
    <mergeCell ref="BV47:CA47"/>
    <mergeCell ref="CB47:CG47"/>
    <mergeCell ref="CH47:CM47"/>
    <mergeCell ref="CH49:CM49"/>
    <mergeCell ref="BV50:CA50"/>
    <mergeCell ref="CB50:CG50"/>
    <mergeCell ref="CH50:CM50"/>
    <mergeCell ref="BV48:CA48"/>
    <mergeCell ref="CB48:CG48"/>
    <mergeCell ref="BG49:BO50"/>
    <mergeCell ref="A43:B45"/>
    <mergeCell ref="CR40:CU41"/>
    <mergeCell ref="CV40:DI41"/>
    <mergeCell ref="CR42:DI43"/>
    <mergeCell ref="CT36:CW36"/>
    <mergeCell ref="AN1:CG1"/>
    <mergeCell ref="BF40:BP42"/>
    <mergeCell ref="CW32:DI32"/>
    <mergeCell ref="CO32:CR32"/>
    <mergeCell ref="CS32:CV32"/>
    <mergeCell ref="CO30:CR30"/>
    <mergeCell ref="CS30:CV30"/>
    <mergeCell ref="CW30:DI30"/>
    <mergeCell ref="AR30:BD30"/>
    <mergeCell ref="BF30:BH30"/>
    <mergeCell ref="AS42:BD50"/>
    <mergeCell ref="CX48:DC48"/>
    <mergeCell ref="BV49:CA49"/>
    <mergeCell ref="CB49:CG49"/>
    <mergeCell ref="DD48:DI48"/>
    <mergeCell ref="BV45:BX45"/>
    <mergeCell ref="BV46:BX46"/>
    <mergeCell ref="Q36:AP36"/>
    <mergeCell ref="CI2:CJ2"/>
    <mergeCell ref="P46:AP46"/>
    <mergeCell ref="R35:X35"/>
    <mergeCell ref="Q37:AP37"/>
    <mergeCell ref="Q38:AP38"/>
    <mergeCell ref="P39:T40"/>
    <mergeCell ref="U39:AP40"/>
    <mergeCell ref="P42:AP42"/>
    <mergeCell ref="BF34:BI38"/>
    <mergeCell ref="BF43:BP45"/>
    <mergeCell ref="BF46:BP47"/>
    <mergeCell ref="P41:AP41"/>
    <mergeCell ref="AR34:BD35"/>
    <mergeCell ref="AR40:BD41"/>
    <mergeCell ref="A33:AP34"/>
    <mergeCell ref="Y35:AP35"/>
    <mergeCell ref="BJ34:BM35"/>
    <mergeCell ref="C43:M43"/>
    <mergeCell ref="N43:O45"/>
    <mergeCell ref="A35:L35"/>
    <mergeCell ref="C44:M45"/>
    <mergeCell ref="A46:B48"/>
    <mergeCell ref="C46:M48"/>
    <mergeCell ref="N46:O48"/>
    <mergeCell ref="BZ36:CG36"/>
    <mergeCell ref="CH36:CO36"/>
    <mergeCell ref="BN34:BQ35"/>
    <mergeCell ref="CH37:CK38"/>
    <mergeCell ref="CL37:CO38"/>
    <mergeCell ref="A36:I40"/>
    <mergeCell ref="CT34:CW35"/>
    <mergeCell ref="N39:O42"/>
    <mergeCell ref="CT37:CW38"/>
    <mergeCell ref="AS37:BD39"/>
    <mergeCell ref="BJ37:BM38"/>
    <mergeCell ref="BN37:BQ38"/>
    <mergeCell ref="BR37:BU38"/>
    <mergeCell ref="BV37:BY38"/>
    <mergeCell ref="BZ37:CC38"/>
    <mergeCell ref="N35:O38"/>
    <mergeCell ref="AR36:BD36"/>
    <mergeCell ref="BJ36:BQ36"/>
    <mergeCell ref="CH34:CK35"/>
    <mergeCell ref="CL34:CO35"/>
    <mergeCell ref="CP34:CS35"/>
    <mergeCell ref="BR34:BU35"/>
    <mergeCell ref="BV34:BY35"/>
    <mergeCell ref="BZ34:CC35"/>
    <mergeCell ref="CD34:CG35"/>
    <mergeCell ref="P35:Q35"/>
    <mergeCell ref="A32:C32"/>
    <mergeCell ref="D32:G32"/>
    <mergeCell ref="H32:K32"/>
    <mergeCell ref="L32:O32"/>
    <mergeCell ref="P32:AB32"/>
    <mergeCell ref="AF32:AI32"/>
    <mergeCell ref="AD29:AE29"/>
    <mergeCell ref="A30:C30"/>
    <mergeCell ref="D30:G30"/>
    <mergeCell ref="H30:K30"/>
    <mergeCell ref="L30:O30"/>
    <mergeCell ref="P30:AB30"/>
    <mergeCell ref="AF30:AI30"/>
    <mergeCell ref="AJ30:AM30"/>
    <mergeCell ref="AN30:AQ30"/>
    <mergeCell ref="BU29:CG29"/>
    <mergeCell ref="A31:C31"/>
    <mergeCell ref="D31:G31"/>
    <mergeCell ref="H31:K31"/>
    <mergeCell ref="L31:O31"/>
    <mergeCell ref="P31:AB31"/>
    <mergeCell ref="A29:C29"/>
    <mergeCell ref="D29:G29"/>
    <mergeCell ref="H29:K29"/>
    <mergeCell ref="L29:O29"/>
    <mergeCell ref="P29:AB29"/>
    <mergeCell ref="BQ28:BT28"/>
    <mergeCell ref="BU28:CG28"/>
    <mergeCell ref="CK28:CN28"/>
    <mergeCell ref="BM29:BP29"/>
    <mergeCell ref="A27:C27"/>
    <mergeCell ref="D27:G27"/>
    <mergeCell ref="H27:K27"/>
    <mergeCell ref="L27:O27"/>
    <mergeCell ref="P27:AB27"/>
    <mergeCell ref="BI28:BL28"/>
    <mergeCell ref="BM28:BP28"/>
    <mergeCell ref="AF28:AI28"/>
    <mergeCell ref="AJ28:AM28"/>
    <mergeCell ref="AN28:AQ28"/>
    <mergeCell ref="AR28:BD28"/>
    <mergeCell ref="BF28:BH28"/>
    <mergeCell ref="AD28:AE28"/>
    <mergeCell ref="AD27:AE27"/>
    <mergeCell ref="AF27:AI27"/>
    <mergeCell ref="AJ27:AM27"/>
    <mergeCell ref="A28:C28"/>
    <mergeCell ref="D28:G28"/>
    <mergeCell ref="H28:K28"/>
    <mergeCell ref="L28:O28"/>
    <mergeCell ref="P28:AB28"/>
    <mergeCell ref="AD26:AE26"/>
    <mergeCell ref="AR26:BD26"/>
    <mergeCell ref="BF26:BH26"/>
    <mergeCell ref="BI26:BL26"/>
    <mergeCell ref="BU26:CG26"/>
    <mergeCell ref="A26:C26"/>
    <mergeCell ref="D26:G26"/>
    <mergeCell ref="H26:K26"/>
    <mergeCell ref="L26:O26"/>
    <mergeCell ref="P26:AB26"/>
    <mergeCell ref="AF26:AI26"/>
    <mergeCell ref="A25:C25"/>
    <mergeCell ref="D25:G25"/>
    <mergeCell ref="H25:K25"/>
    <mergeCell ref="L25:O25"/>
    <mergeCell ref="P25:AB25"/>
    <mergeCell ref="BQ25:BT25"/>
    <mergeCell ref="BU25:CG25"/>
    <mergeCell ref="AD25:AE25"/>
    <mergeCell ref="CK25:CN25"/>
    <mergeCell ref="CI25:CJ25"/>
    <mergeCell ref="BI25:BL25"/>
    <mergeCell ref="BM25:BP25"/>
    <mergeCell ref="AF25:AI25"/>
    <mergeCell ref="AJ25:AM25"/>
    <mergeCell ref="AN25:AQ25"/>
    <mergeCell ref="AR25:BD25"/>
    <mergeCell ref="BF25:BH25"/>
    <mergeCell ref="AD24:AE24"/>
    <mergeCell ref="CW23:DI23"/>
    <mergeCell ref="BU23:CG23"/>
    <mergeCell ref="CK23:CN23"/>
    <mergeCell ref="CO23:CR23"/>
    <mergeCell ref="CS23:CV23"/>
    <mergeCell ref="CK24:CN24"/>
    <mergeCell ref="BU24:CG24"/>
    <mergeCell ref="AF24:AI24"/>
    <mergeCell ref="AJ24:AM24"/>
    <mergeCell ref="AN24:AQ24"/>
    <mergeCell ref="BQ23:BT23"/>
    <mergeCell ref="AJ23:AM23"/>
    <mergeCell ref="AN23:AQ23"/>
    <mergeCell ref="AR23:BD23"/>
    <mergeCell ref="BF23:BH23"/>
    <mergeCell ref="BI23:BL23"/>
    <mergeCell ref="BM23:BP23"/>
    <mergeCell ref="AF23:AI23"/>
    <mergeCell ref="AD23:AE23"/>
    <mergeCell ref="A24:C24"/>
    <mergeCell ref="D24:G24"/>
    <mergeCell ref="H24:K24"/>
    <mergeCell ref="L24:O24"/>
    <mergeCell ref="P24:AB24"/>
    <mergeCell ref="A23:C23"/>
    <mergeCell ref="D23:G23"/>
    <mergeCell ref="H23:K23"/>
    <mergeCell ref="L23:O23"/>
    <mergeCell ref="P23:AB23"/>
    <mergeCell ref="A21:C21"/>
    <mergeCell ref="D21:G21"/>
    <mergeCell ref="H21:K21"/>
    <mergeCell ref="L21:O21"/>
    <mergeCell ref="P21:AB21"/>
    <mergeCell ref="AJ22:AM22"/>
    <mergeCell ref="AN22:AQ22"/>
    <mergeCell ref="AR22:BD22"/>
    <mergeCell ref="BF22:BH22"/>
    <mergeCell ref="AD22:AE22"/>
    <mergeCell ref="A22:C22"/>
    <mergeCell ref="D22:G22"/>
    <mergeCell ref="H22:K22"/>
    <mergeCell ref="L22:O22"/>
    <mergeCell ref="P22:AB22"/>
    <mergeCell ref="AF22:AI22"/>
    <mergeCell ref="CW22:DI22"/>
    <mergeCell ref="BQ22:BT22"/>
    <mergeCell ref="BU22:CG22"/>
    <mergeCell ref="CK22:CN22"/>
    <mergeCell ref="AD21:AE21"/>
    <mergeCell ref="AF21:AI21"/>
    <mergeCell ref="AJ21:AM21"/>
    <mergeCell ref="AN21:AQ21"/>
    <mergeCell ref="CK21:CN21"/>
    <mergeCell ref="CI21:CJ21"/>
    <mergeCell ref="CI22:CJ22"/>
    <mergeCell ref="AR21:BD21"/>
    <mergeCell ref="BF21:BH21"/>
    <mergeCell ref="BI21:BL21"/>
    <mergeCell ref="BM21:BP21"/>
    <mergeCell ref="BM22:BP22"/>
    <mergeCell ref="BQ21:BT21"/>
    <mergeCell ref="BU20:CG20"/>
    <mergeCell ref="CK20:CN20"/>
    <mergeCell ref="CO20:CR20"/>
    <mergeCell ref="CS20:CV20"/>
    <mergeCell ref="AJ20:AM20"/>
    <mergeCell ref="AN20:AQ20"/>
    <mergeCell ref="AR20:BD20"/>
    <mergeCell ref="BF20:BH20"/>
    <mergeCell ref="BI20:BL20"/>
    <mergeCell ref="BM20:BP20"/>
    <mergeCell ref="CI20:CJ20"/>
    <mergeCell ref="BQ20:BT20"/>
    <mergeCell ref="A18:C18"/>
    <mergeCell ref="D18:G18"/>
    <mergeCell ref="H18:K18"/>
    <mergeCell ref="L18:O18"/>
    <mergeCell ref="P18:AB18"/>
    <mergeCell ref="AF18:AI18"/>
    <mergeCell ref="AJ18:AM18"/>
    <mergeCell ref="AN18:AQ18"/>
    <mergeCell ref="A20:C20"/>
    <mergeCell ref="D20:G20"/>
    <mergeCell ref="H20:K20"/>
    <mergeCell ref="L20:O20"/>
    <mergeCell ref="P20:AB20"/>
    <mergeCell ref="AF20:AI20"/>
    <mergeCell ref="AF19:AI19"/>
    <mergeCell ref="AJ19:AM19"/>
    <mergeCell ref="AN19:AQ19"/>
    <mergeCell ref="AD20:AE20"/>
    <mergeCell ref="A19:C19"/>
    <mergeCell ref="D19:G19"/>
    <mergeCell ref="H19:K19"/>
    <mergeCell ref="L19:O19"/>
    <mergeCell ref="P19:AB19"/>
    <mergeCell ref="AD19:AE19"/>
    <mergeCell ref="CO19:CR19"/>
    <mergeCell ref="CS19:CV19"/>
    <mergeCell ref="CI18:CJ18"/>
    <mergeCell ref="CI19:CJ19"/>
    <mergeCell ref="BQ19:BT19"/>
    <mergeCell ref="BU19:CG19"/>
    <mergeCell ref="CK19:CN19"/>
    <mergeCell ref="CK18:CN18"/>
    <mergeCell ref="BI19:BL19"/>
    <mergeCell ref="BM19:BP19"/>
    <mergeCell ref="AR19:BD19"/>
    <mergeCell ref="BF19:BH19"/>
    <mergeCell ref="BM18:BP18"/>
    <mergeCell ref="BU18:CG18"/>
    <mergeCell ref="H15:K15"/>
    <mergeCell ref="L15:O15"/>
    <mergeCell ref="P15:AB15"/>
    <mergeCell ref="AF15:AI15"/>
    <mergeCell ref="AJ15:AM15"/>
    <mergeCell ref="AN15:AQ15"/>
    <mergeCell ref="AR16:BD16"/>
    <mergeCell ref="BF16:BH16"/>
    <mergeCell ref="AR15:BD15"/>
    <mergeCell ref="BF15:BH15"/>
    <mergeCell ref="BI15:BL15"/>
    <mergeCell ref="BM15:BP15"/>
    <mergeCell ref="A17:C17"/>
    <mergeCell ref="D17:G17"/>
    <mergeCell ref="H17:K17"/>
    <mergeCell ref="L17:O17"/>
    <mergeCell ref="P17:AB17"/>
    <mergeCell ref="AF17:AI17"/>
    <mergeCell ref="CW16:DI16"/>
    <mergeCell ref="BQ16:BT16"/>
    <mergeCell ref="BU16:CG16"/>
    <mergeCell ref="CK16:CN16"/>
    <mergeCell ref="CI16:CJ16"/>
    <mergeCell ref="A16:C16"/>
    <mergeCell ref="D16:G16"/>
    <mergeCell ref="H16:K16"/>
    <mergeCell ref="L16:O16"/>
    <mergeCell ref="P16:AB16"/>
    <mergeCell ref="BI16:BL16"/>
    <mergeCell ref="BM16:BP16"/>
    <mergeCell ref="AF16:AI16"/>
    <mergeCell ref="AJ16:AM16"/>
    <mergeCell ref="AN16:AQ16"/>
    <mergeCell ref="CS16:CV16"/>
    <mergeCell ref="CO16:CR16"/>
    <mergeCell ref="A15:C15"/>
    <mergeCell ref="D15:G15"/>
    <mergeCell ref="CS14:CV14"/>
    <mergeCell ref="AJ14:AM14"/>
    <mergeCell ref="AN14:AQ14"/>
    <mergeCell ref="AR14:BD14"/>
    <mergeCell ref="BF14:BH14"/>
    <mergeCell ref="BI14:BL14"/>
    <mergeCell ref="BM14:BP14"/>
    <mergeCell ref="CS15:CV15"/>
    <mergeCell ref="CI14:CJ14"/>
    <mergeCell ref="CI15:CJ15"/>
    <mergeCell ref="BU15:CG15"/>
    <mergeCell ref="BU14:CG14"/>
    <mergeCell ref="CK15:CN15"/>
    <mergeCell ref="CO15:CR15"/>
    <mergeCell ref="BU12:CG12"/>
    <mergeCell ref="CO13:CR13"/>
    <mergeCell ref="CS13:CV13"/>
    <mergeCell ref="CW13:DI13"/>
    <mergeCell ref="BQ13:BT13"/>
    <mergeCell ref="BU13:CG13"/>
    <mergeCell ref="A14:C14"/>
    <mergeCell ref="D14:G14"/>
    <mergeCell ref="H14:K14"/>
    <mergeCell ref="CK13:CN13"/>
    <mergeCell ref="CI13:CJ13"/>
    <mergeCell ref="L14:O14"/>
    <mergeCell ref="P14:AB14"/>
    <mergeCell ref="AF14:AI14"/>
    <mergeCell ref="BI13:BL13"/>
    <mergeCell ref="BM13:BP13"/>
    <mergeCell ref="AF13:AI13"/>
    <mergeCell ref="AJ13:AM13"/>
    <mergeCell ref="AN13:AQ13"/>
    <mergeCell ref="AR13:BD13"/>
    <mergeCell ref="BF13:BH13"/>
    <mergeCell ref="BQ14:BT14"/>
    <mergeCell ref="CK14:CN14"/>
    <mergeCell ref="CO14:CR14"/>
    <mergeCell ref="AN10:AQ10"/>
    <mergeCell ref="AR10:BD10"/>
    <mergeCell ref="BF10:BH10"/>
    <mergeCell ref="CO9:CR9"/>
    <mergeCell ref="CS9:CV9"/>
    <mergeCell ref="CW11:DI11"/>
    <mergeCell ref="A12:C12"/>
    <mergeCell ref="D12:G12"/>
    <mergeCell ref="H12:K12"/>
    <mergeCell ref="L12:O12"/>
    <mergeCell ref="P12:AB12"/>
    <mergeCell ref="AF12:AI12"/>
    <mergeCell ref="AJ12:AM12"/>
    <mergeCell ref="AN12:AQ12"/>
    <mergeCell ref="BQ11:BT11"/>
    <mergeCell ref="BU11:CG11"/>
    <mergeCell ref="CK11:CN11"/>
    <mergeCell ref="CO11:CR11"/>
    <mergeCell ref="CS11:CV11"/>
    <mergeCell ref="AJ11:AM11"/>
    <mergeCell ref="AN11:AQ11"/>
    <mergeCell ref="AR11:BD11"/>
    <mergeCell ref="BF12:BH12"/>
    <mergeCell ref="BI12:BL12"/>
    <mergeCell ref="CO10:CR10"/>
    <mergeCell ref="CS10:CV10"/>
    <mergeCell ref="CW10:DI10"/>
    <mergeCell ref="BQ10:BT10"/>
    <mergeCell ref="BU10:CG10"/>
    <mergeCell ref="CK10:CN10"/>
    <mergeCell ref="BI10:BL10"/>
    <mergeCell ref="BM10:BP10"/>
    <mergeCell ref="CK9:CN9"/>
    <mergeCell ref="CW9:DI9"/>
    <mergeCell ref="BU9:CG9"/>
    <mergeCell ref="CI9:CJ9"/>
    <mergeCell ref="CI10:CJ10"/>
    <mergeCell ref="AN9:AQ9"/>
    <mergeCell ref="BQ8:BT8"/>
    <mergeCell ref="BQ9:BT9"/>
    <mergeCell ref="AF8:AI8"/>
    <mergeCell ref="AD8:AE8"/>
    <mergeCell ref="AR9:BD9"/>
    <mergeCell ref="BF9:BH9"/>
    <mergeCell ref="BI9:BL9"/>
    <mergeCell ref="BM9:BP9"/>
    <mergeCell ref="AD9:AE9"/>
    <mergeCell ref="AF9:AI9"/>
    <mergeCell ref="AJ9:AM9"/>
    <mergeCell ref="CK8:CN8"/>
    <mergeCell ref="CO8:CR8"/>
    <mergeCell ref="CS8:CV8"/>
    <mergeCell ref="AJ8:AM8"/>
    <mergeCell ref="AN8:AQ8"/>
    <mergeCell ref="AR8:BD8"/>
    <mergeCell ref="BF8:BH8"/>
    <mergeCell ref="BI8:BL8"/>
    <mergeCell ref="BM8:BP8"/>
    <mergeCell ref="CI8:CJ8"/>
    <mergeCell ref="CO7:CR7"/>
    <mergeCell ref="CS7:CV7"/>
    <mergeCell ref="CW7:DI7"/>
    <mergeCell ref="BQ7:BT7"/>
    <mergeCell ref="BU7:CG7"/>
    <mergeCell ref="CK7:CN7"/>
    <mergeCell ref="BI7:BL7"/>
    <mergeCell ref="BM7:BP7"/>
    <mergeCell ref="D7:G7"/>
    <mergeCell ref="H7:K7"/>
    <mergeCell ref="L7:O7"/>
    <mergeCell ref="P7:AB7"/>
    <mergeCell ref="AD7:AE7"/>
    <mergeCell ref="AR7:BD7"/>
    <mergeCell ref="BF7:BH7"/>
    <mergeCell ref="CI7:CJ7"/>
    <mergeCell ref="AF7:AI7"/>
    <mergeCell ref="AJ7:AM7"/>
    <mergeCell ref="AN7:AQ7"/>
    <mergeCell ref="CW5:DI5"/>
    <mergeCell ref="A6:C6"/>
    <mergeCell ref="D6:G6"/>
    <mergeCell ref="H6:K6"/>
    <mergeCell ref="L6:O6"/>
    <mergeCell ref="P6:AB6"/>
    <mergeCell ref="AF6:AI6"/>
    <mergeCell ref="AJ6:AM6"/>
    <mergeCell ref="AN6:AQ6"/>
    <mergeCell ref="BQ5:BT5"/>
    <mergeCell ref="BU5:CG5"/>
    <mergeCell ref="CK5:CN5"/>
    <mergeCell ref="CO5:CR5"/>
    <mergeCell ref="CS5:CV5"/>
    <mergeCell ref="AJ5:AM5"/>
    <mergeCell ref="AN5:AQ5"/>
    <mergeCell ref="AR5:BD5"/>
    <mergeCell ref="BF5:BH5"/>
    <mergeCell ref="BI5:BL5"/>
    <mergeCell ref="BM5:BP5"/>
    <mergeCell ref="CK6:CN6"/>
    <mergeCell ref="CO6:CR6"/>
    <mergeCell ref="CS6:CV6"/>
    <mergeCell ref="CW6:DI6"/>
    <mergeCell ref="CO3:CR3"/>
    <mergeCell ref="CS3:CV3"/>
    <mergeCell ref="CW3:DI3"/>
    <mergeCell ref="A4:C4"/>
    <mergeCell ref="D4:G4"/>
    <mergeCell ref="H4:K4"/>
    <mergeCell ref="L4:O4"/>
    <mergeCell ref="P4:AB4"/>
    <mergeCell ref="AR3:BD3"/>
    <mergeCell ref="BF3:BH3"/>
    <mergeCell ref="BI3:BL3"/>
    <mergeCell ref="BM3:BP3"/>
    <mergeCell ref="BQ3:BT3"/>
    <mergeCell ref="BU3:CG3"/>
    <mergeCell ref="CO4:CR4"/>
    <mergeCell ref="CS4:CV4"/>
    <mergeCell ref="CW4:DI4"/>
    <mergeCell ref="BQ4:BT4"/>
    <mergeCell ref="BU4:CG4"/>
    <mergeCell ref="CK4:CN4"/>
    <mergeCell ref="BI4:BL4"/>
    <mergeCell ref="BM4:BP4"/>
    <mergeCell ref="AD3:AE3"/>
    <mergeCell ref="AD4:AE4"/>
    <mergeCell ref="CW2:DI2"/>
    <mergeCell ref="A3:C3"/>
    <mergeCell ref="D3:G3"/>
    <mergeCell ref="H3:K3"/>
    <mergeCell ref="L3:O3"/>
    <mergeCell ref="P3:AB3"/>
    <mergeCell ref="AF3:AI3"/>
    <mergeCell ref="AJ3:AM3"/>
    <mergeCell ref="AN3:AQ3"/>
    <mergeCell ref="BQ2:BT2"/>
    <mergeCell ref="BU2:CG2"/>
    <mergeCell ref="CK2:CN2"/>
    <mergeCell ref="CO2:CR2"/>
    <mergeCell ref="CS2:CV2"/>
    <mergeCell ref="AJ2:AM2"/>
    <mergeCell ref="AN2:AQ2"/>
    <mergeCell ref="AR2:BD2"/>
    <mergeCell ref="BF2:BH2"/>
    <mergeCell ref="BI2:BL2"/>
    <mergeCell ref="BM2:BP2"/>
    <mergeCell ref="CK3:CN3"/>
    <mergeCell ref="A2:C2"/>
    <mergeCell ref="D2:G2"/>
    <mergeCell ref="H2:K2"/>
    <mergeCell ref="L2:O2"/>
    <mergeCell ref="P2:AB2"/>
    <mergeCell ref="AF2:AI2"/>
    <mergeCell ref="A5:C5"/>
    <mergeCell ref="D5:G5"/>
    <mergeCell ref="H5:K5"/>
    <mergeCell ref="L5:O5"/>
    <mergeCell ref="P5:AB5"/>
    <mergeCell ref="AF5:AI5"/>
    <mergeCell ref="AF4:AI4"/>
    <mergeCell ref="AD2:AE2"/>
    <mergeCell ref="AD5:AE5"/>
    <mergeCell ref="AJ4:AM4"/>
    <mergeCell ref="A7:C7"/>
    <mergeCell ref="A8:C8"/>
    <mergeCell ref="D8:G8"/>
    <mergeCell ref="H8:K8"/>
    <mergeCell ref="L8:O8"/>
    <mergeCell ref="P8:AB8"/>
    <mergeCell ref="A10:C10"/>
    <mergeCell ref="D10:G10"/>
    <mergeCell ref="H10:K10"/>
    <mergeCell ref="L10:O10"/>
    <mergeCell ref="P10:AB10"/>
    <mergeCell ref="A9:C9"/>
    <mergeCell ref="D9:G9"/>
    <mergeCell ref="H9:K9"/>
    <mergeCell ref="L9:O9"/>
    <mergeCell ref="P9:AB9"/>
    <mergeCell ref="AF10:AI10"/>
    <mergeCell ref="AJ10:AM10"/>
    <mergeCell ref="AD10:AE10"/>
    <mergeCell ref="AD6:AE6"/>
    <mergeCell ref="CR44:DI45"/>
    <mergeCell ref="CR46:DI46"/>
    <mergeCell ref="CN40:CQ45"/>
    <mergeCell ref="CN46:CQ46"/>
    <mergeCell ref="AM49:AP50"/>
    <mergeCell ref="A11:C11"/>
    <mergeCell ref="D11:G11"/>
    <mergeCell ref="H11:K11"/>
    <mergeCell ref="L11:O11"/>
    <mergeCell ref="P11:AB11"/>
    <mergeCell ref="BF11:BH11"/>
    <mergeCell ref="BI11:BL11"/>
    <mergeCell ref="BM11:BP11"/>
    <mergeCell ref="CK12:CN12"/>
    <mergeCell ref="AF11:AI11"/>
    <mergeCell ref="CO12:CR12"/>
    <mergeCell ref="CS12:CV12"/>
    <mergeCell ref="CW12:DI12"/>
    <mergeCell ref="A13:C13"/>
    <mergeCell ref="D13:G13"/>
    <mergeCell ref="H13:K13"/>
    <mergeCell ref="L13:O13"/>
    <mergeCell ref="P13:AB13"/>
    <mergeCell ref="AR12:BD12"/>
  </mergeCells>
  <phoneticPr fontId="194"/>
  <dataValidations count="2">
    <dataValidation type="list" allowBlank="1" showInputMessage="1" showErrorMessage="1" sqref="CK3:CN32 BI3:BL32 AF3:AI32 D3:G32" xr:uid="{00000000-0002-0000-0300-000000000000}">
      <formula1>$DK$3:$DK$6</formula1>
    </dataValidation>
    <dataValidation type="list" allowBlank="1" showInputMessage="1" showErrorMessage="1" sqref="CO3:CR32 BM3:BP32 AJ3:AM32 H3:K32" xr:uid="{00000000-0002-0000-0300-000001000000}">
      <formula1>$DL$3:$DL$6</formula1>
    </dataValidation>
  </dataValidations>
  <printOptions horizontalCentered="1"/>
  <pageMargins left="0" right="0" top="0" bottom="0.19685039370078741" header="0.31496062992125984" footer="0.31496062992125984"/>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CW481"/>
  <sheetViews>
    <sheetView showGridLines="0" showRowColHeaders="0" zoomScaleNormal="100" zoomScaleSheetLayoutView="100" workbookViewId="0">
      <pane ySplit="1" topLeftCell="A2" activePane="bottomLeft" state="frozen"/>
      <selection pane="bottomLeft"/>
    </sheetView>
  </sheetViews>
  <sheetFormatPr defaultColWidth="9" defaultRowHeight="18.600000000000001" customHeight="1"/>
  <cols>
    <col min="1" max="42" width="1.625" style="190" customWidth="1"/>
    <col min="43" max="44" width="4.625" style="190" customWidth="1"/>
    <col min="45" max="102" width="1.625" style="190" customWidth="1"/>
    <col min="103" max="103" width="9" style="190"/>
    <col min="104" max="104" width="9.875" style="190" bestFit="1" customWidth="1"/>
    <col min="105" max="16384" width="9" style="190"/>
  </cols>
  <sheetData>
    <row r="1" spans="1:86" ht="99.95" customHeight="1"/>
    <row r="2" spans="1:86" ht="26.1" customHeight="1">
      <c r="A2" s="174"/>
      <c r="B2" s="174"/>
      <c r="C2" s="174"/>
      <c r="D2" s="174"/>
      <c r="E2" s="174"/>
      <c r="F2" s="174"/>
      <c r="G2" s="174"/>
      <c r="H2" s="174"/>
      <c r="I2" s="174"/>
      <c r="J2" s="174"/>
      <c r="K2" s="174"/>
      <c r="L2" s="174"/>
      <c r="M2" s="174"/>
      <c r="N2" s="785" t="s">
        <v>407</v>
      </c>
      <c r="O2" s="785"/>
      <c r="P2" s="785"/>
      <c r="Q2" s="785"/>
      <c r="R2" s="785"/>
      <c r="S2" s="785"/>
      <c r="T2" s="785"/>
      <c r="U2" s="785"/>
      <c r="V2" s="785"/>
      <c r="W2" s="785"/>
      <c r="X2" s="785"/>
      <c r="Y2" s="785"/>
      <c r="Z2" s="785"/>
      <c r="AA2" s="785"/>
      <c r="AB2" s="785"/>
      <c r="AQ2" s="298"/>
      <c r="AR2" s="299"/>
      <c r="AS2" s="174"/>
      <c r="AT2" s="174"/>
      <c r="AU2" s="174"/>
      <c r="AV2" s="174"/>
      <c r="AW2" s="174"/>
      <c r="AX2" s="174"/>
      <c r="AY2" s="174"/>
      <c r="AZ2" s="174"/>
      <c r="BA2" s="174"/>
      <c r="BB2" s="174"/>
      <c r="BC2" s="174"/>
      <c r="BD2" s="174"/>
      <c r="BE2" s="174"/>
      <c r="BF2" s="785" t="s">
        <v>407</v>
      </c>
      <c r="BG2" s="785"/>
      <c r="BH2" s="785"/>
      <c r="BI2" s="785"/>
      <c r="BJ2" s="785"/>
      <c r="BK2" s="785"/>
      <c r="BL2" s="785"/>
      <c r="BM2" s="785"/>
      <c r="BN2" s="785"/>
      <c r="BO2" s="785"/>
      <c r="BP2" s="785"/>
      <c r="BQ2" s="785"/>
      <c r="BR2" s="785"/>
      <c r="BS2" s="785"/>
      <c r="BT2" s="785"/>
    </row>
    <row r="3" spans="1:86" ht="26.1" customHeight="1">
      <c r="A3" s="174"/>
      <c r="B3" s="174"/>
      <c r="C3" s="174"/>
      <c r="D3" s="174"/>
      <c r="E3" s="174"/>
      <c r="F3" s="174"/>
      <c r="G3" s="174"/>
      <c r="H3" s="174"/>
      <c r="I3" s="174"/>
      <c r="J3" s="174"/>
      <c r="K3" s="174"/>
      <c r="L3" s="174"/>
      <c r="M3" s="174"/>
      <c r="N3" s="785"/>
      <c r="O3" s="785"/>
      <c r="P3" s="785"/>
      <c r="Q3" s="785"/>
      <c r="R3" s="785"/>
      <c r="S3" s="785"/>
      <c r="T3" s="785"/>
      <c r="U3" s="785"/>
      <c r="V3" s="785"/>
      <c r="W3" s="785"/>
      <c r="X3" s="785"/>
      <c r="Y3" s="785"/>
      <c r="Z3" s="785"/>
      <c r="AA3" s="785"/>
      <c r="AB3" s="785"/>
      <c r="AQ3" s="298"/>
      <c r="AR3" s="299"/>
      <c r="AS3" s="174"/>
      <c r="AT3" s="174"/>
      <c r="AU3" s="174"/>
      <c r="AV3" s="174"/>
      <c r="AW3" s="174"/>
      <c r="AX3" s="174"/>
      <c r="AY3" s="174"/>
      <c r="AZ3" s="174"/>
      <c r="BA3" s="174"/>
      <c r="BB3" s="174"/>
      <c r="BC3" s="174"/>
      <c r="BD3" s="174"/>
      <c r="BE3" s="174"/>
      <c r="BF3" s="785"/>
      <c r="BG3" s="785"/>
      <c r="BH3" s="785"/>
      <c r="BI3" s="785"/>
      <c r="BJ3" s="785"/>
      <c r="BK3" s="785"/>
      <c r="BL3" s="785"/>
      <c r="BM3" s="785"/>
      <c r="BN3" s="785"/>
      <c r="BO3" s="785"/>
      <c r="BP3" s="785"/>
      <c r="BQ3" s="785"/>
      <c r="BR3" s="785"/>
      <c r="BS3" s="785"/>
      <c r="BT3" s="785"/>
    </row>
    <row r="4" spans="1:86" ht="26.1" customHeight="1">
      <c r="A4" s="174"/>
      <c r="B4" s="174"/>
      <c r="C4" s="174"/>
      <c r="D4" s="174"/>
      <c r="E4" s="174"/>
      <c r="F4" s="174"/>
      <c r="G4" s="174"/>
      <c r="H4" s="174"/>
      <c r="I4" s="174"/>
      <c r="J4" s="174"/>
      <c r="K4" s="174"/>
      <c r="L4" s="174"/>
      <c r="M4" s="174"/>
      <c r="AQ4" s="298"/>
      <c r="AR4" s="299"/>
      <c r="AS4" s="174"/>
      <c r="AT4" s="174"/>
      <c r="AU4" s="174"/>
      <c r="AV4" s="174"/>
      <c r="AW4" s="174"/>
      <c r="AX4" s="174"/>
      <c r="AY4" s="174"/>
      <c r="AZ4" s="174"/>
      <c r="BA4" s="174"/>
      <c r="BB4" s="174"/>
      <c r="BC4" s="174"/>
      <c r="BD4" s="174"/>
      <c r="BE4" s="174"/>
    </row>
    <row r="5" spans="1:86" ht="26.1" customHeight="1">
      <c r="A5" s="174"/>
      <c r="B5" s="142" t="s">
        <v>422</v>
      </c>
      <c r="C5" s="174"/>
      <c r="D5" s="174"/>
      <c r="E5" s="174"/>
      <c r="F5" s="174"/>
      <c r="G5" s="174"/>
      <c r="H5" s="174"/>
      <c r="I5" s="174"/>
      <c r="J5" s="174"/>
      <c r="K5" s="174"/>
      <c r="L5" s="174"/>
      <c r="M5" s="174"/>
      <c r="AQ5" s="298"/>
      <c r="AR5" s="299"/>
      <c r="AS5" s="174"/>
      <c r="AT5" s="142" t="str">
        <f>$B$5</f>
        <v>第86回全国教育美術展応募作品の名札</v>
      </c>
      <c r="AU5" s="174"/>
      <c r="AV5" s="174"/>
      <c r="AW5" s="174"/>
      <c r="AX5" s="174"/>
      <c r="AY5" s="174"/>
      <c r="AZ5" s="174"/>
      <c r="BA5" s="174"/>
      <c r="BB5" s="174"/>
      <c r="BC5" s="174"/>
      <c r="BD5" s="174"/>
      <c r="BE5" s="174"/>
    </row>
    <row r="6" spans="1:86" ht="24.95" customHeight="1">
      <c r="A6" s="734" t="s">
        <v>45</v>
      </c>
      <c r="B6" s="735"/>
      <c r="C6" s="735"/>
      <c r="D6" s="735"/>
      <c r="E6" s="735"/>
      <c r="F6" s="735"/>
      <c r="G6" s="735"/>
      <c r="H6" s="735"/>
      <c r="I6" s="735"/>
      <c r="J6" s="735"/>
      <c r="K6" s="735"/>
      <c r="L6" s="735"/>
      <c r="M6" s="736"/>
      <c r="N6" s="790" t="s">
        <v>344</v>
      </c>
      <c r="O6" s="790"/>
      <c r="P6" s="719" t="s">
        <v>17</v>
      </c>
      <c r="Q6" s="720"/>
      <c r="R6" s="721" t="str">
        <f>IF('②応募者名簿(印刷用)'!$BX$40="","",'②応募者名簿(印刷用)'!$BX$40)</f>
        <v>-</v>
      </c>
      <c r="S6" s="721"/>
      <c r="T6" s="721"/>
      <c r="U6" s="721"/>
      <c r="V6" s="721"/>
      <c r="W6" s="721"/>
      <c r="X6" s="721"/>
      <c r="Y6" s="272"/>
      <c r="Z6" s="272"/>
      <c r="AA6" s="718" t="s">
        <v>282</v>
      </c>
      <c r="AB6" s="718"/>
      <c r="AC6" s="718"/>
      <c r="AD6" s="716" t="str">
        <f>IF(①入力シート!$D$30+①入力シート!$H$30+①入力シート!$L$30=0,"",①入力シート!$D$30&amp;①入力シート!$G$30&amp;①入力シート!$H$30&amp;①入力シート!$K$30&amp;①入力シート!$L$30)</f>
        <v/>
      </c>
      <c r="AE6" s="716"/>
      <c r="AF6" s="716"/>
      <c r="AG6" s="716"/>
      <c r="AH6" s="716"/>
      <c r="AI6" s="716"/>
      <c r="AJ6" s="716"/>
      <c r="AK6" s="716"/>
      <c r="AL6" s="716"/>
      <c r="AM6" s="716"/>
      <c r="AN6" s="716"/>
      <c r="AO6" s="716"/>
      <c r="AP6" s="717"/>
      <c r="AQ6" s="300"/>
      <c r="AR6" s="301"/>
      <c r="AS6" s="734" t="s">
        <v>45</v>
      </c>
      <c r="AT6" s="735"/>
      <c r="AU6" s="735"/>
      <c r="AV6" s="735"/>
      <c r="AW6" s="735"/>
      <c r="AX6" s="735"/>
      <c r="AY6" s="735"/>
      <c r="AZ6" s="735"/>
      <c r="BA6" s="735"/>
      <c r="BB6" s="735"/>
      <c r="BC6" s="735"/>
      <c r="BD6" s="735"/>
      <c r="BE6" s="736"/>
      <c r="BF6" s="728" t="s">
        <v>344</v>
      </c>
      <c r="BG6" s="729"/>
      <c r="BH6" s="719" t="s">
        <v>17</v>
      </c>
      <c r="BI6" s="720"/>
      <c r="BJ6" s="721" t="str">
        <f>IF('②応募者名簿(印刷用)'!$BX$40="","",'②応募者名簿(印刷用)'!$BX$40)</f>
        <v>-</v>
      </c>
      <c r="BK6" s="721"/>
      <c r="BL6" s="721"/>
      <c r="BM6" s="721"/>
      <c r="BN6" s="721"/>
      <c r="BO6" s="721"/>
      <c r="BP6" s="721"/>
      <c r="BQ6" s="272"/>
      <c r="BR6" s="272"/>
      <c r="BS6" s="718" t="s">
        <v>282</v>
      </c>
      <c r="BT6" s="718"/>
      <c r="BU6" s="718"/>
      <c r="BV6" s="716" t="str">
        <f>IF(①入力シート!$D$30+①入力シート!$H$30+①入力シート!$L$30=0,"",①入力シート!$D$30&amp;①入力シート!$G$30&amp;①入力シート!$H$30&amp;①入力シート!$K$30&amp;①入力シート!$L$30)</f>
        <v/>
      </c>
      <c r="BW6" s="716"/>
      <c r="BX6" s="716"/>
      <c r="BY6" s="716"/>
      <c r="BZ6" s="716"/>
      <c r="CA6" s="716"/>
      <c r="CB6" s="716"/>
      <c r="CC6" s="716"/>
      <c r="CD6" s="716"/>
      <c r="CE6" s="716"/>
      <c r="CF6" s="716"/>
      <c r="CG6" s="716"/>
      <c r="CH6" s="717"/>
    </row>
    <row r="7" spans="1:86" ht="24.95" customHeight="1">
      <c r="A7" s="714"/>
      <c r="B7" s="715"/>
      <c r="C7" s="715"/>
      <c r="D7" s="715"/>
      <c r="E7" s="715"/>
      <c r="F7" s="715"/>
      <c r="G7" s="715"/>
      <c r="H7" s="715"/>
      <c r="I7" s="191"/>
      <c r="J7" s="191"/>
      <c r="K7" s="191"/>
      <c r="L7" s="191"/>
      <c r="M7" s="192"/>
      <c r="N7" s="790"/>
      <c r="O7" s="790"/>
      <c r="P7" s="711" t="str">
        <f>IF('②応募者名簿(印刷用)'!$BV$42="","",'②応募者名簿(印刷用)'!$BV$42)</f>
        <v xml:space="preserve"> </v>
      </c>
      <c r="Q7" s="712"/>
      <c r="R7" s="712"/>
      <c r="S7" s="712"/>
      <c r="T7" s="712"/>
      <c r="U7" s="712"/>
      <c r="V7" s="712"/>
      <c r="W7" s="712"/>
      <c r="X7" s="712"/>
      <c r="Y7" s="712"/>
      <c r="Z7" s="712"/>
      <c r="AA7" s="712"/>
      <c r="AB7" s="712"/>
      <c r="AC7" s="712"/>
      <c r="AD7" s="712"/>
      <c r="AE7" s="712"/>
      <c r="AF7" s="712"/>
      <c r="AG7" s="712"/>
      <c r="AH7" s="712"/>
      <c r="AI7" s="712"/>
      <c r="AJ7" s="712"/>
      <c r="AK7" s="712"/>
      <c r="AL7" s="712"/>
      <c r="AM7" s="712"/>
      <c r="AN7" s="712"/>
      <c r="AO7" s="712"/>
      <c r="AP7" s="713"/>
      <c r="AQ7" s="300"/>
      <c r="AR7" s="301"/>
      <c r="AS7" s="714"/>
      <c r="AT7" s="715"/>
      <c r="AU7" s="715"/>
      <c r="AV7" s="715"/>
      <c r="AW7" s="715"/>
      <c r="AX7" s="715"/>
      <c r="AY7" s="715"/>
      <c r="AZ7" s="715"/>
      <c r="BA7" s="191"/>
      <c r="BB7" s="191"/>
      <c r="BC7" s="191"/>
      <c r="BD7" s="191"/>
      <c r="BE7" s="192"/>
      <c r="BF7" s="730"/>
      <c r="BG7" s="731"/>
      <c r="BH7" s="711" t="str">
        <f>IF('②応募者名簿(印刷用)'!$BV$42="","",'②応募者名簿(印刷用)'!$BV$42)</f>
        <v xml:space="preserve"> </v>
      </c>
      <c r="BI7" s="712"/>
      <c r="BJ7" s="712"/>
      <c r="BK7" s="712"/>
      <c r="BL7" s="712"/>
      <c r="BM7" s="712"/>
      <c r="BN7" s="712"/>
      <c r="BO7" s="712"/>
      <c r="BP7" s="712"/>
      <c r="BQ7" s="712"/>
      <c r="BR7" s="712"/>
      <c r="BS7" s="712"/>
      <c r="BT7" s="712"/>
      <c r="BU7" s="712"/>
      <c r="BV7" s="712"/>
      <c r="BW7" s="712"/>
      <c r="BX7" s="712"/>
      <c r="BY7" s="712"/>
      <c r="BZ7" s="712"/>
      <c r="CA7" s="712"/>
      <c r="CB7" s="712"/>
      <c r="CC7" s="712"/>
      <c r="CD7" s="712"/>
      <c r="CE7" s="712"/>
      <c r="CF7" s="712"/>
      <c r="CG7" s="712"/>
      <c r="CH7" s="713"/>
    </row>
    <row r="8" spans="1:86" ht="24.95" customHeight="1">
      <c r="A8" s="714"/>
      <c r="B8" s="715"/>
      <c r="C8" s="715"/>
      <c r="D8" s="715"/>
      <c r="E8" s="715"/>
      <c r="F8" s="715"/>
      <c r="G8" s="715"/>
      <c r="H8" s="715"/>
      <c r="I8" s="191"/>
      <c r="J8" s="191"/>
      <c r="K8" s="191"/>
      <c r="L8" s="191"/>
      <c r="M8" s="192"/>
      <c r="N8" s="790"/>
      <c r="O8" s="790"/>
      <c r="P8" s="711" t="str">
        <f>IF('②応募者名簿(印刷用)'!$BV$43="","",'②応募者名簿(印刷用)'!$BV$43)</f>
        <v xml:space="preserve"> </v>
      </c>
      <c r="Q8" s="712"/>
      <c r="R8" s="712"/>
      <c r="S8" s="712"/>
      <c r="T8" s="712"/>
      <c r="U8" s="712"/>
      <c r="V8" s="712"/>
      <c r="W8" s="712"/>
      <c r="X8" s="712"/>
      <c r="Y8" s="712"/>
      <c r="Z8" s="712"/>
      <c r="AA8" s="712"/>
      <c r="AB8" s="712"/>
      <c r="AC8" s="712"/>
      <c r="AD8" s="712"/>
      <c r="AE8" s="712"/>
      <c r="AF8" s="712"/>
      <c r="AG8" s="712"/>
      <c r="AH8" s="712"/>
      <c r="AI8" s="712"/>
      <c r="AJ8" s="712"/>
      <c r="AK8" s="712"/>
      <c r="AL8" s="712"/>
      <c r="AM8" s="712"/>
      <c r="AN8" s="712"/>
      <c r="AO8" s="712"/>
      <c r="AP8" s="713"/>
      <c r="AQ8" s="300"/>
      <c r="AR8" s="301"/>
      <c r="AS8" s="714"/>
      <c r="AT8" s="715"/>
      <c r="AU8" s="715"/>
      <c r="AV8" s="715"/>
      <c r="AW8" s="715"/>
      <c r="AX8" s="715"/>
      <c r="AY8" s="715"/>
      <c r="AZ8" s="715"/>
      <c r="BA8" s="191"/>
      <c r="BB8" s="191"/>
      <c r="BC8" s="191"/>
      <c r="BD8" s="191"/>
      <c r="BE8" s="192"/>
      <c r="BF8" s="730"/>
      <c r="BG8" s="731"/>
      <c r="BH8" s="711" t="str">
        <f>IF('②応募者名簿(印刷用)'!$BV$43="","",'②応募者名簿(印刷用)'!$BV$43)</f>
        <v xml:space="preserve"> </v>
      </c>
      <c r="BI8" s="712"/>
      <c r="BJ8" s="712"/>
      <c r="BK8" s="712"/>
      <c r="BL8" s="712"/>
      <c r="BM8" s="712"/>
      <c r="BN8" s="712"/>
      <c r="BO8" s="712"/>
      <c r="BP8" s="712"/>
      <c r="BQ8" s="712"/>
      <c r="BR8" s="712"/>
      <c r="BS8" s="712"/>
      <c r="BT8" s="712"/>
      <c r="BU8" s="712"/>
      <c r="BV8" s="712"/>
      <c r="BW8" s="712"/>
      <c r="BX8" s="712"/>
      <c r="BY8" s="712"/>
      <c r="BZ8" s="712"/>
      <c r="CA8" s="712"/>
      <c r="CB8" s="712"/>
      <c r="CC8" s="712"/>
      <c r="CD8" s="712"/>
      <c r="CE8" s="712"/>
      <c r="CF8" s="712"/>
      <c r="CG8" s="712"/>
      <c r="CH8" s="713"/>
    </row>
    <row r="9" spans="1:86" ht="24.95" customHeight="1">
      <c r="A9" s="714"/>
      <c r="B9" s="715"/>
      <c r="C9" s="715"/>
      <c r="D9" s="715"/>
      <c r="E9" s="715"/>
      <c r="F9" s="715"/>
      <c r="G9" s="715"/>
      <c r="H9" s="715"/>
      <c r="I9" s="191"/>
      <c r="J9" s="191"/>
      <c r="K9" s="191"/>
      <c r="L9" s="191"/>
      <c r="M9" s="192"/>
      <c r="N9" s="790"/>
      <c r="O9" s="790"/>
      <c r="P9" s="737" t="str">
        <f>IF('②応募者名簿(印刷用)'!$BV$44="","",'②応募者名簿(印刷用)'!$BV$44)</f>
        <v xml:space="preserve"> </v>
      </c>
      <c r="Q9" s="738"/>
      <c r="R9" s="738"/>
      <c r="S9" s="738"/>
      <c r="T9" s="738"/>
      <c r="U9" s="738"/>
      <c r="V9" s="738"/>
      <c r="W9" s="738"/>
      <c r="X9" s="738"/>
      <c r="Y9" s="738"/>
      <c r="Z9" s="738"/>
      <c r="AA9" s="738"/>
      <c r="AB9" s="738"/>
      <c r="AC9" s="738"/>
      <c r="AD9" s="738"/>
      <c r="AE9" s="738"/>
      <c r="AF9" s="738"/>
      <c r="AG9" s="738"/>
      <c r="AH9" s="738"/>
      <c r="AI9" s="738"/>
      <c r="AJ9" s="738"/>
      <c r="AK9" s="738"/>
      <c r="AL9" s="738"/>
      <c r="AM9" s="738"/>
      <c r="AN9" s="738"/>
      <c r="AO9" s="738"/>
      <c r="AP9" s="739"/>
      <c r="AQ9" s="300"/>
      <c r="AR9" s="301"/>
      <c r="AS9" s="714"/>
      <c r="AT9" s="715"/>
      <c r="AU9" s="715"/>
      <c r="AV9" s="715"/>
      <c r="AW9" s="715"/>
      <c r="AX9" s="715"/>
      <c r="AY9" s="715"/>
      <c r="AZ9" s="715"/>
      <c r="BA9" s="191"/>
      <c r="BB9" s="191"/>
      <c r="BC9" s="191"/>
      <c r="BD9" s="191"/>
      <c r="BE9" s="192"/>
      <c r="BF9" s="732"/>
      <c r="BG9" s="733"/>
      <c r="BH9" s="737" t="str">
        <f>IF('②応募者名簿(印刷用)'!$BV$44="","",'②応募者名簿(印刷用)'!$BV$44)</f>
        <v xml:space="preserve"> </v>
      </c>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9"/>
    </row>
    <row r="10" spans="1:86" ht="24.95" customHeight="1">
      <c r="A10" s="714"/>
      <c r="B10" s="715"/>
      <c r="C10" s="715"/>
      <c r="D10" s="715"/>
      <c r="E10" s="715"/>
      <c r="F10" s="715"/>
      <c r="G10" s="715"/>
      <c r="H10" s="715"/>
      <c r="I10" s="191"/>
      <c r="J10" s="191"/>
      <c r="K10" s="191"/>
      <c r="L10" s="191"/>
      <c r="M10" s="192"/>
      <c r="N10" s="728" t="s">
        <v>345</v>
      </c>
      <c r="O10" s="729"/>
      <c r="P10" s="740" t="s">
        <v>23</v>
      </c>
      <c r="Q10" s="741"/>
      <c r="R10" s="741"/>
      <c r="S10" s="741"/>
      <c r="T10" s="720" t="str">
        <f>""&amp;①入力シート!$D$21</f>
        <v/>
      </c>
      <c r="U10" s="720"/>
      <c r="V10" s="720"/>
      <c r="W10" s="720"/>
      <c r="X10" s="720"/>
      <c r="Y10" s="720"/>
      <c r="Z10" s="720"/>
      <c r="AA10" s="720"/>
      <c r="AB10" s="720"/>
      <c r="AC10" s="720"/>
      <c r="AD10" s="720"/>
      <c r="AE10" s="720"/>
      <c r="AF10" s="720"/>
      <c r="AG10" s="720"/>
      <c r="AH10" s="720"/>
      <c r="AI10" s="720"/>
      <c r="AJ10" s="720"/>
      <c r="AK10" s="720"/>
      <c r="AL10" s="720"/>
      <c r="AM10" s="720"/>
      <c r="AN10" s="720"/>
      <c r="AO10" s="720"/>
      <c r="AP10" s="773"/>
      <c r="AQ10" s="300"/>
      <c r="AR10" s="301"/>
      <c r="AS10" s="714"/>
      <c r="AT10" s="715"/>
      <c r="AU10" s="715"/>
      <c r="AV10" s="715"/>
      <c r="AW10" s="715"/>
      <c r="AX10" s="715"/>
      <c r="AY10" s="715"/>
      <c r="AZ10" s="715"/>
      <c r="BA10" s="191"/>
      <c r="BB10" s="191"/>
      <c r="BC10" s="191"/>
      <c r="BD10" s="191"/>
      <c r="BE10" s="192"/>
      <c r="BF10" s="728" t="s">
        <v>345</v>
      </c>
      <c r="BG10" s="729"/>
      <c r="BH10" s="740" t="s">
        <v>23</v>
      </c>
      <c r="BI10" s="741"/>
      <c r="BJ10" s="741"/>
      <c r="BK10" s="741"/>
      <c r="BL10" s="720" t="str">
        <f>""&amp;①入力シート!$D$21</f>
        <v/>
      </c>
      <c r="BM10" s="720"/>
      <c r="BN10" s="720"/>
      <c r="BO10" s="720"/>
      <c r="BP10" s="720"/>
      <c r="BQ10" s="720"/>
      <c r="BR10" s="720"/>
      <c r="BS10" s="720"/>
      <c r="BT10" s="720"/>
      <c r="BU10" s="720"/>
      <c r="BV10" s="720"/>
      <c r="BW10" s="720"/>
      <c r="BX10" s="720"/>
      <c r="BY10" s="720"/>
      <c r="BZ10" s="720"/>
      <c r="CA10" s="720"/>
      <c r="CB10" s="720"/>
      <c r="CC10" s="720"/>
      <c r="CD10" s="720"/>
      <c r="CE10" s="720"/>
      <c r="CF10" s="720"/>
      <c r="CG10" s="720"/>
      <c r="CH10" s="773"/>
    </row>
    <row r="11" spans="1:86" ht="24.95" customHeight="1">
      <c r="A11" s="193"/>
      <c r="B11" s="191"/>
      <c r="C11" s="191"/>
      <c r="D11" s="191"/>
      <c r="E11" s="191"/>
      <c r="F11" s="191"/>
      <c r="G11" s="191"/>
      <c r="H11" s="191"/>
      <c r="I11" s="191"/>
      <c r="J11" s="191"/>
      <c r="K11" s="191"/>
      <c r="L11" s="191"/>
      <c r="M11" s="192"/>
      <c r="N11" s="730"/>
      <c r="O11" s="731"/>
      <c r="P11" s="770" t="str">
        <f>"　"&amp;①入力シート!$D$22</f>
        <v>　</v>
      </c>
      <c r="Q11" s="771"/>
      <c r="R11" s="771"/>
      <c r="S11" s="771"/>
      <c r="T11" s="771"/>
      <c r="U11" s="771"/>
      <c r="V11" s="771"/>
      <c r="W11" s="771"/>
      <c r="X11" s="771"/>
      <c r="Y11" s="771"/>
      <c r="Z11" s="771"/>
      <c r="AA11" s="771"/>
      <c r="AB11" s="771"/>
      <c r="AC11" s="771"/>
      <c r="AD11" s="771"/>
      <c r="AE11" s="771"/>
      <c r="AF11" s="771"/>
      <c r="AG11" s="771"/>
      <c r="AH11" s="771"/>
      <c r="AI11" s="771"/>
      <c r="AJ11" s="771"/>
      <c r="AK11" s="771"/>
      <c r="AL11" s="771"/>
      <c r="AM11" s="771"/>
      <c r="AN11" s="771"/>
      <c r="AO11" s="771"/>
      <c r="AP11" s="772"/>
      <c r="AQ11" s="300"/>
      <c r="AR11" s="301"/>
      <c r="AS11" s="193"/>
      <c r="AT11" s="191"/>
      <c r="AU11" s="191"/>
      <c r="AV11" s="191"/>
      <c r="AW11" s="191"/>
      <c r="AX11" s="191"/>
      <c r="AY11" s="191"/>
      <c r="AZ11" s="191"/>
      <c r="BA11" s="191"/>
      <c r="BB11" s="191"/>
      <c r="BC11" s="191"/>
      <c r="BD11" s="191"/>
      <c r="BE11" s="192"/>
      <c r="BF11" s="730"/>
      <c r="BG11" s="731"/>
      <c r="BH11" s="770" t="str">
        <f>"　"&amp;①入力シート!$D$22</f>
        <v>　</v>
      </c>
      <c r="BI11" s="771"/>
      <c r="BJ11" s="771"/>
      <c r="BK11" s="771"/>
      <c r="BL11" s="771"/>
      <c r="BM11" s="771"/>
      <c r="BN11" s="771"/>
      <c r="BO11" s="771"/>
      <c r="BP11" s="771"/>
      <c r="BQ11" s="771"/>
      <c r="BR11" s="771"/>
      <c r="BS11" s="771"/>
      <c r="BT11" s="771"/>
      <c r="BU11" s="771"/>
      <c r="BV11" s="771"/>
      <c r="BW11" s="771"/>
      <c r="BX11" s="771"/>
      <c r="BY11" s="771"/>
      <c r="BZ11" s="771"/>
      <c r="CA11" s="771"/>
      <c r="CB11" s="771"/>
      <c r="CC11" s="771"/>
      <c r="CD11" s="771"/>
      <c r="CE11" s="771"/>
      <c r="CF11" s="771"/>
      <c r="CG11" s="771"/>
      <c r="CH11" s="772"/>
    </row>
    <row r="12" spans="1:86" ht="24.95" customHeight="1">
      <c r="A12" s="193"/>
      <c r="B12" s="191"/>
      <c r="C12" s="191"/>
      <c r="D12" s="191"/>
      <c r="E12" s="191"/>
      <c r="F12" s="191"/>
      <c r="G12" s="191"/>
      <c r="H12" s="191"/>
      <c r="I12" s="191"/>
      <c r="J12" s="191"/>
      <c r="K12" s="191"/>
      <c r="L12" s="191"/>
      <c r="M12" s="192"/>
      <c r="N12" s="730"/>
      <c r="O12" s="731"/>
      <c r="P12" s="764" t="str">
        <f>"　"&amp;①入力シート!$D$23</f>
        <v>　</v>
      </c>
      <c r="Q12" s="765"/>
      <c r="R12" s="765"/>
      <c r="S12" s="765"/>
      <c r="T12" s="765"/>
      <c r="U12" s="765"/>
      <c r="V12" s="765"/>
      <c r="W12" s="765"/>
      <c r="X12" s="765"/>
      <c r="Y12" s="765"/>
      <c r="Z12" s="765"/>
      <c r="AA12" s="765"/>
      <c r="AB12" s="765"/>
      <c r="AC12" s="765"/>
      <c r="AD12" s="765"/>
      <c r="AE12" s="765"/>
      <c r="AF12" s="765"/>
      <c r="AG12" s="765"/>
      <c r="AH12" s="765"/>
      <c r="AI12" s="765"/>
      <c r="AJ12" s="765"/>
      <c r="AK12" s="765"/>
      <c r="AL12" s="765"/>
      <c r="AM12" s="765"/>
      <c r="AN12" s="765"/>
      <c r="AO12" s="765"/>
      <c r="AP12" s="766"/>
      <c r="AQ12" s="300"/>
      <c r="AR12" s="301"/>
      <c r="AS12" s="193"/>
      <c r="AT12" s="191"/>
      <c r="AU12" s="191"/>
      <c r="AV12" s="191"/>
      <c r="AW12" s="191"/>
      <c r="AX12" s="191"/>
      <c r="AY12" s="191"/>
      <c r="AZ12" s="191"/>
      <c r="BA12" s="191"/>
      <c r="BB12" s="191"/>
      <c r="BC12" s="191"/>
      <c r="BD12" s="191"/>
      <c r="BE12" s="192"/>
      <c r="BF12" s="730"/>
      <c r="BG12" s="731"/>
      <c r="BH12" s="764" t="str">
        <f>"　"&amp;①入力シート!$D$23</f>
        <v>　</v>
      </c>
      <c r="BI12" s="765"/>
      <c r="BJ12" s="765"/>
      <c r="BK12" s="765"/>
      <c r="BL12" s="765"/>
      <c r="BM12" s="765"/>
      <c r="BN12" s="765"/>
      <c r="BO12" s="765"/>
      <c r="BP12" s="765"/>
      <c r="BQ12" s="765"/>
      <c r="BR12" s="765"/>
      <c r="BS12" s="765"/>
      <c r="BT12" s="765"/>
      <c r="BU12" s="765"/>
      <c r="BV12" s="765"/>
      <c r="BW12" s="765"/>
      <c r="BX12" s="765"/>
      <c r="BY12" s="765"/>
      <c r="BZ12" s="765"/>
      <c r="CA12" s="765"/>
      <c r="CB12" s="765"/>
      <c r="CC12" s="765"/>
      <c r="CD12" s="765"/>
      <c r="CE12" s="765"/>
      <c r="CF12" s="765"/>
      <c r="CG12" s="765"/>
      <c r="CH12" s="766"/>
    </row>
    <row r="13" spans="1:86" ht="24.95" customHeight="1">
      <c r="A13" s="194"/>
      <c r="B13" s="195"/>
      <c r="C13" s="195"/>
      <c r="D13" s="195"/>
      <c r="E13" s="195"/>
      <c r="F13" s="195"/>
      <c r="G13" s="195"/>
      <c r="H13" s="195"/>
      <c r="I13" s="195"/>
      <c r="J13" s="195"/>
      <c r="K13" s="195"/>
      <c r="L13" s="195"/>
      <c r="M13" s="196"/>
      <c r="N13" s="732"/>
      <c r="O13" s="733"/>
      <c r="P13" s="764"/>
      <c r="Q13" s="765"/>
      <c r="R13" s="765"/>
      <c r="S13" s="765"/>
      <c r="T13" s="765"/>
      <c r="U13" s="765"/>
      <c r="V13" s="765"/>
      <c r="W13" s="765"/>
      <c r="X13" s="765"/>
      <c r="Y13" s="765"/>
      <c r="Z13" s="765"/>
      <c r="AA13" s="765"/>
      <c r="AB13" s="765"/>
      <c r="AC13" s="765"/>
      <c r="AD13" s="765"/>
      <c r="AE13" s="765"/>
      <c r="AF13" s="765"/>
      <c r="AG13" s="765"/>
      <c r="AH13" s="765"/>
      <c r="AI13" s="765"/>
      <c r="AJ13" s="765"/>
      <c r="AK13" s="765"/>
      <c r="AL13" s="765"/>
      <c r="AM13" s="765"/>
      <c r="AN13" s="765"/>
      <c r="AO13" s="765"/>
      <c r="AP13" s="766"/>
      <c r="AQ13" s="300"/>
      <c r="AR13" s="301"/>
      <c r="AS13" s="194"/>
      <c r="AT13" s="195"/>
      <c r="AU13" s="195"/>
      <c r="AV13" s="195"/>
      <c r="AW13" s="195"/>
      <c r="AX13" s="195"/>
      <c r="AY13" s="195"/>
      <c r="AZ13" s="195"/>
      <c r="BA13" s="195"/>
      <c r="BB13" s="195"/>
      <c r="BC13" s="195"/>
      <c r="BD13" s="195"/>
      <c r="BE13" s="196"/>
      <c r="BF13" s="732"/>
      <c r="BG13" s="733"/>
      <c r="BH13" s="767"/>
      <c r="BI13" s="768"/>
      <c r="BJ13" s="768"/>
      <c r="BK13" s="768"/>
      <c r="BL13" s="768"/>
      <c r="BM13" s="768"/>
      <c r="BN13" s="768"/>
      <c r="BO13" s="768"/>
      <c r="BP13" s="768"/>
      <c r="BQ13" s="768"/>
      <c r="BR13" s="768"/>
      <c r="BS13" s="768"/>
      <c r="BT13" s="768"/>
      <c r="BU13" s="768"/>
      <c r="BV13" s="768"/>
      <c r="BW13" s="768"/>
      <c r="BX13" s="768"/>
      <c r="BY13" s="768"/>
      <c r="BZ13" s="768"/>
      <c r="CA13" s="768"/>
      <c r="CB13" s="768"/>
      <c r="CC13" s="768"/>
      <c r="CD13" s="768"/>
      <c r="CE13" s="768"/>
      <c r="CF13" s="768"/>
      <c r="CG13" s="768"/>
      <c r="CH13" s="769"/>
    </row>
    <row r="14" spans="1:86" ht="24.95" customHeight="1">
      <c r="A14" s="722" t="s">
        <v>337</v>
      </c>
      <c r="B14" s="723"/>
      <c r="C14" s="740" t="s">
        <v>31</v>
      </c>
      <c r="D14" s="741"/>
      <c r="E14" s="741"/>
      <c r="F14" s="741"/>
      <c r="G14" s="741"/>
      <c r="H14" s="741"/>
      <c r="I14" s="741"/>
      <c r="J14" s="741"/>
      <c r="K14" s="741"/>
      <c r="L14" s="741"/>
      <c r="M14" s="741"/>
      <c r="N14" s="722" t="s">
        <v>336</v>
      </c>
      <c r="O14" s="723"/>
      <c r="P14" s="792" t="str">
        <f>""&amp;①入力シート!AC24</f>
        <v/>
      </c>
      <c r="Q14" s="792"/>
      <c r="R14" s="792"/>
      <c r="S14" s="792"/>
      <c r="T14" s="792"/>
      <c r="U14" s="792"/>
      <c r="V14" s="792"/>
      <c r="W14" s="792"/>
      <c r="X14" s="792"/>
      <c r="Y14" s="792"/>
      <c r="Z14" s="792"/>
      <c r="AA14" s="792"/>
      <c r="AB14" s="792"/>
      <c r="AC14" s="792"/>
      <c r="AD14" s="792"/>
      <c r="AE14" s="792"/>
      <c r="AF14" s="792"/>
      <c r="AG14" s="792"/>
      <c r="AH14" s="792"/>
      <c r="AI14" s="792"/>
      <c r="AJ14" s="792"/>
      <c r="AK14" s="792"/>
      <c r="AL14" s="792"/>
      <c r="AM14" s="792"/>
      <c r="AN14" s="792"/>
      <c r="AO14" s="792"/>
      <c r="AP14" s="792"/>
      <c r="AQ14" s="300"/>
      <c r="AR14" s="301"/>
      <c r="AS14" s="722" t="s">
        <v>337</v>
      </c>
      <c r="AT14" s="723"/>
      <c r="AU14" s="740" t="s">
        <v>31</v>
      </c>
      <c r="AV14" s="741"/>
      <c r="AW14" s="741"/>
      <c r="AX14" s="741"/>
      <c r="AY14" s="741"/>
      <c r="AZ14" s="741"/>
      <c r="BA14" s="741"/>
      <c r="BB14" s="741"/>
      <c r="BC14" s="741"/>
      <c r="BD14" s="741"/>
      <c r="BE14" s="742"/>
      <c r="BF14" s="722" t="s">
        <v>336</v>
      </c>
      <c r="BG14" s="723"/>
      <c r="BH14" s="755" t="str">
        <f>""&amp;①入力シート!AC25</f>
        <v/>
      </c>
      <c r="BI14" s="756"/>
      <c r="BJ14" s="756"/>
      <c r="BK14" s="756"/>
      <c r="BL14" s="756"/>
      <c r="BM14" s="756"/>
      <c r="BN14" s="756"/>
      <c r="BO14" s="756"/>
      <c r="BP14" s="756"/>
      <c r="BQ14" s="756"/>
      <c r="BR14" s="756"/>
      <c r="BS14" s="756"/>
      <c r="BT14" s="756"/>
      <c r="BU14" s="756"/>
      <c r="BV14" s="756"/>
      <c r="BW14" s="756"/>
      <c r="BX14" s="756"/>
      <c r="BY14" s="756"/>
      <c r="BZ14" s="756"/>
      <c r="CA14" s="756"/>
      <c r="CB14" s="756"/>
      <c r="CC14" s="756"/>
      <c r="CD14" s="756"/>
      <c r="CE14" s="756"/>
      <c r="CF14" s="756"/>
      <c r="CG14" s="756"/>
      <c r="CH14" s="757"/>
    </row>
    <row r="15" spans="1:86" ht="24.95" customHeight="1">
      <c r="A15" s="724"/>
      <c r="B15" s="725"/>
      <c r="C15" s="743">
        <f>'②応募者名簿(印刷用)'!$A3</f>
        <v>1</v>
      </c>
      <c r="D15" s="744"/>
      <c r="E15" s="744"/>
      <c r="F15" s="744"/>
      <c r="G15" s="744"/>
      <c r="H15" s="744"/>
      <c r="I15" s="744"/>
      <c r="J15" s="744"/>
      <c r="K15" s="744"/>
      <c r="L15" s="744"/>
      <c r="M15" s="744"/>
      <c r="N15" s="724"/>
      <c r="O15" s="725"/>
      <c r="P15" s="792"/>
      <c r="Q15" s="792"/>
      <c r="R15" s="792"/>
      <c r="S15" s="792"/>
      <c r="T15" s="792"/>
      <c r="U15" s="792"/>
      <c r="V15" s="792"/>
      <c r="W15" s="792"/>
      <c r="X15" s="792"/>
      <c r="Y15" s="792"/>
      <c r="Z15" s="792"/>
      <c r="AA15" s="792"/>
      <c r="AB15" s="792"/>
      <c r="AC15" s="792"/>
      <c r="AD15" s="792"/>
      <c r="AE15" s="792"/>
      <c r="AF15" s="792"/>
      <c r="AG15" s="792"/>
      <c r="AH15" s="792"/>
      <c r="AI15" s="792"/>
      <c r="AJ15" s="792"/>
      <c r="AK15" s="792"/>
      <c r="AL15" s="792"/>
      <c r="AM15" s="792"/>
      <c r="AN15" s="792"/>
      <c r="AO15" s="792"/>
      <c r="AP15" s="792"/>
      <c r="AQ15" s="300"/>
      <c r="AR15" s="301"/>
      <c r="AS15" s="724"/>
      <c r="AT15" s="725"/>
      <c r="AU15" s="743">
        <f>'②応募者名簿(印刷用)'!$A4</f>
        <v>2</v>
      </c>
      <c r="AV15" s="744"/>
      <c r="AW15" s="744"/>
      <c r="AX15" s="744"/>
      <c r="AY15" s="744"/>
      <c r="AZ15" s="744"/>
      <c r="BA15" s="744"/>
      <c r="BB15" s="744"/>
      <c r="BC15" s="744"/>
      <c r="BD15" s="744"/>
      <c r="BE15" s="745"/>
      <c r="BF15" s="724"/>
      <c r="BG15" s="725"/>
      <c r="BH15" s="758"/>
      <c r="BI15" s="759"/>
      <c r="BJ15" s="759"/>
      <c r="BK15" s="759"/>
      <c r="BL15" s="759"/>
      <c r="BM15" s="759"/>
      <c r="BN15" s="759"/>
      <c r="BO15" s="759"/>
      <c r="BP15" s="759"/>
      <c r="BQ15" s="759"/>
      <c r="BR15" s="759"/>
      <c r="BS15" s="759"/>
      <c r="BT15" s="759"/>
      <c r="BU15" s="759"/>
      <c r="BV15" s="759"/>
      <c r="BW15" s="759"/>
      <c r="BX15" s="759"/>
      <c r="BY15" s="759"/>
      <c r="BZ15" s="759"/>
      <c r="CA15" s="759"/>
      <c r="CB15" s="759"/>
      <c r="CC15" s="759"/>
      <c r="CD15" s="759"/>
      <c r="CE15" s="759"/>
      <c r="CF15" s="759"/>
      <c r="CG15" s="759"/>
      <c r="CH15" s="760"/>
    </row>
    <row r="16" spans="1:86" ht="24.95" customHeight="1">
      <c r="A16" s="726"/>
      <c r="B16" s="727"/>
      <c r="C16" s="743"/>
      <c r="D16" s="744"/>
      <c r="E16" s="744"/>
      <c r="F16" s="744"/>
      <c r="G16" s="744"/>
      <c r="H16" s="744"/>
      <c r="I16" s="744"/>
      <c r="J16" s="744"/>
      <c r="K16" s="744"/>
      <c r="L16" s="744"/>
      <c r="M16" s="744"/>
      <c r="N16" s="726"/>
      <c r="O16" s="727"/>
      <c r="P16" s="792"/>
      <c r="Q16" s="792"/>
      <c r="R16" s="792"/>
      <c r="S16" s="792"/>
      <c r="T16" s="792"/>
      <c r="U16" s="792"/>
      <c r="V16" s="792"/>
      <c r="W16" s="792"/>
      <c r="X16" s="792"/>
      <c r="Y16" s="792"/>
      <c r="Z16" s="792"/>
      <c r="AA16" s="792"/>
      <c r="AB16" s="792"/>
      <c r="AC16" s="792"/>
      <c r="AD16" s="792"/>
      <c r="AE16" s="792"/>
      <c r="AF16" s="792"/>
      <c r="AG16" s="792"/>
      <c r="AH16" s="792"/>
      <c r="AI16" s="792"/>
      <c r="AJ16" s="792"/>
      <c r="AK16" s="792"/>
      <c r="AL16" s="792"/>
      <c r="AM16" s="792"/>
      <c r="AN16" s="792"/>
      <c r="AO16" s="792"/>
      <c r="AP16" s="792"/>
      <c r="AQ16" s="300"/>
      <c r="AR16" s="301"/>
      <c r="AS16" s="726"/>
      <c r="AT16" s="727"/>
      <c r="AU16" s="746"/>
      <c r="AV16" s="747"/>
      <c r="AW16" s="747"/>
      <c r="AX16" s="747"/>
      <c r="AY16" s="747"/>
      <c r="AZ16" s="747"/>
      <c r="BA16" s="747"/>
      <c r="BB16" s="747"/>
      <c r="BC16" s="747"/>
      <c r="BD16" s="747"/>
      <c r="BE16" s="748"/>
      <c r="BF16" s="726"/>
      <c r="BG16" s="727"/>
      <c r="BH16" s="761"/>
      <c r="BI16" s="762"/>
      <c r="BJ16" s="762"/>
      <c r="BK16" s="762"/>
      <c r="BL16" s="762"/>
      <c r="BM16" s="762"/>
      <c r="BN16" s="762"/>
      <c r="BO16" s="762"/>
      <c r="BP16" s="762"/>
      <c r="BQ16" s="762"/>
      <c r="BR16" s="762"/>
      <c r="BS16" s="762"/>
      <c r="BT16" s="762"/>
      <c r="BU16" s="762"/>
      <c r="BV16" s="762"/>
      <c r="BW16" s="762"/>
      <c r="BX16" s="762"/>
      <c r="BY16" s="762"/>
      <c r="BZ16" s="762"/>
      <c r="CA16" s="762"/>
      <c r="CB16" s="762"/>
      <c r="CC16" s="762"/>
      <c r="CD16" s="762"/>
      <c r="CE16" s="762"/>
      <c r="CF16" s="762"/>
      <c r="CG16" s="762"/>
      <c r="CH16" s="763"/>
    </row>
    <row r="17" spans="1:101" ht="24.95" customHeight="1">
      <c r="A17" s="722" t="s">
        <v>338</v>
      </c>
      <c r="B17" s="723"/>
      <c r="C17" s="782" t="str">
        <f>IF('②応募者名簿(印刷用)'!$L$3="","",'②応募者名簿(印刷用)'!$L$3)</f>
        <v/>
      </c>
      <c r="D17" s="783"/>
      <c r="E17" s="783"/>
      <c r="F17" s="783"/>
      <c r="G17" s="783"/>
      <c r="H17" s="783"/>
      <c r="I17" s="783"/>
      <c r="J17" s="783"/>
      <c r="K17" s="783"/>
      <c r="L17" s="783"/>
      <c r="M17" s="784"/>
      <c r="N17" s="728" t="s">
        <v>346</v>
      </c>
      <c r="O17" s="729"/>
      <c r="P17" s="787" t="s">
        <v>32</v>
      </c>
      <c r="Q17" s="788"/>
      <c r="R17" s="788"/>
      <c r="S17" s="788"/>
      <c r="T17" s="788"/>
      <c r="U17" s="788"/>
      <c r="V17" s="788"/>
      <c r="W17" s="788"/>
      <c r="X17" s="788"/>
      <c r="Y17" s="788"/>
      <c r="Z17" s="788"/>
      <c r="AA17" s="788"/>
      <c r="AB17" s="788"/>
      <c r="AC17" s="788"/>
      <c r="AD17" s="788"/>
      <c r="AE17" s="788"/>
      <c r="AF17" s="788"/>
      <c r="AG17" s="788"/>
      <c r="AH17" s="788"/>
      <c r="AI17" s="788"/>
      <c r="AJ17" s="788"/>
      <c r="AK17" s="788"/>
      <c r="AL17" s="788"/>
      <c r="AM17" s="788"/>
      <c r="AN17" s="788"/>
      <c r="AO17" s="788"/>
      <c r="AP17" s="789"/>
      <c r="AQ17" s="300"/>
      <c r="AR17" s="301"/>
      <c r="AS17" s="722" t="s">
        <v>338</v>
      </c>
      <c r="AT17" s="723"/>
      <c r="AU17" s="782" t="str">
        <f>IF('②応募者名簿(印刷用)'!$L$4="","",'②応募者名簿(印刷用)'!$L$4)</f>
        <v/>
      </c>
      <c r="AV17" s="783"/>
      <c r="AW17" s="783"/>
      <c r="AX17" s="783"/>
      <c r="AY17" s="783"/>
      <c r="AZ17" s="783"/>
      <c r="BA17" s="783"/>
      <c r="BB17" s="783"/>
      <c r="BC17" s="783"/>
      <c r="BD17" s="783"/>
      <c r="BE17" s="784"/>
      <c r="BF17" s="728" t="s">
        <v>346</v>
      </c>
      <c r="BG17" s="729"/>
      <c r="BH17" s="740" t="s">
        <v>32</v>
      </c>
      <c r="BI17" s="741"/>
      <c r="BJ17" s="741"/>
      <c r="BK17" s="741"/>
      <c r="BL17" s="741"/>
      <c r="BM17" s="741"/>
      <c r="BN17" s="741"/>
      <c r="BO17" s="741"/>
      <c r="BP17" s="741"/>
      <c r="BQ17" s="741"/>
      <c r="BR17" s="741"/>
      <c r="BS17" s="741"/>
      <c r="BT17" s="741"/>
      <c r="BU17" s="741"/>
      <c r="BV17" s="741"/>
      <c r="BW17" s="741"/>
      <c r="BX17" s="741"/>
      <c r="BY17" s="741"/>
      <c r="BZ17" s="741"/>
      <c r="CA17" s="741"/>
      <c r="CB17" s="741"/>
      <c r="CC17" s="741"/>
      <c r="CD17" s="741"/>
      <c r="CE17" s="741"/>
      <c r="CF17" s="741"/>
      <c r="CG17" s="741"/>
      <c r="CH17" s="742"/>
    </row>
    <row r="18" spans="1:101" ht="24.95" customHeight="1">
      <c r="A18" s="724"/>
      <c r="B18" s="725"/>
      <c r="C18" s="743"/>
      <c r="D18" s="744"/>
      <c r="E18" s="744"/>
      <c r="F18" s="744"/>
      <c r="G18" s="744"/>
      <c r="H18" s="744"/>
      <c r="I18" s="744"/>
      <c r="J18" s="744"/>
      <c r="K18" s="744"/>
      <c r="L18" s="744"/>
      <c r="M18" s="745"/>
      <c r="N18" s="730"/>
      <c r="O18" s="731"/>
      <c r="P18" s="793" t="str">
        <f>IF('②応募者名簿(印刷用)'!$P$3="","",'②応募者名簿(印刷用)'!$P$3)</f>
        <v xml:space="preserve"> </v>
      </c>
      <c r="Q18" s="793"/>
      <c r="R18" s="793"/>
      <c r="S18" s="793"/>
      <c r="T18" s="793"/>
      <c r="U18" s="793"/>
      <c r="V18" s="793"/>
      <c r="W18" s="793"/>
      <c r="X18" s="793"/>
      <c r="Y18" s="793"/>
      <c r="Z18" s="793"/>
      <c r="AA18" s="793"/>
      <c r="AB18" s="793"/>
      <c r="AC18" s="793"/>
      <c r="AD18" s="793"/>
      <c r="AE18" s="793"/>
      <c r="AF18" s="793"/>
      <c r="AG18" s="793"/>
      <c r="AH18" s="793"/>
      <c r="AI18" s="793"/>
      <c r="AJ18" s="793"/>
      <c r="AK18" s="793"/>
      <c r="AL18" s="793"/>
      <c r="AM18" s="793"/>
      <c r="AN18" s="793"/>
      <c r="AO18" s="793"/>
      <c r="AP18" s="793"/>
      <c r="AQ18" s="300"/>
      <c r="AR18" s="301"/>
      <c r="AS18" s="724"/>
      <c r="AT18" s="725"/>
      <c r="AU18" s="743"/>
      <c r="AV18" s="744"/>
      <c r="AW18" s="744"/>
      <c r="AX18" s="744"/>
      <c r="AY18" s="744"/>
      <c r="AZ18" s="744"/>
      <c r="BA18" s="744"/>
      <c r="BB18" s="744"/>
      <c r="BC18" s="744"/>
      <c r="BD18" s="744"/>
      <c r="BE18" s="745"/>
      <c r="BF18" s="730"/>
      <c r="BG18" s="731"/>
      <c r="BH18" s="743" t="str">
        <f>①入力シート!AA25&amp;" "&amp;①入力シート!AB25</f>
        <v xml:space="preserve"> </v>
      </c>
      <c r="BI18" s="744"/>
      <c r="BJ18" s="744"/>
      <c r="BK18" s="744"/>
      <c r="BL18" s="744"/>
      <c r="BM18" s="744"/>
      <c r="BN18" s="744"/>
      <c r="BO18" s="744"/>
      <c r="BP18" s="744"/>
      <c r="BQ18" s="744"/>
      <c r="BR18" s="744"/>
      <c r="BS18" s="744"/>
      <c r="BT18" s="744"/>
      <c r="BU18" s="744"/>
      <c r="BV18" s="744"/>
      <c r="BW18" s="744"/>
      <c r="BX18" s="744"/>
      <c r="BY18" s="744"/>
      <c r="BZ18" s="744"/>
      <c r="CA18" s="744"/>
      <c r="CB18" s="744"/>
      <c r="CC18" s="744"/>
      <c r="CD18" s="744"/>
      <c r="CE18" s="744"/>
      <c r="CF18" s="744"/>
      <c r="CG18" s="744"/>
      <c r="CH18" s="745"/>
    </row>
    <row r="19" spans="1:101" ht="24.95" customHeight="1">
      <c r="A19" s="726"/>
      <c r="B19" s="727"/>
      <c r="C19" s="743"/>
      <c r="D19" s="744"/>
      <c r="E19" s="744"/>
      <c r="F19" s="744"/>
      <c r="G19" s="744"/>
      <c r="H19" s="744"/>
      <c r="I19" s="744"/>
      <c r="J19" s="744"/>
      <c r="K19" s="744"/>
      <c r="L19" s="744"/>
      <c r="M19" s="745"/>
      <c r="N19" s="732"/>
      <c r="O19" s="733"/>
      <c r="P19" s="794"/>
      <c r="Q19" s="794"/>
      <c r="R19" s="794"/>
      <c r="S19" s="794"/>
      <c r="T19" s="794"/>
      <c r="U19" s="794"/>
      <c r="V19" s="794"/>
      <c r="W19" s="794"/>
      <c r="X19" s="794"/>
      <c r="Y19" s="794"/>
      <c r="Z19" s="794"/>
      <c r="AA19" s="794"/>
      <c r="AB19" s="794"/>
      <c r="AC19" s="794"/>
      <c r="AD19" s="794"/>
      <c r="AE19" s="794"/>
      <c r="AF19" s="794"/>
      <c r="AG19" s="794"/>
      <c r="AH19" s="794"/>
      <c r="AI19" s="794"/>
      <c r="AJ19" s="794"/>
      <c r="AK19" s="794"/>
      <c r="AL19" s="794"/>
      <c r="AM19" s="794"/>
      <c r="AN19" s="794"/>
      <c r="AO19" s="794"/>
      <c r="AP19" s="794"/>
      <c r="AQ19" s="300"/>
      <c r="AR19" s="301"/>
      <c r="AS19" s="726"/>
      <c r="AT19" s="727"/>
      <c r="AU19" s="746"/>
      <c r="AV19" s="747"/>
      <c r="AW19" s="747"/>
      <c r="AX19" s="747"/>
      <c r="AY19" s="747"/>
      <c r="AZ19" s="747"/>
      <c r="BA19" s="747"/>
      <c r="BB19" s="747"/>
      <c r="BC19" s="747"/>
      <c r="BD19" s="747"/>
      <c r="BE19" s="748"/>
      <c r="BF19" s="732"/>
      <c r="BG19" s="733"/>
      <c r="BH19" s="746"/>
      <c r="BI19" s="747"/>
      <c r="BJ19" s="747"/>
      <c r="BK19" s="747"/>
      <c r="BL19" s="747"/>
      <c r="BM19" s="747"/>
      <c r="BN19" s="747"/>
      <c r="BO19" s="747"/>
      <c r="BP19" s="747"/>
      <c r="BQ19" s="747"/>
      <c r="BR19" s="747"/>
      <c r="BS19" s="747"/>
      <c r="BT19" s="747"/>
      <c r="BU19" s="747"/>
      <c r="BV19" s="747"/>
      <c r="BW19" s="747"/>
      <c r="BX19" s="747"/>
      <c r="BY19" s="747"/>
      <c r="BZ19" s="747"/>
      <c r="CA19" s="747"/>
      <c r="CB19" s="747"/>
      <c r="CC19" s="747"/>
      <c r="CD19" s="747"/>
      <c r="CE19" s="747"/>
      <c r="CF19" s="747"/>
      <c r="CG19" s="747"/>
      <c r="CH19" s="748"/>
      <c r="CW19" s="316"/>
    </row>
    <row r="20" spans="1:101" ht="24.95" customHeight="1">
      <c r="A20" s="786" t="s">
        <v>22</v>
      </c>
      <c r="B20" s="786"/>
      <c r="C20" s="791" t="str">
        <f>""&amp;①入力シート!AD24</f>
        <v/>
      </c>
      <c r="D20" s="791"/>
      <c r="E20" s="791"/>
      <c r="F20" s="791"/>
      <c r="G20" s="791"/>
      <c r="H20" s="791"/>
      <c r="I20" s="791"/>
      <c r="J20" s="791"/>
      <c r="K20" s="791"/>
      <c r="L20" s="791"/>
      <c r="M20" s="791"/>
      <c r="N20" s="197"/>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774">
        <v>86</v>
      </c>
      <c r="AN20" s="774"/>
      <c r="AO20" s="774"/>
      <c r="AP20" s="775"/>
      <c r="AQ20" s="298"/>
      <c r="AR20" s="299"/>
      <c r="AS20" s="778" t="s">
        <v>22</v>
      </c>
      <c r="AT20" s="779"/>
      <c r="AU20" s="749" t="str">
        <f>""&amp;①入力シート!AD25</f>
        <v/>
      </c>
      <c r="AV20" s="750"/>
      <c r="AW20" s="750"/>
      <c r="AX20" s="750"/>
      <c r="AY20" s="750"/>
      <c r="AZ20" s="750"/>
      <c r="BA20" s="750"/>
      <c r="BB20" s="750"/>
      <c r="BC20" s="750"/>
      <c r="BD20" s="750"/>
      <c r="BE20" s="751"/>
      <c r="BF20" s="197"/>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774">
        <f>$AM$20</f>
        <v>86</v>
      </c>
      <c r="CF20" s="774"/>
      <c r="CG20" s="774"/>
      <c r="CH20" s="775"/>
    </row>
    <row r="21" spans="1:101" ht="24.95" customHeight="1">
      <c r="A21" s="786"/>
      <c r="B21" s="786"/>
      <c r="C21" s="791"/>
      <c r="D21" s="791"/>
      <c r="E21" s="791"/>
      <c r="F21" s="791"/>
      <c r="G21" s="791"/>
      <c r="H21" s="791"/>
      <c r="I21" s="791"/>
      <c r="J21" s="791"/>
      <c r="K21" s="791"/>
      <c r="L21" s="791"/>
      <c r="M21" s="791"/>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776"/>
      <c r="AN21" s="776"/>
      <c r="AO21" s="776"/>
      <c r="AP21" s="777"/>
      <c r="AQ21" s="298"/>
      <c r="AR21" s="299"/>
      <c r="AS21" s="780"/>
      <c r="AT21" s="781"/>
      <c r="AU21" s="752"/>
      <c r="AV21" s="753"/>
      <c r="AW21" s="753"/>
      <c r="AX21" s="753"/>
      <c r="AY21" s="753"/>
      <c r="AZ21" s="753"/>
      <c r="BA21" s="753"/>
      <c r="BB21" s="753"/>
      <c r="BC21" s="753"/>
      <c r="BD21" s="753"/>
      <c r="BE21" s="754"/>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776"/>
      <c r="CF21" s="776"/>
      <c r="CG21" s="776"/>
      <c r="CH21" s="777"/>
    </row>
    <row r="22" spans="1:101" ht="26.1" customHeight="1">
      <c r="A22" s="200"/>
      <c r="B22" s="200"/>
      <c r="C22" s="201"/>
      <c r="D22" s="201"/>
      <c r="E22" s="201"/>
      <c r="F22" s="201"/>
      <c r="G22" s="201"/>
      <c r="H22" s="201"/>
      <c r="I22" s="201"/>
      <c r="J22" s="201"/>
      <c r="K22" s="201"/>
      <c r="L22" s="201"/>
      <c r="M22" s="201"/>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98"/>
      <c r="AR22" s="299"/>
      <c r="AS22" s="200"/>
      <c r="AT22" s="200"/>
      <c r="AU22" s="201"/>
      <c r="AV22" s="201"/>
      <c r="AW22" s="201"/>
      <c r="AX22" s="201"/>
      <c r="AY22" s="201"/>
      <c r="AZ22" s="201"/>
      <c r="BA22" s="201"/>
      <c r="BB22" s="201"/>
      <c r="BC22" s="201"/>
      <c r="BD22" s="201"/>
      <c r="BE22" s="201"/>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row>
    <row r="23" spans="1:101" ht="26.1" customHeight="1">
      <c r="A23" s="174"/>
      <c r="B23" s="174"/>
      <c r="C23" s="174"/>
      <c r="D23" s="174"/>
      <c r="E23" s="174"/>
      <c r="F23" s="174"/>
      <c r="G23" s="174"/>
      <c r="H23" s="174"/>
      <c r="I23" s="174"/>
      <c r="J23" s="174"/>
      <c r="K23" s="174"/>
      <c r="L23" s="174"/>
      <c r="M23" s="174"/>
      <c r="AQ23" s="298"/>
      <c r="AR23" s="299"/>
      <c r="AS23" s="174"/>
      <c r="AT23" s="174"/>
      <c r="AU23" s="174"/>
      <c r="AV23" s="174"/>
      <c r="AW23" s="174"/>
      <c r="AX23" s="174"/>
      <c r="AY23" s="174"/>
      <c r="AZ23" s="174"/>
      <c r="BA23" s="174"/>
      <c r="BB23" s="174"/>
      <c r="BC23" s="174"/>
      <c r="BD23" s="174"/>
      <c r="BE23" s="174"/>
    </row>
    <row r="24" spans="1:101" ht="26.1" customHeight="1">
      <c r="A24" s="174"/>
      <c r="B24" s="174"/>
      <c r="C24" s="174"/>
      <c r="D24" s="174"/>
      <c r="E24" s="174"/>
      <c r="F24" s="174"/>
      <c r="G24" s="174"/>
      <c r="H24" s="174"/>
      <c r="I24" s="174"/>
      <c r="J24" s="174"/>
      <c r="K24" s="174"/>
      <c r="L24" s="174"/>
      <c r="M24" s="174"/>
      <c r="N24" s="785" t="s">
        <v>408</v>
      </c>
      <c r="O24" s="785"/>
      <c r="P24" s="785"/>
      <c r="Q24" s="785"/>
      <c r="R24" s="785"/>
      <c r="S24" s="785"/>
      <c r="T24" s="785"/>
      <c r="U24" s="785"/>
      <c r="V24" s="785"/>
      <c r="W24" s="785"/>
      <c r="X24" s="785"/>
      <c r="Y24" s="785"/>
      <c r="Z24" s="785"/>
      <c r="AA24" s="785"/>
      <c r="AB24" s="785"/>
      <c r="AQ24" s="298"/>
      <c r="AR24" s="299"/>
      <c r="AS24" s="174"/>
      <c r="AT24" s="174"/>
      <c r="AU24" s="174"/>
      <c r="AV24" s="174"/>
      <c r="AW24" s="174"/>
      <c r="AX24" s="174"/>
      <c r="AY24" s="174"/>
      <c r="AZ24" s="174"/>
      <c r="BA24" s="174"/>
      <c r="BB24" s="174"/>
      <c r="BC24" s="174"/>
      <c r="BD24" s="174"/>
      <c r="BE24" s="174"/>
      <c r="BF24" s="785" t="s">
        <v>408</v>
      </c>
      <c r="BG24" s="785"/>
      <c r="BH24" s="785"/>
      <c r="BI24" s="785"/>
      <c r="BJ24" s="785"/>
      <c r="BK24" s="785"/>
      <c r="BL24" s="785"/>
      <c r="BM24" s="785"/>
      <c r="BN24" s="785"/>
      <c r="BO24" s="785"/>
      <c r="BP24" s="785"/>
      <c r="BQ24" s="785"/>
      <c r="BR24" s="785"/>
      <c r="BS24" s="785"/>
      <c r="BT24" s="785"/>
    </row>
    <row r="25" spans="1:101" ht="26.1" customHeight="1">
      <c r="A25" s="174"/>
      <c r="B25" s="174"/>
      <c r="C25" s="174"/>
      <c r="D25" s="174"/>
      <c r="E25" s="174"/>
      <c r="F25" s="174"/>
      <c r="G25" s="174"/>
      <c r="H25" s="174"/>
      <c r="I25" s="174"/>
      <c r="J25" s="174"/>
      <c r="K25" s="174"/>
      <c r="L25" s="174"/>
      <c r="M25" s="174"/>
      <c r="N25" s="785"/>
      <c r="O25" s="785"/>
      <c r="P25" s="785"/>
      <c r="Q25" s="785"/>
      <c r="R25" s="785"/>
      <c r="S25" s="785"/>
      <c r="T25" s="785"/>
      <c r="U25" s="785"/>
      <c r="V25" s="785"/>
      <c r="W25" s="785"/>
      <c r="X25" s="785"/>
      <c r="Y25" s="785"/>
      <c r="Z25" s="785"/>
      <c r="AA25" s="785"/>
      <c r="AB25" s="785"/>
      <c r="AQ25" s="298"/>
      <c r="AR25" s="299"/>
      <c r="AS25" s="174"/>
      <c r="AT25" s="174"/>
      <c r="AU25" s="174"/>
      <c r="AV25" s="174"/>
      <c r="AW25" s="174"/>
      <c r="AX25" s="174"/>
      <c r="AY25" s="174"/>
      <c r="AZ25" s="174"/>
      <c r="BA25" s="174"/>
      <c r="BB25" s="174"/>
      <c r="BC25" s="174"/>
      <c r="BD25" s="174"/>
      <c r="BE25" s="174"/>
      <c r="BF25" s="785"/>
      <c r="BG25" s="785"/>
      <c r="BH25" s="785"/>
      <c r="BI25" s="785"/>
      <c r="BJ25" s="785"/>
      <c r="BK25" s="785"/>
      <c r="BL25" s="785"/>
      <c r="BM25" s="785"/>
      <c r="BN25" s="785"/>
      <c r="BO25" s="785"/>
      <c r="BP25" s="785"/>
      <c r="BQ25" s="785"/>
      <c r="BR25" s="785"/>
      <c r="BS25" s="785"/>
      <c r="BT25" s="785"/>
    </row>
    <row r="26" spans="1:101" ht="26.1" customHeight="1">
      <c r="A26" s="174"/>
      <c r="B26" s="174"/>
      <c r="C26" s="174"/>
      <c r="D26" s="174"/>
      <c r="E26" s="174"/>
      <c r="F26" s="174"/>
      <c r="G26" s="174"/>
      <c r="H26" s="174"/>
      <c r="I26" s="174"/>
      <c r="J26" s="174"/>
      <c r="K26" s="174"/>
      <c r="L26" s="174"/>
      <c r="M26" s="174"/>
      <c r="N26" s="785" t="s">
        <v>407</v>
      </c>
      <c r="O26" s="785"/>
      <c r="P26" s="785"/>
      <c r="Q26" s="785"/>
      <c r="R26" s="785"/>
      <c r="S26" s="785"/>
      <c r="T26" s="785"/>
      <c r="U26" s="785"/>
      <c r="V26" s="785"/>
      <c r="W26" s="785"/>
      <c r="X26" s="785"/>
      <c r="Y26" s="785"/>
      <c r="Z26" s="785"/>
      <c r="AA26" s="785"/>
      <c r="AB26" s="785"/>
      <c r="AQ26" s="298"/>
      <c r="AR26" s="299"/>
      <c r="AS26" s="174"/>
      <c r="AT26" s="174"/>
      <c r="AU26" s="174"/>
      <c r="AV26" s="174"/>
      <c r="AW26" s="174"/>
      <c r="AX26" s="174"/>
      <c r="AY26" s="174"/>
      <c r="AZ26" s="174"/>
      <c r="BA26" s="174"/>
      <c r="BB26" s="174"/>
      <c r="BC26" s="174"/>
      <c r="BD26" s="174"/>
      <c r="BE26" s="174"/>
      <c r="BF26" s="785" t="s">
        <v>407</v>
      </c>
      <c r="BG26" s="785"/>
      <c r="BH26" s="785"/>
      <c r="BI26" s="785"/>
      <c r="BJ26" s="785"/>
      <c r="BK26" s="785"/>
      <c r="BL26" s="785"/>
      <c r="BM26" s="785"/>
      <c r="BN26" s="785"/>
      <c r="BO26" s="785"/>
      <c r="BP26" s="785"/>
      <c r="BQ26" s="785"/>
      <c r="BR26" s="785"/>
      <c r="BS26" s="785"/>
      <c r="BT26" s="785"/>
    </row>
    <row r="27" spans="1:101" ht="26.1" customHeight="1">
      <c r="A27" s="174"/>
      <c r="B27" s="174"/>
      <c r="C27" s="174"/>
      <c r="D27" s="174"/>
      <c r="E27" s="174"/>
      <c r="F27" s="174"/>
      <c r="G27" s="174"/>
      <c r="H27" s="174"/>
      <c r="I27" s="174"/>
      <c r="J27" s="174"/>
      <c r="K27" s="174"/>
      <c r="L27" s="174"/>
      <c r="M27" s="174"/>
      <c r="N27" s="785"/>
      <c r="O27" s="785"/>
      <c r="P27" s="785"/>
      <c r="Q27" s="785"/>
      <c r="R27" s="785"/>
      <c r="S27" s="785"/>
      <c r="T27" s="785"/>
      <c r="U27" s="785"/>
      <c r="V27" s="785"/>
      <c r="W27" s="785"/>
      <c r="X27" s="785"/>
      <c r="Y27" s="785"/>
      <c r="Z27" s="785"/>
      <c r="AA27" s="785"/>
      <c r="AB27" s="785"/>
      <c r="AQ27" s="298"/>
      <c r="AR27" s="299"/>
      <c r="AS27" s="174"/>
      <c r="AT27" s="174"/>
      <c r="AU27" s="174"/>
      <c r="AV27" s="174"/>
      <c r="AW27" s="174"/>
      <c r="AX27" s="174"/>
      <c r="AY27" s="174"/>
      <c r="AZ27" s="174"/>
      <c r="BA27" s="174"/>
      <c r="BB27" s="174"/>
      <c r="BC27" s="174"/>
      <c r="BD27" s="174"/>
      <c r="BE27" s="174"/>
      <c r="BF27" s="785"/>
      <c r="BG27" s="785"/>
      <c r="BH27" s="785"/>
      <c r="BI27" s="785"/>
      <c r="BJ27" s="785"/>
      <c r="BK27" s="785"/>
      <c r="BL27" s="785"/>
      <c r="BM27" s="785"/>
      <c r="BN27" s="785"/>
      <c r="BO27" s="785"/>
      <c r="BP27" s="785"/>
      <c r="BQ27" s="785"/>
      <c r="BR27" s="785"/>
      <c r="BS27" s="785"/>
      <c r="BT27" s="785"/>
    </row>
    <row r="28" spans="1:101" ht="26.1" customHeight="1">
      <c r="A28" s="174"/>
      <c r="B28" s="174"/>
      <c r="C28" s="174"/>
      <c r="D28" s="174"/>
      <c r="E28" s="174"/>
      <c r="F28" s="174"/>
      <c r="G28" s="174"/>
      <c r="H28" s="174"/>
      <c r="I28" s="174"/>
      <c r="J28" s="174"/>
      <c r="K28" s="174"/>
      <c r="L28" s="174"/>
      <c r="M28" s="174"/>
      <c r="AQ28" s="298"/>
      <c r="AR28" s="299"/>
      <c r="AS28" s="174"/>
      <c r="AT28" s="174"/>
      <c r="AU28" s="174"/>
      <c r="AV28" s="174"/>
      <c r="AW28" s="174"/>
      <c r="AX28" s="174"/>
      <c r="AY28" s="174"/>
      <c r="AZ28" s="174"/>
      <c r="BA28" s="174"/>
      <c r="BB28" s="174"/>
      <c r="BC28" s="174"/>
      <c r="BD28" s="174"/>
      <c r="BE28" s="174"/>
    </row>
    <row r="29" spans="1:101" ht="26.1" customHeight="1">
      <c r="A29" s="174"/>
      <c r="B29" s="142" t="str">
        <f>$B$5</f>
        <v>第86回全国教育美術展応募作品の名札</v>
      </c>
      <c r="C29" s="174"/>
      <c r="D29" s="174"/>
      <c r="E29" s="174"/>
      <c r="F29" s="174"/>
      <c r="G29" s="174"/>
      <c r="H29" s="174"/>
      <c r="I29" s="174"/>
      <c r="J29" s="174"/>
      <c r="K29" s="174"/>
      <c r="L29" s="174"/>
      <c r="M29" s="174"/>
      <c r="AQ29" s="298"/>
      <c r="AR29" s="299"/>
      <c r="AS29" s="174"/>
      <c r="AT29" s="142" t="str">
        <f>$B$5</f>
        <v>第86回全国教育美術展応募作品の名札</v>
      </c>
      <c r="AU29" s="174"/>
      <c r="AV29" s="174"/>
      <c r="AW29" s="174"/>
      <c r="AX29" s="174"/>
      <c r="AY29" s="174"/>
      <c r="AZ29" s="174"/>
      <c r="BA29" s="174"/>
      <c r="BB29" s="174"/>
      <c r="BC29" s="174"/>
      <c r="BD29" s="174"/>
      <c r="BE29" s="174"/>
    </row>
    <row r="30" spans="1:101" ht="24.95" customHeight="1">
      <c r="A30" s="734" t="s">
        <v>45</v>
      </c>
      <c r="B30" s="735"/>
      <c r="C30" s="735"/>
      <c r="D30" s="735"/>
      <c r="E30" s="735"/>
      <c r="F30" s="735"/>
      <c r="G30" s="735"/>
      <c r="H30" s="735"/>
      <c r="I30" s="735"/>
      <c r="J30" s="735"/>
      <c r="K30" s="735"/>
      <c r="L30" s="735"/>
      <c r="M30" s="736"/>
      <c r="N30" s="790" t="s">
        <v>344</v>
      </c>
      <c r="O30" s="790"/>
      <c r="P30" s="719" t="s">
        <v>17</v>
      </c>
      <c r="Q30" s="720"/>
      <c r="R30" s="721" t="str">
        <f>IF('②応募者名簿(印刷用)'!$BX$40="","",'②応募者名簿(印刷用)'!$BX$40)</f>
        <v>-</v>
      </c>
      <c r="S30" s="721"/>
      <c r="T30" s="721"/>
      <c r="U30" s="721"/>
      <c r="V30" s="721"/>
      <c r="W30" s="721"/>
      <c r="X30" s="721"/>
      <c r="Y30" s="272"/>
      <c r="Z30" s="272"/>
      <c r="AA30" s="718" t="s">
        <v>282</v>
      </c>
      <c r="AB30" s="718"/>
      <c r="AC30" s="718"/>
      <c r="AD30" s="716" t="str">
        <f>IF(①入力シート!$D$30+①入力シート!$H$30+①入力シート!$L$30=0,"",①入力シート!$D$30&amp;①入力シート!$G$30&amp;①入力シート!$H$30&amp;①入力シート!$K$30&amp;①入力シート!$L$30)</f>
        <v/>
      </c>
      <c r="AE30" s="716"/>
      <c r="AF30" s="716"/>
      <c r="AG30" s="716"/>
      <c r="AH30" s="716"/>
      <c r="AI30" s="716"/>
      <c r="AJ30" s="716"/>
      <c r="AK30" s="716"/>
      <c r="AL30" s="716"/>
      <c r="AM30" s="716"/>
      <c r="AN30" s="716"/>
      <c r="AO30" s="716"/>
      <c r="AP30" s="717"/>
      <c r="AQ30" s="300"/>
      <c r="AR30" s="301"/>
      <c r="AS30" s="734" t="s">
        <v>45</v>
      </c>
      <c r="AT30" s="735"/>
      <c r="AU30" s="735"/>
      <c r="AV30" s="735"/>
      <c r="AW30" s="735"/>
      <c r="AX30" s="735"/>
      <c r="AY30" s="735"/>
      <c r="AZ30" s="735"/>
      <c r="BA30" s="735"/>
      <c r="BB30" s="735"/>
      <c r="BC30" s="735"/>
      <c r="BD30" s="735"/>
      <c r="BE30" s="736"/>
      <c r="BF30" s="728" t="s">
        <v>344</v>
      </c>
      <c r="BG30" s="729"/>
      <c r="BH30" s="719" t="s">
        <v>17</v>
      </c>
      <c r="BI30" s="720"/>
      <c r="BJ30" s="721" t="str">
        <f>IF('②応募者名簿(印刷用)'!$BX$40="","",'②応募者名簿(印刷用)'!$BX$40)</f>
        <v>-</v>
      </c>
      <c r="BK30" s="721"/>
      <c r="BL30" s="721"/>
      <c r="BM30" s="721"/>
      <c r="BN30" s="721"/>
      <c r="BO30" s="721"/>
      <c r="BP30" s="721"/>
      <c r="BQ30" s="272"/>
      <c r="BR30" s="272"/>
      <c r="BS30" s="718" t="s">
        <v>282</v>
      </c>
      <c r="BT30" s="718"/>
      <c r="BU30" s="718"/>
      <c r="BV30" s="716" t="str">
        <f>IF(①入力シート!$D$30+①入力シート!$H$30+①入力シート!$L$30=0,"",①入力シート!$D$30&amp;①入力シート!$G$30&amp;①入力シート!$H$30&amp;①入力シート!$K$30&amp;①入力シート!$L$30)</f>
        <v/>
      </c>
      <c r="BW30" s="716"/>
      <c r="BX30" s="716"/>
      <c r="BY30" s="716"/>
      <c r="BZ30" s="716"/>
      <c r="CA30" s="716"/>
      <c r="CB30" s="716"/>
      <c r="CC30" s="716"/>
      <c r="CD30" s="716"/>
      <c r="CE30" s="716"/>
      <c r="CF30" s="716"/>
      <c r="CG30" s="716"/>
      <c r="CH30" s="717"/>
    </row>
    <row r="31" spans="1:101" ht="24.95" customHeight="1">
      <c r="A31" s="714"/>
      <c r="B31" s="715"/>
      <c r="C31" s="715"/>
      <c r="D31" s="715"/>
      <c r="E31" s="715"/>
      <c r="F31" s="715"/>
      <c r="G31" s="715"/>
      <c r="H31" s="715"/>
      <c r="I31" s="191"/>
      <c r="J31" s="191"/>
      <c r="K31" s="191"/>
      <c r="L31" s="191"/>
      <c r="M31" s="192"/>
      <c r="N31" s="790"/>
      <c r="O31" s="790"/>
      <c r="P31" s="711" t="str">
        <f>IF('②応募者名簿(印刷用)'!$BV$42="","",'②応募者名簿(印刷用)'!$BV$42)</f>
        <v xml:space="preserve"> </v>
      </c>
      <c r="Q31" s="712"/>
      <c r="R31" s="712"/>
      <c r="S31" s="712"/>
      <c r="T31" s="712"/>
      <c r="U31" s="712"/>
      <c r="V31" s="712"/>
      <c r="W31" s="712"/>
      <c r="X31" s="712"/>
      <c r="Y31" s="712"/>
      <c r="Z31" s="712"/>
      <c r="AA31" s="712"/>
      <c r="AB31" s="712"/>
      <c r="AC31" s="712"/>
      <c r="AD31" s="712"/>
      <c r="AE31" s="712"/>
      <c r="AF31" s="712"/>
      <c r="AG31" s="712"/>
      <c r="AH31" s="712"/>
      <c r="AI31" s="712"/>
      <c r="AJ31" s="712"/>
      <c r="AK31" s="712"/>
      <c r="AL31" s="712"/>
      <c r="AM31" s="712"/>
      <c r="AN31" s="712"/>
      <c r="AO31" s="712"/>
      <c r="AP31" s="713"/>
      <c r="AQ31" s="300"/>
      <c r="AR31" s="301"/>
      <c r="AS31" s="714"/>
      <c r="AT31" s="715"/>
      <c r="AU31" s="715"/>
      <c r="AV31" s="715"/>
      <c r="AW31" s="715"/>
      <c r="AX31" s="715"/>
      <c r="AY31" s="715"/>
      <c r="AZ31" s="715"/>
      <c r="BA31" s="191"/>
      <c r="BB31" s="191"/>
      <c r="BC31" s="191"/>
      <c r="BD31" s="191"/>
      <c r="BE31" s="192"/>
      <c r="BF31" s="730"/>
      <c r="BG31" s="731"/>
      <c r="BH31" s="711" t="str">
        <f>IF('②応募者名簿(印刷用)'!$BV$42="","",'②応募者名簿(印刷用)'!$BV$42)</f>
        <v xml:space="preserve"> </v>
      </c>
      <c r="BI31" s="712"/>
      <c r="BJ31" s="712"/>
      <c r="BK31" s="712"/>
      <c r="BL31" s="712"/>
      <c r="BM31" s="712"/>
      <c r="BN31" s="712"/>
      <c r="BO31" s="712"/>
      <c r="BP31" s="712"/>
      <c r="BQ31" s="712"/>
      <c r="BR31" s="712"/>
      <c r="BS31" s="712"/>
      <c r="BT31" s="712"/>
      <c r="BU31" s="712"/>
      <c r="BV31" s="712"/>
      <c r="BW31" s="712"/>
      <c r="BX31" s="712"/>
      <c r="BY31" s="712"/>
      <c r="BZ31" s="712"/>
      <c r="CA31" s="712"/>
      <c r="CB31" s="712"/>
      <c r="CC31" s="712"/>
      <c r="CD31" s="712"/>
      <c r="CE31" s="712"/>
      <c r="CF31" s="712"/>
      <c r="CG31" s="712"/>
      <c r="CH31" s="713"/>
    </row>
    <row r="32" spans="1:101" ht="24.95" customHeight="1">
      <c r="A32" s="714"/>
      <c r="B32" s="715"/>
      <c r="C32" s="715"/>
      <c r="D32" s="715"/>
      <c r="E32" s="715"/>
      <c r="F32" s="715"/>
      <c r="G32" s="715"/>
      <c r="H32" s="715"/>
      <c r="I32" s="191"/>
      <c r="J32" s="191"/>
      <c r="K32" s="191"/>
      <c r="L32" s="191"/>
      <c r="M32" s="192"/>
      <c r="N32" s="790"/>
      <c r="O32" s="790"/>
      <c r="P32" s="711" t="str">
        <f>IF('②応募者名簿(印刷用)'!$BV$43="","",'②応募者名簿(印刷用)'!$BV$43)</f>
        <v xml:space="preserve"> </v>
      </c>
      <c r="Q32" s="712"/>
      <c r="R32" s="712"/>
      <c r="S32" s="712"/>
      <c r="T32" s="712"/>
      <c r="U32" s="712"/>
      <c r="V32" s="712"/>
      <c r="W32" s="712"/>
      <c r="X32" s="712"/>
      <c r="Y32" s="712"/>
      <c r="Z32" s="712"/>
      <c r="AA32" s="712"/>
      <c r="AB32" s="712"/>
      <c r="AC32" s="712"/>
      <c r="AD32" s="712"/>
      <c r="AE32" s="712"/>
      <c r="AF32" s="712"/>
      <c r="AG32" s="712"/>
      <c r="AH32" s="712"/>
      <c r="AI32" s="712"/>
      <c r="AJ32" s="712"/>
      <c r="AK32" s="712"/>
      <c r="AL32" s="712"/>
      <c r="AM32" s="712"/>
      <c r="AN32" s="712"/>
      <c r="AO32" s="712"/>
      <c r="AP32" s="713"/>
      <c r="AQ32" s="300"/>
      <c r="AR32" s="301"/>
      <c r="AS32" s="714"/>
      <c r="AT32" s="715"/>
      <c r="AU32" s="715"/>
      <c r="AV32" s="715"/>
      <c r="AW32" s="715"/>
      <c r="AX32" s="715"/>
      <c r="AY32" s="715"/>
      <c r="AZ32" s="715"/>
      <c r="BA32" s="191"/>
      <c r="BB32" s="191"/>
      <c r="BC32" s="191"/>
      <c r="BD32" s="191"/>
      <c r="BE32" s="192"/>
      <c r="BF32" s="730"/>
      <c r="BG32" s="731"/>
      <c r="BH32" s="711" t="str">
        <f>IF('②応募者名簿(印刷用)'!$BV$43="","",'②応募者名簿(印刷用)'!$BV$43)</f>
        <v xml:space="preserve"> </v>
      </c>
      <c r="BI32" s="712"/>
      <c r="BJ32" s="712"/>
      <c r="BK32" s="712"/>
      <c r="BL32" s="712"/>
      <c r="BM32" s="712"/>
      <c r="BN32" s="712"/>
      <c r="BO32" s="712"/>
      <c r="BP32" s="712"/>
      <c r="BQ32" s="712"/>
      <c r="BR32" s="712"/>
      <c r="BS32" s="712"/>
      <c r="BT32" s="712"/>
      <c r="BU32" s="712"/>
      <c r="BV32" s="712"/>
      <c r="BW32" s="712"/>
      <c r="BX32" s="712"/>
      <c r="BY32" s="712"/>
      <c r="BZ32" s="712"/>
      <c r="CA32" s="712"/>
      <c r="CB32" s="712"/>
      <c r="CC32" s="712"/>
      <c r="CD32" s="712"/>
      <c r="CE32" s="712"/>
      <c r="CF32" s="712"/>
      <c r="CG32" s="712"/>
      <c r="CH32" s="713"/>
    </row>
    <row r="33" spans="1:86" ht="24.95" customHeight="1">
      <c r="A33" s="714"/>
      <c r="B33" s="715"/>
      <c r="C33" s="715"/>
      <c r="D33" s="715"/>
      <c r="E33" s="715"/>
      <c r="F33" s="715"/>
      <c r="G33" s="715"/>
      <c r="H33" s="715"/>
      <c r="I33" s="191"/>
      <c r="J33" s="191"/>
      <c r="K33" s="191"/>
      <c r="L33" s="191"/>
      <c r="M33" s="192"/>
      <c r="N33" s="790"/>
      <c r="O33" s="790"/>
      <c r="P33" s="737" t="str">
        <f>IF('②応募者名簿(印刷用)'!$BV$44="","",'②応募者名簿(印刷用)'!$BV$44)</f>
        <v xml:space="preserve"> </v>
      </c>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9"/>
      <c r="AQ33" s="300"/>
      <c r="AR33" s="301"/>
      <c r="AS33" s="714"/>
      <c r="AT33" s="715"/>
      <c r="AU33" s="715"/>
      <c r="AV33" s="715"/>
      <c r="AW33" s="715"/>
      <c r="AX33" s="715"/>
      <c r="AY33" s="715"/>
      <c r="AZ33" s="715"/>
      <c r="BA33" s="191"/>
      <c r="BB33" s="191"/>
      <c r="BC33" s="191"/>
      <c r="BD33" s="191"/>
      <c r="BE33" s="192"/>
      <c r="BF33" s="732"/>
      <c r="BG33" s="733"/>
      <c r="BH33" s="737" t="str">
        <f>IF('②応募者名簿(印刷用)'!$BV$44="","",'②応募者名簿(印刷用)'!$BV$44)</f>
        <v xml:space="preserve"> </v>
      </c>
      <c r="BI33" s="738"/>
      <c r="BJ33" s="738"/>
      <c r="BK33" s="738"/>
      <c r="BL33" s="738"/>
      <c r="BM33" s="738"/>
      <c r="BN33" s="738"/>
      <c r="BO33" s="738"/>
      <c r="BP33" s="738"/>
      <c r="BQ33" s="738"/>
      <c r="BR33" s="738"/>
      <c r="BS33" s="738"/>
      <c r="BT33" s="738"/>
      <c r="BU33" s="738"/>
      <c r="BV33" s="738"/>
      <c r="BW33" s="738"/>
      <c r="BX33" s="738"/>
      <c r="BY33" s="738"/>
      <c r="BZ33" s="738"/>
      <c r="CA33" s="738"/>
      <c r="CB33" s="738"/>
      <c r="CC33" s="738"/>
      <c r="CD33" s="738"/>
      <c r="CE33" s="738"/>
      <c r="CF33" s="738"/>
      <c r="CG33" s="738"/>
      <c r="CH33" s="739"/>
    </row>
    <row r="34" spans="1:86" ht="24.95" customHeight="1">
      <c r="A34" s="714"/>
      <c r="B34" s="715"/>
      <c r="C34" s="715"/>
      <c r="D34" s="715"/>
      <c r="E34" s="715"/>
      <c r="F34" s="715"/>
      <c r="G34" s="715"/>
      <c r="H34" s="715"/>
      <c r="I34" s="191"/>
      <c r="J34" s="191"/>
      <c r="K34" s="191"/>
      <c r="L34" s="191"/>
      <c r="M34" s="192"/>
      <c r="N34" s="728" t="s">
        <v>345</v>
      </c>
      <c r="O34" s="729"/>
      <c r="P34" s="740" t="s">
        <v>23</v>
      </c>
      <c r="Q34" s="741"/>
      <c r="R34" s="741"/>
      <c r="S34" s="741"/>
      <c r="T34" s="720" t="str">
        <f>""&amp;①入力シート!$D$21</f>
        <v/>
      </c>
      <c r="U34" s="720"/>
      <c r="V34" s="720"/>
      <c r="W34" s="720"/>
      <c r="X34" s="720"/>
      <c r="Y34" s="720"/>
      <c r="Z34" s="720"/>
      <c r="AA34" s="720"/>
      <c r="AB34" s="720"/>
      <c r="AC34" s="720"/>
      <c r="AD34" s="720"/>
      <c r="AE34" s="720"/>
      <c r="AF34" s="720"/>
      <c r="AG34" s="720"/>
      <c r="AH34" s="720"/>
      <c r="AI34" s="720"/>
      <c r="AJ34" s="720"/>
      <c r="AK34" s="720"/>
      <c r="AL34" s="720"/>
      <c r="AM34" s="720"/>
      <c r="AN34" s="720"/>
      <c r="AO34" s="720"/>
      <c r="AP34" s="773"/>
      <c r="AQ34" s="300"/>
      <c r="AR34" s="301"/>
      <c r="AS34" s="714"/>
      <c r="AT34" s="715"/>
      <c r="AU34" s="715"/>
      <c r="AV34" s="715"/>
      <c r="AW34" s="715"/>
      <c r="AX34" s="715"/>
      <c r="AY34" s="715"/>
      <c r="AZ34" s="715"/>
      <c r="BA34" s="191"/>
      <c r="BB34" s="191"/>
      <c r="BC34" s="191"/>
      <c r="BD34" s="191"/>
      <c r="BE34" s="192"/>
      <c r="BF34" s="728" t="s">
        <v>345</v>
      </c>
      <c r="BG34" s="729"/>
      <c r="BH34" s="740" t="s">
        <v>23</v>
      </c>
      <c r="BI34" s="741"/>
      <c r="BJ34" s="741"/>
      <c r="BK34" s="741"/>
      <c r="BL34" s="720" t="str">
        <f>""&amp;①入力シート!$D$21</f>
        <v/>
      </c>
      <c r="BM34" s="720"/>
      <c r="BN34" s="720"/>
      <c r="BO34" s="720"/>
      <c r="BP34" s="720"/>
      <c r="BQ34" s="720"/>
      <c r="BR34" s="720"/>
      <c r="BS34" s="720"/>
      <c r="BT34" s="720"/>
      <c r="BU34" s="720"/>
      <c r="BV34" s="720"/>
      <c r="BW34" s="720"/>
      <c r="BX34" s="720"/>
      <c r="BY34" s="720"/>
      <c r="BZ34" s="720"/>
      <c r="CA34" s="720"/>
      <c r="CB34" s="720"/>
      <c r="CC34" s="720"/>
      <c r="CD34" s="720"/>
      <c r="CE34" s="720"/>
      <c r="CF34" s="720"/>
      <c r="CG34" s="720"/>
      <c r="CH34" s="773"/>
    </row>
    <row r="35" spans="1:86" ht="24.95" customHeight="1">
      <c r="A35" s="193"/>
      <c r="B35" s="191"/>
      <c r="C35" s="191"/>
      <c r="D35" s="191"/>
      <c r="E35" s="191"/>
      <c r="F35" s="191"/>
      <c r="G35" s="191"/>
      <c r="H35" s="191"/>
      <c r="I35" s="191"/>
      <c r="J35" s="191"/>
      <c r="K35" s="191"/>
      <c r="L35" s="191"/>
      <c r="M35" s="192"/>
      <c r="N35" s="730"/>
      <c r="O35" s="731"/>
      <c r="P35" s="770" t="str">
        <f>"　"&amp;①入力シート!$D$22</f>
        <v>　</v>
      </c>
      <c r="Q35" s="771"/>
      <c r="R35" s="771"/>
      <c r="S35" s="771"/>
      <c r="T35" s="771"/>
      <c r="U35" s="771"/>
      <c r="V35" s="771"/>
      <c r="W35" s="771"/>
      <c r="X35" s="771"/>
      <c r="Y35" s="771"/>
      <c r="Z35" s="771"/>
      <c r="AA35" s="771"/>
      <c r="AB35" s="771"/>
      <c r="AC35" s="771"/>
      <c r="AD35" s="771"/>
      <c r="AE35" s="771"/>
      <c r="AF35" s="771"/>
      <c r="AG35" s="771"/>
      <c r="AH35" s="771"/>
      <c r="AI35" s="771"/>
      <c r="AJ35" s="771"/>
      <c r="AK35" s="771"/>
      <c r="AL35" s="771"/>
      <c r="AM35" s="771"/>
      <c r="AN35" s="771"/>
      <c r="AO35" s="771"/>
      <c r="AP35" s="772"/>
      <c r="AQ35" s="300"/>
      <c r="AR35" s="301"/>
      <c r="AS35" s="193"/>
      <c r="AT35" s="191"/>
      <c r="AU35" s="191"/>
      <c r="AV35" s="191"/>
      <c r="AW35" s="191"/>
      <c r="AX35" s="191"/>
      <c r="AY35" s="191"/>
      <c r="AZ35" s="191"/>
      <c r="BA35" s="191"/>
      <c r="BB35" s="191"/>
      <c r="BC35" s="191"/>
      <c r="BD35" s="191"/>
      <c r="BE35" s="192"/>
      <c r="BF35" s="730"/>
      <c r="BG35" s="731"/>
      <c r="BH35" s="770" t="str">
        <f>"　"&amp;①入力シート!$D$22</f>
        <v>　</v>
      </c>
      <c r="BI35" s="771"/>
      <c r="BJ35" s="771"/>
      <c r="BK35" s="771"/>
      <c r="BL35" s="771"/>
      <c r="BM35" s="771"/>
      <c r="BN35" s="771"/>
      <c r="BO35" s="771"/>
      <c r="BP35" s="771"/>
      <c r="BQ35" s="771"/>
      <c r="BR35" s="771"/>
      <c r="BS35" s="771"/>
      <c r="BT35" s="771"/>
      <c r="BU35" s="771"/>
      <c r="BV35" s="771"/>
      <c r="BW35" s="771"/>
      <c r="BX35" s="771"/>
      <c r="BY35" s="771"/>
      <c r="BZ35" s="771"/>
      <c r="CA35" s="771"/>
      <c r="CB35" s="771"/>
      <c r="CC35" s="771"/>
      <c r="CD35" s="771"/>
      <c r="CE35" s="771"/>
      <c r="CF35" s="771"/>
      <c r="CG35" s="771"/>
      <c r="CH35" s="772"/>
    </row>
    <row r="36" spans="1:86" ht="24.95" customHeight="1">
      <c r="A36" s="193"/>
      <c r="B36" s="191"/>
      <c r="C36" s="191"/>
      <c r="D36" s="191"/>
      <c r="E36" s="191"/>
      <c r="F36" s="191"/>
      <c r="G36" s="191"/>
      <c r="H36" s="191"/>
      <c r="I36" s="191"/>
      <c r="J36" s="191"/>
      <c r="K36" s="191"/>
      <c r="L36" s="191"/>
      <c r="M36" s="192"/>
      <c r="N36" s="730"/>
      <c r="O36" s="731"/>
      <c r="P36" s="764" t="str">
        <f>"　"&amp;①入力シート!$D$23</f>
        <v>　</v>
      </c>
      <c r="Q36" s="765"/>
      <c r="R36" s="765"/>
      <c r="S36" s="765"/>
      <c r="T36" s="765"/>
      <c r="U36" s="765"/>
      <c r="V36" s="765"/>
      <c r="W36" s="765"/>
      <c r="X36" s="765"/>
      <c r="Y36" s="765"/>
      <c r="Z36" s="765"/>
      <c r="AA36" s="765"/>
      <c r="AB36" s="765"/>
      <c r="AC36" s="765"/>
      <c r="AD36" s="765"/>
      <c r="AE36" s="765"/>
      <c r="AF36" s="765"/>
      <c r="AG36" s="765"/>
      <c r="AH36" s="765"/>
      <c r="AI36" s="765"/>
      <c r="AJ36" s="765"/>
      <c r="AK36" s="765"/>
      <c r="AL36" s="765"/>
      <c r="AM36" s="765"/>
      <c r="AN36" s="765"/>
      <c r="AO36" s="765"/>
      <c r="AP36" s="766"/>
      <c r="AQ36" s="300"/>
      <c r="AR36" s="301"/>
      <c r="AS36" s="193"/>
      <c r="AT36" s="191"/>
      <c r="AU36" s="191"/>
      <c r="AV36" s="191"/>
      <c r="AW36" s="191"/>
      <c r="AX36" s="191"/>
      <c r="AY36" s="191"/>
      <c r="AZ36" s="191"/>
      <c r="BA36" s="191"/>
      <c r="BB36" s="191"/>
      <c r="BC36" s="191"/>
      <c r="BD36" s="191"/>
      <c r="BE36" s="192"/>
      <c r="BF36" s="730"/>
      <c r="BG36" s="731"/>
      <c r="BH36" s="764" t="str">
        <f>"　"&amp;①入力シート!$D$23</f>
        <v>　</v>
      </c>
      <c r="BI36" s="765"/>
      <c r="BJ36" s="765"/>
      <c r="BK36" s="765"/>
      <c r="BL36" s="765"/>
      <c r="BM36" s="765"/>
      <c r="BN36" s="765"/>
      <c r="BO36" s="765"/>
      <c r="BP36" s="765"/>
      <c r="BQ36" s="765"/>
      <c r="BR36" s="765"/>
      <c r="BS36" s="765"/>
      <c r="BT36" s="765"/>
      <c r="BU36" s="765"/>
      <c r="BV36" s="765"/>
      <c r="BW36" s="765"/>
      <c r="BX36" s="765"/>
      <c r="BY36" s="765"/>
      <c r="BZ36" s="765"/>
      <c r="CA36" s="765"/>
      <c r="CB36" s="765"/>
      <c r="CC36" s="765"/>
      <c r="CD36" s="765"/>
      <c r="CE36" s="765"/>
      <c r="CF36" s="765"/>
      <c r="CG36" s="765"/>
      <c r="CH36" s="766"/>
    </row>
    <row r="37" spans="1:86" ht="24.95" customHeight="1">
      <c r="A37" s="194"/>
      <c r="B37" s="195"/>
      <c r="C37" s="195"/>
      <c r="D37" s="195"/>
      <c r="E37" s="195"/>
      <c r="F37" s="195"/>
      <c r="G37" s="195"/>
      <c r="H37" s="195"/>
      <c r="I37" s="195"/>
      <c r="J37" s="195"/>
      <c r="K37" s="195"/>
      <c r="L37" s="195"/>
      <c r="M37" s="196"/>
      <c r="N37" s="732"/>
      <c r="O37" s="733"/>
      <c r="P37" s="764"/>
      <c r="Q37" s="765"/>
      <c r="R37" s="765"/>
      <c r="S37" s="765"/>
      <c r="T37" s="765"/>
      <c r="U37" s="765"/>
      <c r="V37" s="765"/>
      <c r="W37" s="765"/>
      <c r="X37" s="765"/>
      <c r="Y37" s="765"/>
      <c r="Z37" s="765"/>
      <c r="AA37" s="765"/>
      <c r="AB37" s="765"/>
      <c r="AC37" s="765"/>
      <c r="AD37" s="765"/>
      <c r="AE37" s="765"/>
      <c r="AF37" s="765"/>
      <c r="AG37" s="765"/>
      <c r="AH37" s="765"/>
      <c r="AI37" s="765"/>
      <c r="AJ37" s="765"/>
      <c r="AK37" s="765"/>
      <c r="AL37" s="765"/>
      <c r="AM37" s="765"/>
      <c r="AN37" s="765"/>
      <c r="AO37" s="765"/>
      <c r="AP37" s="766"/>
      <c r="AQ37" s="300"/>
      <c r="AR37" s="301"/>
      <c r="AS37" s="194"/>
      <c r="AT37" s="195"/>
      <c r="AU37" s="195"/>
      <c r="AV37" s="195"/>
      <c r="AW37" s="195"/>
      <c r="AX37" s="195"/>
      <c r="AY37" s="195"/>
      <c r="AZ37" s="195"/>
      <c r="BA37" s="195"/>
      <c r="BB37" s="195"/>
      <c r="BC37" s="195"/>
      <c r="BD37" s="195"/>
      <c r="BE37" s="196"/>
      <c r="BF37" s="732"/>
      <c r="BG37" s="733"/>
      <c r="BH37" s="767"/>
      <c r="BI37" s="768"/>
      <c r="BJ37" s="768"/>
      <c r="BK37" s="768"/>
      <c r="BL37" s="768"/>
      <c r="BM37" s="768"/>
      <c r="BN37" s="768"/>
      <c r="BO37" s="768"/>
      <c r="BP37" s="768"/>
      <c r="BQ37" s="768"/>
      <c r="BR37" s="768"/>
      <c r="BS37" s="768"/>
      <c r="BT37" s="768"/>
      <c r="BU37" s="768"/>
      <c r="BV37" s="768"/>
      <c r="BW37" s="768"/>
      <c r="BX37" s="768"/>
      <c r="BY37" s="768"/>
      <c r="BZ37" s="768"/>
      <c r="CA37" s="768"/>
      <c r="CB37" s="768"/>
      <c r="CC37" s="768"/>
      <c r="CD37" s="768"/>
      <c r="CE37" s="768"/>
      <c r="CF37" s="768"/>
      <c r="CG37" s="768"/>
      <c r="CH37" s="769"/>
    </row>
    <row r="38" spans="1:86" ht="24.95" customHeight="1">
      <c r="A38" s="722" t="s">
        <v>337</v>
      </c>
      <c r="B38" s="723"/>
      <c r="C38" s="740" t="s">
        <v>31</v>
      </c>
      <c r="D38" s="741"/>
      <c r="E38" s="741"/>
      <c r="F38" s="741"/>
      <c r="G38" s="741"/>
      <c r="H38" s="741"/>
      <c r="I38" s="741"/>
      <c r="J38" s="741"/>
      <c r="K38" s="741"/>
      <c r="L38" s="741"/>
      <c r="M38" s="741"/>
      <c r="N38" s="722" t="s">
        <v>336</v>
      </c>
      <c r="O38" s="723"/>
      <c r="P38" s="792" t="str">
        <f>""&amp;①入力シート!AC26</f>
        <v/>
      </c>
      <c r="Q38" s="792"/>
      <c r="R38" s="792"/>
      <c r="S38" s="792"/>
      <c r="T38" s="792"/>
      <c r="U38" s="792"/>
      <c r="V38" s="792"/>
      <c r="W38" s="792"/>
      <c r="X38" s="792"/>
      <c r="Y38" s="792"/>
      <c r="Z38" s="792"/>
      <c r="AA38" s="792"/>
      <c r="AB38" s="792"/>
      <c r="AC38" s="792"/>
      <c r="AD38" s="792"/>
      <c r="AE38" s="792"/>
      <c r="AF38" s="792"/>
      <c r="AG38" s="792"/>
      <c r="AH38" s="792"/>
      <c r="AI38" s="792"/>
      <c r="AJ38" s="792"/>
      <c r="AK38" s="792"/>
      <c r="AL38" s="792"/>
      <c r="AM38" s="792"/>
      <c r="AN38" s="792"/>
      <c r="AO38" s="792"/>
      <c r="AP38" s="792"/>
      <c r="AQ38" s="300"/>
      <c r="AR38" s="301"/>
      <c r="AS38" s="722" t="s">
        <v>337</v>
      </c>
      <c r="AT38" s="723"/>
      <c r="AU38" s="740" t="s">
        <v>31</v>
      </c>
      <c r="AV38" s="741"/>
      <c r="AW38" s="741"/>
      <c r="AX38" s="741"/>
      <c r="AY38" s="741"/>
      <c r="AZ38" s="741"/>
      <c r="BA38" s="741"/>
      <c r="BB38" s="741"/>
      <c r="BC38" s="741"/>
      <c r="BD38" s="741"/>
      <c r="BE38" s="742"/>
      <c r="BF38" s="722" t="s">
        <v>336</v>
      </c>
      <c r="BG38" s="723"/>
      <c r="BH38" s="755" t="str">
        <f>""&amp;①入力シート!AC27</f>
        <v/>
      </c>
      <c r="BI38" s="756"/>
      <c r="BJ38" s="756"/>
      <c r="BK38" s="756"/>
      <c r="BL38" s="756"/>
      <c r="BM38" s="756"/>
      <c r="BN38" s="756"/>
      <c r="BO38" s="756"/>
      <c r="BP38" s="756"/>
      <c r="BQ38" s="756"/>
      <c r="BR38" s="756"/>
      <c r="BS38" s="756"/>
      <c r="BT38" s="756"/>
      <c r="BU38" s="756"/>
      <c r="BV38" s="756"/>
      <c r="BW38" s="756"/>
      <c r="BX38" s="756"/>
      <c r="BY38" s="756"/>
      <c r="BZ38" s="756"/>
      <c r="CA38" s="756"/>
      <c r="CB38" s="756"/>
      <c r="CC38" s="756"/>
      <c r="CD38" s="756"/>
      <c r="CE38" s="756"/>
      <c r="CF38" s="756"/>
      <c r="CG38" s="756"/>
      <c r="CH38" s="757"/>
    </row>
    <row r="39" spans="1:86" ht="24.95" customHeight="1">
      <c r="A39" s="724"/>
      <c r="B39" s="725"/>
      <c r="C39" s="743">
        <f>'②応募者名簿(印刷用)'!$A5</f>
        <v>3</v>
      </c>
      <c r="D39" s="744"/>
      <c r="E39" s="744"/>
      <c r="F39" s="744"/>
      <c r="G39" s="744"/>
      <c r="H39" s="744"/>
      <c r="I39" s="744"/>
      <c r="J39" s="744"/>
      <c r="K39" s="744"/>
      <c r="L39" s="744"/>
      <c r="M39" s="744"/>
      <c r="N39" s="724"/>
      <c r="O39" s="725"/>
      <c r="P39" s="792"/>
      <c r="Q39" s="792"/>
      <c r="R39" s="792"/>
      <c r="S39" s="792"/>
      <c r="T39" s="792"/>
      <c r="U39" s="792"/>
      <c r="V39" s="792"/>
      <c r="W39" s="792"/>
      <c r="X39" s="792"/>
      <c r="Y39" s="792"/>
      <c r="Z39" s="792"/>
      <c r="AA39" s="792"/>
      <c r="AB39" s="792"/>
      <c r="AC39" s="792"/>
      <c r="AD39" s="792"/>
      <c r="AE39" s="792"/>
      <c r="AF39" s="792"/>
      <c r="AG39" s="792"/>
      <c r="AH39" s="792"/>
      <c r="AI39" s="792"/>
      <c r="AJ39" s="792"/>
      <c r="AK39" s="792"/>
      <c r="AL39" s="792"/>
      <c r="AM39" s="792"/>
      <c r="AN39" s="792"/>
      <c r="AO39" s="792"/>
      <c r="AP39" s="792"/>
      <c r="AQ39" s="300"/>
      <c r="AR39" s="301"/>
      <c r="AS39" s="724"/>
      <c r="AT39" s="725"/>
      <c r="AU39" s="743">
        <f>'②応募者名簿(印刷用)'!$A6</f>
        <v>4</v>
      </c>
      <c r="AV39" s="744"/>
      <c r="AW39" s="744"/>
      <c r="AX39" s="744"/>
      <c r="AY39" s="744"/>
      <c r="AZ39" s="744"/>
      <c r="BA39" s="744"/>
      <c r="BB39" s="744"/>
      <c r="BC39" s="744"/>
      <c r="BD39" s="744"/>
      <c r="BE39" s="745"/>
      <c r="BF39" s="724"/>
      <c r="BG39" s="725"/>
      <c r="BH39" s="758"/>
      <c r="BI39" s="759"/>
      <c r="BJ39" s="759"/>
      <c r="BK39" s="759"/>
      <c r="BL39" s="759"/>
      <c r="BM39" s="759"/>
      <c r="BN39" s="759"/>
      <c r="BO39" s="759"/>
      <c r="BP39" s="759"/>
      <c r="BQ39" s="759"/>
      <c r="BR39" s="759"/>
      <c r="BS39" s="759"/>
      <c r="BT39" s="759"/>
      <c r="BU39" s="759"/>
      <c r="BV39" s="759"/>
      <c r="BW39" s="759"/>
      <c r="BX39" s="759"/>
      <c r="BY39" s="759"/>
      <c r="BZ39" s="759"/>
      <c r="CA39" s="759"/>
      <c r="CB39" s="759"/>
      <c r="CC39" s="759"/>
      <c r="CD39" s="759"/>
      <c r="CE39" s="759"/>
      <c r="CF39" s="759"/>
      <c r="CG39" s="759"/>
      <c r="CH39" s="760"/>
    </row>
    <row r="40" spans="1:86" ht="24.95" customHeight="1">
      <c r="A40" s="726"/>
      <c r="B40" s="727"/>
      <c r="C40" s="743"/>
      <c r="D40" s="744"/>
      <c r="E40" s="744"/>
      <c r="F40" s="744"/>
      <c r="G40" s="744"/>
      <c r="H40" s="744"/>
      <c r="I40" s="744"/>
      <c r="J40" s="744"/>
      <c r="K40" s="744"/>
      <c r="L40" s="744"/>
      <c r="M40" s="744"/>
      <c r="N40" s="726"/>
      <c r="O40" s="727"/>
      <c r="P40" s="792"/>
      <c r="Q40" s="792"/>
      <c r="R40" s="792"/>
      <c r="S40" s="792"/>
      <c r="T40" s="792"/>
      <c r="U40" s="792"/>
      <c r="V40" s="792"/>
      <c r="W40" s="792"/>
      <c r="X40" s="792"/>
      <c r="Y40" s="792"/>
      <c r="Z40" s="792"/>
      <c r="AA40" s="792"/>
      <c r="AB40" s="792"/>
      <c r="AC40" s="792"/>
      <c r="AD40" s="792"/>
      <c r="AE40" s="792"/>
      <c r="AF40" s="792"/>
      <c r="AG40" s="792"/>
      <c r="AH40" s="792"/>
      <c r="AI40" s="792"/>
      <c r="AJ40" s="792"/>
      <c r="AK40" s="792"/>
      <c r="AL40" s="792"/>
      <c r="AM40" s="792"/>
      <c r="AN40" s="792"/>
      <c r="AO40" s="792"/>
      <c r="AP40" s="792"/>
      <c r="AQ40" s="300"/>
      <c r="AR40" s="301"/>
      <c r="AS40" s="726"/>
      <c r="AT40" s="727"/>
      <c r="AU40" s="746"/>
      <c r="AV40" s="747"/>
      <c r="AW40" s="747"/>
      <c r="AX40" s="747"/>
      <c r="AY40" s="747"/>
      <c r="AZ40" s="747"/>
      <c r="BA40" s="747"/>
      <c r="BB40" s="747"/>
      <c r="BC40" s="747"/>
      <c r="BD40" s="747"/>
      <c r="BE40" s="748"/>
      <c r="BF40" s="726"/>
      <c r="BG40" s="727"/>
      <c r="BH40" s="761"/>
      <c r="BI40" s="762"/>
      <c r="BJ40" s="762"/>
      <c r="BK40" s="762"/>
      <c r="BL40" s="762"/>
      <c r="BM40" s="762"/>
      <c r="BN40" s="762"/>
      <c r="BO40" s="762"/>
      <c r="BP40" s="762"/>
      <c r="BQ40" s="762"/>
      <c r="BR40" s="762"/>
      <c r="BS40" s="762"/>
      <c r="BT40" s="762"/>
      <c r="BU40" s="762"/>
      <c r="BV40" s="762"/>
      <c r="BW40" s="762"/>
      <c r="BX40" s="762"/>
      <c r="BY40" s="762"/>
      <c r="BZ40" s="762"/>
      <c r="CA40" s="762"/>
      <c r="CB40" s="762"/>
      <c r="CC40" s="762"/>
      <c r="CD40" s="762"/>
      <c r="CE40" s="762"/>
      <c r="CF40" s="762"/>
      <c r="CG40" s="762"/>
      <c r="CH40" s="763"/>
    </row>
    <row r="41" spans="1:86" ht="24.95" customHeight="1">
      <c r="A41" s="722" t="s">
        <v>338</v>
      </c>
      <c r="B41" s="723"/>
      <c r="C41" s="782" t="str">
        <f>IF('②応募者名簿(印刷用)'!$L$5="","",'②応募者名簿(印刷用)'!$L$5)</f>
        <v/>
      </c>
      <c r="D41" s="783"/>
      <c r="E41" s="783"/>
      <c r="F41" s="783"/>
      <c r="G41" s="783"/>
      <c r="H41" s="783"/>
      <c r="I41" s="783"/>
      <c r="J41" s="783"/>
      <c r="K41" s="783"/>
      <c r="L41" s="783"/>
      <c r="M41" s="784"/>
      <c r="N41" s="728" t="s">
        <v>346</v>
      </c>
      <c r="O41" s="729"/>
      <c r="P41" s="787" t="s">
        <v>32</v>
      </c>
      <c r="Q41" s="788"/>
      <c r="R41" s="788"/>
      <c r="S41" s="788"/>
      <c r="T41" s="788"/>
      <c r="U41" s="788"/>
      <c r="V41" s="788"/>
      <c r="W41" s="788"/>
      <c r="X41" s="788"/>
      <c r="Y41" s="788"/>
      <c r="Z41" s="788"/>
      <c r="AA41" s="788"/>
      <c r="AB41" s="788"/>
      <c r="AC41" s="788"/>
      <c r="AD41" s="788"/>
      <c r="AE41" s="788"/>
      <c r="AF41" s="788"/>
      <c r="AG41" s="788"/>
      <c r="AH41" s="788"/>
      <c r="AI41" s="788"/>
      <c r="AJ41" s="788"/>
      <c r="AK41" s="788"/>
      <c r="AL41" s="788"/>
      <c r="AM41" s="788"/>
      <c r="AN41" s="788"/>
      <c r="AO41" s="788"/>
      <c r="AP41" s="789"/>
      <c r="AQ41" s="300"/>
      <c r="AR41" s="301"/>
      <c r="AS41" s="722" t="s">
        <v>338</v>
      </c>
      <c r="AT41" s="723"/>
      <c r="AU41" s="782" t="str">
        <f>IF('②応募者名簿(印刷用)'!$L$6="","",'②応募者名簿(印刷用)'!$L$6)</f>
        <v/>
      </c>
      <c r="AV41" s="783"/>
      <c r="AW41" s="783"/>
      <c r="AX41" s="783"/>
      <c r="AY41" s="783"/>
      <c r="AZ41" s="783"/>
      <c r="BA41" s="783"/>
      <c r="BB41" s="783"/>
      <c r="BC41" s="783"/>
      <c r="BD41" s="783"/>
      <c r="BE41" s="784"/>
      <c r="BF41" s="728" t="s">
        <v>346</v>
      </c>
      <c r="BG41" s="729"/>
      <c r="BH41" s="740" t="str">
        <f>""&amp;①入力シート!AD26</f>
        <v/>
      </c>
      <c r="BI41" s="741"/>
      <c r="BJ41" s="741"/>
      <c r="BK41" s="741"/>
      <c r="BL41" s="741"/>
      <c r="BM41" s="741"/>
      <c r="BN41" s="741"/>
      <c r="BO41" s="741"/>
      <c r="BP41" s="741"/>
      <c r="BQ41" s="741"/>
      <c r="BR41" s="741"/>
      <c r="BS41" s="741"/>
      <c r="BT41" s="741"/>
      <c r="BU41" s="741"/>
      <c r="BV41" s="741"/>
      <c r="BW41" s="741"/>
      <c r="BX41" s="741"/>
      <c r="BY41" s="741"/>
      <c r="BZ41" s="741"/>
      <c r="CA41" s="741"/>
      <c r="CB41" s="741"/>
      <c r="CC41" s="741"/>
      <c r="CD41" s="741"/>
      <c r="CE41" s="741"/>
      <c r="CF41" s="741"/>
      <c r="CG41" s="741"/>
      <c r="CH41" s="742"/>
    </row>
    <row r="42" spans="1:86" ht="24.95" customHeight="1">
      <c r="A42" s="724"/>
      <c r="B42" s="725"/>
      <c r="C42" s="743"/>
      <c r="D42" s="744"/>
      <c r="E42" s="744"/>
      <c r="F42" s="744"/>
      <c r="G42" s="744"/>
      <c r="H42" s="744"/>
      <c r="I42" s="744"/>
      <c r="J42" s="744"/>
      <c r="K42" s="744"/>
      <c r="L42" s="744"/>
      <c r="M42" s="745"/>
      <c r="N42" s="730"/>
      <c r="O42" s="731"/>
      <c r="P42" s="793" t="str">
        <f>IF('②応募者名簿(印刷用)'!$P$5="","",'②応募者名簿(印刷用)'!$P$5)</f>
        <v xml:space="preserve"> </v>
      </c>
      <c r="Q42" s="793"/>
      <c r="R42" s="793"/>
      <c r="S42" s="793"/>
      <c r="T42" s="793"/>
      <c r="U42" s="793"/>
      <c r="V42" s="793"/>
      <c r="W42" s="793"/>
      <c r="X42" s="793"/>
      <c r="Y42" s="793"/>
      <c r="Z42" s="793"/>
      <c r="AA42" s="793"/>
      <c r="AB42" s="793"/>
      <c r="AC42" s="793"/>
      <c r="AD42" s="793"/>
      <c r="AE42" s="793"/>
      <c r="AF42" s="793"/>
      <c r="AG42" s="793"/>
      <c r="AH42" s="793"/>
      <c r="AI42" s="793"/>
      <c r="AJ42" s="793"/>
      <c r="AK42" s="793"/>
      <c r="AL42" s="793"/>
      <c r="AM42" s="793"/>
      <c r="AN42" s="793"/>
      <c r="AO42" s="793"/>
      <c r="AP42" s="793"/>
      <c r="AQ42" s="300"/>
      <c r="AR42" s="301"/>
      <c r="AS42" s="724"/>
      <c r="AT42" s="725"/>
      <c r="AU42" s="743"/>
      <c r="AV42" s="744"/>
      <c r="AW42" s="744"/>
      <c r="AX42" s="744"/>
      <c r="AY42" s="744"/>
      <c r="AZ42" s="744"/>
      <c r="BA42" s="744"/>
      <c r="BB42" s="744"/>
      <c r="BC42" s="744"/>
      <c r="BD42" s="744"/>
      <c r="BE42" s="745"/>
      <c r="BF42" s="730"/>
      <c r="BG42" s="731"/>
      <c r="BH42" s="743" t="str">
        <f>IF('②応募者名簿(印刷用)'!$P$6="","",'②応募者名簿(印刷用)'!$P$6)</f>
        <v xml:space="preserve"> </v>
      </c>
      <c r="BI42" s="744"/>
      <c r="BJ42" s="744"/>
      <c r="BK42" s="744"/>
      <c r="BL42" s="744"/>
      <c r="BM42" s="744"/>
      <c r="BN42" s="744"/>
      <c r="BO42" s="744"/>
      <c r="BP42" s="744"/>
      <c r="BQ42" s="744"/>
      <c r="BR42" s="744"/>
      <c r="BS42" s="744"/>
      <c r="BT42" s="744"/>
      <c r="BU42" s="744"/>
      <c r="BV42" s="744"/>
      <c r="BW42" s="744"/>
      <c r="BX42" s="744"/>
      <c r="BY42" s="744"/>
      <c r="BZ42" s="744"/>
      <c r="CA42" s="744"/>
      <c r="CB42" s="744"/>
      <c r="CC42" s="744"/>
      <c r="CD42" s="744"/>
      <c r="CE42" s="744"/>
      <c r="CF42" s="744"/>
      <c r="CG42" s="744"/>
      <c r="CH42" s="745"/>
    </row>
    <row r="43" spans="1:86" ht="24.95" customHeight="1">
      <c r="A43" s="726"/>
      <c r="B43" s="727"/>
      <c r="C43" s="743"/>
      <c r="D43" s="744"/>
      <c r="E43" s="744"/>
      <c r="F43" s="744"/>
      <c r="G43" s="744"/>
      <c r="H43" s="744"/>
      <c r="I43" s="744"/>
      <c r="J43" s="744"/>
      <c r="K43" s="744"/>
      <c r="L43" s="744"/>
      <c r="M43" s="745"/>
      <c r="N43" s="732"/>
      <c r="O43" s="733"/>
      <c r="P43" s="794"/>
      <c r="Q43" s="794"/>
      <c r="R43" s="794"/>
      <c r="S43" s="794"/>
      <c r="T43" s="794"/>
      <c r="U43" s="794"/>
      <c r="V43" s="794"/>
      <c r="W43" s="794"/>
      <c r="X43" s="794"/>
      <c r="Y43" s="794"/>
      <c r="Z43" s="794"/>
      <c r="AA43" s="794"/>
      <c r="AB43" s="794"/>
      <c r="AC43" s="794"/>
      <c r="AD43" s="794"/>
      <c r="AE43" s="794"/>
      <c r="AF43" s="794"/>
      <c r="AG43" s="794"/>
      <c r="AH43" s="794"/>
      <c r="AI43" s="794"/>
      <c r="AJ43" s="794"/>
      <c r="AK43" s="794"/>
      <c r="AL43" s="794"/>
      <c r="AM43" s="794"/>
      <c r="AN43" s="794"/>
      <c r="AO43" s="794"/>
      <c r="AP43" s="794"/>
      <c r="AQ43" s="300"/>
      <c r="AR43" s="301"/>
      <c r="AS43" s="726"/>
      <c r="AT43" s="727"/>
      <c r="AU43" s="746"/>
      <c r="AV43" s="747"/>
      <c r="AW43" s="747"/>
      <c r="AX43" s="747"/>
      <c r="AY43" s="747"/>
      <c r="AZ43" s="747"/>
      <c r="BA43" s="747"/>
      <c r="BB43" s="747"/>
      <c r="BC43" s="747"/>
      <c r="BD43" s="747"/>
      <c r="BE43" s="748"/>
      <c r="BF43" s="732"/>
      <c r="BG43" s="733"/>
      <c r="BH43" s="746"/>
      <c r="BI43" s="747"/>
      <c r="BJ43" s="747"/>
      <c r="BK43" s="747"/>
      <c r="BL43" s="747"/>
      <c r="BM43" s="747"/>
      <c r="BN43" s="747"/>
      <c r="BO43" s="747"/>
      <c r="BP43" s="747"/>
      <c r="BQ43" s="747"/>
      <c r="BR43" s="747"/>
      <c r="BS43" s="747"/>
      <c r="BT43" s="747"/>
      <c r="BU43" s="747"/>
      <c r="BV43" s="747"/>
      <c r="BW43" s="747"/>
      <c r="BX43" s="747"/>
      <c r="BY43" s="747"/>
      <c r="BZ43" s="747"/>
      <c r="CA43" s="747"/>
      <c r="CB43" s="747"/>
      <c r="CC43" s="747"/>
      <c r="CD43" s="747"/>
      <c r="CE43" s="747"/>
      <c r="CF43" s="747"/>
      <c r="CG43" s="747"/>
      <c r="CH43" s="748"/>
    </row>
    <row r="44" spans="1:86" ht="24.95" customHeight="1">
      <c r="A44" s="786" t="s">
        <v>22</v>
      </c>
      <c r="B44" s="786"/>
      <c r="C44" s="791" t="str">
        <f>""&amp;①入力シート!AD26</f>
        <v/>
      </c>
      <c r="D44" s="791"/>
      <c r="E44" s="791"/>
      <c r="F44" s="791"/>
      <c r="G44" s="791"/>
      <c r="H44" s="791"/>
      <c r="I44" s="791"/>
      <c r="J44" s="791"/>
      <c r="K44" s="791"/>
      <c r="L44" s="791"/>
      <c r="M44" s="791"/>
      <c r="N44" s="197"/>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774">
        <f>$AM$20</f>
        <v>86</v>
      </c>
      <c r="AN44" s="774"/>
      <c r="AO44" s="774"/>
      <c r="AP44" s="775"/>
      <c r="AQ44" s="298"/>
      <c r="AR44" s="299"/>
      <c r="AS44" s="778" t="s">
        <v>22</v>
      </c>
      <c r="AT44" s="779"/>
      <c r="AU44" s="749" t="str">
        <f>""&amp;①入力シート!AD27</f>
        <v/>
      </c>
      <c r="AV44" s="750"/>
      <c r="AW44" s="750"/>
      <c r="AX44" s="750"/>
      <c r="AY44" s="750"/>
      <c r="AZ44" s="750"/>
      <c r="BA44" s="750"/>
      <c r="BB44" s="750"/>
      <c r="BC44" s="750"/>
      <c r="BD44" s="750"/>
      <c r="BE44" s="751"/>
      <c r="BF44" s="197"/>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774">
        <f>$AM$20</f>
        <v>86</v>
      </c>
      <c r="CF44" s="774"/>
      <c r="CG44" s="774"/>
      <c r="CH44" s="775"/>
    </row>
    <row r="45" spans="1:86" ht="24.95" customHeight="1">
      <c r="A45" s="786"/>
      <c r="B45" s="786"/>
      <c r="C45" s="791"/>
      <c r="D45" s="791"/>
      <c r="E45" s="791"/>
      <c r="F45" s="791"/>
      <c r="G45" s="791"/>
      <c r="H45" s="791"/>
      <c r="I45" s="791"/>
      <c r="J45" s="791"/>
      <c r="K45" s="791"/>
      <c r="L45" s="791"/>
      <c r="M45" s="791"/>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776"/>
      <c r="AN45" s="776"/>
      <c r="AO45" s="776"/>
      <c r="AP45" s="777"/>
      <c r="AQ45" s="298"/>
      <c r="AR45" s="299"/>
      <c r="AS45" s="780"/>
      <c r="AT45" s="781"/>
      <c r="AU45" s="752"/>
      <c r="AV45" s="753"/>
      <c r="AW45" s="753"/>
      <c r="AX45" s="753"/>
      <c r="AY45" s="753"/>
      <c r="AZ45" s="753"/>
      <c r="BA45" s="753"/>
      <c r="BB45" s="753"/>
      <c r="BC45" s="753"/>
      <c r="BD45" s="753"/>
      <c r="BE45" s="754"/>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776"/>
      <c r="CF45" s="776"/>
      <c r="CG45" s="776"/>
      <c r="CH45" s="777"/>
    </row>
    <row r="46" spans="1:86" ht="26.1" customHeight="1">
      <c r="A46" s="200"/>
      <c r="B46" s="200"/>
      <c r="C46" s="201"/>
      <c r="D46" s="201"/>
      <c r="E46" s="201"/>
      <c r="F46" s="201"/>
      <c r="G46" s="201"/>
      <c r="H46" s="201"/>
      <c r="I46" s="201"/>
      <c r="J46" s="201"/>
      <c r="K46" s="201"/>
      <c r="L46" s="201"/>
      <c r="M46" s="201"/>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98"/>
      <c r="AR46" s="299"/>
      <c r="AS46" s="200"/>
      <c r="AT46" s="200"/>
      <c r="AU46" s="201"/>
      <c r="AV46" s="201"/>
      <c r="AW46" s="201"/>
      <c r="AX46" s="201"/>
      <c r="AY46" s="201"/>
      <c r="AZ46" s="201"/>
      <c r="BA46" s="201"/>
      <c r="BB46" s="201"/>
      <c r="BC46" s="201"/>
      <c r="BD46" s="201"/>
      <c r="BE46" s="201"/>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row>
    <row r="47" spans="1:86" ht="26.1" customHeight="1">
      <c r="A47" s="174"/>
      <c r="B47" s="174"/>
      <c r="C47" s="174"/>
      <c r="D47" s="174"/>
      <c r="E47" s="174"/>
      <c r="F47" s="174"/>
      <c r="G47" s="174"/>
      <c r="H47" s="174"/>
      <c r="I47" s="174"/>
      <c r="J47" s="174"/>
      <c r="K47" s="174"/>
      <c r="L47" s="174"/>
      <c r="M47" s="174"/>
      <c r="AQ47" s="298"/>
      <c r="AR47" s="299"/>
      <c r="AS47" s="174"/>
      <c r="AT47" s="174"/>
      <c r="AU47" s="174"/>
      <c r="AV47" s="174"/>
      <c r="AW47" s="174"/>
      <c r="AX47" s="174"/>
      <c r="AY47" s="174"/>
      <c r="AZ47" s="174"/>
      <c r="BA47" s="174"/>
      <c r="BB47" s="174"/>
      <c r="BC47" s="174"/>
      <c r="BD47" s="174"/>
      <c r="BE47" s="174"/>
    </row>
    <row r="48" spans="1:86" ht="26.1" customHeight="1">
      <c r="A48" s="174"/>
      <c r="B48" s="174"/>
      <c r="C48" s="174"/>
      <c r="D48" s="174"/>
      <c r="E48" s="174"/>
      <c r="F48" s="174"/>
      <c r="G48" s="174"/>
      <c r="H48" s="174"/>
      <c r="I48" s="174"/>
      <c r="J48" s="174"/>
      <c r="K48" s="174"/>
      <c r="L48" s="174"/>
      <c r="M48" s="174"/>
      <c r="N48" s="785" t="s">
        <v>408</v>
      </c>
      <c r="O48" s="785"/>
      <c r="P48" s="785"/>
      <c r="Q48" s="785"/>
      <c r="R48" s="785"/>
      <c r="S48" s="785"/>
      <c r="T48" s="785"/>
      <c r="U48" s="785"/>
      <c r="V48" s="785"/>
      <c r="W48" s="785"/>
      <c r="X48" s="785"/>
      <c r="Y48" s="785"/>
      <c r="Z48" s="785"/>
      <c r="AA48" s="785"/>
      <c r="AB48" s="785"/>
      <c r="AQ48" s="298"/>
      <c r="AR48" s="299"/>
      <c r="AS48" s="174"/>
      <c r="AT48" s="174"/>
      <c r="AU48" s="174"/>
      <c r="AV48" s="174"/>
      <c r="AW48" s="174"/>
      <c r="AX48" s="174"/>
      <c r="AY48" s="174"/>
      <c r="AZ48" s="174"/>
      <c r="BA48" s="174"/>
      <c r="BB48" s="174"/>
      <c r="BC48" s="174"/>
      <c r="BD48" s="174"/>
      <c r="BE48" s="174"/>
      <c r="BF48" s="785" t="s">
        <v>408</v>
      </c>
      <c r="BG48" s="785"/>
      <c r="BH48" s="785"/>
      <c r="BI48" s="785"/>
      <c r="BJ48" s="785"/>
      <c r="BK48" s="785"/>
      <c r="BL48" s="785"/>
      <c r="BM48" s="785"/>
      <c r="BN48" s="785"/>
      <c r="BO48" s="785"/>
      <c r="BP48" s="785"/>
      <c r="BQ48" s="785"/>
      <c r="BR48" s="785"/>
      <c r="BS48" s="785"/>
      <c r="BT48" s="785"/>
    </row>
    <row r="49" spans="1:86" ht="26.1" customHeight="1">
      <c r="A49" s="174"/>
      <c r="B49" s="174"/>
      <c r="C49" s="174"/>
      <c r="D49" s="174"/>
      <c r="E49" s="174"/>
      <c r="F49" s="174"/>
      <c r="G49" s="174"/>
      <c r="H49" s="174"/>
      <c r="I49" s="174"/>
      <c r="J49" s="174"/>
      <c r="K49" s="174"/>
      <c r="L49" s="174"/>
      <c r="M49" s="174"/>
      <c r="N49" s="785"/>
      <c r="O49" s="785"/>
      <c r="P49" s="785"/>
      <c r="Q49" s="785"/>
      <c r="R49" s="785"/>
      <c r="S49" s="785"/>
      <c r="T49" s="785"/>
      <c r="U49" s="785"/>
      <c r="V49" s="785"/>
      <c r="W49" s="785"/>
      <c r="X49" s="785"/>
      <c r="Y49" s="785"/>
      <c r="Z49" s="785"/>
      <c r="AA49" s="785"/>
      <c r="AB49" s="785"/>
      <c r="AQ49" s="298"/>
      <c r="AR49" s="299"/>
      <c r="AS49" s="174"/>
      <c r="AT49" s="174"/>
      <c r="AU49" s="174"/>
      <c r="AV49" s="174"/>
      <c r="AW49" s="174"/>
      <c r="AX49" s="174"/>
      <c r="AY49" s="174"/>
      <c r="AZ49" s="174"/>
      <c r="BA49" s="174"/>
      <c r="BB49" s="174"/>
      <c r="BC49" s="174"/>
      <c r="BD49" s="174"/>
      <c r="BE49" s="174"/>
      <c r="BF49" s="785"/>
      <c r="BG49" s="785"/>
      <c r="BH49" s="785"/>
      <c r="BI49" s="785"/>
      <c r="BJ49" s="785"/>
      <c r="BK49" s="785"/>
      <c r="BL49" s="785"/>
      <c r="BM49" s="785"/>
      <c r="BN49" s="785"/>
      <c r="BO49" s="785"/>
      <c r="BP49" s="785"/>
      <c r="BQ49" s="785"/>
      <c r="BR49" s="785"/>
      <c r="BS49" s="785"/>
      <c r="BT49" s="785"/>
    </row>
    <row r="50" spans="1:86" ht="26.1" customHeight="1">
      <c r="A50" s="174"/>
      <c r="B50" s="174"/>
      <c r="C50" s="174"/>
      <c r="D50" s="174"/>
      <c r="E50" s="174"/>
      <c r="F50" s="174"/>
      <c r="G50" s="174"/>
      <c r="H50" s="174"/>
      <c r="I50" s="174"/>
      <c r="J50" s="174"/>
      <c r="K50" s="174"/>
      <c r="L50" s="174"/>
      <c r="M50" s="174"/>
      <c r="N50" s="785" t="s">
        <v>407</v>
      </c>
      <c r="O50" s="785"/>
      <c r="P50" s="785"/>
      <c r="Q50" s="785"/>
      <c r="R50" s="785"/>
      <c r="S50" s="785"/>
      <c r="T50" s="785"/>
      <c r="U50" s="785"/>
      <c r="V50" s="785"/>
      <c r="W50" s="785"/>
      <c r="X50" s="785"/>
      <c r="Y50" s="785"/>
      <c r="Z50" s="785"/>
      <c r="AA50" s="785"/>
      <c r="AB50" s="785"/>
      <c r="AQ50" s="298"/>
      <c r="AR50" s="299"/>
      <c r="AS50" s="174"/>
      <c r="AT50" s="174"/>
      <c r="AU50" s="174"/>
      <c r="AV50" s="174"/>
      <c r="AW50" s="174"/>
      <c r="AX50" s="174"/>
      <c r="AY50" s="174"/>
      <c r="AZ50" s="174"/>
      <c r="BA50" s="174"/>
      <c r="BB50" s="174"/>
      <c r="BC50" s="174"/>
      <c r="BD50" s="174"/>
      <c r="BE50" s="174"/>
      <c r="BF50" s="785" t="s">
        <v>407</v>
      </c>
      <c r="BG50" s="785"/>
      <c r="BH50" s="785"/>
      <c r="BI50" s="785"/>
      <c r="BJ50" s="785"/>
      <c r="BK50" s="785"/>
      <c r="BL50" s="785"/>
      <c r="BM50" s="785"/>
      <c r="BN50" s="785"/>
      <c r="BO50" s="785"/>
      <c r="BP50" s="785"/>
      <c r="BQ50" s="785"/>
      <c r="BR50" s="785"/>
      <c r="BS50" s="785"/>
      <c r="BT50" s="785"/>
    </row>
    <row r="51" spans="1:86" ht="26.1" customHeight="1">
      <c r="A51" s="174"/>
      <c r="B51" s="174"/>
      <c r="C51" s="174"/>
      <c r="D51" s="174"/>
      <c r="E51" s="174"/>
      <c r="F51" s="174"/>
      <c r="G51" s="174"/>
      <c r="H51" s="174"/>
      <c r="I51" s="174"/>
      <c r="J51" s="174"/>
      <c r="K51" s="174"/>
      <c r="L51" s="174"/>
      <c r="M51" s="174"/>
      <c r="N51" s="785"/>
      <c r="O51" s="785"/>
      <c r="P51" s="785"/>
      <c r="Q51" s="785"/>
      <c r="R51" s="785"/>
      <c r="S51" s="785"/>
      <c r="T51" s="785"/>
      <c r="U51" s="785"/>
      <c r="V51" s="785"/>
      <c r="W51" s="785"/>
      <c r="X51" s="785"/>
      <c r="Y51" s="785"/>
      <c r="Z51" s="785"/>
      <c r="AA51" s="785"/>
      <c r="AB51" s="785"/>
      <c r="AQ51" s="298"/>
      <c r="AR51" s="299"/>
      <c r="AS51" s="174"/>
      <c r="AT51" s="174"/>
      <c r="AU51" s="174"/>
      <c r="AV51" s="174"/>
      <c r="AW51" s="174"/>
      <c r="AX51" s="174"/>
      <c r="AY51" s="174"/>
      <c r="AZ51" s="174"/>
      <c r="BA51" s="174"/>
      <c r="BB51" s="174"/>
      <c r="BC51" s="174"/>
      <c r="BD51" s="174"/>
      <c r="BE51" s="174"/>
      <c r="BF51" s="785"/>
      <c r="BG51" s="785"/>
      <c r="BH51" s="785"/>
      <c r="BI51" s="785"/>
      <c r="BJ51" s="785"/>
      <c r="BK51" s="785"/>
      <c r="BL51" s="785"/>
      <c r="BM51" s="785"/>
      <c r="BN51" s="785"/>
      <c r="BO51" s="785"/>
      <c r="BP51" s="785"/>
      <c r="BQ51" s="785"/>
      <c r="BR51" s="785"/>
      <c r="BS51" s="785"/>
      <c r="BT51" s="785"/>
    </row>
    <row r="52" spans="1:86" ht="26.1" customHeight="1">
      <c r="A52" s="174"/>
      <c r="B52" s="174"/>
      <c r="C52" s="174"/>
      <c r="D52" s="174"/>
      <c r="E52" s="174"/>
      <c r="F52" s="174"/>
      <c r="G52" s="174"/>
      <c r="H52" s="174"/>
      <c r="I52" s="174"/>
      <c r="J52" s="174"/>
      <c r="K52" s="174"/>
      <c r="L52" s="174"/>
      <c r="M52" s="174"/>
      <c r="AQ52" s="298"/>
      <c r="AR52" s="299"/>
      <c r="AS52" s="174"/>
      <c r="AT52" s="174"/>
      <c r="AU52" s="174"/>
      <c r="AV52" s="174"/>
      <c r="AW52" s="174"/>
      <c r="AX52" s="174"/>
      <c r="AY52" s="174"/>
      <c r="AZ52" s="174"/>
      <c r="BA52" s="174"/>
      <c r="BB52" s="174"/>
      <c r="BC52" s="174"/>
      <c r="BD52" s="174"/>
      <c r="BE52" s="174"/>
    </row>
    <row r="53" spans="1:86" ht="26.1" customHeight="1">
      <c r="A53" s="174"/>
      <c r="B53" s="142" t="str">
        <f>$B$5</f>
        <v>第86回全国教育美術展応募作品の名札</v>
      </c>
      <c r="C53" s="174"/>
      <c r="D53" s="174"/>
      <c r="E53" s="174"/>
      <c r="F53" s="174"/>
      <c r="G53" s="174"/>
      <c r="H53" s="174"/>
      <c r="I53" s="174"/>
      <c r="J53" s="174"/>
      <c r="K53" s="174"/>
      <c r="L53" s="174"/>
      <c r="M53" s="174"/>
      <c r="AQ53" s="298"/>
      <c r="AR53" s="299"/>
      <c r="AS53" s="174"/>
      <c r="AT53" s="142" t="str">
        <f>$B$5</f>
        <v>第86回全国教育美術展応募作品の名札</v>
      </c>
      <c r="AU53" s="174"/>
      <c r="AV53" s="174"/>
      <c r="AW53" s="174"/>
      <c r="AX53" s="174"/>
      <c r="AY53" s="174"/>
      <c r="AZ53" s="174"/>
      <c r="BA53" s="174"/>
      <c r="BB53" s="174"/>
      <c r="BC53" s="174"/>
      <c r="BD53" s="174"/>
      <c r="BE53" s="174"/>
    </row>
    <row r="54" spans="1:86" ht="24.95" customHeight="1">
      <c r="A54" s="734" t="s">
        <v>45</v>
      </c>
      <c r="B54" s="735"/>
      <c r="C54" s="735"/>
      <c r="D54" s="735"/>
      <c r="E54" s="735"/>
      <c r="F54" s="735"/>
      <c r="G54" s="735"/>
      <c r="H54" s="735"/>
      <c r="I54" s="735"/>
      <c r="J54" s="735"/>
      <c r="K54" s="735"/>
      <c r="L54" s="735"/>
      <c r="M54" s="736"/>
      <c r="N54" s="790" t="s">
        <v>344</v>
      </c>
      <c r="O54" s="790"/>
      <c r="P54" s="719" t="s">
        <v>17</v>
      </c>
      <c r="Q54" s="720"/>
      <c r="R54" s="721" t="str">
        <f>IF('②応募者名簿(印刷用)'!$BX$40="","",'②応募者名簿(印刷用)'!$BX$40)</f>
        <v>-</v>
      </c>
      <c r="S54" s="721"/>
      <c r="T54" s="721"/>
      <c r="U54" s="721"/>
      <c r="V54" s="721"/>
      <c r="W54" s="721"/>
      <c r="X54" s="721"/>
      <c r="Y54" s="272"/>
      <c r="Z54" s="272"/>
      <c r="AA54" s="718" t="s">
        <v>282</v>
      </c>
      <c r="AB54" s="718"/>
      <c r="AC54" s="718"/>
      <c r="AD54" s="716" t="str">
        <f>IF(①入力シート!$D$30+①入力シート!$H$30+①入力シート!$L$30=0,"",①入力シート!$D$30&amp;①入力シート!$G$30&amp;①入力シート!$H$30&amp;①入力シート!$K$30&amp;①入力シート!$L$30)</f>
        <v/>
      </c>
      <c r="AE54" s="716"/>
      <c r="AF54" s="716"/>
      <c r="AG54" s="716"/>
      <c r="AH54" s="716"/>
      <c r="AI54" s="716"/>
      <c r="AJ54" s="716"/>
      <c r="AK54" s="716"/>
      <c r="AL54" s="716"/>
      <c r="AM54" s="716"/>
      <c r="AN54" s="716"/>
      <c r="AO54" s="716"/>
      <c r="AP54" s="717"/>
      <c r="AQ54" s="300"/>
      <c r="AR54" s="301"/>
      <c r="AS54" s="734" t="s">
        <v>45</v>
      </c>
      <c r="AT54" s="735"/>
      <c r="AU54" s="735"/>
      <c r="AV54" s="735"/>
      <c r="AW54" s="735"/>
      <c r="AX54" s="735"/>
      <c r="AY54" s="735"/>
      <c r="AZ54" s="735"/>
      <c r="BA54" s="735"/>
      <c r="BB54" s="735"/>
      <c r="BC54" s="735"/>
      <c r="BD54" s="735"/>
      <c r="BE54" s="736"/>
      <c r="BF54" s="728" t="s">
        <v>344</v>
      </c>
      <c r="BG54" s="729"/>
      <c r="BH54" s="719" t="s">
        <v>17</v>
      </c>
      <c r="BI54" s="720"/>
      <c r="BJ54" s="721" t="str">
        <f>IF('②応募者名簿(印刷用)'!$BX$40="","",'②応募者名簿(印刷用)'!$BX$40)</f>
        <v>-</v>
      </c>
      <c r="BK54" s="721"/>
      <c r="BL54" s="721"/>
      <c r="BM54" s="721"/>
      <c r="BN54" s="721"/>
      <c r="BO54" s="721"/>
      <c r="BP54" s="721"/>
      <c r="BQ54" s="272"/>
      <c r="BR54" s="272"/>
      <c r="BS54" s="718" t="s">
        <v>282</v>
      </c>
      <c r="BT54" s="718"/>
      <c r="BU54" s="718"/>
      <c r="BV54" s="716" t="str">
        <f>IF(①入力シート!$D$30+①入力シート!$H$30+①入力シート!$L$30=0,"",①入力シート!$D$30&amp;①入力シート!$G$30&amp;①入力シート!$H$30&amp;①入力シート!$K$30&amp;①入力シート!$L$30)</f>
        <v/>
      </c>
      <c r="BW54" s="716"/>
      <c r="BX54" s="716"/>
      <c r="BY54" s="716"/>
      <c r="BZ54" s="716"/>
      <c r="CA54" s="716"/>
      <c r="CB54" s="716"/>
      <c r="CC54" s="716"/>
      <c r="CD54" s="716"/>
      <c r="CE54" s="716"/>
      <c r="CF54" s="716"/>
      <c r="CG54" s="716"/>
      <c r="CH54" s="717"/>
    </row>
    <row r="55" spans="1:86" ht="24.95" customHeight="1">
      <c r="A55" s="714"/>
      <c r="B55" s="715"/>
      <c r="C55" s="715"/>
      <c r="D55" s="715"/>
      <c r="E55" s="715"/>
      <c r="F55" s="715"/>
      <c r="G55" s="715"/>
      <c r="H55" s="715"/>
      <c r="I55" s="191"/>
      <c r="J55" s="191"/>
      <c r="K55" s="191"/>
      <c r="L55" s="191"/>
      <c r="M55" s="192"/>
      <c r="N55" s="790"/>
      <c r="O55" s="790"/>
      <c r="P55" s="711" t="str">
        <f>IF('②応募者名簿(印刷用)'!$BV$42="","",'②応募者名簿(印刷用)'!$BV$42)</f>
        <v xml:space="preserve"> </v>
      </c>
      <c r="Q55" s="712"/>
      <c r="R55" s="712"/>
      <c r="S55" s="712"/>
      <c r="T55" s="712"/>
      <c r="U55" s="712"/>
      <c r="V55" s="712"/>
      <c r="W55" s="712"/>
      <c r="X55" s="712"/>
      <c r="Y55" s="712"/>
      <c r="Z55" s="712"/>
      <c r="AA55" s="712"/>
      <c r="AB55" s="712"/>
      <c r="AC55" s="712"/>
      <c r="AD55" s="712"/>
      <c r="AE55" s="712"/>
      <c r="AF55" s="712"/>
      <c r="AG55" s="712"/>
      <c r="AH55" s="712"/>
      <c r="AI55" s="712"/>
      <c r="AJ55" s="712"/>
      <c r="AK55" s="712"/>
      <c r="AL55" s="712"/>
      <c r="AM55" s="712"/>
      <c r="AN55" s="712"/>
      <c r="AO55" s="712"/>
      <c r="AP55" s="713"/>
      <c r="AQ55" s="300"/>
      <c r="AR55" s="301"/>
      <c r="AS55" s="714"/>
      <c r="AT55" s="715"/>
      <c r="AU55" s="715"/>
      <c r="AV55" s="715"/>
      <c r="AW55" s="715"/>
      <c r="AX55" s="715"/>
      <c r="AY55" s="715"/>
      <c r="AZ55" s="715"/>
      <c r="BA55" s="191"/>
      <c r="BB55" s="191"/>
      <c r="BC55" s="191"/>
      <c r="BD55" s="191"/>
      <c r="BE55" s="192"/>
      <c r="BF55" s="730"/>
      <c r="BG55" s="731"/>
      <c r="BH55" s="711" t="str">
        <f>IF('②応募者名簿(印刷用)'!$BV$42="","",'②応募者名簿(印刷用)'!$BV$42)</f>
        <v xml:space="preserve"> </v>
      </c>
      <c r="BI55" s="712"/>
      <c r="BJ55" s="712"/>
      <c r="BK55" s="712"/>
      <c r="BL55" s="712"/>
      <c r="BM55" s="712"/>
      <c r="BN55" s="712"/>
      <c r="BO55" s="712"/>
      <c r="BP55" s="712"/>
      <c r="BQ55" s="712"/>
      <c r="BR55" s="712"/>
      <c r="BS55" s="712"/>
      <c r="BT55" s="712"/>
      <c r="BU55" s="712"/>
      <c r="BV55" s="712"/>
      <c r="BW55" s="712"/>
      <c r="BX55" s="712"/>
      <c r="BY55" s="712"/>
      <c r="BZ55" s="712"/>
      <c r="CA55" s="712"/>
      <c r="CB55" s="712"/>
      <c r="CC55" s="712"/>
      <c r="CD55" s="712"/>
      <c r="CE55" s="712"/>
      <c r="CF55" s="712"/>
      <c r="CG55" s="712"/>
      <c r="CH55" s="713"/>
    </row>
    <row r="56" spans="1:86" ht="24.95" customHeight="1">
      <c r="A56" s="714"/>
      <c r="B56" s="715"/>
      <c r="C56" s="715"/>
      <c r="D56" s="715"/>
      <c r="E56" s="715"/>
      <c r="F56" s="715"/>
      <c r="G56" s="715"/>
      <c r="H56" s="715"/>
      <c r="I56" s="191"/>
      <c r="J56" s="191"/>
      <c r="K56" s="191"/>
      <c r="L56" s="191"/>
      <c r="M56" s="192"/>
      <c r="N56" s="790"/>
      <c r="O56" s="790"/>
      <c r="P56" s="711" t="str">
        <f>IF('②応募者名簿(印刷用)'!$BV$43="","",'②応募者名簿(印刷用)'!$BV$43)</f>
        <v xml:space="preserve"> </v>
      </c>
      <c r="Q56" s="712"/>
      <c r="R56" s="712"/>
      <c r="S56" s="712"/>
      <c r="T56" s="712"/>
      <c r="U56" s="712"/>
      <c r="V56" s="712"/>
      <c r="W56" s="712"/>
      <c r="X56" s="712"/>
      <c r="Y56" s="712"/>
      <c r="Z56" s="712"/>
      <c r="AA56" s="712"/>
      <c r="AB56" s="712"/>
      <c r="AC56" s="712"/>
      <c r="AD56" s="712"/>
      <c r="AE56" s="712"/>
      <c r="AF56" s="712"/>
      <c r="AG56" s="712"/>
      <c r="AH56" s="712"/>
      <c r="AI56" s="712"/>
      <c r="AJ56" s="712"/>
      <c r="AK56" s="712"/>
      <c r="AL56" s="712"/>
      <c r="AM56" s="712"/>
      <c r="AN56" s="712"/>
      <c r="AO56" s="712"/>
      <c r="AP56" s="713"/>
      <c r="AQ56" s="300"/>
      <c r="AR56" s="301"/>
      <c r="AS56" s="714"/>
      <c r="AT56" s="715"/>
      <c r="AU56" s="715"/>
      <c r="AV56" s="715"/>
      <c r="AW56" s="715"/>
      <c r="AX56" s="715"/>
      <c r="AY56" s="715"/>
      <c r="AZ56" s="715"/>
      <c r="BA56" s="191"/>
      <c r="BB56" s="191"/>
      <c r="BC56" s="191"/>
      <c r="BD56" s="191"/>
      <c r="BE56" s="192"/>
      <c r="BF56" s="730"/>
      <c r="BG56" s="731"/>
      <c r="BH56" s="711" t="str">
        <f>IF('②応募者名簿(印刷用)'!$BV$43="","",'②応募者名簿(印刷用)'!$BV$43)</f>
        <v xml:space="preserve"> </v>
      </c>
      <c r="BI56" s="712"/>
      <c r="BJ56" s="712"/>
      <c r="BK56" s="712"/>
      <c r="BL56" s="712"/>
      <c r="BM56" s="712"/>
      <c r="BN56" s="712"/>
      <c r="BO56" s="712"/>
      <c r="BP56" s="712"/>
      <c r="BQ56" s="712"/>
      <c r="BR56" s="712"/>
      <c r="BS56" s="712"/>
      <c r="BT56" s="712"/>
      <c r="BU56" s="712"/>
      <c r="BV56" s="712"/>
      <c r="BW56" s="712"/>
      <c r="BX56" s="712"/>
      <c r="BY56" s="712"/>
      <c r="BZ56" s="712"/>
      <c r="CA56" s="712"/>
      <c r="CB56" s="712"/>
      <c r="CC56" s="712"/>
      <c r="CD56" s="712"/>
      <c r="CE56" s="712"/>
      <c r="CF56" s="712"/>
      <c r="CG56" s="712"/>
      <c r="CH56" s="713"/>
    </row>
    <row r="57" spans="1:86" ht="24.95" customHeight="1">
      <c r="A57" s="714"/>
      <c r="B57" s="715"/>
      <c r="C57" s="715"/>
      <c r="D57" s="715"/>
      <c r="E57" s="715"/>
      <c r="F57" s="715"/>
      <c r="G57" s="715"/>
      <c r="H57" s="715"/>
      <c r="I57" s="191"/>
      <c r="J57" s="191"/>
      <c r="K57" s="191"/>
      <c r="L57" s="191"/>
      <c r="M57" s="192"/>
      <c r="N57" s="790"/>
      <c r="O57" s="790"/>
      <c r="P57" s="737" t="str">
        <f>IF('②応募者名簿(印刷用)'!$BV$44="","",'②応募者名簿(印刷用)'!$BV$44)</f>
        <v xml:space="preserve"> </v>
      </c>
      <c r="Q57" s="738"/>
      <c r="R57" s="738"/>
      <c r="S57" s="738"/>
      <c r="T57" s="738"/>
      <c r="U57" s="738"/>
      <c r="V57" s="738"/>
      <c r="W57" s="738"/>
      <c r="X57" s="738"/>
      <c r="Y57" s="738"/>
      <c r="Z57" s="738"/>
      <c r="AA57" s="738"/>
      <c r="AB57" s="738"/>
      <c r="AC57" s="738"/>
      <c r="AD57" s="738"/>
      <c r="AE57" s="738"/>
      <c r="AF57" s="738"/>
      <c r="AG57" s="738"/>
      <c r="AH57" s="738"/>
      <c r="AI57" s="738"/>
      <c r="AJ57" s="738"/>
      <c r="AK57" s="738"/>
      <c r="AL57" s="738"/>
      <c r="AM57" s="738"/>
      <c r="AN57" s="738"/>
      <c r="AO57" s="738"/>
      <c r="AP57" s="739"/>
      <c r="AQ57" s="300"/>
      <c r="AR57" s="301"/>
      <c r="AS57" s="714"/>
      <c r="AT57" s="715"/>
      <c r="AU57" s="715"/>
      <c r="AV57" s="715"/>
      <c r="AW57" s="715"/>
      <c r="AX57" s="715"/>
      <c r="AY57" s="715"/>
      <c r="AZ57" s="715"/>
      <c r="BA57" s="191"/>
      <c r="BB57" s="191"/>
      <c r="BC57" s="191"/>
      <c r="BD57" s="191"/>
      <c r="BE57" s="192"/>
      <c r="BF57" s="732"/>
      <c r="BG57" s="733"/>
      <c r="BH57" s="737" t="str">
        <f>IF('②応募者名簿(印刷用)'!$BV$44="","",'②応募者名簿(印刷用)'!$BV$44)</f>
        <v xml:space="preserve"> </v>
      </c>
      <c r="BI57" s="738"/>
      <c r="BJ57" s="738"/>
      <c r="BK57" s="738"/>
      <c r="BL57" s="738"/>
      <c r="BM57" s="738"/>
      <c r="BN57" s="738"/>
      <c r="BO57" s="738"/>
      <c r="BP57" s="738"/>
      <c r="BQ57" s="738"/>
      <c r="BR57" s="738"/>
      <c r="BS57" s="738"/>
      <c r="BT57" s="738"/>
      <c r="BU57" s="738"/>
      <c r="BV57" s="738"/>
      <c r="BW57" s="738"/>
      <c r="BX57" s="738"/>
      <c r="BY57" s="738"/>
      <c r="BZ57" s="738"/>
      <c r="CA57" s="738"/>
      <c r="CB57" s="738"/>
      <c r="CC57" s="738"/>
      <c r="CD57" s="738"/>
      <c r="CE57" s="738"/>
      <c r="CF57" s="738"/>
      <c r="CG57" s="738"/>
      <c r="CH57" s="739"/>
    </row>
    <row r="58" spans="1:86" ht="24.95" customHeight="1">
      <c r="A58" s="714"/>
      <c r="B58" s="715"/>
      <c r="C58" s="715"/>
      <c r="D58" s="715"/>
      <c r="E58" s="715"/>
      <c r="F58" s="715"/>
      <c r="G58" s="715"/>
      <c r="H58" s="715"/>
      <c r="I58" s="191"/>
      <c r="J58" s="191"/>
      <c r="K58" s="191"/>
      <c r="L58" s="191"/>
      <c r="M58" s="192"/>
      <c r="N58" s="728" t="s">
        <v>345</v>
      </c>
      <c r="O58" s="729"/>
      <c r="P58" s="740" t="s">
        <v>23</v>
      </c>
      <c r="Q58" s="741"/>
      <c r="R58" s="741"/>
      <c r="S58" s="741"/>
      <c r="T58" s="720" t="str">
        <f>""&amp;①入力シート!$D$21</f>
        <v/>
      </c>
      <c r="U58" s="720"/>
      <c r="V58" s="720"/>
      <c r="W58" s="720"/>
      <c r="X58" s="720"/>
      <c r="Y58" s="720"/>
      <c r="Z58" s="720"/>
      <c r="AA58" s="720"/>
      <c r="AB58" s="720"/>
      <c r="AC58" s="720"/>
      <c r="AD58" s="720"/>
      <c r="AE58" s="720"/>
      <c r="AF58" s="720"/>
      <c r="AG58" s="720"/>
      <c r="AH58" s="720"/>
      <c r="AI58" s="720"/>
      <c r="AJ58" s="720"/>
      <c r="AK58" s="720"/>
      <c r="AL58" s="720"/>
      <c r="AM58" s="720"/>
      <c r="AN58" s="720"/>
      <c r="AO58" s="720"/>
      <c r="AP58" s="773"/>
      <c r="AQ58" s="300"/>
      <c r="AR58" s="301"/>
      <c r="AS58" s="714"/>
      <c r="AT58" s="715"/>
      <c r="AU58" s="715"/>
      <c r="AV58" s="715"/>
      <c r="AW58" s="715"/>
      <c r="AX58" s="715"/>
      <c r="AY58" s="715"/>
      <c r="AZ58" s="715"/>
      <c r="BA58" s="191"/>
      <c r="BB58" s="191"/>
      <c r="BC58" s="191"/>
      <c r="BD58" s="191"/>
      <c r="BE58" s="192"/>
      <c r="BF58" s="728" t="s">
        <v>345</v>
      </c>
      <c r="BG58" s="729"/>
      <c r="BH58" s="740" t="s">
        <v>23</v>
      </c>
      <c r="BI58" s="741"/>
      <c r="BJ58" s="741"/>
      <c r="BK58" s="741"/>
      <c r="BL58" s="720" t="str">
        <f>""&amp;①入力シート!$D$21</f>
        <v/>
      </c>
      <c r="BM58" s="720"/>
      <c r="BN58" s="720"/>
      <c r="BO58" s="720"/>
      <c r="BP58" s="720"/>
      <c r="BQ58" s="720"/>
      <c r="BR58" s="720"/>
      <c r="BS58" s="720"/>
      <c r="BT58" s="720"/>
      <c r="BU58" s="720"/>
      <c r="BV58" s="720"/>
      <c r="BW58" s="720"/>
      <c r="BX58" s="720"/>
      <c r="BY58" s="720"/>
      <c r="BZ58" s="720"/>
      <c r="CA58" s="720"/>
      <c r="CB58" s="720"/>
      <c r="CC58" s="720"/>
      <c r="CD58" s="720"/>
      <c r="CE58" s="720"/>
      <c r="CF58" s="720"/>
      <c r="CG58" s="720"/>
      <c r="CH58" s="773"/>
    </row>
    <row r="59" spans="1:86" ht="24.95" customHeight="1">
      <c r="A59" s="193"/>
      <c r="B59" s="191"/>
      <c r="C59" s="191"/>
      <c r="D59" s="191"/>
      <c r="E59" s="191"/>
      <c r="F59" s="191"/>
      <c r="G59" s="191"/>
      <c r="H59" s="191"/>
      <c r="I59" s="191"/>
      <c r="J59" s="191"/>
      <c r="K59" s="191"/>
      <c r="L59" s="191"/>
      <c r="M59" s="192"/>
      <c r="N59" s="730"/>
      <c r="O59" s="731"/>
      <c r="P59" s="770" t="str">
        <f>"　"&amp;①入力シート!$D$22</f>
        <v>　</v>
      </c>
      <c r="Q59" s="771"/>
      <c r="R59" s="771"/>
      <c r="S59" s="771"/>
      <c r="T59" s="771"/>
      <c r="U59" s="771"/>
      <c r="V59" s="771"/>
      <c r="W59" s="771"/>
      <c r="X59" s="771"/>
      <c r="Y59" s="771"/>
      <c r="Z59" s="771"/>
      <c r="AA59" s="771"/>
      <c r="AB59" s="771"/>
      <c r="AC59" s="771"/>
      <c r="AD59" s="771"/>
      <c r="AE59" s="771"/>
      <c r="AF59" s="771"/>
      <c r="AG59" s="771"/>
      <c r="AH59" s="771"/>
      <c r="AI59" s="771"/>
      <c r="AJ59" s="771"/>
      <c r="AK59" s="771"/>
      <c r="AL59" s="771"/>
      <c r="AM59" s="771"/>
      <c r="AN59" s="771"/>
      <c r="AO59" s="771"/>
      <c r="AP59" s="772"/>
      <c r="AQ59" s="300"/>
      <c r="AR59" s="301"/>
      <c r="AS59" s="193"/>
      <c r="AT59" s="191"/>
      <c r="AU59" s="191"/>
      <c r="AV59" s="191"/>
      <c r="AW59" s="191"/>
      <c r="AX59" s="191"/>
      <c r="AY59" s="191"/>
      <c r="AZ59" s="191"/>
      <c r="BA59" s="191"/>
      <c r="BB59" s="191"/>
      <c r="BC59" s="191"/>
      <c r="BD59" s="191"/>
      <c r="BE59" s="192"/>
      <c r="BF59" s="730"/>
      <c r="BG59" s="731"/>
      <c r="BH59" s="770" t="str">
        <f>"　"&amp;①入力シート!$D$22</f>
        <v>　</v>
      </c>
      <c r="BI59" s="771"/>
      <c r="BJ59" s="771"/>
      <c r="BK59" s="771"/>
      <c r="BL59" s="771"/>
      <c r="BM59" s="771"/>
      <c r="BN59" s="771"/>
      <c r="BO59" s="771"/>
      <c r="BP59" s="771"/>
      <c r="BQ59" s="771"/>
      <c r="BR59" s="771"/>
      <c r="BS59" s="771"/>
      <c r="BT59" s="771"/>
      <c r="BU59" s="771"/>
      <c r="BV59" s="771"/>
      <c r="BW59" s="771"/>
      <c r="BX59" s="771"/>
      <c r="BY59" s="771"/>
      <c r="BZ59" s="771"/>
      <c r="CA59" s="771"/>
      <c r="CB59" s="771"/>
      <c r="CC59" s="771"/>
      <c r="CD59" s="771"/>
      <c r="CE59" s="771"/>
      <c r="CF59" s="771"/>
      <c r="CG59" s="771"/>
      <c r="CH59" s="772"/>
    </row>
    <row r="60" spans="1:86" ht="24.95" customHeight="1">
      <c r="A60" s="193"/>
      <c r="B60" s="191"/>
      <c r="C60" s="191"/>
      <c r="D60" s="191"/>
      <c r="E60" s="191"/>
      <c r="F60" s="191"/>
      <c r="G60" s="191"/>
      <c r="H60" s="191"/>
      <c r="I60" s="191"/>
      <c r="J60" s="191"/>
      <c r="K60" s="191"/>
      <c r="L60" s="191"/>
      <c r="M60" s="192"/>
      <c r="N60" s="730"/>
      <c r="O60" s="731"/>
      <c r="P60" s="764" t="str">
        <f>"　"&amp;①入力シート!$D$23</f>
        <v>　</v>
      </c>
      <c r="Q60" s="765"/>
      <c r="R60" s="765"/>
      <c r="S60" s="765"/>
      <c r="T60" s="765"/>
      <c r="U60" s="765"/>
      <c r="V60" s="765"/>
      <c r="W60" s="765"/>
      <c r="X60" s="765"/>
      <c r="Y60" s="765"/>
      <c r="Z60" s="765"/>
      <c r="AA60" s="765"/>
      <c r="AB60" s="765"/>
      <c r="AC60" s="765"/>
      <c r="AD60" s="765"/>
      <c r="AE60" s="765"/>
      <c r="AF60" s="765"/>
      <c r="AG60" s="765"/>
      <c r="AH60" s="765"/>
      <c r="AI60" s="765"/>
      <c r="AJ60" s="765"/>
      <c r="AK60" s="765"/>
      <c r="AL60" s="765"/>
      <c r="AM60" s="765"/>
      <c r="AN60" s="765"/>
      <c r="AO60" s="765"/>
      <c r="AP60" s="766"/>
      <c r="AQ60" s="300"/>
      <c r="AR60" s="301"/>
      <c r="AS60" s="193"/>
      <c r="AT60" s="191"/>
      <c r="AU60" s="191"/>
      <c r="AV60" s="191"/>
      <c r="AW60" s="191"/>
      <c r="AX60" s="191"/>
      <c r="AY60" s="191"/>
      <c r="AZ60" s="191"/>
      <c r="BA60" s="191"/>
      <c r="BB60" s="191"/>
      <c r="BC60" s="191"/>
      <c r="BD60" s="191"/>
      <c r="BE60" s="192"/>
      <c r="BF60" s="730"/>
      <c r="BG60" s="731"/>
      <c r="BH60" s="764" t="str">
        <f>"　"&amp;①入力シート!$D$23</f>
        <v>　</v>
      </c>
      <c r="BI60" s="765"/>
      <c r="BJ60" s="765"/>
      <c r="BK60" s="765"/>
      <c r="BL60" s="765"/>
      <c r="BM60" s="765"/>
      <c r="BN60" s="765"/>
      <c r="BO60" s="765"/>
      <c r="BP60" s="765"/>
      <c r="BQ60" s="765"/>
      <c r="BR60" s="765"/>
      <c r="BS60" s="765"/>
      <c r="BT60" s="765"/>
      <c r="BU60" s="765"/>
      <c r="BV60" s="765"/>
      <c r="BW60" s="765"/>
      <c r="BX60" s="765"/>
      <c r="BY60" s="765"/>
      <c r="BZ60" s="765"/>
      <c r="CA60" s="765"/>
      <c r="CB60" s="765"/>
      <c r="CC60" s="765"/>
      <c r="CD60" s="765"/>
      <c r="CE60" s="765"/>
      <c r="CF60" s="765"/>
      <c r="CG60" s="765"/>
      <c r="CH60" s="766"/>
    </row>
    <row r="61" spans="1:86" ht="24.95" customHeight="1">
      <c r="A61" s="194"/>
      <c r="B61" s="195"/>
      <c r="C61" s="195"/>
      <c r="D61" s="195"/>
      <c r="E61" s="195"/>
      <c r="F61" s="195"/>
      <c r="G61" s="195"/>
      <c r="H61" s="195"/>
      <c r="I61" s="195"/>
      <c r="J61" s="195"/>
      <c r="K61" s="195"/>
      <c r="L61" s="195"/>
      <c r="M61" s="196"/>
      <c r="N61" s="732"/>
      <c r="O61" s="733"/>
      <c r="P61" s="764"/>
      <c r="Q61" s="765"/>
      <c r="R61" s="765"/>
      <c r="S61" s="765"/>
      <c r="T61" s="765"/>
      <c r="U61" s="765"/>
      <c r="V61" s="765"/>
      <c r="W61" s="765"/>
      <c r="X61" s="765"/>
      <c r="Y61" s="765"/>
      <c r="Z61" s="765"/>
      <c r="AA61" s="765"/>
      <c r="AB61" s="765"/>
      <c r="AC61" s="765"/>
      <c r="AD61" s="765"/>
      <c r="AE61" s="765"/>
      <c r="AF61" s="765"/>
      <c r="AG61" s="765"/>
      <c r="AH61" s="765"/>
      <c r="AI61" s="765"/>
      <c r="AJ61" s="765"/>
      <c r="AK61" s="765"/>
      <c r="AL61" s="765"/>
      <c r="AM61" s="765"/>
      <c r="AN61" s="765"/>
      <c r="AO61" s="765"/>
      <c r="AP61" s="766"/>
      <c r="AQ61" s="300"/>
      <c r="AR61" s="301"/>
      <c r="AS61" s="194"/>
      <c r="AT61" s="195"/>
      <c r="AU61" s="195"/>
      <c r="AV61" s="195"/>
      <c r="AW61" s="195"/>
      <c r="AX61" s="195"/>
      <c r="AY61" s="195"/>
      <c r="AZ61" s="195"/>
      <c r="BA61" s="195"/>
      <c r="BB61" s="195"/>
      <c r="BC61" s="195"/>
      <c r="BD61" s="195"/>
      <c r="BE61" s="196"/>
      <c r="BF61" s="732"/>
      <c r="BG61" s="733"/>
      <c r="BH61" s="767"/>
      <c r="BI61" s="768"/>
      <c r="BJ61" s="768"/>
      <c r="BK61" s="768"/>
      <c r="BL61" s="768"/>
      <c r="BM61" s="768"/>
      <c r="BN61" s="768"/>
      <c r="BO61" s="768"/>
      <c r="BP61" s="768"/>
      <c r="BQ61" s="768"/>
      <c r="BR61" s="768"/>
      <c r="BS61" s="768"/>
      <c r="BT61" s="768"/>
      <c r="BU61" s="768"/>
      <c r="BV61" s="768"/>
      <c r="BW61" s="768"/>
      <c r="BX61" s="768"/>
      <c r="BY61" s="768"/>
      <c r="BZ61" s="768"/>
      <c r="CA61" s="768"/>
      <c r="CB61" s="768"/>
      <c r="CC61" s="768"/>
      <c r="CD61" s="768"/>
      <c r="CE61" s="768"/>
      <c r="CF61" s="768"/>
      <c r="CG61" s="768"/>
      <c r="CH61" s="769"/>
    </row>
    <row r="62" spans="1:86" ht="24.95" customHeight="1">
      <c r="A62" s="722" t="s">
        <v>337</v>
      </c>
      <c r="B62" s="723"/>
      <c r="C62" s="740" t="s">
        <v>31</v>
      </c>
      <c r="D62" s="741"/>
      <c r="E62" s="741"/>
      <c r="F62" s="741"/>
      <c r="G62" s="741"/>
      <c r="H62" s="741"/>
      <c r="I62" s="741"/>
      <c r="J62" s="741"/>
      <c r="K62" s="741"/>
      <c r="L62" s="741"/>
      <c r="M62" s="741"/>
      <c r="N62" s="722" t="s">
        <v>336</v>
      </c>
      <c r="O62" s="723"/>
      <c r="P62" s="792" t="str">
        <f>""&amp;①入力シート!AC28</f>
        <v/>
      </c>
      <c r="Q62" s="792"/>
      <c r="R62" s="792"/>
      <c r="S62" s="792"/>
      <c r="T62" s="792"/>
      <c r="U62" s="792"/>
      <c r="V62" s="792"/>
      <c r="W62" s="792"/>
      <c r="X62" s="792"/>
      <c r="Y62" s="792"/>
      <c r="Z62" s="792"/>
      <c r="AA62" s="792"/>
      <c r="AB62" s="792"/>
      <c r="AC62" s="792"/>
      <c r="AD62" s="792"/>
      <c r="AE62" s="792"/>
      <c r="AF62" s="792"/>
      <c r="AG62" s="792"/>
      <c r="AH62" s="792"/>
      <c r="AI62" s="792"/>
      <c r="AJ62" s="792"/>
      <c r="AK62" s="792"/>
      <c r="AL62" s="792"/>
      <c r="AM62" s="792"/>
      <c r="AN62" s="792"/>
      <c r="AO62" s="792"/>
      <c r="AP62" s="792"/>
      <c r="AQ62" s="300"/>
      <c r="AR62" s="301"/>
      <c r="AS62" s="722" t="s">
        <v>337</v>
      </c>
      <c r="AT62" s="723"/>
      <c r="AU62" s="740" t="s">
        <v>31</v>
      </c>
      <c r="AV62" s="741"/>
      <c r="AW62" s="741"/>
      <c r="AX62" s="741"/>
      <c r="AY62" s="741"/>
      <c r="AZ62" s="741"/>
      <c r="BA62" s="741"/>
      <c r="BB62" s="741"/>
      <c r="BC62" s="741"/>
      <c r="BD62" s="741"/>
      <c r="BE62" s="742"/>
      <c r="BF62" s="722" t="s">
        <v>336</v>
      </c>
      <c r="BG62" s="723"/>
      <c r="BH62" s="755" t="str">
        <f>""&amp;①入力シート!AC29</f>
        <v/>
      </c>
      <c r="BI62" s="756"/>
      <c r="BJ62" s="756"/>
      <c r="BK62" s="756"/>
      <c r="BL62" s="756"/>
      <c r="BM62" s="756"/>
      <c r="BN62" s="756"/>
      <c r="BO62" s="756"/>
      <c r="BP62" s="756"/>
      <c r="BQ62" s="756"/>
      <c r="BR62" s="756"/>
      <c r="BS62" s="756"/>
      <c r="BT62" s="756"/>
      <c r="BU62" s="756"/>
      <c r="BV62" s="756"/>
      <c r="BW62" s="756"/>
      <c r="BX62" s="756"/>
      <c r="BY62" s="756"/>
      <c r="BZ62" s="756"/>
      <c r="CA62" s="756"/>
      <c r="CB62" s="756"/>
      <c r="CC62" s="756"/>
      <c r="CD62" s="756"/>
      <c r="CE62" s="756"/>
      <c r="CF62" s="756"/>
      <c r="CG62" s="756"/>
      <c r="CH62" s="757"/>
    </row>
    <row r="63" spans="1:86" ht="24.95" customHeight="1">
      <c r="A63" s="724"/>
      <c r="B63" s="725"/>
      <c r="C63" s="743">
        <f>'②応募者名簿(印刷用)'!$A7</f>
        <v>5</v>
      </c>
      <c r="D63" s="744"/>
      <c r="E63" s="744"/>
      <c r="F63" s="744"/>
      <c r="G63" s="744"/>
      <c r="H63" s="744"/>
      <c r="I63" s="744"/>
      <c r="J63" s="744"/>
      <c r="K63" s="744"/>
      <c r="L63" s="744"/>
      <c r="M63" s="744"/>
      <c r="N63" s="724"/>
      <c r="O63" s="725"/>
      <c r="P63" s="792"/>
      <c r="Q63" s="792"/>
      <c r="R63" s="792"/>
      <c r="S63" s="792"/>
      <c r="T63" s="792"/>
      <c r="U63" s="792"/>
      <c r="V63" s="792"/>
      <c r="W63" s="792"/>
      <c r="X63" s="792"/>
      <c r="Y63" s="792"/>
      <c r="Z63" s="792"/>
      <c r="AA63" s="792"/>
      <c r="AB63" s="792"/>
      <c r="AC63" s="792"/>
      <c r="AD63" s="792"/>
      <c r="AE63" s="792"/>
      <c r="AF63" s="792"/>
      <c r="AG63" s="792"/>
      <c r="AH63" s="792"/>
      <c r="AI63" s="792"/>
      <c r="AJ63" s="792"/>
      <c r="AK63" s="792"/>
      <c r="AL63" s="792"/>
      <c r="AM63" s="792"/>
      <c r="AN63" s="792"/>
      <c r="AO63" s="792"/>
      <c r="AP63" s="792"/>
      <c r="AQ63" s="300"/>
      <c r="AR63" s="301"/>
      <c r="AS63" s="724"/>
      <c r="AT63" s="725"/>
      <c r="AU63" s="743">
        <f>'②応募者名簿(印刷用)'!$A8</f>
        <v>6</v>
      </c>
      <c r="AV63" s="744"/>
      <c r="AW63" s="744"/>
      <c r="AX63" s="744"/>
      <c r="AY63" s="744"/>
      <c r="AZ63" s="744"/>
      <c r="BA63" s="744"/>
      <c r="BB63" s="744"/>
      <c r="BC63" s="744"/>
      <c r="BD63" s="744"/>
      <c r="BE63" s="745"/>
      <c r="BF63" s="724"/>
      <c r="BG63" s="725"/>
      <c r="BH63" s="758"/>
      <c r="BI63" s="759"/>
      <c r="BJ63" s="759"/>
      <c r="BK63" s="759"/>
      <c r="BL63" s="759"/>
      <c r="BM63" s="759"/>
      <c r="BN63" s="759"/>
      <c r="BO63" s="759"/>
      <c r="BP63" s="759"/>
      <c r="BQ63" s="759"/>
      <c r="BR63" s="759"/>
      <c r="BS63" s="759"/>
      <c r="BT63" s="759"/>
      <c r="BU63" s="759"/>
      <c r="BV63" s="759"/>
      <c r="BW63" s="759"/>
      <c r="BX63" s="759"/>
      <c r="BY63" s="759"/>
      <c r="BZ63" s="759"/>
      <c r="CA63" s="759"/>
      <c r="CB63" s="759"/>
      <c r="CC63" s="759"/>
      <c r="CD63" s="759"/>
      <c r="CE63" s="759"/>
      <c r="CF63" s="759"/>
      <c r="CG63" s="759"/>
      <c r="CH63" s="760"/>
    </row>
    <row r="64" spans="1:86" ht="24.95" customHeight="1">
      <c r="A64" s="726"/>
      <c r="B64" s="727"/>
      <c r="C64" s="743"/>
      <c r="D64" s="744"/>
      <c r="E64" s="744"/>
      <c r="F64" s="744"/>
      <c r="G64" s="744"/>
      <c r="H64" s="744"/>
      <c r="I64" s="744"/>
      <c r="J64" s="744"/>
      <c r="K64" s="744"/>
      <c r="L64" s="744"/>
      <c r="M64" s="744"/>
      <c r="N64" s="726"/>
      <c r="O64" s="727"/>
      <c r="P64" s="792"/>
      <c r="Q64" s="792"/>
      <c r="R64" s="792"/>
      <c r="S64" s="792"/>
      <c r="T64" s="792"/>
      <c r="U64" s="792"/>
      <c r="V64" s="792"/>
      <c r="W64" s="792"/>
      <c r="X64" s="792"/>
      <c r="Y64" s="792"/>
      <c r="Z64" s="792"/>
      <c r="AA64" s="792"/>
      <c r="AB64" s="792"/>
      <c r="AC64" s="792"/>
      <c r="AD64" s="792"/>
      <c r="AE64" s="792"/>
      <c r="AF64" s="792"/>
      <c r="AG64" s="792"/>
      <c r="AH64" s="792"/>
      <c r="AI64" s="792"/>
      <c r="AJ64" s="792"/>
      <c r="AK64" s="792"/>
      <c r="AL64" s="792"/>
      <c r="AM64" s="792"/>
      <c r="AN64" s="792"/>
      <c r="AO64" s="792"/>
      <c r="AP64" s="792"/>
      <c r="AQ64" s="300"/>
      <c r="AR64" s="301"/>
      <c r="AS64" s="726"/>
      <c r="AT64" s="727"/>
      <c r="AU64" s="746"/>
      <c r="AV64" s="747"/>
      <c r="AW64" s="747"/>
      <c r="AX64" s="747"/>
      <c r="AY64" s="747"/>
      <c r="AZ64" s="747"/>
      <c r="BA64" s="747"/>
      <c r="BB64" s="747"/>
      <c r="BC64" s="747"/>
      <c r="BD64" s="747"/>
      <c r="BE64" s="748"/>
      <c r="BF64" s="726"/>
      <c r="BG64" s="727"/>
      <c r="BH64" s="761"/>
      <c r="BI64" s="762"/>
      <c r="BJ64" s="762"/>
      <c r="BK64" s="762"/>
      <c r="BL64" s="762"/>
      <c r="BM64" s="762"/>
      <c r="BN64" s="762"/>
      <c r="BO64" s="762"/>
      <c r="BP64" s="762"/>
      <c r="BQ64" s="762"/>
      <c r="BR64" s="762"/>
      <c r="BS64" s="762"/>
      <c r="BT64" s="762"/>
      <c r="BU64" s="762"/>
      <c r="BV64" s="762"/>
      <c r="BW64" s="762"/>
      <c r="BX64" s="762"/>
      <c r="BY64" s="762"/>
      <c r="BZ64" s="762"/>
      <c r="CA64" s="762"/>
      <c r="CB64" s="762"/>
      <c r="CC64" s="762"/>
      <c r="CD64" s="762"/>
      <c r="CE64" s="762"/>
      <c r="CF64" s="762"/>
      <c r="CG64" s="762"/>
      <c r="CH64" s="763"/>
    </row>
    <row r="65" spans="1:86" ht="24.95" customHeight="1">
      <c r="A65" s="722" t="s">
        <v>338</v>
      </c>
      <c r="B65" s="723"/>
      <c r="C65" s="782" t="str">
        <f>IF('②応募者名簿(印刷用)'!$L$7="","",'②応募者名簿(印刷用)'!$L$7)</f>
        <v/>
      </c>
      <c r="D65" s="783"/>
      <c r="E65" s="783"/>
      <c r="F65" s="783"/>
      <c r="G65" s="783"/>
      <c r="H65" s="783"/>
      <c r="I65" s="783"/>
      <c r="J65" s="783"/>
      <c r="K65" s="783"/>
      <c r="L65" s="783"/>
      <c r="M65" s="784"/>
      <c r="N65" s="728" t="s">
        <v>346</v>
      </c>
      <c r="O65" s="729"/>
      <c r="P65" s="787" t="s">
        <v>32</v>
      </c>
      <c r="Q65" s="788"/>
      <c r="R65" s="788"/>
      <c r="S65" s="788"/>
      <c r="T65" s="788"/>
      <c r="U65" s="788"/>
      <c r="V65" s="788"/>
      <c r="W65" s="788"/>
      <c r="X65" s="788"/>
      <c r="Y65" s="788"/>
      <c r="Z65" s="788"/>
      <c r="AA65" s="788"/>
      <c r="AB65" s="788"/>
      <c r="AC65" s="788"/>
      <c r="AD65" s="788"/>
      <c r="AE65" s="788"/>
      <c r="AF65" s="788"/>
      <c r="AG65" s="788"/>
      <c r="AH65" s="788"/>
      <c r="AI65" s="788"/>
      <c r="AJ65" s="788"/>
      <c r="AK65" s="788"/>
      <c r="AL65" s="788"/>
      <c r="AM65" s="788"/>
      <c r="AN65" s="788"/>
      <c r="AO65" s="788"/>
      <c r="AP65" s="789"/>
      <c r="AQ65" s="300"/>
      <c r="AR65" s="301"/>
      <c r="AS65" s="722" t="s">
        <v>338</v>
      </c>
      <c r="AT65" s="723"/>
      <c r="AU65" s="782" t="str">
        <f>IF('②応募者名簿(印刷用)'!$L$8="","",'②応募者名簿(印刷用)'!$L$8)</f>
        <v/>
      </c>
      <c r="AV65" s="783"/>
      <c r="AW65" s="783"/>
      <c r="AX65" s="783"/>
      <c r="AY65" s="783"/>
      <c r="AZ65" s="783"/>
      <c r="BA65" s="783"/>
      <c r="BB65" s="783"/>
      <c r="BC65" s="783"/>
      <c r="BD65" s="783"/>
      <c r="BE65" s="784"/>
      <c r="BF65" s="728" t="s">
        <v>346</v>
      </c>
      <c r="BG65" s="729"/>
      <c r="BH65" s="740" t="s">
        <v>32</v>
      </c>
      <c r="BI65" s="741"/>
      <c r="BJ65" s="741"/>
      <c r="BK65" s="741"/>
      <c r="BL65" s="741"/>
      <c r="BM65" s="741"/>
      <c r="BN65" s="741"/>
      <c r="BO65" s="741"/>
      <c r="BP65" s="741"/>
      <c r="BQ65" s="741"/>
      <c r="BR65" s="741"/>
      <c r="BS65" s="741"/>
      <c r="BT65" s="741"/>
      <c r="BU65" s="741"/>
      <c r="BV65" s="741"/>
      <c r="BW65" s="741"/>
      <c r="BX65" s="741"/>
      <c r="BY65" s="741"/>
      <c r="BZ65" s="741"/>
      <c r="CA65" s="741"/>
      <c r="CB65" s="741"/>
      <c r="CC65" s="741"/>
      <c r="CD65" s="741"/>
      <c r="CE65" s="741"/>
      <c r="CF65" s="741"/>
      <c r="CG65" s="741"/>
      <c r="CH65" s="742"/>
    </row>
    <row r="66" spans="1:86" ht="24.95" customHeight="1">
      <c r="A66" s="724"/>
      <c r="B66" s="725"/>
      <c r="C66" s="743"/>
      <c r="D66" s="744"/>
      <c r="E66" s="744"/>
      <c r="F66" s="744"/>
      <c r="G66" s="744"/>
      <c r="H66" s="744"/>
      <c r="I66" s="744"/>
      <c r="J66" s="744"/>
      <c r="K66" s="744"/>
      <c r="L66" s="744"/>
      <c r="M66" s="745"/>
      <c r="N66" s="730"/>
      <c r="O66" s="731"/>
      <c r="P66" s="793" t="str">
        <f>IF('②応募者名簿(印刷用)'!$P$7="","",'②応募者名簿(印刷用)'!$P$7)</f>
        <v xml:space="preserve"> </v>
      </c>
      <c r="Q66" s="793"/>
      <c r="R66" s="793"/>
      <c r="S66" s="793"/>
      <c r="T66" s="793"/>
      <c r="U66" s="793"/>
      <c r="V66" s="793"/>
      <c r="W66" s="793"/>
      <c r="X66" s="793"/>
      <c r="Y66" s="793"/>
      <c r="Z66" s="793"/>
      <c r="AA66" s="793"/>
      <c r="AB66" s="793"/>
      <c r="AC66" s="793"/>
      <c r="AD66" s="793"/>
      <c r="AE66" s="793"/>
      <c r="AF66" s="793"/>
      <c r="AG66" s="793"/>
      <c r="AH66" s="793"/>
      <c r="AI66" s="793"/>
      <c r="AJ66" s="793"/>
      <c r="AK66" s="793"/>
      <c r="AL66" s="793"/>
      <c r="AM66" s="793"/>
      <c r="AN66" s="793"/>
      <c r="AO66" s="793"/>
      <c r="AP66" s="793"/>
      <c r="AQ66" s="300"/>
      <c r="AR66" s="301"/>
      <c r="AS66" s="724"/>
      <c r="AT66" s="725"/>
      <c r="AU66" s="743"/>
      <c r="AV66" s="744"/>
      <c r="AW66" s="744"/>
      <c r="AX66" s="744"/>
      <c r="AY66" s="744"/>
      <c r="AZ66" s="744"/>
      <c r="BA66" s="744"/>
      <c r="BB66" s="744"/>
      <c r="BC66" s="744"/>
      <c r="BD66" s="744"/>
      <c r="BE66" s="745"/>
      <c r="BF66" s="730"/>
      <c r="BG66" s="731"/>
      <c r="BH66" s="743" t="str">
        <f>IF('②応募者名簿(印刷用)'!$P$8="","",'②応募者名簿(印刷用)'!$P$8)</f>
        <v xml:space="preserve"> </v>
      </c>
      <c r="BI66" s="744"/>
      <c r="BJ66" s="744"/>
      <c r="BK66" s="744"/>
      <c r="BL66" s="744"/>
      <c r="BM66" s="744"/>
      <c r="BN66" s="744"/>
      <c r="BO66" s="744"/>
      <c r="BP66" s="744"/>
      <c r="BQ66" s="744"/>
      <c r="BR66" s="744"/>
      <c r="BS66" s="744"/>
      <c r="BT66" s="744"/>
      <c r="BU66" s="744"/>
      <c r="BV66" s="744"/>
      <c r="BW66" s="744"/>
      <c r="BX66" s="744"/>
      <c r="BY66" s="744"/>
      <c r="BZ66" s="744"/>
      <c r="CA66" s="744"/>
      <c r="CB66" s="744"/>
      <c r="CC66" s="744"/>
      <c r="CD66" s="744"/>
      <c r="CE66" s="744"/>
      <c r="CF66" s="744"/>
      <c r="CG66" s="744"/>
      <c r="CH66" s="745"/>
    </row>
    <row r="67" spans="1:86" ht="24.95" customHeight="1">
      <c r="A67" s="726"/>
      <c r="B67" s="727"/>
      <c r="C67" s="743"/>
      <c r="D67" s="744"/>
      <c r="E67" s="744"/>
      <c r="F67" s="744"/>
      <c r="G67" s="744"/>
      <c r="H67" s="744"/>
      <c r="I67" s="744"/>
      <c r="J67" s="744"/>
      <c r="K67" s="744"/>
      <c r="L67" s="744"/>
      <c r="M67" s="745"/>
      <c r="N67" s="732"/>
      <c r="O67" s="733"/>
      <c r="P67" s="794"/>
      <c r="Q67" s="794"/>
      <c r="R67" s="794"/>
      <c r="S67" s="794"/>
      <c r="T67" s="794"/>
      <c r="U67" s="794"/>
      <c r="V67" s="794"/>
      <c r="W67" s="794"/>
      <c r="X67" s="794"/>
      <c r="Y67" s="794"/>
      <c r="Z67" s="794"/>
      <c r="AA67" s="794"/>
      <c r="AB67" s="794"/>
      <c r="AC67" s="794"/>
      <c r="AD67" s="794"/>
      <c r="AE67" s="794"/>
      <c r="AF67" s="794"/>
      <c r="AG67" s="794"/>
      <c r="AH67" s="794"/>
      <c r="AI67" s="794"/>
      <c r="AJ67" s="794"/>
      <c r="AK67" s="794"/>
      <c r="AL67" s="794"/>
      <c r="AM67" s="794"/>
      <c r="AN67" s="794"/>
      <c r="AO67" s="794"/>
      <c r="AP67" s="794"/>
      <c r="AQ67" s="300"/>
      <c r="AR67" s="301"/>
      <c r="AS67" s="726"/>
      <c r="AT67" s="727"/>
      <c r="AU67" s="746"/>
      <c r="AV67" s="747"/>
      <c r="AW67" s="747"/>
      <c r="AX67" s="747"/>
      <c r="AY67" s="747"/>
      <c r="AZ67" s="747"/>
      <c r="BA67" s="747"/>
      <c r="BB67" s="747"/>
      <c r="BC67" s="747"/>
      <c r="BD67" s="747"/>
      <c r="BE67" s="748"/>
      <c r="BF67" s="732"/>
      <c r="BG67" s="733"/>
      <c r="BH67" s="746"/>
      <c r="BI67" s="747"/>
      <c r="BJ67" s="747"/>
      <c r="BK67" s="747"/>
      <c r="BL67" s="747"/>
      <c r="BM67" s="747"/>
      <c r="BN67" s="747"/>
      <c r="BO67" s="747"/>
      <c r="BP67" s="747"/>
      <c r="BQ67" s="747"/>
      <c r="BR67" s="747"/>
      <c r="BS67" s="747"/>
      <c r="BT67" s="747"/>
      <c r="BU67" s="747"/>
      <c r="BV67" s="747"/>
      <c r="BW67" s="747"/>
      <c r="BX67" s="747"/>
      <c r="BY67" s="747"/>
      <c r="BZ67" s="747"/>
      <c r="CA67" s="747"/>
      <c r="CB67" s="747"/>
      <c r="CC67" s="747"/>
      <c r="CD67" s="747"/>
      <c r="CE67" s="747"/>
      <c r="CF67" s="747"/>
      <c r="CG67" s="747"/>
      <c r="CH67" s="748"/>
    </row>
    <row r="68" spans="1:86" ht="24.95" customHeight="1">
      <c r="A68" s="786" t="s">
        <v>22</v>
      </c>
      <c r="B68" s="786"/>
      <c r="C68" s="791" t="str">
        <f>""&amp;①入力シート!AD28</f>
        <v/>
      </c>
      <c r="D68" s="791"/>
      <c r="E68" s="791"/>
      <c r="F68" s="791"/>
      <c r="G68" s="791"/>
      <c r="H68" s="791"/>
      <c r="I68" s="791"/>
      <c r="J68" s="791"/>
      <c r="K68" s="791"/>
      <c r="L68" s="791"/>
      <c r="M68" s="791"/>
      <c r="N68" s="197"/>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774">
        <f>$AM$20</f>
        <v>86</v>
      </c>
      <c r="AN68" s="774"/>
      <c r="AO68" s="774"/>
      <c r="AP68" s="775"/>
      <c r="AQ68" s="298"/>
      <c r="AR68" s="299"/>
      <c r="AS68" s="778" t="s">
        <v>22</v>
      </c>
      <c r="AT68" s="779"/>
      <c r="AU68" s="749" t="str">
        <f>""&amp;①入力シート!AD29</f>
        <v/>
      </c>
      <c r="AV68" s="750"/>
      <c r="AW68" s="750"/>
      <c r="AX68" s="750"/>
      <c r="AY68" s="750"/>
      <c r="AZ68" s="750"/>
      <c r="BA68" s="750"/>
      <c r="BB68" s="750"/>
      <c r="BC68" s="750"/>
      <c r="BD68" s="750"/>
      <c r="BE68" s="751"/>
      <c r="BF68" s="197"/>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774">
        <f>$AM$20</f>
        <v>86</v>
      </c>
      <c r="CF68" s="774"/>
      <c r="CG68" s="774"/>
      <c r="CH68" s="775"/>
    </row>
    <row r="69" spans="1:86" ht="24.95" customHeight="1">
      <c r="A69" s="786"/>
      <c r="B69" s="786"/>
      <c r="C69" s="791"/>
      <c r="D69" s="791"/>
      <c r="E69" s="791"/>
      <c r="F69" s="791"/>
      <c r="G69" s="791"/>
      <c r="H69" s="791"/>
      <c r="I69" s="791"/>
      <c r="J69" s="791"/>
      <c r="K69" s="791"/>
      <c r="L69" s="791"/>
      <c r="M69" s="791"/>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776"/>
      <c r="AN69" s="776"/>
      <c r="AO69" s="776"/>
      <c r="AP69" s="777"/>
      <c r="AQ69" s="298"/>
      <c r="AR69" s="299"/>
      <c r="AS69" s="780"/>
      <c r="AT69" s="781"/>
      <c r="AU69" s="752"/>
      <c r="AV69" s="753"/>
      <c r="AW69" s="753"/>
      <c r="AX69" s="753"/>
      <c r="AY69" s="753"/>
      <c r="AZ69" s="753"/>
      <c r="BA69" s="753"/>
      <c r="BB69" s="753"/>
      <c r="BC69" s="753"/>
      <c r="BD69" s="753"/>
      <c r="BE69" s="754"/>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776"/>
      <c r="CF69" s="776"/>
      <c r="CG69" s="776"/>
      <c r="CH69" s="777"/>
    </row>
    <row r="70" spans="1:86" ht="26.1" customHeight="1">
      <c r="A70" s="200"/>
      <c r="B70" s="200"/>
      <c r="C70" s="201"/>
      <c r="D70" s="201"/>
      <c r="E70" s="201"/>
      <c r="F70" s="201"/>
      <c r="G70" s="201"/>
      <c r="H70" s="201"/>
      <c r="I70" s="201"/>
      <c r="J70" s="201"/>
      <c r="K70" s="201"/>
      <c r="L70" s="201"/>
      <c r="M70" s="201"/>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98"/>
      <c r="AR70" s="299"/>
      <c r="AS70" s="200"/>
      <c r="AT70" s="200"/>
      <c r="AU70" s="201"/>
      <c r="AV70" s="201"/>
      <c r="AW70" s="201"/>
      <c r="AX70" s="201"/>
      <c r="AY70" s="201"/>
      <c r="AZ70" s="201"/>
      <c r="BA70" s="201"/>
      <c r="BB70" s="201"/>
      <c r="BC70" s="201"/>
      <c r="BD70" s="201"/>
      <c r="BE70" s="201"/>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row>
    <row r="71" spans="1:86" ht="26.1" customHeight="1">
      <c r="A71" s="174"/>
      <c r="B71" s="174"/>
      <c r="C71" s="174"/>
      <c r="D71" s="174"/>
      <c r="E71" s="174"/>
      <c r="F71" s="174"/>
      <c r="G71" s="174"/>
      <c r="H71" s="174"/>
      <c r="I71" s="174"/>
      <c r="J71" s="174"/>
      <c r="K71" s="174"/>
      <c r="L71" s="174"/>
      <c r="M71" s="174"/>
      <c r="AQ71" s="298"/>
      <c r="AR71" s="299"/>
      <c r="AS71" s="174"/>
      <c r="AT71" s="174"/>
      <c r="AU71" s="174"/>
      <c r="AV71" s="174"/>
      <c r="AW71" s="174"/>
      <c r="AX71" s="174"/>
      <c r="AY71" s="174"/>
      <c r="AZ71" s="174"/>
      <c r="BA71" s="174"/>
      <c r="BB71" s="174"/>
      <c r="BC71" s="174"/>
      <c r="BD71" s="174"/>
      <c r="BE71" s="174"/>
    </row>
    <row r="72" spans="1:86" ht="26.1" customHeight="1">
      <c r="A72" s="174"/>
      <c r="B72" s="174"/>
      <c r="C72" s="174"/>
      <c r="D72" s="174"/>
      <c r="E72" s="174"/>
      <c r="F72" s="174"/>
      <c r="G72" s="174"/>
      <c r="H72" s="174"/>
      <c r="I72" s="174"/>
      <c r="J72" s="174"/>
      <c r="K72" s="174"/>
      <c r="L72" s="174"/>
      <c r="M72" s="174"/>
      <c r="N72" s="785" t="s">
        <v>408</v>
      </c>
      <c r="O72" s="785"/>
      <c r="P72" s="785"/>
      <c r="Q72" s="785"/>
      <c r="R72" s="785"/>
      <c r="S72" s="785"/>
      <c r="T72" s="785"/>
      <c r="U72" s="785"/>
      <c r="V72" s="785"/>
      <c r="W72" s="785"/>
      <c r="X72" s="785"/>
      <c r="Y72" s="785"/>
      <c r="Z72" s="785"/>
      <c r="AA72" s="785"/>
      <c r="AB72" s="785"/>
      <c r="AQ72" s="298"/>
      <c r="AR72" s="299"/>
      <c r="AS72" s="174"/>
      <c r="AT72" s="174"/>
      <c r="AU72" s="174"/>
      <c r="AV72" s="174"/>
      <c r="AW72" s="174"/>
      <c r="AX72" s="174"/>
      <c r="AY72" s="174"/>
      <c r="AZ72" s="174"/>
      <c r="BA72" s="174"/>
      <c r="BB72" s="174"/>
      <c r="BC72" s="174"/>
      <c r="BD72" s="174"/>
      <c r="BE72" s="174"/>
      <c r="BF72" s="785" t="s">
        <v>408</v>
      </c>
      <c r="BG72" s="785"/>
      <c r="BH72" s="785"/>
      <c r="BI72" s="785"/>
      <c r="BJ72" s="785"/>
      <c r="BK72" s="785"/>
      <c r="BL72" s="785"/>
      <c r="BM72" s="785"/>
      <c r="BN72" s="785"/>
      <c r="BO72" s="785"/>
      <c r="BP72" s="785"/>
      <c r="BQ72" s="785"/>
      <c r="BR72" s="785"/>
      <c r="BS72" s="785"/>
      <c r="BT72" s="785"/>
    </row>
    <row r="73" spans="1:86" ht="26.1" customHeight="1">
      <c r="A73" s="174"/>
      <c r="B73" s="174"/>
      <c r="C73" s="174"/>
      <c r="D73" s="174"/>
      <c r="E73" s="174"/>
      <c r="F73" s="174"/>
      <c r="G73" s="174"/>
      <c r="H73" s="174"/>
      <c r="I73" s="174"/>
      <c r="J73" s="174"/>
      <c r="K73" s="174"/>
      <c r="L73" s="174"/>
      <c r="M73" s="174"/>
      <c r="N73" s="785"/>
      <c r="O73" s="785"/>
      <c r="P73" s="785"/>
      <c r="Q73" s="785"/>
      <c r="R73" s="785"/>
      <c r="S73" s="785"/>
      <c r="T73" s="785"/>
      <c r="U73" s="785"/>
      <c r="V73" s="785"/>
      <c r="W73" s="785"/>
      <c r="X73" s="785"/>
      <c r="Y73" s="785"/>
      <c r="Z73" s="785"/>
      <c r="AA73" s="785"/>
      <c r="AB73" s="785"/>
      <c r="AQ73" s="298"/>
      <c r="AR73" s="299"/>
      <c r="AS73" s="174"/>
      <c r="AT73" s="174"/>
      <c r="AU73" s="174"/>
      <c r="AV73" s="174"/>
      <c r="AW73" s="174"/>
      <c r="AX73" s="174"/>
      <c r="AY73" s="174"/>
      <c r="AZ73" s="174"/>
      <c r="BA73" s="174"/>
      <c r="BB73" s="174"/>
      <c r="BC73" s="174"/>
      <c r="BD73" s="174"/>
      <c r="BE73" s="174"/>
      <c r="BF73" s="785"/>
      <c r="BG73" s="785"/>
      <c r="BH73" s="785"/>
      <c r="BI73" s="785"/>
      <c r="BJ73" s="785"/>
      <c r="BK73" s="785"/>
      <c r="BL73" s="785"/>
      <c r="BM73" s="785"/>
      <c r="BN73" s="785"/>
      <c r="BO73" s="785"/>
      <c r="BP73" s="785"/>
      <c r="BQ73" s="785"/>
      <c r="BR73" s="785"/>
      <c r="BS73" s="785"/>
      <c r="BT73" s="785"/>
    </row>
    <row r="74" spans="1:86" ht="26.1" customHeight="1">
      <c r="A74" s="174"/>
      <c r="B74" s="174"/>
      <c r="C74" s="174"/>
      <c r="D74" s="174"/>
      <c r="E74" s="174"/>
      <c r="F74" s="174"/>
      <c r="G74" s="174"/>
      <c r="H74" s="174"/>
      <c r="I74" s="174"/>
      <c r="J74" s="174"/>
      <c r="K74" s="174"/>
      <c r="L74" s="174"/>
      <c r="M74" s="174"/>
      <c r="N74" s="785" t="s">
        <v>407</v>
      </c>
      <c r="O74" s="785"/>
      <c r="P74" s="785"/>
      <c r="Q74" s="785"/>
      <c r="R74" s="785"/>
      <c r="S74" s="785"/>
      <c r="T74" s="785"/>
      <c r="U74" s="785"/>
      <c r="V74" s="785"/>
      <c r="W74" s="785"/>
      <c r="X74" s="785"/>
      <c r="Y74" s="785"/>
      <c r="Z74" s="785"/>
      <c r="AA74" s="785"/>
      <c r="AB74" s="785"/>
      <c r="AQ74" s="298"/>
      <c r="AR74" s="299"/>
      <c r="AS74" s="174"/>
      <c r="AT74" s="174"/>
      <c r="AU74" s="174"/>
      <c r="AV74" s="174"/>
      <c r="AW74" s="174"/>
      <c r="AX74" s="174"/>
      <c r="AY74" s="174"/>
      <c r="AZ74" s="174"/>
      <c r="BA74" s="174"/>
      <c r="BB74" s="174"/>
      <c r="BC74" s="174"/>
      <c r="BD74" s="174"/>
      <c r="BE74" s="174"/>
      <c r="BF74" s="785" t="s">
        <v>407</v>
      </c>
      <c r="BG74" s="785"/>
      <c r="BH74" s="785"/>
      <c r="BI74" s="785"/>
      <c r="BJ74" s="785"/>
      <c r="BK74" s="785"/>
      <c r="BL74" s="785"/>
      <c r="BM74" s="785"/>
      <c r="BN74" s="785"/>
      <c r="BO74" s="785"/>
      <c r="BP74" s="785"/>
      <c r="BQ74" s="785"/>
      <c r="BR74" s="785"/>
      <c r="BS74" s="785"/>
      <c r="BT74" s="785"/>
    </row>
    <row r="75" spans="1:86" ht="26.1" customHeight="1">
      <c r="A75" s="174"/>
      <c r="B75" s="174"/>
      <c r="C75" s="174"/>
      <c r="D75" s="174"/>
      <c r="E75" s="174"/>
      <c r="F75" s="174"/>
      <c r="G75" s="174"/>
      <c r="H75" s="174"/>
      <c r="I75" s="174"/>
      <c r="J75" s="174"/>
      <c r="K75" s="174"/>
      <c r="L75" s="174"/>
      <c r="M75" s="174"/>
      <c r="N75" s="785"/>
      <c r="O75" s="785"/>
      <c r="P75" s="785"/>
      <c r="Q75" s="785"/>
      <c r="R75" s="785"/>
      <c r="S75" s="785"/>
      <c r="T75" s="785"/>
      <c r="U75" s="785"/>
      <c r="V75" s="785"/>
      <c r="W75" s="785"/>
      <c r="X75" s="785"/>
      <c r="Y75" s="785"/>
      <c r="Z75" s="785"/>
      <c r="AA75" s="785"/>
      <c r="AB75" s="785"/>
      <c r="AQ75" s="298"/>
      <c r="AR75" s="299"/>
      <c r="AS75" s="174"/>
      <c r="AT75" s="174"/>
      <c r="AU75" s="174"/>
      <c r="AV75" s="174"/>
      <c r="AW75" s="174"/>
      <c r="AX75" s="174"/>
      <c r="AY75" s="174"/>
      <c r="AZ75" s="174"/>
      <c r="BA75" s="174"/>
      <c r="BB75" s="174"/>
      <c r="BC75" s="174"/>
      <c r="BD75" s="174"/>
      <c r="BE75" s="174"/>
      <c r="BF75" s="785"/>
      <c r="BG75" s="785"/>
      <c r="BH75" s="785"/>
      <c r="BI75" s="785"/>
      <c r="BJ75" s="785"/>
      <c r="BK75" s="785"/>
      <c r="BL75" s="785"/>
      <c r="BM75" s="785"/>
      <c r="BN75" s="785"/>
      <c r="BO75" s="785"/>
      <c r="BP75" s="785"/>
      <c r="BQ75" s="785"/>
      <c r="BR75" s="785"/>
      <c r="BS75" s="785"/>
      <c r="BT75" s="785"/>
    </row>
    <row r="76" spans="1:86" ht="26.1" customHeight="1">
      <c r="A76" s="174"/>
      <c r="B76" s="174"/>
      <c r="C76" s="174"/>
      <c r="D76" s="174"/>
      <c r="E76" s="174"/>
      <c r="F76" s="174"/>
      <c r="G76" s="174"/>
      <c r="H76" s="174"/>
      <c r="I76" s="174"/>
      <c r="J76" s="174"/>
      <c r="K76" s="174"/>
      <c r="L76" s="174"/>
      <c r="M76" s="174"/>
      <c r="AQ76" s="298"/>
      <c r="AR76" s="299"/>
      <c r="AS76" s="174"/>
      <c r="AT76" s="174"/>
      <c r="AU76" s="174"/>
      <c r="AV76" s="174"/>
      <c r="AW76" s="174"/>
      <c r="AX76" s="174"/>
      <c r="AY76" s="174"/>
      <c r="AZ76" s="174"/>
      <c r="BA76" s="174"/>
      <c r="BB76" s="174"/>
      <c r="BC76" s="174"/>
      <c r="BD76" s="174"/>
      <c r="BE76" s="174"/>
    </row>
    <row r="77" spans="1:86" ht="26.1" customHeight="1">
      <c r="A77" s="174"/>
      <c r="B77" s="142" t="str">
        <f>$B$5</f>
        <v>第86回全国教育美術展応募作品の名札</v>
      </c>
      <c r="C77" s="174"/>
      <c r="D77" s="174"/>
      <c r="E77" s="174"/>
      <c r="F77" s="174"/>
      <c r="G77" s="174"/>
      <c r="H77" s="174"/>
      <c r="I77" s="174"/>
      <c r="J77" s="174"/>
      <c r="K77" s="174"/>
      <c r="L77" s="174"/>
      <c r="M77" s="174"/>
      <c r="AQ77" s="298"/>
      <c r="AR77" s="299"/>
      <c r="AS77" s="174"/>
      <c r="AT77" s="142" t="str">
        <f>$B$5</f>
        <v>第86回全国教育美術展応募作品の名札</v>
      </c>
      <c r="AU77" s="174"/>
      <c r="AV77" s="174"/>
      <c r="AW77" s="174"/>
      <c r="AX77" s="174"/>
      <c r="AY77" s="174"/>
      <c r="AZ77" s="174"/>
      <c r="BA77" s="174"/>
      <c r="BB77" s="174"/>
      <c r="BC77" s="174"/>
      <c r="BD77" s="174"/>
      <c r="BE77" s="174"/>
    </row>
    <row r="78" spans="1:86" ht="24.95" customHeight="1">
      <c r="A78" s="734" t="s">
        <v>45</v>
      </c>
      <c r="B78" s="735"/>
      <c r="C78" s="735"/>
      <c r="D78" s="735"/>
      <c r="E78" s="735"/>
      <c r="F78" s="735"/>
      <c r="G78" s="735"/>
      <c r="H78" s="735"/>
      <c r="I78" s="735"/>
      <c r="J78" s="735"/>
      <c r="K78" s="735"/>
      <c r="L78" s="735"/>
      <c r="M78" s="736"/>
      <c r="N78" s="790" t="s">
        <v>344</v>
      </c>
      <c r="O78" s="790"/>
      <c r="P78" s="719" t="s">
        <v>17</v>
      </c>
      <c r="Q78" s="720"/>
      <c r="R78" s="721" t="str">
        <f>IF('②応募者名簿(印刷用)'!$BX$40="","",'②応募者名簿(印刷用)'!$BX$40)</f>
        <v>-</v>
      </c>
      <c r="S78" s="721"/>
      <c r="T78" s="721"/>
      <c r="U78" s="721"/>
      <c r="V78" s="721"/>
      <c r="W78" s="721"/>
      <c r="X78" s="721"/>
      <c r="Y78" s="272"/>
      <c r="Z78" s="272"/>
      <c r="AA78" s="718" t="s">
        <v>282</v>
      </c>
      <c r="AB78" s="718"/>
      <c r="AC78" s="718"/>
      <c r="AD78" s="716" t="str">
        <f>IF(①入力シート!$D$30+①入力シート!$H$30+①入力シート!$L$30=0,"",①入力シート!$D$30&amp;①入力シート!$G$30&amp;①入力シート!$H$30&amp;①入力シート!$K$30&amp;①入力シート!$L$30)</f>
        <v/>
      </c>
      <c r="AE78" s="716"/>
      <c r="AF78" s="716"/>
      <c r="AG78" s="716"/>
      <c r="AH78" s="716"/>
      <c r="AI78" s="716"/>
      <c r="AJ78" s="716"/>
      <c r="AK78" s="716"/>
      <c r="AL78" s="716"/>
      <c r="AM78" s="716"/>
      <c r="AN78" s="716"/>
      <c r="AO78" s="716"/>
      <c r="AP78" s="717"/>
      <c r="AQ78" s="300"/>
      <c r="AR78" s="301"/>
      <c r="AS78" s="734" t="s">
        <v>45</v>
      </c>
      <c r="AT78" s="735"/>
      <c r="AU78" s="735"/>
      <c r="AV78" s="735"/>
      <c r="AW78" s="735"/>
      <c r="AX78" s="735"/>
      <c r="AY78" s="735"/>
      <c r="AZ78" s="735"/>
      <c r="BA78" s="735"/>
      <c r="BB78" s="735"/>
      <c r="BC78" s="735"/>
      <c r="BD78" s="735"/>
      <c r="BE78" s="736"/>
      <c r="BF78" s="728" t="s">
        <v>344</v>
      </c>
      <c r="BG78" s="729"/>
      <c r="BH78" s="719" t="s">
        <v>17</v>
      </c>
      <c r="BI78" s="720"/>
      <c r="BJ78" s="721" t="str">
        <f>IF('②応募者名簿(印刷用)'!$BX$40="","",'②応募者名簿(印刷用)'!$BX$40)</f>
        <v>-</v>
      </c>
      <c r="BK78" s="721"/>
      <c r="BL78" s="721"/>
      <c r="BM78" s="721"/>
      <c r="BN78" s="721"/>
      <c r="BO78" s="721"/>
      <c r="BP78" s="721"/>
      <c r="BQ78" s="272"/>
      <c r="BR78" s="272"/>
      <c r="BS78" s="718" t="s">
        <v>282</v>
      </c>
      <c r="BT78" s="718"/>
      <c r="BU78" s="718"/>
      <c r="BV78" s="716" t="str">
        <f>IF(①入力シート!$D$30+①入力シート!$H$30+①入力シート!$L$30=0,"",①入力シート!$D$30&amp;①入力シート!$G$30&amp;①入力シート!$H$30&amp;①入力シート!$K$30&amp;①入力シート!$L$30)</f>
        <v/>
      </c>
      <c r="BW78" s="716"/>
      <c r="BX78" s="716"/>
      <c r="BY78" s="716"/>
      <c r="BZ78" s="716"/>
      <c r="CA78" s="716"/>
      <c r="CB78" s="716"/>
      <c r="CC78" s="716"/>
      <c r="CD78" s="716"/>
      <c r="CE78" s="716"/>
      <c r="CF78" s="716"/>
      <c r="CG78" s="716"/>
      <c r="CH78" s="717"/>
    </row>
    <row r="79" spans="1:86" ht="24.95" customHeight="1">
      <c r="A79" s="714"/>
      <c r="B79" s="715"/>
      <c r="C79" s="715"/>
      <c r="D79" s="715"/>
      <c r="E79" s="715"/>
      <c r="F79" s="715"/>
      <c r="G79" s="715"/>
      <c r="H79" s="715"/>
      <c r="I79" s="191"/>
      <c r="J79" s="191"/>
      <c r="K79" s="191"/>
      <c r="L79" s="191"/>
      <c r="M79" s="192"/>
      <c r="N79" s="790"/>
      <c r="O79" s="790"/>
      <c r="P79" s="711" t="str">
        <f>IF('②応募者名簿(印刷用)'!$BV$42="","",'②応募者名簿(印刷用)'!$BV$42)</f>
        <v xml:space="preserve"> </v>
      </c>
      <c r="Q79" s="712"/>
      <c r="R79" s="712"/>
      <c r="S79" s="712"/>
      <c r="T79" s="712"/>
      <c r="U79" s="712"/>
      <c r="V79" s="712"/>
      <c r="W79" s="712"/>
      <c r="X79" s="712"/>
      <c r="Y79" s="712"/>
      <c r="Z79" s="712"/>
      <c r="AA79" s="712"/>
      <c r="AB79" s="712"/>
      <c r="AC79" s="712"/>
      <c r="AD79" s="712"/>
      <c r="AE79" s="712"/>
      <c r="AF79" s="712"/>
      <c r="AG79" s="712"/>
      <c r="AH79" s="712"/>
      <c r="AI79" s="712"/>
      <c r="AJ79" s="712"/>
      <c r="AK79" s="712"/>
      <c r="AL79" s="712"/>
      <c r="AM79" s="712"/>
      <c r="AN79" s="712"/>
      <c r="AO79" s="712"/>
      <c r="AP79" s="713"/>
      <c r="AQ79" s="300"/>
      <c r="AR79" s="301"/>
      <c r="AS79" s="714"/>
      <c r="AT79" s="715"/>
      <c r="AU79" s="715"/>
      <c r="AV79" s="715"/>
      <c r="AW79" s="715"/>
      <c r="AX79" s="715"/>
      <c r="AY79" s="715"/>
      <c r="AZ79" s="715"/>
      <c r="BA79" s="191"/>
      <c r="BB79" s="191"/>
      <c r="BC79" s="191"/>
      <c r="BD79" s="191"/>
      <c r="BE79" s="192"/>
      <c r="BF79" s="730"/>
      <c r="BG79" s="731"/>
      <c r="BH79" s="711" t="str">
        <f>IF('②応募者名簿(印刷用)'!$BV$42="","",'②応募者名簿(印刷用)'!$BV$42)</f>
        <v xml:space="preserve"> </v>
      </c>
      <c r="BI79" s="712"/>
      <c r="BJ79" s="712"/>
      <c r="BK79" s="712"/>
      <c r="BL79" s="712"/>
      <c r="BM79" s="712"/>
      <c r="BN79" s="712"/>
      <c r="BO79" s="712"/>
      <c r="BP79" s="712"/>
      <c r="BQ79" s="712"/>
      <c r="BR79" s="712"/>
      <c r="BS79" s="712"/>
      <c r="BT79" s="712"/>
      <c r="BU79" s="712"/>
      <c r="BV79" s="712"/>
      <c r="BW79" s="712"/>
      <c r="BX79" s="712"/>
      <c r="BY79" s="712"/>
      <c r="BZ79" s="712"/>
      <c r="CA79" s="712"/>
      <c r="CB79" s="712"/>
      <c r="CC79" s="712"/>
      <c r="CD79" s="712"/>
      <c r="CE79" s="712"/>
      <c r="CF79" s="712"/>
      <c r="CG79" s="712"/>
      <c r="CH79" s="713"/>
    </row>
    <row r="80" spans="1:86" ht="24.95" customHeight="1">
      <c r="A80" s="714"/>
      <c r="B80" s="715"/>
      <c r="C80" s="715"/>
      <c r="D80" s="715"/>
      <c r="E80" s="715"/>
      <c r="F80" s="715"/>
      <c r="G80" s="715"/>
      <c r="H80" s="715"/>
      <c r="I80" s="191"/>
      <c r="J80" s="191"/>
      <c r="K80" s="191"/>
      <c r="L80" s="191"/>
      <c r="M80" s="192"/>
      <c r="N80" s="790"/>
      <c r="O80" s="790"/>
      <c r="P80" s="711" t="str">
        <f>IF('②応募者名簿(印刷用)'!$BV$43="","",'②応募者名簿(印刷用)'!$BV$43)</f>
        <v xml:space="preserve"> </v>
      </c>
      <c r="Q80" s="712"/>
      <c r="R80" s="712"/>
      <c r="S80" s="712"/>
      <c r="T80" s="712"/>
      <c r="U80" s="712"/>
      <c r="V80" s="712"/>
      <c r="W80" s="712"/>
      <c r="X80" s="712"/>
      <c r="Y80" s="712"/>
      <c r="Z80" s="712"/>
      <c r="AA80" s="712"/>
      <c r="AB80" s="712"/>
      <c r="AC80" s="712"/>
      <c r="AD80" s="712"/>
      <c r="AE80" s="712"/>
      <c r="AF80" s="712"/>
      <c r="AG80" s="712"/>
      <c r="AH80" s="712"/>
      <c r="AI80" s="712"/>
      <c r="AJ80" s="712"/>
      <c r="AK80" s="712"/>
      <c r="AL80" s="712"/>
      <c r="AM80" s="712"/>
      <c r="AN80" s="712"/>
      <c r="AO80" s="712"/>
      <c r="AP80" s="713"/>
      <c r="AQ80" s="300"/>
      <c r="AR80" s="301"/>
      <c r="AS80" s="714"/>
      <c r="AT80" s="715"/>
      <c r="AU80" s="715"/>
      <c r="AV80" s="715"/>
      <c r="AW80" s="715"/>
      <c r="AX80" s="715"/>
      <c r="AY80" s="715"/>
      <c r="AZ80" s="715"/>
      <c r="BA80" s="191"/>
      <c r="BB80" s="191"/>
      <c r="BC80" s="191"/>
      <c r="BD80" s="191"/>
      <c r="BE80" s="192"/>
      <c r="BF80" s="730"/>
      <c r="BG80" s="731"/>
      <c r="BH80" s="711" t="str">
        <f>IF('②応募者名簿(印刷用)'!$BV$43="","",'②応募者名簿(印刷用)'!$BV$43)</f>
        <v xml:space="preserve"> </v>
      </c>
      <c r="BI80" s="712"/>
      <c r="BJ80" s="712"/>
      <c r="BK80" s="712"/>
      <c r="BL80" s="712"/>
      <c r="BM80" s="712"/>
      <c r="BN80" s="712"/>
      <c r="BO80" s="712"/>
      <c r="BP80" s="712"/>
      <c r="BQ80" s="712"/>
      <c r="BR80" s="712"/>
      <c r="BS80" s="712"/>
      <c r="BT80" s="712"/>
      <c r="BU80" s="712"/>
      <c r="BV80" s="712"/>
      <c r="BW80" s="712"/>
      <c r="BX80" s="712"/>
      <c r="BY80" s="712"/>
      <c r="BZ80" s="712"/>
      <c r="CA80" s="712"/>
      <c r="CB80" s="712"/>
      <c r="CC80" s="712"/>
      <c r="CD80" s="712"/>
      <c r="CE80" s="712"/>
      <c r="CF80" s="712"/>
      <c r="CG80" s="712"/>
      <c r="CH80" s="713"/>
    </row>
    <row r="81" spans="1:86" ht="24.95" customHeight="1">
      <c r="A81" s="714"/>
      <c r="B81" s="715"/>
      <c r="C81" s="715"/>
      <c r="D81" s="715"/>
      <c r="E81" s="715"/>
      <c r="F81" s="715"/>
      <c r="G81" s="715"/>
      <c r="H81" s="715"/>
      <c r="I81" s="191"/>
      <c r="J81" s="191"/>
      <c r="K81" s="191"/>
      <c r="L81" s="191"/>
      <c r="M81" s="192"/>
      <c r="N81" s="790"/>
      <c r="O81" s="790"/>
      <c r="P81" s="737" t="str">
        <f>IF('②応募者名簿(印刷用)'!$BV$44="","",'②応募者名簿(印刷用)'!$BV$44)</f>
        <v xml:space="preserve"> </v>
      </c>
      <c r="Q81" s="738"/>
      <c r="R81" s="738"/>
      <c r="S81" s="738"/>
      <c r="T81" s="738"/>
      <c r="U81" s="738"/>
      <c r="V81" s="738"/>
      <c r="W81" s="738"/>
      <c r="X81" s="738"/>
      <c r="Y81" s="738"/>
      <c r="Z81" s="738"/>
      <c r="AA81" s="738"/>
      <c r="AB81" s="738"/>
      <c r="AC81" s="738"/>
      <c r="AD81" s="738"/>
      <c r="AE81" s="738"/>
      <c r="AF81" s="738"/>
      <c r="AG81" s="738"/>
      <c r="AH81" s="738"/>
      <c r="AI81" s="738"/>
      <c r="AJ81" s="738"/>
      <c r="AK81" s="738"/>
      <c r="AL81" s="738"/>
      <c r="AM81" s="738"/>
      <c r="AN81" s="738"/>
      <c r="AO81" s="738"/>
      <c r="AP81" s="739"/>
      <c r="AQ81" s="300"/>
      <c r="AR81" s="301"/>
      <c r="AS81" s="714"/>
      <c r="AT81" s="715"/>
      <c r="AU81" s="715"/>
      <c r="AV81" s="715"/>
      <c r="AW81" s="715"/>
      <c r="AX81" s="715"/>
      <c r="AY81" s="715"/>
      <c r="AZ81" s="715"/>
      <c r="BA81" s="191"/>
      <c r="BB81" s="191"/>
      <c r="BC81" s="191"/>
      <c r="BD81" s="191"/>
      <c r="BE81" s="192"/>
      <c r="BF81" s="732"/>
      <c r="BG81" s="733"/>
      <c r="BH81" s="737" t="str">
        <f>IF('②応募者名簿(印刷用)'!$BV$44="","",'②応募者名簿(印刷用)'!$BV$44)</f>
        <v xml:space="preserve"> </v>
      </c>
      <c r="BI81" s="738"/>
      <c r="BJ81" s="738"/>
      <c r="BK81" s="738"/>
      <c r="BL81" s="738"/>
      <c r="BM81" s="738"/>
      <c r="BN81" s="738"/>
      <c r="BO81" s="738"/>
      <c r="BP81" s="738"/>
      <c r="BQ81" s="738"/>
      <c r="BR81" s="738"/>
      <c r="BS81" s="738"/>
      <c r="BT81" s="738"/>
      <c r="BU81" s="738"/>
      <c r="BV81" s="738"/>
      <c r="BW81" s="738"/>
      <c r="BX81" s="738"/>
      <c r="BY81" s="738"/>
      <c r="BZ81" s="738"/>
      <c r="CA81" s="738"/>
      <c r="CB81" s="738"/>
      <c r="CC81" s="738"/>
      <c r="CD81" s="738"/>
      <c r="CE81" s="738"/>
      <c r="CF81" s="738"/>
      <c r="CG81" s="738"/>
      <c r="CH81" s="739"/>
    </row>
    <row r="82" spans="1:86" ht="24.95" customHeight="1">
      <c r="A82" s="714"/>
      <c r="B82" s="715"/>
      <c r="C82" s="715"/>
      <c r="D82" s="715"/>
      <c r="E82" s="715"/>
      <c r="F82" s="715"/>
      <c r="G82" s="715"/>
      <c r="H82" s="715"/>
      <c r="I82" s="191"/>
      <c r="J82" s="191"/>
      <c r="K82" s="191"/>
      <c r="L82" s="191"/>
      <c r="M82" s="192"/>
      <c r="N82" s="728" t="s">
        <v>345</v>
      </c>
      <c r="O82" s="729"/>
      <c r="P82" s="740" t="s">
        <v>23</v>
      </c>
      <c r="Q82" s="741"/>
      <c r="R82" s="741"/>
      <c r="S82" s="741"/>
      <c r="T82" s="720" t="str">
        <f>""&amp;①入力シート!$D$21</f>
        <v/>
      </c>
      <c r="U82" s="720"/>
      <c r="V82" s="720"/>
      <c r="W82" s="720"/>
      <c r="X82" s="720"/>
      <c r="Y82" s="720"/>
      <c r="Z82" s="720"/>
      <c r="AA82" s="720"/>
      <c r="AB82" s="720"/>
      <c r="AC82" s="720"/>
      <c r="AD82" s="720"/>
      <c r="AE82" s="720"/>
      <c r="AF82" s="720"/>
      <c r="AG82" s="720"/>
      <c r="AH82" s="720"/>
      <c r="AI82" s="720"/>
      <c r="AJ82" s="720"/>
      <c r="AK82" s="720"/>
      <c r="AL82" s="720"/>
      <c r="AM82" s="720"/>
      <c r="AN82" s="720"/>
      <c r="AO82" s="720"/>
      <c r="AP82" s="773"/>
      <c r="AQ82" s="300"/>
      <c r="AR82" s="301"/>
      <c r="AS82" s="714"/>
      <c r="AT82" s="715"/>
      <c r="AU82" s="715"/>
      <c r="AV82" s="715"/>
      <c r="AW82" s="715"/>
      <c r="AX82" s="715"/>
      <c r="AY82" s="715"/>
      <c r="AZ82" s="715"/>
      <c r="BA82" s="191"/>
      <c r="BB82" s="191"/>
      <c r="BC82" s="191"/>
      <c r="BD82" s="191"/>
      <c r="BE82" s="192"/>
      <c r="BF82" s="728" t="s">
        <v>345</v>
      </c>
      <c r="BG82" s="729"/>
      <c r="BH82" s="740" t="s">
        <v>23</v>
      </c>
      <c r="BI82" s="741"/>
      <c r="BJ82" s="741"/>
      <c r="BK82" s="741"/>
      <c r="BL82" s="720" t="str">
        <f>""&amp;①入力シート!$D$21</f>
        <v/>
      </c>
      <c r="BM82" s="720"/>
      <c r="BN82" s="720"/>
      <c r="BO82" s="720"/>
      <c r="BP82" s="720"/>
      <c r="BQ82" s="720"/>
      <c r="BR82" s="720"/>
      <c r="BS82" s="720"/>
      <c r="BT82" s="720"/>
      <c r="BU82" s="720"/>
      <c r="BV82" s="720"/>
      <c r="BW82" s="720"/>
      <c r="BX82" s="720"/>
      <c r="BY82" s="720"/>
      <c r="BZ82" s="720"/>
      <c r="CA82" s="720"/>
      <c r="CB82" s="720"/>
      <c r="CC82" s="720"/>
      <c r="CD82" s="720"/>
      <c r="CE82" s="720"/>
      <c r="CF82" s="720"/>
      <c r="CG82" s="720"/>
      <c r="CH82" s="773"/>
    </row>
    <row r="83" spans="1:86" ht="24.95" customHeight="1">
      <c r="A83" s="193"/>
      <c r="B83" s="191"/>
      <c r="C83" s="191"/>
      <c r="D83" s="191"/>
      <c r="E83" s="191"/>
      <c r="F83" s="191"/>
      <c r="G83" s="191"/>
      <c r="H83" s="191"/>
      <c r="I83" s="191"/>
      <c r="J83" s="191"/>
      <c r="K83" s="191"/>
      <c r="L83" s="191"/>
      <c r="M83" s="192"/>
      <c r="N83" s="730"/>
      <c r="O83" s="731"/>
      <c r="P83" s="770" t="str">
        <f>"　"&amp;①入力シート!$D$22</f>
        <v>　</v>
      </c>
      <c r="Q83" s="771"/>
      <c r="R83" s="771"/>
      <c r="S83" s="771"/>
      <c r="T83" s="771"/>
      <c r="U83" s="771"/>
      <c r="V83" s="771"/>
      <c r="W83" s="771"/>
      <c r="X83" s="771"/>
      <c r="Y83" s="771"/>
      <c r="Z83" s="771"/>
      <c r="AA83" s="771"/>
      <c r="AB83" s="771"/>
      <c r="AC83" s="771"/>
      <c r="AD83" s="771"/>
      <c r="AE83" s="771"/>
      <c r="AF83" s="771"/>
      <c r="AG83" s="771"/>
      <c r="AH83" s="771"/>
      <c r="AI83" s="771"/>
      <c r="AJ83" s="771"/>
      <c r="AK83" s="771"/>
      <c r="AL83" s="771"/>
      <c r="AM83" s="771"/>
      <c r="AN83" s="771"/>
      <c r="AO83" s="771"/>
      <c r="AP83" s="772"/>
      <c r="AQ83" s="300"/>
      <c r="AR83" s="301"/>
      <c r="AS83" s="193"/>
      <c r="AT83" s="191"/>
      <c r="AU83" s="191"/>
      <c r="AV83" s="191"/>
      <c r="AW83" s="191"/>
      <c r="AX83" s="191"/>
      <c r="AY83" s="191"/>
      <c r="AZ83" s="191"/>
      <c r="BA83" s="191"/>
      <c r="BB83" s="191"/>
      <c r="BC83" s="191"/>
      <c r="BD83" s="191"/>
      <c r="BE83" s="192"/>
      <c r="BF83" s="730"/>
      <c r="BG83" s="731"/>
      <c r="BH83" s="770" t="str">
        <f>"　"&amp;①入力シート!$D$22</f>
        <v>　</v>
      </c>
      <c r="BI83" s="771"/>
      <c r="BJ83" s="771"/>
      <c r="BK83" s="771"/>
      <c r="BL83" s="771"/>
      <c r="BM83" s="771"/>
      <c r="BN83" s="771"/>
      <c r="BO83" s="771"/>
      <c r="BP83" s="771"/>
      <c r="BQ83" s="771"/>
      <c r="BR83" s="771"/>
      <c r="BS83" s="771"/>
      <c r="BT83" s="771"/>
      <c r="BU83" s="771"/>
      <c r="BV83" s="771"/>
      <c r="BW83" s="771"/>
      <c r="BX83" s="771"/>
      <c r="BY83" s="771"/>
      <c r="BZ83" s="771"/>
      <c r="CA83" s="771"/>
      <c r="CB83" s="771"/>
      <c r="CC83" s="771"/>
      <c r="CD83" s="771"/>
      <c r="CE83" s="771"/>
      <c r="CF83" s="771"/>
      <c r="CG83" s="771"/>
      <c r="CH83" s="772"/>
    </row>
    <row r="84" spans="1:86" ht="24.95" customHeight="1">
      <c r="A84" s="193"/>
      <c r="B84" s="191"/>
      <c r="C84" s="191"/>
      <c r="D84" s="191"/>
      <c r="E84" s="191"/>
      <c r="F84" s="191"/>
      <c r="G84" s="191"/>
      <c r="H84" s="191"/>
      <c r="I84" s="191"/>
      <c r="J84" s="191"/>
      <c r="K84" s="191"/>
      <c r="L84" s="191"/>
      <c r="M84" s="192"/>
      <c r="N84" s="730"/>
      <c r="O84" s="731"/>
      <c r="P84" s="764" t="str">
        <f>"　"&amp;①入力シート!$D$23</f>
        <v>　</v>
      </c>
      <c r="Q84" s="765"/>
      <c r="R84" s="765"/>
      <c r="S84" s="765"/>
      <c r="T84" s="765"/>
      <c r="U84" s="765"/>
      <c r="V84" s="765"/>
      <c r="W84" s="765"/>
      <c r="X84" s="765"/>
      <c r="Y84" s="765"/>
      <c r="Z84" s="765"/>
      <c r="AA84" s="765"/>
      <c r="AB84" s="765"/>
      <c r="AC84" s="765"/>
      <c r="AD84" s="765"/>
      <c r="AE84" s="765"/>
      <c r="AF84" s="765"/>
      <c r="AG84" s="765"/>
      <c r="AH84" s="765"/>
      <c r="AI84" s="765"/>
      <c r="AJ84" s="765"/>
      <c r="AK84" s="765"/>
      <c r="AL84" s="765"/>
      <c r="AM84" s="765"/>
      <c r="AN84" s="765"/>
      <c r="AO84" s="765"/>
      <c r="AP84" s="766"/>
      <c r="AQ84" s="300"/>
      <c r="AR84" s="301"/>
      <c r="AS84" s="193"/>
      <c r="AT84" s="191"/>
      <c r="AU84" s="191"/>
      <c r="AV84" s="191"/>
      <c r="AW84" s="191"/>
      <c r="AX84" s="191"/>
      <c r="AY84" s="191"/>
      <c r="AZ84" s="191"/>
      <c r="BA84" s="191"/>
      <c r="BB84" s="191"/>
      <c r="BC84" s="191"/>
      <c r="BD84" s="191"/>
      <c r="BE84" s="192"/>
      <c r="BF84" s="730"/>
      <c r="BG84" s="731"/>
      <c r="BH84" s="764" t="str">
        <f>"　"&amp;①入力シート!$D$23</f>
        <v>　</v>
      </c>
      <c r="BI84" s="765"/>
      <c r="BJ84" s="765"/>
      <c r="BK84" s="765"/>
      <c r="BL84" s="765"/>
      <c r="BM84" s="765"/>
      <c r="BN84" s="765"/>
      <c r="BO84" s="765"/>
      <c r="BP84" s="765"/>
      <c r="BQ84" s="765"/>
      <c r="BR84" s="765"/>
      <c r="BS84" s="765"/>
      <c r="BT84" s="765"/>
      <c r="BU84" s="765"/>
      <c r="BV84" s="765"/>
      <c r="BW84" s="765"/>
      <c r="BX84" s="765"/>
      <c r="BY84" s="765"/>
      <c r="BZ84" s="765"/>
      <c r="CA84" s="765"/>
      <c r="CB84" s="765"/>
      <c r="CC84" s="765"/>
      <c r="CD84" s="765"/>
      <c r="CE84" s="765"/>
      <c r="CF84" s="765"/>
      <c r="CG84" s="765"/>
      <c r="CH84" s="766"/>
    </row>
    <row r="85" spans="1:86" ht="24.95" customHeight="1">
      <c r="A85" s="194"/>
      <c r="B85" s="195"/>
      <c r="C85" s="195"/>
      <c r="D85" s="195"/>
      <c r="E85" s="195"/>
      <c r="F85" s="195"/>
      <c r="G85" s="195"/>
      <c r="H85" s="195"/>
      <c r="I85" s="195"/>
      <c r="J85" s="195"/>
      <c r="K85" s="195"/>
      <c r="L85" s="195"/>
      <c r="M85" s="196"/>
      <c r="N85" s="732"/>
      <c r="O85" s="733"/>
      <c r="P85" s="764"/>
      <c r="Q85" s="765"/>
      <c r="R85" s="765"/>
      <c r="S85" s="765"/>
      <c r="T85" s="765"/>
      <c r="U85" s="765"/>
      <c r="V85" s="765"/>
      <c r="W85" s="765"/>
      <c r="X85" s="765"/>
      <c r="Y85" s="765"/>
      <c r="Z85" s="765"/>
      <c r="AA85" s="765"/>
      <c r="AB85" s="765"/>
      <c r="AC85" s="765"/>
      <c r="AD85" s="765"/>
      <c r="AE85" s="765"/>
      <c r="AF85" s="765"/>
      <c r="AG85" s="765"/>
      <c r="AH85" s="765"/>
      <c r="AI85" s="765"/>
      <c r="AJ85" s="765"/>
      <c r="AK85" s="765"/>
      <c r="AL85" s="765"/>
      <c r="AM85" s="765"/>
      <c r="AN85" s="765"/>
      <c r="AO85" s="765"/>
      <c r="AP85" s="766"/>
      <c r="AQ85" s="300"/>
      <c r="AR85" s="301"/>
      <c r="AS85" s="194"/>
      <c r="AT85" s="195"/>
      <c r="AU85" s="195"/>
      <c r="AV85" s="195"/>
      <c r="AW85" s="195"/>
      <c r="AX85" s="195"/>
      <c r="AY85" s="195"/>
      <c r="AZ85" s="195"/>
      <c r="BA85" s="195"/>
      <c r="BB85" s="195"/>
      <c r="BC85" s="195"/>
      <c r="BD85" s="195"/>
      <c r="BE85" s="196"/>
      <c r="BF85" s="732"/>
      <c r="BG85" s="733"/>
      <c r="BH85" s="767"/>
      <c r="BI85" s="768"/>
      <c r="BJ85" s="768"/>
      <c r="BK85" s="768"/>
      <c r="BL85" s="768"/>
      <c r="BM85" s="768"/>
      <c r="BN85" s="768"/>
      <c r="BO85" s="768"/>
      <c r="BP85" s="768"/>
      <c r="BQ85" s="768"/>
      <c r="BR85" s="768"/>
      <c r="BS85" s="768"/>
      <c r="BT85" s="768"/>
      <c r="BU85" s="768"/>
      <c r="BV85" s="768"/>
      <c r="BW85" s="768"/>
      <c r="BX85" s="768"/>
      <c r="BY85" s="768"/>
      <c r="BZ85" s="768"/>
      <c r="CA85" s="768"/>
      <c r="CB85" s="768"/>
      <c r="CC85" s="768"/>
      <c r="CD85" s="768"/>
      <c r="CE85" s="768"/>
      <c r="CF85" s="768"/>
      <c r="CG85" s="768"/>
      <c r="CH85" s="769"/>
    </row>
    <row r="86" spans="1:86" ht="24.95" customHeight="1">
      <c r="A86" s="722" t="s">
        <v>337</v>
      </c>
      <c r="B86" s="723"/>
      <c r="C86" s="740" t="s">
        <v>31</v>
      </c>
      <c r="D86" s="741"/>
      <c r="E86" s="741"/>
      <c r="F86" s="741"/>
      <c r="G86" s="741"/>
      <c r="H86" s="741"/>
      <c r="I86" s="741"/>
      <c r="J86" s="741"/>
      <c r="K86" s="741"/>
      <c r="L86" s="741"/>
      <c r="M86" s="741"/>
      <c r="N86" s="722" t="s">
        <v>336</v>
      </c>
      <c r="O86" s="723"/>
      <c r="P86" s="792" t="str">
        <f>""&amp;①入力シート!AC30</f>
        <v/>
      </c>
      <c r="Q86" s="792"/>
      <c r="R86" s="792"/>
      <c r="S86" s="792"/>
      <c r="T86" s="792"/>
      <c r="U86" s="792"/>
      <c r="V86" s="792"/>
      <c r="W86" s="792"/>
      <c r="X86" s="792"/>
      <c r="Y86" s="792"/>
      <c r="Z86" s="792"/>
      <c r="AA86" s="792"/>
      <c r="AB86" s="792"/>
      <c r="AC86" s="792"/>
      <c r="AD86" s="792"/>
      <c r="AE86" s="792"/>
      <c r="AF86" s="792"/>
      <c r="AG86" s="792"/>
      <c r="AH86" s="792"/>
      <c r="AI86" s="792"/>
      <c r="AJ86" s="792"/>
      <c r="AK86" s="792"/>
      <c r="AL86" s="792"/>
      <c r="AM86" s="792"/>
      <c r="AN86" s="792"/>
      <c r="AO86" s="792"/>
      <c r="AP86" s="792"/>
      <c r="AQ86" s="300"/>
      <c r="AR86" s="301"/>
      <c r="AS86" s="722" t="s">
        <v>337</v>
      </c>
      <c r="AT86" s="723"/>
      <c r="AU86" s="740" t="s">
        <v>31</v>
      </c>
      <c r="AV86" s="741"/>
      <c r="AW86" s="741"/>
      <c r="AX86" s="741"/>
      <c r="AY86" s="741"/>
      <c r="AZ86" s="741"/>
      <c r="BA86" s="741"/>
      <c r="BB86" s="741"/>
      <c r="BC86" s="741"/>
      <c r="BD86" s="741"/>
      <c r="BE86" s="742"/>
      <c r="BF86" s="722" t="s">
        <v>336</v>
      </c>
      <c r="BG86" s="723"/>
      <c r="BH86" s="755" t="str">
        <f>""&amp;①入力シート!AC31</f>
        <v/>
      </c>
      <c r="BI86" s="756"/>
      <c r="BJ86" s="756"/>
      <c r="BK86" s="756"/>
      <c r="BL86" s="756"/>
      <c r="BM86" s="756"/>
      <c r="BN86" s="756"/>
      <c r="BO86" s="756"/>
      <c r="BP86" s="756"/>
      <c r="BQ86" s="756"/>
      <c r="BR86" s="756"/>
      <c r="BS86" s="756"/>
      <c r="BT86" s="756"/>
      <c r="BU86" s="756"/>
      <c r="BV86" s="756"/>
      <c r="BW86" s="756"/>
      <c r="BX86" s="756"/>
      <c r="BY86" s="756"/>
      <c r="BZ86" s="756"/>
      <c r="CA86" s="756"/>
      <c r="CB86" s="756"/>
      <c r="CC86" s="756"/>
      <c r="CD86" s="756"/>
      <c r="CE86" s="756"/>
      <c r="CF86" s="756"/>
      <c r="CG86" s="756"/>
      <c r="CH86" s="757"/>
    </row>
    <row r="87" spans="1:86" ht="24.95" customHeight="1">
      <c r="A87" s="724"/>
      <c r="B87" s="725"/>
      <c r="C87" s="743">
        <f>'②応募者名簿(印刷用)'!$A9</f>
        <v>7</v>
      </c>
      <c r="D87" s="744"/>
      <c r="E87" s="744"/>
      <c r="F87" s="744"/>
      <c r="G87" s="744"/>
      <c r="H87" s="744"/>
      <c r="I87" s="744"/>
      <c r="J87" s="744"/>
      <c r="K87" s="744"/>
      <c r="L87" s="744"/>
      <c r="M87" s="744"/>
      <c r="N87" s="724"/>
      <c r="O87" s="725"/>
      <c r="P87" s="792"/>
      <c r="Q87" s="792"/>
      <c r="R87" s="792"/>
      <c r="S87" s="792"/>
      <c r="T87" s="792"/>
      <c r="U87" s="792"/>
      <c r="V87" s="792"/>
      <c r="W87" s="792"/>
      <c r="X87" s="792"/>
      <c r="Y87" s="792"/>
      <c r="Z87" s="792"/>
      <c r="AA87" s="792"/>
      <c r="AB87" s="792"/>
      <c r="AC87" s="792"/>
      <c r="AD87" s="792"/>
      <c r="AE87" s="792"/>
      <c r="AF87" s="792"/>
      <c r="AG87" s="792"/>
      <c r="AH87" s="792"/>
      <c r="AI87" s="792"/>
      <c r="AJ87" s="792"/>
      <c r="AK87" s="792"/>
      <c r="AL87" s="792"/>
      <c r="AM87" s="792"/>
      <c r="AN87" s="792"/>
      <c r="AO87" s="792"/>
      <c r="AP87" s="792"/>
      <c r="AQ87" s="300"/>
      <c r="AR87" s="301"/>
      <c r="AS87" s="724"/>
      <c r="AT87" s="725"/>
      <c r="AU87" s="743">
        <f>'②応募者名簿(印刷用)'!$A10</f>
        <v>8</v>
      </c>
      <c r="AV87" s="744"/>
      <c r="AW87" s="744"/>
      <c r="AX87" s="744"/>
      <c r="AY87" s="744"/>
      <c r="AZ87" s="744"/>
      <c r="BA87" s="744"/>
      <c r="BB87" s="744"/>
      <c r="BC87" s="744"/>
      <c r="BD87" s="744"/>
      <c r="BE87" s="745"/>
      <c r="BF87" s="724"/>
      <c r="BG87" s="725"/>
      <c r="BH87" s="758"/>
      <c r="BI87" s="759"/>
      <c r="BJ87" s="759"/>
      <c r="BK87" s="759"/>
      <c r="BL87" s="759"/>
      <c r="BM87" s="759"/>
      <c r="BN87" s="759"/>
      <c r="BO87" s="759"/>
      <c r="BP87" s="759"/>
      <c r="BQ87" s="759"/>
      <c r="BR87" s="759"/>
      <c r="BS87" s="759"/>
      <c r="BT87" s="759"/>
      <c r="BU87" s="759"/>
      <c r="BV87" s="759"/>
      <c r="BW87" s="759"/>
      <c r="BX87" s="759"/>
      <c r="BY87" s="759"/>
      <c r="BZ87" s="759"/>
      <c r="CA87" s="759"/>
      <c r="CB87" s="759"/>
      <c r="CC87" s="759"/>
      <c r="CD87" s="759"/>
      <c r="CE87" s="759"/>
      <c r="CF87" s="759"/>
      <c r="CG87" s="759"/>
      <c r="CH87" s="760"/>
    </row>
    <row r="88" spans="1:86" ht="24.95" customHeight="1">
      <c r="A88" s="726"/>
      <c r="B88" s="727"/>
      <c r="C88" s="743"/>
      <c r="D88" s="744"/>
      <c r="E88" s="744"/>
      <c r="F88" s="744"/>
      <c r="G88" s="744"/>
      <c r="H88" s="744"/>
      <c r="I88" s="744"/>
      <c r="J88" s="744"/>
      <c r="K88" s="744"/>
      <c r="L88" s="744"/>
      <c r="M88" s="744"/>
      <c r="N88" s="726"/>
      <c r="O88" s="727"/>
      <c r="P88" s="792"/>
      <c r="Q88" s="792"/>
      <c r="R88" s="792"/>
      <c r="S88" s="792"/>
      <c r="T88" s="792"/>
      <c r="U88" s="792"/>
      <c r="V88" s="792"/>
      <c r="W88" s="792"/>
      <c r="X88" s="792"/>
      <c r="Y88" s="792"/>
      <c r="Z88" s="792"/>
      <c r="AA88" s="792"/>
      <c r="AB88" s="792"/>
      <c r="AC88" s="792"/>
      <c r="AD88" s="792"/>
      <c r="AE88" s="792"/>
      <c r="AF88" s="792"/>
      <c r="AG88" s="792"/>
      <c r="AH88" s="792"/>
      <c r="AI88" s="792"/>
      <c r="AJ88" s="792"/>
      <c r="AK88" s="792"/>
      <c r="AL88" s="792"/>
      <c r="AM88" s="792"/>
      <c r="AN88" s="792"/>
      <c r="AO88" s="792"/>
      <c r="AP88" s="792"/>
      <c r="AQ88" s="300"/>
      <c r="AR88" s="301"/>
      <c r="AS88" s="726"/>
      <c r="AT88" s="727"/>
      <c r="AU88" s="746"/>
      <c r="AV88" s="747"/>
      <c r="AW88" s="747"/>
      <c r="AX88" s="747"/>
      <c r="AY88" s="747"/>
      <c r="AZ88" s="747"/>
      <c r="BA88" s="747"/>
      <c r="BB88" s="747"/>
      <c r="BC88" s="747"/>
      <c r="BD88" s="747"/>
      <c r="BE88" s="748"/>
      <c r="BF88" s="726"/>
      <c r="BG88" s="727"/>
      <c r="BH88" s="761"/>
      <c r="BI88" s="762"/>
      <c r="BJ88" s="762"/>
      <c r="BK88" s="762"/>
      <c r="BL88" s="762"/>
      <c r="BM88" s="762"/>
      <c r="BN88" s="762"/>
      <c r="BO88" s="762"/>
      <c r="BP88" s="762"/>
      <c r="BQ88" s="762"/>
      <c r="BR88" s="762"/>
      <c r="BS88" s="762"/>
      <c r="BT88" s="762"/>
      <c r="BU88" s="762"/>
      <c r="BV88" s="762"/>
      <c r="BW88" s="762"/>
      <c r="BX88" s="762"/>
      <c r="BY88" s="762"/>
      <c r="BZ88" s="762"/>
      <c r="CA88" s="762"/>
      <c r="CB88" s="762"/>
      <c r="CC88" s="762"/>
      <c r="CD88" s="762"/>
      <c r="CE88" s="762"/>
      <c r="CF88" s="762"/>
      <c r="CG88" s="762"/>
      <c r="CH88" s="763"/>
    </row>
    <row r="89" spans="1:86" ht="24.95" customHeight="1">
      <c r="A89" s="722" t="s">
        <v>338</v>
      </c>
      <c r="B89" s="723"/>
      <c r="C89" s="782" t="str">
        <f>IF('②応募者名簿(印刷用)'!$L$9="","",'②応募者名簿(印刷用)'!$L$9)</f>
        <v/>
      </c>
      <c r="D89" s="783"/>
      <c r="E89" s="783"/>
      <c r="F89" s="783"/>
      <c r="G89" s="783"/>
      <c r="H89" s="783"/>
      <c r="I89" s="783"/>
      <c r="J89" s="783"/>
      <c r="K89" s="783"/>
      <c r="L89" s="783"/>
      <c r="M89" s="784"/>
      <c r="N89" s="728" t="s">
        <v>346</v>
      </c>
      <c r="O89" s="729"/>
      <c r="P89" s="787" t="s">
        <v>32</v>
      </c>
      <c r="Q89" s="788"/>
      <c r="R89" s="788"/>
      <c r="S89" s="788"/>
      <c r="T89" s="788"/>
      <c r="U89" s="788"/>
      <c r="V89" s="788"/>
      <c r="W89" s="788"/>
      <c r="X89" s="788"/>
      <c r="Y89" s="788"/>
      <c r="Z89" s="788"/>
      <c r="AA89" s="788"/>
      <c r="AB89" s="788"/>
      <c r="AC89" s="788"/>
      <c r="AD89" s="788"/>
      <c r="AE89" s="788"/>
      <c r="AF89" s="788"/>
      <c r="AG89" s="788"/>
      <c r="AH89" s="788"/>
      <c r="AI89" s="788"/>
      <c r="AJ89" s="788"/>
      <c r="AK89" s="788"/>
      <c r="AL89" s="788"/>
      <c r="AM89" s="788"/>
      <c r="AN89" s="788"/>
      <c r="AO89" s="788"/>
      <c r="AP89" s="789"/>
      <c r="AQ89" s="300"/>
      <c r="AR89" s="301"/>
      <c r="AS89" s="722" t="s">
        <v>338</v>
      </c>
      <c r="AT89" s="723"/>
      <c r="AU89" s="782" t="str">
        <f>IF('②応募者名簿(印刷用)'!$L$10="","",'②応募者名簿(印刷用)'!$L$10)</f>
        <v/>
      </c>
      <c r="AV89" s="783"/>
      <c r="AW89" s="783"/>
      <c r="AX89" s="783"/>
      <c r="AY89" s="783"/>
      <c r="AZ89" s="783"/>
      <c r="BA89" s="783"/>
      <c r="BB89" s="783"/>
      <c r="BC89" s="783"/>
      <c r="BD89" s="783"/>
      <c r="BE89" s="784"/>
      <c r="BF89" s="728" t="s">
        <v>346</v>
      </c>
      <c r="BG89" s="729"/>
      <c r="BH89" s="740" t="s">
        <v>32</v>
      </c>
      <c r="BI89" s="741"/>
      <c r="BJ89" s="741"/>
      <c r="BK89" s="741"/>
      <c r="BL89" s="741"/>
      <c r="BM89" s="741"/>
      <c r="BN89" s="741"/>
      <c r="BO89" s="741"/>
      <c r="BP89" s="741"/>
      <c r="BQ89" s="741"/>
      <c r="BR89" s="741"/>
      <c r="BS89" s="741"/>
      <c r="BT89" s="741"/>
      <c r="BU89" s="741"/>
      <c r="BV89" s="741"/>
      <c r="BW89" s="741"/>
      <c r="BX89" s="741"/>
      <c r="BY89" s="741"/>
      <c r="BZ89" s="741"/>
      <c r="CA89" s="741"/>
      <c r="CB89" s="741"/>
      <c r="CC89" s="741"/>
      <c r="CD89" s="741"/>
      <c r="CE89" s="741"/>
      <c r="CF89" s="741"/>
      <c r="CG89" s="741"/>
      <c r="CH89" s="742"/>
    </row>
    <row r="90" spans="1:86" ht="24.95" customHeight="1">
      <c r="A90" s="724"/>
      <c r="B90" s="725"/>
      <c r="C90" s="743"/>
      <c r="D90" s="744"/>
      <c r="E90" s="744"/>
      <c r="F90" s="744"/>
      <c r="G90" s="744"/>
      <c r="H90" s="744"/>
      <c r="I90" s="744"/>
      <c r="J90" s="744"/>
      <c r="K90" s="744"/>
      <c r="L90" s="744"/>
      <c r="M90" s="745"/>
      <c r="N90" s="730"/>
      <c r="O90" s="731"/>
      <c r="P90" s="793" t="str">
        <f>IF('②応募者名簿(印刷用)'!$P$9="","",'②応募者名簿(印刷用)'!$P$9)</f>
        <v xml:space="preserve"> </v>
      </c>
      <c r="Q90" s="793"/>
      <c r="R90" s="793"/>
      <c r="S90" s="793"/>
      <c r="T90" s="793"/>
      <c r="U90" s="793"/>
      <c r="V90" s="793"/>
      <c r="W90" s="793"/>
      <c r="X90" s="793"/>
      <c r="Y90" s="793"/>
      <c r="Z90" s="793"/>
      <c r="AA90" s="793"/>
      <c r="AB90" s="793"/>
      <c r="AC90" s="793"/>
      <c r="AD90" s="793"/>
      <c r="AE90" s="793"/>
      <c r="AF90" s="793"/>
      <c r="AG90" s="793"/>
      <c r="AH90" s="793"/>
      <c r="AI90" s="793"/>
      <c r="AJ90" s="793"/>
      <c r="AK90" s="793"/>
      <c r="AL90" s="793"/>
      <c r="AM90" s="793"/>
      <c r="AN90" s="793"/>
      <c r="AO90" s="793"/>
      <c r="AP90" s="793"/>
      <c r="AQ90" s="300"/>
      <c r="AR90" s="301"/>
      <c r="AS90" s="724"/>
      <c r="AT90" s="725"/>
      <c r="AU90" s="743"/>
      <c r="AV90" s="744"/>
      <c r="AW90" s="744"/>
      <c r="AX90" s="744"/>
      <c r="AY90" s="744"/>
      <c r="AZ90" s="744"/>
      <c r="BA90" s="744"/>
      <c r="BB90" s="744"/>
      <c r="BC90" s="744"/>
      <c r="BD90" s="744"/>
      <c r="BE90" s="745"/>
      <c r="BF90" s="730"/>
      <c r="BG90" s="731"/>
      <c r="BH90" s="743" t="str">
        <f>IF('②応募者名簿(印刷用)'!$P$10="","",'②応募者名簿(印刷用)'!$P$10)</f>
        <v xml:space="preserve"> </v>
      </c>
      <c r="BI90" s="744"/>
      <c r="BJ90" s="744"/>
      <c r="BK90" s="744"/>
      <c r="BL90" s="744"/>
      <c r="BM90" s="744"/>
      <c r="BN90" s="744"/>
      <c r="BO90" s="744"/>
      <c r="BP90" s="744"/>
      <c r="BQ90" s="744"/>
      <c r="BR90" s="744"/>
      <c r="BS90" s="744"/>
      <c r="BT90" s="744"/>
      <c r="BU90" s="744"/>
      <c r="BV90" s="744"/>
      <c r="BW90" s="744"/>
      <c r="BX90" s="744"/>
      <c r="BY90" s="744"/>
      <c r="BZ90" s="744"/>
      <c r="CA90" s="744"/>
      <c r="CB90" s="744"/>
      <c r="CC90" s="744"/>
      <c r="CD90" s="744"/>
      <c r="CE90" s="744"/>
      <c r="CF90" s="744"/>
      <c r="CG90" s="744"/>
      <c r="CH90" s="745"/>
    </row>
    <row r="91" spans="1:86" ht="24.95" customHeight="1">
      <c r="A91" s="726"/>
      <c r="B91" s="727"/>
      <c r="C91" s="743"/>
      <c r="D91" s="744"/>
      <c r="E91" s="744"/>
      <c r="F91" s="744"/>
      <c r="G91" s="744"/>
      <c r="H91" s="744"/>
      <c r="I91" s="744"/>
      <c r="J91" s="744"/>
      <c r="K91" s="744"/>
      <c r="L91" s="744"/>
      <c r="M91" s="745"/>
      <c r="N91" s="732"/>
      <c r="O91" s="733"/>
      <c r="P91" s="794"/>
      <c r="Q91" s="794"/>
      <c r="R91" s="794"/>
      <c r="S91" s="794"/>
      <c r="T91" s="794"/>
      <c r="U91" s="794"/>
      <c r="V91" s="794"/>
      <c r="W91" s="794"/>
      <c r="X91" s="794"/>
      <c r="Y91" s="794"/>
      <c r="Z91" s="794"/>
      <c r="AA91" s="794"/>
      <c r="AB91" s="794"/>
      <c r="AC91" s="794"/>
      <c r="AD91" s="794"/>
      <c r="AE91" s="794"/>
      <c r="AF91" s="794"/>
      <c r="AG91" s="794"/>
      <c r="AH91" s="794"/>
      <c r="AI91" s="794"/>
      <c r="AJ91" s="794"/>
      <c r="AK91" s="794"/>
      <c r="AL91" s="794"/>
      <c r="AM91" s="794"/>
      <c r="AN91" s="794"/>
      <c r="AO91" s="794"/>
      <c r="AP91" s="794"/>
      <c r="AQ91" s="300"/>
      <c r="AR91" s="301"/>
      <c r="AS91" s="726"/>
      <c r="AT91" s="727"/>
      <c r="AU91" s="746"/>
      <c r="AV91" s="747"/>
      <c r="AW91" s="747"/>
      <c r="AX91" s="747"/>
      <c r="AY91" s="747"/>
      <c r="AZ91" s="747"/>
      <c r="BA91" s="747"/>
      <c r="BB91" s="747"/>
      <c r="BC91" s="747"/>
      <c r="BD91" s="747"/>
      <c r="BE91" s="748"/>
      <c r="BF91" s="732"/>
      <c r="BG91" s="733"/>
      <c r="BH91" s="746"/>
      <c r="BI91" s="747"/>
      <c r="BJ91" s="747"/>
      <c r="BK91" s="747"/>
      <c r="BL91" s="747"/>
      <c r="BM91" s="747"/>
      <c r="BN91" s="747"/>
      <c r="BO91" s="747"/>
      <c r="BP91" s="747"/>
      <c r="BQ91" s="747"/>
      <c r="BR91" s="747"/>
      <c r="BS91" s="747"/>
      <c r="BT91" s="747"/>
      <c r="BU91" s="747"/>
      <c r="BV91" s="747"/>
      <c r="BW91" s="747"/>
      <c r="BX91" s="747"/>
      <c r="BY91" s="747"/>
      <c r="BZ91" s="747"/>
      <c r="CA91" s="747"/>
      <c r="CB91" s="747"/>
      <c r="CC91" s="747"/>
      <c r="CD91" s="747"/>
      <c r="CE91" s="747"/>
      <c r="CF91" s="747"/>
      <c r="CG91" s="747"/>
      <c r="CH91" s="748"/>
    </row>
    <row r="92" spans="1:86" ht="24.95" customHeight="1">
      <c r="A92" s="786" t="s">
        <v>22</v>
      </c>
      <c r="B92" s="786"/>
      <c r="C92" s="791" t="str">
        <f>""&amp;①入力シート!AD30</f>
        <v/>
      </c>
      <c r="D92" s="791"/>
      <c r="E92" s="791"/>
      <c r="F92" s="791"/>
      <c r="G92" s="791"/>
      <c r="H92" s="791"/>
      <c r="I92" s="791"/>
      <c r="J92" s="791"/>
      <c r="K92" s="791"/>
      <c r="L92" s="791"/>
      <c r="M92" s="791"/>
      <c r="N92" s="197"/>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774">
        <f>$AM$20</f>
        <v>86</v>
      </c>
      <c r="AN92" s="774"/>
      <c r="AO92" s="774"/>
      <c r="AP92" s="775"/>
      <c r="AQ92" s="298"/>
      <c r="AR92" s="299"/>
      <c r="AS92" s="778" t="s">
        <v>22</v>
      </c>
      <c r="AT92" s="779"/>
      <c r="AU92" s="749" t="str">
        <f>""&amp;①入力シート!AD31</f>
        <v/>
      </c>
      <c r="AV92" s="750"/>
      <c r="AW92" s="750"/>
      <c r="AX92" s="750"/>
      <c r="AY92" s="750"/>
      <c r="AZ92" s="750"/>
      <c r="BA92" s="750"/>
      <c r="BB92" s="750"/>
      <c r="BC92" s="750"/>
      <c r="BD92" s="750"/>
      <c r="BE92" s="751"/>
      <c r="BF92" s="197"/>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774">
        <f>$AM$20</f>
        <v>86</v>
      </c>
      <c r="CF92" s="774"/>
      <c r="CG92" s="774"/>
      <c r="CH92" s="775"/>
    </row>
    <row r="93" spans="1:86" ht="24.95" customHeight="1">
      <c r="A93" s="786"/>
      <c r="B93" s="786"/>
      <c r="C93" s="791"/>
      <c r="D93" s="791"/>
      <c r="E93" s="791"/>
      <c r="F93" s="791"/>
      <c r="G93" s="791"/>
      <c r="H93" s="791"/>
      <c r="I93" s="791"/>
      <c r="J93" s="791"/>
      <c r="K93" s="791"/>
      <c r="L93" s="791"/>
      <c r="M93" s="791"/>
      <c r="N93" s="199"/>
      <c r="O93" s="199"/>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776"/>
      <c r="AN93" s="776"/>
      <c r="AO93" s="776"/>
      <c r="AP93" s="777"/>
      <c r="AQ93" s="298"/>
      <c r="AR93" s="299"/>
      <c r="AS93" s="780"/>
      <c r="AT93" s="781"/>
      <c r="AU93" s="752"/>
      <c r="AV93" s="753"/>
      <c r="AW93" s="753"/>
      <c r="AX93" s="753"/>
      <c r="AY93" s="753"/>
      <c r="AZ93" s="753"/>
      <c r="BA93" s="753"/>
      <c r="BB93" s="753"/>
      <c r="BC93" s="753"/>
      <c r="BD93" s="753"/>
      <c r="BE93" s="754"/>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776"/>
      <c r="CF93" s="776"/>
      <c r="CG93" s="776"/>
      <c r="CH93" s="777"/>
    </row>
    <row r="94" spans="1:86" ht="26.1" customHeight="1">
      <c r="A94" s="200"/>
      <c r="B94" s="200"/>
      <c r="C94" s="201"/>
      <c r="D94" s="201"/>
      <c r="E94" s="201"/>
      <c r="F94" s="201"/>
      <c r="G94" s="201"/>
      <c r="H94" s="201"/>
      <c r="I94" s="201"/>
      <c r="J94" s="201"/>
      <c r="K94" s="201"/>
      <c r="L94" s="201"/>
      <c r="M94" s="201"/>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98"/>
      <c r="AR94" s="299"/>
      <c r="AS94" s="200"/>
      <c r="AT94" s="200"/>
      <c r="AU94" s="201"/>
      <c r="AV94" s="201"/>
      <c r="AW94" s="201"/>
      <c r="AX94" s="201"/>
      <c r="AY94" s="201"/>
      <c r="AZ94" s="201"/>
      <c r="BA94" s="201"/>
      <c r="BB94" s="201"/>
      <c r="BC94" s="201"/>
      <c r="BD94" s="201"/>
      <c r="BE94" s="201"/>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row>
    <row r="95" spans="1:86" ht="26.1" customHeight="1">
      <c r="A95" s="174"/>
      <c r="B95" s="174"/>
      <c r="C95" s="174"/>
      <c r="D95" s="174"/>
      <c r="E95" s="174"/>
      <c r="F95" s="174"/>
      <c r="G95" s="174"/>
      <c r="H95" s="174"/>
      <c r="I95" s="174"/>
      <c r="J95" s="174"/>
      <c r="K95" s="174"/>
      <c r="L95" s="174"/>
      <c r="M95" s="174"/>
      <c r="AQ95" s="298"/>
      <c r="AR95" s="299"/>
      <c r="AS95" s="174"/>
      <c r="AT95" s="174"/>
      <c r="AU95" s="174"/>
      <c r="AV95" s="174"/>
      <c r="AW95" s="174"/>
      <c r="AX95" s="174"/>
      <c r="AY95" s="174"/>
      <c r="AZ95" s="174"/>
      <c r="BA95" s="174"/>
      <c r="BB95" s="174"/>
      <c r="BC95" s="174"/>
      <c r="BD95" s="174"/>
      <c r="BE95" s="174"/>
    </row>
    <row r="96" spans="1:86" ht="26.1" customHeight="1">
      <c r="A96" s="174"/>
      <c r="B96" s="174"/>
      <c r="C96" s="174"/>
      <c r="D96" s="174"/>
      <c r="E96" s="174"/>
      <c r="F96" s="174"/>
      <c r="G96" s="174"/>
      <c r="H96" s="174"/>
      <c r="I96" s="174"/>
      <c r="J96" s="174"/>
      <c r="K96" s="174"/>
      <c r="L96" s="174"/>
      <c r="M96" s="174"/>
      <c r="N96" s="785" t="s">
        <v>408</v>
      </c>
      <c r="O96" s="785"/>
      <c r="P96" s="785"/>
      <c r="Q96" s="785"/>
      <c r="R96" s="785"/>
      <c r="S96" s="785"/>
      <c r="T96" s="785"/>
      <c r="U96" s="785"/>
      <c r="V96" s="785"/>
      <c r="W96" s="785"/>
      <c r="X96" s="785"/>
      <c r="Y96" s="785"/>
      <c r="Z96" s="785"/>
      <c r="AA96" s="785"/>
      <c r="AB96" s="785"/>
      <c r="AQ96" s="298"/>
      <c r="AR96" s="299"/>
      <c r="AS96" s="174"/>
      <c r="AT96" s="174"/>
      <c r="AU96" s="174"/>
      <c r="AV96" s="174"/>
      <c r="AW96" s="174"/>
      <c r="AX96" s="174"/>
      <c r="AY96" s="174"/>
      <c r="AZ96" s="174"/>
      <c r="BA96" s="174"/>
      <c r="BB96" s="174"/>
      <c r="BC96" s="174"/>
      <c r="BD96" s="174"/>
      <c r="BE96" s="174"/>
      <c r="BF96" s="785" t="s">
        <v>408</v>
      </c>
      <c r="BG96" s="785"/>
      <c r="BH96" s="785"/>
      <c r="BI96" s="785"/>
      <c r="BJ96" s="785"/>
      <c r="BK96" s="785"/>
      <c r="BL96" s="785"/>
      <c r="BM96" s="785"/>
      <c r="BN96" s="785"/>
      <c r="BO96" s="785"/>
      <c r="BP96" s="785"/>
      <c r="BQ96" s="785"/>
      <c r="BR96" s="785"/>
      <c r="BS96" s="785"/>
      <c r="BT96" s="785"/>
    </row>
    <row r="97" spans="1:86" ht="26.1" customHeight="1">
      <c r="A97" s="174"/>
      <c r="B97" s="174"/>
      <c r="C97" s="174"/>
      <c r="D97" s="174"/>
      <c r="E97" s="174"/>
      <c r="F97" s="174"/>
      <c r="G97" s="174"/>
      <c r="H97" s="174"/>
      <c r="I97" s="174"/>
      <c r="J97" s="174"/>
      <c r="K97" s="174"/>
      <c r="L97" s="174"/>
      <c r="M97" s="174"/>
      <c r="N97" s="785"/>
      <c r="O97" s="785"/>
      <c r="P97" s="785"/>
      <c r="Q97" s="785"/>
      <c r="R97" s="785"/>
      <c r="S97" s="785"/>
      <c r="T97" s="785"/>
      <c r="U97" s="785"/>
      <c r="V97" s="785"/>
      <c r="W97" s="785"/>
      <c r="X97" s="785"/>
      <c r="Y97" s="785"/>
      <c r="Z97" s="785"/>
      <c r="AA97" s="785"/>
      <c r="AB97" s="785"/>
      <c r="AQ97" s="298"/>
      <c r="AR97" s="299"/>
      <c r="AS97" s="174"/>
      <c r="AT97" s="174"/>
      <c r="AU97" s="174"/>
      <c r="AV97" s="174"/>
      <c r="AW97" s="174"/>
      <c r="AX97" s="174"/>
      <c r="AY97" s="174"/>
      <c r="AZ97" s="174"/>
      <c r="BA97" s="174"/>
      <c r="BB97" s="174"/>
      <c r="BC97" s="174"/>
      <c r="BD97" s="174"/>
      <c r="BE97" s="174"/>
      <c r="BF97" s="785"/>
      <c r="BG97" s="785"/>
      <c r="BH97" s="785"/>
      <c r="BI97" s="785"/>
      <c r="BJ97" s="785"/>
      <c r="BK97" s="785"/>
      <c r="BL97" s="785"/>
      <c r="BM97" s="785"/>
      <c r="BN97" s="785"/>
      <c r="BO97" s="785"/>
      <c r="BP97" s="785"/>
      <c r="BQ97" s="785"/>
      <c r="BR97" s="785"/>
      <c r="BS97" s="785"/>
      <c r="BT97" s="785"/>
    </row>
    <row r="98" spans="1:86" ht="26.1" customHeight="1">
      <c r="A98" s="174"/>
      <c r="B98" s="174"/>
      <c r="C98" s="174"/>
      <c r="D98" s="174"/>
      <c r="E98" s="174"/>
      <c r="F98" s="174"/>
      <c r="G98" s="174"/>
      <c r="H98" s="174"/>
      <c r="I98" s="174"/>
      <c r="J98" s="174"/>
      <c r="K98" s="174"/>
      <c r="L98" s="174"/>
      <c r="M98" s="174"/>
      <c r="N98" s="785" t="s">
        <v>407</v>
      </c>
      <c r="O98" s="785"/>
      <c r="P98" s="785"/>
      <c r="Q98" s="785"/>
      <c r="R98" s="785"/>
      <c r="S98" s="785"/>
      <c r="T98" s="785"/>
      <c r="U98" s="785"/>
      <c r="V98" s="785"/>
      <c r="W98" s="785"/>
      <c r="X98" s="785"/>
      <c r="Y98" s="785"/>
      <c r="Z98" s="785"/>
      <c r="AA98" s="785"/>
      <c r="AB98" s="785"/>
      <c r="AQ98" s="298"/>
      <c r="AR98" s="299"/>
      <c r="AS98" s="174"/>
      <c r="AT98" s="174"/>
      <c r="AU98" s="174"/>
      <c r="AV98" s="174"/>
      <c r="AW98" s="174"/>
      <c r="AX98" s="174"/>
      <c r="AY98" s="174"/>
      <c r="AZ98" s="174"/>
      <c r="BA98" s="174"/>
      <c r="BB98" s="174"/>
      <c r="BC98" s="174"/>
      <c r="BD98" s="174"/>
      <c r="BE98" s="174"/>
      <c r="BF98" s="785" t="s">
        <v>407</v>
      </c>
      <c r="BG98" s="785"/>
      <c r="BH98" s="785"/>
      <c r="BI98" s="785"/>
      <c r="BJ98" s="785"/>
      <c r="BK98" s="785"/>
      <c r="BL98" s="785"/>
      <c r="BM98" s="785"/>
      <c r="BN98" s="785"/>
      <c r="BO98" s="785"/>
      <c r="BP98" s="785"/>
      <c r="BQ98" s="785"/>
      <c r="BR98" s="785"/>
      <c r="BS98" s="785"/>
      <c r="BT98" s="785"/>
    </row>
    <row r="99" spans="1:86" ht="26.1" customHeight="1">
      <c r="A99" s="174"/>
      <c r="B99" s="174"/>
      <c r="C99" s="174"/>
      <c r="D99" s="174"/>
      <c r="E99" s="174"/>
      <c r="F99" s="174"/>
      <c r="G99" s="174"/>
      <c r="H99" s="174"/>
      <c r="I99" s="174"/>
      <c r="J99" s="174"/>
      <c r="K99" s="174"/>
      <c r="L99" s="174"/>
      <c r="M99" s="174"/>
      <c r="N99" s="785"/>
      <c r="O99" s="785"/>
      <c r="P99" s="785"/>
      <c r="Q99" s="785"/>
      <c r="R99" s="785"/>
      <c r="S99" s="785"/>
      <c r="T99" s="785"/>
      <c r="U99" s="785"/>
      <c r="V99" s="785"/>
      <c r="W99" s="785"/>
      <c r="X99" s="785"/>
      <c r="Y99" s="785"/>
      <c r="Z99" s="785"/>
      <c r="AA99" s="785"/>
      <c r="AB99" s="785"/>
      <c r="AQ99" s="298"/>
      <c r="AR99" s="299"/>
      <c r="AS99" s="174"/>
      <c r="AT99" s="174"/>
      <c r="AU99" s="174"/>
      <c r="AV99" s="174"/>
      <c r="AW99" s="174"/>
      <c r="AX99" s="174"/>
      <c r="AY99" s="174"/>
      <c r="AZ99" s="174"/>
      <c r="BA99" s="174"/>
      <c r="BB99" s="174"/>
      <c r="BC99" s="174"/>
      <c r="BD99" s="174"/>
      <c r="BE99" s="174"/>
      <c r="BF99" s="785"/>
      <c r="BG99" s="785"/>
      <c r="BH99" s="785"/>
      <c r="BI99" s="785"/>
      <c r="BJ99" s="785"/>
      <c r="BK99" s="785"/>
      <c r="BL99" s="785"/>
      <c r="BM99" s="785"/>
      <c r="BN99" s="785"/>
      <c r="BO99" s="785"/>
      <c r="BP99" s="785"/>
      <c r="BQ99" s="785"/>
      <c r="BR99" s="785"/>
      <c r="BS99" s="785"/>
      <c r="BT99" s="785"/>
    </row>
    <row r="100" spans="1:86" ht="26.1" customHeight="1">
      <c r="A100" s="174"/>
      <c r="B100" s="174"/>
      <c r="C100" s="174"/>
      <c r="D100" s="174"/>
      <c r="E100" s="174"/>
      <c r="F100" s="174"/>
      <c r="G100" s="174"/>
      <c r="H100" s="174"/>
      <c r="I100" s="174"/>
      <c r="J100" s="174"/>
      <c r="K100" s="174"/>
      <c r="L100" s="174"/>
      <c r="M100" s="174"/>
      <c r="AQ100" s="298"/>
      <c r="AR100" s="299"/>
      <c r="AS100" s="174"/>
      <c r="AT100" s="174"/>
      <c r="AU100" s="174"/>
      <c r="AV100" s="174"/>
      <c r="AW100" s="174"/>
      <c r="AX100" s="174"/>
      <c r="AY100" s="174"/>
      <c r="AZ100" s="174"/>
      <c r="BA100" s="174"/>
      <c r="BB100" s="174"/>
      <c r="BC100" s="174"/>
      <c r="BD100" s="174"/>
      <c r="BE100" s="174"/>
    </row>
    <row r="101" spans="1:86" ht="26.1" customHeight="1">
      <c r="A101" s="174"/>
      <c r="B101" s="142" t="str">
        <f>$B$5</f>
        <v>第86回全国教育美術展応募作品の名札</v>
      </c>
      <c r="C101" s="174"/>
      <c r="D101" s="174"/>
      <c r="E101" s="174"/>
      <c r="F101" s="174"/>
      <c r="G101" s="174"/>
      <c r="H101" s="174"/>
      <c r="I101" s="174"/>
      <c r="J101" s="174"/>
      <c r="K101" s="174"/>
      <c r="L101" s="174"/>
      <c r="M101" s="174"/>
      <c r="AQ101" s="298"/>
      <c r="AR101" s="299"/>
      <c r="AS101" s="174"/>
      <c r="AT101" s="142" t="str">
        <f>$B$5</f>
        <v>第86回全国教育美術展応募作品の名札</v>
      </c>
      <c r="AU101" s="174"/>
      <c r="AV101" s="174"/>
      <c r="AW101" s="174"/>
      <c r="AX101" s="174"/>
      <c r="AY101" s="174"/>
      <c r="AZ101" s="174"/>
      <c r="BA101" s="174"/>
      <c r="BB101" s="174"/>
      <c r="BC101" s="174"/>
      <c r="BD101" s="174"/>
      <c r="BE101" s="174"/>
    </row>
    <row r="102" spans="1:86" ht="24.95" customHeight="1">
      <c r="A102" s="734" t="s">
        <v>45</v>
      </c>
      <c r="B102" s="735"/>
      <c r="C102" s="735"/>
      <c r="D102" s="735"/>
      <c r="E102" s="735"/>
      <c r="F102" s="735"/>
      <c r="G102" s="735"/>
      <c r="H102" s="735"/>
      <c r="I102" s="735"/>
      <c r="J102" s="735"/>
      <c r="K102" s="735"/>
      <c r="L102" s="735"/>
      <c r="M102" s="736"/>
      <c r="N102" s="790" t="s">
        <v>344</v>
      </c>
      <c r="O102" s="790"/>
      <c r="P102" s="719" t="s">
        <v>17</v>
      </c>
      <c r="Q102" s="720"/>
      <c r="R102" s="721" t="str">
        <f>IF('②応募者名簿(印刷用)'!$BX$40="","",'②応募者名簿(印刷用)'!$BX$40)</f>
        <v>-</v>
      </c>
      <c r="S102" s="721"/>
      <c r="T102" s="721"/>
      <c r="U102" s="721"/>
      <c r="V102" s="721"/>
      <c r="W102" s="721"/>
      <c r="X102" s="721"/>
      <c r="Y102" s="272"/>
      <c r="Z102" s="272"/>
      <c r="AA102" s="718" t="s">
        <v>282</v>
      </c>
      <c r="AB102" s="718"/>
      <c r="AC102" s="718"/>
      <c r="AD102" s="716" t="str">
        <f>IF(①入力シート!$D$30+①入力シート!$H$30+①入力シート!$L$30=0,"",①入力シート!$D$30&amp;①入力シート!$G$30&amp;①入力シート!$H$30&amp;①入力シート!$K$30&amp;①入力シート!$L$30)</f>
        <v/>
      </c>
      <c r="AE102" s="716"/>
      <c r="AF102" s="716"/>
      <c r="AG102" s="716"/>
      <c r="AH102" s="716"/>
      <c r="AI102" s="716"/>
      <c r="AJ102" s="716"/>
      <c r="AK102" s="716"/>
      <c r="AL102" s="716"/>
      <c r="AM102" s="716"/>
      <c r="AN102" s="716"/>
      <c r="AO102" s="716"/>
      <c r="AP102" s="717"/>
      <c r="AQ102" s="300"/>
      <c r="AR102" s="301"/>
      <c r="AS102" s="734" t="s">
        <v>45</v>
      </c>
      <c r="AT102" s="735"/>
      <c r="AU102" s="735"/>
      <c r="AV102" s="735"/>
      <c r="AW102" s="735"/>
      <c r="AX102" s="735"/>
      <c r="AY102" s="735"/>
      <c r="AZ102" s="735"/>
      <c r="BA102" s="735"/>
      <c r="BB102" s="735"/>
      <c r="BC102" s="735"/>
      <c r="BD102" s="735"/>
      <c r="BE102" s="736"/>
      <c r="BF102" s="728" t="s">
        <v>344</v>
      </c>
      <c r="BG102" s="729"/>
      <c r="BH102" s="719" t="s">
        <v>17</v>
      </c>
      <c r="BI102" s="720"/>
      <c r="BJ102" s="721" t="str">
        <f>IF('②応募者名簿(印刷用)'!$BX$40="","",'②応募者名簿(印刷用)'!$BX$40)</f>
        <v>-</v>
      </c>
      <c r="BK102" s="721"/>
      <c r="BL102" s="721"/>
      <c r="BM102" s="721"/>
      <c r="BN102" s="721"/>
      <c r="BO102" s="721"/>
      <c r="BP102" s="721"/>
      <c r="BQ102" s="272"/>
      <c r="BR102" s="272"/>
      <c r="BS102" s="718" t="s">
        <v>282</v>
      </c>
      <c r="BT102" s="718"/>
      <c r="BU102" s="718"/>
      <c r="BV102" s="716" t="str">
        <f>IF(①入力シート!$D$30+①入力シート!$H$30+①入力シート!$L$30=0,"",①入力シート!$D$30&amp;①入力シート!$G$30&amp;①入力シート!$H$30&amp;①入力シート!$K$30&amp;①入力シート!$L$30)</f>
        <v/>
      </c>
      <c r="BW102" s="716"/>
      <c r="BX102" s="716"/>
      <c r="BY102" s="716"/>
      <c r="BZ102" s="716"/>
      <c r="CA102" s="716"/>
      <c r="CB102" s="716"/>
      <c r="CC102" s="716"/>
      <c r="CD102" s="716"/>
      <c r="CE102" s="716"/>
      <c r="CF102" s="716"/>
      <c r="CG102" s="716"/>
      <c r="CH102" s="717"/>
    </row>
    <row r="103" spans="1:86" ht="24.95" customHeight="1">
      <c r="A103" s="714"/>
      <c r="B103" s="715"/>
      <c r="C103" s="715"/>
      <c r="D103" s="715"/>
      <c r="E103" s="715"/>
      <c r="F103" s="715"/>
      <c r="G103" s="715"/>
      <c r="H103" s="715"/>
      <c r="I103" s="191"/>
      <c r="J103" s="191"/>
      <c r="K103" s="191"/>
      <c r="L103" s="191"/>
      <c r="M103" s="192"/>
      <c r="N103" s="790"/>
      <c r="O103" s="790"/>
      <c r="P103" s="711" t="str">
        <f>IF('②応募者名簿(印刷用)'!$BV$42="","",'②応募者名簿(印刷用)'!$BV$42)</f>
        <v xml:space="preserve"> </v>
      </c>
      <c r="Q103" s="712"/>
      <c r="R103" s="712"/>
      <c r="S103" s="712"/>
      <c r="T103" s="712"/>
      <c r="U103" s="712"/>
      <c r="V103" s="712"/>
      <c r="W103" s="712"/>
      <c r="X103" s="712"/>
      <c r="Y103" s="712"/>
      <c r="Z103" s="712"/>
      <c r="AA103" s="712"/>
      <c r="AB103" s="712"/>
      <c r="AC103" s="712"/>
      <c r="AD103" s="712"/>
      <c r="AE103" s="712"/>
      <c r="AF103" s="712"/>
      <c r="AG103" s="712"/>
      <c r="AH103" s="712"/>
      <c r="AI103" s="712"/>
      <c r="AJ103" s="712"/>
      <c r="AK103" s="712"/>
      <c r="AL103" s="712"/>
      <c r="AM103" s="712"/>
      <c r="AN103" s="712"/>
      <c r="AO103" s="712"/>
      <c r="AP103" s="713"/>
      <c r="AQ103" s="300"/>
      <c r="AR103" s="301"/>
      <c r="AS103" s="714"/>
      <c r="AT103" s="715"/>
      <c r="AU103" s="715"/>
      <c r="AV103" s="715"/>
      <c r="AW103" s="715"/>
      <c r="AX103" s="715"/>
      <c r="AY103" s="715"/>
      <c r="AZ103" s="715"/>
      <c r="BA103" s="191"/>
      <c r="BB103" s="191"/>
      <c r="BC103" s="191"/>
      <c r="BD103" s="191"/>
      <c r="BE103" s="192"/>
      <c r="BF103" s="730"/>
      <c r="BG103" s="731"/>
      <c r="BH103" s="711" t="str">
        <f>IF('②応募者名簿(印刷用)'!$BV$42="","",'②応募者名簿(印刷用)'!$BV$42)</f>
        <v xml:space="preserve"> </v>
      </c>
      <c r="BI103" s="712"/>
      <c r="BJ103" s="712"/>
      <c r="BK103" s="712"/>
      <c r="BL103" s="712"/>
      <c r="BM103" s="712"/>
      <c r="BN103" s="712"/>
      <c r="BO103" s="712"/>
      <c r="BP103" s="712"/>
      <c r="BQ103" s="712"/>
      <c r="BR103" s="712"/>
      <c r="BS103" s="712"/>
      <c r="BT103" s="712"/>
      <c r="BU103" s="712"/>
      <c r="BV103" s="712"/>
      <c r="BW103" s="712"/>
      <c r="BX103" s="712"/>
      <c r="BY103" s="712"/>
      <c r="BZ103" s="712"/>
      <c r="CA103" s="712"/>
      <c r="CB103" s="712"/>
      <c r="CC103" s="712"/>
      <c r="CD103" s="712"/>
      <c r="CE103" s="712"/>
      <c r="CF103" s="712"/>
      <c r="CG103" s="712"/>
      <c r="CH103" s="713"/>
    </row>
    <row r="104" spans="1:86" ht="24.95" customHeight="1">
      <c r="A104" s="714"/>
      <c r="B104" s="715"/>
      <c r="C104" s="715"/>
      <c r="D104" s="715"/>
      <c r="E104" s="715"/>
      <c r="F104" s="715"/>
      <c r="G104" s="715"/>
      <c r="H104" s="715"/>
      <c r="I104" s="191"/>
      <c r="J104" s="191"/>
      <c r="K104" s="191"/>
      <c r="L104" s="191"/>
      <c r="M104" s="192"/>
      <c r="N104" s="790"/>
      <c r="O104" s="790"/>
      <c r="P104" s="711" t="str">
        <f>IF('②応募者名簿(印刷用)'!$BV$43="","",'②応募者名簿(印刷用)'!$BV$43)</f>
        <v xml:space="preserve"> </v>
      </c>
      <c r="Q104" s="712"/>
      <c r="R104" s="712"/>
      <c r="S104" s="712"/>
      <c r="T104" s="712"/>
      <c r="U104" s="712"/>
      <c r="V104" s="712"/>
      <c r="W104" s="712"/>
      <c r="X104" s="712"/>
      <c r="Y104" s="712"/>
      <c r="Z104" s="712"/>
      <c r="AA104" s="712"/>
      <c r="AB104" s="712"/>
      <c r="AC104" s="712"/>
      <c r="AD104" s="712"/>
      <c r="AE104" s="712"/>
      <c r="AF104" s="712"/>
      <c r="AG104" s="712"/>
      <c r="AH104" s="712"/>
      <c r="AI104" s="712"/>
      <c r="AJ104" s="712"/>
      <c r="AK104" s="712"/>
      <c r="AL104" s="712"/>
      <c r="AM104" s="712"/>
      <c r="AN104" s="712"/>
      <c r="AO104" s="712"/>
      <c r="AP104" s="713"/>
      <c r="AQ104" s="300"/>
      <c r="AR104" s="301"/>
      <c r="AS104" s="714"/>
      <c r="AT104" s="715"/>
      <c r="AU104" s="715"/>
      <c r="AV104" s="715"/>
      <c r="AW104" s="715"/>
      <c r="AX104" s="715"/>
      <c r="AY104" s="715"/>
      <c r="AZ104" s="715"/>
      <c r="BA104" s="191"/>
      <c r="BB104" s="191"/>
      <c r="BC104" s="191"/>
      <c r="BD104" s="191"/>
      <c r="BE104" s="192"/>
      <c r="BF104" s="730"/>
      <c r="BG104" s="731"/>
      <c r="BH104" s="711" t="str">
        <f>IF('②応募者名簿(印刷用)'!$BV$43="","",'②応募者名簿(印刷用)'!$BV$43)</f>
        <v xml:space="preserve"> </v>
      </c>
      <c r="BI104" s="712"/>
      <c r="BJ104" s="712"/>
      <c r="BK104" s="712"/>
      <c r="BL104" s="712"/>
      <c r="BM104" s="712"/>
      <c r="BN104" s="712"/>
      <c r="BO104" s="712"/>
      <c r="BP104" s="712"/>
      <c r="BQ104" s="712"/>
      <c r="BR104" s="712"/>
      <c r="BS104" s="712"/>
      <c r="BT104" s="712"/>
      <c r="BU104" s="712"/>
      <c r="BV104" s="712"/>
      <c r="BW104" s="712"/>
      <c r="BX104" s="712"/>
      <c r="BY104" s="712"/>
      <c r="BZ104" s="712"/>
      <c r="CA104" s="712"/>
      <c r="CB104" s="712"/>
      <c r="CC104" s="712"/>
      <c r="CD104" s="712"/>
      <c r="CE104" s="712"/>
      <c r="CF104" s="712"/>
      <c r="CG104" s="712"/>
      <c r="CH104" s="713"/>
    </row>
    <row r="105" spans="1:86" ht="24.95" customHeight="1">
      <c r="A105" s="714"/>
      <c r="B105" s="715"/>
      <c r="C105" s="715"/>
      <c r="D105" s="715"/>
      <c r="E105" s="715"/>
      <c r="F105" s="715"/>
      <c r="G105" s="715"/>
      <c r="H105" s="715"/>
      <c r="I105" s="191"/>
      <c r="J105" s="191"/>
      <c r="K105" s="191"/>
      <c r="L105" s="191"/>
      <c r="M105" s="192"/>
      <c r="N105" s="790"/>
      <c r="O105" s="790"/>
      <c r="P105" s="737" t="str">
        <f>IF('②応募者名簿(印刷用)'!$BV$44="","",'②応募者名簿(印刷用)'!$BV$44)</f>
        <v xml:space="preserve"> </v>
      </c>
      <c r="Q105" s="738"/>
      <c r="R105" s="738"/>
      <c r="S105" s="738"/>
      <c r="T105" s="738"/>
      <c r="U105" s="738"/>
      <c r="V105" s="738"/>
      <c r="W105" s="738"/>
      <c r="X105" s="738"/>
      <c r="Y105" s="738"/>
      <c r="Z105" s="738"/>
      <c r="AA105" s="738"/>
      <c r="AB105" s="738"/>
      <c r="AC105" s="738"/>
      <c r="AD105" s="738"/>
      <c r="AE105" s="738"/>
      <c r="AF105" s="738"/>
      <c r="AG105" s="738"/>
      <c r="AH105" s="738"/>
      <c r="AI105" s="738"/>
      <c r="AJ105" s="738"/>
      <c r="AK105" s="738"/>
      <c r="AL105" s="738"/>
      <c r="AM105" s="738"/>
      <c r="AN105" s="738"/>
      <c r="AO105" s="738"/>
      <c r="AP105" s="739"/>
      <c r="AQ105" s="300"/>
      <c r="AR105" s="301"/>
      <c r="AS105" s="714"/>
      <c r="AT105" s="715"/>
      <c r="AU105" s="715"/>
      <c r="AV105" s="715"/>
      <c r="AW105" s="715"/>
      <c r="AX105" s="715"/>
      <c r="AY105" s="715"/>
      <c r="AZ105" s="715"/>
      <c r="BA105" s="191"/>
      <c r="BB105" s="191"/>
      <c r="BC105" s="191"/>
      <c r="BD105" s="191"/>
      <c r="BE105" s="192"/>
      <c r="BF105" s="732"/>
      <c r="BG105" s="733"/>
      <c r="BH105" s="737" t="str">
        <f>IF('②応募者名簿(印刷用)'!$BV$44="","",'②応募者名簿(印刷用)'!$BV$44)</f>
        <v xml:space="preserve"> </v>
      </c>
      <c r="BI105" s="738"/>
      <c r="BJ105" s="738"/>
      <c r="BK105" s="738"/>
      <c r="BL105" s="738"/>
      <c r="BM105" s="738"/>
      <c r="BN105" s="738"/>
      <c r="BO105" s="738"/>
      <c r="BP105" s="738"/>
      <c r="BQ105" s="738"/>
      <c r="BR105" s="738"/>
      <c r="BS105" s="738"/>
      <c r="BT105" s="738"/>
      <c r="BU105" s="738"/>
      <c r="BV105" s="738"/>
      <c r="BW105" s="738"/>
      <c r="BX105" s="738"/>
      <c r="BY105" s="738"/>
      <c r="BZ105" s="738"/>
      <c r="CA105" s="738"/>
      <c r="CB105" s="738"/>
      <c r="CC105" s="738"/>
      <c r="CD105" s="738"/>
      <c r="CE105" s="738"/>
      <c r="CF105" s="738"/>
      <c r="CG105" s="738"/>
      <c r="CH105" s="739"/>
    </row>
    <row r="106" spans="1:86" ht="24.95" customHeight="1">
      <c r="A106" s="714"/>
      <c r="B106" s="715"/>
      <c r="C106" s="715"/>
      <c r="D106" s="715"/>
      <c r="E106" s="715"/>
      <c r="F106" s="715"/>
      <c r="G106" s="715"/>
      <c r="H106" s="715"/>
      <c r="I106" s="191"/>
      <c r="J106" s="191"/>
      <c r="K106" s="191"/>
      <c r="L106" s="191"/>
      <c r="M106" s="192"/>
      <c r="N106" s="728" t="s">
        <v>345</v>
      </c>
      <c r="O106" s="729"/>
      <c r="P106" s="740" t="s">
        <v>23</v>
      </c>
      <c r="Q106" s="741"/>
      <c r="R106" s="741"/>
      <c r="S106" s="741"/>
      <c r="T106" s="720" t="str">
        <f>""&amp;①入力シート!$D$21</f>
        <v/>
      </c>
      <c r="U106" s="720"/>
      <c r="V106" s="720"/>
      <c r="W106" s="720"/>
      <c r="X106" s="720"/>
      <c r="Y106" s="720"/>
      <c r="Z106" s="720"/>
      <c r="AA106" s="720"/>
      <c r="AB106" s="720"/>
      <c r="AC106" s="720"/>
      <c r="AD106" s="720"/>
      <c r="AE106" s="720"/>
      <c r="AF106" s="720"/>
      <c r="AG106" s="720"/>
      <c r="AH106" s="720"/>
      <c r="AI106" s="720"/>
      <c r="AJ106" s="720"/>
      <c r="AK106" s="720"/>
      <c r="AL106" s="720"/>
      <c r="AM106" s="720"/>
      <c r="AN106" s="720"/>
      <c r="AO106" s="720"/>
      <c r="AP106" s="773"/>
      <c r="AQ106" s="300"/>
      <c r="AR106" s="301"/>
      <c r="AS106" s="714"/>
      <c r="AT106" s="715"/>
      <c r="AU106" s="715"/>
      <c r="AV106" s="715"/>
      <c r="AW106" s="715"/>
      <c r="AX106" s="715"/>
      <c r="AY106" s="715"/>
      <c r="AZ106" s="715"/>
      <c r="BA106" s="191"/>
      <c r="BB106" s="191"/>
      <c r="BC106" s="191"/>
      <c r="BD106" s="191"/>
      <c r="BE106" s="192"/>
      <c r="BF106" s="728" t="s">
        <v>345</v>
      </c>
      <c r="BG106" s="729"/>
      <c r="BH106" s="740" t="s">
        <v>23</v>
      </c>
      <c r="BI106" s="741"/>
      <c r="BJ106" s="741"/>
      <c r="BK106" s="741"/>
      <c r="BL106" s="720" t="str">
        <f>""&amp;①入力シート!$D$21</f>
        <v/>
      </c>
      <c r="BM106" s="720"/>
      <c r="BN106" s="720"/>
      <c r="BO106" s="720"/>
      <c r="BP106" s="720"/>
      <c r="BQ106" s="720"/>
      <c r="BR106" s="720"/>
      <c r="BS106" s="720"/>
      <c r="BT106" s="720"/>
      <c r="BU106" s="720"/>
      <c r="BV106" s="720"/>
      <c r="BW106" s="720"/>
      <c r="BX106" s="720"/>
      <c r="BY106" s="720"/>
      <c r="BZ106" s="720"/>
      <c r="CA106" s="720"/>
      <c r="CB106" s="720"/>
      <c r="CC106" s="720"/>
      <c r="CD106" s="720"/>
      <c r="CE106" s="720"/>
      <c r="CF106" s="720"/>
      <c r="CG106" s="720"/>
      <c r="CH106" s="773"/>
    </row>
    <row r="107" spans="1:86" ht="24.95" customHeight="1">
      <c r="A107" s="193"/>
      <c r="B107" s="191"/>
      <c r="C107" s="191"/>
      <c r="D107" s="191"/>
      <c r="E107" s="191"/>
      <c r="F107" s="191"/>
      <c r="G107" s="191"/>
      <c r="H107" s="191"/>
      <c r="I107" s="191"/>
      <c r="J107" s="191"/>
      <c r="K107" s="191"/>
      <c r="L107" s="191"/>
      <c r="M107" s="192"/>
      <c r="N107" s="730"/>
      <c r="O107" s="731"/>
      <c r="P107" s="770" t="str">
        <f>"　"&amp;①入力シート!$D$22</f>
        <v>　</v>
      </c>
      <c r="Q107" s="771"/>
      <c r="R107" s="771"/>
      <c r="S107" s="771"/>
      <c r="T107" s="771"/>
      <c r="U107" s="771"/>
      <c r="V107" s="771"/>
      <c r="W107" s="771"/>
      <c r="X107" s="771"/>
      <c r="Y107" s="771"/>
      <c r="Z107" s="771"/>
      <c r="AA107" s="771"/>
      <c r="AB107" s="771"/>
      <c r="AC107" s="771"/>
      <c r="AD107" s="771"/>
      <c r="AE107" s="771"/>
      <c r="AF107" s="771"/>
      <c r="AG107" s="771"/>
      <c r="AH107" s="771"/>
      <c r="AI107" s="771"/>
      <c r="AJ107" s="771"/>
      <c r="AK107" s="771"/>
      <c r="AL107" s="771"/>
      <c r="AM107" s="771"/>
      <c r="AN107" s="771"/>
      <c r="AO107" s="771"/>
      <c r="AP107" s="772"/>
      <c r="AQ107" s="300"/>
      <c r="AR107" s="301"/>
      <c r="AS107" s="193"/>
      <c r="AT107" s="191"/>
      <c r="AU107" s="191"/>
      <c r="AV107" s="191"/>
      <c r="AW107" s="191"/>
      <c r="AX107" s="191"/>
      <c r="AY107" s="191"/>
      <c r="AZ107" s="191"/>
      <c r="BA107" s="191"/>
      <c r="BB107" s="191"/>
      <c r="BC107" s="191"/>
      <c r="BD107" s="191"/>
      <c r="BE107" s="192"/>
      <c r="BF107" s="730"/>
      <c r="BG107" s="731"/>
      <c r="BH107" s="770" t="str">
        <f>"　"&amp;①入力シート!$D$22</f>
        <v>　</v>
      </c>
      <c r="BI107" s="771"/>
      <c r="BJ107" s="771"/>
      <c r="BK107" s="771"/>
      <c r="BL107" s="771"/>
      <c r="BM107" s="771"/>
      <c r="BN107" s="771"/>
      <c r="BO107" s="771"/>
      <c r="BP107" s="771"/>
      <c r="BQ107" s="771"/>
      <c r="BR107" s="771"/>
      <c r="BS107" s="771"/>
      <c r="BT107" s="771"/>
      <c r="BU107" s="771"/>
      <c r="BV107" s="771"/>
      <c r="BW107" s="771"/>
      <c r="BX107" s="771"/>
      <c r="BY107" s="771"/>
      <c r="BZ107" s="771"/>
      <c r="CA107" s="771"/>
      <c r="CB107" s="771"/>
      <c r="CC107" s="771"/>
      <c r="CD107" s="771"/>
      <c r="CE107" s="771"/>
      <c r="CF107" s="771"/>
      <c r="CG107" s="771"/>
      <c r="CH107" s="772"/>
    </row>
    <row r="108" spans="1:86" ht="24.95" customHeight="1">
      <c r="A108" s="193"/>
      <c r="B108" s="191"/>
      <c r="C108" s="191"/>
      <c r="D108" s="191"/>
      <c r="E108" s="191"/>
      <c r="F108" s="191"/>
      <c r="G108" s="191"/>
      <c r="H108" s="191"/>
      <c r="I108" s="191"/>
      <c r="J108" s="191"/>
      <c r="K108" s="191"/>
      <c r="L108" s="191"/>
      <c r="M108" s="192"/>
      <c r="N108" s="730"/>
      <c r="O108" s="731"/>
      <c r="P108" s="764" t="str">
        <f>"　"&amp;①入力シート!$D$23</f>
        <v>　</v>
      </c>
      <c r="Q108" s="765"/>
      <c r="R108" s="765"/>
      <c r="S108" s="765"/>
      <c r="T108" s="765"/>
      <c r="U108" s="765"/>
      <c r="V108" s="765"/>
      <c r="W108" s="765"/>
      <c r="X108" s="765"/>
      <c r="Y108" s="765"/>
      <c r="Z108" s="765"/>
      <c r="AA108" s="765"/>
      <c r="AB108" s="765"/>
      <c r="AC108" s="765"/>
      <c r="AD108" s="765"/>
      <c r="AE108" s="765"/>
      <c r="AF108" s="765"/>
      <c r="AG108" s="765"/>
      <c r="AH108" s="765"/>
      <c r="AI108" s="765"/>
      <c r="AJ108" s="765"/>
      <c r="AK108" s="765"/>
      <c r="AL108" s="765"/>
      <c r="AM108" s="765"/>
      <c r="AN108" s="765"/>
      <c r="AO108" s="765"/>
      <c r="AP108" s="766"/>
      <c r="AQ108" s="300"/>
      <c r="AR108" s="301"/>
      <c r="AS108" s="193"/>
      <c r="AT108" s="191"/>
      <c r="AU108" s="191"/>
      <c r="AV108" s="191"/>
      <c r="AW108" s="191"/>
      <c r="AX108" s="191"/>
      <c r="AY108" s="191"/>
      <c r="AZ108" s="191"/>
      <c r="BA108" s="191"/>
      <c r="BB108" s="191"/>
      <c r="BC108" s="191"/>
      <c r="BD108" s="191"/>
      <c r="BE108" s="192"/>
      <c r="BF108" s="730"/>
      <c r="BG108" s="731"/>
      <c r="BH108" s="764" t="str">
        <f>"　"&amp;①入力シート!$D$23</f>
        <v>　</v>
      </c>
      <c r="BI108" s="765"/>
      <c r="BJ108" s="765"/>
      <c r="BK108" s="765"/>
      <c r="BL108" s="765"/>
      <c r="BM108" s="765"/>
      <c r="BN108" s="765"/>
      <c r="BO108" s="765"/>
      <c r="BP108" s="765"/>
      <c r="BQ108" s="765"/>
      <c r="BR108" s="765"/>
      <c r="BS108" s="765"/>
      <c r="BT108" s="765"/>
      <c r="BU108" s="765"/>
      <c r="BV108" s="765"/>
      <c r="BW108" s="765"/>
      <c r="BX108" s="765"/>
      <c r="BY108" s="765"/>
      <c r="BZ108" s="765"/>
      <c r="CA108" s="765"/>
      <c r="CB108" s="765"/>
      <c r="CC108" s="765"/>
      <c r="CD108" s="765"/>
      <c r="CE108" s="765"/>
      <c r="CF108" s="765"/>
      <c r="CG108" s="765"/>
      <c r="CH108" s="766"/>
    </row>
    <row r="109" spans="1:86" ht="24.95" customHeight="1">
      <c r="A109" s="194"/>
      <c r="B109" s="195"/>
      <c r="C109" s="195"/>
      <c r="D109" s="195"/>
      <c r="E109" s="195"/>
      <c r="F109" s="195"/>
      <c r="G109" s="195"/>
      <c r="H109" s="195"/>
      <c r="I109" s="195"/>
      <c r="J109" s="195"/>
      <c r="K109" s="195"/>
      <c r="L109" s="195"/>
      <c r="M109" s="196"/>
      <c r="N109" s="732"/>
      <c r="O109" s="733"/>
      <c r="P109" s="764"/>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5"/>
      <c r="AL109" s="765"/>
      <c r="AM109" s="765"/>
      <c r="AN109" s="765"/>
      <c r="AO109" s="765"/>
      <c r="AP109" s="766"/>
      <c r="AQ109" s="300"/>
      <c r="AR109" s="301"/>
      <c r="AS109" s="194"/>
      <c r="AT109" s="195"/>
      <c r="AU109" s="195"/>
      <c r="AV109" s="195"/>
      <c r="AW109" s="195"/>
      <c r="AX109" s="195"/>
      <c r="AY109" s="195"/>
      <c r="AZ109" s="195"/>
      <c r="BA109" s="195"/>
      <c r="BB109" s="195"/>
      <c r="BC109" s="195"/>
      <c r="BD109" s="195"/>
      <c r="BE109" s="196"/>
      <c r="BF109" s="732"/>
      <c r="BG109" s="733"/>
      <c r="BH109" s="767"/>
      <c r="BI109" s="768"/>
      <c r="BJ109" s="768"/>
      <c r="BK109" s="768"/>
      <c r="BL109" s="768"/>
      <c r="BM109" s="768"/>
      <c r="BN109" s="768"/>
      <c r="BO109" s="768"/>
      <c r="BP109" s="768"/>
      <c r="BQ109" s="768"/>
      <c r="BR109" s="768"/>
      <c r="BS109" s="768"/>
      <c r="BT109" s="768"/>
      <c r="BU109" s="768"/>
      <c r="BV109" s="768"/>
      <c r="BW109" s="768"/>
      <c r="BX109" s="768"/>
      <c r="BY109" s="768"/>
      <c r="BZ109" s="768"/>
      <c r="CA109" s="768"/>
      <c r="CB109" s="768"/>
      <c r="CC109" s="768"/>
      <c r="CD109" s="768"/>
      <c r="CE109" s="768"/>
      <c r="CF109" s="768"/>
      <c r="CG109" s="768"/>
      <c r="CH109" s="769"/>
    </row>
    <row r="110" spans="1:86" ht="24.95" customHeight="1">
      <c r="A110" s="722" t="s">
        <v>337</v>
      </c>
      <c r="B110" s="723"/>
      <c r="C110" s="740" t="s">
        <v>31</v>
      </c>
      <c r="D110" s="741"/>
      <c r="E110" s="741"/>
      <c r="F110" s="741"/>
      <c r="G110" s="741"/>
      <c r="H110" s="741"/>
      <c r="I110" s="741"/>
      <c r="J110" s="741"/>
      <c r="K110" s="741"/>
      <c r="L110" s="741"/>
      <c r="M110" s="741"/>
      <c r="N110" s="722" t="s">
        <v>336</v>
      </c>
      <c r="O110" s="723"/>
      <c r="P110" s="792" t="str">
        <f>""&amp;①入力シート!AC32</f>
        <v/>
      </c>
      <c r="Q110" s="792"/>
      <c r="R110" s="792"/>
      <c r="S110" s="792"/>
      <c r="T110" s="792"/>
      <c r="U110" s="792"/>
      <c r="V110" s="792"/>
      <c r="W110" s="792"/>
      <c r="X110" s="792"/>
      <c r="Y110" s="792"/>
      <c r="Z110" s="792"/>
      <c r="AA110" s="792"/>
      <c r="AB110" s="792"/>
      <c r="AC110" s="792"/>
      <c r="AD110" s="792"/>
      <c r="AE110" s="792"/>
      <c r="AF110" s="792"/>
      <c r="AG110" s="792"/>
      <c r="AH110" s="792"/>
      <c r="AI110" s="792"/>
      <c r="AJ110" s="792"/>
      <c r="AK110" s="792"/>
      <c r="AL110" s="792"/>
      <c r="AM110" s="792"/>
      <c r="AN110" s="792"/>
      <c r="AO110" s="792"/>
      <c r="AP110" s="792"/>
      <c r="AQ110" s="300"/>
      <c r="AR110" s="301"/>
      <c r="AS110" s="722" t="s">
        <v>337</v>
      </c>
      <c r="AT110" s="723"/>
      <c r="AU110" s="740" t="s">
        <v>31</v>
      </c>
      <c r="AV110" s="741"/>
      <c r="AW110" s="741"/>
      <c r="AX110" s="741"/>
      <c r="AY110" s="741"/>
      <c r="AZ110" s="741"/>
      <c r="BA110" s="741"/>
      <c r="BB110" s="741"/>
      <c r="BC110" s="741"/>
      <c r="BD110" s="741"/>
      <c r="BE110" s="742"/>
      <c r="BF110" s="722" t="s">
        <v>336</v>
      </c>
      <c r="BG110" s="723"/>
      <c r="BH110" s="755" t="str">
        <f>""&amp;①入力シート!AC33</f>
        <v/>
      </c>
      <c r="BI110" s="756"/>
      <c r="BJ110" s="756"/>
      <c r="BK110" s="756"/>
      <c r="BL110" s="756"/>
      <c r="BM110" s="756"/>
      <c r="BN110" s="756"/>
      <c r="BO110" s="756"/>
      <c r="BP110" s="756"/>
      <c r="BQ110" s="756"/>
      <c r="BR110" s="756"/>
      <c r="BS110" s="756"/>
      <c r="BT110" s="756"/>
      <c r="BU110" s="756"/>
      <c r="BV110" s="756"/>
      <c r="BW110" s="756"/>
      <c r="BX110" s="756"/>
      <c r="BY110" s="756"/>
      <c r="BZ110" s="756"/>
      <c r="CA110" s="756"/>
      <c r="CB110" s="756"/>
      <c r="CC110" s="756"/>
      <c r="CD110" s="756"/>
      <c r="CE110" s="756"/>
      <c r="CF110" s="756"/>
      <c r="CG110" s="756"/>
      <c r="CH110" s="757"/>
    </row>
    <row r="111" spans="1:86" ht="24.95" customHeight="1">
      <c r="A111" s="724"/>
      <c r="B111" s="725"/>
      <c r="C111" s="743">
        <f>'②応募者名簿(印刷用)'!$A11</f>
        <v>9</v>
      </c>
      <c r="D111" s="744"/>
      <c r="E111" s="744"/>
      <c r="F111" s="744"/>
      <c r="G111" s="744"/>
      <c r="H111" s="744"/>
      <c r="I111" s="744"/>
      <c r="J111" s="744"/>
      <c r="K111" s="744"/>
      <c r="L111" s="744"/>
      <c r="M111" s="744"/>
      <c r="N111" s="724"/>
      <c r="O111" s="725"/>
      <c r="P111" s="792"/>
      <c r="Q111" s="792"/>
      <c r="R111" s="792"/>
      <c r="S111" s="792"/>
      <c r="T111" s="792"/>
      <c r="U111" s="792"/>
      <c r="V111" s="792"/>
      <c r="W111" s="792"/>
      <c r="X111" s="792"/>
      <c r="Y111" s="792"/>
      <c r="Z111" s="792"/>
      <c r="AA111" s="792"/>
      <c r="AB111" s="792"/>
      <c r="AC111" s="792"/>
      <c r="AD111" s="792"/>
      <c r="AE111" s="792"/>
      <c r="AF111" s="792"/>
      <c r="AG111" s="792"/>
      <c r="AH111" s="792"/>
      <c r="AI111" s="792"/>
      <c r="AJ111" s="792"/>
      <c r="AK111" s="792"/>
      <c r="AL111" s="792"/>
      <c r="AM111" s="792"/>
      <c r="AN111" s="792"/>
      <c r="AO111" s="792"/>
      <c r="AP111" s="792"/>
      <c r="AQ111" s="300"/>
      <c r="AR111" s="301"/>
      <c r="AS111" s="724"/>
      <c r="AT111" s="725"/>
      <c r="AU111" s="743">
        <f>'②応募者名簿(印刷用)'!$A12</f>
        <v>10</v>
      </c>
      <c r="AV111" s="744"/>
      <c r="AW111" s="744"/>
      <c r="AX111" s="744"/>
      <c r="AY111" s="744"/>
      <c r="AZ111" s="744"/>
      <c r="BA111" s="744"/>
      <c r="BB111" s="744"/>
      <c r="BC111" s="744"/>
      <c r="BD111" s="744"/>
      <c r="BE111" s="745"/>
      <c r="BF111" s="724"/>
      <c r="BG111" s="725"/>
      <c r="BH111" s="758"/>
      <c r="BI111" s="759"/>
      <c r="BJ111" s="759"/>
      <c r="BK111" s="759"/>
      <c r="BL111" s="759"/>
      <c r="BM111" s="759"/>
      <c r="BN111" s="759"/>
      <c r="BO111" s="759"/>
      <c r="BP111" s="759"/>
      <c r="BQ111" s="759"/>
      <c r="BR111" s="759"/>
      <c r="BS111" s="759"/>
      <c r="BT111" s="759"/>
      <c r="BU111" s="759"/>
      <c r="BV111" s="759"/>
      <c r="BW111" s="759"/>
      <c r="BX111" s="759"/>
      <c r="BY111" s="759"/>
      <c r="BZ111" s="759"/>
      <c r="CA111" s="759"/>
      <c r="CB111" s="759"/>
      <c r="CC111" s="759"/>
      <c r="CD111" s="759"/>
      <c r="CE111" s="759"/>
      <c r="CF111" s="759"/>
      <c r="CG111" s="759"/>
      <c r="CH111" s="760"/>
    </row>
    <row r="112" spans="1:86" ht="24.95" customHeight="1">
      <c r="A112" s="726"/>
      <c r="B112" s="727"/>
      <c r="C112" s="743"/>
      <c r="D112" s="744"/>
      <c r="E112" s="744"/>
      <c r="F112" s="744"/>
      <c r="G112" s="744"/>
      <c r="H112" s="744"/>
      <c r="I112" s="744"/>
      <c r="J112" s="744"/>
      <c r="K112" s="744"/>
      <c r="L112" s="744"/>
      <c r="M112" s="744"/>
      <c r="N112" s="726"/>
      <c r="O112" s="727"/>
      <c r="P112" s="792"/>
      <c r="Q112" s="792"/>
      <c r="R112" s="792"/>
      <c r="S112" s="792"/>
      <c r="T112" s="792"/>
      <c r="U112" s="792"/>
      <c r="V112" s="792"/>
      <c r="W112" s="792"/>
      <c r="X112" s="792"/>
      <c r="Y112" s="792"/>
      <c r="Z112" s="792"/>
      <c r="AA112" s="792"/>
      <c r="AB112" s="792"/>
      <c r="AC112" s="792"/>
      <c r="AD112" s="792"/>
      <c r="AE112" s="792"/>
      <c r="AF112" s="792"/>
      <c r="AG112" s="792"/>
      <c r="AH112" s="792"/>
      <c r="AI112" s="792"/>
      <c r="AJ112" s="792"/>
      <c r="AK112" s="792"/>
      <c r="AL112" s="792"/>
      <c r="AM112" s="792"/>
      <c r="AN112" s="792"/>
      <c r="AO112" s="792"/>
      <c r="AP112" s="792"/>
      <c r="AQ112" s="300"/>
      <c r="AR112" s="301"/>
      <c r="AS112" s="726"/>
      <c r="AT112" s="727"/>
      <c r="AU112" s="746"/>
      <c r="AV112" s="747"/>
      <c r="AW112" s="747"/>
      <c r="AX112" s="747"/>
      <c r="AY112" s="747"/>
      <c r="AZ112" s="747"/>
      <c r="BA112" s="747"/>
      <c r="BB112" s="747"/>
      <c r="BC112" s="747"/>
      <c r="BD112" s="747"/>
      <c r="BE112" s="748"/>
      <c r="BF112" s="726"/>
      <c r="BG112" s="727"/>
      <c r="BH112" s="761"/>
      <c r="BI112" s="762"/>
      <c r="BJ112" s="762"/>
      <c r="BK112" s="762"/>
      <c r="BL112" s="762"/>
      <c r="BM112" s="762"/>
      <c r="BN112" s="762"/>
      <c r="BO112" s="762"/>
      <c r="BP112" s="762"/>
      <c r="BQ112" s="762"/>
      <c r="BR112" s="762"/>
      <c r="BS112" s="762"/>
      <c r="BT112" s="762"/>
      <c r="BU112" s="762"/>
      <c r="BV112" s="762"/>
      <c r="BW112" s="762"/>
      <c r="BX112" s="762"/>
      <c r="BY112" s="762"/>
      <c r="BZ112" s="762"/>
      <c r="CA112" s="762"/>
      <c r="CB112" s="762"/>
      <c r="CC112" s="762"/>
      <c r="CD112" s="762"/>
      <c r="CE112" s="762"/>
      <c r="CF112" s="762"/>
      <c r="CG112" s="762"/>
      <c r="CH112" s="763"/>
    </row>
    <row r="113" spans="1:86" ht="24.95" customHeight="1">
      <c r="A113" s="722" t="s">
        <v>338</v>
      </c>
      <c r="B113" s="723"/>
      <c r="C113" s="782" t="str">
        <f>IF('②応募者名簿(印刷用)'!$L$11="","",'②応募者名簿(印刷用)'!$L$11)</f>
        <v/>
      </c>
      <c r="D113" s="783"/>
      <c r="E113" s="783"/>
      <c r="F113" s="783"/>
      <c r="G113" s="783"/>
      <c r="H113" s="783"/>
      <c r="I113" s="783"/>
      <c r="J113" s="783"/>
      <c r="K113" s="783"/>
      <c r="L113" s="783"/>
      <c r="M113" s="784"/>
      <c r="N113" s="728" t="s">
        <v>346</v>
      </c>
      <c r="O113" s="729"/>
      <c r="P113" s="787" t="s">
        <v>32</v>
      </c>
      <c r="Q113" s="788"/>
      <c r="R113" s="788"/>
      <c r="S113" s="788"/>
      <c r="T113" s="788"/>
      <c r="U113" s="788"/>
      <c r="V113" s="788"/>
      <c r="W113" s="788"/>
      <c r="X113" s="788"/>
      <c r="Y113" s="788"/>
      <c r="Z113" s="788"/>
      <c r="AA113" s="788"/>
      <c r="AB113" s="788"/>
      <c r="AC113" s="788"/>
      <c r="AD113" s="788"/>
      <c r="AE113" s="788"/>
      <c r="AF113" s="788"/>
      <c r="AG113" s="788"/>
      <c r="AH113" s="788"/>
      <c r="AI113" s="788"/>
      <c r="AJ113" s="788"/>
      <c r="AK113" s="788"/>
      <c r="AL113" s="788"/>
      <c r="AM113" s="788"/>
      <c r="AN113" s="788"/>
      <c r="AO113" s="788"/>
      <c r="AP113" s="789"/>
      <c r="AQ113" s="300"/>
      <c r="AR113" s="301"/>
      <c r="AS113" s="722" t="s">
        <v>338</v>
      </c>
      <c r="AT113" s="723"/>
      <c r="AU113" s="782" t="str">
        <f>IF('②応募者名簿(印刷用)'!$L$12="","",'②応募者名簿(印刷用)'!$L$12)</f>
        <v/>
      </c>
      <c r="AV113" s="783"/>
      <c r="AW113" s="783"/>
      <c r="AX113" s="783"/>
      <c r="AY113" s="783"/>
      <c r="AZ113" s="783"/>
      <c r="BA113" s="783"/>
      <c r="BB113" s="783"/>
      <c r="BC113" s="783"/>
      <c r="BD113" s="783"/>
      <c r="BE113" s="784"/>
      <c r="BF113" s="728" t="s">
        <v>346</v>
      </c>
      <c r="BG113" s="729"/>
      <c r="BH113" s="740" t="s">
        <v>32</v>
      </c>
      <c r="BI113" s="741"/>
      <c r="BJ113" s="741"/>
      <c r="BK113" s="741"/>
      <c r="BL113" s="741"/>
      <c r="BM113" s="741"/>
      <c r="BN113" s="741"/>
      <c r="BO113" s="741"/>
      <c r="BP113" s="741"/>
      <c r="BQ113" s="741"/>
      <c r="BR113" s="741"/>
      <c r="BS113" s="741"/>
      <c r="BT113" s="741"/>
      <c r="BU113" s="741"/>
      <c r="BV113" s="741"/>
      <c r="BW113" s="741"/>
      <c r="BX113" s="741"/>
      <c r="BY113" s="741"/>
      <c r="BZ113" s="741"/>
      <c r="CA113" s="741"/>
      <c r="CB113" s="741"/>
      <c r="CC113" s="741"/>
      <c r="CD113" s="741"/>
      <c r="CE113" s="741"/>
      <c r="CF113" s="741"/>
      <c r="CG113" s="741"/>
      <c r="CH113" s="742"/>
    </row>
    <row r="114" spans="1:86" ht="24.95" customHeight="1">
      <c r="A114" s="724"/>
      <c r="B114" s="725"/>
      <c r="C114" s="743"/>
      <c r="D114" s="744"/>
      <c r="E114" s="744"/>
      <c r="F114" s="744"/>
      <c r="G114" s="744"/>
      <c r="H114" s="744"/>
      <c r="I114" s="744"/>
      <c r="J114" s="744"/>
      <c r="K114" s="744"/>
      <c r="L114" s="744"/>
      <c r="M114" s="745"/>
      <c r="N114" s="730"/>
      <c r="O114" s="731"/>
      <c r="P114" s="793" t="str">
        <f>IF('②応募者名簿(印刷用)'!$P$11="","",'②応募者名簿(印刷用)'!$P$11)</f>
        <v xml:space="preserve"> </v>
      </c>
      <c r="Q114" s="793"/>
      <c r="R114" s="793"/>
      <c r="S114" s="793"/>
      <c r="T114" s="793"/>
      <c r="U114" s="793"/>
      <c r="V114" s="793"/>
      <c r="W114" s="793"/>
      <c r="X114" s="793"/>
      <c r="Y114" s="793"/>
      <c r="Z114" s="793"/>
      <c r="AA114" s="793"/>
      <c r="AB114" s="793"/>
      <c r="AC114" s="793"/>
      <c r="AD114" s="793"/>
      <c r="AE114" s="793"/>
      <c r="AF114" s="793"/>
      <c r="AG114" s="793"/>
      <c r="AH114" s="793"/>
      <c r="AI114" s="793"/>
      <c r="AJ114" s="793"/>
      <c r="AK114" s="793"/>
      <c r="AL114" s="793"/>
      <c r="AM114" s="793"/>
      <c r="AN114" s="793"/>
      <c r="AO114" s="793"/>
      <c r="AP114" s="793"/>
      <c r="AQ114" s="300"/>
      <c r="AR114" s="301"/>
      <c r="AS114" s="724"/>
      <c r="AT114" s="725"/>
      <c r="AU114" s="743"/>
      <c r="AV114" s="744"/>
      <c r="AW114" s="744"/>
      <c r="AX114" s="744"/>
      <c r="AY114" s="744"/>
      <c r="AZ114" s="744"/>
      <c r="BA114" s="744"/>
      <c r="BB114" s="744"/>
      <c r="BC114" s="744"/>
      <c r="BD114" s="744"/>
      <c r="BE114" s="745"/>
      <c r="BF114" s="730"/>
      <c r="BG114" s="731"/>
      <c r="BH114" s="743" t="str">
        <f>IF('②応募者名簿(印刷用)'!$P$12="","",'②応募者名簿(印刷用)'!$P$12)</f>
        <v xml:space="preserve"> </v>
      </c>
      <c r="BI114" s="744"/>
      <c r="BJ114" s="744"/>
      <c r="BK114" s="744"/>
      <c r="BL114" s="744"/>
      <c r="BM114" s="744"/>
      <c r="BN114" s="744"/>
      <c r="BO114" s="744"/>
      <c r="BP114" s="744"/>
      <c r="BQ114" s="744"/>
      <c r="BR114" s="744"/>
      <c r="BS114" s="744"/>
      <c r="BT114" s="744"/>
      <c r="BU114" s="744"/>
      <c r="BV114" s="744"/>
      <c r="BW114" s="744"/>
      <c r="BX114" s="744"/>
      <c r="BY114" s="744"/>
      <c r="BZ114" s="744"/>
      <c r="CA114" s="744"/>
      <c r="CB114" s="744"/>
      <c r="CC114" s="744"/>
      <c r="CD114" s="744"/>
      <c r="CE114" s="744"/>
      <c r="CF114" s="744"/>
      <c r="CG114" s="744"/>
      <c r="CH114" s="745"/>
    </row>
    <row r="115" spans="1:86" ht="24.95" customHeight="1">
      <c r="A115" s="726"/>
      <c r="B115" s="727"/>
      <c r="C115" s="743"/>
      <c r="D115" s="744"/>
      <c r="E115" s="744"/>
      <c r="F115" s="744"/>
      <c r="G115" s="744"/>
      <c r="H115" s="744"/>
      <c r="I115" s="744"/>
      <c r="J115" s="744"/>
      <c r="K115" s="744"/>
      <c r="L115" s="744"/>
      <c r="M115" s="745"/>
      <c r="N115" s="732"/>
      <c r="O115" s="733"/>
      <c r="P115" s="794"/>
      <c r="Q115" s="794"/>
      <c r="R115" s="794"/>
      <c r="S115" s="794"/>
      <c r="T115" s="794"/>
      <c r="U115" s="794"/>
      <c r="V115" s="794"/>
      <c r="W115" s="794"/>
      <c r="X115" s="794"/>
      <c r="Y115" s="794"/>
      <c r="Z115" s="794"/>
      <c r="AA115" s="794"/>
      <c r="AB115" s="794"/>
      <c r="AC115" s="794"/>
      <c r="AD115" s="794"/>
      <c r="AE115" s="794"/>
      <c r="AF115" s="794"/>
      <c r="AG115" s="794"/>
      <c r="AH115" s="794"/>
      <c r="AI115" s="794"/>
      <c r="AJ115" s="794"/>
      <c r="AK115" s="794"/>
      <c r="AL115" s="794"/>
      <c r="AM115" s="794"/>
      <c r="AN115" s="794"/>
      <c r="AO115" s="794"/>
      <c r="AP115" s="794"/>
      <c r="AQ115" s="300"/>
      <c r="AR115" s="301"/>
      <c r="AS115" s="726"/>
      <c r="AT115" s="727"/>
      <c r="AU115" s="746"/>
      <c r="AV115" s="747"/>
      <c r="AW115" s="747"/>
      <c r="AX115" s="747"/>
      <c r="AY115" s="747"/>
      <c r="AZ115" s="747"/>
      <c r="BA115" s="747"/>
      <c r="BB115" s="747"/>
      <c r="BC115" s="747"/>
      <c r="BD115" s="747"/>
      <c r="BE115" s="748"/>
      <c r="BF115" s="732"/>
      <c r="BG115" s="733"/>
      <c r="BH115" s="746"/>
      <c r="BI115" s="747"/>
      <c r="BJ115" s="747"/>
      <c r="BK115" s="747"/>
      <c r="BL115" s="747"/>
      <c r="BM115" s="747"/>
      <c r="BN115" s="747"/>
      <c r="BO115" s="747"/>
      <c r="BP115" s="747"/>
      <c r="BQ115" s="747"/>
      <c r="BR115" s="747"/>
      <c r="BS115" s="747"/>
      <c r="BT115" s="747"/>
      <c r="BU115" s="747"/>
      <c r="BV115" s="747"/>
      <c r="BW115" s="747"/>
      <c r="BX115" s="747"/>
      <c r="BY115" s="747"/>
      <c r="BZ115" s="747"/>
      <c r="CA115" s="747"/>
      <c r="CB115" s="747"/>
      <c r="CC115" s="747"/>
      <c r="CD115" s="747"/>
      <c r="CE115" s="747"/>
      <c r="CF115" s="747"/>
      <c r="CG115" s="747"/>
      <c r="CH115" s="748"/>
    </row>
    <row r="116" spans="1:86" ht="24.95" customHeight="1">
      <c r="A116" s="786" t="s">
        <v>22</v>
      </c>
      <c r="B116" s="786"/>
      <c r="C116" s="791" t="str">
        <f>""&amp;①入力シート!AD32</f>
        <v/>
      </c>
      <c r="D116" s="791"/>
      <c r="E116" s="791"/>
      <c r="F116" s="791"/>
      <c r="G116" s="791"/>
      <c r="H116" s="791"/>
      <c r="I116" s="791"/>
      <c r="J116" s="791"/>
      <c r="K116" s="791"/>
      <c r="L116" s="791"/>
      <c r="M116" s="791"/>
      <c r="N116" s="197"/>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774">
        <f>$AM$20</f>
        <v>86</v>
      </c>
      <c r="AN116" s="774"/>
      <c r="AO116" s="774"/>
      <c r="AP116" s="775"/>
      <c r="AQ116" s="298"/>
      <c r="AR116" s="299"/>
      <c r="AS116" s="778" t="s">
        <v>22</v>
      </c>
      <c r="AT116" s="779"/>
      <c r="AU116" s="749" t="str">
        <f>""&amp;①入力シート!AD33</f>
        <v/>
      </c>
      <c r="AV116" s="750"/>
      <c r="AW116" s="750"/>
      <c r="AX116" s="750"/>
      <c r="AY116" s="750"/>
      <c r="AZ116" s="750"/>
      <c r="BA116" s="750"/>
      <c r="BB116" s="750"/>
      <c r="BC116" s="750"/>
      <c r="BD116" s="750"/>
      <c r="BE116" s="751"/>
      <c r="BF116" s="197"/>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774">
        <f>$AM$20</f>
        <v>86</v>
      </c>
      <c r="CF116" s="774"/>
      <c r="CG116" s="774"/>
      <c r="CH116" s="775"/>
    </row>
    <row r="117" spans="1:86" ht="24.95" customHeight="1">
      <c r="A117" s="786"/>
      <c r="B117" s="786"/>
      <c r="C117" s="791"/>
      <c r="D117" s="791"/>
      <c r="E117" s="791"/>
      <c r="F117" s="791"/>
      <c r="G117" s="791"/>
      <c r="H117" s="791"/>
      <c r="I117" s="791"/>
      <c r="J117" s="791"/>
      <c r="K117" s="791"/>
      <c r="L117" s="791"/>
      <c r="M117" s="791"/>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776"/>
      <c r="AN117" s="776"/>
      <c r="AO117" s="776"/>
      <c r="AP117" s="777"/>
      <c r="AQ117" s="298"/>
      <c r="AR117" s="299"/>
      <c r="AS117" s="780"/>
      <c r="AT117" s="781"/>
      <c r="AU117" s="752"/>
      <c r="AV117" s="753"/>
      <c r="AW117" s="753"/>
      <c r="AX117" s="753"/>
      <c r="AY117" s="753"/>
      <c r="AZ117" s="753"/>
      <c r="BA117" s="753"/>
      <c r="BB117" s="753"/>
      <c r="BC117" s="753"/>
      <c r="BD117" s="753"/>
      <c r="BE117" s="754"/>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v>84</v>
      </c>
      <c r="CB117" s="199"/>
      <c r="CC117" s="199"/>
      <c r="CD117" s="199"/>
      <c r="CE117" s="776"/>
      <c r="CF117" s="776"/>
      <c r="CG117" s="776"/>
      <c r="CH117" s="777"/>
    </row>
    <row r="118" spans="1:86" ht="26.1" customHeight="1">
      <c r="A118" s="200"/>
      <c r="B118" s="200"/>
      <c r="C118" s="201"/>
      <c r="D118" s="201"/>
      <c r="E118" s="201"/>
      <c r="F118" s="201"/>
      <c r="G118" s="201"/>
      <c r="H118" s="201"/>
      <c r="I118" s="201"/>
      <c r="J118" s="201"/>
      <c r="K118" s="201"/>
      <c r="L118" s="201"/>
      <c r="M118" s="201"/>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98"/>
      <c r="AR118" s="299"/>
      <c r="AS118" s="200"/>
      <c r="AT118" s="200"/>
      <c r="AU118" s="201"/>
      <c r="AV118" s="201"/>
      <c r="AW118" s="201"/>
      <c r="AX118" s="201"/>
      <c r="AY118" s="201"/>
      <c r="AZ118" s="201"/>
      <c r="BA118" s="201"/>
      <c r="BB118" s="201"/>
      <c r="BC118" s="201"/>
      <c r="BD118" s="201"/>
      <c r="BE118" s="201"/>
      <c r="BF118" s="202"/>
      <c r="BG118" s="202"/>
      <c r="BH118" s="202"/>
      <c r="BI118" s="202"/>
      <c r="BJ118" s="202"/>
      <c r="BK118" s="202"/>
      <c r="BL118" s="202"/>
      <c r="BM118" s="202"/>
      <c r="BN118" s="202"/>
      <c r="BO118" s="202"/>
      <c r="BP118" s="202"/>
      <c r="BQ118" s="202"/>
      <c r="BR118" s="202"/>
      <c r="BS118" s="202"/>
      <c r="BT118" s="202"/>
      <c r="BU118" s="202"/>
      <c r="BV118" s="202"/>
      <c r="BW118" s="202"/>
      <c r="BX118" s="202"/>
      <c r="BY118" s="202"/>
      <c r="BZ118" s="202"/>
      <c r="CA118" s="202"/>
      <c r="CB118" s="202"/>
      <c r="CC118" s="202"/>
      <c r="CD118" s="202"/>
      <c r="CE118" s="202"/>
      <c r="CF118" s="202"/>
      <c r="CG118" s="202"/>
      <c r="CH118" s="202"/>
    </row>
    <row r="119" spans="1:86" ht="26.1" customHeight="1">
      <c r="A119" s="174"/>
      <c r="B119" s="174"/>
      <c r="C119" s="174"/>
      <c r="D119" s="174"/>
      <c r="E119" s="174"/>
      <c r="F119" s="174"/>
      <c r="G119" s="174"/>
      <c r="H119" s="174"/>
      <c r="I119" s="174"/>
      <c r="J119" s="174"/>
      <c r="K119" s="174"/>
      <c r="L119" s="174"/>
      <c r="M119" s="174"/>
      <c r="AQ119" s="298"/>
      <c r="AR119" s="299"/>
      <c r="AS119" s="174"/>
      <c r="AT119" s="174"/>
      <c r="AU119" s="174"/>
      <c r="AV119" s="174"/>
      <c r="AW119" s="174"/>
      <c r="AX119" s="174"/>
      <c r="AY119" s="174"/>
      <c r="AZ119" s="174"/>
      <c r="BA119" s="174"/>
      <c r="BB119" s="174"/>
      <c r="BC119" s="174"/>
      <c r="BD119" s="174"/>
      <c r="BE119" s="174"/>
    </row>
    <row r="120" spans="1:86" ht="26.1" customHeight="1">
      <c r="A120" s="174"/>
      <c r="B120" s="174"/>
      <c r="C120" s="174"/>
      <c r="D120" s="174"/>
      <c r="E120" s="174"/>
      <c r="F120" s="174"/>
      <c r="G120" s="174"/>
      <c r="H120" s="174"/>
      <c r="I120" s="174"/>
      <c r="J120" s="174"/>
      <c r="K120" s="174"/>
      <c r="L120" s="174"/>
      <c r="M120" s="174"/>
      <c r="N120" s="785" t="s">
        <v>408</v>
      </c>
      <c r="O120" s="785"/>
      <c r="P120" s="785"/>
      <c r="Q120" s="785"/>
      <c r="R120" s="785"/>
      <c r="S120" s="785"/>
      <c r="T120" s="785"/>
      <c r="U120" s="785"/>
      <c r="V120" s="785"/>
      <c r="W120" s="785"/>
      <c r="X120" s="785"/>
      <c r="Y120" s="785"/>
      <c r="Z120" s="785"/>
      <c r="AA120" s="785"/>
      <c r="AB120" s="785"/>
      <c r="AQ120" s="298"/>
      <c r="AR120" s="299"/>
      <c r="AS120" s="174"/>
      <c r="AT120" s="174"/>
      <c r="AU120" s="174"/>
      <c r="AV120" s="174"/>
      <c r="AW120" s="174"/>
      <c r="AX120" s="174"/>
      <c r="AY120" s="174"/>
      <c r="AZ120" s="174"/>
      <c r="BA120" s="174"/>
      <c r="BB120" s="174"/>
      <c r="BC120" s="174"/>
      <c r="BD120" s="174"/>
      <c r="BE120" s="174"/>
      <c r="BF120" s="785" t="s">
        <v>408</v>
      </c>
      <c r="BG120" s="785"/>
      <c r="BH120" s="785"/>
      <c r="BI120" s="785"/>
      <c r="BJ120" s="785"/>
      <c r="BK120" s="785"/>
      <c r="BL120" s="785"/>
      <c r="BM120" s="785"/>
      <c r="BN120" s="785"/>
      <c r="BO120" s="785"/>
      <c r="BP120" s="785"/>
      <c r="BQ120" s="785"/>
      <c r="BR120" s="785"/>
      <c r="BS120" s="785"/>
      <c r="BT120" s="785"/>
    </row>
    <row r="121" spans="1:86" ht="26.1" customHeight="1">
      <c r="A121" s="174"/>
      <c r="B121" s="174"/>
      <c r="C121" s="174"/>
      <c r="D121" s="174"/>
      <c r="E121" s="174"/>
      <c r="F121" s="174"/>
      <c r="G121" s="174"/>
      <c r="H121" s="174"/>
      <c r="I121" s="174"/>
      <c r="J121" s="174"/>
      <c r="K121" s="174"/>
      <c r="L121" s="174"/>
      <c r="M121" s="174"/>
      <c r="N121" s="785"/>
      <c r="O121" s="785"/>
      <c r="P121" s="785"/>
      <c r="Q121" s="785"/>
      <c r="R121" s="785"/>
      <c r="S121" s="785"/>
      <c r="T121" s="785"/>
      <c r="U121" s="785"/>
      <c r="V121" s="785"/>
      <c r="W121" s="785"/>
      <c r="X121" s="785"/>
      <c r="Y121" s="785"/>
      <c r="Z121" s="785"/>
      <c r="AA121" s="785"/>
      <c r="AB121" s="785"/>
      <c r="AQ121" s="298"/>
      <c r="AR121" s="299"/>
      <c r="AS121" s="174"/>
      <c r="AT121" s="174"/>
      <c r="AU121" s="174"/>
      <c r="AV121" s="174"/>
      <c r="AW121" s="174"/>
      <c r="AX121" s="174"/>
      <c r="AY121" s="174"/>
      <c r="AZ121" s="174"/>
      <c r="BA121" s="174"/>
      <c r="BB121" s="174"/>
      <c r="BC121" s="174"/>
      <c r="BD121" s="174"/>
      <c r="BE121" s="174"/>
      <c r="BF121" s="785"/>
      <c r="BG121" s="785"/>
      <c r="BH121" s="785"/>
      <c r="BI121" s="785"/>
      <c r="BJ121" s="785"/>
      <c r="BK121" s="785"/>
      <c r="BL121" s="785"/>
      <c r="BM121" s="785"/>
      <c r="BN121" s="785"/>
      <c r="BO121" s="785"/>
      <c r="BP121" s="785"/>
      <c r="BQ121" s="785"/>
      <c r="BR121" s="785"/>
      <c r="BS121" s="785"/>
      <c r="BT121" s="785"/>
    </row>
    <row r="122" spans="1:86" ht="26.1" customHeight="1">
      <c r="A122" s="174"/>
      <c r="B122" s="174"/>
      <c r="C122" s="174"/>
      <c r="D122" s="174"/>
      <c r="E122" s="174"/>
      <c r="F122" s="174"/>
      <c r="G122" s="174"/>
      <c r="H122" s="174"/>
      <c r="I122" s="174"/>
      <c r="J122" s="174"/>
      <c r="K122" s="174"/>
      <c r="L122" s="174"/>
      <c r="M122" s="174"/>
      <c r="N122" s="785" t="s">
        <v>407</v>
      </c>
      <c r="O122" s="785"/>
      <c r="P122" s="785"/>
      <c r="Q122" s="785"/>
      <c r="R122" s="785"/>
      <c r="S122" s="785"/>
      <c r="T122" s="785"/>
      <c r="U122" s="785"/>
      <c r="V122" s="785"/>
      <c r="W122" s="785"/>
      <c r="X122" s="785"/>
      <c r="Y122" s="785"/>
      <c r="Z122" s="785"/>
      <c r="AA122" s="785"/>
      <c r="AB122" s="785"/>
      <c r="AQ122" s="298"/>
      <c r="AR122" s="299"/>
      <c r="AS122" s="174"/>
      <c r="AT122" s="174"/>
      <c r="AU122" s="174"/>
      <c r="AV122" s="174"/>
      <c r="AW122" s="174"/>
      <c r="AX122" s="174"/>
      <c r="AY122" s="174"/>
      <c r="AZ122" s="174"/>
      <c r="BA122" s="174"/>
      <c r="BB122" s="174"/>
      <c r="BC122" s="174"/>
      <c r="BD122" s="174"/>
      <c r="BE122" s="174"/>
      <c r="BF122" s="785" t="s">
        <v>407</v>
      </c>
      <c r="BG122" s="785"/>
      <c r="BH122" s="785"/>
      <c r="BI122" s="785"/>
      <c r="BJ122" s="785"/>
      <c r="BK122" s="785"/>
      <c r="BL122" s="785"/>
      <c r="BM122" s="785"/>
      <c r="BN122" s="785"/>
      <c r="BO122" s="785"/>
      <c r="BP122" s="785"/>
      <c r="BQ122" s="785"/>
      <c r="BR122" s="785"/>
      <c r="BS122" s="785"/>
      <c r="BT122" s="785"/>
    </row>
    <row r="123" spans="1:86" ht="26.1" customHeight="1">
      <c r="A123" s="174"/>
      <c r="B123" s="174"/>
      <c r="C123" s="174"/>
      <c r="D123" s="174"/>
      <c r="E123" s="174"/>
      <c r="F123" s="174"/>
      <c r="G123" s="174"/>
      <c r="H123" s="174"/>
      <c r="I123" s="174"/>
      <c r="J123" s="174"/>
      <c r="K123" s="174"/>
      <c r="L123" s="174"/>
      <c r="M123" s="174"/>
      <c r="N123" s="785"/>
      <c r="O123" s="785"/>
      <c r="P123" s="785"/>
      <c r="Q123" s="785"/>
      <c r="R123" s="785"/>
      <c r="S123" s="785"/>
      <c r="T123" s="785"/>
      <c r="U123" s="785"/>
      <c r="V123" s="785"/>
      <c r="W123" s="785"/>
      <c r="X123" s="785"/>
      <c r="Y123" s="785"/>
      <c r="Z123" s="785"/>
      <c r="AA123" s="785"/>
      <c r="AB123" s="785"/>
      <c r="AQ123" s="298"/>
      <c r="AR123" s="299"/>
      <c r="AS123" s="174"/>
      <c r="AT123" s="174"/>
      <c r="AU123" s="174"/>
      <c r="AV123" s="174"/>
      <c r="AW123" s="174"/>
      <c r="AX123" s="174"/>
      <c r="AY123" s="174"/>
      <c r="AZ123" s="174"/>
      <c r="BA123" s="174"/>
      <c r="BB123" s="174"/>
      <c r="BC123" s="174"/>
      <c r="BD123" s="174"/>
      <c r="BE123" s="174"/>
      <c r="BF123" s="785"/>
      <c r="BG123" s="785"/>
      <c r="BH123" s="785"/>
      <c r="BI123" s="785"/>
      <c r="BJ123" s="785"/>
      <c r="BK123" s="785"/>
      <c r="BL123" s="785"/>
      <c r="BM123" s="785"/>
      <c r="BN123" s="785"/>
      <c r="BO123" s="785"/>
      <c r="BP123" s="785"/>
      <c r="BQ123" s="785"/>
      <c r="BR123" s="785"/>
      <c r="BS123" s="785"/>
      <c r="BT123" s="785"/>
    </row>
    <row r="124" spans="1:86" ht="26.1" customHeight="1">
      <c r="A124" s="174"/>
      <c r="B124" s="174"/>
      <c r="C124" s="174"/>
      <c r="D124" s="174"/>
      <c r="E124" s="174"/>
      <c r="F124" s="174"/>
      <c r="G124" s="174"/>
      <c r="H124" s="174"/>
      <c r="I124" s="174"/>
      <c r="J124" s="174"/>
      <c r="K124" s="174"/>
      <c r="L124" s="174"/>
      <c r="M124" s="174"/>
      <c r="AQ124" s="298"/>
      <c r="AR124" s="299"/>
      <c r="AS124" s="174"/>
      <c r="AT124" s="174"/>
      <c r="AU124" s="174"/>
      <c r="AV124" s="174"/>
      <c r="AW124" s="174"/>
      <c r="AX124" s="174"/>
      <c r="AY124" s="174"/>
      <c r="AZ124" s="174"/>
      <c r="BA124" s="174"/>
      <c r="BB124" s="174"/>
      <c r="BC124" s="174"/>
      <c r="BD124" s="174"/>
      <c r="BE124" s="174"/>
    </row>
    <row r="125" spans="1:86" ht="26.1" customHeight="1">
      <c r="A125" s="174"/>
      <c r="B125" s="142" t="str">
        <f>$B$5</f>
        <v>第86回全国教育美術展応募作品の名札</v>
      </c>
      <c r="C125" s="174"/>
      <c r="D125" s="174"/>
      <c r="E125" s="174"/>
      <c r="F125" s="174"/>
      <c r="G125" s="174"/>
      <c r="H125" s="174"/>
      <c r="I125" s="174"/>
      <c r="J125" s="174"/>
      <c r="K125" s="174"/>
      <c r="L125" s="174"/>
      <c r="M125" s="174"/>
      <c r="AQ125" s="298"/>
      <c r="AR125" s="299"/>
      <c r="AS125" s="174"/>
      <c r="AT125" s="142" t="str">
        <f>$B$5</f>
        <v>第86回全国教育美術展応募作品の名札</v>
      </c>
      <c r="AU125" s="174"/>
      <c r="AV125" s="174"/>
      <c r="AW125" s="174"/>
      <c r="AX125" s="174"/>
      <c r="AY125" s="174"/>
      <c r="AZ125" s="174"/>
      <c r="BA125" s="174"/>
      <c r="BB125" s="174"/>
      <c r="BC125" s="174"/>
      <c r="BD125" s="174"/>
      <c r="BE125" s="174"/>
    </row>
    <row r="126" spans="1:86" ht="24.95" customHeight="1">
      <c r="A126" s="734" t="s">
        <v>45</v>
      </c>
      <c r="B126" s="735"/>
      <c r="C126" s="735"/>
      <c r="D126" s="735"/>
      <c r="E126" s="735"/>
      <c r="F126" s="735"/>
      <c r="G126" s="735"/>
      <c r="H126" s="735"/>
      <c r="I126" s="735"/>
      <c r="J126" s="735"/>
      <c r="K126" s="735"/>
      <c r="L126" s="735"/>
      <c r="M126" s="736"/>
      <c r="N126" s="790" t="s">
        <v>344</v>
      </c>
      <c r="O126" s="790"/>
      <c r="P126" s="719" t="s">
        <v>17</v>
      </c>
      <c r="Q126" s="720"/>
      <c r="R126" s="721" t="str">
        <f>IF('②応募者名簿(印刷用)'!$BX$40="","",'②応募者名簿(印刷用)'!$BX$40)</f>
        <v>-</v>
      </c>
      <c r="S126" s="721"/>
      <c r="T126" s="721"/>
      <c r="U126" s="721"/>
      <c r="V126" s="721"/>
      <c r="W126" s="721"/>
      <c r="X126" s="721"/>
      <c r="Y126" s="272"/>
      <c r="Z126" s="272"/>
      <c r="AA126" s="718" t="s">
        <v>282</v>
      </c>
      <c r="AB126" s="718"/>
      <c r="AC126" s="718"/>
      <c r="AD126" s="716" t="str">
        <f>IF(①入力シート!$D$30+①入力シート!$H$30+①入力シート!$L$30=0,"",①入力シート!$D$30&amp;①入力シート!$G$30&amp;①入力シート!$H$30&amp;①入力シート!$K$30&amp;①入力シート!$L$30)</f>
        <v/>
      </c>
      <c r="AE126" s="716"/>
      <c r="AF126" s="716"/>
      <c r="AG126" s="716"/>
      <c r="AH126" s="716"/>
      <c r="AI126" s="716"/>
      <c r="AJ126" s="716"/>
      <c r="AK126" s="716"/>
      <c r="AL126" s="716"/>
      <c r="AM126" s="716"/>
      <c r="AN126" s="716"/>
      <c r="AO126" s="716"/>
      <c r="AP126" s="717"/>
      <c r="AQ126" s="300"/>
      <c r="AR126" s="301"/>
      <c r="AS126" s="734" t="s">
        <v>45</v>
      </c>
      <c r="AT126" s="735"/>
      <c r="AU126" s="735"/>
      <c r="AV126" s="735"/>
      <c r="AW126" s="735"/>
      <c r="AX126" s="735"/>
      <c r="AY126" s="735"/>
      <c r="AZ126" s="735"/>
      <c r="BA126" s="735"/>
      <c r="BB126" s="735"/>
      <c r="BC126" s="735"/>
      <c r="BD126" s="735"/>
      <c r="BE126" s="736"/>
      <c r="BF126" s="728" t="s">
        <v>344</v>
      </c>
      <c r="BG126" s="729"/>
      <c r="BH126" s="719" t="s">
        <v>17</v>
      </c>
      <c r="BI126" s="720"/>
      <c r="BJ126" s="721" t="str">
        <f>IF('②応募者名簿(印刷用)'!$BX$40="","",'②応募者名簿(印刷用)'!$BX$40)</f>
        <v>-</v>
      </c>
      <c r="BK126" s="721"/>
      <c r="BL126" s="721"/>
      <c r="BM126" s="721"/>
      <c r="BN126" s="721"/>
      <c r="BO126" s="721"/>
      <c r="BP126" s="721"/>
      <c r="BQ126" s="272"/>
      <c r="BR126" s="272"/>
      <c r="BS126" s="718" t="s">
        <v>282</v>
      </c>
      <c r="BT126" s="718"/>
      <c r="BU126" s="718"/>
      <c r="BV126" s="716" t="str">
        <f>IF(①入力シート!$D$30+①入力シート!$H$30+①入力シート!$L$30=0,"",①入力シート!$D$30&amp;①入力シート!$G$30&amp;①入力シート!$H$30&amp;①入力シート!$K$30&amp;①入力シート!$L$30)</f>
        <v/>
      </c>
      <c r="BW126" s="716"/>
      <c r="BX126" s="716"/>
      <c r="BY126" s="716"/>
      <c r="BZ126" s="716"/>
      <c r="CA126" s="716"/>
      <c r="CB126" s="716"/>
      <c r="CC126" s="716"/>
      <c r="CD126" s="716"/>
      <c r="CE126" s="716"/>
      <c r="CF126" s="716"/>
      <c r="CG126" s="716"/>
      <c r="CH126" s="717"/>
    </row>
    <row r="127" spans="1:86" ht="24.95" customHeight="1">
      <c r="A127" s="714"/>
      <c r="B127" s="715"/>
      <c r="C127" s="715"/>
      <c r="D127" s="715"/>
      <c r="E127" s="715"/>
      <c r="F127" s="715"/>
      <c r="G127" s="715"/>
      <c r="H127" s="715"/>
      <c r="I127" s="191"/>
      <c r="J127" s="191"/>
      <c r="K127" s="191"/>
      <c r="L127" s="191"/>
      <c r="M127" s="192"/>
      <c r="N127" s="790"/>
      <c r="O127" s="790"/>
      <c r="P127" s="711" t="str">
        <f>IF('②応募者名簿(印刷用)'!$BV$42="","",'②応募者名簿(印刷用)'!$BV$42)</f>
        <v xml:space="preserve"> </v>
      </c>
      <c r="Q127" s="712"/>
      <c r="R127" s="712"/>
      <c r="S127" s="712"/>
      <c r="T127" s="712"/>
      <c r="U127" s="712"/>
      <c r="V127" s="712"/>
      <c r="W127" s="712"/>
      <c r="X127" s="712"/>
      <c r="Y127" s="712"/>
      <c r="Z127" s="712"/>
      <c r="AA127" s="712"/>
      <c r="AB127" s="712"/>
      <c r="AC127" s="712"/>
      <c r="AD127" s="712"/>
      <c r="AE127" s="712"/>
      <c r="AF127" s="712"/>
      <c r="AG127" s="712"/>
      <c r="AH127" s="712"/>
      <c r="AI127" s="712"/>
      <c r="AJ127" s="712"/>
      <c r="AK127" s="712"/>
      <c r="AL127" s="712"/>
      <c r="AM127" s="712"/>
      <c r="AN127" s="712"/>
      <c r="AO127" s="712"/>
      <c r="AP127" s="713"/>
      <c r="AQ127" s="300"/>
      <c r="AR127" s="301"/>
      <c r="AS127" s="714"/>
      <c r="AT127" s="715"/>
      <c r="AU127" s="715"/>
      <c r="AV127" s="715"/>
      <c r="AW127" s="715"/>
      <c r="AX127" s="715"/>
      <c r="AY127" s="715"/>
      <c r="AZ127" s="715"/>
      <c r="BA127" s="191"/>
      <c r="BB127" s="191"/>
      <c r="BC127" s="191"/>
      <c r="BD127" s="191"/>
      <c r="BE127" s="192"/>
      <c r="BF127" s="730"/>
      <c r="BG127" s="731"/>
      <c r="BH127" s="711" t="str">
        <f>IF('②応募者名簿(印刷用)'!$BV$42="","",'②応募者名簿(印刷用)'!$BV$42)</f>
        <v xml:space="preserve"> </v>
      </c>
      <c r="BI127" s="712"/>
      <c r="BJ127" s="712"/>
      <c r="BK127" s="712"/>
      <c r="BL127" s="712"/>
      <c r="BM127" s="712"/>
      <c r="BN127" s="712"/>
      <c r="BO127" s="712"/>
      <c r="BP127" s="712"/>
      <c r="BQ127" s="712"/>
      <c r="BR127" s="712"/>
      <c r="BS127" s="712"/>
      <c r="BT127" s="712"/>
      <c r="BU127" s="712"/>
      <c r="BV127" s="712"/>
      <c r="BW127" s="712"/>
      <c r="BX127" s="712"/>
      <c r="BY127" s="712"/>
      <c r="BZ127" s="712"/>
      <c r="CA127" s="712"/>
      <c r="CB127" s="712"/>
      <c r="CC127" s="712"/>
      <c r="CD127" s="712"/>
      <c r="CE127" s="712"/>
      <c r="CF127" s="712"/>
      <c r="CG127" s="712"/>
      <c r="CH127" s="713"/>
    </row>
    <row r="128" spans="1:86" ht="24.95" customHeight="1">
      <c r="A128" s="714"/>
      <c r="B128" s="715"/>
      <c r="C128" s="715"/>
      <c r="D128" s="715"/>
      <c r="E128" s="715"/>
      <c r="F128" s="715"/>
      <c r="G128" s="715"/>
      <c r="H128" s="715"/>
      <c r="I128" s="191"/>
      <c r="J128" s="191"/>
      <c r="K128" s="191"/>
      <c r="L128" s="191"/>
      <c r="M128" s="192"/>
      <c r="N128" s="790"/>
      <c r="O128" s="790"/>
      <c r="P128" s="711" t="str">
        <f>IF('②応募者名簿(印刷用)'!$BV$43="","",'②応募者名簿(印刷用)'!$BV$43)</f>
        <v xml:space="preserve"> </v>
      </c>
      <c r="Q128" s="712"/>
      <c r="R128" s="712"/>
      <c r="S128" s="712"/>
      <c r="T128" s="712"/>
      <c r="U128" s="712"/>
      <c r="V128" s="712"/>
      <c r="W128" s="712"/>
      <c r="X128" s="712"/>
      <c r="Y128" s="712"/>
      <c r="Z128" s="712"/>
      <c r="AA128" s="712"/>
      <c r="AB128" s="712"/>
      <c r="AC128" s="712"/>
      <c r="AD128" s="712"/>
      <c r="AE128" s="712"/>
      <c r="AF128" s="712"/>
      <c r="AG128" s="712"/>
      <c r="AH128" s="712"/>
      <c r="AI128" s="712"/>
      <c r="AJ128" s="712"/>
      <c r="AK128" s="712"/>
      <c r="AL128" s="712"/>
      <c r="AM128" s="712"/>
      <c r="AN128" s="712"/>
      <c r="AO128" s="712"/>
      <c r="AP128" s="713"/>
      <c r="AQ128" s="300"/>
      <c r="AR128" s="301"/>
      <c r="AS128" s="714"/>
      <c r="AT128" s="715"/>
      <c r="AU128" s="715"/>
      <c r="AV128" s="715"/>
      <c r="AW128" s="715"/>
      <c r="AX128" s="715"/>
      <c r="AY128" s="715"/>
      <c r="AZ128" s="715"/>
      <c r="BA128" s="191"/>
      <c r="BB128" s="191"/>
      <c r="BC128" s="191"/>
      <c r="BD128" s="191"/>
      <c r="BE128" s="192"/>
      <c r="BF128" s="730"/>
      <c r="BG128" s="731"/>
      <c r="BH128" s="711" t="str">
        <f>IF('②応募者名簿(印刷用)'!$BV$43="","",'②応募者名簿(印刷用)'!$BV$43)</f>
        <v xml:space="preserve"> </v>
      </c>
      <c r="BI128" s="712"/>
      <c r="BJ128" s="712"/>
      <c r="BK128" s="712"/>
      <c r="BL128" s="712"/>
      <c r="BM128" s="712"/>
      <c r="BN128" s="712"/>
      <c r="BO128" s="712"/>
      <c r="BP128" s="712"/>
      <c r="BQ128" s="712"/>
      <c r="BR128" s="712"/>
      <c r="BS128" s="712"/>
      <c r="BT128" s="712"/>
      <c r="BU128" s="712"/>
      <c r="BV128" s="712"/>
      <c r="BW128" s="712"/>
      <c r="BX128" s="712"/>
      <c r="BY128" s="712"/>
      <c r="BZ128" s="712"/>
      <c r="CA128" s="712"/>
      <c r="CB128" s="712"/>
      <c r="CC128" s="712"/>
      <c r="CD128" s="712"/>
      <c r="CE128" s="712"/>
      <c r="CF128" s="712"/>
      <c r="CG128" s="712"/>
      <c r="CH128" s="713"/>
    </row>
    <row r="129" spans="1:86" ht="24.95" customHeight="1">
      <c r="A129" s="714"/>
      <c r="B129" s="715"/>
      <c r="C129" s="715"/>
      <c r="D129" s="715"/>
      <c r="E129" s="715"/>
      <c r="F129" s="715"/>
      <c r="G129" s="715"/>
      <c r="H129" s="715"/>
      <c r="I129" s="191"/>
      <c r="J129" s="191"/>
      <c r="K129" s="191"/>
      <c r="L129" s="191"/>
      <c r="M129" s="192"/>
      <c r="N129" s="790"/>
      <c r="O129" s="790"/>
      <c r="P129" s="737" t="str">
        <f>IF('②応募者名簿(印刷用)'!$BV$44="","",'②応募者名簿(印刷用)'!$BV$44)</f>
        <v xml:space="preserve"> </v>
      </c>
      <c r="Q129" s="738"/>
      <c r="R129" s="738"/>
      <c r="S129" s="738"/>
      <c r="T129" s="738"/>
      <c r="U129" s="738"/>
      <c r="V129" s="738"/>
      <c r="W129" s="738"/>
      <c r="X129" s="738"/>
      <c r="Y129" s="738"/>
      <c r="Z129" s="738"/>
      <c r="AA129" s="738"/>
      <c r="AB129" s="738"/>
      <c r="AC129" s="738"/>
      <c r="AD129" s="738"/>
      <c r="AE129" s="738"/>
      <c r="AF129" s="738"/>
      <c r="AG129" s="738"/>
      <c r="AH129" s="738"/>
      <c r="AI129" s="738"/>
      <c r="AJ129" s="738"/>
      <c r="AK129" s="738"/>
      <c r="AL129" s="738"/>
      <c r="AM129" s="738"/>
      <c r="AN129" s="738"/>
      <c r="AO129" s="738"/>
      <c r="AP129" s="739"/>
      <c r="AQ129" s="300"/>
      <c r="AR129" s="301"/>
      <c r="AS129" s="714"/>
      <c r="AT129" s="715"/>
      <c r="AU129" s="715"/>
      <c r="AV129" s="715"/>
      <c r="AW129" s="715"/>
      <c r="AX129" s="715"/>
      <c r="AY129" s="715"/>
      <c r="AZ129" s="715"/>
      <c r="BA129" s="191"/>
      <c r="BB129" s="191"/>
      <c r="BC129" s="191"/>
      <c r="BD129" s="191"/>
      <c r="BE129" s="192"/>
      <c r="BF129" s="732"/>
      <c r="BG129" s="733"/>
      <c r="BH129" s="737" t="str">
        <f>IF('②応募者名簿(印刷用)'!$BV$44="","",'②応募者名簿(印刷用)'!$BV$44)</f>
        <v xml:space="preserve"> </v>
      </c>
      <c r="BI129" s="738"/>
      <c r="BJ129" s="738"/>
      <c r="BK129" s="738"/>
      <c r="BL129" s="738"/>
      <c r="BM129" s="738"/>
      <c r="BN129" s="738"/>
      <c r="BO129" s="738"/>
      <c r="BP129" s="738"/>
      <c r="BQ129" s="738"/>
      <c r="BR129" s="738"/>
      <c r="BS129" s="738"/>
      <c r="BT129" s="738"/>
      <c r="BU129" s="738"/>
      <c r="BV129" s="738"/>
      <c r="BW129" s="738"/>
      <c r="BX129" s="738"/>
      <c r="BY129" s="738"/>
      <c r="BZ129" s="738"/>
      <c r="CA129" s="738"/>
      <c r="CB129" s="738"/>
      <c r="CC129" s="738"/>
      <c r="CD129" s="738"/>
      <c r="CE129" s="738"/>
      <c r="CF129" s="738"/>
      <c r="CG129" s="738"/>
      <c r="CH129" s="739"/>
    </row>
    <row r="130" spans="1:86" ht="24.95" customHeight="1">
      <c r="A130" s="714"/>
      <c r="B130" s="715"/>
      <c r="C130" s="715"/>
      <c r="D130" s="715"/>
      <c r="E130" s="715"/>
      <c r="F130" s="715"/>
      <c r="G130" s="715"/>
      <c r="H130" s="715"/>
      <c r="I130" s="191"/>
      <c r="J130" s="191"/>
      <c r="K130" s="191"/>
      <c r="L130" s="191"/>
      <c r="M130" s="192"/>
      <c r="N130" s="728" t="s">
        <v>345</v>
      </c>
      <c r="O130" s="729"/>
      <c r="P130" s="740" t="s">
        <v>23</v>
      </c>
      <c r="Q130" s="741"/>
      <c r="R130" s="741"/>
      <c r="S130" s="741"/>
      <c r="T130" s="720" t="str">
        <f>""&amp;①入力シート!$D$21</f>
        <v/>
      </c>
      <c r="U130" s="720"/>
      <c r="V130" s="720"/>
      <c r="W130" s="720"/>
      <c r="X130" s="720"/>
      <c r="Y130" s="720"/>
      <c r="Z130" s="720"/>
      <c r="AA130" s="720"/>
      <c r="AB130" s="720"/>
      <c r="AC130" s="720"/>
      <c r="AD130" s="720"/>
      <c r="AE130" s="720"/>
      <c r="AF130" s="720"/>
      <c r="AG130" s="720"/>
      <c r="AH130" s="720"/>
      <c r="AI130" s="720"/>
      <c r="AJ130" s="720"/>
      <c r="AK130" s="720"/>
      <c r="AL130" s="720"/>
      <c r="AM130" s="720"/>
      <c r="AN130" s="720"/>
      <c r="AO130" s="720"/>
      <c r="AP130" s="773"/>
      <c r="AQ130" s="300"/>
      <c r="AR130" s="301"/>
      <c r="AS130" s="714"/>
      <c r="AT130" s="715"/>
      <c r="AU130" s="715"/>
      <c r="AV130" s="715"/>
      <c r="AW130" s="715"/>
      <c r="AX130" s="715"/>
      <c r="AY130" s="715"/>
      <c r="AZ130" s="715"/>
      <c r="BA130" s="191"/>
      <c r="BB130" s="191"/>
      <c r="BC130" s="191"/>
      <c r="BD130" s="191"/>
      <c r="BE130" s="192"/>
      <c r="BF130" s="728" t="s">
        <v>345</v>
      </c>
      <c r="BG130" s="729"/>
      <c r="BH130" s="740" t="s">
        <v>23</v>
      </c>
      <c r="BI130" s="741"/>
      <c r="BJ130" s="741"/>
      <c r="BK130" s="741"/>
      <c r="BL130" s="720" t="str">
        <f>""&amp;①入力シート!$D$21</f>
        <v/>
      </c>
      <c r="BM130" s="720"/>
      <c r="BN130" s="720"/>
      <c r="BO130" s="720"/>
      <c r="BP130" s="720"/>
      <c r="BQ130" s="720"/>
      <c r="BR130" s="720"/>
      <c r="BS130" s="720"/>
      <c r="BT130" s="720"/>
      <c r="BU130" s="720"/>
      <c r="BV130" s="720"/>
      <c r="BW130" s="720"/>
      <c r="BX130" s="720"/>
      <c r="BY130" s="720"/>
      <c r="BZ130" s="720"/>
      <c r="CA130" s="720"/>
      <c r="CB130" s="720"/>
      <c r="CC130" s="720"/>
      <c r="CD130" s="720"/>
      <c r="CE130" s="720"/>
      <c r="CF130" s="720"/>
      <c r="CG130" s="720"/>
      <c r="CH130" s="773"/>
    </row>
    <row r="131" spans="1:86" ht="24.95" customHeight="1">
      <c r="A131" s="193"/>
      <c r="B131" s="191"/>
      <c r="C131" s="191"/>
      <c r="D131" s="191"/>
      <c r="E131" s="191"/>
      <c r="F131" s="191"/>
      <c r="G131" s="191"/>
      <c r="H131" s="191"/>
      <c r="I131" s="191"/>
      <c r="J131" s="191"/>
      <c r="K131" s="191"/>
      <c r="L131" s="191"/>
      <c r="M131" s="192"/>
      <c r="N131" s="730"/>
      <c r="O131" s="731"/>
      <c r="P131" s="770" t="str">
        <f>"　"&amp;①入力シート!$D$22</f>
        <v>　</v>
      </c>
      <c r="Q131" s="771"/>
      <c r="R131" s="771"/>
      <c r="S131" s="771"/>
      <c r="T131" s="771"/>
      <c r="U131" s="771"/>
      <c r="V131" s="771"/>
      <c r="W131" s="771"/>
      <c r="X131" s="771"/>
      <c r="Y131" s="771"/>
      <c r="Z131" s="771"/>
      <c r="AA131" s="771"/>
      <c r="AB131" s="771"/>
      <c r="AC131" s="771"/>
      <c r="AD131" s="771"/>
      <c r="AE131" s="771"/>
      <c r="AF131" s="771"/>
      <c r="AG131" s="771"/>
      <c r="AH131" s="771"/>
      <c r="AI131" s="771"/>
      <c r="AJ131" s="771"/>
      <c r="AK131" s="771"/>
      <c r="AL131" s="771"/>
      <c r="AM131" s="771"/>
      <c r="AN131" s="771"/>
      <c r="AO131" s="771"/>
      <c r="AP131" s="772"/>
      <c r="AQ131" s="300"/>
      <c r="AR131" s="301"/>
      <c r="AS131" s="193"/>
      <c r="AT131" s="191"/>
      <c r="AU131" s="191"/>
      <c r="AV131" s="191"/>
      <c r="AW131" s="191"/>
      <c r="AX131" s="191"/>
      <c r="AY131" s="191"/>
      <c r="AZ131" s="191"/>
      <c r="BA131" s="191"/>
      <c r="BB131" s="191"/>
      <c r="BC131" s="191"/>
      <c r="BD131" s="191"/>
      <c r="BE131" s="192"/>
      <c r="BF131" s="730"/>
      <c r="BG131" s="731"/>
      <c r="BH131" s="770" t="str">
        <f>"　"&amp;①入力シート!$D$22</f>
        <v>　</v>
      </c>
      <c r="BI131" s="771"/>
      <c r="BJ131" s="771"/>
      <c r="BK131" s="771"/>
      <c r="BL131" s="771"/>
      <c r="BM131" s="771"/>
      <c r="BN131" s="771"/>
      <c r="BO131" s="771"/>
      <c r="BP131" s="771"/>
      <c r="BQ131" s="771"/>
      <c r="BR131" s="771"/>
      <c r="BS131" s="771"/>
      <c r="BT131" s="771"/>
      <c r="BU131" s="771"/>
      <c r="BV131" s="771"/>
      <c r="BW131" s="771"/>
      <c r="BX131" s="771"/>
      <c r="BY131" s="771"/>
      <c r="BZ131" s="771"/>
      <c r="CA131" s="771"/>
      <c r="CB131" s="771"/>
      <c r="CC131" s="771"/>
      <c r="CD131" s="771"/>
      <c r="CE131" s="771"/>
      <c r="CF131" s="771"/>
      <c r="CG131" s="771"/>
      <c r="CH131" s="772"/>
    </row>
    <row r="132" spans="1:86" ht="24.95" customHeight="1">
      <c r="A132" s="193"/>
      <c r="B132" s="191"/>
      <c r="C132" s="191"/>
      <c r="D132" s="191"/>
      <c r="E132" s="191"/>
      <c r="F132" s="191"/>
      <c r="G132" s="191"/>
      <c r="H132" s="191"/>
      <c r="I132" s="191"/>
      <c r="J132" s="191"/>
      <c r="K132" s="191"/>
      <c r="L132" s="191"/>
      <c r="M132" s="192"/>
      <c r="N132" s="730"/>
      <c r="O132" s="731"/>
      <c r="P132" s="764" t="str">
        <f>"　"&amp;①入力シート!$D$23</f>
        <v>　</v>
      </c>
      <c r="Q132" s="765"/>
      <c r="R132" s="765"/>
      <c r="S132" s="765"/>
      <c r="T132" s="765"/>
      <c r="U132" s="765"/>
      <c r="V132" s="765"/>
      <c r="W132" s="765"/>
      <c r="X132" s="765"/>
      <c r="Y132" s="765"/>
      <c r="Z132" s="765"/>
      <c r="AA132" s="765"/>
      <c r="AB132" s="765"/>
      <c r="AC132" s="765"/>
      <c r="AD132" s="765"/>
      <c r="AE132" s="765"/>
      <c r="AF132" s="765"/>
      <c r="AG132" s="765"/>
      <c r="AH132" s="765"/>
      <c r="AI132" s="765"/>
      <c r="AJ132" s="765"/>
      <c r="AK132" s="765"/>
      <c r="AL132" s="765"/>
      <c r="AM132" s="765"/>
      <c r="AN132" s="765"/>
      <c r="AO132" s="765"/>
      <c r="AP132" s="766"/>
      <c r="AQ132" s="300"/>
      <c r="AR132" s="301"/>
      <c r="AS132" s="193"/>
      <c r="AT132" s="191"/>
      <c r="AU132" s="191"/>
      <c r="AV132" s="191"/>
      <c r="AW132" s="191"/>
      <c r="AX132" s="191"/>
      <c r="AY132" s="191"/>
      <c r="AZ132" s="191"/>
      <c r="BA132" s="191"/>
      <c r="BB132" s="191"/>
      <c r="BC132" s="191"/>
      <c r="BD132" s="191"/>
      <c r="BE132" s="192"/>
      <c r="BF132" s="730"/>
      <c r="BG132" s="731"/>
      <c r="BH132" s="764" t="str">
        <f>"　"&amp;①入力シート!$D$23</f>
        <v>　</v>
      </c>
      <c r="BI132" s="765"/>
      <c r="BJ132" s="765"/>
      <c r="BK132" s="765"/>
      <c r="BL132" s="765"/>
      <c r="BM132" s="765"/>
      <c r="BN132" s="765"/>
      <c r="BO132" s="765"/>
      <c r="BP132" s="765"/>
      <c r="BQ132" s="765"/>
      <c r="BR132" s="765"/>
      <c r="BS132" s="765"/>
      <c r="BT132" s="765"/>
      <c r="BU132" s="765"/>
      <c r="BV132" s="765"/>
      <c r="BW132" s="765"/>
      <c r="BX132" s="765"/>
      <c r="BY132" s="765"/>
      <c r="BZ132" s="765"/>
      <c r="CA132" s="765"/>
      <c r="CB132" s="765"/>
      <c r="CC132" s="765"/>
      <c r="CD132" s="765"/>
      <c r="CE132" s="765"/>
      <c r="CF132" s="765"/>
      <c r="CG132" s="765"/>
      <c r="CH132" s="766"/>
    </row>
    <row r="133" spans="1:86" ht="24.95" customHeight="1">
      <c r="A133" s="194"/>
      <c r="B133" s="195"/>
      <c r="C133" s="195"/>
      <c r="D133" s="195"/>
      <c r="E133" s="195"/>
      <c r="F133" s="195"/>
      <c r="G133" s="195"/>
      <c r="H133" s="195"/>
      <c r="I133" s="195"/>
      <c r="J133" s="195"/>
      <c r="K133" s="195"/>
      <c r="L133" s="195"/>
      <c r="M133" s="196"/>
      <c r="N133" s="732"/>
      <c r="O133" s="733"/>
      <c r="P133" s="764"/>
      <c r="Q133" s="765"/>
      <c r="R133" s="765"/>
      <c r="S133" s="765"/>
      <c r="T133" s="765"/>
      <c r="U133" s="765"/>
      <c r="V133" s="765"/>
      <c r="W133" s="765"/>
      <c r="X133" s="765"/>
      <c r="Y133" s="765"/>
      <c r="Z133" s="765"/>
      <c r="AA133" s="765"/>
      <c r="AB133" s="765"/>
      <c r="AC133" s="765"/>
      <c r="AD133" s="765"/>
      <c r="AE133" s="765"/>
      <c r="AF133" s="765"/>
      <c r="AG133" s="765"/>
      <c r="AH133" s="765"/>
      <c r="AI133" s="765"/>
      <c r="AJ133" s="765"/>
      <c r="AK133" s="765"/>
      <c r="AL133" s="765"/>
      <c r="AM133" s="765"/>
      <c r="AN133" s="765"/>
      <c r="AO133" s="765"/>
      <c r="AP133" s="766"/>
      <c r="AQ133" s="300"/>
      <c r="AR133" s="301"/>
      <c r="AS133" s="194"/>
      <c r="AT133" s="195"/>
      <c r="AU133" s="195"/>
      <c r="AV133" s="195"/>
      <c r="AW133" s="195"/>
      <c r="AX133" s="195"/>
      <c r="AY133" s="195"/>
      <c r="AZ133" s="195"/>
      <c r="BA133" s="195"/>
      <c r="BB133" s="195"/>
      <c r="BC133" s="195"/>
      <c r="BD133" s="195"/>
      <c r="BE133" s="196"/>
      <c r="BF133" s="732"/>
      <c r="BG133" s="733"/>
      <c r="BH133" s="767"/>
      <c r="BI133" s="768"/>
      <c r="BJ133" s="768"/>
      <c r="BK133" s="768"/>
      <c r="BL133" s="768"/>
      <c r="BM133" s="768"/>
      <c r="BN133" s="768"/>
      <c r="BO133" s="768"/>
      <c r="BP133" s="768"/>
      <c r="BQ133" s="768"/>
      <c r="BR133" s="768"/>
      <c r="BS133" s="768"/>
      <c r="BT133" s="768"/>
      <c r="BU133" s="768"/>
      <c r="BV133" s="768"/>
      <c r="BW133" s="768"/>
      <c r="BX133" s="768"/>
      <c r="BY133" s="768"/>
      <c r="BZ133" s="768"/>
      <c r="CA133" s="768"/>
      <c r="CB133" s="768"/>
      <c r="CC133" s="768"/>
      <c r="CD133" s="768"/>
      <c r="CE133" s="768"/>
      <c r="CF133" s="768"/>
      <c r="CG133" s="768"/>
      <c r="CH133" s="769"/>
    </row>
    <row r="134" spans="1:86" ht="24.95" customHeight="1">
      <c r="A134" s="722" t="s">
        <v>337</v>
      </c>
      <c r="B134" s="723"/>
      <c r="C134" s="740" t="s">
        <v>31</v>
      </c>
      <c r="D134" s="741"/>
      <c r="E134" s="741"/>
      <c r="F134" s="741"/>
      <c r="G134" s="741"/>
      <c r="H134" s="741"/>
      <c r="I134" s="741"/>
      <c r="J134" s="741"/>
      <c r="K134" s="741"/>
      <c r="L134" s="741"/>
      <c r="M134" s="741"/>
      <c r="N134" s="722" t="s">
        <v>336</v>
      </c>
      <c r="O134" s="723"/>
      <c r="P134" s="792" t="str">
        <f>""&amp;①入力シート!AC34</f>
        <v/>
      </c>
      <c r="Q134" s="792"/>
      <c r="R134" s="792"/>
      <c r="S134" s="792"/>
      <c r="T134" s="792"/>
      <c r="U134" s="792"/>
      <c r="V134" s="792"/>
      <c r="W134" s="792"/>
      <c r="X134" s="792"/>
      <c r="Y134" s="792"/>
      <c r="Z134" s="792"/>
      <c r="AA134" s="792"/>
      <c r="AB134" s="792"/>
      <c r="AC134" s="792"/>
      <c r="AD134" s="792"/>
      <c r="AE134" s="792"/>
      <c r="AF134" s="792"/>
      <c r="AG134" s="792"/>
      <c r="AH134" s="792"/>
      <c r="AI134" s="792"/>
      <c r="AJ134" s="792"/>
      <c r="AK134" s="792"/>
      <c r="AL134" s="792"/>
      <c r="AM134" s="792"/>
      <c r="AN134" s="792"/>
      <c r="AO134" s="792"/>
      <c r="AP134" s="792"/>
      <c r="AQ134" s="300"/>
      <c r="AR134" s="301"/>
      <c r="AS134" s="722" t="s">
        <v>337</v>
      </c>
      <c r="AT134" s="723"/>
      <c r="AU134" s="740" t="s">
        <v>31</v>
      </c>
      <c r="AV134" s="741"/>
      <c r="AW134" s="741"/>
      <c r="AX134" s="741"/>
      <c r="AY134" s="741"/>
      <c r="AZ134" s="741"/>
      <c r="BA134" s="741"/>
      <c r="BB134" s="741"/>
      <c r="BC134" s="741"/>
      <c r="BD134" s="741"/>
      <c r="BE134" s="742"/>
      <c r="BF134" s="722" t="s">
        <v>336</v>
      </c>
      <c r="BG134" s="723"/>
      <c r="BH134" s="755" t="str">
        <f>""&amp;①入力シート!AC35</f>
        <v/>
      </c>
      <c r="BI134" s="756"/>
      <c r="BJ134" s="756"/>
      <c r="BK134" s="756"/>
      <c r="BL134" s="756"/>
      <c r="BM134" s="756"/>
      <c r="BN134" s="756"/>
      <c r="BO134" s="756"/>
      <c r="BP134" s="756"/>
      <c r="BQ134" s="756"/>
      <c r="BR134" s="756"/>
      <c r="BS134" s="756"/>
      <c r="BT134" s="756"/>
      <c r="BU134" s="756"/>
      <c r="BV134" s="756"/>
      <c r="BW134" s="756"/>
      <c r="BX134" s="756"/>
      <c r="BY134" s="756"/>
      <c r="BZ134" s="756"/>
      <c r="CA134" s="756"/>
      <c r="CB134" s="756"/>
      <c r="CC134" s="756"/>
      <c r="CD134" s="756"/>
      <c r="CE134" s="756"/>
      <c r="CF134" s="756"/>
      <c r="CG134" s="756"/>
      <c r="CH134" s="757"/>
    </row>
    <row r="135" spans="1:86" ht="24.95" customHeight="1">
      <c r="A135" s="724"/>
      <c r="B135" s="725"/>
      <c r="C135" s="743">
        <f>'②応募者名簿(印刷用)'!$A13</f>
        <v>11</v>
      </c>
      <c r="D135" s="744"/>
      <c r="E135" s="744"/>
      <c r="F135" s="744"/>
      <c r="G135" s="744"/>
      <c r="H135" s="744"/>
      <c r="I135" s="744"/>
      <c r="J135" s="744"/>
      <c r="K135" s="744"/>
      <c r="L135" s="744"/>
      <c r="M135" s="744"/>
      <c r="N135" s="724"/>
      <c r="O135" s="725"/>
      <c r="P135" s="792"/>
      <c r="Q135" s="792"/>
      <c r="R135" s="792"/>
      <c r="S135" s="792"/>
      <c r="T135" s="792"/>
      <c r="U135" s="792"/>
      <c r="V135" s="792"/>
      <c r="W135" s="792"/>
      <c r="X135" s="792"/>
      <c r="Y135" s="792"/>
      <c r="Z135" s="792"/>
      <c r="AA135" s="792"/>
      <c r="AB135" s="792"/>
      <c r="AC135" s="792"/>
      <c r="AD135" s="792"/>
      <c r="AE135" s="792"/>
      <c r="AF135" s="792"/>
      <c r="AG135" s="792"/>
      <c r="AH135" s="792"/>
      <c r="AI135" s="792"/>
      <c r="AJ135" s="792"/>
      <c r="AK135" s="792"/>
      <c r="AL135" s="792"/>
      <c r="AM135" s="792"/>
      <c r="AN135" s="792"/>
      <c r="AO135" s="792"/>
      <c r="AP135" s="792"/>
      <c r="AQ135" s="300"/>
      <c r="AR135" s="301"/>
      <c r="AS135" s="724"/>
      <c r="AT135" s="725"/>
      <c r="AU135" s="743">
        <f>'②応募者名簿(印刷用)'!$A14</f>
        <v>12</v>
      </c>
      <c r="AV135" s="744"/>
      <c r="AW135" s="744"/>
      <c r="AX135" s="744"/>
      <c r="AY135" s="744"/>
      <c r="AZ135" s="744"/>
      <c r="BA135" s="744"/>
      <c r="BB135" s="744"/>
      <c r="BC135" s="744"/>
      <c r="BD135" s="744"/>
      <c r="BE135" s="745"/>
      <c r="BF135" s="724"/>
      <c r="BG135" s="725"/>
      <c r="BH135" s="758"/>
      <c r="BI135" s="759"/>
      <c r="BJ135" s="759"/>
      <c r="BK135" s="759"/>
      <c r="BL135" s="759"/>
      <c r="BM135" s="759"/>
      <c r="BN135" s="759"/>
      <c r="BO135" s="759"/>
      <c r="BP135" s="759"/>
      <c r="BQ135" s="759"/>
      <c r="BR135" s="759"/>
      <c r="BS135" s="759"/>
      <c r="BT135" s="759"/>
      <c r="BU135" s="759"/>
      <c r="BV135" s="759"/>
      <c r="BW135" s="759"/>
      <c r="BX135" s="759"/>
      <c r="BY135" s="759"/>
      <c r="BZ135" s="759"/>
      <c r="CA135" s="759"/>
      <c r="CB135" s="759"/>
      <c r="CC135" s="759"/>
      <c r="CD135" s="759"/>
      <c r="CE135" s="759"/>
      <c r="CF135" s="759"/>
      <c r="CG135" s="759"/>
      <c r="CH135" s="760"/>
    </row>
    <row r="136" spans="1:86" ht="24.95" customHeight="1">
      <c r="A136" s="726"/>
      <c r="B136" s="727"/>
      <c r="C136" s="743"/>
      <c r="D136" s="744"/>
      <c r="E136" s="744"/>
      <c r="F136" s="744"/>
      <c r="G136" s="744"/>
      <c r="H136" s="744"/>
      <c r="I136" s="744"/>
      <c r="J136" s="744"/>
      <c r="K136" s="744"/>
      <c r="L136" s="744"/>
      <c r="M136" s="744"/>
      <c r="N136" s="726"/>
      <c r="O136" s="727"/>
      <c r="P136" s="792"/>
      <c r="Q136" s="792"/>
      <c r="R136" s="792"/>
      <c r="S136" s="792"/>
      <c r="T136" s="792"/>
      <c r="U136" s="792"/>
      <c r="V136" s="792"/>
      <c r="W136" s="792"/>
      <c r="X136" s="792"/>
      <c r="Y136" s="792"/>
      <c r="Z136" s="792"/>
      <c r="AA136" s="792"/>
      <c r="AB136" s="792"/>
      <c r="AC136" s="792"/>
      <c r="AD136" s="792"/>
      <c r="AE136" s="792"/>
      <c r="AF136" s="792"/>
      <c r="AG136" s="792"/>
      <c r="AH136" s="792"/>
      <c r="AI136" s="792"/>
      <c r="AJ136" s="792"/>
      <c r="AK136" s="792"/>
      <c r="AL136" s="792"/>
      <c r="AM136" s="792"/>
      <c r="AN136" s="792"/>
      <c r="AO136" s="792"/>
      <c r="AP136" s="792"/>
      <c r="AQ136" s="300"/>
      <c r="AR136" s="301"/>
      <c r="AS136" s="726"/>
      <c r="AT136" s="727"/>
      <c r="AU136" s="746"/>
      <c r="AV136" s="747"/>
      <c r="AW136" s="747"/>
      <c r="AX136" s="747"/>
      <c r="AY136" s="747"/>
      <c r="AZ136" s="747"/>
      <c r="BA136" s="747"/>
      <c r="BB136" s="747"/>
      <c r="BC136" s="747"/>
      <c r="BD136" s="747"/>
      <c r="BE136" s="748"/>
      <c r="BF136" s="726"/>
      <c r="BG136" s="727"/>
      <c r="BH136" s="761"/>
      <c r="BI136" s="762"/>
      <c r="BJ136" s="762"/>
      <c r="BK136" s="762"/>
      <c r="BL136" s="762"/>
      <c r="BM136" s="762"/>
      <c r="BN136" s="762"/>
      <c r="BO136" s="762"/>
      <c r="BP136" s="762"/>
      <c r="BQ136" s="762"/>
      <c r="BR136" s="762"/>
      <c r="BS136" s="762"/>
      <c r="BT136" s="762"/>
      <c r="BU136" s="762"/>
      <c r="BV136" s="762"/>
      <c r="BW136" s="762"/>
      <c r="BX136" s="762"/>
      <c r="BY136" s="762"/>
      <c r="BZ136" s="762"/>
      <c r="CA136" s="762"/>
      <c r="CB136" s="762"/>
      <c r="CC136" s="762"/>
      <c r="CD136" s="762"/>
      <c r="CE136" s="762"/>
      <c r="CF136" s="762"/>
      <c r="CG136" s="762"/>
      <c r="CH136" s="763"/>
    </row>
    <row r="137" spans="1:86" ht="24.95" customHeight="1">
      <c r="A137" s="722" t="s">
        <v>338</v>
      </c>
      <c r="B137" s="723"/>
      <c r="C137" s="782" t="str">
        <f>IF('②応募者名簿(印刷用)'!$L$13="","",'②応募者名簿(印刷用)'!$L$13)</f>
        <v/>
      </c>
      <c r="D137" s="783"/>
      <c r="E137" s="783"/>
      <c r="F137" s="783"/>
      <c r="G137" s="783"/>
      <c r="H137" s="783"/>
      <c r="I137" s="783"/>
      <c r="J137" s="783"/>
      <c r="K137" s="783"/>
      <c r="L137" s="783"/>
      <c r="M137" s="784"/>
      <c r="N137" s="728" t="s">
        <v>346</v>
      </c>
      <c r="O137" s="729"/>
      <c r="P137" s="787" t="s">
        <v>32</v>
      </c>
      <c r="Q137" s="788"/>
      <c r="R137" s="788"/>
      <c r="S137" s="788"/>
      <c r="T137" s="788"/>
      <c r="U137" s="788"/>
      <c r="V137" s="788"/>
      <c r="W137" s="788"/>
      <c r="X137" s="788"/>
      <c r="Y137" s="788"/>
      <c r="Z137" s="788"/>
      <c r="AA137" s="788"/>
      <c r="AB137" s="788"/>
      <c r="AC137" s="788"/>
      <c r="AD137" s="788"/>
      <c r="AE137" s="788"/>
      <c r="AF137" s="788"/>
      <c r="AG137" s="788"/>
      <c r="AH137" s="788"/>
      <c r="AI137" s="788"/>
      <c r="AJ137" s="788"/>
      <c r="AK137" s="788"/>
      <c r="AL137" s="788"/>
      <c r="AM137" s="788"/>
      <c r="AN137" s="788"/>
      <c r="AO137" s="788"/>
      <c r="AP137" s="789"/>
      <c r="AQ137" s="300"/>
      <c r="AR137" s="301"/>
      <c r="AS137" s="722" t="s">
        <v>338</v>
      </c>
      <c r="AT137" s="723"/>
      <c r="AU137" s="782" t="str">
        <f>IF('②応募者名簿(印刷用)'!$L$14="","",'②応募者名簿(印刷用)'!$L$14)</f>
        <v/>
      </c>
      <c r="AV137" s="783"/>
      <c r="AW137" s="783"/>
      <c r="AX137" s="783"/>
      <c r="AY137" s="783"/>
      <c r="AZ137" s="783"/>
      <c r="BA137" s="783"/>
      <c r="BB137" s="783"/>
      <c r="BC137" s="783"/>
      <c r="BD137" s="783"/>
      <c r="BE137" s="784"/>
      <c r="BF137" s="728" t="s">
        <v>346</v>
      </c>
      <c r="BG137" s="729"/>
      <c r="BH137" s="740" t="s">
        <v>32</v>
      </c>
      <c r="BI137" s="741"/>
      <c r="BJ137" s="741"/>
      <c r="BK137" s="741"/>
      <c r="BL137" s="741"/>
      <c r="BM137" s="741"/>
      <c r="BN137" s="741"/>
      <c r="BO137" s="741"/>
      <c r="BP137" s="741"/>
      <c r="BQ137" s="741"/>
      <c r="BR137" s="741"/>
      <c r="BS137" s="741"/>
      <c r="BT137" s="741"/>
      <c r="BU137" s="741"/>
      <c r="BV137" s="741"/>
      <c r="BW137" s="741"/>
      <c r="BX137" s="741"/>
      <c r="BY137" s="741"/>
      <c r="BZ137" s="741"/>
      <c r="CA137" s="741"/>
      <c r="CB137" s="741"/>
      <c r="CC137" s="741"/>
      <c r="CD137" s="741"/>
      <c r="CE137" s="741"/>
      <c r="CF137" s="741"/>
      <c r="CG137" s="741"/>
      <c r="CH137" s="742"/>
    </row>
    <row r="138" spans="1:86" ht="24.95" customHeight="1">
      <c r="A138" s="724"/>
      <c r="B138" s="725"/>
      <c r="C138" s="743"/>
      <c r="D138" s="744"/>
      <c r="E138" s="744"/>
      <c r="F138" s="744"/>
      <c r="G138" s="744"/>
      <c r="H138" s="744"/>
      <c r="I138" s="744"/>
      <c r="J138" s="744"/>
      <c r="K138" s="744"/>
      <c r="L138" s="744"/>
      <c r="M138" s="745"/>
      <c r="N138" s="730"/>
      <c r="O138" s="731"/>
      <c r="P138" s="793" t="str">
        <f>IF('②応募者名簿(印刷用)'!$P$13="","",'②応募者名簿(印刷用)'!$P$13)</f>
        <v xml:space="preserve"> </v>
      </c>
      <c r="Q138" s="793"/>
      <c r="R138" s="793"/>
      <c r="S138" s="793"/>
      <c r="T138" s="793"/>
      <c r="U138" s="793"/>
      <c r="V138" s="793"/>
      <c r="W138" s="793"/>
      <c r="X138" s="793"/>
      <c r="Y138" s="793"/>
      <c r="Z138" s="793"/>
      <c r="AA138" s="793"/>
      <c r="AB138" s="793"/>
      <c r="AC138" s="793"/>
      <c r="AD138" s="793"/>
      <c r="AE138" s="793"/>
      <c r="AF138" s="793"/>
      <c r="AG138" s="793"/>
      <c r="AH138" s="793"/>
      <c r="AI138" s="793"/>
      <c r="AJ138" s="793"/>
      <c r="AK138" s="793"/>
      <c r="AL138" s="793"/>
      <c r="AM138" s="793"/>
      <c r="AN138" s="793"/>
      <c r="AO138" s="793"/>
      <c r="AP138" s="793"/>
      <c r="AQ138" s="300"/>
      <c r="AR138" s="301"/>
      <c r="AS138" s="724"/>
      <c r="AT138" s="725"/>
      <c r="AU138" s="743"/>
      <c r="AV138" s="744"/>
      <c r="AW138" s="744"/>
      <c r="AX138" s="744"/>
      <c r="AY138" s="744"/>
      <c r="AZ138" s="744"/>
      <c r="BA138" s="744"/>
      <c r="BB138" s="744"/>
      <c r="BC138" s="744"/>
      <c r="BD138" s="744"/>
      <c r="BE138" s="745"/>
      <c r="BF138" s="730"/>
      <c r="BG138" s="731"/>
      <c r="BH138" s="743" t="str">
        <f>IF('②応募者名簿(印刷用)'!$P$14="","",'②応募者名簿(印刷用)'!$P$14)</f>
        <v xml:space="preserve"> </v>
      </c>
      <c r="BI138" s="744"/>
      <c r="BJ138" s="744"/>
      <c r="BK138" s="744"/>
      <c r="BL138" s="744"/>
      <c r="BM138" s="744"/>
      <c r="BN138" s="744"/>
      <c r="BO138" s="744"/>
      <c r="BP138" s="744"/>
      <c r="BQ138" s="744"/>
      <c r="BR138" s="744"/>
      <c r="BS138" s="744"/>
      <c r="BT138" s="744"/>
      <c r="BU138" s="744"/>
      <c r="BV138" s="744"/>
      <c r="BW138" s="744"/>
      <c r="BX138" s="744"/>
      <c r="BY138" s="744"/>
      <c r="BZ138" s="744"/>
      <c r="CA138" s="744"/>
      <c r="CB138" s="744"/>
      <c r="CC138" s="744"/>
      <c r="CD138" s="744"/>
      <c r="CE138" s="744"/>
      <c r="CF138" s="744"/>
      <c r="CG138" s="744"/>
      <c r="CH138" s="745"/>
    </row>
    <row r="139" spans="1:86" ht="24.95" customHeight="1">
      <c r="A139" s="726"/>
      <c r="B139" s="727"/>
      <c r="C139" s="743"/>
      <c r="D139" s="744"/>
      <c r="E139" s="744"/>
      <c r="F139" s="744"/>
      <c r="G139" s="744"/>
      <c r="H139" s="744"/>
      <c r="I139" s="744"/>
      <c r="J139" s="744"/>
      <c r="K139" s="744"/>
      <c r="L139" s="744"/>
      <c r="M139" s="745"/>
      <c r="N139" s="732"/>
      <c r="O139" s="733"/>
      <c r="P139" s="794"/>
      <c r="Q139" s="794"/>
      <c r="R139" s="794"/>
      <c r="S139" s="794"/>
      <c r="T139" s="794"/>
      <c r="U139" s="794"/>
      <c r="V139" s="794"/>
      <c r="W139" s="794"/>
      <c r="X139" s="794"/>
      <c r="Y139" s="794"/>
      <c r="Z139" s="794"/>
      <c r="AA139" s="794"/>
      <c r="AB139" s="794"/>
      <c r="AC139" s="794"/>
      <c r="AD139" s="794"/>
      <c r="AE139" s="794"/>
      <c r="AF139" s="794"/>
      <c r="AG139" s="794"/>
      <c r="AH139" s="794"/>
      <c r="AI139" s="794"/>
      <c r="AJ139" s="794"/>
      <c r="AK139" s="794"/>
      <c r="AL139" s="794"/>
      <c r="AM139" s="794"/>
      <c r="AN139" s="794"/>
      <c r="AO139" s="794"/>
      <c r="AP139" s="794"/>
      <c r="AQ139" s="300"/>
      <c r="AR139" s="301"/>
      <c r="AS139" s="726"/>
      <c r="AT139" s="727"/>
      <c r="AU139" s="746"/>
      <c r="AV139" s="747"/>
      <c r="AW139" s="747"/>
      <c r="AX139" s="747"/>
      <c r="AY139" s="747"/>
      <c r="AZ139" s="747"/>
      <c r="BA139" s="747"/>
      <c r="BB139" s="747"/>
      <c r="BC139" s="747"/>
      <c r="BD139" s="747"/>
      <c r="BE139" s="748"/>
      <c r="BF139" s="732"/>
      <c r="BG139" s="733"/>
      <c r="BH139" s="746"/>
      <c r="BI139" s="747"/>
      <c r="BJ139" s="747"/>
      <c r="BK139" s="747"/>
      <c r="BL139" s="747"/>
      <c r="BM139" s="747"/>
      <c r="BN139" s="747"/>
      <c r="BO139" s="747"/>
      <c r="BP139" s="747"/>
      <c r="BQ139" s="747"/>
      <c r="BR139" s="747"/>
      <c r="BS139" s="747"/>
      <c r="BT139" s="747"/>
      <c r="BU139" s="747"/>
      <c r="BV139" s="747"/>
      <c r="BW139" s="747"/>
      <c r="BX139" s="747"/>
      <c r="BY139" s="747"/>
      <c r="BZ139" s="747"/>
      <c r="CA139" s="747"/>
      <c r="CB139" s="747"/>
      <c r="CC139" s="747"/>
      <c r="CD139" s="747"/>
      <c r="CE139" s="747"/>
      <c r="CF139" s="747"/>
      <c r="CG139" s="747"/>
      <c r="CH139" s="748"/>
    </row>
    <row r="140" spans="1:86" ht="24.95" customHeight="1">
      <c r="A140" s="786" t="s">
        <v>22</v>
      </c>
      <c r="B140" s="786"/>
      <c r="C140" s="791" t="str">
        <f>""&amp;①入力シート!AD34</f>
        <v/>
      </c>
      <c r="D140" s="791"/>
      <c r="E140" s="791"/>
      <c r="F140" s="791"/>
      <c r="G140" s="791"/>
      <c r="H140" s="791"/>
      <c r="I140" s="791"/>
      <c r="J140" s="791"/>
      <c r="K140" s="791"/>
      <c r="L140" s="791"/>
      <c r="M140" s="791"/>
      <c r="N140" s="197"/>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774">
        <f>$AM$20</f>
        <v>86</v>
      </c>
      <c r="AN140" s="774"/>
      <c r="AO140" s="774"/>
      <c r="AP140" s="775"/>
      <c r="AQ140" s="298"/>
      <c r="AR140" s="299"/>
      <c r="AS140" s="778" t="s">
        <v>22</v>
      </c>
      <c r="AT140" s="779"/>
      <c r="AU140" s="749" t="str">
        <f>""&amp;①入力シート!AD35</f>
        <v/>
      </c>
      <c r="AV140" s="750"/>
      <c r="AW140" s="750"/>
      <c r="AX140" s="750"/>
      <c r="AY140" s="750"/>
      <c r="AZ140" s="750"/>
      <c r="BA140" s="750"/>
      <c r="BB140" s="750"/>
      <c r="BC140" s="750"/>
      <c r="BD140" s="750"/>
      <c r="BE140" s="751"/>
      <c r="BF140" s="197"/>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774">
        <f>$AM$20</f>
        <v>86</v>
      </c>
      <c r="CF140" s="774"/>
      <c r="CG140" s="774"/>
      <c r="CH140" s="775"/>
    </row>
    <row r="141" spans="1:86" ht="24.95" customHeight="1">
      <c r="A141" s="786"/>
      <c r="B141" s="786"/>
      <c r="C141" s="791"/>
      <c r="D141" s="791"/>
      <c r="E141" s="791"/>
      <c r="F141" s="791"/>
      <c r="G141" s="791"/>
      <c r="H141" s="791"/>
      <c r="I141" s="791"/>
      <c r="J141" s="791"/>
      <c r="K141" s="791"/>
      <c r="L141" s="791"/>
      <c r="M141" s="791"/>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776"/>
      <c r="AN141" s="776"/>
      <c r="AO141" s="776"/>
      <c r="AP141" s="777"/>
      <c r="AQ141" s="298"/>
      <c r="AR141" s="299"/>
      <c r="AS141" s="780"/>
      <c r="AT141" s="781"/>
      <c r="AU141" s="752"/>
      <c r="AV141" s="753"/>
      <c r="AW141" s="753"/>
      <c r="AX141" s="753"/>
      <c r="AY141" s="753"/>
      <c r="AZ141" s="753"/>
      <c r="BA141" s="753"/>
      <c r="BB141" s="753"/>
      <c r="BC141" s="753"/>
      <c r="BD141" s="753"/>
      <c r="BE141" s="754"/>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776"/>
      <c r="CF141" s="776"/>
      <c r="CG141" s="776"/>
      <c r="CH141" s="777"/>
    </row>
    <row r="142" spans="1:86" ht="26.1" customHeight="1">
      <c r="A142" s="200"/>
      <c r="B142" s="200"/>
      <c r="C142" s="201"/>
      <c r="D142" s="201"/>
      <c r="E142" s="201"/>
      <c r="F142" s="201"/>
      <c r="G142" s="201"/>
      <c r="H142" s="201"/>
      <c r="I142" s="201"/>
      <c r="J142" s="201"/>
      <c r="K142" s="201"/>
      <c r="L142" s="201"/>
      <c r="M142" s="201"/>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98"/>
      <c r="AR142" s="299"/>
      <c r="AS142" s="200"/>
      <c r="AT142" s="200"/>
      <c r="AU142" s="201"/>
      <c r="AV142" s="201"/>
      <c r="AW142" s="201"/>
      <c r="AX142" s="201"/>
      <c r="AY142" s="201"/>
      <c r="AZ142" s="201"/>
      <c r="BA142" s="201"/>
      <c r="BB142" s="201"/>
      <c r="BC142" s="201"/>
      <c r="BD142" s="201"/>
      <c r="BE142" s="201"/>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row>
    <row r="143" spans="1:86" ht="26.1" customHeight="1">
      <c r="A143" s="174"/>
      <c r="B143" s="174"/>
      <c r="C143" s="174"/>
      <c r="D143" s="174"/>
      <c r="E143" s="174"/>
      <c r="F143" s="174"/>
      <c r="G143" s="174"/>
      <c r="H143" s="174"/>
      <c r="I143" s="174"/>
      <c r="J143" s="174"/>
      <c r="K143" s="174"/>
      <c r="L143" s="174"/>
      <c r="M143" s="174"/>
      <c r="AQ143" s="298"/>
      <c r="AR143" s="299"/>
      <c r="AS143" s="174"/>
      <c r="AT143" s="174"/>
      <c r="AU143" s="174"/>
      <c r="AV143" s="174"/>
      <c r="AW143" s="174"/>
      <c r="AX143" s="174"/>
      <c r="AY143" s="174"/>
      <c r="AZ143" s="174"/>
      <c r="BA143" s="174"/>
      <c r="BB143" s="174"/>
      <c r="BC143" s="174"/>
      <c r="BD143" s="174"/>
      <c r="BE143" s="174"/>
    </row>
    <row r="144" spans="1:86" ht="26.1" customHeight="1">
      <c r="A144" s="174"/>
      <c r="B144" s="174"/>
      <c r="C144" s="174"/>
      <c r="D144" s="174"/>
      <c r="E144" s="174"/>
      <c r="F144" s="174"/>
      <c r="G144" s="174"/>
      <c r="H144" s="174"/>
      <c r="I144" s="174"/>
      <c r="J144" s="174"/>
      <c r="K144" s="174"/>
      <c r="L144" s="174"/>
      <c r="M144" s="174"/>
      <c r="N144" s="785" t="s">
        <v>408</v>
      </c>
      <c r="O144" s="785"/>
      <c r="P144" s="785"/>
      <c r="Q144" s="785"/>
      <c r="R144" s="785"/>
      <c r="S144" s="785"/>
      <c r="T144" s="785"/>
      <c r="U144" s="785"/>
      <c r="V144" s="785"/>
      <c r="W144" s="785"/>
      <c r="X144" s="785"/>
      <c r="Y144" s="785"/>
      <c r="Z144" s="785"/>
      <c r="AA144" s="785"/>
      <c r="AB144" s="785"/>
      <c r="AQ144" s="298"/>
      <c r="AR144" s="299"/>
      <c r="AS144" s="174"/>
      <c r="AT144" s="174"/>
      <c r="AU144" s="174"/>
      <c r="AV144" s="174"/>
      <c r="AW144" s="174"/>
      <c r="AX144" s="174"/>
      <c r="AY144" s="174"/>
      <c r="AZ144" s="174"/>
      <c r="BA144" s="174"/>
      <c r="BB144" s="174"/>
      <c r="BC144" s="174"/>
      <c r="BD144" s="174"/>
      <c r="BE144" s="174"/>
      <c r="BF144" s="785" t="s">
        <v>408</v>
      </c>
      <c r="BG144" s="785"/>
      <c r="BH144" s="785"/>
      <c r="BI144" s="785"/>
      <c r="BJ144" s="785"/>
      <c r="BK144" s="785"/>
      <c r="BL144" s="785"/>
      <c r="BM144" s="785"/>
      <c r="BN144" s="785"/>
      <c r="BO144" s="785"/>
      <c r="BP144" s="785"/>
      <c r="BQ144" s="785"/>
      <c r="BR144" s="785"/>
      <c r="BS144" s="785"/>
      <c r="BT144" s="785"/>
    </row>
    <row r="145" spans="1:86" ht="26.1" customHeight="1">
      <c r="A145" s="174"/>
      <c r="B145" s="174"/>
      <c r="C145" s="174"/>
      <c r="D145" s="174"/>
      <c r="E145" s="174"/>
      <c r="F145" s="174"/>
      <c r="G145" s="174"/>
      <c r="H145" s="174"/>
      <c r="I145" s="174"/>
      <c r="J145" s="174"/>
      <c r="K145" s="174"/>
      <c r="L145" s="174"/>
      <c r="M145" s="174"/>
      <c r="N145" s="785"/>
      <c r="O145" s="785"/>
      <c r="P145" s="785"/>
      <c r="Q145" s="785"/>
      <c r="R145" s="785"/>
      <c r="S145" s="785"/>
      <c r="T145" s="785"/>
      <c r="U145" s="785"/>
      <c r="V145" s="785"/>
      <c r="W145" s="785"/>
      <c r="X145" s="785"/>
      <c r="Y145" s="785"/>
      <c r="Z145" s="785"/>
      <c r="AA145" s="785"/>
      <c r="AB145" s="785"/>
      <c r="AQ145" s="298"/>
      <c r="AR145" s="299"/>
      <c r="AS145" s="174"/>
      <c r="AT145" s="174"/>
      <c r="AU145" s="174"/>
      <c r="AV145" s="174"/>
      <c r="AW145" s="174"/>
      <c r="AX145" s="174"/>
      <c r="AY145" s="174"/>
      <c r="AZ145" s="174"/>
      <c r="BA145" s="174"/>
      <c r="BB145" s="174"/>
      <c r="BC145" s="174"/>
      <c r="BD145" s="174"/>
      <c r="BE145" s="174"/>
      <c r="BF145" s="785"/>
      <c r="BG145" s="785"/>
      <c r="BH145" s="785"/>
      <c r="BI145" s="785"/>
      <c r="BJ145" s="785"/>
      <c r="BK145" s="785"/>
      <c r="BL145" s="785"/>
      <c r="BM145" s="785"/>
      <c r="BN145" s="785"/>
      <c r="BO145" s="785"/>
      <c r="BP145" s="785"/>
      <c r="BQ145" s="785"/>
      <c r="BR145" s="785"/>
      <c r="BS145" s="785"/>
      <c r="BT145" s="785"/>
    </row>
    <row r="146" spans="1:86" ht="26.1" customHeight="1">
      <c r="A146" s="174"/>
      <c r="B146" s="174"/>
      <c r="C146" s="174"/>
      <c r="D146" s="174"/>
      <c r="E146" s="174"/>
      <c r="F146" s="174"/>
      <c r="G146" s="174"/>
      <c r="H146" s="174"/>
      <c r="I146" s="174"/>
      <c r="J146" s="174"/>
      <c r="K146" s="174"/>
      <c r="L146" s="174"/>
      <c r="M146" s="174"/>
      <c r="N146" s="785" t="s">
        <v>407</v>
      </c>
      <c r="O146" s="785"/>
      <c r="P146" s="785"/>
      <c r="Q146" s="785"/>
      <c r="R146" s="785"/>
      <c r="S146" s="785"/>
      <c r="T146" s="785"/>
      <c r="U146" s="785"/>
      <c r="V146" s="785"/>
      <c r="W146" s="785"/>
      <c r="X146" s="785"/>
      <c r="Y146" s="785"/>
      <c r="Z146" s="785"/>
      <c r="AA146" s="785"/>
      <c r="AB146" s="785"/>
      <c r="AQ146" s="298"/>
      <c r="AR146" s="299"/>
      <c r="AS146" s="174"/>
      <c r="AT146" s="174"/>
      <c r="AU146" s="174"/>
      <c r="AV146" s="174"/>
      <c r="AW146" s="174"/>
      <c r="AX146" s="174"/>
      <c r="AY146" s="174"/>
      <c r="AZ146" s="174"/>
      <c r="BA146" s="174"/>
      <c r="BB146" s="174"/>
      <c r="BC146" s="174"/>
      <c r="BD146" s="174"/>
      <c r="BE146" s="174"/>
      <c r="BF146" s="785" t="s">
        <v>407</v>
      </c>
      <c r="BG146" s="785"/>
      <c r="BH146" s="785"/>
      <c r="BI146" s="785"/>
      <c r="BJ146" s="785"/>
      <c r="BK146" s="785"/>
      <c r="BL146" s="785"/>
      <c r="BM146" s="785"/>
      <c r="BN146" s="785"/>
      <c r="BO146" s="785"/>
      <c r="BP146" s="785"/>
      <c r="BQ146" s="785"/>
      <c r="BR146" s="785"/>
      <c r="BS146" s="785"/>
      <c r="BT146" s="785"/>
    </row>
    <row r="147" spans="1:86" ht="26.1" customHeight="1">
      <c r="A147" s="174"/>
      <c r="B147" s="174"/>
      <c r="C147" s="174"/>
      <c r="D147" s="174"/>
      <c r="E147" s="174"/>
      <c r="F147" s="174"/>
      <c r="G147" s="174"/>
      <c r="H147" s="174"/>
      <c r="I147" s="174"/>
      <c r="J147" s="174"/>
      <c r="K147" s="174"/>
      <c r="L147" s="174"/>
      <c r="M147" s="174"/>
      <c r="N147" s="785"/>
      <c r="O147" s="785"/>
      <c r="P147" s="785"/>
      <c r="Q147" s="785"/>
      <c r="R147" s="785"/>
      <c r="S147" s="785"/>
      <c r="T147" s="785"/>
      <c r="U147" s="785"/>
      <c r="V147" s="785"/>
      <c r="W147" s="785"/>
      <c r="X147" s="785"/>
      <c r="Y147" s="785"/>
      <c r="Z147" s="785"/>
      <c r="AA147" s="785"/>
      <c r="AB147" s="785"/>
      <c r="AQ147" s="298"/>
      <c r="AR147" s="299"/>
      <c r="AS147" s="174"/>
      <c r="AT147" s="174"/>
      <c r="AU147" s="174"/>
      <c r="AV147" s="174"/>
      <c r="AW147" s="174"/>
      <c r="AX147" s="174"/>
      <c r="AY147" s="174"/>
      <c r="AZ147" s="174"/>
      <c r="BA147" s="174"/>
      <c r="BB147" s="174"/>
      <c r="BC147" s="174"/>
      <c r="BD147" s="174"/>
      <c r="BE147" s="174"/>
      <c r="BF147" s="785"/>
      <c r="BG147" s="785"/>
      <c r="BH147" s="785"/>
      <c r="BI147" s="785"/>
      <c r="BJ147" s="785"/>
      <c r="BK147" s="785"/>
      <c r="BL147" s="785"/>
      <c r="BM147" s="785"/>
      <c r="BN147" s="785"/>
      <c r="BO147" s="785"/>
      <c r="BP147" s="785"/>
      <c r="BQ147" s="785"/>
      <c r="BR147" s="785"/>
      <c r="BS147" s="785"/>
      <c r="BT147" s="785"/>
    </row>
    <row r="148" spans="1:86" ht="26.1" customHeight="1">
      <c r="A148" s="174"/>
      <c r="B148" s="174"/>
      <c r="C148" s="174"/>
      <c r="D148" s="174"/>
      <c r="E148" s="174"/>
      <c r="F148" s="174"/>
      <c r="G148" s="174"/>
      <c r="H148" s="174"/>
      <c r="I148" s="174"/>
      <c r="J148" s="174"/>
      <c r="K148" s="174"/>
      <c r="L148" s="174"/>
      <c r="M148" s="174"/>
      <c r="AQ148" s="298"/>
      <c r="AR148" s="299"/>
      <c r="AS148" s="174"/>
      <c r="AT148" s="174"/>
      <c r="AU148" s="174"/>
      <c r="AV148" s="174"/>
      <c r="AW148" s="174"/>
      <c r="AX148" s="174"/>
      <c r="AY148" s="174"/>
      <c r="AZ148" s="174"/>
      <c r="BA148" s="174"/>
      <c r="BB148" s="174"/>
      <c r="BC148" s="174"/>
      <c r="BD148" s="174"/>
      <c r="BE148" s="174"/>
    </row>
    <row r="149" spans="1:86" ht="26.1" customHeight="1">
      <c r="A149" s="174"/>
      <c r="B149" s="142" t="str">
        <f>$B$5</f>
        <v>第86回全国教育美術展応募作品の名札</v>
      </c>
      <c r="C149" s="174"/>
      <c r="D149" s="174"/>
      <c r="E149" s="174"/>
      <c r="F149" s="174"/>
      <c r="G149" s="174"/>
      <c r="H149" s="174"/>
      <c r="I149" s="174"/>
      <c r="J149" s="174"/>
      <c r="K149" s="174"/>
      <c r="L149" s="174"/>
      <c r="M149" s="174"/>
      <c r="AQ149" s="298"/>
      <c r="AR149" s="299"/>
      <c r="AS149" s="174"/>
      <c r="AT149" s="142" t="str">
        <f>$B$5</f>
        <v>第86回全国教育美術展応募作品の名札</v>
      </c>
      <c r="AU149" s="174"/>
      <c r="AV149" s="174"/>
      <c r="AW149" s="174"/>
      <c r="AX149" s="174"/>
      <c r="AY149" s="174"/>
      <c r="AZ149" s="174"/>
      <c r="BA149" s="174"/>
      <c r="BB149" s="174"/>
      <c r="BC149" s="174"/>
      <c r="BD149" s="174"/>
      <c r="BE149" s="174"/>
    </row>
    <row r="150" spans="1:86" ht="24.95" customHeight="1">
      <c r="A150" s="734" t="s">
        <v>45</v>
      </c>
      <c r="B150" s="735"/>
      <c r="C150" s="735"/>
      <c r="D150" s="735"/>
      <c r="E150" s="735"/>
      <c r="F150" s="735"/>
      <c r="G150" s="735"/>
      <c r="H150" s="735"/>
      <c r="I150" s="735"/>
      <c r="J150" s="735"/>
      <c r="K150" s="735"/>
      <c r="L150" s="735"/>
      <c r="M150" s="736"/>
      <c r="N150" s="790" t="s">
        <v>344</v>
      </c>
      <c r="O150" s="790"/>
      <c r="P150" s="719" t="s">
        <v>17</v>
      </c>
      <c r="Q150" s="720"/>
      <c r="R150" s="721" t="str">
        <f>IF('②応募者名簿(印刷用)'!$BX$40="","",'②応募者名簿(印刷用)'!$BX$40)</f>
        <v>-</v>
      </c>
      <c r="S150" s="721"/>
      <c r="T150" s="721"/>
      <c r="U150" s="721"/>
      <c r="V150" s="721"/>
      <c r="W150" s="721"/>
      <c r="X150" s="721"/>
      <c r="Y150" s="272"/>
      <c r="Z150" s="272"/>
      <c r="AA150" s="718" t="s">
        <v>282</v>
      </c>
      <c r="AB150" s="718"/>
      <c r="AC150" s="718"/>
      <c r="AD150" s="716" t="str">
        <f>IF(①入力シート!$D$30+①入力シート!$H$30+①入力シート!$L$30=0,"",①入力シート!$D$30&amp;①入力シート!$G$30&amp;①入力シート!$H$30&amp;①入力シート!$K$30&amp;①入力シート!$L$30)</f>
        <v/>
      </c>
      <c r="AE150" s="716"/>
      <c r="AF150" s="716"/>
      <c r="AG150" s="716"/>
      <c r="AH150" s="716"/>
      <c r="AI150" s="716"/>
      <c r="AJ150" s="716"/>
      <c r="AK150" s="716"/>
      <c r="AL150" s="716"/>
      <c r="AM150" s="716"/>
      <c r="AN150" s="716"/>
      <c r="AO150" s="716"/>
      <c r="AP150" s="717"/>
      <c r="AQ150" s="300"/>
      <c r="AR150" s="301"/>
      <c r="AS150" s="734" t="s">
        <v>45</v>
      </c>
      <c r="AT150" s="735"/>
      <c r="AU150" s="735"/>
      <c r="AV150" s="735"/>
      <c r="AW150" s="735"/>
      <c r="AX150" s="735"/>
      <c r="AY150" s="735"/>
      <c r="AZ150" s="735"/>
      <c r="BA150" s="735"/>
      <c r="BB150" s="735"/>
      <c r="BC150" s="735"/>
      <c r="BD150" s="735"/>
      <c r="BE150" s="736"/>
      <c r="BF150" s="728" t="s">
        <v>344</v>
      </c>
      <c r="BG150" s="729"/>
      <c r="BH150" s="719" t="s">
        <v>17</v>
      </c>
      <c r="BI150" s="720"/>
      <c r="BJ150" s="721" t="str">
        <f>IF('②応募者名簿(印刷用)'!$BX$40="","",'②応募者名簿(印刷用)'!$BX$40)</f>
        <v>-</v>
      </c>
      <c r="BK150" s="721"/>
      <c r="BL150" s="721"/>
      <c r="BM150" s="721"/>
      <c r="BN150" s="721"/>
      <c r="BO150" s="721"/>
      <c r="BP150" s="721"/>
      <c r="BQ150" s="272"/>
      <c r="BR150" s="272"/>
      <c r="BS150" s="718" t="s">
        <v>282</v>
      </c>
      <c r="BT150" s="718"/>
      <c r="BU150" s="718"/>
      <c r="BV150" s="716" t="str">
        <f>IF(①入力シート!$D$30+①入力シート!$H$30+①入力シート!$L$30=0,"",①入力シート!$D$30&amp;①入力シート!$G$30&amp;①入力シート!$H$30&amp;①入力シート!$K$30&amp;①入力シート!$L$30)</f>
        <v/>
      </c>
      <c r="BW150" s="716"/>
      <c r="BX150" s="716"/>
      <c r="BY150" s="716"/>
      <c r="BZ150" s="716"/>
      <c r="CA150" s="716"/>
      <c r="CB150" s="716"/>
      <c r="CC150" s="716"/>
      <c r="CD150" s="716"/>
      <c r="CE150" s="716"/>
      <c r="CF150" s="716"/>
      <c r="CG150" s="716"/>
      <c r="CH150" s="717"/>
    </row>
    <row r="151" spans="1:86" ht="24.95" customHeight="1">
      <c r="A151" s="714"/>
      <c r="B151" s="715"/>
      <c r="C151" s="715"/>
      <c r="D151" s="715"/>
      <c r="E151" s="715"/>
      <c r="F151" s="715"/>
      <c r="G151" s="715"/>
      <c r="H151" s="715"/>
      <c r="I151" s="191"/>
      <c r="J151" s="191"/>
      <c r="K151" s="191"/>
      <c r="L151" s="191"/>
      <c r="M151" s="192"/>
      <c r="N151" s="790"/>
      <c r="O151" s="790"/>
      <c r="P151" s="711" t="str">
        <f>IF('②応募者名簿(印刷用)'!$BV$42="","",'②応募者名簿(印刷用)'!$BV$42)</f>
        <v xml:space="preserve"> </v>
      </c>
      <c r="Q151" s="712"/>
      <c r="R151" s="712"/>
      <c r="S151" s="712"/>
      <c r="T151" s="712"/>
      <c r="U151" s="712"/>
      <c r="V151" s="712"/>
      <c r="W151" s="712"/>
      <c r="X151" s="712"/>
      <c r="Y151" s="712"/>
      <c r="Z151" s="712"/>
      <c r="AA151" s="712"/>
      <c r="AB151" s="712"/>
      <c r="AC151" s="712"/>
      <c r="AD151" s="712"/>
      <c r="AE151" s="712"/>
      <c r="AF151" s="712"/>
      <c r="AG151" s="712"/>
      <c r="AH151" s="712"/>
      <c r="AI151" s="712"/>
      <c r="AJ151" s="712"/>
      <c r="AK151" s="712"/>
      <c r="AL151" s="712"/>
      <c r="AM151" s="712"/>
      <c r="AN151" s="712"/>
      <c r="AO151" s="712"/>
      <c r="AP151" s="713"/>
      <c r="AQ151" s="300"/>
      <c r="AR151" s="301"/>
      <c r="AS151" s="714"/>
      <c r="AT151" s="715"/>
      <c r="AU151" s="715"/>
      <c r="AV151" s="715"/>
      <c r="AW151" s="715"/>
      <c r="AX151" s="715"/>
      <c r="AY151" s="715"/>
      <c r="AZ151" s="715"/>
      <c r="BA151" s="191"/>
      <c r="BB151" s="191"/>
      <c r="BC151" s="191"/>
      <c r="BD151" s="191"/>
      <c r="BE151" s="192"/>
      <c r="BF151" s="730"/>
      <c r="BG151" s="731"/>
      <c r="BH151" s="711" t="str">
        <f>IF('②応募者名簿(印刷用)'!$BV$42="","",'②応募者名簿(印刷用)'!$BV$42)</f>
        <v xml:space="preserve"> </v>
      </c>
      <c r="BI151" s="712"/>
      <c r="BJ151" s="712"/>
      <c r="BK151" s="712"/>
      <c r="BL151" s="712"/>
      <c r="BM151" s="712"/>
      <c r="BN151" s="712"/>
      <c r="BO151" s="712"/>
      <c r="BP151" s="712"/>
      <c r="BQ151" s="712"/>
      <c r="BR151" s="712"/>
      <c r="BS151" s="712"/>
      <c r="BT151" s="712"/>
      <c r="BU151" s="712"/>
      <c r="BV151" s="712"/>
      <c r="BW151" s="712"/>
      <c r="BX151" s="712"/>
      <c r="BY151" s="712"/>
      <c r="BZ151" s="712"/>
      <c r="CA151" s="712"/>
      <c r="CB151" s="712"/>
      <c r="CC151" s="712"/>
      <c r="CD151" s="712"/>
      <c r="CE151" s="712"/>
      <c r="CF151" s="712"/>
      <c r="CG151" s="712"/>
      <c r="CH151" s="713"/>
    </row>
    <row r="152" spans="1:86" ht="24.95" customHeight="1">
      <c r="A152" s="714"/>
      <c r="B152" s="715"/>
      <c r="C152" s="715"/>
      <c r="D152" s="715"/>
      <c r="E152" s="715"/>
      <c r="F152" s="715"/>
      <c r="G152" s="715"/>
      <c r="H152" s="715"/>
      <c r="I152" s="191"/>
      <c r="J152" s="191"/>
      <c r="K152" s="191"/>
      <c r="L152" s="191"/>
      <c r="M152" s="192"/>
      <c r="N152" s="790"/>
      <c r="O152" s="790"/>
      <c r="P152" s="711" t="str">
        <f>IF('②応募者名簿(印刷用)'!$BV$43="","",'②応募者名簿(印刷用)'!$BV$43)</f>
        <v xml:space="preserve"> </v>
      </c>
      <c r="Q152" s="712"/>
      <c r="R152" s="712"/>
      <c r="S152" s="712"/>
      <c r="T152" s="712"/>
      <c r="U152" s="712"/>
      <c r="V152" s="712"/>
      <c r="W152" s="712"/>
      <c r="X152" s="712"/>
      <c r="Y152" s="712"/>
      <c r="Z152" s="712"/>
      <c r="AA152" s="712"/>
      <c r="AB152" s="712"/>
      <c r="AC152" s="712"/>
      <c r="AD152" s="712"/>
      <c r="AE152" s="712"/>
      <c r="AF152" s="712"/>
      <c r="AG152" s="712"/>
      <c r="AH152" s="712"/>
      <c r="AI152" s="712"/>
      <c r="AJ152" s="712"/>
      <c r="AK152" s="712"/>
      <c r="AL152" s="712"/>
      <c r="AM152" s="712"/>
      <c r="AN152" s="712"/>
      <c r="AO152" s="712"/>
      <c r="AP152" s="713"/>
      <c r="AQ152" s="300"/>
      <c r="AR152" s="301"/>
      <c r="AS152" s="714"/>
      <c r="AT152" s="715"/>
      <c r="AU152" s="715"/>
      <c r="AV152" s="715"/>
      <c r="AW152" s="715"/>
      <c r="AX152" s="715"/>
      <c r="AY152" s="715"/>
      <c r="AZ152" s="715"/>
      <c r="BA152" s="191"/>
      <c r="BB152" s="191"/>
      <c r="BC152" s="191"/>
      <c r="BD152" s="191"/>
      <c r="BE152" s="192"/>
      <c r="BF152" s="730"/>
      <c r="BG152" s="731"/>
      <c r="BH152" s="711" t="str">
        <f>IF('②応募者名簿(印刷用)'!$BV$43="","",'②応募者名簿(印刷用)'!$BV$43)</f>
        <v xml:space="preserve"> </v>
      </c>
      <c r="BI152" s="712"/>
      <c r="BJ152" s="712"/>
      <c r="BK152" s="712"/>
      <c r="BL152" s="712"/>
      <c r="BM152" s="712"/>
      <c r="BN152" s="712"/>
      <c r="BO152" s="712"/>
      <c r="BP152" s="712"/>
      <c r="BQ152" s="712"/>
      <c r="BR152" s="712"/>
      <c r="BS152" s="712"/>
      <c r="BT152" s="712"/>
      <c r="BU152" s="712"/>
      <c r="BV152" s="712"/>
      <c r="BW152" s="712"/>
      <c r="BX152" s="712"/>
      <c r="BY152" s="712"/>
      <c r="BZ152" s="712"/>
      <c r="CA152" s="712"/>
      <c r="CB152" s="712"/>
      <c r="CC152" s="712"/>
      <c r="CD152" s="712"/>
      <c r="CE152" s="712"/>
      <c r="CF152" s="712"/>
      <c r="CG152" s="712"/>
      <c r="CH152" s="713"/>
    </row>
    <row r="153" spans="1:86" ht="24.95" customHeight="1">
      <c r="A153" s="714"/>
      <c r="B153" s="715"/>
      <c r="C153" s="715"/>
      <c r="D153" s="715"/>
      <c r="E153" s="715"/>
      <c r="F153" s="715"/>
      <c r="G153" s="715"/>
      <c r="H153" s="715"/>
      <c r="I153" s="191"/>
      <c r="J153" s="191"/>
      <c r="K153" s="191"/>
      <c r="L153" s="191"/>
      <c r="M153" s="192"/>
      <c r="N153" s="790"/>
      <c r="O153" s="790"/>
      <c r="P153" s="737" t="str">
        <f>IF('②応募者名簿(印刷用)'!$BV$44="","",'②応募者名簿(印刷用)'!$BV$44)</f>
        <v xml:space="preserve"> </v>
      </c>
      <c r="Q153" s="738"/>
      <c r="R153" s="738"/>
      <c r="S153" s="738"/>
      <c r="T153" s="738"/>
      <c r="U153" s="738"/>
      <c r="V153" s="738"/>
      <c r="W153" s="738"/>
      <c r="X153" s="738"/>
      <c r="Y153" s="738"/>
      <c r="Z153" s="738"/>
      <c r="AA153" s="738"/>
      <c r="AB153" s="738"/>
      <c r="AC153" s="738"/>
      <c r="AD153" s="738"/>
      <c r="AE153" s="738"/>
      <c r="AF153" s="738"/>
      <c r="AG153" s="738"/>
      <c r="AH153" s="738"/>
      <c r="AI153" s="738"/>
      <c r="AJ153" s="738"/>
      <c r="AK153" s="738"/>
      <c r="AL153" s="738"/>
      <c r="AM153" s="738"/>
      <c r="AN153" s="738"/>
      <c r="AO153" s="738"/>
      <c r="AP153" s="739"/>
      <c r="AQ153" s="300"/>
      <c r="AR153" s="301"/>
      <c r="AS153" s="714"/>
      <c r="AT153" s="715"/>
      <c r="AU153" s="715"/>
      <c r="AV153" s="715"/>
      <c r="AW153" s="715"/>
      <c r="AX153" s="715"/>
      <c r="AY153" s="715"/>
      <c r="AZ153" s="715"/>
      <c r="BA153" s="191"/>
      <c r="BB153" s="191"/>
      <c r="BC153" s="191"/>
      <c r="BD153" s="191"/>
      <c r="BE153" s="192"/>
      <c r="BF153" s="732"/>
      <c r="BG153" s="733"/>
      <c r="BH153" s="737" t="str">
        <f>IF('②応募者名簿(印刷用)'!$BV$44="","",'②応募者名簿(印刷用)'!$BV$44)</f>
        <v xml:space="preserve"> </v>
      </c>
      <c r="BI153" s="738"/>
      <c r="BJ153" s="738"/>
      <c r="BK153" s="738"/>
      <c r="BL153" s="738"/>
      <c r="BM153" s="738"/>
      <c r="BN153" s="738"/>
      <c r="BO153" s="738"/>
      <c r="BP153" s="738"/>
      <c r="BQ153" s="738"/>
      <c r="BR153" s="738"/>
      <c r="BS153" s="738"/>
      <c r="BT153" s="738"/>
      <c r="BU153" s="738"/>
      <c r="BV153" s="738"/>
      <c r="BW153" s="738"/>
      <c r="BX153" s="738"/>
      <c r="BY153" s="738"/>
      <c r="BZ153" s="738"/>
      <c r="CA153" s="738"/>
      <c r="CB153" s="738"/>
      <c r="CC153" s="738"/>
      <c r="CD153" s="738"/>
      <c r="CE153" s="738"/>
      <c r="CF153" s="738"/>
      <c r="CG153" s="738"/>
      <c r="CH153" s="739"/>
    </row>
    <row r="154" spans="1:86" ht="24.95" customHeight="1">
      <c r="A154" s="714"/>
      <c r="B154" s="715"/>
      <c r="C154" s="715"/>
      <c r="D154" s="715"/>
      <c r="E154" s="715"/>
      <c r="F154" s="715"/>
      <c r="G154" s="715"/>
      <c r="H154" s="715"/>
      <c r="I154" s="191"/>
      <c r="J154" s="191"/>
      <c r="K154" s="191"/>
      <c r="L154" s="191"/>
      <c r="M154" s="192"/>
      <c r="N154" s="728" t="s">
        <v>345</v>
      </c>
      <c r="O154" s="729"/>
      <c r="P154" s="740" t="s">
        <v>23</v>
      </c>
      <c r="Q154" s="741"/>
      <c r="R154" s="741"/>
      <c r="S154" s="741"/>
      <c r="T154" s="720" t="str">
        <f>""&amp;①入力シート!$D$21</f>
        <v/>
      </c>
      <c r="U154" s="720"/>
      <c r="V154" s="720"/>
      <c r="W154" s="720"/>
      <c r="X154" s="720"/>
      <c r="Y154" s="720"/>
      <c r="Z154" s="720"/>
      <c r="AA154" s="720"/>
      <c r="AB154" s="720"/>
      <c r="AC154" s="720"/>
      <c r="AD154" s="720"/>
      <c r="AE154" s="720"/>
      <c r="AF154" s="720"/>
      <c r="AG154" s="720"/>
      <c r="AH154" s="720"/>
      <c r="AI154" s="720"/>
      <c r="AJ154" s="720"/>
      <c r="AK154" s="720"/>
      <c r="AL154" s="720"/>
      <c r="AM154" s="720"/>
      <c r="AN154" s="720"/>
      <c r="AO154" s="720"/>
      <c r="AP154" s="773"/>
      <c r="AQ154" s="300"/>
      <c r="AR154" s="301"/>
      <c r="AS154" s="714"/>
      <c r="AT154" s="715"/>
      <c r="AU154" s="715"/>
      <c r="AV154" s="715"/>
      <c r="AW154" s="715"/>
      <c r="AX154" s="715"/>
      <c r="AY154" s="715"/>
      <c r="AZ154" s="715"/>
      <c r="BA154" s="191"/>
      <c r="BB154" s="191"/>
      <c r="BC154" s="191"/>
      <c r="BD154" s="191"/>
      <c r="BE154" s="192"/>
      <c r="BF154" s="728" t="s">
        <v>345</v>
      </c>
      <c r="BG154" s="729"/>
      <c r="BH154" s="740" t="s">
        <v>23</v>
      </c>
      <c r="BI154" s="741"/>
      <c r="BJ154" s="741"/>
      <c r="BK154" s="741"/>
      <c r="BL154" s="720" t="str">
        <f>""&amp;①入力シート!$D$21</f>
        <v/>
      </c>
      <c r="BM154" s="720"/>
      <c r="BN154" s="720"/>
      <c r="BO154" s="720"/>
      <c r="BP154" s="720"/>
      <c r="BQ154" s="720"/>
      <c r="BR154" s="720"/>
      <c r="BS154" s="720"/>
      <c r="BT154" s="720"/>
      <c r="BU154" s="720"/>
      <c r="BV154" s="720"/>
      <c r="BW154" s="720"/>
      <c r="BX154" s="720"/>
      <c r="BY154" s="720"/>
      <c r="BZ154" s="720"/>
      <c r="CA154" s="720"/>
      <c r="CB154" s="720"/>
      <c r="CC154" s="720"/>
      <c r="CD154" s="720"/>
      <c r="CE154" s="720"/>
      <c r="CF154" s="720"/>
      <c r="CG154" s="720"/>
      <c r="CH154" s="773"/>
    </row>
    <row r="155" spans="1:86" ht="24.95" customHeight="1">
      <c r="A155" s="193"/>
      <c r="B155" s="191"/>
      <c r="C155" s="191"/>
      <c r="D155" s="191"/>
      <c r="E155" s="191"/>
      <c r="F155" s="191"/>
      <c r="G155" s="191"/>
      <c r="H155" s="191"/>
      <c r="I155" s="191"/>
      <c r="J155" s="191"/>
      <c r="K155" s="191"/>
      <c r="L155" s="191"/>
      <c r="M155" s="192"/>
      <c r="N155" s="730"/>
      <c r="O155" s="731"/>
      <c r="P155" s="770" t="str">
        <f>"　"&amp;①入力シート!$D$22</f>
        <v>　</v>
      </c>
      <c r="Q155" s="771"/>
      <c r="R155" s="771"/>
      <c r="S155" s="771"/>
      <c r="T155" s="771"/>
      <c r="U155" s="771"/>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2"/>
      <c r="AQ155" s="300"/>
      <c r="AR155" s="301"/>
      <c r="AS155" s="193"/>
      <c r="AT155" s="191"/>
      <c r="AU155" s="191"/>
      <c r="AV155" s="191"/>
      <c r="AW155" s="191"/>
      <c r="AX155" s="191"/>
      <c r="AY155" s="191"/>
      <c r="AZ155" s="191"/>
      <c r="BA155" s="191"/>
      <c r="BB155" s="191"/>
      <c r="BC155" s="191"/>
      <c r="BD155" s="191"/>
      <c r="BE155" s="192"/>
      <c r="BF155" s="730"/>
      <c r="BG155" s="731"/>
      <c r="BH155" s="770" t="str">
        <f>"　"&amp;①入力シート!$D$22</f>
        <v>　</v>
      </c>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2"/>
    </row>
    <row r="156" spans="1:86" ht="24.95" customHeight="1">
      <c r="A156" s="193"/>
      <c r="B156" s="191"/>
      <c r="C156" s="191"/>
      <c r="D156" s="191"/>
      <c r="E156" s="191"/>
      <c r="F156" s="191"/>
      <c r="G156" s="191"/>
      <c r="H156" s="191"/>
      <c r="I156" s="191"/>
      <c r="J156" s="191"/>
      <c r="K156" s="191"/>
      <c r="L156" s="191"/>
      <c r="M156" s="192"/>
      <c r="N156" s="730"/>
      <c r="O156" s="731"/>
      <c r="P156" s="764" t="str">
        <f>"　"&amp;①入力シート!$D$23</f>
        <v>　</v>
      </c>
      <c r="Q156" s="765"/>
      <c r="R156" s="765"/>
      <c r="S156" s="765"/>
      <c r="T156" s="765"/>
      <c r="U156" s="765"/>
      <c r="V156" s="765"/>
      <c r="W156" s="765"/>
      <c r="X156" s="765"/>
      <c r="Y156" s="765"/>
      <c r="Z156" s="765"/>
      <c r="AA156" s="765"/>
      <c r="AB156" s="765"/>
      <c r="AC156" s="765"/>
      <c r="AD156" s="765"/>
      <c r="AE156" s="765"/>
      <c r="AF156" s="765"/>
      <c r="AG156" s="765"/>
      <c r="AH156" s="765"/>
      <c r="AI156" s="765"/>
      <c r="AJ156" s="765"/>
      <c r="AK156" s="765"/>
      <c r="AL156" s="765"/>
      <c r="AM156" s="765"/>
      <c r="AN156" s="765"/>
      <c r="AO156" s="765"/>
      <c r="AP156" s="766"/>
      <c r="AQ156" s="300"/>
      <c r="AR156" s="301"/>
      <c r="AS156" s="193"/>
      <c r="AT156" s="191"/>
      <c r="AU156" s="191"/>
      <c r="AV156" s="191"/>
      <c r="AW156" s="191"/>
      <c r="AX156" s="191"/>
      <c r="AY156" s="191"/>
      <c r="AZ156" s="191"/>
      <c r="BA156" s="191"/>
      <c r="BB156" s="191"/>
      <c r="BC156" s="191"/>
      <c r="BD156" s="191"/>
      <c r="BE156" s="192"/>
      <c r="BF156" s="730"/>
      <c r="BG156" s="731"/>
      <c r="BH156" s="764" t="str">
        <f>"　"&amp;①入力シート!$D$23</f>
        <v>　</v>
      </c>
      <c r="BI156" s="765"/>
      <c r="BJ156" s="765"/>
      <c r="BK156" s="765"/>
      <c r="BL156" s="765"/>
      <c r="BM156" s="765"/>
      <c r="BN156" s="765"/>
      <c r="BO156" s="765"/>
      <c r="BP156" s="765"/>
      <c r="BQ156" s="765"/>
      <c r="BR156" s="765"/>
      <c r="BS156" s="765"/>
      <c r="BT156" s="765"/>
      <c r="BU156" s="765"/>
      <c r="BV156" s="765"/>
      <c r="BW156" s="765"/>
      <c r="BX156" s="765"/>
      <c r="BY156" s="765"/>
      <c r="BZ156" s="765"/>
      <c r="CA156" s="765"/>
      <c r="CB156" s="765"/>
      <c r="CC156" s="765"/>
      <c r="CD156" s="765"/>
      <c r="CE156" s="765"/>
      <c r="CF156" s="765"/>
      <c r="CG156" s="765"/>
      <c r="CH156" s="766"/>
    </row>
    <row r="157" spans="1:86" ht="24.95" customHeight="1">
      <c r="A157" s="194"/>
      <c r="B157" s="195"/>
      <c r="C157" s="195"/>
      <c r="D157" s="195"/>
      <c r="E157" s="195"/>
      <c r="F157" s="195"/>
      <c r="G157" s="195"/>
      <c r="H157" s="195"/>
      <c r="I157" s="195"/>
      <c r="J157" s="195"/>
      <c r="K157" s="195"/>
      <c r="L157" s="195"/>
      <c r="M157" s="196"/>
      <c r="N157" s="732"/>
      <c r="O157" s="733"/>
      <c r="P157" s="764"/>
      <c r="Q157" s="765"/>
      <c r="R157" s="765"/>
      <c r="S157" s="765"/>
      <c r="T157" s="765"/>
      <c r="U157" s="765"/>
      <c r="V157" s="765"/>
      <c r="W157" s="765"/>
      <c r="X157" s="765"/>
      <c r="Y157" s="765"/>
      <c r="Z157" s="765"/>
      <c r="AA157" s="765"/>
      <c r="AB157" s="765"/>
      <c r="AC157" s="765"/>
      <c r="AD157" s="765"/>
      <c r="AE157" s="765"/>
      <c r="AF157" s="765"/>
      <c r="AG157" s="765"/>
      <c r="AH157" s="765"/>
      <c r="AI157" s="765"/>
      <c r="AJ157" s="765"/>
      <c r="AK157" s="765"/>
      <c r="AL157" s="765"/>
      <c r="AM157" s="765"/>
      <c r="AN157" s="765"/>
      <c r="AO157" s="765"/>
      <c r="AP157" s="766"/>
      <c r="AQ157" s="300"/>
      <c r="AR157" s="301"/>
      <c r="AS157" s="194"/>
      <c r="AT157" s="195"/>
      <c r="AU157" s="195"/>
      <c r="AV157" s="195"/>
      <c r="AW157" s="195"/>
      <c r="AX157" s="195"/>
      <c r="AY157" s="195"/>
      <c r="AZ157" s="195"/>
      <c r="BA157" s="195"/>
      <c r="BB157" s="195"/>
      <c r="BC157" s="195"/>
      <c r="BD157" s="195"/>
      <c r="BE157" s="196"/>
      <c r="BF157" s="732"/>
      <c r="BG157" s="733"/>
      <c r="BH157" s="767"/>
      <c r="BI157" s="768"/>
      <c r="BJ157" s="768"/>
      <c r="BK157" s="768"/>
      <c r="BL157" s="768"/>
      <c r="BM157" s="768"/>
      <c r="BN157" s="768"/>
      <c r="BO157" s="768"/>
      <c r="BP157" s="768"/>
      <c r="BQ157" s="768"/>
      <c r="BR157" s="768"/>
      <c r="BS157" s="768"/>
      <c r="BT157" s="768"/>
      <c r="BU157" s="768"/>
      <c r="BV157" s="768"/>
      <c r="BW157" s="768"/>
      <c r="BX157" s="768"/>
      <c r="BY157" s="768"/>
      <c r="BZ157" s="768"/>
      <c r="CA157" s="768"/>
      <c r="CB157" s="768"/>
      <c r="CC157" s="768"/>
      <c r="CD157" s="768"/>
      <c r="CE157" s="768"/>
      <c r="CF157" s="768"/>
      <c r="CG157" s="768"/>
      <c r="CH157" s="769"/>
    </row>
    <row r="158" spans="1:86" ht="24.95" customHeight="1">
      <c r="A158" s="722" t="s">
        <v>337</v>
      </c>
      <c r="B158" s="723"/>
      <c r="C158" s="740" t="s">
        <v>31</v>
      </c>
      <c r="D158" s="741"/>
      <c r="E158" s="741"/>
      <c r="F158" s="741"/>
      <c r="G158" s="741"/>
      <c r="H158" s="741"/>
      <c r="I158" s="741"/>
      <c r="J158" s="741"/>
      <c r="K158" s="741"/>
      <c r="L158" s="741"/>
      <c r="M158" s="741"/>
      <c r="N158" s="722" t="s">
        <v>336</v>
      </c>
      <c r="O158" s="723"/>
      <c r="P158" s="792" t="str">
        <f>""&amp;①入力シート!AC36</f>
        <v/>
      </c>
      <c r="Q158" s="792"/>
      <c r="R158" s="792"/>
      <c r="S158" s="792"/>
      <c r="T158" s="792"/>
      <c r="U158" s="792"/>
      <c r="V158" s="792"/>
      <c r="W158" s="792"/>
      <c r="X158" s="792"/>
      <c r="Y158" s="792"/>
      <c r="Z158" s="792"/>
      <c r="AA158" s="792"/>
      <c r="AB158" s="792"/>
      <c r="AC158" s="792"/>
      <c r="AD158" s="792"/>
      <c r="AE158" s="792"/>
      <c r="AF158" s="792"/>
      <c r="AG158" s="792"/>
      <c r="AH158" s="792"/>
      <c r="AI158" s="792"/>
      <c r="AJ158" s="792"/>
      <c r="AK158" s="792"/>
      <c r="AL158" s="792"/>
      <c r="AM158" s="792"/>
      <c r="AN158" s="792"/>
      <c r="AO158" s="792"/>
      <c r="AP158" s="792"/>
      <c r="AQ158" s="300"/>
      <c r="AR158" s="301"/>
      <c r="AS158" s="722" t="s">
        <v>337</v>
      </c>
      <c r="AT158" s="723"/>
      <c r="AU158" s="740" t="s">
        <v>31</v>
      </c>
      <c r="AV158" s="741"/>
      <c r="AW158" s="741"/>
      <c r="AX158" s="741"/>
      <c r="AY158" s="741"/>
      <c r="AZ158" s="741"/>
      <c r="BA158" s="741"/>
      <c r="BB158" s="741"/>
      <c r="BC158" s="741"/>
      <c r="BD158" s="741"/>
      <c r="BE158" s="742"/>
      <c r="BF158" s="722" t="s">
        <v>336</v>
      </c>
      <c r="BG158" s="723"/>
      <c r="BH158" s="755" t="str">
        <f>""&amp;①入力シート!AC37</f>
        <v/>
      </c>
      <c r="BI158" s="756"/>
      <c r="BJ158" s="756"/>
      <c r="BK158" s="756"/>
      <c r="BL158" s="756"/>
      <c r="BM158" s="756"/>
      <c r="BN158" s="756"/>
      <c r="BO158" s="756"/>
      <c r="BP158" s="756"/>
      <c r="BQ158" s="756"/>
      <c r="BR158" s="756"/>
      <c r="BS158" s="756"/>
      <c r="BT158" s="756"/>
      <c r="BU158" s="756"/>
      <c r="BV158" s="756"/>
      <c r="BW158" s="756"/>
      <c r="BX158" s="756"/>
      <c r="BY158" s="756"/>
      <c r="BZ158" s="756"/>
      <c r="CA158" s="756"/>
      <c r="CB158" s="756"/>
      <c r="CC158" s="756"/>
      <c r="CD158" s="756"/>
      <c r="CE158" s="756"/>
      <c r="CF158" s="756"/>
      <c r="CG158" s="756"/>
      <c r="CH158" s="757"/>
    </row>
    <row r="159" spans="1:86" ht="24.95" customHeight="1">
      <c r="A159" s="724"/>
      <c r="B159" s="725"/>
      <c r="C159" s="743">
        <f>'②応募者名簿(印刷用)'!$A15</f>
        <v>13</v>
      </c>
      <c r="D159" s="744"/>
      <c r="E159" s="744"/>
      <c r="F159" s="744"/>
      <c r="G159" s="744"/>
      <c r="H159" s="744"/>
      <c r="I159" s="744"/>
      <c r="J159" s="744"/>
      <c r="K159" s="744"/>
      <c r="L159" s="744"/>
      <c r="M159" s="744"/>
      <c r="N159" s="724"/>
      <c r="O159" s="725"/>
      <c r="P159" s="792"/>
      <c r="Q159" s="792"/>
      <c r="R159" s="792"/>
      <c r="S159" s="792"/>
      <c r="T159" s="792"/>
      <c r="U159" s="792"/>
      <c r="V159" s="792"/>
      <c r="W159" s="792"/>
      <c r="X159" s="792"/>
      <c r="Y159" s="792"/>
      <c r="Z159" s="792"/>
      <c r="AA159" s="792"/>
      <c r="AB159" s="792"/>
      <c r="AC159" s="792"/>
      <c r="AD159" s="792"/>
      <c r="AE159" s="792"/>
      <c r="AF159" s="792"/>
      <c r="AG159" s="792"/>
      <c r="AH159" s="792"/>
      <c r="AI159" s="792"/>
      <c r="AJ159" s="792"/>
      <c r="AK159" s="792"/>
      <c r="AL159" s="792"/>
      <c r="AM159" s="792"/>
      <c r="AN159" s="792"/>
      <c r="AO159" s="792"/>
      <c r="AP159" s="792"/>
      <c r="AQ159" s="300"/>
      <c r="AR159" s="301"/>
      <c r="AS159" s="724"/>
      <c r="AT159" s="725"/>
      <c r="AU159" s="743">
        <f>'②応募者名簿(印刷用)'!$A16</f>
        <v>14</v>
      </c>
      <c r="AV159" s="744"/>
      <c r="AW159" s="744"/>
      <c r="AX159" s="744"/>
      <c r="AY159" s="744"/>
      <c r="AZ159" s="744"/>
      <c r="BA159" s="744"/>
      <c r="BB159" s="744"/>
      <c r="BC159" s="744"/>
      <c r="BD159" s="744"/>
      <c r="BE159" s="745"/>
      <c r="BF159" s="724"/>
      <c r="BG159" s="725"/>
      <c r="BH159" s="758"/>
      <c r="BI159" s="759"/>
      <c r="BJ159" s="759"/>
      <c r="BK159" s="759"/>
      <c r="BL159" s="759"/>
      <c r="BM159" s="759"/>
      <c r="BN159" s="759"/>
      <c r="BO159" s="759"/>
      <c r="BP159" s="759"/>
      <c r="BQ159" s="759"/>
      <c r="BR159" s="759"/>
      <c r="BS159" s="759"/>
      <c r="BT159" s="759"/>
      <c r="BU159" s="759"/>
      <c r="BV159" s="759"/>
      <c r="BW159" s="759"/>
      <c r="BX159" s="759"/>
      <c r="BY159" s="759"/>
      <c r="BZ159" s="759"/>
      <c r="CA159" s="759"/>
      <c r="CB159" s="759"/>
      <c r="CC159" s="759"/>
      <c r="CD159" s="759"/>
      <c r="CE159" s="759"/>
      <c r="CF159" s="759"/>
      <c r="CG159" s="759"/>
      <c r="CH159" s="760"/>
    </row>
    <row r="160" spans="1:86" ht="24.95" customHeight="1">
      <c r="A160" s="726"/>
      <c r="B160" s="727"/>
      <c r="C160" s="743"/>
      <c r="D160" s="744"/>
      <c r="E160" s="744"/>
      <c r="F160" s="744"/>
      <c r="G160" s="744"/>
      <c r="H160" s="744"/>
      <c r="I160" s="744"/>
      <c r="J160" s="744"/>
      <c r="K160" s="744"/>
      <c r="L160" s="744"/>
      <c r="M160" s="744"/>
      <c r="N160" s="726"/>
      <c r="O160" s="727"/>
      <c r="P160" s="792"/>
      <c r="Q160" s="792"/>
      <c r="R160" s="792"/>
      <c r="S160" s="792"/>
      <c r="T160" s="792"/>
      <c r="U160" s="792"/>
      <c r="V160" s="792"/>
      <c r="W160" s="792"/>
      <c r="X160" s="792"/>
      <c r="Y160" s="792"/>
      <c r="Z160" s="792"/>
      <c r="AA160" s="792"/>
      <c r="AB160" s="792"/>
      <c r="AC160" s="792"/>
      <c r="AD160" s="792"/>
      <c r="AE160" s="792"/>
      <c r="AF160" s="792"/>
      <c r="AG160" s="792"/>
      <c r="AH160" s="792"/>
      <c r="AI160" s="792"/>
      <c r="AJ160" s="792"/>
      <c r="AK160" s="792"/>
      <c r="AL160" s="792"/>
      <c r="AM160" s="792"/>
      <c r="AN160" s="792"/>
      <c r="AO160" s="792"/>
      <c r="AP160" s="792"/>
      <c r="AQ160" s="300"/>
      <c r="AR160" s="301"/>
      <c r="AS160" s="726"/>
      <c r="AT160" s="727"/>
      <c r="AU160" s="746"/>
      <c r="AV160" s="747"/>
      <c r="AW160" s="747"/>
      <c r="AX160" s="747"/>
      <c r="AY160" s="747"/>
      <c r="AZ160" s="747"/>
      <c r="BA160" s="747"/>
      <c r="BB160" s="747"/>
      <c r="BC160" s="747"/>
      <c r="BD160" s="747"/>
      <c r="BE160" s="748"/>
      <c r="BF160" s="726"/>
      <c r="BG160" s="727"/>
      <c r="BH160" s="761"/>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c r="CC160" s="762"/>
      <c r="CD160" s="762"/>
      <c r="CE160" s="762"/>
      <c r="CF160" s="762"/>
      <c r="CG160" s="762"/>
      <c r="CH160" s="763"/>
    </row>
    <row r="161" spans="1:86" ht="24.95" customHeight="1">
      <c r="A161" s="722" t="s">
        <v>338</v>
      </c>
      <c r="B161" s="723"/>
      <c r="C161" s="782" t="str">
        <f>IF('②応募者名簿(印刷用)'!$L$15="","",'②応募者名簿(印刷用)'!$L$15)</f>
        <v/>
      </c>
      <c r="D161" s="783"/>
      <c r="E161" s="783"/>
      <c r="F161" s="783"/>
      <c r="G161" s="783"/>
      <c r="H161" s="783"/>
      <c r="I161" s="783"/>
      <c r="J161" s="783"/>
      <c r="K161" s="783"/>
      <c r="L161" s="783"/>
      <c r="M161" s="784"/>
      <c r="N161" s="728" t="s">
        <v>346</v>
      </c>
      <c r="O161" s="729"/>
      <c r="P161" s="787" t="s">
        <v>32</v>
      </c>
      <c r="Q161" s="788"/>
      <c r="R161" s="788"/>
      <c r="S161" s="788"/>
      <c r="T161" s="788"/>
      <c r="U161" s="788"/>
      <c r="V161" s="788"/>
      <c r="W161" s="788"/>
      <c r="X161" s="788"/>
      <c r="Y161" s="788"/>
      <c r="Z161" s="788"/>
      <c r="AA161" s="788"/>
      <c r="AB161" s="788"/>
      <c r="AC161" s="788"/>
      <c r="AD161" s="788"/>
      <c r="AE161" s="788"/>
      <c r="AF161" s="788"/>
      <c r="AG161" s="788"/>
      <c r="AH161" s="788"/>
      <c r="AI161" s="788"/>
      <c r="AJ161" s="788"/>
      <c r="AK161" s="788"/>
      <c r="AL161" s="788"/>
      <c r="AM161" s="788"/>
      <c r="AN161" s="788"/>
      <c r="AO161" s="788"/>
      <c r="AP161" s="789"/>
      <c r="AQ161" s="300"/>
      <c r="AR161" s="301"/>
      <c r="AS161" s="722" t="s">
        <v>338</v>
      </c>
      <c r="AT161" s="723"/>
      <c r="AU161" s="782" t="str">
        <f>IF('②応募者名簿(印刷用)'!$L$16="","",'②応募者名簿(印刷用)'!$L$16)</f>
        <v/>
      </c>
      <c r="AV161" s="783"/>
      <c r="AW161" s="783"/>
      <c r="AX161" s="783"/>
      <c r="AY161" s="783"/>
      <c r="AZ161" s="783"/>
      <c r="BA161" s="783"/>
      <c r="BB161" s="783"/>
      <c r="BC161" s="783"/>
      <c r="BD161" s="783"/>
      <c r="BE161" s="784"/>
      <c r="BF161" s="728" t="s">
        <v>346</v>
      </c>
      <c r="BG161" s="729"/>
      <c r="BH161" s="740" t="s">
        <v>32</v>
      </c>
      <c r="BI161" s="741"/>
      <c r="BJ161" s="741"/>
      <c r="BK161" s="741"/>
      <c r="BL161" s="741"/>
      <c r="BM161" s="741"/>
      <c r="BN161" s="741"/>
      <c r="BO161" s="741"/>
      <c r="BP161" s="741"/>
      <c r="BQ161" s="741"/>
      <c r="BR161" s="741"/>
      <c r="BS161" s="741"/>
      <c r="BT161" s="741"/>
      <c r="BU161" s="741"/>
      <c r="BV161" s="741"/>
      <c r="BW161" s="741"/>
      <c r="BX161" s="741"/>
      <c r="BY161" s="741"/>
      <c r="BZ161" s="741"/>
      <c r="CA161" s="741"/>
      <c r="CB161" s="741"/>
      <c r="CC161" s="741"/>
      <c r="CD161" s="741"/>
      <c r="CE161" s="741"/>
      <c r="CF161" s="741"/>
      <c r="CG161" s="741"/>
      <c r="CH161" s="742"/>
    </row>
    <row r="162" spans="1:86" ht="24.95" customHeight="1">
      <c r="A162" s="724"/>
      <c r="B162" s="725"/>
      <c r="C162" s="743"/>
      <c r="D162" s="744"/>
      <c r="E162" s="744"/>
      <c r="F162" s="744"/>
      <c r="G162" s="744"/>
      <c r="H162" s="744"/>
      <c r="I162" s="744"/>
      <c r="J162" s="744"/>
      <c r="K162" s="744"/>
      <c r="L162" s="744"/>
      <c r="M162" s="745"/>
      <c r="N162" s="730"/>
      <c r="O162" s="731"/>
      <c r="P162" s="793" t="str">
        <f>IF('②応募者名簿(印刷用)'!$P$15="","",'②応募者名簿(印刷用)'!$P$15)</f>
        <v xml:space="preserve"> </v>
      </c>
      <c r="Q162" s="793"/>
      <c r="R162" s="793"/>
      <c r="S162" s="793"/>
      <c r="T162" s="793"/>
      <c r="U162" s="793"/>
      <c r="V162" s="793"/>
      <c r="W162" s="793"/>
      <c r="X162" s="793"/>
      <c r="Y162" s="793"/>
      <c r="Z162" s="793"/>
      <c r="AA162" s="793"/>
      <c r="AB162" s="793"/>
      <c r="AC162" s="793"/>
      <c r="AD162" s="793"/>
      <c r="AE162" s="793"/>
      <c r="AF162" s="793"/>
      <c r="AG162" s="793"/>
      <c r="AH162" s="793"/>
      <c r="AI162" s="793"/>
      <c r="AJ162" s="793"/>
      <c r="AK162" s="793"/>
      <c r="AL162" s="793"/>
      <c r="AM162" s="793"/>
      <c r="AN162" s="793"/>
      <c r="AO162" s="793"/>
      <c r="AP162" s="793"/>
      <c r="AQ162" s="300"/>
      <c r="AR162" s="301"/>
      <c r="AS162" s="724"/>
      <c r="AT162" s="725"/>
      <c r="AU162" s="743"/>
      <c r="AV162" s="744"/>
      <c r="AW162" s="744"/>
      <c r="AX162" s="744"/>
      <c r="AY162" s="744"/>
      <c r="AZ162" s="744"/>
      <c r="BA162" s="744"/>
      <c r="BB162" s="744"/>
      <c r="BC162" s="744"/>
      <c r="BD162" s="744"/>
      <c r="BE162" s="745"/>
      <c r="BF162" s="730"/>
      <c r="BG162" s="731"/>
      <c r="BH162" s="743" t="str">
        <f>IF('②応募者名簿(印刷用)'!$P$16="","",'②応募者名簿(印刷用)'!$P$16)</f>
        <v xml:space="preserve"> </v>
      </c>
      <c r="BI162" s="744"/>
      <c r="BJ162" s="744"/>
      <c r="BK162" s="744"/>
      <c r="BL162" s="744"/>
      <c r="BM162" s="744"/>
      <c r="BN162" s="744"/>
      <c r="BO162" s="744"/>
      <c r="BP162" s="744"/>
      <c r="BQ162" s="744"/>
      <c r="BR162" s="744"/>
      <c r="BS162" s="744"/>
      <c r="BT162" s="744"/>
      <c r="BU162" s="744"/>
      <c r="BV162" s="744"/>
      <c r="BW162" s="744"/>
      <c r="BX162" s="744"/>
      <c r="BY162" s="744"/>
      <c r="BZ162" s="744"/>
      <c r="CA162" s="744"/>
      <c r="CB162" s="744"/>
      <c r="CC162" s="744"/>
      <c r="CD162" s="744"/>
      <c r="CE162" s="744"/>
      <c r="CF162" s="744"/>
      <c r="CG162" s="744"/>
      <c r="CH162" s="745"/>
    </row>
    <row r="163" spans="1:86" ht="24.95" customHeight="1">
      <c r="A163" s="726"/>
      <c r="B163" s="727"/>
      <c r="C163" s="743"/>
      <c r="D163" s="744"/>
      <c r="E163" s="744"/>
      <c r="F163" s="744"/>
      <c r="G163" s="744"/>
      <c r="H163" s="744"/>
      <c r="I163" s="744"/>
      <c r="J163" s="744"/>
      <c r="K163" s="744"/>
      <c r="L163" s="744"/>
      <c r="M163" s="745"/>
      <c r="N163" s="732"/>
      <c r="O163" s="733"/>
      <c r="P163" s="794"/>
      <c r="Q163" s="794"/>
      <c r="R163" s="794"/>
      <c r="S163" s="794"/>
      <c r="T163" s="794"/>
      <c r="U163" s="794"/>
      <c r="V163" s="794"/>
      <c r="W163" s="794"/>
      <c r="X163" s="794"/>
      <c r="Y163" s="794"/>
      <c r="Z163" s="794"/>
      <c r="AA163" s="794"/>
      <c r="AB163" s="794"/>
      <c r="AC163" s="794"/>
      <c r="AD163" s="794"/>
      <c r="AE163" s="794"/>
      <c r="AF163" s="794"/>
      <c r="AG163" s="794"/>
      <c r="AH163" s="794"/>
      <c r="AI163" s="794"/>
      <c r="AJ163" s="794"/>
      <c r="AK163" s="794"/>
      <c r="AL163" s="794"/>
      <c r="AM163" s="794"/>
      <c r="AN163" s="794"/>
      <c r="AO163" s="794"/>
      <c r="AP163" s="794"/>
      <c r="AQ163" s="300"/>
      <c r="AR163" s="301"/>
      <c r="AS163" s="726"/>
      <c r="AT163" s="727"/>
      <c r="AU163" s="746"/>
      <c r="AV163" s="747"/>
      <c r="AW163" s="747"/>
      <c r="AX163" s="747"/>
      <c r="AY163" s="747"/>
      <c r="AZ163" s="747"/>
      <c r="BA163" s="747"/>
      <c r="BB163" s="747"/>
      <c r="BC163" s="747"/>
      <c r="BD163" s="747"/>
      <c r="BE163" s="748"/>
      <c r="BF163" s="732"/>
      <c r="BG163" s="733"/>
      <c r="BH163" s="746"/>
      <c r="BI163" s="747"/>
      <c r="BJ163" s="747"/>
      <c r="BK163" s="747"/>
      <c r="BL163" s="747"/>
      <c r="BM163" s="747"/>
      <c r="BN163" s="747"/>
      <c r="BO163" s="747"/>
      <c r="BP163" s="747"/>
      <c r="BQ163" s="747"/>
      <c r="BR163" s="747"/>
      <c r="BS163" s="747"/>
      <c r="BT163" s="747"/>
      <c r="BU163" s="747"/>
      <c r="BV163" s="747"/>
      <c r="BW163" s="747"/>
      <c r="BX163" s="747"/>
      <c r="BY163" s="747"/>
      <c r="BZ163" s="747"/>
      <c r="CA163" s="747"/>
      <c r="CB163" s="747"/>
      <c r="CC163" s="747"/>
      <c r="CD163" s="747"/>
      <c r="CE163" s="747"/>
      <c r="CF163" s="747"/>
      <c r="CG163" s="747"/>
      <c r="CH163" s="748"/>
    </row>
    <row r="164" spans="1:86" ht="24.95" customHeight="1">
      <c r="A164" s="786" t="s">
        <v>22</v>
      </c>
      <c r="B164" s="786"/>
      <c r="C164" s="791" t="str">
        <f>""&amp;①入力シート!AD36</f>
        <v/>
      </c>
      <c r="D164" s="791"/>
      <c r="E164" s="791"/>
      <c r="F164" s="791"/>
      <c r="G164" s="791"/>
      <c r="H164" s="791"/>
      <c r="I164" s="791"/>
      <c r="J164" s="791"/>
      <c r="K164" s="791"/>
      <c r="L164" s="791"/>
      <c r="M164" s="791"/>
      <c r="N164" s="197"/>
      <c r="O164" s="198"/>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774">
        <f>$AM$20</f>
        <v>86</v>
      </c>
      <c r="AN164" s="774"/>
      <c r="AO164" s="774"/>
      <c r="AP164" s="775"/>
      <c r="AQ164" s="298"/>
      <c r="AR164" s="299"/>
      <c r="AS164" s="778" t="s">
        <v>22</v>
      </c>
      <c r="AT164" s="779"/>
      <c r="AU164" s="749" t="str">
        <f>""&amp;①入力シート!AD37</f>
        <v/>
      </c>
      <c r="AV164" s="750"/>
      <c r="AW164" s="750"/>
      <c r="AX164" s="750"/>
      <c r="AY164" s="750"/>
      <c r="AZ164" s="750"/>
      <c r="BA164" s="750"/>
      <c r="BB164" s="750"/>
      <c r="BC164" s="750"/>
      <c r="BD164" s="750"/>
      <c r="BE164" s="751"/>
      <c r="BF164" s="197"/>
      <c r="BG164" s="198"/>
      <c r="BH164" s="198"/>
      <c r="BI164" s="198"/>
      <c r="BJ164" s="198"/>
      <c r="BK164" s="198"/>
      <c r="BL164" s="198"/>
      <c r="BM164" s="198"/>
      <c r="BN164" s="198"/>
      <c r="BO164" s="198"/>
      <c r="BP164" s="198"/>
      <c r="BQ164" s="198"/>
      <c r="BR164" s="198"/>
      <c r="BS164" s="198"/>
      <c r="BT164" s="198"/>
      <c r="BU164" s="198"/>
      <c r="BV164" s="198"/>
      <c r="BW164" s="198"/>
      <c r="BX164" s="198"/>
      <c r="BY164" s="198"/>
      <c r="BZ164" s="198"/>
      <c r="CA164" s="198"/>
      <c r="CB164" s="198"/>
      <c r="CC164" s="198"/>
      <c r="CD164" s="198"/>
      <c r="CE164" s="774">
        <f>$AM$20</f>
        <v>86</v>
      </c>
      <c r="CF164" s="774"/>
      <c r="CG164" s="774"/>
      <c r="CH164" s="775"/>
    </row>
    <row r="165" spans="1:86" ht="24.95" customHeight="1">
      <c r="A165" s="786"/>
      <c r="B165" s="786"/>
      <c r="C165" s="791"/>
      <c r="D165" s="791"/>
      <c r="E165" s="791"/>
      <c r="F165" s="791"/>
      <c r="G165" s="791"/>
      <c r="H165" s="791"/>
      <c r="I165" s="791"/>
      <c r="J165" s="791"/>
      <c r="K165" s="791"/>
      <c r="L165" s="791"/>
      <c r="M165" s="791"/>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776"/>
      <c r="AN165" s="776"/>
      <c r="AO165" s="776"/>
      <c r="AP165" s="777"/>
      <c r="AQ165" s="298"/>
      <c r="AR165" s="299"/>
      <c r="AS165" s="780"/>
      <c r="AT165" s="781"/>
      <c r="AU165" s="752"/>
      <c r="AV165" s="753"/>
      <c r="AW165" s="753"/>
      <c r="AX165" s="753"/>
      <c r="AY165" s="753"/>
      <c r="AZ165" s="753"/>
      <c r="BA165" s="753"/>
      <c r="BB165" s="753"/>
      <c r="BC165" s="753"/>
      <c r="BD165" s="753"/>
      <c r="BE165" s="754"/>
      <c r="BF165" s="199"/>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776"/>
      <c r="CF165" s="776"/>
      <c r="CG165" s="776"/>
      <c r="CH165" s="777"/>
    </row>
    <row r="166" spans="1:86" ht="26.1" customHeight="1">
      <c r="A166" s="200"/>
      <c r="B166" s="200"/>
      <c r="C166" s="201"/>
      <c r="D166" s="201"/>
      <c r="E166" s="201"/>
      <c r="F166" s="201"/>
      <c r="G166" s="201"/>
      <c r="H166" s="201"/>
      <c r="I166" s="201"/>
      <c r="J166" s="201"/>
      <c r="K166" s="201"/>
      <c r="L166" s="201"/>
      <c r="M166" s="201"/>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98"/>
      <c r="AR166" s="299"/>
      <c r="AS166" s="200"/>
      <c r="AT166" s="200"/>
      <c r="AU166" s="201"/>
      <c r="AV166" s="201"/>
      <c r="AW166" s="201"/>
      <c r="AX166" s="201"/>
      <c r="AY166" s="201"/>
      <c r="AZ166" s="201"/>
      <c r="BA166" s="201"/>
      <c r="BB166" s="201"/>
      <c r="BC166" s="201"/>
      <c r="BD166" s="201"/>
      <c r="BE166" s="201"/>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row>
    <row r="167" spans="1:86" ht="26.1" customHeight="1">
      <c r="A167" s="174"/>
      <c r="B167" s="174"/>
      <c r="C167" s="174"/>
      <c r="D167" s="174"/>
      <c r="E167" s="174"/>
      <c r="F167" s="174"/>
      <c r="G167" s="174"/>
      <c r="H167" s="174"/>
      <c r="I167" s="174"/>
      <c r="J167" s="174"/>
      <c r="K167" s="174"/>
      <c r="L167" s="174"/>
      <c r="M167" s="174"/>
      <c r="AQ167" s="298"/>
      <c r="AR167" s="299"/>
      <c r="AS167" s="174"/>
      <c r="AT167" s="174"/>
      <c r="AU167" s="174"/>
      <c r="AV167" s="174"/>
      <c r="AW167" s="174"/>
      <c r="AX167" s="174"/>
      <c r="AY167" s="174"/>
      <c r="AZ167" s="174"/>
      <c r="BA167" s="174"/>
      <c r="BB167" s="174"/>
      <c r="BC167" s="174"/>
      <c r="BD167" s="174"/>
      <c r="BE167" s="174"/>
    </row>
    <row r="168" spans="1:86" ht="26.1" customHeight="1">
      <c r="A168" s="174"/>
      <c r="B168" s="174"/>
      <c r="C168" s="174"/>
      <c r="D168" s="174"/>
      <c r="E168" s="174"/>
      <c r="F168" s="174"/>
      <c r="G168" s="174"/>
      <c r="H168" s="174"/>
      <c r="I168" s="174"/>
      <c r="J168" s="174"/>
      <c r="K168" s="174"/>
      <c r="L168" s="174"/>
      <c r="M168" s="174"/>
      <c r="N168" s="785" t="s">
        <v>408</v>
      </c>
      <c r="O168" s="785"/>
      <c r="P168" s="785"/>
      <c r="Q168" s="785"/>
      <c r="R168" s="785"/>
      <c r="S168" s="785"/>
      <c r="T168" s="785"/>
      <c r="U168" s="785"/>
      <c r="V168" s="785"/>
      <c r="W168" s="785"/>
      <c r="X168" s="785"/>
      <c r="Y168" s="785"/>
      <c r="Z168" s="785"/>
      <c r="AA168" s="785"/>
      <c r="AB168" s="785"/>
      <c r="AQ168" s="298"/>
      <c r="AR168" s="299"/>
      <c r="AS168" s="174"/>
      <c r="AT168" s="174"/>
      <c r="AU168" s="174"/>
      <c r="AV168" s="174"/>
      <c r="AW168" s="174"/>
      <c r="AX168" s="174"/>
      <c r="AY168" s="174"/>
      <c r="AZ168" s="174"/>
      <c r="BA168" s="174"/>
      <c r="BB168" s="174"/>
      <c r="BC168" s="174"/>
      <c r="BD168" s="174"/>
      <c r="BE168" s="174"/>
      <c r="BF168" s="785" t="s">
        <v>408</v>
      </c>
      <c r="BG168" s="785"/>
      <c r="BH168" s="785"/>
      <c r="BI168" s="785"/>
      <c r="BJ168" s="785"/>
      <c r="BK168" s="785"/>
      <c r="BL168" s="785"/>
      <c r="BM168" s="785"/>
      <c r="BN168" s="785"/>
      <c r="BO168" s="785"/>
      <c r="BP168" s="785"/>
      <c r="BQ168" s="785"/>
      <c r="BR168" s="785"/>
      <c r="BS168" s="785"/>
      <c r="BT168" s="785"/>
    </row>
    <row r="169" spans="1:86" ht="26.1" customHeight="1">
      <c r="A169" s="174"/>
      <c r="B169" s="174"/>
      <c r="C169" s="174"/>
      <c r="D169" s="174"/>
      <c r="E169" s="174"/>
      <c r="F169" s="174"/>
      <c r="G169" s="174"/>
      <c r="H169" s="174"/>
      <c r="I169" s="174"/>
      <c r="J169" s="174"/>
      <c r="K169" s="174"/>
      <c r="L169" s="174"/>
      <c r="M169" s="174"/>
      <c r="N169" s="785"/>
      <c r="O169" s="785"/>
      <c r="P169" s="785"/>
      <c r="Q169" s="785"/>
      <c r="R169" s="785"/>
      <c r="S169" s="785"/>
      <c r="T169" s="785"/>
      <c r="U169" s="785"/>
      <c r="V169" s="785"/>
      <c r="W169" s="785"/>
      <c r="X169" s="785"/>
      <c r="Y169" s="785"/>
      <c r="Z169" s="785"/>
      <c r="AA169" s="785"/>
      <c r="AB169" s="785"/>
      <c r="AQ169" s="298"/>
      <c r="AR169" s="299"/>
      <c r="AS169" s="174"/>
      <c r="AT169" s="174"/>
      <c r="AU169" s="174"/>
      <c r="AV169" s="174"/>
      <c r="AW169" s="174"/>
      <c r="AX169" s="174"/>
      <c r="AY169" s="174"/>
      <c r="AZ169" s="174"/>
      <c r="BA169" s="174"/>
      <c r="BB169" s="174"/>
      <c r="BC169" s="174"/>
      <c r="BD169" s="174"/>
      <c r="BE169" s="174"/>
      <c r="BF169" s="785"/>
      <c r="BG169" s="785"/>
      <c r="BH169" s="785"/>
      <c r="BI169" s="785"/>
      <c r="BJ169" s="785"/>
      <c r="BK169" s="785"/>
      <c r="BL169" s="785"/>
      <c r="BM169" s="785"/>
      <c r="BN169" s="785"/>
      <c r="BO169" s="785"/>
      <c r="BP169" s="785"/>
      <c r="BQ169" s="785"/>
      <c r="BR169" s="785"/>
      <c r="BS169" s="785"/>
      <c r="BT169" s="785"/>
    </row>
    <row r="170" spans="1:86" ht="26.1" customHeight="1">
      <c r="A170" s="174"/>
      <c r="B170" s="174"/>
      <c r="C170" s="174"/>
      <c r="D170" s="174"/>
      <c r="E170" s="174"/>
      <c r="F170" s="174"/>
      <c r="G170" s="174"/>
      <c r="H170" s="174"/>
      <c r="I170" s="174"/>
      <c r="J170" s="174"/>
      <c r="K170" s="174"/>
      <c r="L170" s="174"/>
      <c r="M170" s="174"/>
      <c r="N170" s="785" t="s">
        <v>407</v>
      </c>
      <c r="O170" s="785"/>
      <c r="P170" s="785"/>
      <c r="Q170" s="785"/>
      <c r="R170" s="785"/>
      <c r="S170" s="785"/>
      <c r="T170" s="785"/>
      <c r="U170" s="785"/>
      <c r="V170" s="785"/>
      <c r="W170" s="785"/>
      <c r="X170" s="785"/>
      <c r="Y170" s="785"/>
      <c r="Z170" s="785"/>
      <c r="AA170" s="785"/>
      <c r="AB170" s="785"/>
      <c r="AQ170" s="298"/>
      <c r="AR170" s="299"/>
      <c r="AS170" s="174"/>
      <c r="AT170" s="174"/>
      <c r="AU170" s="174"/>
      <c r="AV170" s="174"/>
      <c r="AW170" s="174"/>
      <c r="AX170" s="174"/>
      <c r="AY170" s="174"/>
      <c r="AZ170" s="174"/>
      <c r="BA170" s="174"/>
      <c r="BB170" s="174"/>
      <c r="BC170" s="174"/>
      <c r="BD170" s="174"/>
      <c r="BE170" s="174"/>
      <c r="BF170" s="785" t="s">
        <v>407</v>
      </c>
      <c r="BG170" s="785"/>
      <c r="BH170" s="785"/>
      <c r="BI170" s="785"/>
      <c r="BJ170" s="785"/>
      <c r="BK170" s="785"/>
      <c r="BL170" s="785"/>
      <c r="BM170" s="785"/>
      <c r="BN170" s="785"/>
      <c r="BO170" s="785"/>
      <c r="BP170" s="785"/>
      <c r="BQ170" s="785"/>
      <c r="BR170" s="785"/>
      <c r="BS170" s="785"/>
      <c r="BT170" s="785"/>
    </row>
    <row r="171" spans="1:86" ht="26.1" customHeight="1">
      <c r="A171" s="174"/>
      <c r="B171" s="174"/>
      <c r="C171" s="174"/>
      <c r="D171" s="174"/>
      <c r="E171" s="174"/>
      <c r="F171" s="174"/>
      <c r="G171" s="174"/>
      <c r="H171" s="174"/>
      <c r="I171" s="174"/>
      <c r="J171" s="174"/>
      <c r="K171" s="174"/>
      <c r="L171" s="174"/>
      <c r="M171" s="174"/>
      <c r="N171" s="785"/>
      <c r="O171" s="785"/>
      <c r="P171" s="785"/>
      <c r="Q171" s="785"/>
      <c r="R171" s="785"/>
      <c r="S171" s="785"/>
      <c r="T171" s="785"/>
      <c r="U171" s="785"/>
      <c r="V171" s="785"/>
      <c r="W171" s="785"/>
      <c r="X171" s="785"/>
      <c r="Y171" s="785"/>
      <c r="Z171" s="785"/>
      <c r="AA171" s="785"/>
      <c r="AB171" s="785"/>
      <c r="AQ171" s="298"/>
      <c r="AR171" s="299"/>
      <c r="AS171" s="174"/>
      <c r="AT171" s="174"/>
      <c r="AU171" s="174"/>
      <c r="AV171" s="174"/>
      <c r="AW171" s="174"/>
      <c r="AX171" s="174"/>
      <c r="AY171" s="174"/>
      <c r="AZ171" s="174"/>
      <c r="BA171" s="174"/>
      <c r="BB171" s="174"/>
      <c r="BC171" s="174"/>
      <c r="BD171" s="174"/>
      <c r="BE171" s="174"/>
      <c r="BF171" s="785"/>
      <c r="BG171" s="785"/>
      <c r="BH171" s="785"/>
      <c r="BI171" s="785"/>
      <c r="BJ171" s="785"/>
      <c r="BK171" s="785"/>
      <c r="BL171" s="785"/>
      <c r="BM171" s="785"/>
      <c r="BN171" s="785"/>
      <c r="BO171" s="785"/>
      <c r="BP171" s="785"/>
      <c r="BQ171" s="785"/>
      <c r="BR171" s="785"/>
      <c r="BS171" s="785"/>
      <c r="BT171" s="785"/>
    </row>
    <row r="172" spans="1:86" ht="26.1" customHeight="1">
      <c r="A172" s="174"/>
      <c r="B172" s="174"/>
      <c r="C172" s="174"/>
      <c r="D172" s="174"/>
      <c r="E172" s="174"/>
      <c r="F172" s="174"/>
      <c r="G172" s="174"/>
      <c r="H172" s="174"/>
      <c r="I172" s="174"/>
      <c r="J172" s="174"/>
      <c r="K172" s="174"/>
      <c r="L172" s="174"/>
      <c r="M172" s="174"/>
      <c r="AQ172" s="298"/>
      <c r="AR172" s="299"/>
      <c r="AS172" s="174"/>
      <c r="AT172" s="174"/>
      <c r="AU172" s="174"/>
      <c r="AV172" s="174"/>
      <c r="AW172" s="174"/>
      <c r="AX172" s="174"/>
      <c r="AY172" s="174"/>
      <c r="AZ172" s="174"/>
      <c r="BA172" s="174"/>
      <c r="BB172" s="174"/>
      <c r="BC172" s="174"/>
      <c r="BD172" s="174"/>
      <c r="BE172" s="174"/>
    </row>
    <row r="173" spans="1:86" ht="26.1" customHeight="1">
      <c r="A173" s="174"/>
      <c r="B173" s="142" t="str">
        <f>$B$5</f>
        <v>第86回全国教育美術展応募作品の名札</v>
      </c>
      <c r="C173" s="174"/>
      <c r="D173" s="174"/>
      <c r="E173" s="174"/>
      <c r="F173" s="174"/>
      <c r="G173" s="174"/>
      <c r="H173" s="174"/>
      <c r="I173" s="174"/>
      <c r="J173" s="174"/>
      <c r="K173" s="174"/>
      <c r="L173" s="174"/>
      <c r="M173" s="174"/>
      <c r="AQ173" s="298"/>
      <c r="AR173" s="299"/>
      <c r="AS173" s="174"/>
      <c r="AT173" s="142" t="str">
        <f>$B$5</f>
        <v>第86回全国教育美術展応募作品の名札</v>
      </c>
      <c r="AU173" s="174"/>
      <c r="AV173" s="174"/>
      <c r="AW173" s="174"/>
      <c r="AX173" s="174"/>
      <c r="AY173" s="174"/>
      <c r="AZ173" s="174"/>
      <c r="BA173" s="174"/>
      <c r="BB173" s="174"/>
      <c r="BC173" s="174"/>
      <c r="BD173" s="174"/>
      <c r="BE173" s="174"/>
    </row>
    <row r="174" spans="1:86" ht="24.95" customHeight="1">
      <c r="A174" s="734" t="s">
        <v>45</v>
      </c>
      <c r="B174" s="735"/>
      <c r="C174" s="735"/>
      <c r="D174" s="735"/>
      <c r="E174" s="735"/>
      <c r="F174" s="735"/>
      <c r="G174" s="735"/>
      <c r="H174" s="735"/>
      <c r="I174" s="735"/>
      <c r="J174" s="735"/>
      <c r="K174" s="735"/>
      <c r="L174" s="735"/>
      <c r="M174" s="736"/>
      <c r="N174" s="790" t="s">
        <v>344</v>
      </c>
      <c r="O174" s="790"/>
      <c r="P174" s="719" t="s">
        <v>17</v>
      </c>
      <c r="Q174" s="720"/>
      <c r="R174" s="721" t="str">
        <f>IF('②応募者名簿(印刷用)'!$BX$40="","",'②応募者名簿(印刷用)'!$BX$40)</f>
        <v>-</v>
      </c>
      <c r="S174" s="721"/>
      <c r="T174" s="721"/>
      <c r="U174" s="721"/>
      <c r="V174" s="721"/>
      <c r="W174" s="721"/>
      <c r="X174" s="721"/>
      <c r="Y174" s="272"/>
      <c r="Z174" s="272"/>
      <c r="AA174" s="718" t="s">
        <v>282</v>
      </c>
      <c r="AB174" s="718"/>
      <c r="AC174" s="718"/>
      <c r="AD174" s="716" t="str">
        <f>IF(①入力シート!$D$30+①入力シート!$H$30+①入力シート!$L$30=0,"",①入力シート!$D$30&amp;①入力シート!$G$30&amp;①入力シート!$H$30&amp;①入力シート!$K$30&amp;①入力シート!$L$30)</f>
        <v/>
      </c>
      <c r="AE174" s="716"/>
      <c r="AF174" s="716"/>
      <c r="AG174" s="716"/>
      <c r="AH174" s="716"/>
      <c r="AI174" s="716"/>
      <c r="AJ174" s="716"/>
      <c r="AK174" s="716"/>
      <c r="AL174" s="716"/>
      <c r="AM174" s="716"/>
      <c r="AN174" s="716"/>
      <c r="AO174" s="716"/>
      <c r="AP174" s="717"/>
      <c r="AQ174" s="300"/>
      <c r="AR174" s="301"/>
      <c r="AS174" s="734" t="s">
        <v>45</v>
      </c>
      <c r="AT174" s="735"/>
      <c r="AU174" s="735"/>
      <c r="AV174" s="735"/>
      <c r="AW174" s="735"/>
      <c r="AX174" s="735"/>
      <c r="AY174" s="735"/>
      <c r="AZ174" s="735"/>
      <c r="BA174" s="735"/>
      <c r="BB174" s="735"/>
      <c r="BC174" s="735"/>
      <c r="BD174" s="735"/>
      <c r="BE174" s="736"/>
      <c r="BF174" s="728" t="s">
        <v>344</v>
      </c>
      <c r="BG174" s="729"/>
      <c r="BH174" s="719" t="s">
        <v>17</v>
      </c>
      <c r="BI174" s="720"/>
      <c r="BJ174" s="721" t="str">
        <f>IF('②応募者名簿(印刷用)'!$BX$40="","",'②応募者名簿(印刷用)'!$BX$40)</f>
        <v>-</v>
      </c>
      <c r="BK174" s="721"/>
      <c r="BL174" s="721"/>
      <c r="BM174" s="721"/>
      <c r="BN174" s="721"/>
      <c r="BO174" s="721"/>
      <c r="BP174" s="721"/>
      <c r="BQ174" s="272"/>
      <c r="BR174" s="272"/>
      <c r="BS174" s="718" t="s">
        <v>282</v>
      </c>
      <c r="BT174" s="718"/>
      <c r="BU174" s="718"/>
      <c r="BV174" s="716" t="str">
        <f>IF(①入力シート!$D$30+①入力シート!$H$30+①入力シート!$L$30=0,"",①入力シート!$D$30&amp;①入力シート!$G$30&amp;①入力シート!$H$30&amp;①入力シート!$K$30&amp;①入力シート!$L$30)</f>
        <v/>
      </c>
      <c r="BW174" s="716"/>
      <c r="BX174" s="716"/>
      <c r="BY174" s="716"/>
      <c r="BZ174" s="716"/>
      <c r="CA174" s="716"/>
      <c r="CB174" s="716"/>
      <c r="CC174" s="716"/>
      <c r="CD174" s="716"/>
      <c r="CE174" s="716"/>
      <c r="CF174" s="716"/>
      <c r="CG174" s="716"/>
      <c r="CH174" s="717"/>
    </row>
    <row r="175" spans="1:86" ht="24.95" customHeight="1">
      <c r="A175" s="714"/>
      <c r="B175" s="715"/>
      <c r="C175" s="715"/>
      <c r="D175" s="715"/>
      <c r="E175" s="715"/>
      <c r="F175" s="715"/>
      <c r="G175" s="715"/>
      <c r="H175" s="715"/>
      <c r="I175" s="191"/>
      <c r="J175" s="191"/>
      <c r="K175" s="191"/>
      <c r="L175" s="191"/>
      <c r="M175" s="192"/>
      <c r="N175" s="790"/>
      <c r="O175" s="790"/>
      <c r="P175" s="711" t="str">
        <f>IF('②応募者名簿(印刷用)'!$BV$42="","",'②応募者名簿(印刷用)'!$BV$42)</f>
        <v xml:space="preserve"> </v>
      </c>
      <c r="Q175" s="712"/>
      <c r="R175" s="712"/>
      <c r="S175" s="712"/>
      <c r="T175" s="712"/>
      <c r="U175" s="712"/>
      <c r="V175" s="712"/>
      <c r="W175" s="712"/>
      <c r="X175" s="712"/>
      <c r="Y175" s="712"/>
      <c r="Z175" s="712"/>
      <c r="AA175" s="712"/>
      <c r="AB175" s="712"/>
      <c r="AC175" s="712"/>
      <c r="AD175" s="712"/>
      <c r="AE175" s="712"/>
      <c r="AF175" s="712"/>
      <c r="AG175" s="712"/>
      <c r="AH175" s="712"/>
      <c r="AI175" s="712"/>
      <c r="AJ175" s="712"/>
      <c r="AK175" s="712"/>
      <c r="AL175" s="712"/>
      <c r="AM175" s="712"/>
      <c r="AN175" s="712"/>
      <c r="AO175" s="712"/>
      <c r="AP175" s="713"/>
      <c r="AQ175" s="300"/>
      <c r="AR175" s="301"/>
      <c r="AS175" s="714"/>
      <c r="AT175" s="715"/>
      <c r="AU175" s="715"/>
      <c r="AV175" s="715"/>
      <c r="AW175" s="715"/>
      <c r="AX175" s="715"/>
      <c r="AY175" s="715"/>
      <c r="AZ175" s="715"/>
      <c r="BA175" s="191"/>
      <c r="BB175" s="191"/>
      <c r="BC175" s="191"/>
      <c r="BD175" s="191"/>
      <c r="BE175" s="192"/>
      <c r="BF175" s="730"/>
      <c r="BG175" s="731"/>
      <c r="BH175" s="711" t="str">
        <f>IF('②応募者名簿(印刷用)'!$BV$42="","",'②応募者名簿(印刷用)'!$BV$42)</f>
        <v xml:space="preserve"> </v>
      </c>
      <c r="BI175" s="712"/>
      <c r="BJ175" s="712"/>
      <c r="BK175" s="712"/>
      <c r="BL175" s="712"/>
      <c r="BM175" s="712"/>
      <c r="BN175" s="712"/>
      <c r="BO175" s="712"/>
      <c r="BP175" s="712"/>
      <c r="BQ175" s="712"/>
      <c r="BR175" s="712"/>
      <c r="BS175" s="712"/>
      <c r="BT175" s="712"/>
      <c r="BU175" s="712"/>
      <c r="BV175" s="712"/>
      <c r="BW175" s="712"/>
      <c r="BX175" s="712"/>
      <c r="BY175" s="712"/>
      <c r="BZ175" s="712"/>
      <c r="CA175" s="712"/>
      <c r="CB175" s="712"/>
      <c r="CC175" s="712"/>
      <c r="CD175" s="712"/>
      <c r="CE175" s="712"/>
      <c r="CF175" s="712"/>
      <c r="CG175" s="712"/>
      <c r="CH175" s="713"/>
    </row>
    <row r="176" spans="1:86" ht="24.95" customHeight="1">
      <c r="A176" s="714"/>
      <c r="B176" s="715"/>
      <c r="C176" s="715"/>
      <c r="D176" s="715"/>
      <c r="E176" s="715"/>
      <c r="F176" s="715"/>
      <c r="G176" s="715"/>
      <c r="H176" s="715"/>
      <c r="I176" s="191"/>
      <c r="J176" s="191"/>
      <c r="K176" s="191"/>
      <c r="L176" s="191"/>
      <c r="M176" s="192"/>
      <c r="N176" s="790"/>
      <c r="O176" s="790"/>
      <c r="P176" s="711" t="str">
        <f>IF('②応募者名簿(印刷用)'!$BV$43="","",'②応募者名簿(印刷用)'!$BV$43)</f>
        <v xml:space="preserve"> </v>
      </c>
      <c r="Q176" s="712"/>
      <c r="R176" s="712"/>
      <c r="S176" s="712"/>
      <c r="T176" s="712"/>
      <c r="U176" s="712"/>
      <c r="V176" s="712"/>
      <c r="W176" s="712"/>
      <c r="X176" s="712"/>
      <c r="Y176" s="712"/>
      <c r="Z176" s="712"/>
      <c r="AA176" s="712"/>
      <c r="AB176" s="712"/>
      <c r="AC176" s="712"/>
      <c r="AD176" s="712"/>
      <c r="AE176" s="712"/>
      <c r="AF176" s="712"/>
      <c r="AG176" s="712"/>
      <c r="AH176" s="712"/>
      <c r="AI176" s="712"/>
      <c r="AJ176" s="712"/>
      <c r="AK176" s="712"/>
      <c r="AL176" s="712"/>
      <c r="AM176" s="712"/>
      <c r="AN176" s="712"/>
      <c r="AO176" s="712"/>
      <c r="AP176" s="713"/>
      <c r="AQ176" s="300"/>
      <c r="AR176" s="301"/>
      <c r="AS176" s="714"/>
      <c r="AT176" s="715"/>
      <c r="AU176" s="715"/>
      <c r="AV176" s="715"/>
      <c r="AW176" s="715"/>
      <c r="AX176" s="715"/>
      <c r="AY176" s="715"/>
      <c r="AZ176" s="715"/>
      <c r="BA176" s="191"/>
      <c r="BB176" s="191"/>
      <c r="BC176" s="191"/>
      <c r="BD176" s="191"/>
      <c r="BE176" s="192"/>
      <c r="BF176" s="730"/>
      <c r="BG176" s="731"/>
      <c r="BH176" s="711" t="str">
        <f>IF('②応募者名簿(印刷用)'!$BV$43="","",'②応募者名簿(印刷用)'!$BV$43)</f>
        <v xml:space="preserve"> </v>
      </c>
      <c r="BI176" s="712"/>
      <c r="BJ176" s="712"/>
      <c r="BK176" s="712"/>
      <c r="BL176" s="712"/>
      <c r="BM176" s="712"/>
      <c r="BN176" s="712"/>
      <c r="BO176" s="712"/>
      <c r="BP176" s="712"/>
      <c r="BQ176" s="712"/>
      <c r="BR176" s="712"/>
      <c r="BS176" s="712"/>
      <c r="BT176" s="712"/>
      <c r="BU176" s="712"/>
      <c r="BV176" s="712"/>
      <c r="BW176" s="712"/>
      <c r="BX176" s="712"/>
      <c r="BY176" s="712"/>
      <c r="BZ176" s="712"/>
      <c r="CA176" s="712"/>
      <c r="CB176" s="712"/>
      <c r="CC176" s="712"/>
      <c r="CD176" s="712"/>
      <c r="CE176" s="712"/>
      <c r="CF176" s="712"/>
      <c r="CG176" s="712"/>
      <c r="CH176" s="713"/>
    </row>
    <row r="177" spans="1:86" ht="24.95" customHeight="1">
      <c r="A177" s="714"/>
      <c r="B177" s="715"/>
      <c r="C177" s="715"/>
      <c r="D177" s="715"/>
      <c r="E177" s="715"/>
      <c r="F177" s="715"/>
      <c r="G177" s="715"/>
      <c r="H177" s="715"/>
      <c r="I177" s="191"/>
      <c r="J177" s="191"/>
      <c r="K177" s="191"/>
      <c r="L177" s="191"/>
      <c r="M177" s="192"/>
      <c r="N177" s="790"/>
      <c r="O177" s="790"/>
      <c r="P177" s="737" t="str">
        <f>IF('②応募者名簿(印刷用)'!$BV$44="","",'②応募者名簿(印刷用)'!$BV$44)</f>
        <v xml:space="preserve"> </v>
      </c>
      <c r="Q177" s="738"/>
      <c r="R177" s="738"/>
      <c r="S177" s="738"/>
      <c r="T177" s="738"/>
      <c r="U177" s="738"/>
      <c r="V177" s="738"/>
      <c r="W177" s="738"/>
      <c r="X177" s="738"/>
      <c r="Y177" s="738"/>
      <c r="Z177" s="738"/>
      <c r="AA177" s="738"/>
      <c r="AB177" s="738"/>
      <c r="AC177" s="738"/>
      <c r="AD177" s="738"/>
      <c r="AE177" s="738"/>
      <c r="AF177" s="738"/>
      <c r="AG177" s="738"/>
      <c r="AH177" s="738"/>
      <c r="AI177" s="738"/>
      <c r="AJ177" s="738"/>
      <c r="AK177" s="738"/>
      <c r="AL177" s="738"/>
      <c r="AM177" s="738"/>
      <c r="AN177" s="738"/>
      <c r="AO177" s="738"/>
      <c r="AP177" s="739"/>
      <c r="AQ177" s="300"/>
      <c r="AR177" s="301"/>
      <c r="AS177" s="714"/>
      <c r="AT177" s="715"/>
      <c r="AU177" s="715"/>
      <c r="AV177" s="715"/>
      <c r="AW177" s="715"/>
      <c r="AX177" s="715"/>
      <c r="AY177" s="715"/>
      <c r="AZ177" s="715"/>
      <c r="BA177" s="191"/>
      <c r="BB177" s="191"/>
      <c r="BC177" s="191"/>
      <c r="BD177" s="191"/>
      <c r="BE177" s="192"/>
      <c r="BF177" s="732"/>
      <c r="BG177" s="733"/>
      <c r="BH177" s="737" t="str">
        <f>IF('②応募者名簿(印刷用)'!$BV$44="","",'②応募者名簿(印刷用)'!$BV$44)</f>
        <v xml:space="preserve"> </v>
      </c>
      <c r="BI177" s="738"/>
      <c r="BJ177" s="738"/>
      <c r="BK177" s="738"/>
      <c r="BL177" s="738"/>
      <c r="BM177" s="738"/>
      <c r="BN177" s="738"/>
      <c r="BO177" s="738"/>
      <c r="BP177" s="738"/>
      <c r="BQ177" s="738"/>
      <c r="BR177" s="738"/>
      <c r="BS177" s="738"/>
      <c r="BT177" s="738"/>
      <c r="BU177" s="738"/>
      <c r="BV177" s="738"/>
      <c r="BW177" s="738"/>
      <c r="BX177" s="738"/>
      <c r="BY177" s="738"/>
      <c r="BZ177" s="738"/>
      <c r="CA177" s="738"/>
      <c r="CB177" s="738"/>
      <c r="CC177" s="738"/>
      <c r="CD177" s="738"/>
      <c r="CE177" s="738"/>
      <c r="CF177" s="738"/>
      <c r="CG177" s="738"/>
      <c r="CH177" s="739"/>
    </row>
    <row r="178" spans="1:86" ht="24.95" customHeight="1">
      <c r="A178" s="714"/>
      <c r="B178" s="715"/>
      <c r="C178" s="715"/>
      <c r="D178" s="715"/>
      <c r="E178" s="715"/>
      <c r="F178" s="715"/>
      <c r="G178" s="715"/>
      <c r="H178" s="715"/>
      <c r="I178" s="191"/>
      <c r="J178" s="191"/>
      <c r="K178" s="191"/>
      <c r="L178" s="191"/>
      <c r="M178" s="192"/>
      <c r="N178" s="728" t="s">
        <v>345</v>
      </c>
      <c r="O178" s="729"/>
      <c r="P178" s="740" t="s">
        <v>23</v>
      </c>
      <c r="Q178" s="741"/>
      <c r="R178" s="741"/>
      <c r="S178" s="741"/>
      <c r="T178" s="720" t="str">
        <f>""&amp;①入力シート!$D$21</f>
        <v/>
      </c>
      <c r="U178" s="720"/>
      <c r="V178" s="720"/>
      <c r="W178" s="720"/>
      <c r="X178" s="720"/>
      <c r="Y178" s="720"/>
      <c r="Z178" s="720"/>
      <c r="AA178" s="720"/>
      <c r="AB178" s="720"/>
      <c r="AC178" s="720"/>
      <c r="AD178" s="720"/>
      <c r="AE178" s="720"/>
      <c r="AF178" s="720"/>
      <c r="AG178" s="720"/>
      <c r="AH178" s="720"/>
      <c r="AI178" s="720"/>
      <c r="AJ178" s="720"/>
      <c r="AK178" s="720"/>
      <c r="AL178" s="720"/>
      <c r="AM178" s="720"/>
      <c r="AN178" s="720"/>
      <c r="AO178" s="720"/>
      <c r="AP178" s="773"/>
      <c r="AQ178" s="300"/>
      <c r="AR178" s="301"/>
      <c r="AS178" s="714"/>
      <c r="AT178" s="715"/>
      <c r="AU178" s="715"/>
      <c r="AV178" s="715"/>
      <c r="AW178" s="715"/>
      <c r="AX178" s="715"/>
      <c r="AY178" s="715"/>
      <c r="AZ178" s="715"/>
      <c r="BA178" s="191"/>
      <c r="BB178" s="191"/>
      <c r="BC178" s="191"/>
      <c r="BD178" s="191"/>
      <c r="BE178" s="192"/>
      <c r="BF178" s="728" t="s">
        <v>345</v>
      </c>
      <c r="BG178" s="729"/>
      <c r="BH178" s="740" t="s">
        <v>23</v>
      </c>
      <c r="BI178" s="741"/>
      <c r="BJ178" s="741"/>
      <c r="BK178" s="741"/>
      <c r="BL178" s="720" t="str">
        <f>""&amp;①入力シート!$D$21</f>
        <v/>
      </c>
      <c r="BM178" s="720"/>
      <c r="BN178" s="720"/>
      <c r="BO178" s="720"/>
      <c r="BP178" s="720"/>
      <c r="BQ178" s="720"/>
      <c r="BR178" s="720"/>
      <c r="BS178" s="720"/>
      <c r="BT178" s="720"/>
      <c r="BU178" s="720"/>
      <c r="BV178" s="720"/>
      <c r="BW178" s="720"/>
      <c r="BX178" s="720"/>
      <c r="BY178" s="720"/>
      <c r="BZ178" s="720"/>
      <c r="CA178" s="720"/>
      <c r="CB178" s="720"/>
      <c r="CC178" s="720"/>
      <c r="CD178" s="720"/>
      <c r="CE178" s="720"/>
      <c r="CF178" s="720"/>
      <c r="CG178" s="720"/>
      <c r="CH178" s="773"/>
    </row>
    <row r="179" spans="1:86" ht="24.95" customHeight="1">
      <c r="A179" s="193"/>
      <c r="B179" s="191"/>
      <c r="C179" s="191"/>
      <c r="D179" s="191"/>
      <c r="E179" s="191"/>
      <c r="F179" s="191"/>
      <c r="G179" s="191"/>
      <c r="H179" s="191"/>
      <c r="I179" s="191"/>
      <c r="J179" s="191"/>
      <c r="K179" s="191"/>
      <c r="L179" s="191"/>
      <c r="M179" s="192"/>
      <c r="N179" s="730"/>
      <c r="O179" s="731"/>
      <c r="P179" s="770" t="str">
        <f>"　"&amp;①入力シート!$D$22</f>
        <v>　</v>
      </c>
      <c r="Q179" s="771"/>
      <c r="R179" s="771"/>
      <c r="S179" s="771"/>
      <c r="T179" s="771"/>
      <c r="U179" s="771"/>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2"/>
      <c r="AQ179" s="300"/>
      <c r="AR179" s="301"/>
      <c r="AS179" s="193"/>
      <c r="AT179" s="191"/>
      <c r="AU179" s="191"/>
      <c r="AV179" s="191"/>
      <c r="AW179" s="191"/>
      <c r="AX179" s="191"/>
      <c r="AY179" s="191"/>
      <c r="AZ179" s="191"/>
      <c r="BA179" s="191"/>
      <c r="BB179" s="191"/>
      <c r="BC179" s="191"/>
      <c r="BD179" s="191"/>
      <c r="BE179" s="192"/>
      <c r="BF179" s="730"/>
      <c r="BG179" s="731"/>
      <c r="BH179" s="770" t="str">
        <f>"　"&amp;①入力シート!$D$22</f>
        <v>　</v>
      </c>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2"/>
    </row>
    <row r="180" spans="1:86" ht="24.95" customHeight="1">
      <c r="A180" s="193"/>
      <c r="B180" s="191"/>
      <c r="C180" s="191"/>
      <c r="D180" s="191"/>
      <c r="E180" s="191"/>
      <c r="F180" s="191"/>
      <c r="G180" s="191"/>
      <c r="H180" s="191"/>
      <c r="I180" s="191"/>
      <c r="J180" s="191"/>
      <c r="K180" s="191"/>
      <c r="L180" s="191"/>
      <c r="M180" s="192"/>
      <c r="N180" s="730"/>
      <c r="O180" s="731"/>
      <c r="P180" s="764" t="str">
        <f>"　"&amp;①入力シート!$D$23</f>
        <v>　</v>
      </c>
      <c r="Q180" s="765"/>
      <c r="R180" s="765"/>
      <c r="S180" s="765"/>
      <c r="T180" s="765"/>
      <c r="U180" s="765"/>
      <c r="V180" s="765"/>
      <c r="W180" s="765"/>
      <c r="X180" s="765"/>
      <c r="Y180" s="765"/>
      <c r="Z180" s="765"/>
      <c r="AA180" s="765"/>
      <c r="AB180" s="765"/>
      <c r="AC180" s="765"/>
      <c r="AD180" s="765"/>
      <c r="AE180" s="765"/>
      <c r="AF180" s="765"/>
      <c r="AG180" s="765"/>
      <c r="AH180" s="765"/>
      <c r="AI180" s="765"/>
      <c r="AJ180" s="765"/>
      <c r="AK180" s="765"/>
      <c r="AL180" s="765"/>
      <c r="AM180" s="765"/>
      <c r="AN180" s="765"/>
      <c r="AO180" s="765"/>
      <c r="AP180" s="766"/>
      <c r="AQ180" s="300"/>
      <c r="AR180" s="301"/>
      <c r="AS180" s="193"/>
      <c r="AT180" s="191"/>
      <c r="AU180" s="191"/>
      <c r="AV180" s="191"/>
      <c r="AW180" s="191"/>
      <c r="AX180" s="191"/>
      <c r="AY180" s="191"/>
      <c r="AZ180" s="191"/>
      <c r="BA180" s="191"/>
      <c r="BB180" s="191"/>
      <c r="BC180" s="191"/>
      <c r="BD180" s="191"/>
      <c r="BE180" s="192"/>
      <c r="BF180" s="730"/>
      <c r="BG180" s="731"/>
      <c r="BH180" s="764" t="str">
        <f>"　"&amp;①入力シート!$D$23</f>
        <v>　</v>
      </c>
      <c r="BI180" s="765"/>
      <c r="BJ180" s="765"/>
      <c r="BK180" s="765"/>
      <c r="BL180" s="765"/>
      <c r="BM180" s="765"/>
      <c r="BN180" s="765"/>
      <c r="BO180" s="765"/>
      <c r="BP180" s="765"/>
      <c r="BQ180" s="765"/>
      <c r="BR180" s="765"/>
      <c r="BS180" s="765"/>
      <c r="BT180" s="765"/>
      <c r="BU180" s="765"/>
      <c r="BV180" s="765"/>
      <c r="BW180" s="765"/>
      <c r="BX180" s="765"/>
      <c r="BY180" s="765"/>
      <c r="BZ180" s="765"/>
      <c r="CA180" s="765"/>
      <c r="CB180" s="765"/>
      <c r="CC180" s="765"/>
      <c r="CD180" s="765"/>
      <c r="CE180" s="765"/>
      <c r="CF180" s="765"/>
      <c r="CG180" s="765"/>
      <c r="CH180" s="766"/>
    </row>
    <row r="181" spans="1:86" ht="24.95" customHeight="1">
      <c r="A181" s="194"/>
      <c r="B181" s="195"/>
      <c r="C181" s="195"/>
      <c r="D181" s="195"/>
      <c r="E181" s="195"/>
      <c r="F181" s="195"/>
      <c r="G181" s="195"/>
      <c r="H181" s="195"/>
      <c r="I181" s="195"/>
      <c r="J181" s="195"/>
      <c r="K181" s="195"/>
      <c r="L181" s="195"/>
      <c r="M181" s="196"/>
      <c r="N181" s="732"/>
      <c r="O181" s="733"/>
      <c r="P181" s="764"/>
      <c r="Q181" s="765"/>
      <c r="R181" s="765"/>
      <c r="S181" s="765"/>
      <c r="T181" s="765"/>
      <c r="U181" s="765"/>
      <c r="V181" s="765"/>
      <c r="W181" s="765"/>
      <c r="X181" s="765"/>
      <c r="Y181" s="765"/>
      <c r="Z181" s="765"/>
      <c r="AA181" s="765"/>
      <c r="AB181" s="765"/>
      <c r="AC181" s="765"/>
      <c r="AD181" s="765"/>
      <c r="AE181" s="765"/>
      <c r="AF181" s="765"/>
      <c r="AG181" s="765"/>
      <c r="AH181" s="765"/>
      <c r="AI181" s="765"/>
      <c r="AJ181" s="765"/>
      <c r="AK181" s="765"/>
      <c r="AL181" s="765"/>
      <c r="AM181" s="765"/>
      <c r="AN181" s="765"/>
      <c r="AO181" s="765"/>
      <c r="AP181" s="766"/>
      <c r="AQ181" s="300"/>
      <c r="AR181" s="301"/>
      <c r="AS181" s="194"/>
      <c r="AT181" s="195"/>
      <c r="AU181" s="195"/>
      <c r="AV181" s="195"/>
      <c r="AW181" s="195"/>
      <c r="AX181" s="195"/>
      <c r="AY181" s="195"/>
      <c r="AZ181" s="195"/>
      <c r="BA181" s="195"/>
      <c r="BB181" s="195"/>
      <c r="BC181" s="195"/>
      <c r="BD181" s="195"/>
      <c r="BE181" s="196"/>
      <c r="BF181" s="732"/>
      <c r="BG181" s="733"/>
      <c r="BH181" s="767"/>
      <c r="BI181" s="768"/>
      <c r="BJ181" s="768"/>
      <c r="BK181" s="768"/>
      <c r="BL181" s="768"/>
      <c r="BM181" s="768"/>
      <c r="BN181" s="768"/>
      <c r="BO181" s="768"/>
      <c r="BP181" s="768"/>
      <c r="BQ181" s="768"/>
      <c r="BR181" s="768"/>
      <c r="BS181" s="768"/>
      <c r="BT181" s="768"/>
      <c r="BU181" s="768"/>
      <c r="BV181" s="768"/>
      <c r="BW181" s="768"/>
      <c r="BX181" s="768"/>
      <c r="BY181" s="768"/>
      <c r="BZ181" s="768"/>
      <c r="CA181" s="768"/>
      <c r="CB181" s="768"/>
      <c r="CC181" s="768"/>
      <c r="CD181" s="768"/>
      <c r="CE181" s="768"/>
      <c r="CF181" s="768"/>
      <c r="CG181" s="768"/>
      <c r="CH181" s="769"/>
    </row>
    <row r="182" spans="1:86" ht="24.95" customHeight="1">
      <c r="A182" s="722" t="s">
        <v>337</v>
      </c>
      <c r="B182" s="723"/>
      <c r="C182" s="740" t="s">
        <v>31</v>
      </c>
      <c r="D182" s="741"/>
      <c r="E182" s="741"/>
      <c r="F182" s="741"/>
      <c r="G182" s="741"/>
      <c r="H182" s="741"/>
      <c r="I182" s="741"/>
      <c r="J182" s="741"/>
      <c r="K182" s="741"/>
      <c r="L182" s="741"/>
      <c r="M182" s="741"/>
      <c r="N182" s="722" t="s">
        <v>336</v>
      </c>
      <c r="O182" s="723"/>
      <c r="P182" s="792" t="str">
        <f>""&amp;①入力シート!AC38</f>
        <v/>
      </c>
      <c r="Q182" s="792"/>
      <c r="R182" s="792"/>
      <c r="S182" s="792"/>
      <c r="T182" s="792"/>
      <c r="U182" s="792"/>
      <c r="V182" s="792"/>
      <c r="W182" s="792"/>
      <c r="X182" s="792"/>
      <c r="Y182" s="792"/>
      <c r="Z182" s="792"/>
      <c r="AA182" s="792"/>
      <c r="AB182" s="792"/>
      <c r="AC182" s="792"/>
      <c r="AD182" s="792"/>
      <c r="AE182" s="792"/>
      <c r="AF182" s="792"/>
      <c r="AG182" s="792"/>
      <c r="AH182" s="792"/>
      <c r="AI182" s="792"/>
      <c r="AJ182" s="792"/>
      <c r="AK182" s="792"/>
      <c r="AL182" s="792"/>
      <c r="AM182" s="792"/>
      <c r="AN182" s="792"/>
      <c r="AO182" s="792"/>
      <c r="AP182" s="792"/>
      <c r="AQ182" s="300"/>
      <c r="AR182" s="301"/>
      <c r="AS182" s="722" t="s">
        <v>337</v>
      </c>
      <c r="AT182" s="723"/>
      <c r="AU182" s="740" t="s">
        <v>31</v>
      </c>
      <c r="AV182" s="741"/>
      <c r="AW182" s="741"/>
      <c r="AX182" s="741"/>
      <c r="AY182" s="741"/>
      <c r="AZ182" s="741"/>
      <c r="BA182" s="741"/>
      <c r="BB182" s="741"/>
      <c r="BC182" s="741"/>
      <c r="BD182" s="741"/>
      <c r="BE182" s="742"/>
      <c r="BF182" s="722" t="s">
        <v>336</v>
      </c>
      <c r="BG182" s="723"/>
      <c r="BH182" s="755" t="str">
        <f>""&amp;①入力シート!AC39</f>
        <v/>
      </c>
      <c r="BI182" s="756"/>
      <c r="BJ182" s="756"/>
      <c r="BK182" s="756"/>
      <c r="BL182" s="756"/>
      <c r="BM182" s="756"/>
      <c r="BN182" s="756"/>
      <c r="BO182" s="756"/>
      <c r="BP182" s="756"/>
      <c r="BQ182" s="756"/>
      <c r="BR182" s="756"/>
      <c r="BS182" s="756"/>
      <c r="BT182" s="756"/>
      <c r="BU182" s="756"/>
      <c r="BV182" s="756"/>
      <c r="BW182" s="756"/>
      <c r="BX182" s="756"/>
      <c r="BY182" s="756"/>
      <c r="BZ182" s="756"/>
      <c r="CA182" s="756"/>
      <c r="CB182" s="756"/>
      <c r="CC182" s="756"/>
      <c r="CD182" s="756"/>
      <c r="CE182" s="756"/>
      <c r="CF182" s="756"/>
      <c r="CG182" s="756"/>
      <c r="CH182" s="757"/>
    </row>
    <row r="183" spans="1:86" ht="24.95" customHeight="1">
      <c r="A183" s="724"/>
      <c r="B183" s="725"/>
      <c r="C183" s="743">
        <f>'②応募者名簿(印刷用)'!$A17</f>
        <v>15</v>
      </c>
      <c r="D183" s="744"/>
      <c r="E183" s="744"/>
      <c r="F183" s="744"/>
      <c r="G183" s="744"/>
      <c r="H183" s="744"/>
      <c r="I183" s="744"/>
      <c r="J183" s="744"/>
      <c r="K183" s="744"/>
      <c r="L183" s="744"/>
      <c r="M183" s="744"/>
      <c r="N183" s="724"/>
      <c r="O183" s="725"/>
      <c r="P183" s="792"/>
      <c r="Q183" s="792"/>
      <c r="R183" s="792"/>
      <c r="S183" s="792"/>
      <c r="T183" s="792"/>
      <c r="U183" s="792"/>
      <c r="V183" s="792"/>
      <c r="W183" s="792"/>
      <c r="X183" s="792"/>
      <c r="Y183" s="792"/>
      <c r="Z183" s="792"/>
      <c r="AA183" s="792"/>
      <c r="AB183" s="792"/>
      <c r="AC183" s="792"/>
      <c r="AD183" s="792"/>
      <c r="AE183" s="792"/>
      <c r="AF183" s="792"/>
      <c r="AG183" s="792"/>
      <c r="AH183" s="792"/>
      <c r="AI183" s="792"/>
      <c r="AJ183" s="792"/>
      <c r="AK183" s="792"/>
      <c r="AL183" s="792"/>
      <c r="AM183" s="792"/>
      <c r="AN183" s="792"/>
      <c r="AO183" s="792"/>
      <c r="AP183" s="792"/>
      <c r="AQ183" s="300"/>
      <c r="AR183" s="301"/>
      <c r="AS183" s="724"/>
      <c r="AT183" s="725"/>
      <c r="AU183" s="743">
        <f>'②応募者名簿(印刷用)'!$A18</f>
        <v>16</v>
      </c>
      <c r="AV183" s="744"/>
      <c r="AW183" s="744"/>
      <c r="AX183" s="744"/>
      <c r="AY183" s="744"/>
      <c r="AZ183" s="744"/>
      <c r="BA183" s="744"/>
      <c r="BB183" s="744"/>
      <c r="BC183" s="744"/>
      <c r="BD183" s="744"/>
      <c r="BE183" s="745"/>
      <c r="BF183" s="724"/>
      <c r="BG183" s="725"/>
      <c r="BH183" s="758"/>
      <c r="BI183" s="759"/>
      <c r="BJ183" s="759"/>
      <c r="BK183" s="759"/>
      <c r="BL183" s="759"/>
      <c r="BM183" s="759"/>
      <c r="BN183" s="759"/>
      <c r="BO183" s="759"/>
      <c r="BP183" s="759"/>
      <c r="BQ183" s="759"/>
      <c r="BR183" s="759"/>
      <c r="BS183" s="759"/>
      <c r="BT183" s="759"/>
      <c r="BU183" s="759"/>
      <c r="BV183" s="759"/>
      <c r="BW183" s="759"/>
      <c r="BX183" s="759"/>
      <c r="BY183" s="759"/>
      <c r="BZ183" s="759"/>
      <c r="CA183" s="759"/>
      <c r="CB183" s="759"/>
      <c r="CC183" s="759"/>
      <c r="CD183" s="759"/>
      <c r="CE183" s="759"/>
      <c r="CF183" s="759"/>
      <c r="CG183" s="759"/>
      <c r="CH183" s="760"/>
    </row>
    <row r="184" spans="1:86" ht="24.95" customHeight="1">
      <c r="A184" s="726"/>
      <c r="B184" s="727"/>
      <c r="C184" s="743"/>
      <c r="D184" s="744"/>
      <c r="E184" s="744"/>
      <c r="F184" s="744"/>
      <c r="G184" s="744"/>
      <c r="H184" s="744"/>
      <c r="I184" s="744"/>
      <c r="J184" s="744"/>
      <c r="K184" s="744"/>
      <c r="L184" s="744"/>
      <c r="M184" s="744"/>
      <c r="N184" s="726"/>
      <c r="O184" s="727"/>
      <c r="P184" s="792"/>
      <c r="Q184" s="792"/>
      <c r="R184" s="792"/>
      <c r="S184" s="792"/>
      <c r="T184" s="792"/>
      <c r="U184" s="792"/>
      <c r="V184" s="792"/>
      <c r="W184" s="792"/>
      <c r="X184" s="792"/>
      <c r="Y184" s="792"/>
      <c r="Z184" s="792"/>
      <c r="AA184" s="792"/>
      <c r="AB184" s="792"/>
      <c r="AC184" s="792"/>
      <c r="AD184" s="792"/>
      <c r="AE184" s="792"/>
      <c r="AF184" s="792"/>
      <c r="AG184" s="792"/>
      <c r="AH184" s="792"/>
      <c r="AI184" s="792"/>
      <c r="AJ184" s="792"/>
      <c r="AK184" s="792"/>
      <c r="AL184" s="792"/>
      <c r="AM184" s="792"/>
      <c r="AN184" s="792"/>
      <c r="AO184" s="792"/>
      <c r="AP184" s="792"/>
      <c r="AQ184" s="300"/>
      <c r="AR184" s="301"/>
      <c r="AS184" s="726"/>
      <c r="AT184" s="727"/>
      <c r="AU184" s="746"/>
      <c r="AV184" s="747"/>
      <c r="AW184" s="747"/>
      <c r="AX184" s="747"/>
      <c r="AY184" s="747"/>
      <c r="AZ184" s="747"/>
      <c r="BA184" s="747"/>
      <c r="BB184" s="747"/>
      <c r="BC184" s="747"/>
      <c r="BD184" s="747"/>
      <c r="BE184" s="748"/>
      <c r="BF184" s="726"/>
      <c r="BG184" s="727"/>
      <c r="BH184" s="761"/>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c r="CC184" s="762"/>
      <c r="CD184" s="762"/>
      <c r="CE184" s="762"/>
      <c r="CF184" s="762"/>
      <c r="CG184" s="762"/>
      <c r="CH184" s="763"/>
    </row>
    <row r="185" spans="1:86" ht="24.95" customHeight="1">
      <c r="A185" s="722" t="s">
        <v>338</v>
      </c>
      <c r="B185" s="723"/>
      <c r="C185" s="782" t="str">
        <f>IF('②応募者名簿(印刷用)'!$L$17="","",'②応募者名簿(印刷用)'!$L$17)</f>
        <v/>
      </c>
      <c r="D185" s="783"/>
      <c r="E185" s="783"/>
      <c r="F185" s="783"/>
      <c r="G185" s="783"/>
      <c r="H185" s="783"/>
      <c r="I185" s="783"/>
      <c r="J185" s="783"/>
      <c r="K185" s="783"/>
      <c r="L185" s="783"/>
      <c r="M185" s="784"/>
      <c r="N185" s="728" t="s">
        <v>346</v>
      </c>
      <c r="O185" s="729"/>
      <c r="P185" s="787" t="s">
        <v>32</v>
      </c>
      <c r="Q185" s="788"/>
      <c r="R185" s="788"/>
      <c r="S185" s="788"/>
      <c r="T185" s="788"/>
      <c r="U185" s="788"/>
      <c r="V185" s="788"/>
      <c r="W185" s="788"/>
      <c r="X185" s="788"/>
      <c r="Y185" s="788"/>
      <c r="Z185" s="788"/>
      <c r="AA185" s="788"/>
      <c r="AB185" s="788"/>
      <c r="AC185" s="788"/>
      <c r="AD185" s="788"/>
      <c r="AE185" s="788"/>
      <c r="AF185" s="788"/>
      <c r="AG185" s="788"/>
      <c r="AH185" s="788"/>
      <c r="AI185" s="788"/>
      <c r="AJ185" s="788"/>
      <c r="AK185" s="788"/>
      <c r="AL185" s="788"/>
      <c r="AM185" s="788"/>
      <c r="AN185" s="788"/>
      <c r="AO185" s="788"/>
      <c r="AP185" s="789"/>
      <c r="AQ185" s="300"/>
      <c r="AR185" s="301"/>
      <c r="AS185" s="722" t="s">
        <v>338</v>
      </c>
      <c r="AT185" s="723"/>
      <c r="AU185" s="782" t="str">
        <f>IF('②応募者名簿(印刷用)'!$L$18="","",'②応募者名簿(印刷用)'!$L$18)</f>
        <v/>
      </c>
      <c r="AV185" s="783"/>
      <c r="AW185" s="783"/>
      <c r="AX185" s="783"/>
      <c r="AY185" s="783"/>
      <c r="AZ185" s="783"/>
      <c r="BA185" s="783"/>
      <c r="BB185" s="783"/>
      <c r="BC185" s="783"/>
      <c r="BD185" s="783"/>
      <c r="BE185" s="784"/>
      <c r="BF185" s="728" t="s">
        <v>346</v>
      </c>
      <c r="BG185" s="729"/>
      <c r="BH185" s="740" t="s">
        <v>32</v>
      </c>
      <c r="BI185" s="741"/>
      <c r="BJ185" s="741"/>
      <c r="BK185" s="741"/>
      <c r="BL185" s="741"/>
      <c r="BM185" s="741"/>
      <c r="BN185" s="741"/>
      <c r="BO185" s="741"/>
      <c r="BP185" s="741"/>
      <c r="BQ185" s="741"/>
      <c r="BR185" s="741"/>
      <c r="BS185" s="741"/>
      <c r="BT185" s="741"/>
      <c r="BU185" s="741"/>
      <c r="BV185" s="741"/>
      <c r="BW185" s="741"/>
      <c r="BX185" s="741"/>
      <c r="BY185" s="741"/>
      <c r="BZ185" s="741"/>
      <c r="CA185" s="741"/>
      <c r="CB185" s="741"/>
      <c r="CC185" s="741"/>
      <c r="CD185" s="741"/>
      <c r="CE185" s="741"/>
      <c r="CF185" s="741"/>
      <c r="CG185" s="741"/>
      <c r="CH185" s="742"/>
    </row>
    <row r="186" spans="1:86" ht="24.95" customHeight="1">
      <c r="A186" s="724"/>
      <c r="B186" s="725"/>
      <c r="C186" s="743"/>
      <c r="D186" s="744"/>
      <c r="E186" s="744"/>
      <c r="F186" s="744"/>
      <c r="G186" s="744"/>
      <c r="H186" s="744"/>
      <c r="I186" s="744"/>
      <c r="J186" s="744"/>
      <c r="K186" s="744"/>
      <c r="L186" s="744"/>
      <c r="M186" s="745"/>
      <c r="N186" s="730"/>
      <c r="O186" s="731"/>
      <c r="P186" s="793" t="str">
        <f>IF('②応募者名簿(印刷用)'!$P$17="","",'②応募者名簿(印刷用)'!$P$17)</f>
        <v xml:space="preserve"> </v>
      </c>
      <c r="Q186" s="793"/>
      <c r="R186" s="793"/>
      <c r="S186" s="793"/>
      <c r="T186" s="793"/>
      <c r="U186" s="793"/>
      <c r="V186" s="793"/>
      <c r="W186" s="793"/>
      <c r="X186" s="793"/>
      <c r="Y186" s="793"/>
      <c r="Z186" s="793"/>
      <c r="AA186" s="793"/>
      <c r="AB186" s="793"/>
      <c r="AC186" s="793"/>
      <c r="AD186" s="793"/>
      <c r="AE186" s="793"/>
      <c r="AF186" s="793"/>
      <c r="AG186" s="793"/>
      <c r="AH186" s="793"/>
      <c r="AI186" s="793"/>
      <c r="AJ186" s="793"/>
      <c r="AK186" s="793"/>
      <c r="AL186" s="793"/>
      <c r="AM186" s="793"/>
      <c r="AN186" s="793"/>
      <c r="AO186" s="793"/>
      <c r="AP186" s="793"/>
      <c r="AQ186" s="300"/>
      <c r="AR186" s="301"/>
      <c r="AS186" s="724"/>
      <c r="AT186" s="725"/>
      <c r="AU186" s="743"/>
      <c r="AV186" s="744"/>
      <c r="AW186" s="744"/>
      <c r="AX186" s="744"/>
      <c r="AY186" s="744"/>
      <c r="AZ186" s="744"/>
      <c r="BA186" s="744"/>
      <c r="BB186" s="744"/>
      <c r="BC186" s="744"/>
      <c r="BD186" s="744"/>
      <c r="BE186" s="745"/>
      <c r="BF186" s="730"/>
      <c r="BG186" s="731"/>
      <c r="BH186" s="743" t="str">
        <f>IF('②応募者名簿(印刷用)'!$P$18="","",'②応募者名簿(印刷用)'!$P$18)</f>
        <v xml:space="preserve"> </v>
      </c>
      <c r="BI186" s="744"/>
      <c r="BJ186" s="744"/>
      <c r="BK186" s="744"/>
      <c r="BL186" s="744"/>
      <c r="BM186" s="744"/>
      <c r="BN186" s="744"/>
      <c r="BO186" s="744"/>
      <c r="BP186" s="744"/>
      <c r="BQ186" s="744"/>
      <c r="BR186" s="744"/>
      <c r="BS186" s="744"/>
      <c r="BT186" s="744"/>
      <c r="BU186" s="744"/>
      <c r="BV186" s="744"/>
      <c r="BW186" s="744"/>
      <c r="BX186" s="744"/>
      <c r="BY186" s="744"/>
      <c r="BZ186" s="744"/>
      <c r="CA186" s="744"/>
      <c r="CB186" s="744"/>
      <c r="CC186" s="744"/>
      <c r="CD186" s="744"/>
      <c r="CE186" s="744"/>
      <c r="CF186" s="744"/>
      <c r="CG186" s="744"/>
      <c r="CH186" s="745"/>
    </row>
    <row r="187" spans="1:86" ht="24.95" customHeight="1">
      <c r="A187" s="726"/>
      <c r="B187" s="727"/>
      <c r="C187" s="743"/>
      <c r="D187" s="744"/>
      <c r="E187" s="744"/>
      <c r="F187" s="744"/>
      <c r="G187" s="744"/>
      <c r="H187" s="744"/>
      <c r="I187" s="744"/>
      <c r="J187" s="744"/>
      <c r="K187" s="744"/>
      <c r="L187" s="744"/>
      <c r="M187" s="745"/>
      <c r="N187" s="732"/>
      <c r="O187" s="733"/>
      <c r="P187" s="794"/>
      <c r="Q187" s="794"/>
      <c r="R187" s="794"/>
      <c r="S187" s="794"/>
      <c r="T187" s="794"/>
      <c r="U187" s="794"/>
      <c r="V187" s="794"/>
      <c r="W187" s="794"/>
      <c r="X187" s="794"/>
      <c r="Y187" s="794"/>
      <c r="Z187" s="794"/>
      <c r="AA187" s="794"/>
      <c r="AB187" s="794"/>
      <c r="AC187" s="794"/>
      <c r="AD187" s="794"/>
      <c r="AE187" s="794"/>
      <c r="AF187" s="794"/>
      <c r="AG187" s="794"/>
      <c r="AH187" s="794"/>
      <c r="AI187" s="794"/>
      <c r="AJ187" s="794"/>
      <c r="AK187" s="794"/>
      <c r="AL187" s="794"/>
      <c r="AM187" s="794"/>
      <c r="AN187" s="794"/>
      <c r="AO187" s="794"/>
      <c r="AP187" s="794"/>
      <c r="AQ187" s="300"/>
      <c r="AR187" s="301"/>
      <c r="AS187" s="726"/>
      <c r="AT187" s="727"/>
      <c r="AU187" s="746"/>
      <c r="AV187" s="747"/>
      <c r="AW187" s="747"/>
      <c r="AX187" s="747"/>
      <c r="AY187" s="747"/>
      <c r="AZ187" s="747"/>
      <c r="BA187" s="747"/>
      <c r="BB187" s="747"/>
      <c r="BC187" s="747"/>
      <c r="BD187" s="747"/>
      <c r="BE187" s="748"/>
      <c r="BF187" s="732"/>
      <c r="BG187" s="733"/>
      <c r="BH187" s="746"/>
      <c r="BI187" s="747"/>
      <c r="BJ187" s="747"/>
      <c r="BK187" s="747"/>
      <c r="BL187" s="747"/>
      <c r="BM187" s="747"/>
      <c r="BN187" s="747"/>
      <c r="BO187" s="747"/>
      <c r="BP187" s="747"/>
      <c r="BQ187" s="747"/>
      <c r="BR187" s="747"/>
      <c r="BS187" s="747"/>
      <c r="BT187" s="747"/>
      <c r="BU187" s="747"/>
      <c r="BV187" s="747"/>
      <c r="BW187" s="747"/>
      <c r="BX187" s="747"/>
      <c r="BY187" s="747"/>
      <c r="BZ187" s="747"/>
      <c r="CA187" s="747"/>
      <c r="CB187" s="747"/>
      <c r="CC187" s="747"/>
      <c r="CD187" s="747"/>
      <c r="CE187" s="747"/>
      <c r="CF187" s="747"/>
      <c r="CG187" s="747"/>
      <c r="CH187" s="748"/>
    </row>
    <row r="188" spans="1:86" ht="24.95" customHeight="1">
      <c r="A188" s="786" t="s">
        <v>22</v>
      </c>
      <c r="B188" s="786"/>
      <c r="C188" s="791" t="str">
        <f>""&amp;①入力シート!AD38</f>
        <v/>
      </c>
      <c r="D188" s="791"/>
      <c r="E188" s="791"/>
      <c r="F188" s="791"/>
      <c r="G188" s="791"/>
      <c r="H188" s="791"/>
      <c r="I188" s="791"/>
      <c r="J188" s="791"/>
      <c r="K188" s="791"/>
      <c r="L188" s="791"/>
      <c r="M188" s="791"/>
      <c r="N188" s="197"/>
      <c r="O188" s="198"/>
      <c r="P188" s="198"/>
      <c r="Q188" s="198"/>
      <c r="R188" s="198"/>
      <c r="S188" s="198"/>
      <c r="T188" s="198"/>
      <c r="U188" s="198"/>
      <c r="V188" s="198"/>
      <c r="W188" s="198"/>
      <c r="X188" s="198"/>
      <c r="Y188" s="198"/>
      <c r="Z188" s="198"/>
      <c r="AA188" s="198"/>
      <c r="AB188" s="198"/>
      <c r="AC188" s="198"/>
      <c r="AD188" s="198"/>
      <c r="AE188" s="198"/>
      <c r="AF188" s="198"/>
      <c r="AG188" s="198"/>
      <c r="AH188" s="198"/>
      <c r="AI188" s="198"/>
      <c r="AJ188" s="198"/>
      <c r="AK188" s="198"/>
      <c r="AL188" s="198"/>
      <c r="AM188" s="774">
        <f>$AM$20</f>
        <v>86</v>
      </c>
      <c r="AN188" s="774"/>
      <c r="AO188" s="774"/>
      <c r="AP188" s="775"/>
      <c r="AQ188" s="298"/>
      <c r="AR188" s="299"/>
      <c r="AS188" s="778" t="s">
        <v>22</v>
      </c>
      <c r="AT188" s="779"/>
      <c r="AU188" s="749" t="str">
        <f>""&amp;①入力シート!AD39</f>
        <v/>
      </c>
      <c r="AV188" s="750"/>
      <c r="AW188" s="750"/>
      <c r="AX188" s="750"/>
      <c r="AY188" s="750"/>
      <c r="AZ188" s="750"/>
      <c r="BA188" s="750"/>
      <c r="BB188" s="750"/>
      <c r="BC188" s="750"/>
      <c r="BD188" s="750"/>
      <c r="BE188" s="751"/>
      <c r="BF188" s="197"/>
      <c r="BG188" s="198"/>
      <c r="BH188" s="198"/>
      <c r="BI188" s="198"/>
      <c r="BJ188" s="198"/>
      <c r="BK188" s="198"/>
      <c r="BL188" s="198"/>
      <c r="BM188" s="198"/>
      <c r="BN188" s="198"/>
      <c r="BO188" s="198"/>
      <c r="BP188" s="198"/>
      <c r="BQ188" s="198"/>
      <c r="BR188" s="198"/>
      <c r="BS188" s="198"/>
      <c r="BT188" s="198"/>
      <c r="BU188" s="198"/>
      <c r="BV188" s="198"/>
      <c r="BW188" s="198"/>
      <c r="BX188" s="198"/>
      <c r="BY188" s="198"/>
      <c r="BZ188" s="198"/>
      <c r="CA188" s="198"/>
      <c r="CB188" s="198"/>
      <c r="CC188" s="198"/>
      <c r="CD188" s="198"/>
      <c r="CE188" s="774">
        <f>$AM$20</f>
        <v>86</v>
      </c>
      <c r="CF188" s="774"/>
      <c r="CG188" s="774"/>
      <c r="CH188" s="775"/>
    </row>
    <row r="189" spans="1:86" ht="24.95" customHeight="1">
      <c r="A189" s="786"/>
      <c r="B189" s="786"/>
      <c r="C189" s="791"/>
      <c r="D189" s="791"/>
      <c r="E189" s="791"/>
      <c r="F189" s="791"/>
      <c r="G189" s="791"/>
      <c r="H189" s="791"/>
      <c r="I189" s="791"/>
      <c r="J189" s="791"/>
      <c r="K189" s="791"/>
      <c r="L189" s="791"/>
      <c r="M189" s="791"/>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776"/>
      <c r="AN189" s="776"/>
      <c r="AO189" s="776"/>
      <c r="AP189" s="777"/>
      <c r="AQ189" s="298"/>
      <c r="AR189" s="299"/>
      <c r="AS189" s="780"/>
      <c r="AT189" s="781"/>
      <c r="AU189" s="752"/>
      <c r="AV189" s="753"/>
      <c r="AW189" s="753"/>
      <c r="AX189" s="753"/>
      <c r="AY189" s="753"/>
      <c r="AZ189" s="753"/>
      <c r="BA189" s="753"/>
      <c r="BB189" s="753"/>
      <c r="BC189" s="753"/>
      <c r="BD189" s="753"/>
      <c r="BE189" s="754"/>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776"/>
      <c r="CF189" s="776"/>
      <c r="CG189" s="776"/>
      <c r="CH189" s="777"/>
    </row>
    <row r="190" spans="1:86" ht="26.1" customHeight="1">
      <c r="A190" s="200"/>
      <c r="B190" s="200"/>
      <c r="C190" s="201"/>
      <c r="D190" s="201"/>
      <c r="E190" s="201"/>
      <c r="F190" s="201"/>
      <c r="G190" s="201"/>
      <c r="H190" s="201"/>
      <c r="I190" s="201"/>
      <c r="J190" s="201"/>
      <c r="K190" s="201"/>
      <c r="L190" s="201"/>
      <c r="M190" s="201"/>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298"/>
      <c r="AR190" s="299"/>
      <c r="AS190" s="200"/>
      <c r="AT190" s="200"/>
      <c r="AU190" s="201"/>
      <c r="AV190" s="201"/>
      <c r="AW190" s="201"/>
      <c r="AX190" s="201"/>
      <c r="AY190" s="201"/>
      <c r="AZ190" s="201"/>
      <c r="BA190" s="201"/>
      <c r="BB190" s="201"/>
      <c r="BC190" s="201"/>
      <c r="BD190" s="201"/>
      <c r="BE190" s="201"/>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row>
    <row r="191" spans="1:86" ht="26.1" customHeight="1">
      <c r="A191" s="174"/>
      <c r="B191" s="174"/>
      <c r="C191" s="174"/>
      <c r="D191" s="174"/>
      <c r="E191" s="174"/>
      <c r="F191" s="174"/>
      <c r="G191" s="174"/>
      <c r="H191" s="174"/>
      <c r="I191" s="174"/>
      <c r="J191" s="174"/>
      <c r="K191" s="174"/>
      <c r="L191" s="174"/>
      <c r="M191" s="174"/>
      <c r="AQ191" s="298"/>
      <c r="AR191" s="299"/>
      <c r="AS191" s="174"/>
      <c r="AT191" s="174"/>
      <c r="AU191" s="174"/>
      <c r="AV191" s="174"/>
      <c r="AW191" s="174"/>
      <c r="AX191" s="174"/>
      <c r="AY191" s="174"/>
      <c r="AZ191" s="174"/>
      <c r="BA191" s="174"/>
      <c r="BB191" s="174"/>
      <c r="BC191" s="174"/>
      <c r="BD191" s="174"/>
      <c r="BE191" s="174"/>
    </row>
    <row r="192" spans="1:86" ht="26.1" customHeight="1">
      <c r="A192" s="174"/>
      <c r="B192" s="174"/>
      <c r="C192" s="174"/>
      <c r="D192" s="174"/>
      <c r="E192" s="174"/>
      <c r="F192" s="174"/>
      <c r="G192" s="174"/>
      <c r="H192" s="174"/>
      <c r="I192" s="174"/>
      <c r="J192" s="174"/>
      <c r="K192" s="174"/>
      <c r="L192" s="174"/>
      <c r="M192" s="174"/>
      <c r="N192" s="785" t="s">
        <v>408</v>
      </c>
      <c r="O192" s="785"/>
      <c r="P192" s="785"/>
      <c r="Q192" s="785"/>
      <c r="R192" s="785"/>
      <c r="S192" s="785"/>
      <c r="T192" s="785"/>
      <c r="U192" s="785"/>
      <c r="V192" s="785"/>
      <c r="W192" s="785"/>
      <c r="X192" s="785"/>
      <c r="Y192" s="785"/>
      <c r="Z192" s="785"/>
      <c r="AA192" s="785"/>
      <c r="AB192" s="785"/>
      <c r="AQ192" s="298"/>
      <c r="AR192" s="299"/>
      <c r="AS192" s="174"/>
      <c r="AT192" s="174"/>
      <c r="AU192" s="174"/>
      <c r="AV192" s="174"/>
      <c r="AW192" s="174"/>
      <c r="AX192" s="174"/>
      <c r="AY192" s="174"/>
      <c r="AZ192" s="174"/>
      <c r="BA192" s="174"/>
      <c r="BB192" s="174"/>
      <c r="BC192" s="174"/>
      <c r="BD192" s="174"/>
      <c r="BE192" s="174"/>
      <c r="BF192" s="785" t="s">
        <v>408</v>
      </c>
      <c r="BG192" s="785"/>
      <c r="BH192" s="785"/>
      <c r="BI192" s="785"/>
      <c r="BJ192" s="785"/>
      <c r="BK192" s="785"/>
      <c r="BL192" s="785"/>
      <c r="BM192" s="785"/>
      <c r="BN192" s="785"/>
      <c r="BO192" s="785"/>
      <c r="BP192" s="785"/>
      <c r="BQ192" s="785"/>
      <c r="BR192" s="785"/>
      <c r="BS192" s="785"/>
      <c r="BT192" s="785"/>
    </row>
    <row r="193" spans="1:86" ht="26.1" customHeight="1">
      <c r="A193" s="174"/>
      <c r="B193" s="174"/>
      <c r="C193" s="174"/>
      <c r="D193" s="174"/>
      <c r="E193" s="174"/>
      <c r="F193" s="174"/>
      <c r="G193" s="174"/>
      <c r="H193" s="174"/>
      <c r="I193" s="174"/>
      <c r="J193" s="174"/>
      <c r="K193" s="174"/>
      <c r="L193" s="174"/>
      <c r="M193" s="174"/>
      <c r="N193" s="785"/>
      <c r="O193" s="785"/>
      <c r="P193" s="785"/>
      <c r="Q193" s="785"/>
      <c r="R193" s="785"/>
      <c r="S193" s="785"/>
      <c r="T193" s="785"/>
      <c r="U193" s="785"/>
      <c r="V193" s="785"/>
      <c r="W193" s="785"/>
      <c r="X193" s="785"/>
      <c r="Y193" s="785"/>
      <c r="Z193" s="785"/>
      <c r="AA193" s="785"/>
      <c r="AB193" s="785"/>
      <c r="AQ193" s="298"/>
      <c r="AR193" s="299"/>
      <c r="AS193" s="174"/>
      <c r="AT193" s="174"/>
      <c r="AU193" s="174"/>
      <c r="AV193" s="174"/>
      <c r="AW193" s="174"/>
      <c r="AX193" s="174"/>
      <c r="AY193" s="174"/>
      <c r="AZ193" s="174"/>
      <c r="BA193" s="174"/>
      <c r="BB193" s="174"/>
      <c r="BC193" s="174"/>
      <c r="BD193" s="174"/>
      <c r="BE193" s="174"/>
      <c r="BF193" s="785"/>
      <c r="BG193" s="785"/>
      <c r="BH193" s="785"/>
      <c r="BI193" s="785"/>
      <c r="BJ193" s="785"/>
      <c r="BK193" s="785"/>
      <c r="BL193" s="785"/>
      <c r="BM193" s="785"/>
      <c r="BN193" s="785"/>
      <c r="BO193" s="785"/>
      <c r="BP193" s="785"/>
      <c r="BQ193" s="785"/>
      <c r="BR193" s="785"/>
      <c r="BS193" s="785"/>
      <c r="BT193" s="785"/>
    </row>
    <row r="194" spans="1:86" ht="26.1" customHeight="1">
      <c r="A194" s="174"/>
      <c r="B194" s="174"/>
      <c r="C194" s="174"/>
      <c r="D194" s="174"/>
      <c r="E194" s="174"/>
      <c r="F194" s="174"/>
      <c r="G194" s="174"/>
      <c r="H194" s="174"/>
      <c r="I194" s="174"/>
      <c r="J194" s="174"/>
      <c r="K194" s="174"/>
      <c r="L194" s="174"/>
      <c r="M194" s="174"/>
      <c r="N194" s="785" t="s">
        <v>407</v>
      </c>
      <c r="O194" s="785"/>
      <c r="P194" s="785"/>
      <c r="Q194" s="785"/>
      <c r="R194" s="785"/>
      <c r="S194" s="785"/>
      <c r="T194" s="785"/>
      <c r="U194" s="785"/>
      <c r="V194" s="785"/>
      <c r="W194" s="785"/>
      <c r="X194" s="785"/>
      <c r="Y194" s="785"/>
      <c r="Z194" s="785"/>
      <c r="AA194" s="785"/>
      <c r="AB194" s="785"/>
      <c r="AQ194" s="298"/>
      <c r="AR194" s="299"/>
      <c r="AS194" s="174"/>
      <c r="AT194" s="174"/>
      <c r="AU194" s="174"/>
      <c r="AV194" s="174"/>
      <c r="AW194" s="174"/>
      <c r="AX194" s="174"/>
      <c r="AY194" s="174"/>
      <c r="AZ194" s="174"/>
      <c r="BA194" s="174"/>
      <c r="BB194" s="174"/>
      <c r="BC194" s="174"/>
      <c r="BD194" s="174"/>
      <c r="BE194" s="174"/>
      <c r="BF194" s="785" t="s">
        <v>407</v>
      </c>
      <c r="BG194" s="785"/>
      <c r="BH194" s="785"/>
      <c r="BI194" s="785"/>
      <c r="BJ194" s="785"/>
      <c r="BK194" s="785"/>
      <c r="BL194" s="785"/>
      <c r="BM194" s="785"/>
      <c r="BN194" s="785"/>
      <c r="BO194" s="785"/>
      <c r="BP194" s="785"/>
      <c r="BQ194" s="785"/>
      <c r="BR194" s="785"/>
      <c r="BS194" s="785"/>
      <c r="BT194" s="785"/>
    </row>
    <row r="195" spans="1:86" ht="26.1" customHeight="1">
      <c r="A195" s="174"/>
      <c r="B195" s="174"/>
      <c r="C195" s="174"/>
      <c r="D195" s="174"/>
      <c r="E195" s="174"/>
      <c r="F195" s="174"/>
      <c r="G195" s="174"/>
      <c r="H195" s="174"/>
      <c r="I195" s="174"/>
      <c r="J195" s="174"/>
      <c r="K195" s="174"/>
      <c r="L195" s="174"/>
      <c r="M195" s="174"/>
      <c r="N195" s="785"/>
      <c r="O195" s="785"/>
      <c r="P195" s="785"/>
      <c r="Q195" s="785"/>
      <c r="R195" s="785"/>
      <c r="S195" s="785"/>
      <c r="T195" s="785"/>
      <c r="U195" s="785"/>
      <c r="V195" s="785"/>
      <c r="W195" s="785"/>
      <c r="X195" s="785"/>
      <c r="Y195" s="785"/>
      <c r="Z195" s="785"/>
      <c r="AA195" s="785"/>
      <c r="AB195" s="785"/>
      <c r="AQ195" s="298"/>
      <c r="AR195" s="299"/>
      <c r="AS195" s="174"/>
      <c r="AT195" s="174"/>
      <c r="AU195" s="174"/>
      <c r="AV195" s="174"/>
      <c r="AW195" s="174"/>
      <c r="AX195" s="174"/>
      <c r="AY195" s="174"/>
      <c r="AZ195" s="174"/>
      <c r="BA195" s="174"/>
      <c r="BB195" s="174"/>
      <c r="BC195" s="174"/>
      <c r="BD195" s="174"/>
      <c r="BE195" s="174"/>
      <c r="BF195" s="785"/>
      <c r="BG195" s="785"/>
      <c r="BH195" s="785"/>
      <c r="BI195" s="785"/>
      <c r="BJ195" s="785"/>
      <c r="BK195" s="785"/>
      <c r="BL195" s="785"/>
      <c r="BM195" s="785"/>
      <c r="BN195" s="785"/>
      <c r="BO195" s="785"/>
      <c r="BP195" s="785"/>
      <c r="BQ195" s="785"/>
      <c r="BR195" s="785"/>
      <c r="BS195" s="785"/>
      <c r="BT195" s="785"/>
    </row>
    <row r="196" spans="1:86" ht="26.1" customHeight="1">
      <c r="A196" s="174"/>
      <c r="B196" s="174"/>
      <c r="C196" s="174"/>
      <c r="D196" s="174"/>
      <c r="E196" s="174"/>
      <c r="F196" s="174"/>
      <c r="G196" s="174"/>
      <c r="H196" s="174"/>
      <c r="I196" s="174"/>
      <c r="J196" s="174"/>
      <c r="K196" s="174"/>
      <c r="L196" s="174"/>
      <c r="M196" s="174"/>
      <c r="AQ196" s="298"/>
      <c r="AR196" s="299"/>
      <c r="AS196" s="174"/>
      <c r="AT196" s="174"/>
      <c r="AU196" s="174"/>
      <c r="AV196" s="174"/>
      <c r="AW196" s="174"/>
      <c r="AX196" s="174"/>
      <c r="AY196" s="174"/>
      <c r="AZ196" s="174"/>
      <c r="BA196" s="174"/>
      <c r="BB196" s="174"/>
      <c r="BC196" s="174"/>
      <c r="BD196" s="174"/>
      <c r="BE196" s="174"/>
    </row>
    <row r="197" spans="1:86" ht="26.1" customHeight="1">
      <c r="A197" s="174"/>
      <c r="B197" s="142" t="str">
        <f>$B$5</f>
        <v>第86回全国教育美術展応募作品の名札</v>
      </c>
      <c r="C197" s="174"/>
      <c r="D197" s="174"/>
      <c r="E197" s="174"/>
      <c r="F197" s="174"/>
      <c r="G197" s="174"/>
      <c r="H197" s="174"/>
      <c r="I197" s="174"/>
      <c r="J197" s="174"/>
      <c r="K197" s="174"/>
      <c r="L197" s="174"/>
      <c r="M197" s="174"/>
      <c r="AQ197" s="298"/>
      <c r="AR197" s="299"/>
      <c r="AS197" s="174"/>
      <c r="AT197" s="142" t="str">
        <f>$B$5</f>
        <v>第86回全国教育美術展応募作品の名札</v>
      </c>
      <c r="AU197" s="174"/>
      <c r="AV197" s="174"/>
      <c r="AW197" s="174"/>
      <c r="AX197" s="174"/>
      <c r="AY197" s="174"/>
      <c r="AZ197" s="174"/>
      <c r="BA197" s="174"/>
      <c r="BB197" s="174"/>
      <c r="BC197" s="174"/>
      <c r="BD197" s="174"/>
      <c r="BE197" s="174"/>
    </row>
    <row r="198" spans="1:86" ht="24.95" customHeight="1">
      <c r="A198" s="734" t="s">
        <v>45</v>
      </c>
      <c r="B198" s="735"/>
      <c r="C198" s="735"/>
      <c r="D198" s="735"/>
      <c r="E198" s="735"/>
      <c r="F198" s="735"/>
      <c r="G198" s="735"/>
      <c r="H198" s="735"/>
      <c r="I198" s="735"/>
      <c r="J198" s="735"/>
      <c r="K198" s="735"/>
      <c r="L198" s="735"/>
      <c r="M198" s="736"/>
      <c r="N198" s="790" t="s">
        <v>344</v>
      </c>
      <c r="O198" s="790"/>
      <c r="P198" s="719" t="s">
        <v>17</v>
      </c>
      <c r="Q198" s="720"/>
      <c r="R198" s="721" t="str">
        <f>IF('②応募者名簿(印刷用)'!$BX$40="","",'②応募者名簿(印刷用)'!$BX$40)</f>
        <v>-</v>
      </c>
      <c r="S198" s="721"/>
      <c r="T198" s="721"/>
      <c r="U198" s="721"/>
      <c r="V198" s="721"/>
      <c r="W198" s="721"/>
      <c r="X198" s="721"/>
      <c r="Y198" s="272"/>
      <c r="Z198" s="272"/>
      <c r="AA198" s="718" t="s">
        <v>282</v>
      </c>
      <c r="AB198" s="718"/>
      <c r="AC198" s="718"/>
      <c r="AD198" s="716" t="str">
        <f>IF(①入力シート!$D$30+①入力シート!$H$30+①入力シート!$L$30=0,"",①入力シート!$D$30&amp;①入力シート!$G$30&amp;①入力シート!$H$30&amp;①入力シート!$K$30&amp;①入力シート!$L$30)</f>
        <v/>
      </c>
      <c r="AE198" s="716"/>
      <c r="AF198" s="716"/>
      <c r="AG198" s="716"/>
      <c r="AH198" s="716"/>
      <c r="AI198" s="716"/>
      <c r="AJ198" s="716"/>
      <c r="AK198" s="716"/>
      <c r="AL198" s="716"/>
      <c r="AM198" s="716"/>
      <c r="AN198" s="716"/>
      <c r="AO198" s="716"/>
      <c r="AP198" s="717"/>
      <c r="AQ198" s="300"/>
      <c r="AR198" s="301"/>
      <c r="AS198" s="734" t="s">
        <v>45</v>
      </c>
      <c r="AT198" s="735"/>
      <c r="AU198" s="735"/>
      <c r="AV198" s="735"/>
      <c r="AW198" s="735"/>
      <c r="AX198" s="735"/>
      <c r="AY198" s="735"/>
      <c r="AZ198" s="735"/>
      <c r="BA198" s="735"/>
      <c r="BB198" s="735"/>
      <c r="BC198" s="735"/>
      <c r="BD198" s="735"/>
      <c r="BE198" s="736"/>
      <c r="BF198" s="728" t="s">
        <v>344</v>
      </c>
      <c r="BG198" s="729"/>
      <c r="BH198" s="719" t="s">
        <v>17</v>
      </c>
      <c r="BI198" s="720"/>
      <c r="BJ198" s="721" t="str">
        <f>IF('②応募者名簿(印刷用)'!$BX$40="","",'②応募者名簿(印刷用)'!$BX$40)</f>
        <v>-</v>
      </c>
      <c r="BK198" s="721"/>
      <c r="BL198" s="721"/>
      <c r="BM198" s="721"/>
      <c r="BN198" s="721"/>
      <c r="BO198" s="721"/>
      <c r="BP198" s="721"/>
      <c r="BQ198" s="272"/>
      <c r="BR198" s="272"/>
      <c r="BS198" s="718" t="s">
        <v>282</v>
      </c>
      <c r="BT198" s="718"/>
      <c r="BU198" s="718"/>
      <c r="BV198" s="716" t="str">
        <f>IF(①入力シート!$D$30+①入力シート!$H$30+①入力シート!$L$30=0,"",①入力シート!$D$30&amp;①入力シート!$G$30&amp;①入力シート!$H$30&amp;①入力シート!$K$30&amp;①入力シート!$L$30)</f>
        <v/>
      </c>
      <c r="BW198" s="716"/>
      <c r="BX198" s="716"/>
      <c r="BY198" s="716"/>
      <c r="BZ198" s="716"/>
      <c r="CA198" s="716"/>
      <c r="CB198" s="716"/>
      <c r="CC198" s="716"/>
      <c r="CD198" s="716"/>
      <c r="CE198" s="716"/>
      <c r="CF198" s="716"/>
      <c r="CG198" s="716"/>
      <c r="CH198" s="717"/>
    </row>
    <row r="199" spans="1:86" ht="24.95" customHeight="1">
      <c r="A199" s="714"/>
      <c r="B199" s="715"/>
      <c r="C199" s="715"/>
      <c r="D199" s="715"/>
      <c r="E199" s="715"/>
      <c r="F199" s="715"/>
      <c r="G199" s="715"/>
      <c r="H199" s="715"/>
      <c r="I199" s="191"/>
      <c r="J199" s="191"/>
      <c r="K199" s="191"/>
      <c r="L199" s="191"/>
      <c r="M199" s="192"/>
      <c r="N199" s="790"/>
      <c r="O199" s="790"/>
      <c r="P199" s="711" t="str">
        <f>IF('②応募者名簿(印刷用)'!$BV$42="","",'②応募者名簿(印刷用)'!$BV$42)</f>
        <v xml:space="preserve"> </v>
      </c>
      <c r="Q199" s="712"/>
      <c r="R199" s="712"/>
      <c r="S199" s="712"/>
      <c r="T199" s="712"/>
      <c r="U199" s="712"/>
      <c r="V199" s="712"/>
      <c r="W199" s="712"/>
      <c r="X199" s="712"/>
      <c r="Y199" s="712"/>
      <c r="Z199" s="712"/>
      <c r="AA199" s="712"/>
      <c r="AB199" s="712"/>
      <c r="AC199" s="712"/>
      <c r="AD199" s="712"/>
      <c r="AE199" s="712"/>
      <c r="AF199" s="712"/>
      <c r="AG199" s="712"/>
      <c r="AH199" s="712"/>
      <c r="AI199" s="712"/>
      <c r="AJ199" s="712"/>
      <c r="AK199" s="712"/>
      <c r="AL199" s="712"/>
      <c r="AM199" s="712"/>
      <c r="AN199" s="712"/>
      <c r="AO199" s="712"/>
      <c r="AP199" s="713"/>
      <c r="AQ199" s="300"/>
      <c r="AR199" s="301"/>
      <c r="AS199" s="714"/>
      <c r="AT199" s="715"/>
      <c r="AU199" s="715"/>
      <c r="AV199" s="715"/>
      <c r="AW199" s="715"/>
      <c r="AX199" s="715"/>
      <c r="AY199" s="715"/>
      <c r="AZ199" s="715"/>
      <c r="BA199" s="191"/>
      <c r="BB199" s="191"/>
      <c r="BC199" s="191"/>
      <c r="BD199" s="191"/>
      <c r="BE199" s="192"/>
      <c r="BF199" s="730"/>
      <c r="BG199" s="731"/>
      <c r="BH199" s="711" t="str">
        <f>IF('②応募者名簿(印刷用)'!$BV$42="","",'②応募者名簿(印刷用)'!$BV$42)</f>
        <v xml:space="preserve"> </v>
      </c>
      <c r="BI199" s="712"/>
      <c r="BJ199" s="712"/>
      <c r="BK199" s="712"/>
      <c r="BL199" s="712"/>
      <c r="BM199" s="712"/>
      <c r="BN199" s="712"/>
      <c r="BO199" s="712"/>
      <c r="BP199" s="712"/>
      <c r="BQ199" s="712"/>
      <c r="BR199" s="712"/>
      <c r="BS199" s="712"/>
      <c r="BT199" s="712"/>
      <c r="BU199" s="712"/>
      <c r="BV199" s="712"/>
      <c r="BW199" s="712"/>
      <c r="BX199" s="712"/>
      <c r="BY199" s="712"/>
      <c r="BZ199" s="712"/>
      <c r="CA199" s="712"/>
      <c r="CB199" s="712"/>
      <c r="CC199" s="712"/>
      <c r="CD199" s="712"/>
      <c r="CE199" s="712"/>
      <c r="CF199" s="712"/>
      <c r="CG199" s="712"/>
      <c r="CH199" s="713"/>
    </row>
    <row r="200" spans="1:86" ht="24.95" customHeight="1">
      <c r="A200" s="714"/>
      <c r="B200" s="715"/>
      <c r="C200" s="715"/>
      <c r="D200" s="715"/>
      <c r="E200" s="715"/>
      <c r="F200" s="715"/>
      <c r="G200" s="715"/>
      <c r="H200" s="715"/>
      <c r="I200" s="191"/>
      <c r="J200" s="191"/>
      <c r="K200" s="191"/>
      <c r="L200" s="191"/>
      <c r="M200" s="192"/>
      <c r="N200" s="790"/>
      <c r="O200" s="790"/>
      <c r="P200" s="711" t="str">
        <f>IF('②応募者名簿(印刷用)'!$BV$43="","",'②応募者名簿(印刷用)'!$BV$43)</f>
        <v xml:space="preserve"> </v>
      </c>
      <c r="Q200" s="712"/>
      <c r="R200" s="712"/>
      <c r="S200" s="712"/>
      <c r="T200" s="712"/>
      <c r="U200" s="712"/>
      <c r="V200" s="712"/>
      <c r="W200" s="712"/>
      <c r="X200" s="712"/>
      <c r="Y200" s="712"/>
      <c r="Z200" s="712"/>
      <c r="AA200" s="712"/>
      <c r="AB200" s="712"/>
      <c r="AC200" s="712"/>
      <c r="AD200" s="712"/>
      <c r="AE200" s="712"/>
      <c r="AF200" s="712"/>
      <c r="AG200" s="712"/>
      <c r="AH200" s="712"/>
      <c r="AI200" s="712"/>
      <c r="AJ200" s="712"/>
      <c r="AK200" s="712"/>
      <c r="AL200" s="712"/>
      <c r="AM200" s="712"/>
      <c r="AN200" s="712"/>
      <c r="AO200" s="712"/>
      <c r="AP200" s="713"/>
      <c r="AQ200" s="300"/>
      <c r="AR200" s="301"/>
      <c r="AS200" s="714"/>
      <c r="AT200" s="715"/>
      <c r="AU200" s="715"/>
      <c r="AV200" s="715"/>
      <c r="AW200" s="715"/>
      <c r="AX200" s="715"/>
      <c r="AY200" s="715"/>
      <c r="AZ200" s="715"/>
      <c r="BA200" s="191"/>
      <c r="BB200" s="191"/>
      <c r="BC200" s="191"/>
      <c r="BD200" s="191"/>
      <c r="BE200" s="192"/>
      <c r="BF200" s="730"/>
      <c r="BG200" s="731"/>
      <c r="BH200" s="711" t="str">
        <f>IF('②応募者名簿(印刷用)'!$BV$43="","",'②応募者名簿(印刷用)'!$BV$43)</f>
        <v xml:space="preserve"> </v>
      </c>
      <c r="BI200" s="712"/>
      <c r="BJ200" s="712"/>
      <c r="BK200" s="712"/>
      <c r="BL200" s="712"/>
      <c r="BM200" s="712"/>
      <c r="BN200" s="712"/>
      <c r="BO200" s="712"/>
      <c r="BP200" s="712"/>
      <c r="BQ200" s="712"/>
      <c r="BR200" s="712"/>
      <c r="BS200" s="712"/>
      <c r="BT200" s="712"/>
      <c r="BU200" s="712"/>
      <c r="BV200" s="712"/>
      <c r="BW200" s="712"/>
      <c r="BX200" s="712"/>
      <c r="BY200" s="712"/>
      <c r="BZ200" s="712"/>
      <c r="CA200" s="712"/>
      <c r="CB200" s="712"/>
      <c r="CC200" s="712"/>
      <c r="CD200" s="712"/>
      <c r="CE200" s="712"/>
      <c r="CF200" s="712"/>
      <c r="CG200" s="712"/>
      <c r="CH200" s="713"/>
    </row>
    <row r="201" spans="1:86" ht="24.95" customHeight="1">
      <c r="A201" s="714"/>
      <c r="B201" s="715"/>
      <c r="C201" s="715"/>
      <c r="D201" s="715"/>
      <c r="E201" s="715"/>
      <c r="F201" s="715"/>
      <c r="G201" s="715"/>
      <c r="H201" s="715"/>
      <c r="I201" s="191"/>
      <c r="J201" s="191"/>
      <c r="K201" s="191"/>
      <c r="L201" s="191"/>
      <c r="M201" s="192"/>
      <c r="N201" s="790"/>
      <c r="O201" s="790"/>
      <c r="P201" s="737" t="str">
        <f>IF('②応募者名簿(印刷用)'!$BV$44="","",'②応募者名簿(印刷用)'!$BV$44)</f>
        <v xml:space="preserve"> </v>
      </c>
      <c r="Q201" s="738"/>
      <c r="R201" s="738"/>
      <c r="S201" s="738"/>
      <c r="T201" s="738"/>
      <c r="U201" s="738"/>
      <c r="V201" s="738"/>
      <c r="W201" s="738"/>
      <c r="X201" s="738"/>
      <c r="Y201" s="738"/>
      <c r="Z201" s="738"/>
      <c r="AA201" s="738"/>
      <c r="AB201" s="738"/>
      <c r="AC201" s="738"/>
      <c r="AD201" s="738"/>
      <c r="AE201" s="738"/>
      <c r="AF201" s="738"/>
      <c r="AG201" s="738"/>
      <c r="AH201" s="738"/>
      <c r="AI201" s="738"/>
      <c r="AJ201" s="738"/>
      <c r="AK201" s="738"/>
      <c r="AL201" s="738"/>
      <c r="AM201" s="738"/>
      <c r="AN201" s="738"/>
      <c r="AO201" s="738"/>
      <c r="AP201" s="739"/>
      <c r="AQ201" s="300"/>
      <c r="AR201" s="301"/>
      <c r="AS201" s="714"/>
      <c r="AT201" s="715"/>
      <c r="AU201" s="715"/>
      <c r="AV201" s="715"/>
      <c r="AW201" s="715"/>
      <c r="AX201" s="715"/>
      <c r="AY201" s="715"/>
      <c r="AZ201" s="715"/>
      <c r="BA201" s="191"/>
      <c r="BB201" s="191"/>
      <c r="BC201" s="191"/>
      <c r="BD201" s="191"/>
      <c r="BE201" s="192"/>
      <c r="BF201" s="732"/>
      <c r="BG201" s="733"/>
      <c r="BH201" s="737" t="str">
        <f>IF('②応募者名簿(印刷用)'!$BV$44="","",'②応募者名簿(印刷用)'!$BV$44)</f>
        <v xml:space="preserve"> </v>
      </c>
      <c r="BI201" s="738"/>
      <c r="BJ201" s="738"/>
      <c r="BK201" s="738"/>
      <c r="BL201" s="738"/>
      <c r="BM201" s="738"/>
      <c r="BN201" s="738"/>
      <c r="BO201" s="738"/>
      <c r="BP201" s="738"/>
      <c r="BQ201" s="738"/>
      <c r="BR201" s="738"/>
      <c r="BS201" s="738"/>
      <c r="BT201" s="738"/>
      <c r="BU201" s="738"/>
      <c r="BV201" s="738"/>
      <c r="BW201" s="738"/>
      <c r="BX201" s="738"/>
      <c r="BY201" s="738"/>
      <c r="BZ201" s="738"/>
      <c r="CA201" s="738"/>
      <c r="CB201" s="738"/>
      <c r="CC201" s="738"/>
      <c r="CD201" s="738"/>
      <c r="CE201" s="738"/>
      <c r="CF201" s="738"/>
      <c r="CG201" s="738"/>
      <c r="CH201" s="739"/>
    </row>
    <row r="202" spans="1:86" ht="24.95" customHeight="1">
      <c r="A202" s="714"/>
      <c r="B202" s="715"/>
      <c r="C202" s="715"/>
      <c r="D202" s="715"/>
      <c r="E202" s="715"/>
      <c r="F202" s="715"/>
      <c r="G202" s="715"/>
      <c r="H202" s="715"/>
      <c r="I202" s="191"/>
      <c r="J202" s="191"/>
      <c r="K202" s="191"/>
      <c r="L202" s="191"/>
      <c r="M202" s="192"/>
      <c r="N202" s="728" t="s">
        <v>345</v>
      </c>
      <c r="O202" s="729"/>
      <c r="P202" s="740" t="s">
        <v>23</v>
      </c>
      <c r="Q202" s="741"/>
      <c r="R202" s="741"/>
      <c r="S202" s="741"/>
      <c r="T202" s="720" t="str">
        <f>""&amp;①入力シート!$D$21</f>
        <v/>
      </c>
      <c r="U202" s="720"/>
      <c r="V202" s="720"/>
      <c r="W202" s="720"/>
      <c r="X202" s="720"/>
      <c r="Y202" s="720"/>
      <c r="Z202" s="720"/>
      <c r="AA202" s="720"/>
      <c r="AB202" s="720"/>
      <c r="AC202" s="720"/>
      <c r="AD202" s="720"/>
      <c r="AE202" s="720"/>
      <c r="AF202" s="720"/>
      <c r="AG202" s="720"/>
      <c r="AH202" s="720"/>
      <c r="AI202" s="720"/>
      <c r="AJ202" s="720"/>
      <c r="AK202" s="720"/>
      <c r="AL202" s="720"/>
      <c r="AM202" s="720"/>
      <c r="AN202" s="720"/>
      <c r="AO202" s="720"/>
      <c r="AP202" s="773"/>
      <c r="AQ202" s="300"/>
      <c r="AR202" s="301"/>
      <c r="AS202" s="714"/>
      <c r="AT202" s="715"/>
      <c r="AU202" s="715"/>
      <c r="AV202" s="715"/>
      <c r="AW202" s="715"/>
      <c r="AX202" s="715"/>
      <c r="AY202" s="715"/>
      <c r="AZ202" s="715"/>
      <c r="BA202" s="191"/>
      <c r="BB202" s="191"/>
      <c r="BC202" s="191"/>
      <c r="BD202" s="191"/>
      <c r="BE202" s="192"/>
      <c r="BF202" s="728" t="s">
        <v>345</v>
      </c>
      <c r="BG202" s="729"/>
      <c r="BH202" s="740" t="s">
        <v>23</v>
      </c>
      <c r="BI202" s="741"/>
      <c r="BJ202" s="741"/>
      <c r="BK202" s="741"/>
      <c r="BL202" s="720" t="str">
        <f>""&amp;①入力シート!$D$21</f>
        <v/>
      </c>
      <c r="BM202" s="720"/>
      <c r="BN202" s="720"/>
      <c r="BO202" s="720"/>
      <c r="BP202" s="720"/>
      <c r="BQ202" s="720"/>
      <c r="BR202" s="720"/>
      <c r="BS202" s="720"/>
      <c r="BT202" s="720"/>
      <c r="BU202" s="720"/>
      <c r="BV202" s="720"/>
      <c r="BW202" s="720"/>
      <c r="BX202" s="720"/>
      <c r="BY202" s="720"/>
      <c r="BZ202" s="720"/>
      <c r="CA202" s="720"/>
      <c r="CB202" s="720"/>
      <c r="CC202" s="720"/>
      <c r="CD202" s="720"/>
      <c r="CE202" s="720"/>
      <c r="CF202" s="720"/>
      <c r="CG202" s="720"/>
      <c r="CH202" s="773"/>
    </row>
    <row r="203" spans="1:86" ht="24.95" customHeight="1">
      <c r="A203" s="193"/>
      <c r="B203" s="191"/>
      <c r="C203" s="191"/>
      <c r="D203" s="191"/>
      <c r="E203" s="191"/>
      <c r="F203" s="191"/>
      <c r="G203" s="191"/>
      <c r="H203" s="191"/>
      <c r="I203" s="191"/>
      <c r="J203" s="191"/>
      <c r="K203" s="191"/>
      <c r="L203" s="191"/>
      <c r="M203" s="192"/>
      <c r="N203" s="730"/>
      <c r="O203" s="731"/>
      <c r="P203" s="770" t="str">
        <f>"　"&amp;①入力シート!$D$22</f>
        <v>　</v>
      </c>
      <c r="Q203" s="771"/>
      <c r="R203" s="771"/>
      <c r="S203" s="771"/>
      <c r="T203" s="771"/>
      <c r="U203" s="771"/>
      <c r="V203" s="771"/>
      <c r="W203" s="771"/>
      <c r="X203" s="771"/>
      <c r="Y203" s="771"/>
      <c r="Z203" s="771"/>
      <c r="AA203" s="771"/>
      <c r="AB203" s="771"/>
      <c r="AC203" s="771"/>
      <c r="AD203" s="771"/>
      <c r="AE203" s="771"/>
      <c r="AF203" s="771"/>
      <c r="AG203" s="771"/>
      <c r="AH203" s="771"/>
      <c r="AI203" s="771"/>
      <c r="AJ203" s="771"/>
      <c r="AK203" s="771"/>
      <c r="AL203" s="771"/>
      <c r="AM203" s="771"/>
      <c r="AN203" s="771"/>
      <c r="AO203" s="771"/>
      <c r="AP203" s="772"/>
      <c r="AQ203" s="300"/>
      <c r="AR203" s="301"/>
      <c r="AS203" s="193"/>
      <c r="AT203" s="191"/>
      <c r="AU203" s="191"/>
      <c r="AV203" s="191"/>
      <c r="AW203" s="191"/>
      <c r="AX203" s="191"/>
      <c r="AY203" s="191"/>
      <c r="AZ203" s="191"/>
      <c r="BA203" s="191"/>
      <c r="BB203" s="191"/>
      <c r="BC203" s="191"/>
      <c r="BD203" s="191"/>
      <c r="BE203" s="192"/>
      <c r="BF203" s="730"/>
      <c r="BG203" s="731"/>
      <c r="BH203" s="770" t="str">
        <f>"　"&amp;①入力シート!$D$22</f>
        <v>　</v>
      </c>
      <c r="BI203" s="771"/>
      <c r="BJ203" s="771"/>
      <c r="BK203" s="771"/>
      <c r="BL203" s="771"/>
      <c r="BM203" s="771"/>
      <c r="BN203" s="771"/>
      <c r="BO203" s="771"/>
      <c r="BP203" s="771"/>
      <c r="BQ203" s="771"/>
      <c r="BR203" s="771"/>
      <c r="BS203" s="771"/>
      <c r="BT203" s="771"/>
      <c r="BU203" s="771"/>
      <c r="BV203" s="771"/>
      <c r="BW203" s="771"/>
      <c r="BX203" s="771"/>
      <c r="BY203" s="771"/>
      <c r="BZ203" s="771"/>
      <c r="CA203" s="771"/>
      <c r="CB203" s="771"/>
      <c r="CC203" s="771"/>
      <c r="CD203" s="771"/>
      <c r="CE203" s="771"/>
      <c r="CF203" s="771"/>
      <c r="CG203" s="771"/>
      <c r="CH203" s="772"/>
    </row>
    <row r="204" spans="1:86" ht="24.95" customHeight="1">
      <c r="A204" s="193"/>
      <c r="B204" s="191"/>
      <c r="C204" s="191"/>
      <c r="D204" s="191"/>
      <c r="E204" s="191"/>
      <c r="F204" s="191"/>
      <c r="G204" s="191"/>
      <c r="H204" s="191"/>
      <c r="I204" s="191"/>
      <c r="J204" s="191"/>
      <c r="K204" s="191"/>
      <c r="L204" s="191"/>
      <c r="M204" s="192"/>
      <c r="N204" s="730"/>
      <c r="O204" s="731"/>
      <c r="P204" s="764" t="str">
        <f>"　"&amp;①入力シート!$D$23</f>
        <v>　</v>
      </c>
      <c r="Q204" s="765"/>
      <c r="R204" s="765"/>
      <c r="S204" s="765"/>
      <c r="T204" s="765"/>
      <c r="U204" s="765"/>
      <c r="V204" s="765"/>
      <c r="W204" s="765"/>
      <c r="X204" s="765"/>
      <c r="Y204" s="765"/>
      <c r="Z204" s="765"/>
      <c r="AA204" s="765"/>
      <c r="AB204" s="765"/>
      <c r="AC204" s="765"/>
      <c r="AD204" s="765"/>
      <c r="AE204" s="765"/>
      <c r="AF204" s="765"/>
      <c r="AG204" s="765"/>
      <c r="AH204" s="765"/>
      <c r="AI204" s="765"/>
      <c r="AJ204" s="765"/>
      <c r="AK204" s="765"/>
      <c r="AL204" s="765"/>
      <c r="AM204" s="765"/>
      <c r="AN204" s="765"/>
      <c r="AO204" s="765"/>
      <c r="AP204" s="766"/>
      <c r="AQ204" s="300"/>
      <c r="AR204" s="301"/>
      <c r="AS204" s="193"/>
      <c r="AT204" s="191"/>
      <c r="AU204" s="191"/>
      <c r="AV204" s="191"/>
      <c r="AW204" s="191"/>
      <c r="AX204" s="191"/>
      <c r="AY204" s="191"/>
      <c r="AZ204" s="191"/>
      <c r="BA204" s="191"/>
      <c r="BB204" s="191"/>
      <c r="BC204" s="191"/>
      <c r="BD204" s="191"/>
      <c r="BE204" s="192"/>
      <c r="BF204" s="730"/>
      <c r="BG204" s="731"/>
      <c r="BH204" s="764" t="str">
        <f>"　"&amp;①入力シート!$D$23</f>
        <v>　</v>
      </c>
      <c r="BI204" s="765"/>
      <c r="BJ204" s="765"/>
      <c r="BK204" s="765"/>
      <c r="BL204" s="765"/>
      <c r="BM204" s="765"/>
      <c r="BN204" s="765"/>
      <c r="BO204" s="765"/>
      <c r="BP204" s="765"/>
      <c r="BQ204" s="765"/>
      <c r="BR204" s="765"/>
      <c r="BS204" s="765"/>
      <c r="BT204" s="765"/>
      <c r="BU204" s="765"/>
      <c r="BV204" s="765"/>
      <c r="BW204" s="765"/>
      <c r="BX204" s="765"/>
      <c r="BY204" s="765"/>
      <c r="BZ204" s="765"/>
      <c r="CA204" s="765"/>
      <c r="CB204" s="765"/>
      <c r="CC204" s="765"/>
      <c r="CD204" s="765"/>
      <c r="CE204" s="765"/>
      <c r="CF204" s="765"/>
      <c r="CG204" s="765"/>
      <c r="CH204" s="766"/>
    </row>
    <row r="205" spans="1:86" ht="24.95" customHeight="1">
      <c r="A205" s="194"/>
      <c r="B205" s="195"/>
      <c r="C205" s="195"/>
      <c r="D205" s="195"/>
      <c r="E205" s="195"/>
      <c r="F205" s="195"/>
      <c r="G205" s="195"/>
      <c r="H205" s="195"/>
      <c r="I205" s="195"/>
      <c r="J205" s="195"/>
      <c r="K205" s="195"/>
      <c r="L205" s="195"/>
      <c r="M205" s="196"/>
      <c r="N205" s="732"/>
      <c r="O205" s="733"/>
      <c r="P205" s="764"/>
      <c r="Q205" s="765"/>
      <c r="R205" s="765"/>
      <c r="S205" s="765"/>
      <c r="T205" s="765"/>
      <c r="U205" s="765"/>
      <c r="V205" s="765"/>
      <c r="W205" s="765"/>
      <c r="X205" s="765"/>
      <c r="Y205" s="765"/>
      <c r="Z205" s="765"/>
      <c r="AA205" s="765"/>
      <c r="AB205" s="765"/>
      <c r="AC205" s="765"/>
      <c r="AD205" s="765"/>
      <c r="AE205" s="765"/>
      <c r="AF205" s="765"/>
      <c r="AG205" s="765"/>
      <c r="AH205" s="765"/>
      <c r="AI205" s="765"/>
      <c r="AJ205" s="765"/>
      <c r="AK205" s="765"/>
      <c r="AL205" s="765"/>
      <c r="AM205" s="765"/>
      <c r="AN205" s="765"/>
      <c r="AO205" s="765"/>
      <c r="AP205" s="766"/>
      <c r="AQ205" s="300"/>
      <c r="AR205" s="301"/>
      <c r="AS205" s="194"/>
      <c r="AT205" s="195"/>
      <c r="AU205" s="195"/>
      <c r="AV205" s="195"/>
      <c r="AW205" s="195"/>
      <c r="AX205" s="195"/>
      <c r="AY205" s="195"/>
      <c r="AZ205" s="195"/>
      <c r="BA205" s="195"/>
      <c r="BB205" s="195"/>
      <c r="BC205" s="195"/>
      <c r="BD205" s="195"/>
      <c r="BE205" s="196"/>
      <c r="BF205" s="732"/>
      <c r="BG205" s="733"/>
      <c r="BH205" s="767"/>
      <c r="BI205" s="768"/>
      <c r="BJ205" s="768"/>
      <c r="BK205" s="768"/>
      <c r="BL205" s="768"/>
      <c r="BM205" s="768"/>
      <c r="BN205" s="768"/>
      <c r="BO205" s="768"/>
      <c r="BP205" s="768"/>
      <c r="BQ205" s="768"/>
      <c r="BR205" s="768"/>
      <c r="BS205" s="768"/>
      <c r="BT205" s="768"/>
      <c r="BU205" s="768"/>
      <c r="BV205" s="768"/>
      <c r="BW205" s="768"/>
      <c r="BX205" s="768"/>
      <c r="BY205" s="768"/>
      <c r="BZ205" s="768"/>
      <c r="CA205" s="768"/>
      <c r="CB205" s="768"/>
      <c r="CC205" s="768"/>
      <c r="CD205" s="768"/>
      <c r="CE205" s="768"/>
      <c r="CF205" s="768"/>
      <c r="CG205" s="768"/>
      <c r="CH205" s="769"/>
    </row>
    <row r="206" spans="1:86" ht="24.95" customHeight="1">
      <c r="A206" s="722" t="s">
        <v>337</v>
      </c>
      <c r="B206" s="723"/>
      <c r="C206" s="740" t="s">
        <v>31</v>
      </c>
      <c r="D206" s="741"/>
      <c r="E206" s="741"/>
      <c r="F206" s="741"/>
      <c r="G206" s="741"/>
      <c r="H206" s="741"/>
      <c r="I206" s="741"/>
      <c r="J206" s="741"/>
      <c r="K206" s="741"/>
      <c r="L206" s="741"/>
      <c r="M206" s="741"/>
      <c r="N206" s="722" t="s">
        <v>336</v>
      </c>
      <c r="O206" s="723"/>
      <c r="P206" s="792" t="str">
        <f>""&amp;①入力シート!AC40</f>
        <v/>
      </c>
      <c r="Q206" s="792"/>
      <c r="R206" s="792"/>
      <c r="S206" s="792"/>
      <c r="T206" s="792"/>
      <c r="U206" s="792"/>
      <c r="V206" s="792"/>
      <c r="W206" s="792"/>
      <c r="X206" s="792"/>
      <c r="Y206" s="792"/>
      <c r="Z206" s="792"/>
      <c r="AA206" s="792"/>
      <c r="AB206" s="792"/>
      <c r="AC206" s="792"/>
      <c r="AD206" s="792"/>
      <c r="AE206" s="792"/>
      <c r="AF206" s="792"/>
      <c r="AG206" s="792"/>
      <c r="AH206" s="792"/>
      <c r="AI206" s="792"/>
      <c r="AJ206" s="792"/>
      <c r="AK206" s="792"/>
      <c r="AL206" s="792"/>
      <c r="AM206" s="792"/>
      <c r="AN206" s="792"/>
      <c r="AO206" s="792"/>
      <c r="AP206" s="792"/>
      <c r="AQ206" s="300"/>
      <c r="AR206" s="301"/>
      <c r="AS206" s="722" t="s">
        <v>337</v>
      </c>
      <c r="AT206" s="723"/>
      <c r="AU206" s="740" t="s">
        <v>31</v>
      </c>
      <c r="AV206" s="741"/>
      <c r="AW206" s="741"/>
      <c r="AX206" s="741"/>
      <c r="AY206" s="741"/>
      <c r="AZ206" s="741"/>
      <c r="BA206" s="741"/>
      <c r="BB206" s="741"/>
      <c r="BC206" s="741"/>
      <c r="BD206" s="741"/>
      <c r="BE206" s="742"/>
      <c r="BF206" s="722" t="s">
        <v>336</v>
      </c>
      <c r="BG206" s="723"/>
      <c r="BH206" s="755" t="str">
        <f>""&amp;①入力シート!AC41</f>
        <v/>
      </c>
      <c r="BI206" s="756"/>
      <c r="BJ206" s="756"/>
      <c r="BK206" s="756"/>
      <c r="BL206" s="756"/>
      <c r="BM206" s="756"/>
      <c r="BN206" s="756"/>
      <c r="BO206" s="756"/>
      <c r="BP206" s="756"/>
      <c r="BQ206" s="756"/>
      <c r="BR206" s="756"/>
      <c r="BS206" s="756"/>
      <c r="BT206" s="756"/>
      <c r="BU206" s="756"/>
      <c r="BV206" s="756"/>
      <c r="BW206" s="756"/>
      <c r="BX206" s="756"/>
      <c r="BY206" s="756"/>
      <c r="BZ206" s="756"/>
      <c r="CA206" s="756"/>
      <c r="CB206" s="756"/>
      <c r="CC206" s="756"/>
      <c r="CD206" s="756"/>
      <c r="CE206" s="756"/>
      <c r="CF206" s="756"/>
      <c r="CG206" s="756"/>
      <c r="CH206" s="757"/>
    </row>
    <row r="207" spans="1:86" ht="24.95" customHeight="1">
      <c r="A207" s="724"/>
      <c r="B207" s="725"/>
      <c r="C207" s="743">
        <f>'②応募者名簿(印刷用)'!$A19</f>
        <v>17</v>
      </c>
      <c r="D207" s="744"/>
      <c r="E207" s="744"/>
      <c r="F207" s="744"/>
      <c r="G207" s="744"/>
      <c r="H207" s="744"/>
      <c r="I207" s="744"/>
      <c r="J207" s="744"/>
      <c r="K207" s="744"/>
      <c r="L207" s="744"/>
      <c r="M207" s="744"/>
      <c r="N207" s="724"/>
      <c r="O207" s="725"/>
      <c r="P207" s="792"/>
      <c r="Q207" s="792"/>
      <c r="R207" s="792"/>
      <c r="S207" s="792"/>
      <c r="T207" s="792"/>
      <c r="U207" s="792"/>
      <c r="V207" s="792"/>
      <c r="W207" s="792"/>
      <c r="X207" s="792"/>
      <c r="Y207" s="792"/>
      <c r="Z207" s="792"/>
      <c r="AA207" s="792"/>
      <c r="AB207" s="792"/>
      <c r="AC207" s="792"/>
      <c r="AD207" s="792"/>
      <c r="AE207" s="792"/>
      <c r="AF207" s="792"/>
      <c r="AG207" s="792"/>
      <c r="AH207" s="792"/>
      <c r="AI207" s="792"/>
      <c r="AJ207" s="792"/>
      <c r="AK207" s="792"/>
      <c r="AL207" s="792"/>
      <c r="AM207" s="792"/>
      <c r="AN207" s="792"/>
      <c r="AO207" s="792"/>
      <c r="AP207" s="792"/>
      <c r="AQ207" s="300"/>
      <c r="AR207" s="301"/>
      <c r="AS207" s="724"/>
      <c r="AT207" s="725"/>
      <c r="AU207" s="743">
        <f>'②応募者名簿(印刷用)'!$A20</f>
        <v>18</v>
      </c>
      <c r="AV207" s="744"/>
      <c r="AW207" s="744"/>
      <c r="AX207" s="744"/>
      <c r="AY207" s="744"/>
      <c r="AZ207" s="744"/>
      <c r="BA207" s="744"/>
      <c r="BB207" s="744"/>
      <c r="BC207" s="744"/>
      <c r="BD207" s="744"/>
      <c r="BE207" s="745"/>
      <c r="BF207" s="724"/>
      <c r="BG207" s="725"/>
      <c r="BH207" s="758"/>
      <c r="BI207" s="759"/>
      <c r="BJ207" s="759"/>
      <c r="BK207" s="759"/>
      <c r="BL207" s="759"/>
      <c r="BM207" s="759"/>
      <c r="BN207" s="759"/>
      <c r="BO207" s="759"/>
      <c r="BP207" s="759"/>
      <c r="BQ207" s="759"/>
      <c r="BR207" s="759"/>
      <c r="BS207" s="759"/>
      <c r="BT207" s="759"/>
      <c r="BU207" s="759"/>
      <c r="BV207" s="759"/>
      <c r="BW207" s="759"/>
      <c r="BX207" s="759"/>
      <c r="BY207" s="759"/>
      <c r="BZ207" s="759"/>
      <c r="CA207" s="759"/>
      <c r="CB207" s="759"/>
      <c r="CC207" s="759"/>
      <c r="CD207" s="759"/>
      <c r="CE207" s="759"/>
      <c r="CF207" s="759"/>
      <c r="CG207" s="759"/>
      <c r="CH207" s="760"/>
    </row>
    <row r="208" spans="1:86" ht="24.95" customHeight="1">
      <c r="A208" s="726"/>
      <c r="B208" s="727"/>
      <c r="C208" s="743"/>
      <c r="D208" s="744"/>
      <c r="E208" s="744"/>
      <c r="F208" s="744"/>
      <c r="G208" s="744"/>
      <c r="H208" s="744"/>
      <c r="I208" s="744"/>
      <c r="J208" s="744"/>
      <c r="K208" s="744"/>
      <c r="L208" s="744"/>
      <c r="M208" s="744"/>
      <c r="N208" s="726"/>
      <c r="O208" s="727"/>
      <c r="P208" s="792"/>
      <c r="Q208" s="792"/>
      <c r="R208" s="792"/>
      <c r="S208" s="792"/>
      <c r="T208" s="792"/>
      <c r="U208" s="792"/>
      <c r="V208" s="792"/>
      <c r="W208" s="792"/>
      <c r="X208" s="792"/>
      <c r="Y208" s="792"/>
      <c r="Z208" s="792"/>
      <c r="AA208" s="792"/>
      <c r="AB208" s="792"/>
      <c r="AC208" s="792"/>
      <c r="AD208" s="792"/>
      <c r="AE208" s="792"/>
      <c r="AF208" s="792"/>
      <c r="AG208" s="792"/>
      <c r="AH208" s="792"/>
      <c r="AI208" s="792"/>
      <c r="AJ208" s="792"/>
      <c r="AK208" s="792"/>
      <c r="AL208" s="792"/>
      <c r="AM208" s="792"/>
      <c r="AN208" s="792"/>
      <c r="AO208" s="792"/>
      <c r="AP208" s="792"/>
      <c r="AQ208" s="300"/>
      <c r="AR208" s="301"/>
      <c r="AS208" s="726"/>
      <c r="AT208" s="727"/>
      <c r="AU208" s="746"/>
      <c r="AV208" s="747"/>
      <c r="AW208" s="747"/>
      <c r="AX208" s="747"/>
      <c r="AY208" s="747"/>
      <c r="AZ208" s="747"/>
      <c r="BA208" s="747"/>
      <c r="BB208" s="747"/>
      <c r="BC208" s="747"/>
      <c r="BD208" s="747"/>
      <c r="BE208" s="748"/>
      <c r="BF208" s="726"/>
      <c r="BG208" s="727"/>
      <c r="BH208" s="761"/>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c r="CC208" s="762"/>
      <c r="CD208" s="762"/>
      <c r="CE208" s="762"/>
      <c r="CF208" s="762"/>
      <c r="CG208" s="762"/>
      <c r="CH208" s="763"/>
    </row>
    <row r="209" spans="1:86" ht="24.95" customHeight="1">
      <c r="A209" s="722" t="s">
        <v>338</v>
      </c>
      <c r="B209" s="723"/>
      <c r="C209" s="782" t="str">
        <f>IF('②応募者名簿(印刷用)'!$L$19="","",'②応募者名簿(印刷用)'!$L$19)</f>
        <v/>
      </c>
      <c r="D209" s="783"/>
      <c r="E209" s="783"/>
      <c r="F209" s="783"/>
      <c r="G209" s="783"/>
      <c r="H209" s="783"/>
      <c r="I209" s="783"/>
      <c r="J209" s="783"/>
      <c r="K209" s="783"/>
      <c r="L209" s="783"/>
      <c r="M209" s="784"/>
      <c r="N209" s="728" t="s">
        <v>346</v>
      </c>
      <c r="O209" s="729"/>
      <c r="P209" s="787" t="s">
        <v>32</v>
      </c>
      <c r="Q209" s="788"/>
      <c r="R209" s="788"/>
      <c r="S209" s="788"/>
      <c r="T209" s="788"/>
      <c r="U209" s="788"/>
      <c r="V209" s="788"/>
      <c r="W209" s="788"/>
      <c r="X209" s="788"/>
      <c r="Y209" s="788"/>
      <c r="Z209" s="788"/>
      <c r="AA209" s="788"/>
      <c r="AB209" s="788"/>
      <c r="AC209" s="788"/>
      <c r="AD209" s="788"/>
      <c r="AE209" s="788"/>
      <c r="AF209" s="788"/>
      <c r="AG209" s="788"/>
      <c r="AH209" s="788"/>
      <c r="AI209" s="788"/>
      <c r="AJ209" s="788"/>
      <c r="AK209" s="788"/>
      <c r="AL209" s="788"/>
      <c r="AM209" s="788"/>
      <c r="AN209" s="788"/>
      <c r="AO209" s="788"/>
      <c r="AP209" s="789"/>
      <c r="AQ209" s="300"/>
      <c r="AR209" s="301"/>
      <c r="AS209" s="722" t="s">
        <v>338</v>
      </c>
      <c r="AT209" s="723"/>
      <c r="AU209" s="782" t="str">
        <f>IF('②応募者名簿(印刷用)'!$L$20="","",'②応募者名簿(印刷用)'!$L$20)</f>
        <v/>
      </c>
      <c r="AV209" s="783"/>
      <c r="AW209" s="783"/>
      <c r="AX209" s="783"/>
      <c r="AY209" s="783"/>
      <c r="AZ209" s="783"/>
      <c r="BA209" s="783"/>
      <c r="BB209" s="783"/>
      <c r="BC209" s="783"/>
      <c r="BD209" s="783"/>
      <c r="BE209" s="784"/>
      <c r="BF209" s="728" t="s">
        <v>346</v>
      </c>
      <c r="BG209" s="729"/>
      <c r="BH209" s="740" t="s">
        <v>32</v>
      </c>
      <c r="BI209" s="741"/>
      <c r="BJ209" s="741"/>
      <c r="BK209" s="741"/>
      <c r="BL209" s="741"/>
      <c r="BM209" s="741"/>
      <c r="BN209" s="741"/>
      <c r="BO209" s="741"/>
      <c r="BP209" s="741"/>
      <c r="BQ209" s="741"/>
      <c r="BR209" s="741"/>
      <c r="BS209" s="741"/>
      <c r="BT209" s="741"/>
      <c r="BU209" s="741"/>
      <c r="BV209" s="741"/>
      <c r="BW209" s="741"/>
      <c r="BX209" s="741"/>
      <c r="BY209" s="741"/>
      <c r="BZ209" s="741"/>
      <c r="CA209" s="741"/>
      <c r="CB209" s="741"/>
      <c r="CC209" s="741"/>
      <c r="CD209" s="741"/>
      <c r="CE209" s="741"/>
      <c r="CF209" s="741"/>
      <c r="CG209" s="741"/>
      <c r="CH209" s="742"/>
    </row>
    <row r="210" spans="1:86" ht="24.95" customHeight="1">
      <c r="A210" s="724"/>
      <c r="B210" s="725"/>
      <c r="C210" s="743"/>
      <c r="D210" s="744"/>
      <c r="E210" s="744"/>
      <c r="F210" s="744"/>
      <c r="G210" s="744"/>
      <c r="H210" s="744"/>
      <c r="I210" s="744"/>
      <c r="J210" s="744"/>
      <c r="K210" s="744"/>
      <c r="L210" s="744"/>
      <c r="M210" s="745"/>
      <c r="N210" s="730"/>
      <c r="O210" s="731"/>
      <c r="P210" s="793" t="str">
        <f>IF('②応募者名簿(印刷用)'!$P$19="","",'②応募者名簿(印刷用)'!$P$19)</f>
        <v xml:space="preserve"> </v>
      </c>
      <c r="Q210" s="793"/>
      <c r="R210" s="793"/>
      <c r="S210" s="793"/>
      <c r="T210" s="793"/>
      <c r="U210" s="793"/>
      <c r="V210" s="793"/>
      <c r="W210" s="793"/>
      <c r="X210" s="793"/>
      <c r="Y210" s="793"/>
      <c r="Z210" s="793"/>
      <c r="AA210" s="793"/>
      <c r="AB210" s="793"/>
      <c r="AC210" s="793"/>
      <c r="AD210" s="793"/>
      <c r="AE210" s="793"/>
      <c r="AF210" s="793"/>
      <c r="AG210" s="793"/>
      <c r="AH210" s="793"/>
      <c r="AI210" s="793"/>
      <c r="AJ210" s="793"/>
      <c r="AK210" s="793"/>
      <c r="AL210" s="793"/>
      <c r="AM210" s="793"/>
      <c r="AN210" s="793"/>
      <c r="AO210" s="793"/>
      <c r="AP210" s="793"/>
      <c r="AQ210" s="300"/>
      <c r="AR210" s="301"/>
      <c r="AS210" s="724"/>
      <c r="AT210" s="725"/>
      <c r="AU210" s="743"/>
      <c r="AV210" s="744"/>
      <c r="AW210" s="744"/>
      <c r="AX210" s="744"/>
      <c r="AY210" s="744"/>
      <c r="AZ210" s="744"/>
      <c r="BA210" s="744"/>
      <c r="BB210" s="744"/>
      <c r="BC210" s="744"/>
      <c r="BD210" s="744"/>
      <c r="BE210" s="745"/>
      <c r="BF210" s="730"/>
      <c r="BG210" s="731"/>
      <c r="BH210" s="743" t="str">
        <f>IF('②応募者名簿(印刷用)'!$P$20="","",'②応募者名簿(印刷用)'!$P$20)</f>
        <v xml:space="preserve"> </v>
      </c>
      <c r="BI210" s="744"/>
      <c r="BJ210" s="744"/>
      <c r="BK210" s="744"/>
      <c r="BL210" s="744"/>
      <c r="BM210" s="744"/>
      <c r="BN210" s="744"/>
      <c r="BO210" s="744"/>
      <c r="BP210" s="744"/>
      <c r="BQ210" s="744"/>
      <c r="BR210" s="744"/>
      <c r="BS210" s="744"/>
      <c r="BT210" s="744"/>
      <c r="BU210" s="744"/>
      <c r="BV210" s="744"/>
      <c r="BW210" s="744"/>
      <c r="BX210" s="744"/>
      <c r="BY210" s="744"/>
      <c r="BZ210" s="744"/>
      <c r="CA210" s="744"/>
      <c r="CB210" s="744"/>
      <c r="CC210" s="744"/>
      <c r="CD210" s="744"/>
      <c r="CE210" s="744"/>
      <c r="CF210" s="744"/>
      <c r="CG210" s="744"/>
      <c r="CH210" s="745"/>
    </row>
    <row r="211" spans="1:86" ht="24.95" customHeight="1">
      <c r="A211" s="726"/>
      <c r="B211" s="727"/>
      <c r="C211" s="743"/>
      <c r="D211" s="744"/>
      <c r="E211" s="744"/>
      <c r="F211" s="744"/>
      <c r="G211" s="744"/>
      <c r="H211" s="744"/>
      <c r="I211" s="744"/>
      <c r="J211" s="744"/>
      <c r="K211" s="744"/>
      <c r="L211" s="744"/>
      <c r="M211" s="745"/>
      <c r="N211" s="732"/>
      <c r="O211" s="733"/>
      <c r="P211" s="794"/>
      <c r="Q211" s="794"/>
      <c r="R211" s="794"/>
      <c r="S211" s="794"/>
      <c r="T211" s="794"/>
      <c r="U211" s="794"/>
      <c r="V211" s="794"/>
      <c r="W211" s="794"/>
      <c r="X211" s="794"/>
      <c r="Y211" s="794"/>
      <c r="Z211" s="794"/>
      <c r="AA211" s="794"/>
      <c r="AB211" s="794"/>
      <c r="AC211" s="794"/>
      <c r="AD211" s="794"/>
      <c r="AE211" s="794"/>
      <c r="AF211" s="794"/>
      <c r="AG211" s="794"/>
      <c r="AH211" s="794"/>
      <c r="AI211" s="794"/>
      <c r="AJ211" s="794"/>
      <c r="AK211" s="794"/>
      <c r="AL211" s="794"/>
      <c r="AM211" s="794"/>
      <c r="AN211" s="794"/>
      <c r="AO211" s="794"/>
      <c r="AP211" s="794"/>
      <c r="AQ211" s="300"/>
      <c r="AR211" s="301"/>
      <c r="AS211" s="726"/>
      <c r="AT211" s="727"/>
      <c r="AU211" s="746"/>
      <c r="AV211" s="747"/>
      <c r="AW211" s="747"/>
      <c r="AX211" s="747"/>
      <c r="AY211" s="747"/>
      <c r="AZ211" s="747"/>
      <c r="BA211" s="747"/>
      <c r="BB211" s="747"/>
      <c r="BC211" s="747"/>
      <c r="BD211" s="747"/>
      <c r="BE211" s="748"/>
      <c r="BF211" s="732"/>
      <c r="BG211" s="733"/>
      <c r="BH211" s="746"/>
      <c r="BI211" s="747"/>
      <c r="BJ211" s="747"/>
      <c r="BK211" s="747"/>
      <c r="BL211" s="747"/>
      <c r="BM211" s="747"/>
      <c r="BN211" s="747"/>
      <c r="BO211" s="747"/>
      <c r="BP211" s="747"/>
      <c r="BQ211" s="747"/>
      <c r="BR211" s="747"/>
      <c r="BS211" s="747"/>
      <c r="BT211" s="747"/>
      <c r="BU211" s="747"/>
      <c r="BV211" s="747"/>
      <c r="BW211" s="747"/>
      <c r="BX211" s="747"/>
      <c r="BY211" s="747"/>
      <c r="BZ211" s="747"/>
      <c r="CA211" s="747"/>
      <c r="CB211" s="747"/>
      <c r="CC211" s="747"/>
      <c r="CD211" s="747"/>
      <c r="CE211" s="747"/>
      <c r="CF211" s="747"/>
      <c r="CG211" s="747"/>
      <c r="CH211" s="748"/>
    </row>
    <row r="212" spans="1:86" ht="24.95" customHeight="1">
      <c r="A212" s="786" t="s">
        <v>22</v>
      </c>
      <c r="B212" s="786"/>
      <c r="C212" s="791" t="str">
        <f>""&amp;①入力シート!AD40</f>
        <v/>
      </c>
      <c r="D212" s="791"/>
      <c r="E212" s="791"/>
      <c r="F212" s="791"/>
      <c r="G212" s="791"/>
      <c r="H212" s="791"/>
      <c r="I212" s="791"/>
      <c r="J212" s="791"/>
      <c r="K212" s="791"/>
      <c r="L212" s="791"/>
      <c r="M212" s="791"/>
      <c r="N212" s="197"/>
      <c r="O212" s="198"/>
      <c r="P212" s="198"/>
      <c r="Q212" s="198"/>
      <c r="R212" s="198"/>
      <c r="S212" s="198"/>
      <c r="T212" s="198"/>
      <c r="U212" s="198"/>
      <c r="V212" s="198"/>
      <c r="W212" s="198"/>
      <c r="X212" s="198"/>
      <c r="Y212" s="198"/>
      <c r="Z212" s="198"/>
      <c r="AA212" s="198"/>
      <c r="AB212" s="198"/>
      <c r="AC212" s="198"/>
      <c r="AD212" s="198"/>
      <c r="AE212" s="198"/>
      <c r="AF212" s="198"/>
      <c r="AG212" s="198"/>
      <c r="AH212" s="198"/>
      <c r="AI212" s="198"/>
      <c r="AJ212" s="198"/>
      <c r="AK212" s="198"/>
      <c r="AL212" s="198"/>
      <c r="AM212" s="774">
        <f>$AM$20</f>
        <v>86</v>
      </c>
      <c r="AN212" s="774"/>
      <c r="AO212" s="774"/>
      <c r="AP212" s="775"/>
      <c r="AQ212" s="298"/>
      <c r="AR212" s="299"/>
      <c r="AS212" s="778" t="s">
        <v>22</v>
      </c>
      <c r="AT212" s="779"/>
      <c r="AU212" s="749" t="str">
        <f>""&amp;①入力シート!AD41</f>
        <v/>
      </c>
      <c r="AV212" s="750"/>
      <c r="AW212" s="750"/>
      <c r="AX212" s="750"/>
      <c r="AY212" s="750"/>
      <c r="AZ212" s="750"/>
      <c r="BA212" s="750"/>
      <c r="BB212" s="750"/>
      <c r="BC212" s="750"/>
      <c r="BD212" s="750"/>
      <c r="BE212" s="751"/>
      <c r="BF212" s="197"/>
      <c r="BG212" s="198"/>
      <c r="BH212" s="198"/>
      <c r="BI212" s="198"/>
      <c r="BJ212" s="198"/>
      <c r="BK212" s="198"/>
      <c r="BL212" s="198"/>
      <c r="BM212" s="198"/>
      <c r="BN212" s="198"/>
      <c r="BO212" s="198"/>
      <c r="BP212" s="198"/>
      <c r="BQ212" s="198"/>
      <c r="BR212" s="198"/>
      <c r="BS212" s="198"/>
      <c r="BT212" s="198"/>
      <c r="BU212" s="198"/>
      <c r="BV212" s="198"/>
      <c r="BW212" s="198"/>
      <c r="BX212" s="198"/>
      <c r="BY212" s="198"/>
      <c r="BZ212" s="198"/>
      <c r="CA212" s="198"/>
      <c r="CB212" s="198"/>
      <c r="CC212" s="198"/>
      <c r="CD212" s="198"/>
      <c r="CE212" s="774">
        <f>$AM$20</f>
        <v>86</v>
      </c>
      <c r="CF212" s="774"/>
      <c r="CG212" s="774"/>
      <c r="CH212" s="775"/>
    </row>
    <row r="213" spans="1:86" ht="24.95" customHeight="1">
      <c r="A213" s="786"/>
      <c r="B213" s="786"/>
      <c r="C213" s="791"/>
      <c r="D213" s="791"/>
      <c r="E213" s="791"/>
      <c r="F213" s="791"/>
      <c r="G213" s="791"/>
      <c r="H213" s="791"/>
      <c r="I213" s="791"/>
      <c r="J213" s="791"/>
      <c r="K213" s="791"/>
      <c r="L213" s="791"/>
      <c r="M213" s="791"/>
      <c r="N213" s="199"/>
      <c r="O213" s="199"/>
      <c r="P213" s="199"/>
      <c r="Q213" s="199"/>
      <c r="R213" s="199"/>
      <c r="S213" s="199"/>
      <c r="T213" s="199"/>
      <c r="U213" s="199"/>
      <c r="V213" s="199"/>
      <c r="W213" s="199"/>
      <c r="X213" s="199"/>
      <c r="Y213" s="199"/>
      <c r="Z213" s="199"/>
      <c r="AA213" s="199"/>
      <c r="AB213" s="199"/>
      <c r="AC213" s="199"/>
      <c r="AD213" s="199"/>
      <c r="AE213" s="199"/>
      <c r="AF213" s="199"/>
      <c r="AG213" s="199"/>
      <c r="AH213" s="199"/>
      <c r="AI213" s="199"/>
      <c r="AJ213" s="199"/>
      <c r="AK213" s="199"/>
      <c r="AL213" s="199"/>
      <c r="AM213" s="776"/>
      <c r="AN213" s="776"/>
      <c r="AO213" s="776"/>
      <c r="AP213" s="777"/>
      <c r="AQ213" s="298"/>
      <c r="AR213" s="299"/>
      <c r="AS213" s="780"/>
      <c r="AT213" s="781"/>
      <c r="AU213" s="752"/>
      <c r="AV213" s="753"/>
      <c r="AW213" s="753"/>
      <c r="AX213" s="753"/>
      <c r="AY213" s="753"/>
      <c r="AZ213" s="753"/>
      <c r="BA213" s="753"/>
      <c r="BB213" s="753"/>
      <c r="BC213" s="753"/>
      <c r="BD213" s="753"/>
      <c r="BE213" s="754"/>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776"/>
      <c r="CF213" s="776"/>
      <c r="CG213" s="776"/>
      <c r="CH213" s="777"/>
    </row>
    <row r="214" spans="1:86" ht="26.1" customHeight="1">
      <c r="A214" s="200"/>
      <c r="B214" s="200"/>
      <c r="C214" s="201"/>
      <c r="D214" s="201"/>
      <c r="E214" s="201"/>
      <c r="F214" s="201"/>
      <c r="G214" s="201"/>
      <c r="H214" s="201"/>
      <c r="I214" s="201"/>
      <c r="J214" s="201"/>
      <c r="K214" s="201"/>
      <c r="L214" s="201"/>
      <c r="M214" s="201"/>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2"/>
      <c r="AI214" s="202"/>
      <c r="AJ214" s="202"/>
      <c r="AK214" s="202"/>
      <c r="AL214" s="202"/>
      <c r="AM214" s="202"/>
      <c r="AN214" s="202"/>
      <c r="AO214" s="202"/>
      <c r="AP214" s="202"/>
      <c r="AQ214" s="298"/>
      <c r="AR214" s="299"/>
      <c r="AS214" s="200"/>
      <c r="AT214" s="200"/>
      <c r="AU214" s="201"/>
      <c r="AV214" s="201"/>
      <c r="AW214" s="201"/>
      <c r="AX214" s="201"/>
      <c r="AY214" s="201"/>
      <c r="AZ214" s="201"/>
      <c r="BA214" s="201"/>
      <c r="BB214" s="201"/>
      <c r="BC214" s="201"/>
      <c r="BD214" s="201"/>
      <c r="BE214" s="201"/>
      <c r="BF214" s="202"/>
      <c r="BG214" s="202"/>
      <c r="BH214" s="202"/>
      <c r="BI214" s="202"/>
      <c r="BJ214" s="202"/>
      <c r="BK214" s="202"/>
      <c r="BL214" s="202"/>
      <c r="BM214" s="202"/>
      <c r="BN214" s="202"/>
      <c r="BO214" s="202"/>
      <c r="BP214" s="202"/>
      <c r="BQ214" s="202"/>
      <c r="BR214" s="202"/>
      <c r="BS214" s="202"/>
      <c r="BT214" s="202"/>
      <c r="BU214" s="202"/>
      <c r="BV214" s="202"/>
      <c r="BW214" s="202"/>
      <c r="BX214" s="202"/>
      <c r="BY214" s="202"/>
      <c r="BZ214" s="202"/>
      <c r="CA214" s="202"/>
      <c r="CB214" s="202"/>
      <c r="CC214" s="202"/>
      <c r="CD214" s="202"/>
      <c r="CE214" s="202"/>
      <c r="CF214" s="202"/>
      <c r="CG214" s="202"/>
      <c r="CH214" s="202"/>
    </row>
    <row r="215" spans="1:86" ht="26.1" customHeight="1">
      <c r="A215" s="174"/>
      <c r="B215" s="174"/>
      <c r="C215" s="174"/>
      <c r="D215" s="174"/>
      <c r="E215" s="174"/>
      <c r="F215" s="174"/>
      <c r="G215" s="174"/>
      <c r="H215" s="174"/>
      <c r="I215" s="174"/>
      <c r="J215" s="174"/>
      <c r="K215" s="174"/>
      <c r="L215" s="174"/>
      <c r="M215" s="174"/>
      <c r="AQ215" s="298"/>
      <c r="AR215" s="299"/>
      <c r="AS215" s="174"/>
      <c r="AT215" s="174"/>
      <c r="AU215" s="174"/>
      <c r="AV215" s="174"/>
      <c r="AW215" s="174"/>
      <c r="AX215" s="174"/>
      <c r="AY215" s="174"/>
      <c r="AZ215" s="174"/>
      <c r="BA215" s="174"/>
      <c r="BB215" s="174"/>
      <c r="BC215" s="174"/>
      <c r="BD215" s="174"/>
      <c r="BE215" s="174"/>
    </row>
    <row r="216" spans="1:86" ht="26.1" customHeight="1">
      <c r="A216" s="174"/>
      <c r="B216" s="174"/>
      <c r="C216" s="174"/>
      <c r="D216" s="174"/>
      <c r="E216" s="174"/>
      <c r="F216" s="174"/>
      <c r="G216" s="174"/>
      <c r="H216" s="174"/>
      <c r="I216" s="174"/>
      <c r="J216" s="174"/>
      <c r="K216" s="174"/>
      <c r="L216" s="174"/>
      <c r="M216" s="174"/>
      <c r="N216" s="785" t="s">
        <v>408</v>
      </c>
      <c r="O216" s="785"/>
      <c r="P216" s="785"/>
      <c r="Q216" s="785"/>
      <c r="R216" s="785"/>
      <c r="S216" s="785"/>
      <c r="T216" s="785"/>
      <c r="U216" s="785"/>
      <c r="V216" s="785"/>
      <c r="W216" s="785"/>
      <c r="X216" s="785"/>
      <c r="Y216" s="785"/>
      <c r="Z216" s="785"/>
      <c r="AA216" s="785"/>
      <c r="AB216" s="785"/>
      <c r="AQ216" s="298"/>
      <c r="AR216" s="299"/>
      <c r="AS216" s="174"/>
      <c r="AT216" s="174"/>
      <c r="AU216" s="174"/>
      <c r="AV216" s="174"/>
      <c r="AW216" s="174"/>
      <c r="AX216" s="174"/>
      <c r="AY216" s="174"/>
      <c r="AZ216" s="174"/>
      <c r="BA216" s="174"/>
      <c r="BB216" s="174"/>
      <c r="BC216" s="174"/>
      <c r="BD216" s="174"/>
      <c r="BE216" s="174"/>
      <c r="BF216" s="785" t="s">
        <v>408</v>
      </c>
      <c r="BG216" s="785"/>
      <c r="BH216" s="785"/>
      <c r="BI216" s="785"/>
      <c r="BJ216" s="785"/>
      <c r="BK216" s="785"/>
      <c r="BL216" s="785"/>
      <c r="BM216" s="785"/>
      <c r="BN216" s="785"/>
      <c r="BO216" s="785"/>
      <c r="BP216" s="785"/>
      <c r="BQ216" s="785"/>
      <c r="BR216" s="785"/>
      <c r="BS216" s="785"/>
      <c r="BT216" s="785"/>
    </row>
    <row r="217" spans="1:86" ht="26.1" customHeight="1">
      <c r="A217" s="174"/>
      <c r="B217" s="174"/>
      <c r="C217" s="174"/>
      <c r="D217" s="174"/>
      <c r="E217" s="174"/>
      <c r="F217" s="174"/>
      <c r="G217" s="174"/>
      <c r="H217" s="174"/>
      <c r="I217" s="174"/>
      <c r="J217" s="174"/>
      <c r="K217" s="174"/>
      <c r="L217" s="174"/>
      <c r="M217" s="174"/>
      <c r="N217" s="785"/>
      <c r="O217" s="785"/>
      <c r="P217" s="785"/>
      <c r="Q217" s="785"/>
      <c r="R217" s="785"/>
      <c r="S217" s="785"/>
      <c r="T217" s="785"/>
      <c r="U217" s="785"/>
      <c r="V217" s="785"/>
      <c r="W217" s="785"/>
      <c r="X217" s="785"/>
      <c r="Y217" s="785"/>
      <c r="Z217" s="785"/>
      <c r="AA217" s="785"/>
      <c r="AB217" s="785"/>
      <c r="AQ217" s="298"/>
      <c r="AR217" s="299"/>
      <c r="AS217" s="174"/>
      <c r="AT217" s="174"/>
      <c r="AU217" s="174"/>
      <c r="AV217" s="174"/>
      <c r="AW217" s="174"/>
      <c r="AX217" s="174"/>
      <c r="AY217" s="174"/>
      <c r="AZ217" s="174"/>
      <c r="BA217" s="174"/>
      <c r="BB217" s="174"/>
      <c r="BC217" s="174"/>
      <c r="BD217" s="174"/>
      <c r="BE217" s="174"/>
      <c r="BF217" s="785"/>
      <c r="BG217" s="785"/>
      <c r="BH217" s="785"/>
      <c r="BI217" s="785"/>
      <c r="BJ217" s="785"/>
      <c r="BK217" s="785"/>
      <c r="BL217" s="785"/>
      <c r="BM217" s="785"/>
      <c r="BN217" s="785"/>
      <c r="BO217" s="785"/>
      <c r="BP217" s="785"/>
      <c r="BQ217" s="785"/>
      <c r="BR217" s="785"/>
      <c r="BS217" s="785"/>
      <c r="BT217" s="785"/>
    </row>
    <row r="218" spans="1:86" ht="26.1" customHeight="1">
      <c r="A218" s="174"/>
      <c r="B218" s="174"/>
      <c r="C218" s="174"/>
      <c r="D218" s="174"/>
      <c r="E218" s="174"/>
      <c r="F218" s="174"/>
      <c r="G218" s="174"/>
      <c r="H218" s="174"/>
      <c r="I218" s="174"/>
      <c r="J218" s="174"/>
      <c r="K218" s="174"/>
      <c r="L218" s="174"/>
      <c r="M218" s="174"/>
      <c r="N218" s="785" t="s">
        <v>407</v>
      </c>
      <c r="O218" s="785"/>
      <c r="P218" s="785"/>
      <c r="Q218" s="785"/>
      <c r="R218" s="785"/>
      <c r="S218" s="785"/>
      <c r="T218" s="785"/>
      <c r="U218" s="785"/>
      <c r="V218" s="785"/>
      <c r="W218" s="785"/>
      <c r="X218" s="785"/>
      <c r="Y218" s="785"/>
      <c r="Z218" s="785"/>
      <c r="AA218" s="785"/>
      <c r="AB218" s="785"/>
      <c r="AQ218" s="298"/>
      <c r="AR218" s="299"/>
      <c r="AS218" s="174"/>
      <c r="AT218" s="174"/>
      <c r="AU218" s="174"/>
      <c r="AV218" s="174"/>
      <c r="AW218" s="174"/>
      <c r="AX218" s="174"/>
      <c r="AY218" s="174"/>
      <c r="AZ218" s="174"/>
      <c r="BA218" s="174"/>
      <c r="BB218" s="174"/>
      <c r="BC218" s="174"/>
      <c r="BD218" s="174"/>
      <c r="BE218" s="174"/>
      <c r="BF218" s="785" t="s">
        <v>407</v>
      </c>
      <c r="BG218" s="785"/>
      <c r="BH218" s="785"/>
      <c r="BI218" s="785"/>
      <c r="BJ218" s="785"/>
      <c r="BK218" s="785"/>
      <c r="BL218" s="785"/>
      <c r="BM218" s="785"/>
      <c r="BN218" s="785"/>
      <c r="BO218" s="785"/>
      <c r="BP218" s="785"/>
      <c r="BQ218" s="785"/>
      <c r="BR218" s="785"/>
      <c r="BS218" s="785"/>
      <c r="BT218" s="785"/>
    </row>
    <row r="219" spans="1:86" ht="26.1" customHeight="1">
      <c r="A219" s="174"/>
      <c r="B219" s="174"/>
      <c r="C219" s="174"/>
      <c r="D219" s="174"/>
      <c r="E219" s="174"/>
      <c r="F219" s="174"/>
      <c r="G219" s="174"/>
      <c r="H219" s="174"/>
      <c r="I219" s="174"/>
      <c r="J219" s="174"/>
      <c r="K219" s="174"/>
      <c r="L219" s="174"/>
      <c r="M219" s="174"/>
      <c r="N219" s="785"/>
      <c r="O219" s="785"/>
      <c r="P219" s="785"/>
      <c r="Q219" s="785"/>
      <c r="R219" s="785"/>
      <c r="S219" s="785"/>
      <c r="T219" s="785"/>
      <c r="U219" s="785"/>
      <c r="V219" s="785"/>
      <c r="W219" s="785"/>
      <c r="X219" s="785"/>
      <c r="Y219" s="785"/>
      <c r="Z219" s="785"/>
      <c r="AA219" s="785"/>
      <c r="AB219" s="785"/>
      <c r="AQ219" s="298"/>
      <c r="AR219" s="299"/>
      <c r="AS219" s="174"/>
      <c r="AT219" s="174"/>
      <c r="AU219" s="174"/>
      <c r="AV219" s="174"/>
      <c r="AW219" s="174"/>
      <c r="AX219" s="174"/>
      <c r="AY219" s="174"/>
      <c r="AZ219" s="174"/>
      <c r="BA219" s="174"/>
      <c r="BB219" s="174"/>
      <c r="BC219" s="174"/>
      <c r="BD219" s="174"/>
      <c r="BE219" s="174"/>
      <c r="BF219" s="785"/>
      <c r="BG219" s="785"/>
      <c r="BH219" s="785"/>
      <c r="BI219" s="785"/>
      <c r="BJ219" s="785"/>
      <c r="BK219" s="785"/>
      <c r="BL219" s="785"/>
      <c r="BM219" s="785"/>
      <c r="BN219" s="785"/>
      <c r="BO219" s="785"/>
      <c r="BP219" s="785"/>
      <c r="BQ219" s="785"/>
      <c r="BR219" s="785"/>
      <c r="BS219" s="785"/>
      <c r="BT219" s="785"/>
    </row>
    <row r="220" spans="1:86" ht="26.1" customHeight="1">
      <c r="A220" s="174"/>
      <c r="B220" s="174"/>
      <c r="C220" s="174"/>
      <c r="D220" s="174"/>
      <c r="E220" s="174"/>
      <c r="F220" s="174"/>
      <c r="G220" s="174"/>
      <c r="H220" s="174"/>
      <c r="I220" s="174"/>
      <c r="J220" s="174"/>
      <c r="K220" s="174"/>
      <c r="L220" s="174"/>
      <c r="M220" s="174"/>
      <c r="AQ220" s="298"/>
      <c r="AR220" s="299"/>
      <c r="AS220" s="174"/>
      <c r="AT220" s="174"/>
      <c r="AU220" s="174"/>
      <c r="AV220" s="174"/>
      <c r="AW220" s="174"/>
      <c r="AX220" s="174"/>
      <c r="AY220" s="174"/>
      <c r="AZ220" s="174"/>
      <c r="BA220" s="174"/>
      <c r="BB220" s="174"/>
      <c r="BC220" s="174"/>
      <c r="BD220" s="174"/>
      <c r="BE220" s="174"/>
    </row>
    <row r="221" spans="1:86" ht="26.1" customHeight="1">
      <c r="A221" s="174"/>
      <c r="B221" s="142" t="str">
        <f>$B$5</f>
        <v>第86回全国教育美術展応募作品の名札</v>
      </c>
      <c r="C221" s="174"/>
      <c r="D221" s="174"/>
      <c r="E221" s="174"/>
      <c r="F221" s="174"/>
      <c r="G221" s="174"/>
      <c r="H221" s="174"/>
      <c r="I221" s="174"/>
      <c r="J221" s="174"/>
      <c r="K221" s="174"/>
      <c r="L221" s="174"/>
      <c r="M221" s="174"/>
      <c r="AQ221" s="298"/>
      <c r="AR221" s="299"/>
      <c r="AS221" s="174"/>
      <c r="AT221" s="142" t="str">
        <f>$B$5</f>
        <v>第86回全国教育美術展応募作品の名札</v>
      </c>
      <c r="AU221" s="174"/>
      <c r="AV221" s="174"/>
      <c r="AW221" s="174"/>
      <c r="AX221" s="174"/>
      <c r="AY221" s="174"/>
      <c r="AZ221" s="174"/>
      <c r="BA221" s="174"/>
      <c r="BB221" s="174"/>
      <c r="BC221" s="174"/>
      <c r="BD221" s="174"/>
      <c r="BE221" s="174"/>
    </row>
    <row r="222" spans="1:86" ht="24.95" customHeight="1">
      <c r="A222" s="734" t="s">
        <v>45</v>
      </c>
      <c r="B222" s="735"/>
      <c r="C222" s="735"/>
      <c r="D222" s="735"/>
      <c r="E222" s="735"/>
      <c r="F222" s="735"/>
      <c r="G222" s="735"/>
      <c r="H222" s="735"/>
      <c r="I222" s="735"/>
      <c r="J222" s="735"/>
      <c r="K222" s="735"/>
      <c r="L222" s="735"/>
      <c r="M222" s="736"/>
      <c r="N222" s="790" t="s">
        <v>344</v>
      </c>
      <c r="O222" s="790"/>
      <c r="P222" s="719" t="s">
        <v>17</v>
      </c>
      <c r="Q222" s="720"/>
      <c r="R222" s="721" t="str">
        <f>IF('②応募者名簿(印刷用)'!$BX$40="","",'②応募者名簿(印刷用)'!$BX$40)</f>
        <v>-</v>
      </c>
      <c r="S222" s="721"/>
      <c r="T222" s="721"/>
      <c r="U222" s="721"/>
      <c r="V222" s="721"/>
      <c r="W222" s="721"/>
      <c r="X222" s="721"/>
      <c r="Y222" s="272"/>
      <c r="Z222" s="272"/>
      <c r="AA222" s="718" t="s">
        <v>282</v>
      </c>
      <c r="AB222" s="718"/>
      <c r="AC222" s="718"/>
      <c r="AD222" s="716" t="str">
        <f>IF(①入力シート!$D$30+①入力シート!$H$30+①入力シート!$L$30=0,"",①入力シート!$D$30&amp;①入力シート!$G$30&amp;①入力シート!$H$30&amp;①入力シート!$K$30&amp;①入力シート!$L$30)</f>
        <v/>
      </c>
      <c r="AE222" s="716"/>
      <c r="AF222" s="716"/>
      <c r="AG222" s="716"/>
      <c r="AH222" s="716"/>
      <c r="AI222" s="716"/>
      <c r="AJ222" s="716"/>
      <c r="AK222" s="716"/>
      <c r="AL222" s="716"/>
      <c r="AM222" s="716"/>
      <c r="AN222" s="716"/>
      <c r="AO222" s="716"/>
      <c r="AP222" s="717"/>
      <c r="AQ222" s="300"/>
      <c r="AR222" s="301"/>
      <c r="AS222" s="734" t="s">
        <v>45</v>
      </c>
      <c r="AT222" s="735"/>
      <c r="AU222" s="735"/>
      <c r="AV222" s="735"/>
      <c r="AW222" s="735"/>
      <c r="AX222" s="735"/>
      <c r="AY222" s="735"/>
      <c r="AZ222" s="735"/>
      <c r="BA222" s="735"/>
      <c r="BB222" s="735"/>
      <c r="BC222" s="735"/>
      <c r="BD222" s="735"/>
      <c r="BE222" s="736"/>
      <c r="BF222" s="728" t="s">
        <v>344</v>
      </c>
      <c r="BG222" s="729"/>
      <c r="BH222" s="719" t="s">
        <v>17</v>
      </c>
      <c r="BI222" s="720"/>
      <c r="BJ222" s="721" t="str">
        <f>IF('②応募者名簿(印刷用)'!$BX$40="","",'②応募者名簿(印刷用)'!$BX$40)</f>
        <v>-</v>
      </c>
      <c r="BK222" s="721"/>
      <c r="BL222" s="721"/>
      <c r="BM222" s="721"/>
      <c r="BN222" s="721"/>
      <c r="BO222" s="721"/>
      <c r="BP222" s="721"/>
      <c r="BQ222" s="272"/>
      <c r="BR222" s="272"/>
      <c r="BS222" s="718" t="s">
        <v>282</v>
      </c>
      <c r="BT222" s="718"/>
      <c r="BU222" s="718"/>
      <c r="BV222" s="716" t="str">
        <f>IF(①入力シート!$D$30+①入力シート!$H$30+①入力シート!$L$30=0,"",①入力シート!$D$30&amp;①入力シート!$G$30&amp;①入力シート!$H$30&amp;①入力シート!$K$30&amp;①入力シート!$L$30)</f>
        <v/>
      </c>
      <c r="BW222" s="716"/>
      <c r="BX222" s="716"/>
      <c r="BY222" s="716"/>
      <c r="BZ222" s="716"/>
      <c r="CA222" s="716"/>
      <c r="CB222" s="716"/>
      <c r="CC222" s="716"/>
      <c r="CD222" s="716"/>
      <c r="CE222" s="716"/>
      <c r="CF222" s="716"/>
      <c r="CG222" s="716"/>
      <c r="CH222" s="717"/>
    </row>
    <row r="223" spans="1:86" ht="24.95" customHeight="1">
      <c r="A223" s="714"/>
      <c r="B223" s="715"/>
      <c r="C223" s="715"/>
      <c r="D223" s="715"/>
      <c r="E223" s="715"/>
      <c r="F223" s="715"/>
      <c r="G223" s="715"/>
      <c r="H223" s="715"/>
      <c r="I223" s="191"/>
      <c r="J223" s="191"/>
      <c r="K223" s="191"/>
      <c r="L223" s="191"/>
      <c r="M223" s="192"/>
      <c r="N223" s="790"/>
      <c r="O223" s="790"/>
      <c r="P223" s="711" t="str">
        <f>IF('②応募者名簿(印刷用)'!$BV$42="","",'②応募者名簿(印刷用)'!$BV$42)</f>
        <v xml:space="preserve"> </v>
      </c>
      <c r="Q223" s="712"/>
      <c r="R223" s="712"/>
      <c r="S223" s="712"/>
      <c r="T223" s="712"/>
      <c r="U223" s="712"/>
      <c r="V223" s="712"/>
      <c r="W223" s="712"/>
      <c r="X223" s="712"/>
      <c r="Y223" s="712"/>
      <c r="Z223" s="712"/>
      <c r="AA223" s="712"/>
      <c r="AB223" s="712"/>
      <c r="AC223" s="712"/>
      <c r="AD223" s="712"/>
      <c r="AE223" s="712"/>
      <c r="AF223" s="712"/>
      <c r="AG223" s="712"/>
      <c r="AH223" s="712"/>
      <c r="AI223" s="712"/>
      <c r="AJ223" s="712"/>
      <c r="AK223" s="712"/>
      <c r="AL223" s="712"/>
      <c r="AM223" s="712"/>
      <c r="AN223" s="712"/>
      <c r="AO223" s="712"/>
      <c r="AP223" s="713"/>
      <c r="AQ223" s="300"/>
      <c r="AR223" s="301"/>
      <c r="AS223" s="714"/>
      <c r="AT223" s="715"/>
      <c r="AU223" s="715"/>
      <c r="AV223" s="715"/>
      <c r="AW223" s="715"/>
      <c r="AX223" s="715"/>
      <c r="AY223" s="715"/>
      <c r="AZ223" s="715"/>
      <c r="BA223" s="191"/>
      <c r="BB223" s="191"/>
      <c r="BC223" s="191"/>
      <c r="BD223" s="191"/>
      <c r="BE223" s="192"/>
      <c r="BF223" s="730"/>
      <c r="BG223" s="731"/>
      <c r="BH223" s="711" t="str">
        <f>IF('②応募者名簿(印刷用)'!$BV$42="","",'②応募者名簿(印刷用)'!$BV$42)</f>
        <v xml:space="preserve"> </v>
      </c>
      <c r="BI223" s="712"/>
      <c r="BJ223" s="712"/>
      <c r="BK223" s="712"/>
      <c r="BL223" s="712"/>
      <c r="BM223" s="712"/>
      <c r="BN223" s="712"/>
      <c r="BO223" s="712"/>
      <c r="BP223" s="712"/>
      <c r="BQ223" s="712"/>
      <c r="BR223" s="712"/>
      <c r="BS223" s="712"/>
      <c r="BT223" s="712"/>
      <c r="BU223" s="712"/>
      <c r="BV223" s="712"/>
      <c r="BW223" s="712"/>
      <c r="BX223" s="712"/>
      <c r="BY223" s="712"/>
      <c r="BZ223" s="712"/>
      <c r="CA223" s="712"/>
      <c r="CB223" s="712"/>
      <c r="CC223" s="712"/>
      <c r="CD223" s="712"/>
      <c r="CE223" s="712"/>
      <c r="CF223" s="712"/>
      <c r="CG223" s="712"/>
      <c r="CH223" s="713"/>
    </row>
    <row r="224" spans="1:86" ht="24.95" customHeight="1">
      <c r="A224" s="714"/>
      <c r="B224" s="715"/>
      <c r="C224" s="715"/>
      <c r="D224" s="715"/>
      <c r="E224" s="715"/>
      <c r="F224" s="715"/>
      <c r="G224" s="715"/>
      <c r="H224" s="715"/>
      <c r="I224" s="191"/>
      <c r="J224" s="191"/>
      <c r="K224" s="191"/>
      <c r="L224" s="191"/>
      <c r="M224" s="192"/>
      <c r="N224" s="790"/>
      <c r="O224" s="790"/>
      <c r="P224" s="711" t="str">
        <f>IF('②応募者名簿(印刷用)'!$BV$43="","",'②応募者名簿(印刷用)'!$BV$43)</f>
        <v xml:space="preserve"> </v>
      </c>
      <c r="Q224" s="712"/>
      <c r="R224" s="712"/>
      <c r="S224" s="712"/>
      <c r="T224" s="712"/>
      <c r="U224" s="712"/>
      <c r="V224" s="712"/>
      <c r="W224" s="712"/>
      <c r="X224" s="712"/>
      <c r="Y224" s="712"/>
      <c r="Z224" s="712"/>
      <c r="AA224" s="712"/>
      <c r="AB224" s="712"/>
      <c r="AC224" s="712"/>
      <c r="AD224" s="712"/>
      <c r="AE224" s="712"/>
      <c r="AF224" s="712"/>
      <c r="AG224" s="712"/>
      <c r="AH224" s="712"/>
      <c r="AI224" s="712"/>
      <c r="AJ224" s="712"/>
      <c r="AK224" s="712"/>
      <c r="AL224" s="712"/>
      <c r="AM224" s="712"/>
      <c r="AN224" s="712"/>
      <c r="AO224" s="712"/>
      <c r="AP224" s="713"/>
      <c r="AQ224" s="300"/>
      <c r="AR224" s="301"/>
      <c r="AS224" s="714"/>
      <c r="AT224" s="715"/>
      <c r="AU224" s="715"/>
      <c r="AV224" s="715"/>
      <c r="AW224" s="715"/>
      <c r="AX224" s="715"/>
      <c r="AY224" s="715"/>
      <c r="AZ224" s="715"/>
      <c r="BA224" s="191"/>
      <c r="BB224" s="191"/>
      <c r="BC224" s="191"/>
      <c r="BD224" s="191"/>
      <c r="BE224" s="192"/>
      <c r="BF224" s="730"/>
      <c r="BG224" s="731"/>
      <c r="BH224" s="711" t="str">
        <f>IF('②応募者名簿(印刷用)'!$BV$43="","",'②応募者名簿(印刷用)'!$BV$43)</f>
        <v xml:space="preserve"> </v>
      </c>
      <c r="BI224" s="712"/>
      <c r="BJ224" s="712"/>
      <c r="BK224" s="712"/>
      <c r="BL224" s="712"/>
      <c r="BM224" s="712"/>
      <c r="BN224" s="712"/>
      <c r="BO224" s="712"/>
      <c r="BP224" s="712"/>
      <c r="BQ224" s="712"/>
      <c r="BR224" s="712"/>
      <c r="BS224" s="712"/>
      <c r="BT224" s="712"/>
      <c r="BU224" s="712"/>
      <c r="BV224" s="712"/>
      <c r="BW224" s="712"/>
      <c r="BX224" s="712"/>
      <c r="BY224" s="712"/>
      <c r="BZ224" s="712"/>
      <c r="CA224" s="712"/>
      <c r="CB224" s="712"/>
      <c r="CC224" s="712"/>
      <c r="CD224" s="712"/>
      <c r="CE224" s="712"/>
      <c r="CF224" s="712"/>
      <c r="CG224" s="712"/>
      <c r="CH224" s="713"/>
    </row>
    <row r="225" spans="1:86" ht="24.95" customHeight="1">
      <c r="A225" s="714"/>
      <c r="B225" s="715"/>
      <c r="C225" s="715"/>
      <c r="D225" s="715"/>
      <c r="E225" s="715"/>
      <c r="F225" s="715"/>
      <c r="G225" s="715"/>
      <c r="H225" s="715"/>
      <c r="I225" s="191"/>
      <c r="J225" s="191"/>
      <c r="K225" s="191"/>
      <c r="L225" s="191"/>
      <c r="M225" s="192"/>
      <c r="N225" s="790"/>
      <c r="O225" s="790"/>
      <c r="P225" s="737" t="str">
        <f>IF('②応募者名簿(印刷用)'!$BV$44="","",'②応募者名簿(印刷用)'!$BV$44)</f>
        <v xml:space="preserve"> </v>
      </c>
      <c r="Q225" s="738"/>
      <c r="R225" s="738"/>
      <c r="S225" s="738"/>
      <c r="T225" s="738"/>
      <c r="U225" s="738"/>
      <c r="V225" s="738"/>
      <c r="W225" s="738"/>
      <c r="X225" s="738"/>
      <c r="Y225" s="738"/>
      <c r="Z225" s="738"/>
      <c r="AA225" s="738"/>
      <c r="AB225" s="738"/>
      <c r="AC225" s="738"/>
      <c r="AD225" s="738"/>
      <c r="AE225" s="738"/>
      <c r="AF225" s="738"/>
      <c r="AG225" s="738"/>
      <c r="AH225" s="738"/>
      <c r="AI225" s="738"/>
      <c r="AJ225" s="738"/>
      <c r="AK225" s="738"/>
      <c r="AL225" s="738"/>
      <c r="AM225" s="738"/>
      <c r="AN225" s="738"/>
      <c r="AO225" s="738"/>
      <c r="AP225" s="739"/>
      <c r="AQ225" s="300"/>
      <c r="AR225" s="301"/>
      <c r="AS225" s="714"/>
      <c r="AT225" s="715"/>
      <c r="AU225" s="715"/>
      <c r="AV225" s="715"/>
      <c r="AW225" s="715"/>
      <c r="AX225" s="715"/>
      <c r="AY225" s="715"/>
      <c r="AZ225" s="715"/>
      <c r="BA225" s="191"/>
      <c r="BB225" s="191"/>
      <c r="BC225" s="191"/>
      <c r="BD225" s="191"/>
      <c r="BE225" s="192"/>
      <c r="BF225" s="732"/>
      <c r="BG225" s="733"/>
      <c r="BH225" s="737" t="str">
        <f>IF('②応募者名簿(印刷用)'!$BV$44="","",'②応募者名簿(印刷用)'!$BV$44)</f>
        <v xml:space="preserve"> </v>
      </c>
      <c r="BI225" s="738"/>
      <c r="BJ225" s="738"/>
      <c r="BK225" s="738"/>
      <c r="BL225" s="738"/>
      <c r="BM225" s="738"/>
      <c r="BN225" s="738"/>
      <c r="BO225" s="738"/>
      <c r="BP225" s="738"/>
      <c r="BQ225" s="738"/>
      <c r="BR225" s="738"/>
      <c r="BS225" s="738"/>
      <c r="BT225" s="738"/>
      <c r="BU225" s="738"/>
      <c r="BV225" s="738"/>
      <c r="BW225" s="738"/>
      <c r="BX225" s="738"/>
      <c r="BY225" s="738"/>
      <c r="BZ225" s="738"/>
      <c r="CA225" s="738"/>
      <c r="CB225" s="738"/>
      <c r="CC225" s="738"/>
      <c r="CD225" s="738"/>
      <c r="CE225" s="738"/>
      <c r="CF225" s="738"/>
      <c r="CG225" s="738"/>
      <c r="CH225" s="739"/>
    </row>
    <row r="226" spans="1:86" ht="24.95" customHeight="1">
      <c r="A226" s="714"/>
      <c r="B226" s="715"/>
      <c r="C226" s="715"/>
      <c r="D226" s="715"/>
      <c r="E226" s="715"/>
      <c r="F226" s="715"/>
      <c r="G226" s="715"/>
      <c r="H226" s="715"/>
      <c r="I226" s="191"/>
      <c r="J226" s="191"/>
      <c r="K226" s="191"/>
      <c r="L226" s="191"/>
      <c r="M226" s="192"/>
      <c r="N226" s="728" t="s">
        <v>345</v>
      </c>
      <c r="O226" s="729"/>
      <c r="P226" s="740" t="s">
        <v>23</v>
      </c>
      <c r="Q226" s="741"/>
      <c r="R226" s="741"/>
      <c r="S226" s="741"/>
      <c r="T226" s="720" t="str">
        <f>""&amp;①入力シート!$D$21</f>
        <v/>
      </c>
      <c r="U226" s="720"/>
      <c r="V226" s="720"/>
      <c r="W226" s="720"/>
      <c r="X226" s="720"/>
      <c r="Y226" s="720"/>
      <c r="Z226" s="720"/>
      <c r="AA226" s="720"/>
      <c r="AB226" s="720"/>
      <c r="AC226" s="720"/>
      <c r="AD226" s="720"/>
      <c r="AE226" s="720"/>
      <c r="AF226" s="720"/>
      <c r="AG226" s="720"/>
      <c r="AH226" s="720"/>
      <c r="AI226" s="720"/>
      <c r="AJ226" s="720"/>
      <c r="AK226" s="720"/>
      <c r="AL226" s="720"/>
      <c r="AM226" s="720"/>
      <c r="AN226" s="720"/>
      <c r="AO226" s="720"/>
      <c r="AP226" s="773"/>
      <c r="AQ226" s="300"/>
      <c r="AR226" s="301"/>
      <c r="AS226" s="714"/>
      <c r="AT226" s="715"/>
      <c r="AU226" s="715"/>
      <c r="AV226" s="715"/>
      <c r="AW226" s="715"/>
      <c r="AX226" s="715"/>
      <c r="AY226" s="715"/>
      <c r="AZ226" s="715"/>
      <c r="BA226" s="191"/>
      <c r="BB226" s="191"/>
      <c r="BC226" s="191"/>
      <c r="BD226" s="191"/>
      <c r="BE226" s="192"/>
      <c r="BF226" s="728" t="s">
        <v>345</v>
      </c>
      <c r="BG226" s="729"/>
      <c r="BH226" s="740" t="s">
        <v>23</v>
      </c>
      <c r="BI226" s="741"/>
      <c r="BJ226" s="741"/>
      <c r="BK226" s="741"/>
      <c r="BL226" s="720" t="str">
        <f>""&amp;①入力シート!$D$21</f>
        <v/>
      </c>
      <c r="BM226" s="720"/>
      <c r="BN226" s="720"/>
      <c r="BO226" s="720"/>
      <c r="BP226" s="720"/>
      <c r="BQ226" s="720"/>
      <c r="BR226" s="720"/>
      <c r="BS226" s="720"/>
      <c r="BT226" s="720"/>
      <c r="BU226" s="720"/>
      <c r="BV226" s="720"/>
      <c r="BW226" s="720"/>
      <c r="BX226" s="720"/>
      <c r="BY226" s="720"/>
      <c r="BZ226" s="720"/>
      <c r="CA226" s="720"/>
      <c r="CB226" s="720"/>
      <c r="CC226" s="720"/>
      <c r="CD226" s="720"/>
      <c r="CE226" s="720"/>
      <c r="CF226" s="720"/>
      <c r="CG226" s="720"/>
      <c r="CH226" s="773"/>
    </row>
    <row r="227" spans="1:86" ht="24.95" customHeight="1">
      <c r="A227" s="193"/>
      <c r="B227" s="191"/>
      <c r="C227" s="191"/>
      <c r="D227" s="191"/>
      <c r="E227" s="191"/>
      <c r="F227" s="191"/>
      <c r="G227" s="191"/>
      <c r="H227" s="191"/>
      <c r="I227" s="191"/>
      <c r="J227" s="191"/>
      <c r="K227" s="191"/>
      <c r="L227" s="191"/>
      <c r="M227" s="192"/>
      <c r="N227" s="730"/>
      <c r="O227" s="731"/>
      <c r="P227" s="770" t="str">
        <f>"　"&amp;①入力シート!$D$22</f>
        <v>　</v>
      </c>
      <c r="Q227" s="771"/>
      <c r="R227" s="771"/>
      <c r="S227" s="771"/>
      <c r="T227" s="771"/>
      <c r="U227" s="771"/>
      <c r="V227" s="771"/>
      <c r="W227" s="771"/>
      <c r="X227" s="771"/>
      <c r="Y227" s="771"/>
      <c r="Z227" s="771"/>
      <c r="AA227" s="771"/>
      <c r="AB227" s="771"/>
      <c r="AC227" s="771"/>
      <c r="AD227" s="771"/>
      <c r="AE227" s="771"/>
      <c r="AF227" s="771"/>
      <c r="AG227" s="771"/>
      <c r="AH227" s="771"/>
      <c r="AI227" s="771"/>
      <c r="AJ227" s="771"/>
      <c r="AK227" s="771"/>
      <c r="AL227" s="771"/>
      <c r="AM227" s="771"/>
      <c r="AN227" s="771"/>
      <c r="AO227" s="771"/>
      <c r="AP227" s="772"/>
      <c r="AQ227" s="300"/>
      <c r="AR227" s="301"/>
      <c r="AS227" s="193"/>
      <c r="AT227" s="191"/>
      <c r="AU227" s="191"/>
      <c r="AV227" s="191"/>
      <c r="AW227" s="191"/>
      <c r="AX227" s="191"/>
      <c r="AY227" s="191"/>
      <c r="AZ227" s="191"/>
      <c r="BA227" s="191"/>
      <c r="BB227" s="191"/>
      <c r="BC227" s="191"/>
      <c r="BD227" s="191"/>
      <c r="BE227" s="192"/>
      <c r="BF227" s="730"/>
      <c r="BG227" s="731"/>
      <c r="BH227" s="770" t="str">
        <f>"　"&amp;①入力シート!$D$22</f>
        <v>　</v>
      </c>
      <c r="BI227" s="771"/>
      <c r="BJ227" s="771"/>
      <c r="BK227" s="771"/>
      <c r="BL227" s="771"/>
      <c r="BM227" s="771"/>
      <c r="BN227" s="771"/>
      <c r="BO227" s="771"/>
      <c r="BP227" s="771"/>
      <c r="BQ227" s="771"/>
      <c r="BR227" s="771"/>
      <c r="BS227" s="771"/>
      <c r="BT227" s="771"/>
      <c r="BU227" s="771"/>
      <c r="BV227" s="771"/>
      <c r="BW227" s="771"/>
      <c r="BX227" s="771"/>
      <c r="BY227" s="771"/>
      <c r="BZ227" s="771"/>
      <c r="CA227" s="771"/>
      <c r="CB227" s="771"/>
      <c r="CC227" s="771"/>
      <c r="CD227" s="771"/>
      <c r="CE227" s="771"/>
      <c r="CF227" s="771"/>
      <c r="CG227" s="771"/>
      <c r="CH227" s="772"/>
    </row>
    <row r="228" spans="1:86" ht="24.95" customHeight="1">
      <c r="A228" s="193"/>
      <c r="B228" s="191"/>
      <c r="C228" s="191"/>
      <c r="D228" s="191"/>
      <c r="E228" s="191"/>
      <c r="F228" s="191"/>
      <c r="G228" s="191"/>
      <c r="H228" s="191"/>
      <c r="I228" s="191"/>
      <c r="J228" s="191"/>
      <c r="K228" s="191"/>
      <c r="L228" s="191"/>
      <c r="M228" s="192"/>
      <c r="N228" s="730"/>
      <c r="O228" s="731"/>
      <c r="P228" s="764" t="str">
        <f>"　"&amp;①入力シート!$D$23</f>
        <v>　</v>
      </c>
      <c r="Q228" s="765"/>
      <c r="R228" s="765"/>
      <c r="S228" s="765"/>
      <c r="T228" s="765"/>
      <c r="U228" s="765"/>
      <c r="V228" s="765"/>
      <c r="W228" s="765"/>
      <c r="X228" s="765"/>
      <c r="Y228" s="765"/>
      <c r="Z228" s="765"/>
      <c r="AA228" s="765"/>
      <c r="AB228" s="765"/>
      <c r="AC228" s="765"/>
      <c r="AD228" s="765"/>
      <c r="AE228" s="765"/>
      <c r="AF228" s="765"/>
      <c r="AG228" s="765"/>
      <c r="AH228" s="765"/>
      <c r="AI228" s="765"/>
      <c r="AJ228" s="765"/>
      <c r="AK228" s="765"/>
      <c r="AL228" s="765"/>
      <c r="AM228" s="765"/>
      <c r="AN228" s="765"/>
      <c r="AO228" s="765"/>
      <c r="AP228" s="766"/>
      <c r="AQ228" s="300"/>
      <c r="AR228" s="301"/>
      <c r="AS228" s="193"/>
      <c r="AT228" s="191"/>
      <c r="AU228" s="191"/>
      <c r="AV228" s="191"/>
      <c r="AW228" s="191"/>
      <c r="AX228" s="191"/>
      <c r="AY228" s="191"/>
      <c r="AZ228" s="191"/>
      <c r="BA228" s="191"/>
      <c r="BB228" s="191"/>
      <c r="BC228" s="191"/>
      <c r="BD228" s="191"/>
      <c r="BE228" s="192"/>
      <c r="BF228" s="730"/>
      <c r="BG228" s="731"/>
      <c r="BH228" s="764" t="str">
        <f>"　"&amp;①入力シート!$D$23</f>
        <v>　</v>
      </c>
      <c r="BI228" s="765"/>
      <c r="BJ228" s="765"/>
      <c r="BK228" s="765"/>
      <c r="BL228" s="765"/>
      <c r="BM228" s="765"/>
      <c r="BN228" s="765"/>
      <c r="BO228" s="765"/>
      <c r="BP228" s="765"/>
      <c r="BQ228" s="765"/>
      <c r="BR228" s="765"/>
      <c r="BS228" s="765"/>
      <c r="BT228" s="765"/>
      <c r="BU228" s="765"/>
      <c r="BV228" s="765"/>
      <c r="BW228" s="765"/>
      <c r="BX228" s="765"/>
      <c r="BY228" s="765"/>
      <c r="BZ228" s="765"/>
      <c r="CA228" s="765"/>
      <c r="CB228" s="765"/>
      <c r="CC228" s="765"/>
      <c r="CD228" s="765"/>
      <c r="CE228" s="765"/>
      <c r="CF228" s="765"/>
      <c r="CG228" s="765"/>
      <c r="CH228" s="766"/>
    </row>
    <row r="229" spans="1:86" ht="24.95" customHeight="1">
      <c r="A229" s="194"/>
      <c r="B229" s="195"/>
      <c r="C229" s="195"/>
      <c r="D229" s="195"/>
      <c r="E229" s="195"/>
      <c r="F229" s="195"/>
      <c r="G229" s="195"/>
      <c r="H229" s="195"/>
      <c r="I229" s="195"/>
      <c r="J229" s="195"/>
      <c r="K229" s="195"/>
      <c r="L229" s="195"/>
      <c r="M229" s="196"/>
      <c r="N229" s="732"/>
      <c r="O229" s="733"/>
      <c r="P229" s="764"/>
      <c r="Q229" s="765"/>
      <c r="R229" s="765"/>
      <c r="S229" s="765"/>
      <c r="T229" s="765"/>
      <c r="U229" s="765"/>
      <c r="V229" s="765"/>
      <c r="W229" s="765"/>
      <c r="X229" s="765"/>
      <c r="Y229" s="765"/>
      <c r="Z229" s="765"/>
      <c r="AA229" s="765"/>
      <c r="AB229" s="765"/>
      <c r="AC229" s="765"/>
      <c r="AD229" s="765"/>
      <c r="AE229" s="765"/>
      <c r="AF229" s="765"/>
      <c r="AG229" s="765"/>
      <c r="AH229" s="765"/>
      <c r="AI229" s="765"/>
      <c r="AJ229" s="765"/>
      <c r="AK229" s="765"/>
      <c r="AL229" s="765"/>
      <c r="AM229" s="765"/>
      <c r="AN229" s="765"/>
      <c r="AO229" s="765"/>
      <c r="AP229" s="766"/>
      <c r="AQ229" s="300"/>
      <c r="AR229" s="301"/>
      <c r="AS229" s="194"/>
      <c r="AT229" s="195"/>
      <c r="AU229" s="195"/>
      <c r="AV229" s="195"/>
      <c r="AW229" s="195"/>
      <c r="AX229" s="195"/>
      <c r="AY229" s="195"/>
      <c r="AZ229" s="195"/>
      <c r="BA229" s="195"/>
      <c r="BB229" s="195"/>
      <c r="BC229" s="195"/>
      <c r="BD229" s="195"/>
      <c r="BE229" s="196"/>
      <c r="BF229" s="732"/>
      <c r="BG229" s="733"/>
      <c r="BH229" s="767"/>
      <c r="BI229" s="768"/>
      <c r="BJ229" s="768"/>
      <c r="BK229" s="768"/>
      <c r="BL229" s="768"/>
      <c r="BM229" s="768"/>
      <c r="BN229" s="768"/>
      <c r="BO229" s="768"/>
      <c r="BP229" s="768"/>
      <c r="BQ229" s="768"/>
      <c r="BR229" s="768"/>
      <c r="BS229" s="768"/>
      <c r="BT229" s="768"/>
      <c r="BU229" s="768"/>
      <c r="BV229" s="768"/>
      <c r="BW229" s="768"/>
      <c r="BX229" s="768"/>
      <c r="BY229" s="768"/>
      <c r="BZ229" s="768"/>
      <c r="CA229" s="768"/>
      <c r="CB229" s="768"/>
      <c r="CC229" s="768"/>
      <c r="CD229" s="768"/>
      <c r="CE229" s="768"/>
      <c r="CF229" s="768"/>
      <c r="CG229" s="768"/>
      <c r="CH229" s="769"/>
    </row>
    <row r="230" spans="1:86" ht="24.95" customHeight="1">
      <c r="A230" s="722" t="s">
        <v>337</v>
      </c>
      <c r="B230" s="723"/>
      <c r="C230" s="740" t="s">
        <v>31</v>
      </c>
      <c r="D230" s="741"/>
      <c r="E230" s="741"/>
      <c r="F230" s="741"/>
      <c r="G230" s="741"/>
      <c r="H230" s="741"/>
      <c r="I230" s="741"/>
      <c r="J230" s="741"/>
      <c r="K230" s="741"/>
      <c r="L230" s="741"/>
      <c r="M230" s="741"/>
      <c r="N230" s="722" t="s">
        <v>336</v>
      </c>
      <c r="O230" s="723"/>
      <c r="P230" s="792" t="str">
        <f>""&amp;①入力シート!AC42</f>
        <v/>
      </c>
      <c r="Q230" s="792"/>
      <c r="R230" s="792"/>
      <c r="S230" s="792"/>
      <c r="T230" s="792"/>
      <c r="U230" s="792"/>
      <c r="V230" s="792"/>
      <c r="W230" s="792"/>
      <c r="X230" s="792"/>
      <c r="Y230" s="792"/>
      <c r="Z230" s="792"/>
      <c r="AA230" s="792"/>
      <c r="AB230" s="792"/>
      <c r="AC230" s="792"/>
      <c r="AD230" s="792"/>
      <c r="AE230" s="792"/>
      <c r="AF230" s="792"/>
      <c r="AG230" s="792"/>
      <c r="AH230" s="792"/>
      <c r="AI230" s="792"/>
      <c r="AJ230" s="792"/>
      <c r="AK230" s="792"/>
      <c r="AL230" s="792"/>
      <c r="AM230" s="792"/>
      <c r="AN230" s="792"/>
      <c r="AO230" s="792"/>
      <c r="AP230" s="792"/>
      <c r="AQ230" s="300"/>
      <c r="AR230" s="301"/>
      <c r="AS230" s="722" t="s">
        <v>337</v>
      </c>
      <c r="AT230" s="723"/>
      <c r="AU230" s="740" t="s">
        <v>31</v>
      </c>
      <c r="AV230" s="741"/>
      <c r="AW230" s="741"/>
      <c r="AX230" s="741"/>
      <c r="AY230" s="741"/>
      <c r="AZ230" s="741"/>
      <c r="BA230" s="741"/>
      <c r="BB230" s="741"/>
      <c r="BC230" s="741"/>
      <c r="BD230" s="741"/>
      <c r="BE230" s="742"/>
      <c r="BF230" s="722" t="s">
        <v>336</v>
      </c>
      <c r="BG230" s="723"/>
      <c r="BH230" s="755" t="str">
        <f>""&amp;①入力シート!AC43</f>
        <v/>
      </c>
      <c r="BI230" s="756"/>
      <c r="BJ230" s="756"/>
      <c r="BK230" s="756"/>
      <c r="BL230" s="756"/>
      <c r="BM230" s="756"/>
      <c r="BN230" s="756"/>
      <c r="BO230" s="756"/>
      <c r="BP230" s="756"/>
      <c r="BQ230" s="756"/>
      <c r="BR230" s="756"/>
      <c r="BS230" s="756"/>
      <c r="BT230" s="756"/>
      <c r="BU230" s="756"/>
      <c r="BV230" s="756"/>
      <c r="BW230" s="756"/>
      <c r="BX230" s="756"/>
      <c r="BY230" s="756"/>
      <c r="BZ230" s="756"/>
      <c r="CA230" s="756"/>
      <c r="CB230" s="756"/>
      <c r="CC230" s="756"/>
      <c r="CD230" s="756"/>
      <c r="CE230" s="756"/>
      <c r="CF230" s="756"/>
      <c r="CG230" s="756"/>
      <c r="CH230" s="757"/>
    </row>
    <row r="231" spans="1:86" ht="24.95" customHeight="1">
      <c r="A231" s="724"/>
      <c r="B231" s="725"/>
      <c r="C231" s="743">
        <f>'②応募者名簿(印刷用)'!$A21</f>
        <v>19</v>
      </c>
      <c r="D231" s="744"/>
      <c r="E231" s="744"/>
      <c r="F231" s="744"/>
      <c r="G231" s="744"/>
      <c r="H231" s="744"/>
      <c r="I231" s="744"/>
      <c r="J231" s="744"/>
      <c r="K231" s="744"/>
      <c r="L231" s="744"/>
      <c r="M231" s="744"/>
      <c r="N231" s="724"/>
      <c r="O231" s="725"/>
      <c r="P231" s="792"/>
      <c r="Q231" s="792"/>
      <c r="R231" s="792"/>
      <c r="S231" s="792"/>
      <c r="T231" s="792"/>
      <c r="U231" s="792"/>
      <c r="V231" s="792"/>
      <c r="W231" s="792"/>
      <c r="X231" s="792"/>
      <c r="Y231" s="792"/>
      <c r="Z231" s="792"/>
      <c r="AA231" s="792"/>
      <c r="AB231" s="792"/>
      <c r="AC231" s="792"/>
      <c r="AD231" s="792"/>
      <c r="AE231" s="792"/>
      <c r="AF231" s="792"/>
      <c r="AG231" s="792"/>
      <c r="AH231" s="792"/>
      <c r="AI231" s="792"/>
      <c r="AJ231" s="792"/>
      <c r="AK231" s="792"/>
      <c r="AL231" s="792"/>
      <c r="AM231" s="792"/>
      <c r="AN231" s="792"/>
      <c r="AO231" s="792"/>
      <c r="AP231" s="792"/>
      <c r="AQ231" s="300"/>
      <c r="AR231" s="301"/>
      <c r="AS231" s="724"/>
      <c r="AT231" s="725"/>
      <c r="AU231" s="743">
        <f>'②応募者名簿(印刷用)'!$A22</f>
        <v>20</v>
      </c>
      <c r="AV231" s="744"/>
      <c r="AW231" s="744"/>
      <c r="AX231" s="744"/>
      <c r="AY231" s="744"/>
      <c r="AZ231" s="744"/>
      <c r="BA231" s="744"/>
      <c r="BB231" s="744"/>
      <c r="BC231" s="744"/>
      <c r="BD231" s="744"/>
      <c r="BE231" s="745"/>
      <c r="BF231" s="724"/>
      <c r="BG231" s="725"/>
      <c r="BH231" s="758"/>
      <c r="BI231" s="759"/>
      <c r="BJ231" s="759"/>
      <c r="BK231" s="759"/>
      <c r="BL231" s="759"/>
      <c r="BM231" s="759"/>
      <c r="BN231" s="759"/>
      <c r="BO231" s="759"/>
      <c r="BP231" s="759"/>
      <c r="BQ231" s="759"/>
      <c r="BR231" s="759"/>
      <c r="BS231" s="759"/>
      <c r="BT231" s="759"/>
      <c r="BU231" s="759"/>
      <c r="BV231" s="759"/>
      <c r="BW231" s="759"/>
      <c r="BX231" s="759"/>
      <c r="BY231" s="759"/>
      <c r="BZ231" s="759"/>
      <c r="CA231" s="759"/>
      <c r="CB231" s="759"/>
      <c r="CC231" s="759"/>
      <c r="CD231" s="759"/>
      <c r="CE231" s="759"/>
      <c r="CF231" s="759"/>
      <c r="CG231" s="759"/>
      <c r="CH231" s="760"/>
    </row>
    <row r="232" spans="1:86" ht="24.95" customHeight="1">
      <c r="A232" s="726"/>
      <c r="B232" s="727"/>
      <c r="C232" s="743"/>
      <c r="D232" s="744"/>
      <c r="E232" s="744"/>
      <c r="F232" s="744"/>
      <c r="G232" s="744"/>
      <c r="H232" s="744"/>
      <c r="I232" s="744"/>
      <c r="J232" s="744"/>
      <c r="K232" s="744"/>
      <c r="L232" s="744"/>
      <c r="M232" s="744"/>
      <c r="N232" s="726"/>
      <c r="O232" s="727"/>
      <c r="P232" s="792"/>
      <c r="Q232" s="792"/>
      <c r="R232" s="792"/>
      <c r="S232" s="792"/>
      <c r="T232" s="792"/>
      <c r="U232" s="792"/>
      <c r="V232" s="792"/>
      <c r="W232" s="792"/>
      <c r="X232" s="792"/>
      <c r="Y232" s="792"/>
      <c r="Z232" s="792"/>
      <c r="AA232" s="792"/>
      <c r="AB232" s="792"/>
      <c r="AC232" s="792"/>
      <c r="AD232" s="792"/>
      <c r="AE232" s="792"/>
      <c r="AF232" s="792"/>
      <c r="AG232" s="792"/>
      <c r="AH232" s="792"/>
      <c r="AI232" s="792"/>
      <c r="AJ232" s="792"/>
      <c r="AK232" s="792"/>
      <c r="AL232" s="792"/>
      <c r="AM232" s="792"/>
      <c r="AN232" s="792"/>
      <c r="AO232" s="792"/>
      <c r="AP232" s="792"/>
      <c r="AQ232" s="300"/>
      <c r="AR232" s="301"/>
      <c r="AS232" s="726"/>
      <c r="AT232" s="727"/>
      <c r="AU232" s="746"/>
      <c r="AV232" s="747"/>
      <c r="AW232" s="747"/>
      <c r="AX232" s="747"/>
      <c r="AY232" s="747"/>
      <c r="AZ232" s="747"/>
      <c r="BA232" s="747"/>
      <c r="BB232" s="747"/>
      <c r="BC232" s="747"/>
      <c r="BD232" s="747"/>
      <c r="BE232" s="748"/>
      <c r="BF232" s="726"/>
      <c r="BG232" s="727"/>
      <c r="BH232" s="761"/>
      <c r="BI232" s="762"/>
      <c r="BJ232" s="762"/>
      <c r="BK232" s="762"/>
      <c r="BL232" s="762"/>
      <c r="BM232" s="762"/>
      <c r="BN232" s="762"/>
      <c r="BO232" s="762"/>
      <c r="BP232" s="762"/>
      <c r="BQ232" s="762"/>
      <c r="BR232" s="762"/>
      <c r="BS232" s="762"/>
      <c r="BT232" s="762"/>
      <c r="BU232" s="762"/>
      <c r="BV232" s="762"/>
      <c r="BW232" s="762"/>
      <c r="BX232" s="762"/>
      <c r="BY232" s="762"/>
      <c r="BZ232" s="762"/>
      <c r="CA232" s="762"/>
      <c r="CB232" s="762"/>
      <c r="CC232" s="762"/>
      <c r="CD232" s="762"/>
      <c r="CE232" s="762"/>
      <c r="CF232" s="762"/>
      <c r="CG232" s="762"/>
      <c r="CH232" s="763"/>
    </row>
    <row r="233" spans="1:86" ht="24.95" customHeight="1">
      <c r="A233" s="722" t="s">
        <v>338</v>
      </c>
      <c r="B233" s="723"/>
      <c r="C233" s="782" t="str">
        <f>IF('②応募者名簿(印刷用)'!$L$21="","",'②応募者名簿(印刷用)'!$L$21)</f>
        <v/>
      </c>
      <c r="D233" s="783"/>
      <c r="E233" s="783"/>
      <c r="F233" s="783"/>
      <c r="G233" s="783"/>
      <c r="H233" s="783"/>
      <c r="I233" s="783"/>
      <c r="J233" s="783"/>
      <c r="K233" s="783"/>
      <c r="L233" s="783"/>
      <c r="M233" s="784"/>
      <c r="N233" s="728" t="s">
        <v>346</v>
      </c>
      <c r="O233" s="729"/>
      <c r="P233" s="787" t="s">
        <v>32</v>
      </c>
      <c r="Q233" s="788"/>
      <c r="R233" s="788"/>
      <c r="S233" s="788"/>
      <c r="T233" s="788"/>
      <c r="U233" s="788"/>
      <c r="V233" s="788"/>
      <c r="W233" s="788"/>
      <c r="X233" s="788"/>
      <c r="Y233" s="788"/>
      <c r="Z233" s="788"/>
      <c r="AA233" s="788"/>
      <c r="AB233" s="788"/>
      <c r="AC233" s="788"/>
      <c r="AD233" s="788"/>
      <c r="AE233" s="788"/>
      <c r="AF233" s="788"/>
      <c r="AG233" s="788"/>
      <c r="AH233" s="788"/>
      <c r="AI233" s="788"/>
      <c r="AJ233" s="788"/>
      <c r="AK233" s="788"/>
      <c r="AL233" s="788"/>
      <c r="AM233" s="788"/>
      <c r="AN233" s="788"/>
      <c r="AO233" s="788"/>
      <c r="AP233" s="789"/>
      <c r="AQ233" s="300"/>
      <c r="AR233" s="301"/>
      <c r="AS233" s="722" t="s">
        <v>338</v>
      </c>
      <c r="AT233" s="723"/>
      <c r="AU233" s="782" t="str">
        <f>IF('②応募者名簿(印刷用)'!$L$22="","",'②応募者名簿(印刷用)'!$L$22)</f>
        <v/>
      </c>
      <c r="AV233" s="783"/>
      <c r="AW233" s="783"/>
      <c r="AX233" s="783"/>
      <c r="AY233" s="783"/>
      <c r="AZ233" s="783"/>
      <c r="BA233" s="783"/>
      <c r="BB233" s="783"/>
      <c r="BC233" s="783"/>
      <c r="BD233" s="783"/>
      <c r="BE233" s="784"/>
      <c r="BF233" s="728" t="s">
        <v>346</v>
      </c>
      <c r="BG233" s="729"/>
      <c r="BH233" s="740" t="s">
        <v>32</v>
      </c>
      <c r="BI233" s="741"/>
      <c r="BJ233" s="741"/>
      <c r="BK233" s="741"/>
      <c r="BL233" s="741"/>
      <c r="BM233" s="741"/>
      <c r="BN233" s="741"/>
      <c r="BO233" s="741"/>
      <c r="BP233" s="741"/>
      <c r="BQ233" s="741"/>
      <c r="BR233" s="741"/>
      <c r="BS233" s="741"/>
      <c r="BT233" s="741"/>
      <c r="BU233" s="741"/>
      <c r="BV233" s="741"/>
      <c r="BW233" s="741"/>
      <c r="BX233" s="741"/>
      <c r="BY233" s="741"/>
      <c r="BZ233" s="741"/>
      <c r="CA233" s="741"/>
      <c r="CB233" s="741"/>
      <c r="CC233" s="741"/>
      <c r="CD233" s="741"/>
      <c r="CE233" s="741"/>
      <c r="CF233" s="741"/>
      <c r="CG233" s="741"/>
      <c r="CH233" s="742"/>
    </row>
    <row r="234" spans="1:86" ht="24.95" customHeight="1">
      <c r="A234" s="724"/>
      <c r="B234" s="725"/>
      <c r="C234" s="743"/>
      <c r="D234" s="744"/>
      <c r="E234" s="744"/>
      <c r="F234" s="744"/>
      <c r="G234" s="744"/>
      <c r="H234" s="744"/>
      <c r="I234" s="744"/>
      <c r="J234" s="744"/>
      <c r="K234" s="744"/>
      <c r="L234" s="744"/>
      <c r="M234" s="745"/>
      <c r="N234" s="730"/>
      <c r="O234" s="731"/>
      <c r="P234" s="793" t="str">
        <f>IF('②応募者名簿(印刷用)'!$P$21="","",'②応募者名簿(印刷用)'!$P$21)</f>
        <v xml:space="preserve"> </v>
      </c>
      <c r="Q234" s="793"/>
      <c r="R234" s="793"/>
      <c r="S234" s="793"/>
      <c r="T234" s="793"/>
      <c r="U234" s="793"/>
      <c r="V234" s="793"/>
      <c r="W234" s="793"/>
      <c r="X234" s="793"/>
      <c r="Y234" s="793"/>
      <c r="Z234" s="793"/>
      <c r="AA234" s="793"/>
      <c r="AB234" s="793"/>
      <c r="AC234" s="793"/>
      <c r="AD234" s="793"/>
      <c r="AE234" s="793"/>
      <c r="AF234" s="793"/>
      <c r="AG234" s="793"/>
      <c r="AH234" s="793"/>
      <c r="AI234" s="793"/>
      <c r="AJ234" s="793"/>
      <c r="AK234" s="793"/>
      <c r="AL234" s="793"/>
      <c r="AM234" s="793"/>
      <c r="AN234" s="793"/>
      <c r="AO234" s="793"/>
      <c r="AP234" s="793"/>
      <c r="AQ234" s="300"/>
      <c r="AR234" s="301"/>
      <c r="AS234" s="724"/>
      <c r="AT234" s="725"/>
      <c r="AU234" s="743"/>
      <c r="AV234" s="744"/>
      <c r="AW234" s="744"/>
      <c r="AX234" s="744"/>
      <c r="AY234" s="744"/>
      <c r="AZ234" s="744"/>
      <c r="BA234" s="744"/>
      <c r="BB234" s="744"/>
      <c r="BC234" s="744"/>
      <c r="BD234" s="744"/>
      <c r="BE234" s="745"/>
      <c r="BF234" s="730"/>
      <c r="BG234" s="731"/>
      <c r="BH234" s="743" t="str">
        <f>IF('②応募者名簿(印刷用)'!$P$22="","",'②応募者名簿(印刷用)'!$P$22)</f>
        <v xml:space="preserve"> </v>
      </c>
      <c r="BI234" s="744"/>
      <c r="BJ234" s="744"/>
      <c r="BK234" s="744"/>
      <c r="BL234" s="744"/>
      <c r="BM234" s="744"/>
      <c r="BN234" s="744"/>
      <c r="BO234" s="744"/>
      <c r="BP234" s="744"/>
      <c r="BQ234" s="744"/>
      <c r="BR234" s="744"/>
      <c r="BS234" s="744"/>
      <c r="BT234" s="744"/>
      <c r="BU234" s="744"/>
      <c r="BV234" s="744"/>
      <c r="BW234" s="744"/>
      <c r="BX234" s="744"/>
      <c r="BY234" s="744"/>
      <c r="BZ234" s="744"/>
      <c r="CA234" s="744"/>
      <c r="CB234" s="744"/>
      <c r="CC234" s="744"/>
      <c r="CD234" s="744"/>
      <c r="CE234" s="744"/>
      <c r="CF234" s="744"/>
      <c r="CG234" s="744"/>
      <c r="CH234" s="745"/>
    </row>
    <row r="235" spans="1:86" ht="24.95" customHeight="1">
      <c r="A235" s="726"/>
      <c r="B235" s="727"/>
      <c r="C235" s="743"/>
      <c r="D235" s="744"/>
      <c r="E235" s="744"/>
      <c r="F235" s="744"/>
      <c r="G235" s="744"/>
      <c r="H235" s="744"/>
      <c r="I235" s="744"/>
      <c r="J235" s="744"/>
      <c r="K235" s="744"/>
      <c r="L235" s="744"/>
      <c r="M235" s="745"/>
      <c r="N235" s="732"/>
      <c r="O235" s="733"/>
      <c r="P235" s="794"/>
      <c r="Q235" s="794"/>
      <c r="R235" s="794"/>
      <c r="S235" s="794"/>
      <c r="T235" s="794"/>
      <c r="U235" s="794"/>
      <c r="V235" s="794"/>
      <c r="W235" s="794"/>
      <c r="X235" s="794"/>
      <c r="Y235" s="794"/>
      <c r="Z235" s="794"/>
      <c r="AA235" s="794"/>
      <c r="AB235" s="794"/>
      <c r="AC235" s="794"/>
      <c r="AD235" s="794"/>
      <c r="AE235" s="794"/>
      <c r="AF235" s="794"/>
      <c r="AG235" s="794"/>
      <c r="AH235" s="794"/>
      <c r="AI235" s="794"/>
      <c r="AJ235" s="794"/>
      <c r="AK235" s="794"/>
      <c r="AL235" s="794"/>
      <c r="AM235" s="794"/>
      <c r="AN235" s="794"/>
      <c r="AO235" s="794"/>
      <c r="AP235" s="794"/>
      <c r="AQ235" s="300"/>
      <c r="AR235" s="301"/>
      <c r="AS235" s="726"/>
      <c r="AT235" s="727"/>
      <c r="AU235" s="746"/>
      <c r="AV235" s="747"/>
      <c r="AW235" s="747"/>
      <c r="AX235" s="747"/>
      <c r="AY235" s="747"/>
      <c r="AZ235" s="747"/>
      <c r="BA235" s="747"/>
      <c r="BB235" s="747"/>
      <c r="BC235" s="747"/>
      <c r="BD235" s="747"/>
      <c r="BE235" s="748"/>
      <c r="BF235" s="732"/>
      <c r="BG235" s="733"/>
      <c r="BH235" s="746"/>
      <c r="BI235" s="747"/>
      <c r="BJ235" s="747"/>
      <c r="BK235" s="747"/>
      <c r="BL235" s="747"/>
      <c r="BM235" s="747"/>
      <c r="BN235" s="747"/>
      <c r="BO235" s="747"/>
      <c r="BP235" s="747"/>
      <c r="BQ235" s="747"/>
      <c r="BR235" s="747"/>
      <c r="BS235" s="747"/>
      <c r="BT235" s="747"/>
      <c r="BU235" s="747"/>
      <c r="BV235" s="747"/>
      <c r="BW235" s="747"/>
      <c r="BX235" s="747"/>
      <c r="BY235" s="747"/>
      <c r="BZ235" s="747"/>
      <c r="CA235" s="747"/>
      <c r="CB235" s="747"/>
      <c r="CC235" s="747"/>
      <c r="CD235" s="747"/>
      <c r="CE235" s="747"/>
      <c r="CF235" s="747"/>
      <c r="CG235" s="747"/>
      <c r="CH235" s="748"/>
    </row>
    <row r="236" spans="1:86" ht="24.95" customHeight="1">
      <c r="A236" s="786" t="s">
        <v>22</v>
      </c>
      <c r="B236" s="786"/>
      <c r="C236" s="791" t="str">
        <f>""&amp;①入力シート!AD42</f>
        <v/>
      </c>
      <c r="D236" s="791"/>
      <c r="E236" s="791"/>
      <c r="F236" s="791"/>
      <c r="G236" s="791"/>
      <c r="H236" s="791"/>
      <c r="I236" s="791"/>
      <c r="J236" s="791"/>
      <c r="K236" s="791"/>
      <c r="L236" s="791"/>
      <c r="M236" s="791"/>
      <c r="N236" s="197"/>
      <c r="O236" s="198"/>
      <c r="P236" s="198"/>
      <c r="Q236" s="198"/>
      <c r="R236" s="198"/>
      <c r="S236" s="198"/>
      <c r="T236" s="198"/>
      <c r="U236" s="198"/>
      <c r="V236" s="198"/>
      <c r="W236" s="198"/>
      <c r="X236" s="198"/>
      <c r="Y236" s="198"/>
      <c r="Z236" s="198"/>
      <c r="AA236" s="198"/>
      <c r="AB236" s="198"/>
      <c r="AC236" s="198"/>
      <c r="AD236" s="198"/>
      <c r="AE236" s="198"/>
      <c r="AF236" s="198"/>
      <c r="AG236" s="198"/>
      <c r="AH236" s="198"/>
      <c r="AI236" s="198"/>
      <c r="AJ236" s="198"/>
      <c r="AK236" s="198"/>
      <c r="AL236" s="198"/>
      <c r="AM236" s="774">
        <f>$AM$20</f>
        <v>86</v>
      </c>
      <c r="AN236" s="774"/>
      <c r="AO236" s="774"/>
      <c r="AP236" s="775"/>
      <c r="AQ236" s="298"/>
      <c r="AR236" s="299"/>
      <c r="AS236" s="778" t="s">
        <v>22</v>
      </c>
      <c r="AT236" s="779"/>
      <c r="AU236" s="749" t="str">
        <f>""&amp;①入力シート!AD43</f>
        <v/>
      </c>
      <c r="AV236" s="750"/>
      <c r="AW236" s="750"/>
      <c r="AX236" s="750"/>
      <c r="AY236" s="750"/>
      <c r="AZ236" s="750"/>
      <c r="BA236" s="750"/>
      <c r="BB236" s="750"/>
      <c r="BC236" s="750"/>
      <c r="BD236" s="750"/>
      <c r="BE236" s="751"/>
      <c r="BF236" s="197"/>
      <c r="BG236" s="198"/>
      <c r="BH236" s="198"/>
      <c r="BI236" s="198"/>
      <c r="BJ236" s="198"/>
      <c r="BK236" s="198"/>
      <c r="BL236" s="198"/>
      <c r="BM236" s="198"/>
      <c r="BN236" s="198"/>
      <c r="BO236" s="198"/>
      <c r="BP236" s="198"/>
      <c r="BQ236" s="198"/>
      <c r="BR236" s="198"/>
      <c r="BS236" s="198"/>
      <c r="BT236" s="198"/>
      <c r="BU236" s="198"/>
      <c r="BV236" s="198"/>
      <c r="BW236" s="198"/>
      <c r="BX236" s="198"/>
      <c r="BY236" s="198"/>
      <c r="BZ236" s="198"/>
      <c r="CA236" s="198"/>
      <c r="CB236" s="198"/>
      <c r="CC236" s="198"/>
      <c r="CD236" s="198"/>
      <c r="CE236" s="774">
        <f>$AM$20</f>
        <v>86</v>
      </c>
      <c r="CF236" s="774"/>
      <c r="CG236" s="774"/>
      <c r="CH236" s="775"/>
    </row>
    <row r="237" spans="1:86" ht="24.95" customHeight="1">
      <c r="A237" s="786"/>
      <c r="B237" s="786"/>
      <c r="C237" s="791"/>
      <c r="D237" s="791"/>
      <c r="E237" s="791"/>
      <c r="F237" s="791"/>
      <c r="G237" s="791"/>
      <c r="H237" s="791"/>
      <c r="I237" s="791"/>
      <c r="J237" s="791"/>
      <c r="K237" s="791"/>
      <c r="L237" s="791"/>
      <c r="M237" s="791"/>
      <c r="N237" s="199"/>
      <c r="O237" s="199"/>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776"/>
      <c r="AN237" s="776"/>
      <c r="AO237" s="776"/>
      <c r="AP237" s="777"/>
      <c r="AQ237" s="298"/>
      <c r="AR237" s="299"/>
      <c r="AS237" s="780"/>
      <c r="AT237" s="781"/>
      <c r="AU237" s="752"/>
      <c r="AV237" s="753"/>
      <c r="AW237" s="753"/>
      <c r="AX237" s="753"/>
      <c r="AY237" s="753"/>
      <c r="AZ237" s="753"/>
      <c r="BA237" s="753"/>
      <c r="BB237" s="753"/>
      <c r="BC237" s="753"/>
      <c r="BD237" s="753"/>
      <c r="BE237" s="754"/>
      <c r="BF237" s="199"/>
      <c r="BG237" s="199"/>
      <c r="BH237" s="199"/>
      <c r="BI237" s="199"/>
      <c r="BJ237" s="199"/>
      <c r="BK237" s="199"/>
      <c r="BL237" s="199"/>
      <c r="BM237" s="199"/>
      <c r="BN237" s="199"/>
      <c r="BO237" s="199"/>
      <c r="BP237" s="199"/>
      <c r="BQ237" s="199"/>
      <c r="BR237" s="199"/>
      <c r="BS237" s="199"/>
      <c r="BT237" s="199"/>
      <c r="BU237" s="199"/>
      <c r="BV237" s="199"/>
      <c r="BW237" s="199"/>
      <c r="BX237" s="199"/>
      <c r="BY237" s="199"/>
      <c r="BZ237" s="199"/>
      <c r="CA237" s="199"/>
      <c r="CB237" s="199"/>
      <c r="CC237" s="199"/>
      <c r="CD237" s="199"/>
      <c r="CE237" s="776"/>
      <c r="CF237" s="776"/>
      <c r="CG237" s="776"/>
      <c r="CH237" s="777"/>
    </row>
    <row r="238" spans="1:86" ht="26.1" customHeight="1">
      <c r="A238" s="200"/>
      <c r="B238" s="200"/>
      <c r="C238" s="201"/>
      <c r="D238" s="201"/>
      <c r="E238" s="201"/>
      <c r="F238" s="201"/>
      <c r="G238" s="201"/>
      <c r="H238" s="201"/>
      <c r="I238" s="201"/>
      <c r="J238" s="201"/>
      <c r="K238" s="201"/>
      <c r="L238" s="201"/>
      <c r="M238" s="201"/>
      <c r="N238" s="202"/>
      <c r="O238" s="202"/>
      <c r="P238" s="202"/>
      <c r="Q238" s="202"/>
      <c r="R238" s="202"/>
      <c r="S238" s="202"/>
      <c r="T238" s="202"/>
      <c r="U238" s="202"/>
      <c r="V238" s="202"/>
      <c r="W238" s="202"/>
      <c r="X238" s="202"/>
      <c r="Y238" s="202"/>
      <c r="Z238" s="202"/>
      <c r="AA238" s="202"/>
      <c r="AB238" s="202"/>
      <c r="AC238" s="202"/>
      <c r="AD238" s="202"/>
      <c r="AE238" s="202"/>
      <c r="AF238" s="202"/>
      <c r="AG238" s="202"/>
      <c r="AH238" s="202"/>
      <c r="AI238" s="202"/>
      <c r="AJ238" s="202"/>
      <c r="AK238" s="202"/>
      <c r="AL238" s="202"/>
      <c r="AM238" s="202"/>
      <c r="AN238" s="202"/>
      <c r="AO238" s="202"/>
      <c r="AP238" s="202"/>
      <c r="AQ238" s="298"/>
      <c r="AR238" s="299"/>
      <c r="AS238" s="200"/>
      <c r="AT238" s="200"/>
      <c r="AU238" s="201"/>
      <c r="AV238" s="201"/>
      <c r="AW238" s="201"/>
      <c r="AX238" s="201"/>
      <c r="AY238" s="201"/>
      <c r="AZ238" s="201"/>
      <c r="BA238" s="201"/>
      <c r="BB238" s="201"/>
      <c r="BC238" s="201"/>
      <c r="BD238" s="201"/>
      <c r="BE238" s="201"/>
      <c r="BF238" s="202"/>
      <c r="BG238" s="202"/>
      <c r="BH238" s="202"/>
      <c r="BI238" s="202"/>
      <c r="BJ238" s="202"/>
      <c r="BK238" s="202"/>
      <c r="BL238" s="202"/>
      <c r="BM238" s="202"/>
      <c r="BN238" s="202"/>
      <c r="BO238" s="202"/>
      <c r="BP238" s="202"/>
      <c r="BQ238" s="202"/>
      <c r="BR238" s="202"/>
      <c r="BS238" s="202"/>
      <c r="BT238" s="202"/>
      <c r="BU238" s="202"/>
      <c r="BV238" s="202"/>
      <c r="BW238" s="202"/>
      <c r="BX238" s="202"/>
      <c r="BY238" s="202"/>
      <c r="BZ238" s="202"/>
      <c r="CA238" s="202"/>
      <c r="CB238" s="202"/>
      <c r="CC238" s="202"/>
      <c r="CD238" s="202"/>
      <c r="CE238" s="202"/>
      <c r="CF238" s="202"/>
      <c r="CG238" s="202"/>
      <c r="CH238" s="202"/>
    </row>
    <row r="239" spans="1:86" ht="26.1" customHeight="1">
      <c r="A239" s="174"/>
      <c r="B239" s="174"/>
      <c r="C239" s="174"/>
      <c r="D239" s="174"/>
      <c r="E239" s="174"/>
      <c r="F239" s="174"/>
      <c r="G239" s="174"/>
      <c r="H239" s="174"/>
      <c r="I239" s="174"/>
      <c r="J239" s="174"/>
      <c r="K239" s="174"/>
      <c r="L239" s="174"/>
      <c r="M239" s="174"/>
      <c r="AQ239" s="298"/>
      <c r="AR239" s="299"/>
      <c r="AS239" s="174"/>
      <c r="AT239" s="174"/>
      <c r="AU239" s="174"/>
      <c r="AV239" s="174"/>
      <c r="AW239" s="174"/>
      <c r="AX239" s="174"/>
      <c r="AY239" s="174"/>
      <c r="AZ239" s="174"/>
      <c r="BA239" s="174"/>
      <c r="BB239" s="174"/>
      <c r="BC239" s="174"/>
      <c r="BD239" s="174"/>
      <c r="BE239" s="174"/>
    </row>
    <row r="240" spans="1:86" ht="26.1" customHeight="1">
      <c r="A240" s="174"/>
      <c r="B240" s="174"/>
      <c r="C240" s="174"/>
      <c r="D240" s="174"/>
      <c r="E240" s="174"/>
      <c r="F240" s="174"/>
      <c r="G240" s="174"/>
      <c r="H240" s="174"/>
      <c r="I240" s="174"/>
      <c r="J240" s="174"/>
      <c r="K240" s="174"/>
      <c r="L240" s="174"/>
      <c r="M240" s="174"/>
      <c r="N240" s="785" t="s">
        <v>408</v>
      </c>
      <c r="O240" s="785"/>
      <c r="P240" s="785"/>
      <c r="Q240" s="785"/>
      <c r="R240" s="785"/>
      <c r="S240" s="785"/>
      <c r="T240" s="785"/>
      <c r="U240" s="785"/>
      <c r="V240" s="785"/>
      <c r="W240" s="785"/>
      <c r="X240" s="785"/>
      <c r="Y240" s="785"/>
      <c r="Z240" s="785"/>
      <c r="AA240" s="785"/>
      <c r="AB240" s="785"/>
      <c r="AQ240" s="298"/>
      <c r="AR240" s="299"/>
      <c r="AS240" s="174"/>
      <c r="AT240" s="174"/>
      <c r="AU240" s="174"/>
      <c r="AV240" s="174"/>
      <c r="AW240" s="174"/>
      <c r="AX240" s="174"/>
      <c r="AY240" s="174"/>
      <c r="AZ240" s="174"/>
      <c r="BA240" s="174"/>
      <c r="BB240" s="174"/>
      <c r="BC240" s="174"/>
      <c r="BD240" s="174"/>
      <c r="BE240" s="174"/>
      <c r="BF240" s="785" t="s">
        <v>408</v>
      </c>
      <c r="BG240" s="785"/>
      <c r="BH240" s="785"/>
      <c r="BI240" s="785"/>
      <c r="BJ240" s="785"/>
      <c r="BK240" s="785"/>
      <c r="BL240" s="785"/>
      <c r="BM240" s="785"/>
      <c r="BN240" s="785"/>
      <c r="BO240" s="785"/>
      <c r="BP240" s="785"/>
      <c r="BQ240" s="785"/>
      <c r="BR240" s="785"/>
      <c r="BS240" s="785"/>
      <c r="BT240" s="785"/>
    </row>
    <row r="241" spans="1:86" ht="26.1" customHeight="1">
      <c r="A241" s="174"/>
      <c r="B241" s="174"/>
      <c r="C241" s="174"/>
      <c r="D241" s="174"/>
      <c r="E241" s="174"/>
      <c r="F241" s="174"/>
      <c r="G241" s="174"/>
      <c r="H241" s="174"/>
      <c r="I241" s="174"/>
      <c r="J241" s="174"/>
      <c r="K241" s="174"/>
      <c r="L241" s="174"/>
      <c r="M241" s="174"/>
      <c r="N241" s="785"/>
      <c r="O241" s="785"/>
      <c r="P241" s="785"/>
      <c r="Q241" s="785"/>
      <c r="R241" s="785"/>
      <c r="S241" s="785"/>
      <c r="T241" s="785"/>
      <c r="U241" s="785"/>
      <c r="V241" s="785"/>
      <c r="W241" s="785"/>
      <c r="X241" s="785"/>
      <c r="Y241" s="785"/>
      <c r="Z241" s="785"/>
      <c r="AA241" s="785"/>
      <c r="AB241" s="785"/>
      <c r="AQ241" s="298"/>
      <c r="AR241" s="299"/>
      <c r="AS241" s="174"/>
      <c r="AT241" s="174"/>
      <c r="AU241" s="174"/>
      <c r="AV241" s="174"/>
      <c r="AW241" s="174"/>
      <c r="AX241" s="174"/>
      <c r="AY241" s="174"/>
      <c r="AZ241" s="174"/>
      <c r="BA241" s="174"/>
      <c r="BB241" s="174"/>
      <c r="BC241" s="174"/>
      <c r="BD241" s="174"/>
      <c r="BE241" s="174"/>
      <c r="BF241" s="785"/>
      <c r="BG241" s="785"/>
      <c r="BH241" s="785"/>
      <c r="BI241" s="785"/>
      <c r="BJ241" s="785"/>
      <c r="BK241" s="785"/>
      <c r="BL241" s="785"/>
      <c r="BM241" s="785"/>
      <c r="BN241" s="785"/>
      <c r="BO241" s="785"/>
      <c r="BP241" s="785"/>
      <c r="BQ241" s="785"/>
      <c r="BR241" s="785"/>
      <c r="BS241" s="785"/>
      <c r="BT241" s="785"/>
    </row>
    <row r="242" spans="1:86" ht="26.1" customHeight="1">
      <c r="A242" s="174"/>
      <c r="B242" s="174"/>
      <c r="C242" s="174"/>
      <c r="D242" s="174"/>
      <c r="E242" s="174"/>
      <c r="F242" s="174"/>
      <c r="G242" s="174"/>
      <c r="H242" s="174"/>
      <c r="I242" s="174"/>
      <c r="J242" s="174"/>
      <c r="K242" s="174"/>
      <c r="L242" s="174"/>
      <c r="M242" s="174"/>
      <c r="N242" s="785" t="s">
        <v>407</v>
      </c>
      <c r="O242" s="785"/>
      <c r="P242" s="785"/>
      <c r="Q242" s="785"/>
      <c r="R242" s="785"/>
      <c r="S242" s="785"/>
      <c r="T242" s="785"/>
      <c r="U242" s="785"/>
      <c r="V242" s="785"/>
      <c r="W242" s="785"/>
      <c r="X242" s="785"/>
      <c r="Y242" s="785"/>
      <c r="Z242" s="785"/>
      <c r="AA242" s="785"/>
      <c r="AB242" s="785"/>
      <c r="AQ242" s="298"/>
      <c r="AR242" s="299"/>
      <c r="AS242" s="174"/>
      <c r="AT242" s="174"/>
      <c r="AU242" s="174"/>
      <c r="AV242" s="174"/>
      <c r="AW242" s="174"/>
      <c r="AX242" s="174"/>
      <c r="AY242" s="174"/>
      <c r="AZ242" s="174"/>
      <c r="BA242" s="174"/>
      <c r="BB242" s="174"/>
      <c r="BC242" s="174"/>
      <c r="BD242" s="174"/>
      <c r="BE242" s="174"/>
      <c r="BF242" s="785" t="s">
        <v>407</v>
      </c>
      <c r="BG242" s="785"/>
      <c r="BH242" s="785"/>
      <c r="BI242" s="785"/>
      <c r="BJ242" s="785"/>
      <c r="BK242" s="785"/>
      <c r="BL242" s="785"/>
      <c r="BM242" s="785"/>
      <c r="BN242" s="785"/>
      <c r="BO242" s="785"/>
      <c r="BP242" s="785"/>
      <c r="BQ242" s="785"/>
      <c r="BR242" s="785"/>
      <c r="BS242" s="785"/>
      <c r="BT242" s="785"/>
    </row>
    <row r="243" spans="1:86" ht="26.1" customHeight="1">
      <c r="A243" s="174"/>
      <c r="B243" s="174"/>
      <c r="C243" s="174"/>
      <c r="D243" s="174"/>
      <c r="E243" s="174"/>
      <c r="F243" s="174"/>
      <c r="G243" s="174"/>
      <c r="H243" s="174"/>
      <c r="I243" s="174"/>
      <c r="J243" s="174"/>
      <c r="K243" s="174"/>
      <c r="L243" s="174"/>
      <c r="M243" s="174"/>
      <c r="N243" s="785"/>
      <c r="O243" s="785"/>
      <c r="P243" s="785"/>
      <c r="Q243" s="785"/>
      <c r="R243" s="785"/>
      <c r="S243" s="785"/>
      <c r="T243" s="785"/>
      <c r="U243" s="785"/>
      <c r="V243" s="785"/>
      <c r="W243" s="785"/>
      <c r="X243" s="785"/>
      <c r="Y243" s="785"/>
      <c r="Z243" s="785"/>
      <c r="AA243" s="785"/>
      <c r="AB243" s="785"/>
      <c r="AQ243" s="298"/>
      <c r="AR243" s="299"/>
      <c r="AS243" s="174"/>
      <c r="AT243" s="174"/>
      <c r="AU243" s="174"/>
      <c r="AV243" s="174"/>
      <c r="AW243" s="174"/>
      <c r="AX243" s="174"/>
      <c r="AY243" s="174"/>
      <c r="AZ243" s="174"/>
      <c r="BA243" s="174"/>
      <c r="BB243" s="174"/>
      <c r="BC243" s="174"/>
      <c r="BD243" s="174"/>
      <c r="BE243" s="174"/>
      <c r="BF243" s="785"/>
      <c r="BG243" s="785"/>
      <c r="BH243" s="785"/>
      <c r="BI243" s="785"/>
      <c r="BJ243" s="785"/>
      <c r="BK243" s="785"/>
      <c r="BL243" s="785"/>
      <c r="BM243" s="785"/>
      <c r="BN243" s="785"/>
      <c r="BO243" s="785"/>
      <c r="BP243" s="785"/>
      <c r="BQ243" s="785"/>
      <c r="BR243" s="785"/>
      <c r="BS243" s="785"/>
      <c r="BT243" s="785"/>
    </row>
    <row r="244" spans="1:86" ht="26.1" customHeight="1">
      <c r="A244" s="174"/>
      <c r="B244" s="174"/>
      <c r="C244" s="174"/>
      <c r="D244" s="174"/>
      <c r="E244" s="174"/>
      <c r="F244" s="174"/>
      <c r="G244" s="174"/>
      <c r="H244" s="174"/>
      <c r="I244" s="174"/>
      <c r="J244" s="174"/>
      <c r="K244" s="174"/>
      <c r="L244" s="174"/>
      <c r="M244" s="174"/>
      <c r="AQ244" s="298"/>
      <c r="AR244" s="299"/>
      <c r="AS244" s="174"/>
      <c r="AT244" s="174"/>
      <c r="AU244" s="174"/>
      <c r="AV244" s="174"/>
      <c r="AW244" s="174"/>
      <c r="AX244" s="174"/>
      <c r="AY244" s="174"/>
      <c r="AZ244" s="174"/>
      <c r="BA244" s="174"/>
      <c r="BB244" s="174"/>
      <c r="BC244" s="174"/>
      <c r="BD244" s="174"/>
      <c r="BE244" s="174"/>
    </row>
    <row r="245" spans="1:86" ht="26.1" customHeight="1">
      <c r="A245" s="174"/>
      <c r="B245" s="142" t="str">
        <f>$B$5</f>
        <v>第86回全国教育美術展応募作品の名札</v>
      </c>
      <c r="C245" s="174"/>
      <c r="D245" s="174"/>
      <c r="E245" s="174"/>
      <c r="F245" s="174"/>
      <c r="G245" s="174"/>
      <c r="H245" s="174"/>
      <c r="I245" s="174"/>
      <c r="J245" s="174"/>
      <c r="K245" s="174"/>
      <c r="L245" s="174"/>
      <c r="M245" s="174"/>
      <c r="AQ245" s="298"/>
      <c r="AR245" s="299"/>
      <c r="AS245" s="174"/>
      <c r="AT245" s="142" t="str">
        <f>$B$5</f>
        <v>第86回全国教育美術展応募作品の名札</v>
      </c>
      <c r="AU245" s="174"/>
      <c r="AV245" s="174"/>
      <c r="AW245" s="174"/>
      <c r="AX245" s="174"/>
      <c r="AY245" s="174"/>
      <c r="AZ245" s="174"/>
      <c r="BA245" s="174"/>
      <c r="BB245" s="174"/>
      <c r="BC245" s="174"/>
      <c r="BD245" s="174"/>
      <c r="BE245" s="174"/>
    </row>
    <row r="246" spans="1:86" ht="24.95" customHeight="1">
      <c r="A246" s="734" t="s">
        <v>45</v>
      </c>
      <c r="B246" s="735"/>
      <c r="C246" s="735"/>
      <c r="D246" s="735"/>
      <c r="E246" s="735"/>
      <c r="F246" s="735"/>
      <c r="G246" s="735"/>
      <c r="H246" s="735"/>
      <c r="I246" s="735"/>
      <c r="J246" s="735"/>
      <c r="K246" s="735"/>
      <c r="L246" s="735"/>
      <c r="M246" s="736"/>
      <c r="N246" s="790" t="s">
        <v>344</v>
      </c>
      <c r="O246" s="790"/>
      <c r="P246" s="719" t="s">
        <v>17</v>
      </c>
      <c r="Q246" s="720"/>
      <c r="R246" s="721" t="str">
        <f>IF('②応募者名簿(印刷用)'!$BX$40="","",'②応募者名簿(印刷用)'!$BX$40)</f>
        <v>-</v>
      </c>
      <c r="S246" s="721"/>
      <c r="T246" s="721"/>
      <c r="U246" s="721"/>
      <c r="V246" s="721"/>
      <c r="W246" s="721"/>
      <c r="X246" s="721"/>
      <c r="Y246" s="272"/>
      <c r="Z246" s="272"/>
      <c r="AA246" s="718" t="s">
        <v>384</v>
      </c>
      <c r="AB246" s="718"/>
      <c r="AC246" s="718"/>
      <c r="AD246" s="716" t="str">
        <f>IF(①入力シート!$D$30+①入力シート!$H$30+①入力シート!$L$30=0,"",①入力シート!$D$30&amp;①入力シート!$G$30&amp;①入力シート!$H$30&amp;①入力シート!$K$30&amp;①入力シート!$L$30)</f>
        <v/>
      </c>
      <c r="AE246" s="716"/>
      <c r="AF246" s="716"/>
      <c r="AG246" s="716"/>
      <c r="AH246" s="716"/>
      <c r="AI246" s="716"/>
      <c r="AJ246" s="716"/>
      <c r="AK246" s="716"/>
      <c r="AL246" s="716"/>
      <c r="AM246" s="716"/>
      <c r="AN246" s="716"/>
      <c r="AO246" s="716"/>
      <c r="AP246" s="717"/>
      <c r="AQ246" s="300"/>
      <c r="AR246" s="301"/>
      <c r="AS246" s="734" t="s">
        <v>45</v>
      </c>
      <c r="AT246" s="735"/>
      <c r="AU246" s="735"/>
      <c r="AV246" s="735"/>
      <c r="AW246" s="735"/>
      <c r="AX246" s="735"/>
      <c r="AY246" s="735"/>
      <c r="AZ246" s="735"/>
      <c r="BA246" s="735"/>
      <c r="BB246" s="735"/>
      <c r="BC246" s="735"/>
      <c r="BD246" s="735"/>
      <c r="BE246" s="736"/>
      <c r="BF246" s="728" t="s">
        <v>344</v>
      </c>
      <c r="BG246" s="729"/>
      <c r="BH246" s="719" t="s">
        <v>17</v>
      </c>
      <c r="BI246" s="720"/>
      <c r="BJ246" s="721" t="str">
        <f>IF('②応募者名簿(印刷用)'!$BX$40="","",'②応募者名簿(印刷用)'!$BX$40)</f>
        <v>-</v>
      </c>
      <c r="BK246" s="721"/>
      <c r="BL246" s="721"/>
      <c r="BM246" s="721"/>
      <c r="BN246" s="721"/>
      <c r="BO246" s="721"/>
      <c r="BP246" s="721"/>
      <c r="BQ246" s="272"/>
      <c r="BR246" s="272"/>
      <c r="BS246" s="718" t="s">
        <v>384</v>
      </c>
      <c r="BT246" s="718"/>
      <c r="BU246" s="718"/>
      <c r="BV246" s="716" t="str">
        <f>IF(①入力シート!$D$30+①入力シート!$H$30+①入力シート!$L$30=0,"",①入力シート!$D$30&amp;①入力シート!$G$30&amp;①入力シート!$H$30&amp;①入力シート!$K$30&amp;①入力シート!$L$30)</f>
        <v/>
      </c>
      <c r="BW246" s="716"/>
      <c r="BX246" s="716"/>
      <c r="BY246" s="716"/>
      <c r="BZ246" s="716"/>
      <c r="CA246" s="716"/>
      <c r="CB246" s="716"/>
      <c r="CC246" s="716"/>
      <c r="CD246" s="716"/>
      <c r="CE246" s="716"/>
      <c r="CF246" s="716"/>
      <c r="CG246" s="716"/>
      <c r="CH246" s="717"/>
    </row>
    <row r="247" spans="1:86" ht="24.95" customHeight="1">
      <c r="A247" s="714"/>
      <c r="B247" s="715"/>
      <c r="C247" s="715"/>
      <c r="D247" s="715"/>
      <c r="E247" s="715"/>
      <c r="F247" s="715"/>
      <c r="G247" s="715"/>
      <c r="H247" s="715"/>
      <c r="I247" s="191"/>
      <c r="J247" s="191"/>
      <c r="K247" s="191"/>
      <c r="L247" s="191"/>
      <c r="M247" s="192"/>
      <c r="N247" s="790"/>
      <c r="O247" s="790"/>
      <c r="P247" s="711" t="str">
        <f>IF('②応募者名簿(印刷用)'!$BV$42="","",'②応募者名簿(印刷用)'!$BV$42)</f>
        <v xml:space="preserve"> </v>
      </c>
      <c r="Q247" s="712"/>
      <c r="R247" s="712"/>
      <c r="S247" s="712"/>
      <c r="T247" s="712"/>
      <c r="U247" s="712"/>
      <c r="V247" s="712"/>
      <c r="W247" s="712"/>
      <c r="X247" s="712"/>
      <c r="Y247" s="712"/>
      <c r="Z247" s="712"/>
      <c r="AA247" s="712"/>
      <c r="AB247" s="712"/>
      <c r="AC247" s="712"/>
      <c r="AD247" s="712"/>
      <c r="AE247" s="712"/>
      <c r="AF247" s="712"/>
      <c r="AG247" s="712"/>
      <c r="AH247" s="712"/>
      <c r="AI247" s="712"/>
      <c r="AJ247" s="712"/>
      <c r="AK247" s="712"/>
      <c r="AL247" s="712"/>
      <c r="AM247" s="712"/>
      <c r="AN247" s="712"/>
      <c r="AO247" s="712"/>
      <c r="AP247" s="713"/>
      <c r="AQ247" s="300"/>
      <c r="AR247" s="301"/>
      <c r="AS247" s="714"/>
      <c r="AT247" s="715"/>
      <c r="AU247" s="715"/>
      <c r="AV247" s="715"/>
      <c r="AW247" s="715"/>
      <c r="AX247" s="715"/>
      <c r="AY247" s="715"/>
      <c r="AZ247" s="715"/>
      <c r="BA247" s="191"/>
      <c r="BB247" s="191"/>
      <c r="BC247" s="191"/>
      <c r="BD247" s="191"/>
      <c r="BE247" s="192"/>
      <c r="BF247" s="730"/>
      <c r="BG247" s="731"/>
      <c r="BH247" s="711" t="str">
        <f>IF('②応募者名簿(印刷用)'!$BV$42="","",'②応募者名簿(印刷用)'!$BV$42)</f>
        <v xml:space="preserve"> </v>
      </c>
      <c r="BI247" s="712"/>
      <c r="BJ247" s="712"/>
      <c r="BK247" s="712"/>
      <c r="BL247" s="712"/>
      <c r="BM247" s="712"/>
      <c r="BN247" s="712"/>
      <c r="BO247" s="712"/>
      <c r="BP247" s="712"/>
      <c r="BQ247" s="712"/>
      <c r="BR247" s="712"/>
      <c r="BS247" s="712"/>
      <c r="BT247" s="712"/>
      <c r="BU247" s="712"/>
      <c r="BV247" s="712"/>
      <c r="BW247" s="712"/>
      <c r="BX247" s="712"/>
      <c r="BY247" s="712"/>
      <c r="BZ247" s="712"/>
      <c r="CA247" s="712"/>
      <c r="CB247" s="712"/>
      <c r="CC247" s="712"/>
      <c r="CD247" s="712"/>
      <c r="CE247" s="712"/>
      <c r="CF247" s="712"/>
      <c r="CG247" s="712"/>
      <c r="CH247" s="713"/>
    </row>
    <row r="248" spans="1:86" ht="24.95" customHeight="1">
      <c r="A248" s="714"/>
      <c r="B248" s="715"/>
      <c r="C248" s="715"/>
      <c r="D248" s="715"/>
      <c r="E248" s="715"/>
      <c r="F248" s="715"/>
      <c r="G248" s="715"/>
      <c r="H248" s="715"/>
      <c r="I248" s="191"/>
      <c r="J248" s="191"/>
      <c r="K248" s="191"/>
      <c r="L248" s="191"/>
      <c r="M248" s="192"/>
      <c r="N248" s="790"/>
      <c r="O248" s="790"/>
      <c r="P248" s="711" t="str">
        <f>IF('②応募者名簿(印刷用)'!$BV$43="","",'②応募者名簿(印刷用)'!$BV$43)</f>
        <v xml:space="preserve"> </v>
      </c>
      <c r="Q248" s="712"/>
      <c r="R248" s="712"/>
      <c r="S248" s="712"/>
      <c r="T248" s="712"/>
      <c r="U248" s="712"/>
      <c r="V248" s="712"/>
      <c r="W248" s="712"/>
      <c r="X248" s="712"/>
      <c r="Y248" s="712"/>
      <c r="Z248" s="712"/>
      <c r="AA248" s="712"/>
      <c r="AB248" s="712"/>
      <c r="AC248" s="712"/>
      <c r="AD248" s="712"/>
      <c r="AE248" s="712"/>
      <c r="AF248" s="712"/>
      <c r="AG248" s="712"/>
      <c r="AH248" s="712"/>
      <c r="AI248" s="712"/>
      <c r="AJ248" s="712"/>
      <c r="AK248" s="712"/>
      <c r="AL248" s="712"/>
      <c r="AM248" s="712"/>
      <c r="AN248" s="712"/>
      <c r="AO248" s="712"/>
      <c r="AP248" s="713"/>
      <c r="AQ248" s="300"/>
      <c r="AR248" s="301"/>
      <c r="AS248" s="714"/>
      <c r="AT248" s="715"/>
      <c r="AU248" s="715"/>
      <c r="AV248" s="715"/>
      <c r="AW248" s="715"/>
      <c r="AX248" s="715"/>
      <c r="AY248" s="715"/>
      <c r="AZ248" s="715"/>
      <c r="BA248" s="191"/>
      <c r="BB248" s="191"/>
      <c r="BC248" s="191"/>
      <c r="BD248" s="191"/>
      <c r="BE248" s="192"/>
      <c r="BF248" s="730"/>
      <c r="BG248" s="731"/>
      <c r="BH248" s="711" t="str">
        <f>IF('②応募者名簿(印刷用)'!$BV$43="","",'②応募者名簿(印刷用)'!$BV$43)</f>
        <v xml:space="preserve"> </v>
      </c>
      <c r="BI248" s="712"/>
      <c r="BJ248" s="712"/>
      <c r="BK248" s="712"/>
      <c r="BL248" s="712"/>
      <c r="BM248" s="712"/>
      <c r="BN248" s="712"/>
      <c r="BO248" s="712"/>
      <c r="BP248" s="712"/>
      <c r="BQ248" s="712"/>
      <c r="BR248" s="712"/>
      <c r="BS248" s="712"/>
      <c r="BT248" s="712"/>
      <c r="BU248" s="712"/>
      <c r="BV248" s="712"/>
      <c r="BW248" s="712"/>
      <c r="BX248" s="712"/>
      <c r="BY248" s="712"/>
      <c r="BZ248" s="712"/>
      <c r="CA248" s="712"/>
      <c r="CB248" s="712"/>
      <c r="CC248" s="712"/>
      <c r="CD248" s="712"/>
      <c r="CE248" s="712"/>
      <c r="CF248" s="712"/>
      <c r="CG248" s="712"/>
      <c r="CH248" s="713"/>
    </row>
    <row r="249" spans="1:86" ht="24.95" customHeight="1">
      <c r="A249" s="714"/>
      <c r="B249" s="715"/>
      <c r="C249" s="715"/>
      <c r="D249" s="715"/>
      <c r="E249" s="715"/>
      <c r="F249" s="715"/>
      <c r="G249" s="715"/>
      <c r="H249" s="715"/>
      <c r="I249" s="191"/>
      <c r="J249" s="191"/>
      <c r="K249" s="191"/>
      <c r="L249" s="191"/>
      <c r="M249" s="192"/>
      <c r="N249" s="790"/>
      <c r="O249" s="790"/>
      <c r="P249" s="737" t="str">
        <f>IF('②応募者名簿(印刷用)'!$BV$44="","",'②応募者名簿(印刷用)'!$BV$44)</f>
        <v xml:space="preserve"> </v>
      </c>
      <c r="Q249" s="738"/>
      <c r="R249" s="738"/>
      <c r="S249" s="738"/>
      <c r="T249" s="738"/>
      <c r="U249" s="738"/>
      <c r="V249" s="738"/>
      <c r="W249" s="738"/>
      <c r="X249" s="738"/>
      <c r="Y249" s="738"/>
      <c r="Z249" s="738"/>
      <c r="AA249" s="738"/>
      <c r="AB249" s="738"/>
      <c r="AC249" s="738"/>
      <c r="AD249" s="738"/>
      <c r="AE249" s="738"/>
      <c r="AF249" s="738"/>
      <c r="AG249" s="738"/>
      <c r="AH249" s="738"/>
      <c r="AI249" s="738"/>
      <c r="AJ249" s="738"/>
      <c r="AK249" s="738"/>
      <c r="AL249" s="738"/>
      <c r="AM249" s="738"/>
      <c r="AN249" s="738"/>
      <c r="AO249" s="738"/>
      <c r="AP249" s="739"/>
      <c r="AQ249" s="300"/>
      <c r="AR249" s="301"/>
      <c r="AS249" s="714"/>
      <c r="AT249" s="715"/>
      <c r="AU249" s="715"/>
      <c r="AV249" s="715"/>
      <c r="AW249" s="715"/>
      <c r="AX249" s="715"/>
      <c r="AY249" s="715"/>
      <c r="AZ249" s="715"/>
      <c r="BA249" s="191"/>
      <c r="BB249" s="191"/>
      <c r="BC249" s="191"/>
      <c r="BD249" s="191"/>
      <c r="BE249" s="192"/>
      <c r="BF249" s="732"/>
      <c r="BG249" s="733"/>
      <c r="BH249" s="737" t="str">
        <f>IF('②応募者名簿(印刷用)'!$BV$44="","",'②応募者名簿(印刷用)'!$BV$44)</f>
        <v xml:space="preserve"> </v>
      </c>
      <c r="BI249" s="738"/>
      <c r="BJ249" s="738"/>
      <c r="BK249" s="738"/>
      <c r="BL249" s="738"/>
      <c r="BM249" s="738"/>
      <c r="BN249" s="738"/>
      <c r="BO249" s="738"/>
      <c r="BP249" s="738"/>
      <c r="BQ249" s="738"/>
      <c r="BR249" s="738"/>
      <c r="BS249" s="738"/>
      <c r="BT249" s="738"/>
      <c r="BU249" s="738"/>
      <c r="BV249" s="738"/>
      <c r="BW249" s="738"/>
      <c r="BX249" s="738"/>
      <c r="BY249" s="738"/>
      <c r="BZ249" s="738"/>
      <c r="CA249" s="738"/>
      <c r="CB249" s="738"/>
      <c r="CC249" s="738"/>
      <c r="CD249" s="738"/>
      <c r="CE249" s="738"/>
      <c r="CF249" s="738"/>
      <c r="CG249" s="738"/>
      <c r="CH249" s="739"/>
    </row>
    <row r="250" spans="1:86" ht="24.95" customHeight="1">
      <c r="A250" s="714"/>
      <c r="B250" s="715"/>
      <c r="C250" s="715"/>
      <c r="D250" s="715"/>
      <c r="E250" s="715"/>
      <c r="F250" s="715"/>
      <c r="G250" s="715"/>
      <c r="H250" s="715"/>
      <c r="I250" s="191"/>
      <c r="J250" s="191"/>
      <c r="K250" s="191"/>
      <c r="L250" s="191"/>
      <c r="M250" s="192"/>
      <c r="N250" s="728" t="s">
        <v>345</v>
      </c>
      <c r="O250" s="729"/>
      <c r="P250" s="740" t="s">
        <v>23</v>
      </c>
      <c r="Q250" s="741"/>
      <c r="R250" s="741"/>
      <c r="S250" s="741"/>
      <c r="T250" s="720" t="str">
        <f>""&amp;①入力シート!$D$21</f>
        <v/>
      </c>
      <c r="U250" s="720"/>
      <c r="V250" s="720"/>
      <c r="W250" s="720"/>
      <c r="X250" s="720"/>
      <c r="Y250" s="720"/>
      <c r="Z250" s="720"/>
      <c r="AA250" s="720"/>
      <c r="AB250" s="720"/>
      <c r="AC250" s="720"/>
      <c r="AD250" s="720"/>
      <c r="AE250" s="720"/>
      <c r="AF250" s="720"/>
      <c r="AG250" s="720"/>
      <c r="AH250" s="720"/>
      <c r="AI250" s="720"/>
      <c r="AJ250" s="720"/>
      <c r="AK250" s="720"/>
      <c r="AL250" s="720"/>
      <c r="AM250" s="720"/>
      <c r="AN250" s="720"/>
      <c r="AO250" s="720"/>
      <c r="AP250" s="773"/>
      <c r="AQ250" s="300"/>
      <c r="AR250" s="301"/>
      <c r="AS250" s="714"/>
      <c r="AT250" s="715"/>
      <c r="AU250" s="715"/>
      <c r="AV250" s="715"/>
      <c r="AW250" s="715"/>
      <c r="AX250" s="715"/>
      <c r="AY250" s="715"/>
      <c r="AZ250" s="715"/>
      <c r="BA250" s="191"/>
      <c r="BB250" s="191"/>
      <c r="BC250" s="191"/>
      <c r="BD250" s="191"/>
      <c r="BE250" s="192"/>
      <c r="BF250" s="728" t="s">
        <v>345</v>
      </c>
      <c r="BG250" s="729"/>
      <c r="BH250" s="740" t="s">
        <v>23</v>
      </c>
      <c r="BI250" s="741"/>
      <c r="BJ250" s="741"/>
      <c r="BK250" s="741"/>
      <c r="BL250" s="720" t="str">
        <f>""&amp;①入力シート!$D$21</f>
        <v/>
      </c>
      <c r="BM250" s="720"/>
      <c r="BN250" s="720"/>
      <c r="BO250" s="720"/>
      <c r="BP250" s="720"/>
      <c r="BQ250" s="720"/>
      <c r="BR250" s="720"/>
      <c r="BS250" s="720"/>
      <c r="BT250" s="720"/>
      <c r="BU250" s="720"/>
      <c r="BV250" s="720"/>
      <c r="BW250" s="720"/>
      <c r="BX250" s="720"/>
      <c r="BY250" s="720"/>
      <c r="BZ250" s="720"/>
      <c r="CA250" s="720"/>
      <c r="CB250" s="720"/>
      <c r="CC250" s="720"/>
      <c r="CD250" s="720"/>
      <c r="CE250" s="720"/>
      <c r="CF250" s="720"/>
      <c r="CG250" s="720"/>
      <c r="CH250" s="773"/>
    </row>
    <row r="251" spans="1:86" ht="24.95" customHeight="1">
      <c r="A251" s="193"/>
      <c r="B251" s="191"/>
      <c r="C251" s="191"/>
      <c r="D251" s="191"/>
      <c r="E251" s="191"/>
      <c r="F251" s="191"/>
      <c r="G251" s="191"/>
      <c r="H251" s="191"/>
      <c r="I251" s="191"/>
      <c r="J251" s="191"/>
      <c r="K251" s="191"/>
      <c r="L251" s="191"/>
      <c r="M251" s="192"/>
      <c r="N251" s="730"/>
      <c r="O251" s="731"/>
      <c r="P251" s="770" t="str">
        <f>"　"&amp;①入力シート!$D$22</f>
        <v>　</v>
      </c>
      <c r="Q251" s="771"/>
      <c r="R251" s="771"/>
      <c r="S251" s="771"/>
      <c r="T251" s="771"/>
      <c r="U251" s="771"/>
      <c r="V251" s="771"/>
      <c r="W251" s="771"/>
      <c r="X251" s="771"/>
      <c r="Y251" s="771"/>
      <c r="Z251" s="771"/>
      <c r="AA251" s="771"/>
      <c r="AB251" s="771"/>
      <c r="AC251" s="771"/>
      <c r="AD251" s="771"/>
      <c r="AE251" s="771"/>
      <c r="AF251" s="771"/>
      <c r="AG251" s="771"/>
      <c r="AH251" s="771"/>
      <c r="AI251" s="771"/>
      <c r="AJ251" s="771"/>
      <c r="AK251" s="771"/>
      <c r="AL251" s="771"/>
      <c r="AM251" s="771"/>
      <c r="AN251" s="771"/>
      <c r="AO251" s="771"/>
      <c r="AP251" s="772"/>
      <c r="AQ251" s="300"/>
      <c r="AR251" s="301"/>
      <c r="AS251" s="193"/>
      <c r="AT251" s="191"/>
      <c r="AU251" s="191"/>
      <c r="AV251" s="191"/>
      <c r="AW251" s="191"/>
      <c r="AX251" s="191"/>
      <c r="AY251" s="191"/>
      <c r="AZ251" s="191"/>
      <c r="BA251" s="191"/>
      <c r="BB251" s="191"/>
      <c r="BC251" s="191"/>
      <c r="BD251" s="191"/>
      <c r="BE251" s="192"/>
      <c r="BF251" s="730"/>
      <c r="BG251" s="731"/>
      <c r="BH251" s="770" t="str">
        <f>"　"&amp;①入力シート!$D$22</f>
        <v>　</v>
      </c>
      <c r="BI251" s="771"/>
      <c r="BJ251" s="771"/>
      <c r="BK251" s="771"/>
      <c r="BL251" s="771"/>
      <c r="BM251" s="771"/>
      <c r="BN251" s="771"/>
      <c r="BO251" s="771"/>
      <c r="BP251" s="771"/>
      <c r="BQ251" s="771"/>
      <c r="BR251" s="771"/>
      <c r="BS251" s="771"/>
      <c r="BT251" s="771"/>
      <c r="BU251" s="771"/>
      <c r="BV251" s="771"/>
      <c r="BW251" s="771"/>
      <c r="BX251" s="771"/>
      <c r="BY251" s="771"/>
      <c r="BZ251" s="771"/>
      <c r="CA251" s="771"/>
      <c r="CB251" s="771"/>
      <c r="CC251" s="771"/>
      <c r="CD251" s="771"/>
      <c r="CE251" s="771"/>
      <c r="CF251" s="771"/>
      <c r="CG251" s="771"/>
      <c r="CH251" s="772"/>
    </row>
    <row r="252" spans="1:86" ht="24.95" customHeight="1">
      <c r="A252" s="193"/>
      <c r="B252" s="191"/>
      <c r="C252" s="191"/>
      <c r="D252" s="191"/>
      <c r="E252" s="191"/>
      <c r="F252" s="191"/>
      <c r="G252" s="191"/>
      <c r="H252" s="191"/>
      <c r="I252" s="191"/>
      <c r="J252" s="191"/>
      <c r="K252" s="191"/>
      <c r="L252" s="191"/>
      <c r="M252" s="192"/>
      <c r="N252" s="730"/>
      <c r="O252" s="731"/>
      <c r="P252" s="764" t="str">
        <f>"　"&amp;①入力シート!$D$23</f>
        <v>　</v>
      </c>
      <c r="Q252" s="765"/>
      <c r="R252" s="765"/>
      <c r="S252" s="765"/>
      <c r="T252" s="765"/>
      <c r="U252" s="765"/>
      <c r="V252" s="765"/>
      <c r="W252" s="765"/>
      <c r="X252" s="765"/>
      <c r="Y252" s="765"/>
      <c r="Z252" s="765"/>
      <c r="AA252" s="765"/>
      <c r="AB252" s="765"/>
      <c r="AC252" s="765"/>
      <c r="AD252" s="765"/>
      <c r="AE252" s="765"/>
      <c r="AF252" s="765"/>
      <c r="AG252" s="765"/>
      <c r="AH252" s="765"/>
      <c r="AI252" s="765"/>
      <c r="AJ252" s="765"/>
      <c r="AK252" s="765"/>
      <c r="AL252" s="765"/>
      <c r="AM252" s="765"/>
      <c r="AN252" s="765"/>
      <c r="AO252" s="765"/>
      <c r="AP252" s="766"/>
      <c r="AQ252" s="300"/>
      <c r="AR252" s="301"/>
      <c r="AS252" s="193"/>
      <c r="AT252" s="191"/>
      <c r="AU252" s="191"/>
      <c r="AV252" s="191"/>
      <c r="AW252" s="191"/>
      <c r="AX252" s="191"/>
      <c r="AY252" s="191"/>
      <c r="AZ252" s="191"/>
      <c r="BA252" s="191"/>
      <c r="BB252" s="191"/>
      <c r="BC252" s="191"/>
      <c r="BD252" s="191"/>
      <c r="BE252" s="192"/>
      <c r="BF252" s="730"/>
      <c r="BG252" s="731"/>
      <c r="BH252" s="764" t="str">
        <f>"　"&amp;①入力シート!$D$23</f>
        <v>　</v>
      </c>
      <c r="BI252" s="765"/>
      <c r="BJ252" s="765"/>
      <c r="BK252" s="765"/>
      <c r="BL252" s="765"/>
      <c r="BM252" s="765"/>
      <c r="BN252" s="765"/>
      <c r="BO252" s="765"/>
      <c r="BP252" s="765"/>
      <c r="BQ252" s="765"/>
      <c r="BR252" s="765"/>
      <c r="BS252" s="765"/>
      <c r="BT252" s="765"/>
      <c r="BU252" s="765"/>
      <c r="BV252" s="765"/>
      <c r="BW252" s="765"/>
      <c r="BX252" s="765"/>
      <c r="BY252" s="765"/>
      <c r="BZ252" s="765"/>
      <c r="CA252" s="765"/>
      <c r="CB252" s="765"/>
      <c r="CC252" s="765"/>
      <c r="CD252" s="765"/>
      <c r="CE252" s="765"/>
      <c r="CF252" s="765"/>
      <c r="CG252" s="765"/>
      <c r="CH252" s="766"/>
    </row>
    <row r="253" spans="1:86" ht="24.95" customHeight="1">
      <c r="A253" s="194"/>
      <c r="B253" s="195"/>
      <c r="C253" s="195"/>
      <c r="D253" s="195"/>
      <c r="E253" s="195"/>
      <c r="F253" s="195"/>
      <c r="G253" s="195"/>
      <c r="H253" s="195"/>
      <c r="I253" s="195"/>
      <c r="J253" s="195"/>
      <c r="K253" s="195"/>
      <c r="L253" s="195"/>
      <c r="M253" s="196"/>
      <c r="N253" s="732"/>
      <c r="O253" s="733"/>
      <c r="P253" s="764"/>
      <c r="Q253" s="765"/>
      <c r="R253" s="765"/>
      <c r="S253" s="765"/>
      <c r="T253" s="765"/>
      <c r="U253" s="765"/>
      <c r="V253" s="765"/>
      <c r="W253" s="765"/>
      <c r="X253" s="765"/>
      <c r="Y253" s="765"/>
      <c r="Z253" s="765"/>
      <c r="AA253" s="765"/>
      <c r="AB253" s="765"/>
      <c r="AC253" s="765"/>
      <c r="AD253" s="765"/>
      <c r="AE253" s="765"/>
      <c r="AF253" s="765"/>
      <c r="AG253" s="765"/>
      <c r="AH253" s="765"/>
      <c r="AI253" s="765"/>
      <c r="AJ253" s="765"/>
      <c r="AK253" s="765"/>
      <c r="AL253" s="765"/>
      <c r="AM253" s="765"/>
      <c r="AN253" s="765"/>
      <c r="AO253" s="765"/>
      <c r="AP253" s="766"/>
      <c r="AQ253" s="300"/>
      <c r="AR253" s="301"/>
      <c r="AS253" s="194"/>
      <c r="AT253" s="195"/>
      <c r="AU253" s="195"/>
      <c r="AV253" s="195"/>
      <c r="AW253" s="195"/>
      <c r="AX253" s="195"/>
      <c r="AY253" s="195"/>
      <c r="AZ253" s="195"/>
      <c r="BA253" s="195"/>
      <c r="BB253" s="195"/>
      <c r="BC253" s="195"/>
      <c r="BD253" s="195"/>
      <c r="BE253" s="196"/>
      <c r="BF253" s="732"/>
      <c r="BG253" s="733"/>
      <c r="BH253" s="767"/>
      <c r="BI253" s="768"/>
      <c r="BJ253" s="768"/>
      <c r="BK253" s="768"/>
      <c r="BL253" s="768"/>
      <c r="BM253" s="768"/>
      <c r="BN253" s="768"/>
      <c r="BO253" s="768"/>
      <c r="BP253" s="768"/>
      <c r="BQ253" s="768"/>
      <c r="BR253" s="768"/>
      <c r="BS253" s="768"/>
      <c r="BT253" s="768"/>
      <c r="BU253" s="768"/>
      <c r="BV253" s="768"/>
      <c r="BW253" s="768"/>
      <c r="BX253" s="768"/>
      <c r="BY253" s="768"/>
      <c r="BZ253" s="768"/>
      <c r="CA253" s="768"/>
      <c r="CB253" s="768"/>
      <c r="CC253" s="768"/>
      <c r="CD253" s="768"/>
      <c r="CE253" s="768"/>
      <c r="CF253" s="768"/>
      <c r="CG253" s="768"/>
      <c r="CH253" s="769"/>
    </row>
    <row r="254" spans="1:86" ht="24.95" customHeight="1">
      <c r="A254" s="722" t="s">
        <v>337</v>
      </c>
      <c r="B254" s="723"/>
      <c r="C254" s="740" t="s">
        <v>31</v>
      </c>
      <c r="D254" s="741"/>
      <c r="E254" s="741"/>
      <c r="F254" s="741"/>
      <c r="G254" s="741"/>
      <c r="H254" s="741"/>
      <c r="I254" s="741"/>
      <c r="J254" s="741"/>
      <c r="K254" s="741"/>
      <c r="L254" s="741"/>
      <c r="M254" s="741"/>
      <c r="N254" s="722" t="s">
        <v>336</v>
      </c>
      <c r="O254" s="723"/>
      <c r="P254" s="792" t="str">
        <f>""&amp;①入力シート!AC44</f>
        <v/>
      </c>
      <c r="Q254" s="792"/>
      <c r="R254" s="792"/>
      <c r="S254" s="792"/>
      <c r="T254" s="792"/>
      <c r="U254" s="792"/>
      <c r="V254" s="792"/>
      <c r="W254" s="792"/>
      <c r="X254" s="792"/>
      <c r="Y254" s="792"/>
      <c r="Z254" s="792"/>
      <c r="AA254" s="792"/>
      <c r="AB254" s="792"/>
      <c r="AC254" s="792"/>
      <c r="AD254" s="792"/>
      <c r="AE254" s="792"/>
      <c r="AF254" s="792"/>
      <c r="AG254" s="792"/>
      <c r="AH254" s="792"/>
      <c r="AI254" s="792"/>
      <c r="AJ254" s="792"/>
      <c r="AK254" s="792"/>
      <c r="AL254" s="792"/>
      <c r="AM254" s="792"/>
      <c r="AN254" s="792"/>
      <c r="AO254" s="792"/>
      <c r="AP254" s="792"/>
      <c r="AQ254" s="300"/>
      <c r="AR254" s="301"/>
      <c r="AS254" s="722" t="s">
        <v>337</v>
      </c>
      <c r="AT254" s="723"/>
      <c r="AU254" s="740" t="s">
        <v>31</v>
      </c>
      <c r="AV254" s="741"/>
      <c r="AW254" s="741"/>
      <c r="AX254" s="741"/>
      <c r="AY254" s="741"/>
      <c r="AZ254" s="741"/>
      <c r="BA254" s="741"/>
      <c r="BB254" s="741"/>
      <c r="BC254" s="741"/>
      <c r="BD254" s="741"/>
      <c r="BE254" s="742"/>
      <c r="BF254" s="722" t="s">
        <v>336</v>
      </c>
      <c r="BG254" s="723"/>
      <c r="BH254" s="755" t="str">
        <f>""&amp;①入力シート!AC45</f>
        <v/>
      </c>
      <c r="BI254" s="756"/>
      <c r="BJ254" s="756"/>
      <c r="BK254" s="756"/>
      <c r="BL254" s="756"/>
      <c r="BM254" s="756"/>
      <c r="BN254" s="756"/>
      <c r="BO254" s="756"/>
      <c r="BP254" s="756"/>
      <c r="BQ254" s="756"/>
      <c r="BR254" s="756"/>
      <c r="BS254" s="756"/>
      <c r="BT254" s="756"/>
      <c r="BU254" s="756"/>
      <c r="BV254" s="756"/>
      <c r="BW254" s="756"/>
      <c r="BX254" s="756"/>
      <c r="BY254" s="756"/>
      <c r="BZ254" s="756"/>
      <c r="CA254" s="756"/>
      <c r="CB254" s="756"/>
      <c r="CC254" s="756"/>
      <c r="CD254" s="756"/>
      <c r="CE254" s="756"/>
      <c r="CF254" s="756"/>
      <c r="CG254" s="756"/>
      <c r="CH254" s="757"/>
    </row>
    <row r="255" spans="1:86" ht="24.95" customHeight="1">
      <c r="A255" s="724"/>
      <c r="B255" s="725"/>
      <c r="C255" s="743">
        <f>'②応募者名簿(印刷用)'!$A23</f>
        <v>21</v>
      </c>
      <c r="D255" s="744"/>
      <c r="E255" s="744"/>
      <c r="F255" s="744"/>
      <c r="G255" s="744"/>
      <c r="H255" s="744"/>
      <c r="I255" s="744"/>
      <c r="J255" s="744"/>
      <c r="K255" s="744"/>
      <c r="L255" s="744"/>
      <c r="M255" s="744"/>
      <c r="N255" s="724"/>
      <c r="O255" s="725"/>
      <c r="P255" s="792"/>
      <c r="Q255" s="792"/>
      <c r="R255" s="792"/>
      <c r="S255" s="792"/>
      <c r="T255" s="792"/>
      <c r="U255" s="792"/>
      <c r="V255" s="792"/>
      <c r="W255" s="792"/>
      <c r="X255" s="792"/>
      <c r="Y255" s="792"/>
      <c r="Z255" s="792"/>
      <c r="AA255" s="792"/>
      <c r="AB255" s="792"/>
      <c r="AC255" s="792"/>
      <c r="AD255" s="792"/>
      <c r="AE255" s="792"/>
      <c r="AF255" s="792"/>
      <c r="AG255" s="792"/>
      <c r="AH255" s="792"/>
      <c r="AI255" s="792"/>
      <c r="AJ255" s="792"/>
      <c r="AK255" s="792"/>
      <c r="AL255" s="792"/>
      <c r="AM255" s="792"/>
      <c r="AN255" s="792"/>
      <c r="AO255" s="792"/>
      <c r="AP255" s="792"/>
      <c r="AQ255" s="300"/>
      <c r="AR255" s="301"/>
      <c r="AS255" s="724"/>
      <c r="AT255" s="725"/>
      <c r="AU255" s="743">
        <f>'②応募者名簿(印刷用)'!$A24</f>
        <v>22</v>
      </c>
      <c r="AV255" s="744"/>
      <c r="AW255" s="744"/>
      <c r="AX255" s="744"/>
      <c r="AY255" s="744"/>
      <c r="AZ255" s="744"/>
      <c r="BA255" s="744"/>
      <c r="BB255" s="744"/>
      <c r="BC255" s="744"/>
      <c r="BD255" s="744"/>
      <c r="BE255" s="745"/>
      <c r="BF255" s="724"/>
      <c r="BG255" s="725"/>
      <c r="BH255" s="758"/>
      <c r="BI255" s="759"/>
      <c r="BJ255" s="759"/>
      <c r="BK255" s="759"/>
      <c r="BL255" s="759"/>
      <c r="BM255" s="759"/>
      <c r="BN255" s="759"/>
      <c r="BO255" s="759"/>
      <c r="BP255" s="759"/>
      <c r="BQ255" s="759"/>
      <c r="BR255" s="759"/>
      <c r="BS255" s="759"/>
      <c r="BT255" s="759"/>
      <c r="BU255" s="759"/>
      <c r="BV255" s="759"/>
      <c r="BW255" s="759"/>
      <c r="BX255" s="759"/>
      <c r="BY255" s="759"/>
      <c r="BZ255" s="759"/>
      <c r="CA255" s="759"/>
      <c r="CB255" s="759"/>
      <c r="CC255" s="759"/>
      <c r="CD255" s="759"/>
      <c r="CE255" s="759"/>
      <c r="CF255" s="759"/>
      <c r="CG255" s="759"/>
      <c r="CH255" s="760"/>
    </row>
    <row r="256" spans="1:86" ht="24.95" customHeight="1">
      <c r="A256" s="726"/>
      <c r="B256" s="727"/>
      <c r="C256" s="743"/>
      <c r="D256" s="744"/>
      <c r="E256" s="744"/>
      <c r="F256" s="744"/>
      <c r="G256" s="744"/>
      <c r="H256" s="744"/>
      <c r="I256" s="744"/>
      <c r="J256" s="744"/>
      <c r="K256" s="744"/>
      <c r="L256" s="744"/>
      <c r="M256" s="744"/>
      <c r="N256" s="726"/>
      <c r="O256" s="727"/>
      <c r="P256" s="792"/>
      <c r="Q256" s="792"/>
      <c r="R256" s="792"/>
      <c r="S256" s="792"/>
      <c r="T256" s="792"/>
      <c r="U256" s="792"/>
      <c r="V256" s="792"/>
      <c r="W256" s="792"/>
      <c r="X256" s="792"/>
      <c r="Y256" s="792"/>
      <c r="Z256" s="792"/>
      <c r="AA256" s="792"/>
      <c r="AB256" s="792"/>
      <c r="AC256" s="792"/>
      <c r="AD256" s="792"/>
      <c r="AE256" s="792"/>
      <c r="AF256" s="792"/>
      <c r="AG256" s="792"/>
      <c r="AH256" s="792"/>
      <c r="AI256" s="792"/>
      <c r="AJ256" s="792"/>
      <c r="AK256" s="792"/>
      <c r="AL256" s="792"/>
      <c r="AM256" s="792"/>
      <c r="AN256" s="792"/>
      <c r="AO256" s="792"/>
      <c r="AP256" s="792"/>
      <c r="AQ256" s="300"/>
      <c r="AR256" s="301"/>
      <c r="AS256" s="726"/>
      <c r="AT256" s="727"/>
      <c r="AU256" s="746"/>
      <c r="AV256" s="747"/>
      <c r="AW256" s="747"/>
      <c r="AX256" s="747"/>
      <c r="AY256" s="747"/>
      <c r="AZ256" s="747"/>
      <c r="BA256" s="747"/>
      <c r="BB256" s="747"/>
      <c r="BC256" s="747"/>
      <c r="BD256" s="747"/>
      <c r="BE256" s="748"/>
      <c r="BF256" s="726"/>
      <c r="BG256" s="727"/>
      <c r="BH256" s="761"/>
      <c r="BI256" s="762"/>
      <c r="BJ256" s="762"/>
      <c r="BK256" s="762"/>
      <c r="BL256" s="762"/>
      <c r="BM256" s="762"/>
      <c r="BN256" s="762"/>
      <c r="BO256" s="762"/>
      <c r="BP256" s="762"/>
      <c r="BQ256" s="762"/>
      <c r="BR256" s="762"/>
      <c r="BS256" s="762"/>
      <c r="BT256" s="762"/>
      <c r="BU256" s="762"/>
      <c r="BV256" s="762"/>
      <c r="BW256" s="762"/>
      <c r="BX256" s="762"/>
      <c r="BY256" s="762"/>
      <c r="BZ256" s="762"/>
      <c r="CA256" s="762"/>
      <c r="CB256" s="762"/>
      <c r="CC256" s="762"/>
      <c r="CD256" s="762"/>
      <c r="CE256" s="762"/>
      <c r="CF256" s="762"/>
      <c r="CG256" s="762"/>
      <c r="CH256" s="763"/>
    </row>
    <row r="257" spans="1:86" ht="24.95" customHeight="1">
      <c r="A257" s="722" t="s">
        <v>338</v>
      </c>
      <c r="B257" s="723"/>
      <c r="C257" s="782" t="str">
        <f>IF('②応募者名簿(印刷用)'!$L$23="","",'②応募者名簿(印刷用)'!$L$23)</f>
        <v/>
      </c>
      <c r="D257" s="783"/>
      <c r="E257" s="783"/>
      <c r="F257" s="783"/>
      <c r="G257" s="783"/>
      <c r="H257" s="783"/>
      <c r="I257" s="783"/>
      <c r="J257" s="783"/>
      <c r="K257" s="783"/>
      <c r="L257" s="783"/>
      <c r="M257" s="784"/>
      <c r="N257" s="728" t="s">
        <v>346</v>
      </c>
      <c r="O257" s="729"/>
      <c r="P257" s="787" t="s">
        <v>32</v>
      </c>
      <c r="Q257" s="788"/>
      <c r="R257" s="788"/>
      <c r="S257" s="788"/>
      <c r="T257" s="788"/>
      <c r="U257" s="788"/>
      <c r="V257" s="788"/>
      <c r="W257" s="788"/>
      <c r="X257" s="788"/>
      <c r="Y257" s="788"/>
      <c r="Z257" s="788"/>
      <c r="AA257" s="788"/>
      <c r="AB257" s="788"/>
      <c r="AC257" s="788"/>
      <c r="AD257" s="788"/>
      <c r="AE257" s="788"/>
      <c r="AF257" s="788"/>
      <c r="AG257" s="788"/>
      <c r="AH257" s="788"/>
      <c r="AI257" s="788"/>
      <c r="AJ257" s="788"/>
      <c r="AK257" s="788"/>
      <c r="AL257" s="788"/>
      <c r="AM257" s="788"/>
      <c r="AN257" s="788"/>
      <c r="AO257" s="788"/>
      <c r="AP257" s="789"/>
      <c r="AQ257" s="300"/>
      <c r="AR257" s="301"/>
      <c r="AS257" s="722" t="s">
        <v>338</v>
      </c>
      <c r="AT257" s="723"/>
      <c r="AU257" s="782" t="str">
        <f>IF('②応募者名簿(印刷用)'!$L$24="","",'②応募者名簿(印刷用)'!$L$24)</f>
        <v/>
      </c>
      <c r="AV257" s="783"/>
      <c r="AW257" s="783"/>
      <c r="AX257" s="783"/>
      <c r="AY257" s="783"/>
      <c r="AZ257" s="783"/>
      <c r="BA257" s="783"/>
      <c r="BB257" s="783"/>
      <c r="BC257" s="783"/>
      <c r="BD257" s="783"/>
      <c r="BE257" s="784"/>
      <c r="BF257" s="728" t="s">
        <v>346</v>
      </c>
      <c r="BG257" s="729"/>
      <c r="BH257" s="740" t="s">
        <v>32</v>
      </c>
      <c r="BI257" s="741"/>
      <c r="BJ257" s="741"/>
      <c r="BK257" s="741"/>
      <c r="BL257" s="741"/>
      <c r="BM257" s="741"/>
      <c r="BN257" s="741"/>
      <c r="BO257" s="741"/>
      <c r="BP257" s="741"/>
      <c r="BQ257" s="741"/>
      <c r="BR257" s="741"/>
      <c r="BS257" s="741"/>
      <c r="BT257" s="741"/>
      <c r="BU257" s="741"/>
      <c r="BV257" s="741"/>
      <c r="BW257" s="741"/>
      <c r="BX257" s="741"/>
      <c r="BY257" s="741"/>
      <c r="BZ257" s="741"/>
      <c r="CA257" s="741"/>
      <c r="CB257" s="741"/>
      <c r="CC257" s="741"/>
      <c r="CD257" s="741"/>
      <c r="CE257" s="741"/>
      <c r="CF257" s="741"/>
      <c r="CG257" s="741"/>
      <c r="CH257" s="742"/>
    </row>
    <row r="258" spans="1:86" ht="24.95" customHeight="1">
      <c r="A258" s="724"/>
      <c r="B258" s="725"/>
      <c r="C258" s="743"/>
      <c r="D258" s="744"/>
      <c r="E258" s="744"/>
      <c r="F258" s="744"/>
      <c r="G258" s="744"/>
      <c r="H258" s="744"/>
      <c r="I258" s="744"/>
      <c r="J258" s="744"/>
      <c r="K258" s="744"/>
      <c r="L258" s="744"/>
      <c r="M258" s="745"/>
      <c r="N258" s="730"/>
      <c r="O258" s="731"/>
      <c r="P258" s="793" t="str">
        <f>IF('②応募者名簿(印刷用)'!$P$23="","",'②応募者名簿(印刷用)'!$P$23)</f>
        <v xml:space="preserve"> </v>
      </c>
      <c r="Q258" s="793"/>
      <c r="R258" s="793"/>
      <c r="S258" s="793"/>
      <c r="T258" s="793"/>
      <c r="U258" s="793"/>
      <c r="V258" s="793"/>
      <c r="W258" s="793"/>
      <c r="X258" s="793"/>
      <c r="Y258" s="793"/>
      <c r="Z258" s="793"/>
      <c r="AA258" s="793"/>
      <c r="AB258" s="793"/>
      <c r="AC258" s="793"/>
      <c r="AD258" s="793"/>
      <c r="AE258" s="793"/>
      <c r="AF258" s="793"/>
      <c r="AG258" s="793"/>
      <c r="AH258" s="793"/>
      <c r="AI258" s="793"/>
      <c r="AJ258" s="793"/>
      <c r="AK258" s="793"/>
      <c r="AL258" s="793"/>
      <c r="AM258" s="793"/>
      <c r="AN258" s="793"/>
      <c r="AO258" s="793"/>
      <c r="AP258" s="793"/>
      <c r="AQ258" s="300"/>
      <c r="AR258" s="301"/>
      <c r="AS258" s="724"/>
      <c r="AT258" s="725"/>
      <c r="AU258" s="743"/>
      <c r="AV258" s="744"/>
      <c r="AW258" s="744"/>
      <c r="AX258" s="744"/>
      <c r="AY258" s="744"/>
      <c r="AZ258" s="744"/>
      <c r="BA258" s="744"/>
      <c r="BB258" s="744"/>
      <c r="BC258" s="744"/>
      <c r="BD258" s="744"/>
      <c r="BE258" s="745"/>
      <c r="BF258" s="730"/>
      <c r="BG258" s="731"/>
      <c r="BH258" s="743" t="str">
        <f>IF('②応募者名簿(印刷用)'!$P$24="","",'②応募者名簿(印刷用)'!$P$24)</f>
        <v xml:space="preserve"> </v>
      </c>
      <c r="BI258" s="744"/>
      <c r="BJ258" s="744"/>
      <c r="BK258" s="744"/>
      <c r="BL258" s="744"/>
      <c r="BM258" s="744"/>
      <c r="BN258" s="744"/>
      <c r="BO258" s="744"/>
      <c r="BP258" s="744"/>
      <c r="BQ258" s="744"/>
      <c r="BR258" s="744"/>
      <c r="BS258" s="744"/>
      <c r="BT258" s="744"/>
      <c r="BU258" s="744"/>
      <c r="BV258" s="744"/>
      <c r="BW258" s="744"/>
      <c r="BX258" s="744"/>
      <c r="BY258" s="744"/>
      <c r="BZ258" s="744"/>
      <c r="CA258" s="744"/>
      <c r="CB258" s="744"/>
      <c r="CC258" s="744"/>
      <c r="CD258" s="744"/>
      <c r="CE258" s="744"/>
      <c r="CF258" s="744"/>
      <c r="CG258" s="744"/>
      <c r="CH258" s="745"/>
    </row>
    <row r="259" spans="1:86" ht="24.95" customHeight="1">
      <c r="A259" s="726"/>
      <c r="B259" s="727"/>
      <c r="C259" s="743"/>
      <c r="D259" s="744"/>
      <c r="E259" s="744"/>
      <c r="F259" s="744"/>
      <c r="G259" s="744"/>
      <c r="H259" s="744"/>
      <c r="I259" s="744"/>
      <c r="J259" s="744"/>
      <c r="K259" s="744"/>
      <c r="L259" s="744"/>
      <c r="M259" s="745"/>
      <c r="N259" s="732"/>
      <c r="O259" s="733"/>
      <c r="P259" s="794"/>
      <c r="Q259" s="794"/>
      <c r="R259" s="794"/>
      <c r="S259" s="794"/>
      <c r="T259" s="794"/>
      <c r="U259" s="794"/>
      <c r="V259" s="794"/>
      <c r="W259" s="794"/>
      <c r="X259" s="794"/>
      <c r="Y259" s="794"/>
      <c r="Z259" s="794"/>
      <c r="AA259" s="794"/>
      <c r="AB259" s="794"/>
      <c r="AC259" s="794"/>
      <c r="AD259" s="794"/>
      <c r="AE259" s="794"/>
      <c r="AF259" s="794"/>
      <c r="AG259" s="794"/>
      <c r="AH259" s="794"/>
      <c r="AI259" s="794"/>
      <c r="AJ259" s="794"/>
      <c r="AK259" s="794"/>
      <c r="AL259" s="794"/>
      <c r="AM259" s="794"/>
      <c r="AN259" s="794"/>
      <c r="AO259" s="794"/>
      <c r="AP259" s="794"/>
      <c r="AQ259" s="300"/>
      <c r="AR259" s="301"/>
      <c r="AS259" s="726"/>
      <c r="AT259" s="727"/>
      <c r="AU259" s="746"/>
      <c r="AV259" s="747"/>
      <c r="AW259" s="747"/>
      <c r="AX259" s="747"/>
      <c r="AY259" s="747"/>
      <c r="AZ259" s="747"/>
      <c r="BA259" s="747"/>
      <c r="BB259" s="747"/>
      <c r="BC259" s="747"/>
      <c r="BD259" s="747"/>
      <c r="BE259" s="748"/>
      <c r="BF259" s="732"/>
      <c r="BG259" s="733"/>
      <c r="BH259" s="746"/>
      <c r="BI259" s="747"/>
      <c r="BJ259" s="747"/>
      <c r="BK259" s="747"/>
      <c r="BL259" s="747"/>
      <c r="BM259" s="747"/>
      <c r="BN259" s="747"/>
      <c r="BO259" s="747"/>
      <c r="BP259" s="747"/>
      <c r="BQ259" s="747"/>
      <c r="BR259" s="747"/>
      <c r="BS259" s="747"/>
      <c r="BT259" s="747"/>
      <c r="BU259" s="747"/>
      <c r="BV259" s="747"/>
      <c r="BW259" s="747"/>
      <c r="BX259" s="747"/>
      <c r="BY259" s="747"/>
      <c r="BZ259" s="747"/>
      <c r="CA259" s="747"/>
      <c r="CB259" s="747"/>
      <c r="CC259" s="747"/>
      <c r="CD259" s="747"/>
      <c r="CE259" s="747"/>
      <c r="CF259" s="747"/>
      <c r="CG259" s="747"/>
      <c r="CH259" s="748"/>
    </row>
    <row r="260" spans="1:86" ht="24.95" customHeight="1">
      <c r="A260" s="786" t="s">
        <v>22</v>
      </c>
      <c r="B260" s="786"/>
      <c r="C260" s="791" t="str">
        <f>""&amp;①入力シート!AD44</f>
        <v/>
      </c>
      <c r="D260" s="791"/>
      <c r="E260" s="791"/>
      <c r="F260" s="791"/>
      <c r="G260" s="791"/>
      <c r="H260" s="791"/>
      <c r="I260" s="791"/>
      <c r="J260" s="791"/>
      <c r="K260" s="791"/>
      <c r="L260" s="791"/>
      <c r="M260" s="791"/>
      <c r="N260" s="197"/>
      <c r="O260" s="198"/>
      <c r="P260" s="198"/>
      <c r="Q260" s="198"/>
      <c r="R260" s="198"/>
      <c r="S260" s="198"/>
      <c r="T260" s="198"/>
      <c r="U260" s="198"/>
      <c r="V260" s="198"/>
      <c r="W260" s="198"/>
      <c r="X260" s="198"/>
      <c r="Y260" s="198"/>
      <c r="Z260" s="198"/>
      <c r="AA260" s="198"/>
      <c r="AB260" s="198"/>
      <c r="AC260" s="198"/>
      <c r="AD260" s="198"/>
      <c r="AE260" s="198"/>
      <c r="AF260" s="198"/>
      <c r="AG260" s="198"/>
      <c r="AH260" s="198"/>
      <c r="AI260" s="198"/>
      <c r="AJ260" s="198"/>
      <c r="AK260" s="198"/>
      <c r="AL260" s="198"/>
      <c r="AM260" s="774">
        <f>$AM$20</f>
        <v>86</v>
      </c>
      <c r="AN260" s="774"/>
      <c r="AO260" s="774"/>
      <c r="AP260" s="775"/>
      <c r="AQ260" s="298"/>
      <c r="AR260" s="299"/>
      <c r="AS260" s="778" t="s">
        <v>22</v>
      </c>
      <c r="AT260" s="779"/>
      <c r="AU260" s="749" t="str">
        <f>""&amp;①入力シート!AD45</f>
        <v/>
      </c>
      <c r="AV260" s="750"/>
      <c r="AW260" s="750"/>
      <c r="AX260" s="750"/>
      <c r="AY260" s="750"/>
      <c r="AZ260" s="750"/>
      <c r="BA260" s="750"/>
      <c r="BB260" s="750"/>
      <c r="BC260" s="750"/>
      <c r="BD260" s="750"/>
      <c r="BE260" s="751"/>
      <c r="BF260" s="197"/>
      <c r="BG260" s="198"/>
      <c r="BH260" s="198"/>
      <c r="BI260" s="198"/>
      <c r="BJ260" s="198"/>
      <c r="BK260" s="198"/>
      <c r="BL260" s="198"/>
      <c r="BM260" s="198"/>
      <c r="BN260" s="198"/>
      <c r="BO260" s="198"/>
      <c r="BP260" s="198"/>
      <c r="BQ260" s="198"/>
      <c r="BR260" s="198"/>
      <c r="BS260" s="198"/>
      <c r="BT260" s="198"/>
      <c r="BU260" s="198"/>
      <c r="BV260" s="198"/>
      <c r="BW260" s="198"/>
      <c r="BX260" s="198"/>
      <c r="BY260" s="198"/>
      <c r="BZ260" s="198"/>
      <c r="CA260" s="198"/>
      <c r="CB260" s="198"/>
      <c r="CC260" s="198"/>
      <c r="CD260" s="198"/>
      <c r="CE260" s="774">
        <f>$AM$20</f>
        <v>86</v>
      </c>
      <c r="CF260" s="774"/>
      <c r="CG260" s="774"/>
      <c r="CH260" s="775"/>
    </row>
    <row r="261" spans="1:86" ht="24.95" customHeight="1">
      <c r="A261" s="786"/>
      <c r="B261" s="786"/>
      <c r="C261" s="791"/>
      <c r="D261" s="791"/>
      <c r="E261" s="791"/>
      <c r="F261" s="791"/>
      <c r="G261" s="791"/>
      <c r="H261" s="791"/>
      <c r="I261" s="791"/>
      <c r="J261" s="791"/>
      <c r="K261" s="791"/>
      <c r="L261" s="791"/>
      <c r="M261" s="791"/>
      <c r="N261" s="199"/>
      <c r="O261" s="199"/>
      <c r="P261" s="199"/>
      <c r="Q261" s="199"/>
      <c r="R261" s="199"/>
      <c r="S261" s="199"/>
      <c r="T261" s="199"/>
      <c r="U261" s="199"/>
      <c r="V261" s="199"/>
      <c r="W261" s="199"/>
      <c r="X261" s="199"/>
      <c r="Y261" s="199"/>
      <c r="Z261" s="199"/>
      <c r="AA261" s="199"/>
      <c r="AB261" s="199"/>
      <c r="AC261" s="199"/>
      <c r="AD261" s="199"/>
      <c r="AE261" s="199"/>
      <c r="AF261" s="199"/>
      <c r="AG261" s="199"/>
      <c r="AH261" s="199"/>
      <c r="AI261" s="199"/>
      <c r="AJ261" s="199"/>
      <c r="AK261" s="199"/>
      <c r="AL261" s="199"/>
      <c r="AM261" s="776"/>
      <c r="AN261" s="776"/>
      <c r="AO261" s="776"/>
      <c r="AP261" s="777"/>
      <c r="AQ261" s="298"/>
      <c r="AR261" s="299"/>
      <c r="AS261" s="780"/>
      <c r="AT261" s="781"/>
      <c r="AU261" s="752"/>
      <c r="AV261" s="753"/>
      <c r="AW261" s="753"/>
      <c r="AX261" s="753"/>
      <c r="AY261" s="753"/>
      <c r="AZ261" s="753"/>
      <c r="BA261" s="753"/>
      <c r="BB261" s="753"/>
      <c r="BC261" s="753"/>
      <c r="BD261" s="753"/>
      <c r="BE261" s="754"/>
      <c r="BF261" s="199"/>
      <c r="BG261" s="199"/>
      <c r="BH261" s="199"/>
      <c r="BI261" s="199"/>
      <c r="BJ261" s="199"/>
      <c r="BK261" s="199"/>
      <c r="BL261" s="199"/>
      <c r="BM261" s="199"/>
      <c r="BN261" s="199"/>
      <c r="BO261" s="199"/>
      <c r="BP261" s="199"/>
      <c r="BQ261" s="199"/>
      <c r="BR261" s="199"/>
      <c r="BS261" s="199"/>
      <c r="BT261" s="199"/>
      <c r="BU261" s="199"/>
      <c r="BV261" s="199"/>
      <c r="BW261" s="199"/>
      <c r="BX261" s="199"/>
      <c r="BY261" s="199"/>
      <c r="BZ261" s="199"/>
      <c r="CA261" s="199"/>
      <c r="CB261" s="199"/>
      <c r="CC261" s="199"/>
      <c r="CD261" s="199"/>
      <c r="CE261" s="776"/>
      <c r="CF261" s="776"/>
      <c r="CG261" s="776"/>
      <c r="CH261" s="777"/>
    </row>
    <row r="262" spans="1:86" ht="26.1" customHeight="1">
      <c r="A262" s="200"/>
      <c r="B262" s="200"/>
      <c r="C262" s="201"/>
      <c r="D262" s="201"/>
      <c r="E262" s="201"/>
      <c r="F262" s="201"/>
      <c r="G262" s="201"/>
      <c r="H262" s="201"/>
      <c r="I262" s="201"/>
      <c r="J262" s="201"/>
      <c r="K262" s="201"/>
      <c r="L262" s="201"/>
      <c r="M262" s="201"/>
      <c r="N262" s="202"/>
      <c r="O262" s="202"/>
      <c r="P262" s="202"/>
      <c r="Q262" s="202"/>
      <c r="R262" s="202"/>
      <c r="S262" s="202"/>
      <c r="T262" s="202"/>
      <c r="U262" s="202"/>
      <c r="V262" s="202"/>
      <c r="W262" s="202"/>
      <c r="X262" s="202"/>
      <c r="Y262" s="202"/>
      <c r="Z262" s="202"/>
      <c r="AA262" s="202"/>
      <c r="AB262" s="202"/>
      <c r="AC262" s="202"/>
      <c r="AD262" s="202"/>
      <c r="AE262" s="202"/>
      <c r="AF262" s="202"/>
      <c r="AG262" s="202"/>
      <c r="AH262" s="202"/>
      <c r="AI262" s="202"/>
      <c r="AJ262" s="202"/>
      <c r="AK262" s="202"/>
      <c r="AL262" s="202"/>
      <c r="AM262" s="202"/>
      <c r="AN262" s="202"/>
      <c r="AO262" s="202"/>
      <c r="AP262" s="202"/>
      <c r="AQ262" s="298"/>
      <c r="AR262" s="299"/>
      <c r="AS262" s="200"/>
      <c r="AT262" s="200"/>
      <c r="AU262" s="201"/>
      <c r="AV262" s="201"/>
      <c r="AW262" s="201"/>
      <c r="AX262" s="201"/>
      <c r="AY262" s="201"/>
      <c r="AZ262" s="201"/>
      <c r="BA262" s="201"/>
      <c r="BB262" s="201"/>
      <c r="BC262" s="201"/>
      <c r="BD262" s="201"/>
      <c r="BE262" s="201"/>
      <c r="BF262" s="202"/>
      <c r="BG262" s="202"/>
      <c r="BH262" s="202"/>
      <c r="BI262" s="202"/>
      <c r="BJ262" s="202"/>
      <c r="BK262" s="202"/>
      <c r="BL262" s="202"/>
      <c r="BM262" s="202"/>
      <c r="BN262" s="202"/>
      <c r="BO262" s="202"/>
      <c r="BP262" s="202"/>
      <c r="BQ262" s="202"/>
      <c r="BR262" s="202"/>
      <c r="BS262" s="202"/>
      <c r="BT262" s="202"/>
      <c r="BU262" s="202"/>
      <c r="BV262" s="202"/>
      <c r="BW262" s="202"/>
      <c r="BX262" s="202"/>
      <c r="BY262" s="202"/>
      <c r="BZ262" s="202"/>
      <c r="CA262" s="202"/>
      <c r="CB262" s="202"/>
      <c r="CC262" s="202"/>
      <c r="CD262" s="202"/>
      <c r="CE262" s="202"/>
      <c r="CF262" s="202"/>
      <c r="CG262" s="202"/>
      <c r="CH262" s="202"/>
    </row>
    <row r="263" spans="1:86" ht="26.1" customHeight="1">
      <c r="A263" s="174"/>
      <c r="B263" s="174"/>
      <c r="C263" s="174"/>
      <c r="D263" s="174"/>
      <c r="E263" s="174"/>
      <c r="F263" s="174"/>
      <c r="G263" s="174"/>
      <c r="H263" s="174"/>
      <c r="I263" s="174"/>
      <c r="J263" s="174"/>
      <c r="K263" s="174"/>
      <c r="L263" s="174"/>
      <c r="M263" s="174"/>
      <c r="AQ263" s="298"/>
      <c r="AR263" s="299"/>
      <c r="AS263" s="174"/>
      <c r="AT263" s="174"/>
      <c r="AU263" s="174"/>
      <c r="AV263" s="174"/>
      <c r="AW263" s="174"/>
      <c r="AX263" s="174"/>
      <c r="AY263" s="174"/>
      <c r="AZ263" s="174"/>
      <c r="BA263" s="174"/>
      <c r="BB263" s="174"/>
      <c r="BC263" s="174"/>
      <c r="BD263" s="174"/>
      <c r="BE263" s="174"/>
    </row>
    <row r="264" spans="1:86" ht="26.1" customHeight="1">
      <c r="A264" s="174"/>
      <c r="B264" s="174"/>
      <c r="C264" s="174"/>
      <c r="D264" s="174"/>
      <c r="E264" s="174"/>
      <c r="F264" s="174"/>
      <c r="G264" s="174"/>
      <c r="H264" s="174"/>
      <c r="I264" s="174"/>
      <c r="J264" s="174"/>
      <c r="K264" s="174"/>
      <c r="L264" s="174"/>
      <c r="M264" s="174"/>
      <c r="N264" s="785" t="s">
        <v>408</v>
      </c>
      <c r="O264" s="785"/>
      <c r="P264" s="785"/>
      <c r="Q264" s="785"/>
      <c r="R264" s="785"/>
      <c r="S264" s="785"/>
      <c r="T264" s="785"/>
      <c r="U264" s="785"/>
      <c r="V264" s="785"/>
      <c r="W264" s="785"/>
      <c r="X264" s="785"/>
      <c r="Y264" s="785"/>
      <c r="Z264" s="785"/>
      <c r="AA264" s="785"/>
      <c r="AB264" s="785"/>
      <c r="AQ264" s="298"/>
      <c r="AR264" s="299"/>
      <c r="AS264" s="174"/>
      <c r="AT264" s="174"/>
      <c r="AU264" s="174"/>
      <c r="AV264" s="174"/>
      <c r="AW264" s="174"/>
      <c r="AX264" s="174"/>
      <c r="AY264" s="174"/>
      <c r="AZ264" s="174"/>
      <c r="BA264" s="174"/>
      <c r="BB264" s="174"/>
      <c r="BC264" s="174"/>
      <c r="BD264" s="174"/>
      <c r="BE264" s="174"/>
      <c r="BF264" s="785" t="s">
        <v>408</v>
      </c>
      <c r="BG264" s="785"/>
      <c r="BH264" s="785"/>
      <c r="BI264" s="785"/>
      <c r="BJ264" s="785"/>
      <c r="BK264" s="785"/>
      <c r="BL264" s="785"/>
      <c r="BM264" s="785"/>
      <c r="BN264" s="785"/>
      <c r="BO264" s="785"/>
      <c r="BP264" s="785"/>
      <c r="BQ264" s="785"/>
      <c r="BR264" s="785"/>
      <c r="BS264" s="785"/>
      <c r="BT264" s="785"/>
    </row>
    <row r="265" spans="1:86" ht="26.1" customHeight="1">
      <c r="A265" s="174"/>
      <c r="B265" s="174"/>
      <c r="C265" s="174"/>
      <c r="D265" s="174"/>
      <c r="E265" s="174"/>
      <c r="F265" s="174"/>
      <c r="G265" s="174"/>
      <c r="H265" s="174"/>
      <c r="I265" s="174"/>
      <c r="J265" s="174"/>
      <c r="K265" s="174"/>
      <c r="L265" s="174"/>
      <c r="M265" s="174"/>
      <c r="N265" s="785"/>
      <c r="O265" s="785"/>
      <c r="P265" s="785"/>
      <c r="Q265" s="785"/>
      <c r="R265" s="785"/>
      <c r="S265" s="785"/>
      <c r="T265" s="785"/>
      <c r="U265" s="785"/>
      <c r="V265" s="785"/>
      <c r="W265" s="785"/>
      <c r="X265" s="785"/>
      <c r="Y265" s="785"/>
      <c r="Z265" s="785"/>
      <c r="AA265" s="785"/>
      <c r="AB265" s="785"/>
      <c r="AQ265" s="298"/>
      <c r="AR265" s="299"/>
      <c r="AS265" s="174"/>
      <c r="AT265" s="174"/>
      <c r="AU265" s="174"/>
      <c r="AV265" s="174"/>
      <c r="AW265" s="174"/>
      <c r="AX265" s="174"/>
      <c r="AY265" s="174"/>
      <c r="AZ265" s="174"/>
      <c r="BA265" s="174"/>
      <c r="BB265" s="174"/>
      <c r="BC265" s="174"/>
      <c r="BD265" s="174"/>
      <c r="BE265" s="174"/>
      <c r="BF265" s="785"/>
      <c r="BG265" s="785"/>
      <c r="BH265" s="785"/>
      <c r="BI265" s="785"/>
      <c r="BJ265" s="785"/>
      <c r="BK265" s="785"/>
      <c r="BL265" s="785"/>
      <c r="BM265" s="785"/>
      <c r="BN265" s="785"/>
      <c r="BO265" s="785"/>
      <c r="BP265" s="785"/>
      <c r="BQ265" s="785"/>
      <c r="BR265" s="785"/>
      <c r="BS265" s="785"/>
      <c r="BT265" s="785"/>
    </row>
    <row r="266" spans="1:86" ht="26.1" customHeight="1">
      <c r="A266" s="174"/>
      <c r="B266" s="174"/>
      <c r="C266" s="174"/>
      <c r="D266" s="174"/>
      <c r="E266" s="174"/>
      <c r="F266" s="174"/>
      <c r="G266" s="174"/>
      <c r="H266" s="174"/>
      <c r="I266" s="174"/>
      <c r="J266" s="174"/>
      <c r="K266" s="174"/>
      <c r="L266" s="174"/>
      <c r="M266" s="174"/>
      <c r="N266" s="785" t="s">
        <v>407</v>
      </c>
      <c r="O266" s="785"/>
      <c r="P266" s="785"/>
      <c r="Q266" s="785"/>
      <c r="R266" s="785"/>
      <c r="S266" s="785"/>
      <c r="T266" s="785"/>
      <c r="U266" s="785"/>
      <c r="V266" s="785"/>
      <c r="W266" s="785"/>
      <c r="X266" s="785"/>
      <c r="Y266" s="785"/>
      <c r="Z266" s="785"/>
      <c r="AA266" s="785"/>
      <c r="AB266" s="785"/>
      <c r="AQ266" s="298"/>
      <c r="AR266" s="299"/>
      <c r="AS266" s="174"/>
      <c r="AT266" s="174"/>
      <c r="AU266" s="174"/>
      <c r="AV266" s="174"/>
      <c r="AW266" s="174"/>
      <c r="AX266" s="174"/>
      <c r="AY266" s="174"/>
      <c r="AZ266" s="174"/>
      <c r="BA266" s="174"/>
      <c r="BB266" s="174"/>
      <c r="BC266" s="174"/>
      <c r="BD266" s="174"/>
      <c r="BE266" s="174"/>
      <c r="BF266" s="785" t="s">
        <v>407</v>
      </c>
      <c r="BG266" s="785"/>
      <c r="BH266" s="785"/>
      <c r="BI266" s="785"/>
      <c r="BJ266" s="785"/>
      <c r="BK266" s="785"/>
      <c r="BL266" s="785"/>
      <c r="BM266" s="785"/>
      <c r="BN266" s="785"/>
      <c r="BO266" s="785"/>
      <c r="BP266" s="785"/>
      <c r="BQ266" s="785"/>
      <c r="BR266" s="785"/>
      <c r="BS266" s="785"/>
      <c r="BT266" s="785"/>
    </row>
    <row r="267" spans="1:86" ht="26.1" customHeight="1">
      <c r="A267" s="174"/>
      <c r="B267" s="174"/>
      <c r="C267" s="174"/>
      <c r="D267" s="174"/>
      <c r="E267" s="174"/>
      <c r="F267" s="174"/>
      <c r="G267" s="174"/>
      <c r="H267" s="174"/>
      <c r="I267" s="174"/>
      <c r="J267" s="174"/>
      <c r="K267" s="174"/>
      <c r="L267" s="174"/>
      <c r="M267" s="174"/>
      <c r="N267" s="785"/>
      <c r="O267" s="785"/>
      <c r="P267" s="785"/>
      <c r="Q267" s="785"/>
      <c r="R267" s="785"/>
      <c r="S267" s="785"/>
      <c r="T267" s="785"/>
      <c r="U267" s="785"/>
      <c r="V267" s="785"/>
      <c r="W267" s="785"/>
      <c r="X267" s="785"/>
      <c r="Y267" s="785"/>
      <c r="Z267" s="785"/>
      <c r="AA267" s="785"/>
      <c r="AB267" s="785"/>
      <c r="AQ267" s="298"/>
      <c r="AR267" s="299"/>
      <c r="AS267" s="174"/>
      <c r="AT267" s="174"/>
      <c r="AU267" s="174"/>
      <c r="AV267" s="174"/>
      <c r="AW267" s="174"/>
      <c r="AX267" s="174"/>
      <c r="AY267" s="174"/>
      <c r="AZ267" s="174"/>
      <c r="BA267" s="174"/>
      <c r="BB267" s="174"/>
      <c r="BC267" s="174"/>
      <c r="BD267" s="174"/>
      <c r="BE267" s="174"/>
      <c r="BF267" s="785"/>
      <c r="BG267" s="785"/>
      <c r="BH267" s="785"/>
      <c r="BI267" s="785"/>
      <c r="BJ267" s="785"/>
      <c r="BK267" s="785"/>
      <c r="BL267" s="785"/>
      <c r="BM267" s="785"/>
      <c r="BN267" s="785"/>
      <c r="BO267" s="785"/>
      <c r="BP267" s="785"/>
      <c r="BQ267" s="785"/>
      <c r="BR267" s="785"/>
      <c r="BS267" s="785"/>
      <c r="BT267" s="785"/>
    </row>
    <row r="268" spans="1:86" ht="26.1" customHeight="1">
      <c r="A268" s="174"/>
      <c r="B268" s="174"/>
      <c r="C268" s="174"/>
      <c r="D268" s="174"/>
      <c r="E268" s="174"/>
      <c r="F268" s="174"/>
      <c r="G268" s="174"/>
      <c r="H268" s="174"/>
      <c r="I268" s="174"/>
      <c r="J268" s="174"/>
      <c r="K268" s="174"/>
      <c r="L268" s="174"/>
      <c r="M268" s="174"/>
      <c r="AQ268" s="298"/>
      <c r="AR268" s="299"/>
      <c r="AS268" s="174"/>
      <c r="AT268" s="174"/>
      <c r="AU268" s="174"/>
      <c r="AV268" s="174"/>
      <c r="AW268" s="174"/>
      <c r="AX268" s="174"/>
      <c r="AY268" s="174"/>
      <c r="AZ268" s="174"/>
      <c r="BA268" s="174"/>
      <c r="BB268" s="174"/>
      <c r="BC268" s="174"/>
      <c r="BD268" s="174"/>
      <c r="BE268" s="174"/>
    </row>
    <row r="269" spans="1:86" ht="26.1" customHeight="1">
      <c r="A269" s="174"/>
      <c r="B269" s="142" t="str">
        <f>$B$5</f>
        <v>第86回全国教育美術展応募作品の名札</v>
      </c>
      <c r="C269" s="174"/>
      <c r="D269" s="174"/>
      <c r="E269" s="174"/>
      <c r="F269" s="174"/>
      <c r="G269" s="174"/>
      <c r="H269" s="174"/>
      <c r="I269" s="174"/>
      <c r="J269" s="174"/>
      <c r="K269" s="174"/>
      <c r="L269" s="174"/>
      <c r="M269" s="174"/>
      <c r="AQ269" s="298"/>
      <c r="AR269" s="299"/>
      <c r="AS269" s="174"/>
      <c r="AT269" s="142" t="str">
        <f>$B$5</f>
        <v>第86回全国教育美術展応募作品の名札</v>
      </c>
      <c r="AU269" s="174"/>
      <c r="AV269" s="174"/>
      <c r="AW269" s="174"/>
      <c r="AX269" s="174"/>
      <c r="AY269" s="174"/>
      <c r="AZ269" s="174"/>
      <c r="BA269" s="174"/>
      <c r="BB269" s="174"/>
      <c r="BC269" s="174"/>
      <c r="BD269" s="174"/>
      <c r="BE269" s="174"/>
    </row>
    <row r="270" spans="1:86" ht="24.95" customHeight="1">
      <c r="A270" s="734" t="s">
        <v>45</v>
      </c>
      <c r="B270" s="735"/>
      <c r="C270" s="735"/>
      <c r="D270" s="735"/>
      <c r="E270" s="735"/>
      <c r="F270" s="735"/>
      <c r="G270" s="735"/>
      <c r="H270" s="735"/>
      <c r="I270" s="735"/>
      <c r="J270" s="735"/>
      <c r="K270" s="735"/>
      <c r="L270" s="735"/>
      <c r="M270" s="736"/>
      <c r="N270" s="790" t="s">
        <v>344</v>
      </c>
      <c r="O270" s="790"/>
      <c r="P270" s="719" t="s">
        <v>17</v>
      </c>
      <c r="Q270" s="720"/>
      <c r="R270" s="721" t="str">
        <f>IF('②応募者名簿(印刷用)'!$BX$40="","",'②応募者名簿(印刷用)'!$BX$40)</f>
        <v>-</v>
      </c>
      <c r="S270" s="721"/>
      <c r="T270" s="721"/>
      <c r="U270" s="721"/>
      <c r="V270" s="721"/>
      <c r="W270" s="721"/>
      <c r="X270" s="721"/>
      <c r="Y270" s="272"/>
      <c r="Z270" s="272"/>
      <c r="AA270" s="718" t="s">
        <v>282</v>
      </c>
      <c r="AB270" s="718"/>
      <c r="AC270" s="718"/>
      <c r="AD270" s="716" t="str">
        <f>IF(①入力シート!$D$30+①入力シート!$H$30+①入力シート!$L$30=0,"",①入力シート!$D$30&amp;①入力シート!$G$30&amp;①入力シート!$H$30&amp;①入力シート!$K$30&amp;①入力シート!$L$30)</f>
        <v/>
      </c>
      <c r="AE270" s="716"/>
      <c r="AF270" s="716"/>
      <c r="AG270" s="716"/>
      <c r="AH270" s="716"/>
      <c r="AI270" s="716"/>
      <c r="AJ270" s="716"/>
      <c r="AK270" s="716"/>
      <c r="AL270" s="716"/>
      <c r="AM270" s="716"/>
      <c r="AN270" s="716"/>
      <c r="AO270" s="716"/>
      <c r="AP270" s="717"/>
      <c r="AQ270" s="300"/>
      <c r="AR270" s="301"/>
      <c r="AS270" s="734" t="s">
        <v>45</v>
      </c>
      <c r="AT270" s="735"/>
      <c r="AU270" s="735"/>
      <c r="AV270" s="735"/>
      <c r="AW270" s="735"/>
      <c r="AX270" s="735"/>
      <c r="AY270" s="735"/>
      <c r="AZ270" s="735"/>
      <c r="BA270" s="735"/>
      <c r="BB270" s="735"/>
      <c r="BC270" s="735"/>
      <c r="BD270" s="735"/>
      <c r="BE270" s="736"/>
      <c r="BF270" s="728" t="s">
        <v>344</v>
      </c>
      <c r="BG270" s="729"/>
      <c r="BH270" s="719" t="s">
        <v>17</v>
      </c>
      <c r="BI270" s="720"/>
      <c r="BJ270" s="721" t="str">
        <f>IF('②応募者名簿(印刷用)'!$BX$40="","",'②応募者名簿(印刷用)'!$BX$40)</f>
        <v>-</v>
      </c>
      <c r="BK270" s="721"/>
      <c r="BL270" s="721"/>
      <c r="BM270" s="721"/>
      <c r="BN270" s="721"/>
      <c r="BO270" s="721"/>
      <c r="BP270" s="721"/>
      <c r="BQ270" s="272"/>
      <c r="BR270" s="272"/>
      <c r="BS270" s="718" t="s">
        <v>282</v>
      </c>
      <c r="BT270" s="718"/>
      <c r="BU270" s="718"/>
      <c r="BV270" s="716" t="str">
        <f>IF(①入力シート!$D$30+①入力シート!$H$30+①入力シート!$L$30=0,"",①入力シート!$D$30&amp;①入力シート!$G$30&amp;①入力シート!$H$30&amp;①入力シート!$K$30&amp;①入力シート!$L$30)</f>
        <v/>
      </c>
      <c r="BW270" s="716"/>
      <c r="BX270" s="716"/>
      <c r="BY270" s="716"/>
      <c r="BZ270" s="716"/>
      <c r="CA270" s="716"/>
      <c r="CB270" s="716"/>
      <c r="CC270" s="716"/>
      <c r="CD270" s="716"/>
      <c r="CE270" s="716"/>
      <c r="CF270" s="716"/>
      <c r="CG270" s="716"/>
      <c r="CH270" s="717"/>
    </row>
    <row r="271" spans="1:86" ht="24.95" customHeight="1">
      <c r="A271" s="714"/>
      <c r="B271" s="715"/>
      <c r="C271" s="715"/>
      <c r="D271" s="715"/>
      <c r="E271" s="715"/>
      <c r="F271" s="715"/>
      <c r="G271" s="715"/>
      <c r="H271" s="715"/>
      <c r="I271" s="191"/>
      <c r="J271" s="191"/>
      <c r="K271" s="191"/>
      <c r="L271" s="191"/>
      <c r="M271" s="192"/>
      <c r="N271" s="790"/>
      <c r="O271" s="790"/>
      <c r="P271" s="711" t="str">
        <f>IF('②応募者名簿(印刷用)'!$BV$42="","",'②応募者名簿(印刷用)'!$BV$42)</f>
        <v xml:space="preserve"> </v>
      </c>
      <c r="Q271" s="712"/>
      <c r="R271" s="712"/>
      <c r="S271" s="712"/>
      <c r="T271" s="712"/>
      <c r="U271" s="712"/>
      <c r="V271" s="712"/>
      <c r="W271" s="712"/>
      <c r="X271" s="712"/>
      <c r="Y271" s="712"/>
      <c r="Z271" s="712"/>
      <c r="AA271" s="712"/>
      <c r="AB271" s="712"/>
      <c r="AC271" s="712"/>
      <c r="AD271" s="712"/>
      <c r="AE271" s="712"/>
      <c r="AF271" s="712"/>
      <c r="AG271" s="712"/>
      <c r="AH271" s="712"/>
      <c r="AI271" s="712"/>
      <c r="AJ271" s="712"/>
      <c r="AK271" s="712"/>
      <c r="AL271" s="712"/>
      <c r="AM271" s="712"/>
      <c r="AN271" s="712"/>
      <c r="AO271" s="712"/>
      <c r="AP271" s="713"/>
      <c r="AQ271" s="300"/>
      <c r="AR271" s="301"/>
      <c r="AS271" s="714"/>
      <c r="AT271" s="715"/>
      <c r="AU271" s="715"/>
      <c r="AV271" s="715"/>
      <c r="AW271" s="715"/>
      <c r="AX271" s="715"/>
      <c r="AY271" s="715"/>
      <c r="AZ271" s="715"/>
      <c r="BA271" s="191"/>
      <c r="BB271" s="191"/>
      <c r="BC271" s="191"/>
      <c r="BD271" s="191"/>
      <c r="BE271" s="192"/>
      <c r="BF271" s="730"/>
      <c r="BG271" s="731"/>
      <c r="BH271" s="711" t="str">
        <f>IF('②応募者名簿(印刷用)'!$BV$42="","",'②応募者名簿(印刷用)'!$BV$42)</f>
        <v xml:space="preserve"> </v>
      </c>
      <c r="BI271" s="712"/>
      <c r="BJ271" s="712"/>
      <c r="BK271" s="712"/>
      <c r="BL271" s="712"/>
      <c r="BM271" s="712"/>
      <c r="BN271" s="712"/>
      <c r="BO271" s="712"/>
      <c r="BP271" s="712"/>
      <c r="BQ271" s="712"/>
      <c r="BR271" s="712"/>
      <c r="BS271" s="712"/>
      <c r="BT271" s="712"/>
      <c r="BU271" s="712"/>
      <c r="BV271" s="712"/>
      <c r="BW271" s="712"/>
      <c r="BX271" s="712"/>
      <c r="BY271" s="712"/>
      <c r="BZ271" s="712"/>
      <c r="CA271" s="712"/>
      <c r="CB271" s="712"/>
      <c r="CC271" s="712"/>
      <c r="CD271" s="712"/>
      <c r="CE271" s="712"/>
      <c r="CF271" s="712"/>
      <c r="CG271" s="712"/>
      <c r="CH271" s="713"/>
    </row>
    <row r="272" spans="1:86" ht="24.95" customHeight="1">
      <c r="A272" s="714"/>
      <c r="B272" s="715"/>
      <c r="C272" s="715"/>
      <c r="D272" s="715"/>
      <c r="E272" s="715"/>
      <c r="F272" s="715"/>
      <c r="G272" s="715"/>
      <c r="H272" s="715"/>
      <c r="I272" s="191"/>
      <c r="J272" s="191"/>
      <c r="K272" s="191"/>
      <c r="L272" s="191"/>
      <c r="M272" s="192"/>
      <c r="N272" s="790"/>
      <c r="O272" s="790"/>
      <c r="P272" s="711" t="str">
        <f>IF('②応募者名簿(印刷用)'!$BV$43="","",'②応募者名簿(印刷用)'!$BV$43)</f>
        <v xml:space="preserve"> </v>
      </c>
      <c r="Q272" s="712"/>
      <c r="R272" s="712"/>
      <c r="S272" s="712"/>
      <c r="T272" s="712"/>
      <c r="U272" s="712"/>
      <c r="V272" s="712"/>
      <c r="W272" s="712"/>
      <c r="X272" s="712"/>
      <c r="Y272" s="712"/>
      <c r="Z272" s="712"/>
      <c r="AA272" s="712"/>
      <c r="AB272" s="712"/>
      <c r="AC272" s="712"/>
      <c r="AD272" s="712"/>
      <c r="AE272" s="712"/>
      <c r="AF272" s="712"/>
      <c r="AG272" s="712"/>
      <c r="AH272" s="712"/>
      <c r="AI272" s="712"/>
      <c r="AJ272" s="712"/>
      <c r="AK272" s="712"/>
      <c r="AL272" s="712"/>
      <c r="AM272" s="712"/>
      <c r="AN272" s="712"/>
      <c r="AO272" s="712"/>
      <c r="AP272" s="713"/>
      <c r="AQ272" s="300"/>
      <c r="AR272" s="301"/>
      <c r="AS272" s="714"/>
      <c r="AT272" s="715"/>
      <c r="AU272" s="715"/>
      <c r="AV272" s="715"/>
      <c r="AW272" s="715"/>
      <c r="AX272" s="715"/>
      <c r="AY272" s="715"/>
      <c r="AZ272" s="715"/>
      <c r="BA272" s="191"/>
      <c r="BB272" s="191"/>
      <c r="BC272" s="191"/>
      <c r="BD272" s="191"/>
      <c r="BE272" s="192"/>
      <c r="BF272" s="730"/>
      <c r="BG272" s="731"/>
      <c r="BH272" s="711" t="str">
        <f>IF('②応募者名簿(印刷用)'!$BV$43="","",'②応募者名簿(印刷用)'!$BV$43)</f>
        <v xml:space="preserve"> </v>
      </c>
      <c r="BI272" s="712"/>
      <c r="BJ272" s="712"/>
      <c r="BK272" s="712"/>
      <c r="BL272" s="712"/>
      <c r="BM272" s="712"/>
      <c r="BN272" s="712"/>
      <c r="BO272" s="712"/>
      <c r="BP272" s="712"/>
      <c r="BQ272" s="712"/>
      <c r="BR272" s="712"/>
      <c r="BS272" s="712"/>
      <c r="BT272" s="712"/>
      <c r="BU272" s="712"/>
      <c r="BV272" s="712"/>
      <c r="BW272" s="712"/>
      <c r="BX272" s="712"/>
      <c r="BY272" s="712"/>
      <c r="BZ272" s="712"/>
      <c r="CA272" s="712"/>
      <c r="CB272" s="712"/>
      <c r="CC272" s="712"/>
      <c r="CD272" s="712"/>
      <c r="CE272" s="712"/>
      <c r="CF272" s="712"/>
      <c r="CG272" s="712"/>
      <c r="CH272" s="713"/>
    </row>
    <row r="273" spans="1:86" ht="24.95" customHeight="1">
      <c r="A273" s="714"/>
      <c r="B273" s="715"/>
      <c r="C273" s="715"/>
      <c r="D273" s="715"/>
      <c r="E273" s="715"/>
      <c r="F273" s="715"/>
      <c r="G273" s="715"/>
      <c r="H273" s="715"/>
      <c r="I273" s="191"/>
      <c r="J273" s="191"/>
      <c r="K273" s="191"/>
      <c r="L273" s="191"/>
      <c r="M273" s="192"/>
      <c r="N273" s="790"/>
      <c r="O273" s="790"/>
      <c r="P273" s="737" t="str">
        <f>IF('②応募者名簿(印刷用)'!$BV$44="","",'②応募者名簿(印刷用)'!$BV$44)</f>
        <v xml:space="preserve"> </v>
      </c>
      <c r="Q273" s="738"/>
      <c r="R273" s="738"/>
      <c r="S273" s="738"/>
      <c r="T273" s="738"/>
      <c r="U273" s="738"/>
      <c r="V273" s="738"/>
      <c r="W273" s="738"/>
      <c r="X273" s="738"/>
      <c r="Y273" s="738"/>
      <c r="Z273" s="738"/>
      <c r="AA273" s="738"/>
      <c r="AB273" s="738"/>
      <c r="AC273" s="738"/>
      <c r="AD273" s="738"/>
      <c r="AE273" s="738"/>
      <c r="AF273" s="738"/>
      <c r="AG273" s="738"/>
      <c r="AH273" s="738"/>
      <c r="AI273" s="738"/>
      <c r="AJ273" s="738"/>
      <c r="AK273" s="738"/>
      <c r="AL273" s="738"/>
      <c r="AM273" s="738"/>
      <c r="AN273" s="738"/>
      <c r="AO273" s="738"/>
      <c r="AP273" s="739"/>
      <c r="AQ273" s="300"/>
      <c r="AR273" s="301"/>
      <c r="AS273" s="714"/>
      <c r="AT273" s="715"/>
      <c r="AU273" s="715"/>
      <c r="AV273" s="715"/>
      <c r="AW273" s="715"/>
      <c r="AX273" s="715"/>
      <c r="AY273" s="715"/>
      <c r="AZ273" s="715"/>
      <c r="BA273" s="191"/>
      <c r="BB273" s="191"/>
      <c r="BC273" s="191"/>
      <c r="BD273" s="191"/>
      <c r="BE273" s="192"/>
      <c r="BF273" s="732"/>
      <c r="BG273" s="733"/>
      <c r="BH273" s="737" t="str">
        <f>IF('②応募者名簿(印刷用)'!$BV$44="","",'②応募者名簿(印刷用)'!$BV$44)</f>
        <v xml:space="preserve"> </v>
      </c>
      <c r="BI273" s="738"/>
      <c r="BJ273" s="738"/>
      <c r="BK273" s="738"/>
      <c r="BL273" s="738"/>
      <c r="BM273" s="738"/>
      <c r="BN273" s="738"/>
      <c r="BO273" s="738"/>
      <c r="BP273" s="738"/>
      <c r="BQ273" s="738"/>
      <c r="BR273" s="738"/>
      <c r="BS273" s="738"/>
      <c r="BT273" s="738"/>
      <c r="BU273" s="738"/>
      <c r="BV273" s="738"/>
      <c r="BW273" s="738"/>
      <c r="BX273" s="738"/>
      <c r="BY273" s="738"/>
      <c r="BZ273" s="738"/>
      <c r="CA273" s="738"/>
      <c r="CB273" s="738"/>
      <c r="CC273" s="738"/>
      <c r="CD273" s="738"/>
      <c r="CE273" s="738"/>
      <c r="CF273" s="738"/>
      <c r="CG273" s="738"/>
      <c r="CH273" s="739"/>
    </row>
    <row r="274" spans="1:86" ht="24.95" customHeight="1">
      <c r="A274" s="714"/>
      <c r="B274" s="715"/>
      <c r="C274" s="715"/>
      <c r="D274" s="715"/>
      <c r="E274" s="715"/>
      <c r="F274" s="715"/>
      <c r="G274" s="715"/>
      <c r="H274" s="715"/>
      <c r="I274" s="191"/>
      <c r="J274" s="191"/>
      <c r="K274" s="191"/>
      <c r="L274" s="191"/>
      <c r="M274" s="192"/>
      <c r="N274" s="728" t="s">
        <v>345</v>
      </c>
      <c r="O274" s="729"/>
      <c r="P274" s="740" t="s">
        <v>23</v>
      </c>
      <c r="Q274" s="741"/>
      <c r="R274" s="741"/>
      <c r="S274" s="741"/>
      <c r="T274" s="720" t="str">
        <f>""&amp;①入力シート!$D$21</f>
        <v/>
      </c>
      <c r="U274" s="720"/>
      <c r="V274" s="720"/>
      <c r="W274" s="720"/>
      <c r="X274" s="720"/>
      <c r="Y274" s="720"/>
      <c r="Z274" s="720"/>
      <c r="AA274" s="720"/>
      <c r="AB274" s="720"/>
      <c r="AC274" s="720"/>
      <c r="AD274" s="720"/>
      <c r="AE274" s="720"/>
      <c r="AF274" s="720"/>
      <c r="AG274" s="720"/>
      <c r="AH274" s="720"/>
      <c r="AI274" s="720"/>
      <c r="AJ274" s="720"/>
      <c r="AK274" s="720"/>
      <c r="AL274" s="720"/>
      <c r="AM274" s="720"/>
      <c r="AN274" s="720"/>
      <c r="AO274" s="720"/>
      <c r="AP274" s="773"/>
      <c r="AQ274" s="300"/>
      <c r="AR274" s="301"/>
      <c r="AS274" s="714"/>
      <c r="AT274" s="715"/>
      <c r="AU274" s="715"/>
      <c r="AV274" s="715"/>
      <c r="AW274" s="715"/>
      <c r="AX274" s="715"/>
      <c r="AY274" s="715"/>
      <c r="AZ274" s="715"/>
      <c r="BA274" s="191"/>
      <c r="BB274" s="191"/>
      <c r="BC274" s="191"/>
      <c r="BD274" s="191"/>
      <c r="BE274" s="192"/>
      <c r="BF274" s="728" t="s">
        <v>345</v>
      </c>
      <c r="BG274" s="729"/>
      <c r="BH274" s="740" t="s">
        <v>23</v>
      </c>
      <c r="BI274" s="741"/>
      <c r="BJ274" s="741"/>
      <c r="BK274" s="741"/>
      <c r="BL274" s="720" t="str">
        <f>""&amp;①入力シート!$D$21</f>
        <v/>
      </c>
      <c r="BM274" s="720"/>
      <c r="BN274" s="720"/>
      <c r="BO274" s="720"/>
      <c r="BP274" s="720"/>
      <c r="BQ274" s="720"/>
      <c r="BR274" s="720"/>
      <c r="BS274" s="720"/>
      <c r="BT274" s="720"/>
      <c r="BU274" s="720"/>
      <c r="BV274" s="720"/>
      <c r="BW274" s="720"/>
      <c r="BX274" s="720"/>
      <c r="BY274" s="720"/>
      <c r="BZ274" s="720"/>
      <c r="CA274" s="720"/>
      <c r="CB274" s="720"/>
      <c r="CC274" s="720"/>
      <c r="CD274" s="720"/>
      <c r="CE274" s="720"/>
      <c r="CF274" s="720"/>
      <c r="CG274" s="720"/>
      <c r="CH274" s="773"/>
    </row>
    <row r="275" spans="1:86" ht="24.95" customHeight="1">
      <c r="A275" s="193"/>
      <c r="B275" s="191"/>
      <c r="C275" s="191"/>
      <c r="D275" s="191"/>
      <c r="E275" s="191"/>
      <c r="F275" s="191"/>
      <c r="G275" s="191"/>
      <c r="H275" s="191"/>
      <c r="I275" s="191"/>
      <c r="J275" s="191"/>
      <c r="K275" s="191"/>
      <c r="L275" s="191"/>
      <c r="M275" s="192"/>
      <c r="N275" s="730"/>
      <c r="O275" s="731"/>
      <c r="P275" s="770" t="str">
        <f>"　"&amp;①入力シート!$D$22</f>
        <v>　</v>
      </c>
      <c r="Q275" s="771"/>
      <c r="R275" s="771"/>
      <c r="S275" s="771"/>
      <c r="T275" s="771"/>
      <c r="U275" s="771"/>
      <c r="V275" s="771"/>
      <c r="W275" s="771"/>
      <c r="X275" s="771"/>
      <c r="Y275" s="771"/>
      <c r="Z275" s="771"/>
      <c r="AA275" s="771"/>
      <c r="AB275" s="771"/>
      <c r="AC275" s="771"/>
      <c r="AD275" s="771"/>
      <c r="AE275" s="771"/>
      <c r="AF275" s="771"/>
      <c r="AG275" s="771"/>
      <c r="AH275" s="771"/>
      <c r="AI275" s="771"/>
      <c r="AJ275" s="771"/>
      <c r="AK275" s="771"/>
      <c r="AL275" s="771"/>
      <c r="AM275" s="771"/>
      <c r="AN275" s="771"/>
      <c r="AO275" s="771"/>
      <c r="AP275" s="772"/>
      <c r="AQ275" s="300"/>
      <c r="AR275" s="301"/>
      <c r="AS275" s="193"/>
      <c r="AT275" s="191"/>
      <c r="AU275" s="191"/>
      <c r="AV275" s="191"/>
      <c r="AW275" s="191"/>
      <c r="AX275" s="191"/>
      <c r="AY275" s="191"/>
      <c r="AZ275" s="191"/>
      <c r="BA275" s="191"/>
      <c r="BB275" s="191"/>
      <c r="BC275" s="191"/>
      <c r="BD275" s="191"/>
      <c r="BE275" s="192"/>
      <c r="BF275" s="730"/>
      <c r="BG275" s="731"/>
      <c r="BH275" s="770" t="str">
        <f>"　"&amp;①入力シート!$D$22</f>
        <v>　</v>
      </c>
      <c r="BI275" s="771"/>
      <c r="BJ275" s="771"/>
      <c r="BK275" s="771"/>
      <c r="BL275" s="771"/>
      <c r="BM275" s="771"/>
      <c r="BN275" s="771"/>
      <c r="BO275" s="771"/>
      <c r="BP275" s="771"/>
      <c r="BQ275" s="771"/>
      <c r="BR275" s="771"/>
      <c r="BS275" s="771"/>
      <c r="BT275" s="771"/>
      <c r="BU275" s="771"/>
      <c r="BV275" s="771"/>
      <c r="BW275" s="771"/>
      <c r="BX275" s="771"/>
      <c r="BY275" s="771"/>
      <c r="BZ275" s="771"/>
      <c r="CA275" s="771"/>
      <c r="CB275" s="771"/>
      <c r="CC275" s="771"/>
      <c r="CD275" s="771"/>
      <c r="CE275" s="771"/>
      <c r="CF275" s="771"/>
      <c r="CG275" s="771"/>
      <c r="CH275" s="772"/>
    </row>
    <row r="276" spans="1:86" ht="24.95" customHeight="1">
      <c r="A276" s="193"/>
      <c r="B276" s="191"/>
      <c r="C276" s="191"/>
      <c r="D276" s="191"/>
      <c r="E276" s="191"/>
      <c r="F276" s="191"/>
      <c r="G276" s="191"/>
      <c r="H276" s="191"/>
      <c r="I276" s="191"/>
      <c r="J276" s="191"/>
      <c r="K276" s="191"/>
      <c r="L276" s="191"/>
      <c r="M276" s="192"/>
      <c r="N276" s="730"/>
      <c r="O276" s="731"/>
      <c r="P276" s="764" t="str">
        <f>"　"&amp;①入力シート!$D$23</f>
        <v>　</v>
      </c>
      <c r="Q276" s="765"/>
      <c r="R276" s="765"/>
      <c r="S276" s="765"/>
      <c r="T276" s="765"/>
      <c r="U276" s="765"/>
      <c r="V276" s="765"/>
      <c r="W276" s="765"/>
      <c r="X276" s="765"/>
      <c r="Y276" s="765"/>
      <c r="Z276" s="765"/>
      <c r="AA276" s="765"/>
      <c r="AB276" s="765"/>
      <c r="AC276" s="765"/>
      <c r="AD276" s="765"/>
      <c r="AE276" s="765"/>
      <c r="AF276" s="765"/>
      <c r="AG276" s="765"/>
      <c r="AH276" s="765"/>
      <c r="AI276" s="765"/>
      <c r="AJ276" s="765"/>
      <c r="AK276" s="765"/>
      <c r="AL276" s="765"/>
      <c r="AM276" s="765"/>
      <c r="AN276" s="765"/>
      <c r="AO276" s="765"/>
      <c r="AP276" s="766"/>
      <c r="AQ276" s="300"/>
      <c r="AR276" s="301"/>
      <c r="AS276" s="193"/>
      <c r="AT276" s="191"/>
      <c r="AU276" s="191"/>
      <c r="AV276" s="191"/>
      <c r="AW276" s="191"/>
      <c r="AX276" s="191"/>
      <c r="AY276" s="191"/>
      <c r="AZ276" s="191"/>
      <c r="BA276" s="191"/>
      <c r="BB276" s="191"/>
      <c r="BC276" s="191"/>
      <c r="BD276" s="191"/>
      <c r="BE276" s="192"/>
      <c r="BF276" s="730"/>
      <c r="BG276" s="731"/>
      <c r="BH276" s="764" t="str">
        <f>"　"&amp;①入力シート!$D$23</f>
        <v>　</v>
      </c>
      <c r="BI276" s="765"/>
      <c r="BJ276" s="765"/>
      <c r="BK276" s="765"/>
      <c r="BL276" s="765"/>
      <c r="BM276" s="765"/>
      <c r="BN276" s="765"/>
      <c r="BO276" s="765"/>
      <c r="BP276" s="765"/>
      <c r="BQ276" s="765"/>
      <c r="BR276" s="765"/>
      <c r="BS276" s="765"/>
      <c r="BT276" s="765"/>
      <c r="BU276" s="765"/>
      <c r="BV276" s="765"/>
      <c r="BW276" s="765"/>
      <c r="BX276" s="765"/>
      <c r="BY276" s="765"/>
      <c r="BZ276" s="765"/>
      <c r="CA276" s="765"/>
      <c r="CB276" s="765"/>
      <c r="CC276" s="765"/>
      <c r="CD276" s="765"/>
      <c r="CE276" s="765"/>
      <c r="CF276" s="765"/>
      <c r="CG276" s="765"/>
      <c r="CH276" s="766"/>
    </row>
    <row r="277" spans="1:86" ht="24.95" customHeight="1">
      <c r="A277" s="194"/>
      <c r="B277" s="195"/>
      <c r="C277" s="195"/>
      <c r="D277" s="195"/>
      <c r="E277" s="195"/>
      <c r="F277" s="195"/>
      <c r="G277" s="195"/>
      <c r="H277" s="195"/>
      <c r="I277" s="195"/>
      <c r="J277" s="195"/>
      <c r="K277" s="195"/>
      <c r="L277" s="195"/>
      <c r="M277" s="196"/>
      <c r="N277" s="732"/>
      <c r="O277" s="733"/>
      <c r="P277" s="764"/>
      <c r="Q277" s="765"/>
      <c r="R277" s="765"/>
      <c r="S277" s="765"/>
      <c r="T277" s="765"/>
      <c r="U277" s="765"/>
      <c r="V277" s="765"/>
      <c r="W277" s="765"/>
      <c r="X277" s="765"/>
      <c r="Y277" s="765"/>
      <c r="Z277" s="765"/>
      <c r="AA277" s="765"/>
      <c r="AB277" s="765"/>
      <c r="AC277" s="765"/>
      <c r="AD277" s="765"/>
      <c r="AE277" s="765"/>
      <c r="AF277" s="765"/>
      <c r="AG277" s="765"/>
      <c r="AH277" s="765"/>
      <c r="AI277" s="765"/>
      <c r="AJ277" s="765"/>
      <c r="AK277" s="765"/>
      <c r="AL277" s="765"/>
      <c r="AM277" s="765"/>
      <c r="AN277" s="765"/>
      <c r="AO277" s="765"/>
      <c r="AP277" s="766"/>
      <c r="AQ277" s="300"/>
      <c r="AR277" s="301"/>
      <c r="AS277" s="194"/>
      <c r="AT277" s="195"/>
      <c r="AU277" s="195"/>
      <c r="AV277" s="195"/>
      <c r="AW277" s="195"/>
      <c r="AX277" s="195"/>
      <c r="AY277" s="195"/>
      <c r="AZ277" s="195"/>
      <c r="BA277" s="195"/>
      <c r="BB277" s="195"/>
      <c r="BC277" s="195"/>
      <c r="BD277" s="195"/>
      <c r="BE277" s="196"/>
      <c r="BF277" s="732"/>
      <c r="BG277" s="733"/>
      <c r="BH277" s="767"/>
      <c r="BI277" s="768"/>
      <c r="BJ277" s="768"/>
      <c r="BK277" s="768"/>
      <c r="BL277" s="768"/>
      <c r="BM277" s="768"/>
      <c r="BN277" s="768"/>
      <c r="BO277" s="768"/>
      <c r="BP277" s="768"/>
      <c r="BQ277" s="768"/>
      <c r="BR277" s="768"/>
      <c r="BS277" s="768"/>
      <c r="BT277" s="768"/>
      <c r="BU277" s="768"/>
      <c r="BV277" s="768"/>
      <c r="BW277" s="768"/>
      <c r="BX277" s="768"/>
      <c r="BY277" s="768"/>
      <c r="BZ277" s="768"/>
      <c r="CA277" s="768"/>
      <c r="CB277" s="768"/>
      <c r="CC277" s="768"/>
      <c r="CD277" s="768"/>
      <c r="CE277" s="768"/>
      <c r="CF277" s="768"/>
      <c r="CG277" s="768"/>
      <c r="CH277" s="769"/>
    </row>
    <row r="278" spans="1:86" ht="24.95" customHeight="1">
      <c r="A278" s="722" t="s">
        <v>337</v>
      </c>
      <c r="B278" s="723"/>
      <c r="C278" s="740" t="s">
        <v>31</v>
      </c>
      <c r="D278" s="741"/>
      <c r="E278" s="741"/>
      <c r="F278" s="741"/>
      <c r="G278" s="741"/>
      <c r="H278" s="741"/>
      <c r="I278" s="741"/>
      <c r="J278" s="741"/>
      <c r="K278" s="741"/>
      <c r="L278" s="741"/>
      <c r="M278" s="741"/>
      <c r="N278" s="722" t="s">
        <v>336</v>
      </c>
      <c r="O278" s="723"/>
      <c r="P278" s="792" t="str">
        <f>""&amp;①入力シート!AC46</f>
        <v/>
      </c>
      <c r="Q278" s="792"/>
      <c r="R278" s="792"/>
      <c r="S278" s="792"/>
      <c r="T278" s="792"/>
      <c r="U278" s="792"/>
      <c r="V278" s="792"/>
      <c r="W278" s="792"/>
      <c r="X278" s="792"/>
      <c r="Y278" s="792"/>
      <c r="Z278" s="792"/>
      <c r="AA278" s="792"/>
      <c r="AB278" s="792"/>
      <c r="AC278" s="792"/>
      <c r="AD278" s="792"/>
      <c r="AE278" s="792"/>
      <c r="AF278" s="792"/>
      <c r="AG278" s="792"/>
      <c r="AH278" s="792"/>
      <c r="AI278" s="792"/>
      <c r="AJ278" s="792"/>
      <c r="AK278" s="792"/>
      <c r="AL278" s="792"/>
      <c r="AM278" s="792"/>
      <c r="AN278" s="792"/>
      <c r="AO278" s="792"/>
      <c r="AP278" s="792"/>
      <c r="AQ278" s="300"/>
      <c r="AR278" s="301"/>
      <c r="AS278" s="722" t="s">
        <v>337</v>
      </c>
      <c r="AT278" s="723"/>
      <c r="AU278" s="740" t="s">
        <v>31</v>
      </c>
      <c r="AV278" s="741"/>
      <c r="AW278" s="741"/>
      <c r="AX278" s="741"/>
      <c r="AY278" s="741"/>
      <c r="AZ278" s="741"/>
      <c r="BA278" s="741"/>
      <c r="BB278" s="741"/>
      <c r="BC278" s="741"/>
      <c r="BD278" s="741"/>
      <c r="BE278" s="742"/>
      <c r="BF278" s="722" t="s">
        <v>336</v>
      </c>
      <c r="BG278" s="723"/>
      <c r="BH278" s="755" t="str">
        <f>""&amp;①入力シート!AC47</f>
        <v/>
      </c>
      <c r="BI278" s="756"/>
      <c r="BJ278" s="756"/>
      <c r="BK278" s="756"/>
      <c r="BL278" s="756"/>
      <c r="BM278" s="756"/>
      <c r="BN278" s="756"/>
      <c r="BO278" s="756"/>
      <c r="BP278" s="756"/>
      <c r="BQ278" s="756"/>
      <c r="BR278" s="756"/>
      <c r="BS278" s="756"/>
      <c r="BT278" s="756"/>
      <c r="BU278" s="756"/>
      <c r="BV278" s="756"/>
      <c r="BW278" s="756"/>
      <c r="BX278" s="756"/>
      <c r="BY278" s="756"/>
      <c r="BZ278" s="756"/>
      <c r="CA278" s="756"/>
      <c r="CB278" s="756"/>
      <c r="CC278" s="756"/>
      <c r="CD278" s="756"/>
      <c r="CE278" s="756"/>
      <c r="CF278" s="756"/>
      <c r="CG278" s="756"/>
      <c r="CH278" s="757"/>
    </row>
    <row r="279" spans="1:86" ht="24.95" customHeight="1">
      <c r="A279" s="724"/>
      <c r="B279" s="725"/>
      <c r="C279" s="743">
        <f>'②応募者名簿(印刷用)'!$A25</f>
        <v>23</v>
      </c>
      <c r="D279" s="744"/>
      <c r="E279" s="744"/>
      <c r="F279" s="744"/>
      <c r="G279" s="744"/>
      <c r="H279" s="744"/>
      <c r="I279" s="744"/>
      <c r="J279" s="744"/>
      <c r="K279" s="744"/>
      <c r="L279" s="744"/>
      <c r="M279" s="744"/>
      <c r="N279" s="724"/>
      <c r="O279" s="725"/>
      <c r="P279" s="792"/>
      <c r="Q279" s="792"/>
      <c r="R279" s="792"/>
      <c r="S279" s="792"/>
      <c r="T279" s="792"/>
      <c r="U279" s="792"/>
      <c r="V279" s="792"/>
      <c r="W279" s="792"/>
      <c r="X279" s="792"/>
      <c r="Y279" s="792"/>
      <c r="Z279" s="792"/>
      <c r="AA279" s="792"/>
      <c r="AB279" s="792"/>
      <c r="AC279" s="792"/>
      <c r="AD279" s="792"/>
      <c r="AE279" s="792"/>
      <c r="AF279" s="792"/>
      <c r="AG279" s="792"/>
      <c r="AH279" s="792"/>
      <c r="AI279" s="792"/>
      <c r="AJ279" s="792"/>
      <c r="AK279" s="792"/>
      <c r="AL279" s="792"/>
      <c r="AM279" s="792"/>
      <c r="AN279" s="792"/>
      <c r="AO279" s="792"/>
      <c r="AP279" s="792"/>
      <c r="AQ279" s="300"/>
      <c r="AR279" s="301"/>
      <c r="AS279" s="724"/>
      <c r="AT279" s="725"/>
      <c r="AU279" s="743">
        <f>'②応募者名簿(印刷用)'!$A26</f>
        <v>24</v>
      </c>
      <c r="AV279" s="744"/>
      <c r="AW279" s="744"/>
      <c r="AX279" s="744"/>
      <c r="AY279" s="744"/>
      <c r="AZ279" s="744"/>
      <c r="BA279" s="744"/>
      <c r="BB279" s="744"/>
      <c r="BC279" s="744"/>
      <c r="BD279" s="744"/>
      <c r="BE279" s="745"/>
      <c r="BF279" s="724"/>
      <c r="BG279" s="725"/>
      <c r="BH279" s="758"/>
      <c r="BI279" s="759"/>
      <c r="BJ279" s="759"/>
      <c r="BK279" s="759"/>
      <c r="BL279" s="759"/>
      <c r="BM279" s="759"/>
      <c r="BN279" s="759"/>
      <c r="BO279" s="759"/>
      <c r="BP279" s="759"/>
      <c r="BQ279" s="759"/>
      <c r="BR279" s="759"/>
      <c r="BS279" s="759"/>
      <c r="BT279" s="759"/>
      <c r="BU279" s="759"/>
      <c r="BV279" s="759"/>
      <c r="BW279" s="759"/>
      <c r="BX279" s="759"/>
      <c r="BY279" s="759"/>
      <c r="BZ279" s="759"/>
      <c r="CA279" s="759"/>
      <c r="CB279" s="759"/>
      <c r="CC279" s="759"/>
      <c r="CD279" s="759"/>
      <c r="CE279" s="759"/>
      <c r="CF279" s="759"/>
      <c r="CG279" s="759"/>
      <c r="CH279" s="760"/>
    </row>
    <row r="280" spans="1:86" ht="24.95" customHeight="1">
      <c r="A280" s="726"/>
      <c r="B280" s="727"/>
      <c r="C280" s="743"/>
      <c r="D280" s="744"/>
      <c r="E280" s="744"/>
      <c r="F280" s="744"/>
      <c r="G280" s="744"/>
      <c r="H280" s="744"/>
      <c r="I280" s="744"/>
      <c r="J280" s="744"/>
      <c r="K280" s="744"/>
      <c r="L280" s="744"/>
      <c r="M280" s="744"/>
      <c r="N280" s="726"/>
      <c r="O280" s="727"/>
      <c r="P280" s="792"/>
      <c r="Q280" s="792"/>
      <c r="R280" s="792"/>
      <c r="S280" s="792"/>
      <c r="T280" s="792"/>
      <c r="U280" s="792"/>
      <c r="V280" s="792"/>
      <c r="W280" s="792"/>
      <c r="X280" s="792"/>
      <c r="Y280" s="792"/>
      <c r="Z280" s="792"/>
      <c r="AA280" s="792"/>
      <c r="AB280" s="792"/>
      <c r="AC280" s="792"/>
      <c r="AD280" s="792"/>
      <c r="AE280" s="792"/>
      <c r="AF280" s="792"/>
      <c r="AG280" s="792"/>
      <c r="AH280" s="792"/>
      <c r="AI280" s="792"/>
      <c r="AJ280" s="792"/>
      <c r="AK280" s="792"/>
      <c r="AL280" s="792"/>
      <c r="AM280" s="792"/>
      <c r="AN280" s="792"/>
      <c r="AO280" s="792"/>
      <c r="AP280" s="792"/>
      <c r="AQ280" s="300"/>
      <c r="AR280" s="301"/>
      <c r="AS280" s="726"/>
      <c r="AT280" s="727"/>
      <c r="AU280" s="746"/>
      <c r="AV280" s="747"/>
      <c r="AW280" s="747"/>
      <c r="AX280" s="747"/>
      <c r="AY280" s="747"/>
      <c r="AZ280" s="747"/>
      <c r="BA280" s="747"/>
      <c r="BB280" s="747"/>
      <c r="BC280" s="747"/>
      <c r="BD280" s="747"/>
      <c r="BE280" s="748"/>
      <c r="BF280" s="726"/>
      <c r="BG280" s="727"/>
      <c r="BH280" s="761"/>
      <c r="BI280" s="762"/>
      <c r="BJ280" s="762"/>
      <c r="BK280" s="762"/>
      <c r="BL280" s="762"/>
      <c r="BM280" s="762"/>
      <c r="BN280" s="762"/>
      <c r="BO280" s="762"/>
      <c r="BP280" s="762"/>
      <c r="BQ280" s="762"/>
      <c r="BR280" s="762"/>
      <c r="BS280" s="762"/>
      <c r="BT280" s="762"/>
      <c r="BU280" s="762"/>
      <c r="BV280" s="762"/>
      <c r="BW280" s="762"/>
      <c r="BX280" s="762"/>
      <c r="BY280" s="762"/>
      <c r="BZ280" s="762"/>
      <c r="CA280" s="762"/>
      <c r="CB280" s="762"/>
      <c r="CC280" s="762"/>
      <c r="CD280" s="762"/>
      <c r="CE280" s="762"/>
      <c r="CF280" s="762"/>
      <c r="CG280" s="762"/>
      <c r="CH280" s="763"/>
    </row>
    <row r="281" spans="1:86" ht="24.95" customHeight="1">
      <c r="A281" s="722" t="s">
        <v>338</v>
      </c>
      <c r="B281" s="723"/>
      <c r="C281" s="782" t="str">
        <f>IF('②応募者名簿(印刷用)'!$L$25="","",'②応募者名簿(印刷用)'!$L$25)</f>
        <v/>
      </c>
      <c r="D281" s="783"/>
      <c r="E281" s="783"/>
      <c r="F281" s="783"/>
      <c r="G281" s="783"/>
      <c r="H281" s="783"/>
      <c r="I281" s="783"/>
      <c r="J281" s="783"/>
      <c r="K281" s="783"/>
      <c r="L281" s="783"/>
      <c r="M281" s="784"/>
      <c r="N281" s="728" t="s">
        <v>346</v>
      </c>
      <c r="O281" s="729"/>
      <c r="P281" s="787" t="s">
        <v>32</v>
      </c>
      <c r="Q281" s="788"/>
      <c r="R281" s="788"/>
      <c r="S281" s="788"/>
      <c r="T281" s="788"/>
      <c r="U281" s="788"/>
      <c r="V281" s="788"/>
      <c r="W281" s="788"/>
      <c r="X281" s="788"/>
      <c r="Y281" s="788"/>
      <c r="Z281" s="788"/>
      <c r="AA281" s="788"/>
      <c r="AB281" s="788"/>
      <c r="AC281" s="788"/>
      <c r="AD281" s="788"/>
      <c r="AE281" s="788"/>
      <c r="AF281" s="788"/>
      <c r="AG281" s="788"/>
      <c r="AH281" s="788"/>
      <c r="AI281" s="788"/>
      <c r="AJ281" s="788"/>
      <c r="AK281" s="788"/>
      <c r="AL281" s="788"/>
      <c r="AM281" s="788"/>
      <c r="AN281" s="788"/>
      <c r="AO281" s="788"/>
      <c r="AP281" s="789"/>
      <c r="AQ281" s="300"/>
      <c r="AR281" s="301"/>
      <c r="AS281" s="722" t="s">
        <v>338</v>
      </c>
      <c r="AT281" s="723"/>
      <c r="AU281" s="782" t="str">
        <f>IF('②応募者名簿(印刷用)'!$L$26="","",'②応募者名簿(印刷用)'!$L$26)</f>
        <v/>
      </c>
      <c r="AV281" s="783"/>
      <c r="AW281" s="783"/>
      <c r="AX281" s="783"/>
      <c r="AY281" s="783"/>
      <c r="AZ281" s="783"/>
      <c r="BA281" s="783"/>
      <c r="BB281" s="783"/>
      <c r="BC281" s="783"/>
      <c r="BD281" s="783"/>
      <c r="BE281" s="784"/>
      <c r="BF281" s="728" t="s">
        <v>346</v>
      </c>
      <c r="BG281" s="729"/>
      <c r="BH281" s="740" t="s">
        <v>32</v>
      </c>
      <c r="BI281" s="741"/>
      <c r="BJ281" s="741"/>
      <c r="BK281" s="741"/>
      <c r="BL281" s="741"/>
      <c r="BM281" s="741"/>
      <c r="BN281" s="741"/>
      <c r="BO281" s="741"/>
      <c r="BP281" s="741"/>
      <c r="BQ281" s="741"/>
      <c r="BR281" s="741"/>
      <c r="BS281" s="741"/>
      <c r="BT281" s="741"/>
      <c r="BU281" s="741"/>
      <c r="BV281" s="741"/>
      <c r="BW281" s="741"/>
      <c r="BX281" s="741"/>
      <c r="BY281" s="741"/>
      <c r="BZ281" s="741"/>
      <c r="CA281" s="741"/>
      <c r="CB281" s="741"/>
      <c r="CC281" s="741"/>
      <c r="CD281" s="741"/>
      <c r="CE281" s="741"/>
      <c r="CF281" s="741"/>
      <c r="CG281" s="741"/>
      <c r="CH281" s="742"/>
    </row>
    <row r="282" spans="1:86" ht="24.95" customHeight="1">
      <c r="A282" s="724"/>
      <c r="B282" s="725"/>
      <c r="C282" s="743"/>
      <c r="D282" s="744"/>
      <c r="E282" s="744"/>
      <c r="F282" s="744"/>
      <c r="G282" s="744"/>
      <c r="H282" s="744"/>
      <c r="I282" s="744"/>
      <c r="J282" s="744"/>
      <c r="K282" s="744"/>
      <c r="L282" s="744"/>
      <c r="M282" s="745"/>
      <c r="N282" s="730"/>
      <c r="O282" s="731"/>
      <c r="P282" s="793" t="str">
        <f>IF('②応募者名簿(印刷用)'!$P$25="","",'②応募者名簿(印刷用)'!$P$25)</f>
        <v xml:space="preserve"> </v>
      </c>
      <c r="Q282" s="793"/>
      <c r="R282" s="793"/>
      <c r="S282" s="793"/>
      <c r="T282" s="793"/>
      <c r="U282" s="793"/>
      <c r="V282" s="793"/>
      <c r="W282" s="793"/>
      <c r="X282" s="793"/>
      <c r="Y282" s="793"/>
      <c r="Z282" s="793"/>
      <c r="AA282" s="793"/>
      <c r="AB282" s="793"/>
      <c r="AC282" s="793"/>
      <c r="AD282" s="793"/>
      <c r="AE282" s="793"/>
      <c r="AF282" s="793"/>
      <c r="AG282" s="793"/>
      <c r="AH282" s="793"/>
      <c r="AI282" s="793"/>
      <c r="AJ282" s="793"/>
      <c r="AK282" s="793"/>
      <c r="AL282" s="793"/>
      <c r="AM282" s="793"/>
      <c r="AN282" s="793"/>
      <c r="AO282" s="793"/>
      <c r="AP282" s="793"/>
      <c r="AQ282" s="300"/>
      <c r="AR282" s="301"/>
      <c r="AS282" s="724"/>
      <c r="AT282" s="725"/>
      <c r="AU282" s="743"/>
      <c r="AV282" s="744"/>
      <c r="AW282" s="744"/>
      <c r="AX282" s="744"/>
      <c r="AY282" s="744"/>
      <c r="AZ282" s="744"/>
      <c r="BA282" s="744"/>
      <c r="BB282" s="744"/>
      <c r="BC282" s="744"/>
      <c r="BD282" s="744"/>
      <c r="BE282" s="745"/>
      <c r="BF282" s="730"/>
      <c r="BG282" s="731"/>
      <c r="BH282" s="743" t="str">
        <f>IF('②応募者名簿(印刷用)'!$P$26="","",'②応募者名簿(印刷用)'!$P$26)</f>
        <v xml:space="preserve"> </v>
      </c>
      <c r="BI282" s="744"/>
      <c r="BJ282" s="744"/>
      <c r="BK282" s="744"/>
      <c r="BL282" s="744"/>
      <c r="BM282" s="744"/>
      <c r="BN282" s="744"/>
      <c r="BO282" s="744"/>
      <c r="BP282" s="744"/>
      <c r="BQ282" s="744"/>
      <c r="BR282" s="744"/>
      <c r="BS282" s="744"/>
      <c r="BT282" s="744"/>
      <c r="BU282" s="744"/>
      <c r="BV282" s="744"/>
      <c r="BW282" s="744"/>
      <c r="BX282" s="744"/>
      <c r="BY282" s="744"/>
      <c r="BZ282" s="744"/>
      <c r="CA282" s="744"/>
      <c r="CB282" s="744"/>
      <c r="CC282" s="744"/>
      <c r="CD282" s="744"/>
      <c r="CE282" s="744"/>
      <c r="CF282" s="744"/>
      <c r="CG282" s="744"/>
      <c r="CH282" s="745"/>
    </row>
    <row r="283" spans="1:86" ht="24.95" customHeight="1">
      <c r="A283" s="726"/>
      <c r="B283" s="727"/>
      <c r="C283" s="743"/>
      <c r="D283" s="744"/>
      <c r="E283" s="744"/>
      <c r="F283" s="744"/>
      <c r="G283" s="744"/>
      <c r="H283" s="744"/>
      <c r="I283" s="744"/>
      <c r="J283" s="744"/>
      <c r="K283" s="744"/>
      <c r="L283" s="744"/>
      <c r="M283" s="745"/>
      <c r="N283" s="732"/>
      <c r="O283" s="733"/>
      <c r="P283" s="794"/>
      <c r="Q283" s="794"/>
      <c r="R283" s="794"/>
      <c r="S283" s="794"/>
      <c r="T283" s="794"/>
      <c r="U283" s="794"/>
      <c r="V283" s="794"/>
      <c r="W283" s="794"/>
      <c r="X283" s="794"/>
      <c r="Y283" s="794"/>
      <c r="Z283" s="794"/>
      <c r="AA283" s="794"/>
      <c r="AB283" s="794"/>
      <c r="AC283" s="794"/>
      <c r="AD283" s="794"/>
      <c r="AE283" s="794"/>
      <c r="AF283" s="794"/>
      <c r="AG283" s="794"/>
      <c r="AH283" s="794"/>
      <c r="AI283" s="794"/>
      <c r="AJ283" s="794"/>
      <c r="AK283" s="794"/>
      <c r="AL283" s="794"/>
      <c r="AM283" s="794"/>
      <c r="AN283" s="794"/>
      <c r="AO283" s="794"/>
      <c r="AP283" s="794"/>
      <c r="AQ283" s="300"/>
      <c r="AR283" s="301"/>
      <c r="AS283" s="726"/>
      <c r="AT283" s="727"/>
      <c r="AU283" s="746"/>
      <c r="AV283" s="747"/>
      <c r="AW283" s="747"/>
      <c r="AX283" s="747"/>
      <c r="AY283" s="747"/>
      <c r="AZ283" s="747"/>
      <c r="BA283" s="747"/>
      <c r="BB283" s="747"/>
      <c r="BC283" s="747"/>
      <c r="BD283" s="747"/>
      <c r="BE283" s="748"/>
      <c r="BF283" s="732"/>
      <c r="BG283" s="733"/>
      <c r="BH283" s="746"/>
      <c r="BI283" s="747"/>
      <c r="BJ283" s="747"/>
      <c r="BK283" s="747"/>
      <c r="BL283" s="747"/>
      <c r="BM283" s="747"/>
      <c r="BN283" s="747"/>
      <c r="BO283" s="747"/>
      <c r="BP283" s="747"/>
      <c r="BQ283" s="747"/>
      <c r="BR283" s="747"/>
      <c r="BS283" s="747"/>
      <c r="BT283" s="747"/>
      <c r="BU283" s="747"/>
      <c r="BV283" s="747"/>
      <c r="BW283" s="747"/>
      <c r="BX283" s="747"/>
      <c r="BY283" s="747"/>
      <c r="BZ283" s="747"/>
      <c r="CA283" s="747"/>
      <c r="CB283" s="747"/>
      <c r="CC283" s="747"/>
      <c r="CD283" s="747"/>
      <c r="CE283" s="747"/>
      <c r="CF283" s="747"/>
      <c r="CG283" s="747"/>
      <c r="CH283" s="748"/>
    </row>
    <row r="284" spans="1:86" ht="24.95" customHeight="1">
      <c r="A284" s="786" t="s">
        <v>22</v>
      </c>
      <c r="B284" s="786"/>
      <c r="C284" s="791" t="str">
        <f>""&amp;①入力シート!AD46</f>
        <v/>
      </c>
      <c r="D284" s="791"/>
      <c r="E284" s="791"/>
      <c r="F284" s="791"/>
      <c r="G284" s="791"/>
      <c r="H284" s="791"/>
      <c r="I284" s="791"/>
      <c r="J284" s="791"/>
      <c r="K284" s="791"/>
      <c r="L284" s="791"/>
      <c r="M284" s="791"/>
      <c r="N284" s="197"/>
      <c r="O284" s="198"/>
      <c r="P284" s="198"/>
      <c r="Q284" s="198"/>
      <c r="R284" s="198"/>
      <c r="S284" s="198"/>
      <c r="T284" s="198"/>
      <c r="U284" s="198"/>
      <c r="V284" s="198"/>
      <c r="W284" s="198"/>
      <c r="X284" s="198"/>
      <c r="Y284" s="198"/>
      <c r="Z284" s="198"/>
      <c r="AA284" s="198"/>
      <c r="AB284" s="198"/>
      <c r="AC284" s="198"/>
      <c r="AD284" s="198"/>
      <c r="AE284" s="198"/>
      <c r="AF284" s="198"/>
      <c r="AG284" s="198"/>
      <c r="AH284" s="198"/>
      <c r="AI284" s="198"/>
      <c r="AJ284" s="198"/>
      <c r="AK284" s="198"/>
      <c r="AL284" s="198"/>
      <c r="AM284" s="774">
        <f>$AM$20</f>
        <v>86</v>
      </c>
      <c r="AN284" s="774"/>
      <c r="AO284" s="774"/>
      <c r="AP284" s="775"/>
      <c r="AQ284" s="298"/>
      <c r="AR284" s="299"/>
      <c r="AS284" s="778" t="s">
        <v>22</v>
      </c>
      <c r="AT284" s="779"/>
      <c r="AU284" s="749" t="str">
        <f>""&amp;①入力シート!AD47</f>
        <v/>
      </c>
      <c r="AV284" s="750"/>
      <c r="AW284" s="750"/>
      <c r="AX284" s="750"/>
      <c r="AY284" s="750"/>
      <c r="AZ284" s="750"/>
      <c r="BA284" s="750"/>
      <c r="BB284" s="750"/>
      <c r="BC284" s="750"/>
      <c r="BD284" s="750"/>
      <c r="BE284" s="751"/>
      <c r="BF284" s="197"/>
      <c r="BG284" s="198"/>
      <c r="BH284" s="198"/>
      <c r="BI284" s="198"/>
      <c r="BJ284" s="198"/>
      <c r="BK284" s="198"/>
      <c r="BL284" s="198"/>
      <c r="BM284" s="198"/>
      <c r="BN284" s="198"/>
      <c r="BO284" s="198"/>
      <c r="BP284" s="198"/>
      <c r="BQ284" s="198"/>
      <c r="BR284" s="198"/>
      <c r="BS284" s="198"/>
      <c r="BT284" s="198"/>
      <c r="BU284" s="198"/>
      <c r="BV284" s="198"/>
      <c r="BW284" s="198"/>
      <c r="BX284" s="198"/>
      <c r="BY284" s="198"/>
      <c r="BZ284" s="198"/>
      <c r="CA284" s="198"/>
      <c r="CB284" s="198"/>
      <c r="CC284" s="198"/>
      <c r="CD284" s="198"/>
      <c r="CE284" s="774">
        <f>$AM$20</f>
        <v>86</v>
      </c>
      <c r="CF284" s="774"/>
      <c r="CG284" s="774"/>
      <c r="CH284" s="775"/>
    </row>
    <row r="285" spans="1:86" ht="24.95" customHeight="1">
      <c r="A285" s="786"/>
      <c r="B285" s="786"/>
      <c r="C285" s="791"/>
      <c r="D285" s="791"/>
      <c r="E285" s="791"/>
      <c r="F285" s="791"/>
      <c r="G285" s="791"/>
      <c r="H285" s="791"/>
      <c r="I285" s="791"/>
      <c r="J285" s="791"/>
      <c r="K285" s="791"/>
      <c r="L285" s="791"/>
      <c r="M285" s="791"/>
      <c r="N285" s="199"/>
      <c r="O285" s="199"/>
      <c r="P285" s="199"/>
      <c r="Q285" s="199"/>
      <c r="R285" s="199"/>
      <c r="S285" s="199"/>
      <c r="T285" s="199"/>
      <c r="U285" s="199"/>
      <c r="V285" s="199"/>
      <c r="W285" s="199"/>
      <c r="X285" s="199"/>
      <c r="Y285" s="199"/>
      <c r="Z285" s="199"/>
      <c r="AA285" s="199"/>
      <c r="AB285" s="199"/>
      <c r="AC285" s="199"/>
      <c r="AD285" s="199"/>
      <c r="AE285" s="199"/>
      <c r="AF285" s="199"/>
      <c r="AG285" s="199"/>
      <c r="AH285" s="199"/>
      <c r="AI285" s="199"/>
      <c r="AJ285" s="199"/>
      <c r="AK285" s="199"/>
      <c r="AL285" s="199"/>
      <c r="AM285" s="776"/>
      <c r="AN285" s="776"/>
      <c r="AO285" s="776"/>
      <c r="AP285" s="777"/>
      <c r="AQ285" s="298"/>
      <c r="AR285" s="299"/>
      <c r="AS285" s="780"/>
      <c r="AT285" s="781"/>
      <c r="AU285" s="752"/>
      <c r="AV285" s="753"/>
      <c r="AW285" s="753"/>
      <c r="AX285" s="753"/>
      <c r="AY285" s="753"/>
      <c r="AZ285" s="753"/>
      <c r="BA285" s="753"/>
      <c r="BB285" s="753"/>
      <c r="BC285" s="753"/>
      <c r="BD285" s="753"/>
      <c r="BE285" s="754"/>
      <c r="BF285" s="199"/>
      <c r="BG285" s="199"/>
      <c r="BH285" s="199"/>
      <c r="BI285" s="199"/>
      <c r="BJ285" s="199"/>
      <c r="BK285" s="199"/>
      <c r="BL285" s="199"/>
      <c r="BM285" s="199"/>
      <c r="BN285" s="199"/>
      <c r="BO285" s="199"/>
      <c r="BP285" s="199"/>
      <c r="BQ285" s="199"/>
      <c r="BR285" s="199"/>
      <c r="BS285" s="199"/>
      <c r="BT285" s="199"/>
      <c r="BU285" s="199"/>
      <c r="BV285" s="199"/>
      <c r="BW285" s="199"/>
      <c r="BX285" s="199"/>
      <c r="BY285" s="199"/>
      <c r="BZ285" s="199"/>
      <c r="CA285" s="199"/>
      <c r="CB285" s="199"/>
      <c r="CC285" s="199"/>
      <c r="CD285" s="199"/>
      <c r="CE285" s="776"/>
      <c r="CF285" s="776"/>
      <c r="CG285" s="776"/>
      <c r="CH285" s="777"/>
    </row>
    <row r="286" spans="1:86" ht="26.1" customHeight="1">
      <c r="A286" s="200"/>
      <c r="B286" s="200"/>
      <c r="C286" s="201"/>
      <c r="D286" s="201"/>
      <c r="E286" s="201"/>
      <c r="F286" s="201"/>
      <c r="G286" s="201"/>
      <c r="H286" s="201"/>
      <c r="I286" s="201"/>
      <c r="J286" s="201"/>
      <c r="K286" s="201"/>
      <c r="L286" s="201"/>
      <c r="M286" s="201"/>
      <c r="N286" s="202"/>
      <c r="O286" s="202"/>
      <c r="P286" s="202"/>
      <c r="Q286" s="202"/>
      <c r="R286" s="202"/>
      <c r="S286" s="202"/>
      <c r="T286" s="202"/>
      <c r="U286" s="202"/>
      <c r="V286" s="202"/>
      <c r="W286" s="202"/>
      <c r="X286" s="202"/>
      <c r="Y286" s="202"/>
      <c r="Z286" s="202"/>
      <c r="AA286" s="202"/>
      <c r="AB286" s="202"/>
      <c r="AC286" s="202"/>
      <c r="AD286" s="202"/>
      <c r="AE286" s="202"/>
      <c r="AF286" s="202"/>
      <c r="AG286" s="202"/>
      <c r="AH286" s="202"/>
      <c r="AI286" s="202"/>
      <c r="AJ286" s="202"/>
      <c r="AK286" s="202"/>
      <c r="AL286" s="202"/>
      <c r="AM286" s="202"/>
      <c r="AN286" s="202"/>
      <c r="AO286" s="202"/>
      <c r="AP286" s="202"/>
      <c r="AQ286" s="298"/>
      <c r="AR286" s="299"/>
      <c r="AS286" s="200"/>
      <c r="AT286" s="200"/>
      <c r="AU286" s="201"/>
      <c r="AV286" s="201"/>
      <c r="AW286" s="201"/>
      <c r="AX286" s="201"/>
      <c r="AY286" s="201"/>
      <c r="AZ286" s="201"/>
      <c r="BA286" s="201"/>
      <c r="BB286" s="201"/>
      <c r="BC286" s="201"/>
      <c r="BD286" s="201"/>
      <c r="BE286" s="201"/>
      <c r="BF286" s="202"/>
      <c r="BG286" s="202"/>
      <c r="BH286" s="202"/>
      <c r="BI286" s="202"/>
      <c r="BJ286" s="202"/>
      <c r="BK286" s="202"/>
      <c r="BL286" s="202"/>
      <c r="BM286" s="202"/>
      <c r="BN286" s="202"/>
      <c r="BO286" s="202"/>
      <c r="BP286" s="202"/>
      <c r="BQ286" s="202"/>
      <c r="BR286" s="202"/>
      <c r="BS286" s="202"/>
      <c r="BT286" s="202"/>
      <c r="BU286" s="202"/>
      <c r="BV286" s="202"/>
      <c r="BW286" s="202"/>
      <c r="BX286" s="202"/>
      <c r="BY286" s="202"/>
      <c r="BZ286" s="202"/>
      <c r="CA286" s="202"/>
      <c r="CB286" s="202"/>
      <c r="CC286" s="202"/>
      <c r="CD286" s="202"/>
      <c r="CE286" s="202"/>
      <c r="CF286" s="202"/>
      <c r="CG286" s="202"/>
      <c r="CH286" s="202"/>
    </row>
    <row r="287" spans="1:86" ht="26.1" customHeight="1">
      <c r="A287" s="174"/>
      <c r="B287" s="174"/>
      <c r="C287" s="174"/>
      <c r="D287" s="174"/>
      <c r="E287" s="174"/>
      <c r="F287" s="174"/>
      <c r="G287" s="174"/>
      <c r="H287" s="174"/>
      <c r="I287" s="174"/>
      <c r="J287" s="174"/>
      <c r="K287" s="174"/>
      <c r="L287" s="174"/>
      <c r="M287" s="174"/>
      <c r="AQ287" s="298"/>
      <c r="AR287" s="299"/>
      <c r="AS287" s="174"/>
      <c r="AT287" s="174"/>
      <c r="AU287" s="174"/>
      <c r="AV287" s="174"/>
      <c r="AW287" s="174"/>
      <c r="AX287" s="174"/>
      <c r="AY287" s="174"/>
      <c r="AZ287" s="174"/>
      <c r="BA287" s="174"/>
      <c r="BB287" s="174"/>
      <c r="BC287" s="174"/>
      <c r="BD287" s="174"/>
      <c r="BE287" s="174"/>
    </row>
    <row r="288" spans="1:86" ht="26.1" customHeight="1">
      <c r="A288" s="174"/>
      <c r="B288" s="174"/>
      <c r="C288" s="174"/>
      <c r="D288" s="174"/>
      <c r="E288" s="174"/>
      <c r="F288" s="174"/>
      <c r="G288" s="174"/>
      <c r="H288" s="174"/>
      <c r="I288" s="174"/>
      <c r="J288" s="174"/>
      <c r="K288" s="174"/>
      <c r="L288" s="174"/>
      <c r="M288" s="174"/>
      <c r="N288" s="785" t="s">
        <v>408</v>
      </c>
      <c r="O288" s="785"/>
      <c r="P288" s="785"/>
      <c r="Q288" s="785"/>
      <c r="R288" s="785"/>
      <c r="S288" s="785"/>
      <c r="T288" s="785"/>
      <c r="U288" s="785"/>
      <c r="V288" s="785"/>
      <c r="W288" s="785"/>
      <c r="X288" s="785"/>
      <c r="Y288" s="785"/>
      <c r="Z288" s="785"/>
      <c r="AA288" s="785"/>
      <c r="AB288" s="785"/>
      <c r="AQ288" s="298"/>
      <c r="AR288" s="299"/>
      <c r="AS288" s="174"/>
      <c r="AT288" s="174"/>
      <c r="AU288" s="174"/>
      <c r="AV288" s="174"/>
      <c r="AW288" s="174"/>
      <c r="AX288" s="174"/>
      <c r="AY288" s="174"/>
      <c r="AZ288" s="174"/>
      <c r="BA288" s="174"/>
      <c r="BB288" s="174"/>
      <c r="BC288" s="174"/>
      <c r="BD288" s="174"/>
      <c r="BE288" s="174"/>
      <c r="BF288" s="785" t="s">
        <v>408</v>
      </c>
      <c r="BG288" s="785"/>
      <c r="BH288" s="785"/>
      <c r="BI288" s="785"/>
      <c r="BJ288" s="785"/>
      <c r="BK288" s="785"/>
      <c r="BL288" s="785"/>
      <c r="BM288" s="785"/>
      <c r="BN288" s="785"/>
      <c r="BO288" s="785"/>
      <c r="BP288" s="785"/>
      <c r="BQ288" s="785"/>
      <c r="BR288" s="785"/>
      <c r="BS288" s="785"/>
      <c r="BT288" s="785"/>
    </row>
    <row r="289" spans="1:86" ht="26.1" customHeight="1">
      <c r="A289" s="174"/>
      <c r="B289" s="174"/>
      <c r="C289" s="174"/>
      <c r="D289" s="174"/>
      <c r="E289" s="174"/>
      <c r="F289" s="174"/>
      <c r="G289" s="174"/>
      <c r="H289" s="174"/>
      <c r="I289" s="174"/>
      <c r="J289" s="174"/>
      <c r="K289" s="174"/>
      <c r="L289" s="174"/>
      <c r="M289" s="174"/>
      <c r="N289" s="785"/>
      <c r="O289" s="785"/>
      <c r="P289" s="785"/>
      <c r="Q289" s="785"/>
      <c r="R289" s="785"/>
      <c r="S289" s="785"/>
      <c r="T289" s="785"/>
      <c r="U289" s="785"/>
      <c r="V289" s="785"/>
      <c r="W289" s="785"/>
      <c r="X289" s="785"/>
      <c r="Y289" s="785"/>
      <c r="Z289" s="785"/>
      <c r="AA289" s="785"/>
      <c r="AB289" s="785"/>
      <c r="AQ289" s="298"/>
      <c r="AR289" s="299"/>
      <c r="AS289" s="174"/>
      <c r="AT289" s="174"/>
      <c r="AU289" s="174"/>
      <c r="AV289" s="174"/>
      <c r="AW289" s="174"/>
      <c r="AX289" s="174"/>
      <c r="AY289" s="174"/>
      <c r="AZ289" s="174"/>
      <c r="BA289" s="174"/>
      <c r="BB289" s="174"/>
      <c r="BC289" s="174"/>
      <c r="BD289" s="174"/>
      <c r="BE289" s="174"/>
      <c r="BF289" s="785"/>
      <c r="BG289" s="785"/>
      <c r="BH289" s="785"/>
      <c r="BI289" s="785"/>
      <c r="BJ289" s="785"/>
      <c r="BK289" s="785"/>
      <c r="BL289" s="785"/>
      <c r="BM289" s="785"/>
      <c r="BN289" s="785"/>
      <c r="BO289" s="785"/>
      <c r="BP289" s="785"/>
      <c r="BQ289" s="785"/>
      <c r="BR289" s="785"/>
      <c r="BS289" s="785"/>
      <c r="BT289" s="785"/>
    </row>
    <row r="290" spans="1:86" ht="26.1" customHeight="1">
      <c r="A290" s="174"/>
      <c r="B290" s="174"/>
      <c r="C290" s="174"/>
      <c r="D290" s="174"/>
      <c r="E290" s="174"/>
      <c r="F290" s="174"/>
      <c r="G290" s="174"/>
      <c r="H290" s="174"/>
      <c r="I290" s="174"/>
      <c r="J290" s="174"/>
      <c r="K290" s="174"/>
      <c r="L290" s="174"/>
      <c r="M290" s="174"/>
      <c r="N290" s="785" t="s">
        <v>407</v>
      </c>
      <c r="O290" s="785"/>
      <c r="P290" s="785"/>
      <c r="Q290" s="785"/>
      <c r="R290" s="785"/>
      <c r="S290" s="785"/>
      <c r="T290" s="785"/>
      <c r="U290" s="785"/>
      <c r="V290" s="785"/>
      <c r="W290" s="785"/>
      <c r="X290" s="785"/>
      <c r="Y290" s="785"/>
      <c r="Z290" s="785"/>
      <c r="AA290" s="785"/>
      <c r="AB290" s="785"/>
      <c r="AQ290" s="298"/>
      <c r="AR290" s="299"/>
      <c r="AS290" s="174"/>
      <c r="AT290" s="174"/>
      <c r="AU290" s="174"/>
      <c r="AV290" s="174"/>
      <c r="AW290" s="174"/>
      <c r="AX290" s="174"/>
      <c r="AY290" s="174"/>
      <c r="AZ290" s="174"/>
      <c r="BA290" s="174"/>
      <c r="BB290" s="174"/>
      <c r="BC290" s="174"/>
      <c r="BD290" s="174"/>
      <c r="BE290" s="174"/>
      <c r="BF290" s="785" t="s">
        <v>407</v>
      </c>
      <c r="BG290" s="785"/>
      <c r="BH290" s="785"/>
      <c r="BI290" s="785"/>
      <c r="BJ290" s="785"/>
      <c r="BK290" s="785"/>
      <c r="BL290" s="785"/>
      <c r="BM290" s="785"/>
      <c r="BN290" s="785"/>
      <c r="BO290" s="785"/>
      <c r="BP290" s="785"/>
      <c r="BQ290" s="785"/>
      <c r="BR290" s="785"/>
      <c r="BS290" s="785"/>
      <c r="BT290" s="785"/>
    </row>
    <row r="291" spans="1:86" ht="26.1" customHeight="1">
      <c r="A291" s="174"/>
      <c r="B291" s="174"/>
      <c r="C291" s="174"/>
      <c r="D291" s="174"/>
      <c r="E291" s="174"/>
      <c r="F291" s="174"/>
      <c r="G291" s="174"/>
      <c r="H291" s="174"/>
      <c r="I291" s="174"/>
      <c r="J291" s="174"/>
      <c r="K291" s="174"/>
      <c r="L291" s="174"/>
      <c r="M291" s="174"/>
      <c r="N291" s="785"/>
      <c r="O291" s="785"/>
      <c r="P291" s="785"/>
      <c r="Q291" s="785"/>
      <c r="R291" s="785"/>
      <c r="S291" s="785"/>
      <c r="T291" s="785"/>
      <c r="U291" s="785"/>
      <c r="V291" s="785"/>
      <c r="W291" s="785"/>
      <c r="X291" s="785"/>
      <c r="Y291" s="785"/>
      <c r="Z291" s="785"/>
      <c r="AA291" s="785"/>
      <c r="AB291" s="785"/>
      <c r="AQ291" s="298"/>
      <c r="AR291" s="299"/>
      <c r="AS291" s="174"/>
      <c r="AT291" s="174"/>
      <c r="AU291" s="174"/>
      <c r="AV291" s="174"/>
      <c r="AW291" s="174"/>
      <c r="AX291" s="174"/>
      <c r="AY291" s="174"/>
      <c r="AZ291" s="174"/>
      <c r="BA291" s="174"/>
      <c r="BB291" s="174"/>
      <c r="BC291" s="174"/>
      <c r="BD291" s="174"/>
      <c r="BE291" s="174"/>
      <c r="BF291" s="785"/>
      <c r="BG291" s="785"/>
      <c r="BH291" s="785"/>
      <c r="BI291" s="785"/>
      <c r="BJ291" s="785"/>
      <c r="BK291" s="785"/>
      <c r="BL291" s="785"/>
      <c r="BM291" s="785"/>
      <c r="BN291" s="785"/>
      <c r="BO291" s="785"/>
      <c r="BP291" s="785"/>
      <c r="BQ291" s="785"/>
      <c r="BR291" s="785"/>
      <c r="BS291" s="785"/>
      <c r="BT291" s="785"/>
    </row>
    <row r="292" spans="1:86" ht="26.1" customHeight="1">
      <c r="A292" s="174"/>
      <c r="B292" s="174"/>
      <c r="C292" s="174"/>
      <c r="D292" s="174"/>
      <c r="E292" s="174"/>
      <c r="F292" s="174"/>
      <c r="G292" s="174"/>
      <c r="H292" s="174"/>
      <c r="I292" s="174"/>
      <c r="J292" s="174"/>
      <c r="K292" s="174"/>
      <c r="L292" s="174"/>
      <c r="M292" s="174"/>
      <c r="AQ292" s="298"/>
      <c r="AR292" s="299"/>
      <c r="AS292" s="174"/>
      <c r="AT292" s="174"/>
      <c r="AU292" s="174"/>
      <c r="AV292" s="174"/>
      <c r="AW292" s="174"/>
      <c r="AX292" s="174"/>
      <c r="AY292" s="174"/>
      <c r="AZ292" s="174"/>
      <c r="BA292" s="174"/>
      <c r="BB292" s="174"/>
      <c r="BC292" s="174"/>
      <c r="BD292" s="174"/>
      <c r="BE292" s="174"/>
    </row>
    <row r="293" spans="1:86" ht="26.1" customHeight="1">
      <c r="A293" s="174"/>
      <c r="B293" s="142" t="str">
        <f>$B$5</f>
        <v>第86回全国教育美術展応募作品の名札</v>
      </c>
      <c r="C293" s="174"/>
      <c r="D293" s="174"/>
      <c r="E293" s="174"/>
      <c r="F293" s="174"/>
      <c r="G293" s="174"/>
      <c r="H293" s="174"/>
      <c r="I293" s="174"/>
      <c r="J293" s="174"/>
      <c r="K293" s="174"/>
      <c r="L293" s="174"/>
      <c r="M293" s="174"/>
      <c r="AQ293" s="298"/>
      <c r="AR293" s="299"/>
      <c r="AS293" s="174"/>
      <c r="AT293" s="142" t="str">
        <f>$B$5</f>
        <v>第86回全国教育美術展応募作品の名札</v>
      </c>
      <c r="AU293" s="174"/>
      <c r="AV293" s="174"/>
      <c r="AW293" s="174"/>
      <c r="AX293" s="174"/>
      <c r="AY293" s="174"/>
      <c r="AZ293" s="174"/>
      <c r="BA293" s="174"/>
      <c r="BB293" s="174"/>
      <c r="BC293" s="174"/>
      <c r="BD293" s="174"/>
      <c r="BE293" s="174"/>
    </row>
    <row r="294" spans="1:86" ht="24.95" customHeight="1">
      <c r="A294" s="734" t="s">
        <v>45</v>
      </c>
      <c r="B294" s="735"/>
      <c r="C294" s="735"/>
      <c r="D294" s="735"/>
      <c r="E294" s="735"/>
      <c r="F294" s="735"/>
      <c r="G294" s="735"/>
      <c r="H294" s="735"/>
      <c r="I294" s="735"/>
      <c r="J294" s="735"/>
      <c r="K294" s="735"/>
      <c r="L294" s="735"/>
      <c r="M294" s="736"/>
      <c r="N294" s="790" t="s">
        <v>344</v>
      </c>
      <c r="O294" s="790"/>
      <c r="P294" s="719" t="s">
        <v>17</v>
      </c>
      <c r="Q294" s="720"/>
      <c r="R294" s="721" t="str">
        <f>IF('②応募者名簿(印刷用)'!$BX$40="","",'②応募者名簿(印刷用)'!$BX$40)</f>
        <v>-</v>
      </c>
      <c r="S294" s="721"/>
      <c r="T294" s="721"/>
      <c r="U294" s="721"/>
      <c r="V294" s="721"/>
      <c r="W294" s="721"/>
      <c r="X294" s="721"/>
      <c r="Y294" s="272"/>
      <c r="Z294" s="272"/>
      <c r="AA294" s="718" t="s">
        <v>282</v>
      </c>
      <c r="AB294" s="718"/>
      <c r="AC294" s="718"/>
      <c r="AD294" s="716" t="str">
        <f>IF(①入力シート!$D$30+①入力シート!$H$30+①入力シート!$L$30=0,"",①入力シート!$D$30&amp;①入力シート!$G$30&amp;①入力シート!$H$30&amp;①入力シート!$K$30&amp;①入力シート!$L$30)</f>
        <v/>
      </c>
      <c r="AE294" s="716"/>
      <c r="AF294" s="716"/>
      <c r="AG294" s="716"/>
      <c r="AH294" s="716"/>
      <c r="AI294" s="716"/>
      <c r="AJ294" s="716"/>
      <c r="AK294" s="716"/>
      <c r="AL294" s="716"/>
      <c r="AM294" s="716"/>
      <c r="AN294" s="716"/>
      <c r="AO294" s="716"/>
      <c r="AP294" s="717"/>
      <c r="AQ294" s="300"/>
      <c r="AR294" s="301"/>
      <c r="AS294" s="734" t="s">
        <v>45</v>
      </c>
      <c r="AT294" s="735"/>
      <c r="AU294" s="735"/>
      <c r="AV294" s="735"/>
      <c r="AW294" s="735"/>
      <c r="AX294" s="735"/>
      <c r="AY294" s="735"/>
      <c r="AZ294" s="735"/>
      <c r="BA294" s="735"/>
      <c r="BB294" s="735"/>
      <c r="BC294" s="735"/>
      <c r="BD294" s="735"/>
      <c r="BE294" s="736"/>
      <c r="BF294" s="728" t="s">
        <v>344</v>
      </c>
      <c r="BG294" s="729"/>
      <c r="BH294" s="719" t="s">
        <v>17</v>
      </c>
      <c r="BI294" s="720"/>
      <c r="BJ294" s="721" t="str">
        <f>IF('②応募者名簿(印刷用)'!$BX$40="","",'②応募者名簿(印刷用)'!$BX$40)</f>
        <v>-</v>
      </c>
      <c r="BK294" s="721"/>
      <c r="BL294" s="721"/>
      <c r="BM294" s="721"/>
      <c r="BN294" s="721"/>
      <c r="BO294" s="721"/>
      <c r="BP294" s="721"/>
      <c r="BQ294" s="272"/>
      <c r="BR294" s="272"/>
      <c r="BS294" s="718" t="s">
        <v>282</v>
      </c>
      <c r="BT294" s="718"/>
      <c r="BU294" s="718"/>
      <c r="BV294" s="716" t="str">
        <f>IF(①入力シート!$D$30+①入力シート!$H$30+①入力シート!$L$30=0,"",①入力シート!$D$30&amp;①入力シート!$G$30&amp;①入力シート!$H$30&amp;①入力シート!$K$30&amp;①入力シート!$L$30)</f>
        <v/>
      </c>
      <c r="BW294" s="716"/>
      <c r="BX294" s="716"/>
      <c r="BY294" s="716"/>
      <c r="BZ294" s="716"/>
      <c r="CA294" s="716"/>
      <c r="CB294" s="716"/>
      <c r="CC294" s="716"/>
      <c r="CD294" s="716"/>
      <c r="CE294" s="716"/>
      <c r="CF294" s="716"/>
      <c r="CG294" s="716"/>
      <c r="CH294" s="717"/>
    </row>
    <row r="295" spans="1:86" ht="24.95" customHeight="1">
      <c r="A295" s="714"/>
      <c r="B295" s="715"/>
      <c r="C295" s="715"/>
      <c r="D295" s="715"/>
      <c r="E295" s="715"/>
      <c r="F295" s="715"/>
      <c r="G295" s="715"/>
      <c r="H295" s="715"/>
      <c r="I295" s="191"/>
      <c r="J295" s="191"/>
      <c r="K295" s="191"/>
      <c r="L295" s="191"/>
      <c r="M295" s="192"/>
      <c r="N295" s="790"/>
      <c r="O295" s="790"/>
      <c r="P295" s="711" t="str">
        <f>IF('②応募者名簿(印刷用)'!$BV$42="","",'②応募者名簿(印刷用)'!$BV$42)</f>
        <v xml:space="preserve"> </v>
      </c>
      <c r="Q295" s="712"/>
      <c r="R295" s="712"/>
      <c r="S295" s="712"/>
      <c r="T295" s="712"/>
      <c r="U295" s="712"/>
      <c r="V295" s="712"/>
      <c r="W295" s="712"/>
      <c r="X295" s="712"/>
      <c r="Y295" s="712"/>
      <c r="Z295" s="712"/>
      <c r="AA295" s="712"/>
      <c r="AB295" s="712"/>
      <c r="AC295" s="712"/>
      <c r="AD295" s="712"/>
      <c r="AE295" s="712"/>
      <c r="AF295" s="712"/>
      <c r="AG295" s="712"/>
      <c r="AH295" s="712"/>
      <c r="AI295" s="712"/>
      <c r="AJ295" s="712"/>
      <c r="AK295" s="712"/>
      <c r="AL295" s="712"/>
      <c r="AM295" s="712"/>
      <c r="AN295" s="712"/>
      <c r="AO295" s="712"/>
      <c r="AP295" s="713"/>
      <c r="AQ295" s="300"/>
      <c r="AR295" s="301"/>
      <c r="AS295" s="714"/>
      <c r="AT295" s="715"/>
      <c r="AU295" s="715"/>
      <c r="AV295" s="715"/>
      <c r="AW295" s="715"/>
      <c r="AX295" s="715"/>
      <c r="AY295" s="715"/>
      <c r="AZ295" s="715"/>
      <c r="BA295" s="191"/>
      <c r="BB295" s="191"/>
      <c r="BC295" s="191"/>
      <c r="BD295" s="191"/>
      <c r="BE295" s="192"/>
      <c r="BF295" s="730"/>
      <c r="BG295" s="731"/>
      <c r="BH295" s="711" t="str">
        <f>IF('②応募者名簿(印刷用)'!$BV$42="","",'②応募者名簿(印刷用)'!$BV$42)</f>
        <v xml:space="preserve"> </v>
      </c>
      <c r="BI295" s="712"/>
      <c r="BJ295" s="712"/>
      <c r="BK295" s="712"/>
      <c r="BL295" s="712"/>
      <c r="BM295" s="712"/>
      <c r="BN295" s="712"/>
      <c r="BO295" s="712"/>
      <c r="BP295" s="712"/>
      <c r="BQ295" s="712"/>
      <c r="BR295" s="712"/>
      <c r="BS295" s="712"/>
      <c r="BT295" s="712"/>
      <c r="BU295" s="712"/>
      <c r="BV295" s="712"/>
      <c r="BW295" s="712"/>
      <c r="BX295" s="712"/>
      <c r="BY295" s="712"/>
      <c r="BZ295" s="712"/>
      <c r="CA295" s="712"/>
      <c r="CB295" s="712"/>
      <c r="CC295" s="712"/>
      <c r="CD295" s="712"/>
      <c r="CE295" s="712"/>
      <c r="CF295" s="712"/>
      <c r="CG295" s="712"/>
      <c r="CH295" s="713"/>
    </row>
    <row r="296" spans="1:86" ht="24.95" customHeight="1">
      <c r="A296" s="714"/>
      <c r="B296" s="715"/>
      <c r="C296" s="715"/>
      <c r="D296" s="715"/>
      <c r="E296" s="715"/>
      <c r="F296" s="715"/>
      <c r="G296" s="715"/>
      <c r="H296" s="715"/>
      <c r="I296" s="191"/>
      <c r="J296" s="191"/>
      <c r="K296" s="191"/>
      <c r="L296" s="191"/>
      <c r="M296" s="192"/>
      <c r="N296" s="790"/>
      <c r="O296" s="790"/>
      <c r="P296" s="711" t="str">
        <f>IF('②応募者名簿(印刷用)'!$BV$43="","",'②応募者名簿(印刷用)'!$BV$43)</f>
        <v xml:space="preserve"> </v>
      </c>
      <c r="Q296" s="712"/>
      <c r="R296" s="712"/>
      <c r="S296" s="712"/>
      <c r="T296" s="712"/>
      <c r="U296" s="712"/>
      <c r="V296" s="712"/>
      <c r="W296" s="712"/>
      <c r="X296" s="712"/>
      <c r="Y296" s="712"/>
      <c r="Z296" s="712"/>
      <c r="AA296" s="712"/>
      <c r="AB296" s="712"/>
      <c r="AC296" s="712"/>
      <c r="AD296" s="712"/>
      <c r="AE296" s="712"/>
      <c r="AF296" s="712"/>
      <c r="AG296" s="712"/>
      <c r="AH296" s="712"/>
      <c r="AI296" s="712"/>
      <c r="AJ296" s="712"/>
      <c r="AK296" s="712"/>
      <c r="AL296" s="712"/>
      <c r="AM296" s="712"/>
      <c r="AN296" s="712"/>
      <c r="AO296" s="712"/>
      <c r="AP296" s="713"/>
      <c r="AQ296" s="300"/>
      <c r="AR296" s="301"/>
      <c r="AS296" s="714"/>
      <c r="AT296" s="715"/>
      <c r="AU296" s="715"/>
      <c r="AV296" s="715"/>
      <c r="AW296" s="715"/>
      <c r="AX296" s="715"/>
      <c r="AY296" s="715"/>
      <c r="AZ296" s="715"/>
      <c r="BA296" s="191"/>
      <c r="BB296" s="191"/>
      <c r="BC296" s="191"/>
      <c r="BD296" s="191"/>
      <c r="BE296" s="192"/>
      <c r="BF296" s="730"/>
      <c r="BG296" s="731"/>
      <c r="BH296" s="711" t="str">
        <f>IF('②応募者名簿(印刷用)'!$BV$43="","",'②応募者名簿(印刷用)'!$BV$43)</f>
        <v xml:space="preserve"> </v>
      </c>
      <c r="BI296" s="712"/>
      <c r="BJ296" s="712"/>
      <c r="BK296" s="712"/>
      <c r="BL296" s="712"/>
      <c r="BM296" s="712"/>
      <c r="BN296" s="712"/>
      <c r="BO296" s="712"/>
      <c r="BP296" s="712"/>
      <c r="BQ296" s="712"/>
      <c r="BR296" s="712"/>
      <c r="BS296" s="712"/>
      <c r="BT296" s="712"/>
      <c r="BU296" s="712"/>
      <c r="BV296" s="712"/>
      <c r="BW296" s="712"/>
      <c r="BX296" s="712"/>
      <c r="BY296" s="712"/>
      <c r="BZ296" s="712"/>
      <c r="CA296" s="712"/>
      <c r="CB296" s="712"/>
      <c r="CC296" s="712"/>
      <c r="CD296" s="712"/>
      <c r="CE296" s="712"/>
      <c r="CF296" s="712"/>
      <c r="CG296" s="712"/>
      <c r="CH296" s="713"/>
    </row>
    <row r="297" spans="1:86" ht="24.95" customHeight="1">
      <c r="A297" s="714"/>
      <c r="B297" s="715"/>
      <c r="C297" s="715"/>
      <c r="D297" s="715"/>
      <c r="E297" s="715"/>
      <c r="F297" s="715"/>
      <c r="G297" s="715"/>
      <c r="H297" s="715"/>
      <c r="I297" s="191"/>
      <c r="J297" s="191"/>
      <c r="K297" s="191"/>
      <c r="L297" s="191"/>
      <c r="M297" s="192"/>
      <c r="N297" s="790"/>
      <c r="O297" s="790"/>
      <c r="P297" s="737" t="str">
        <f>IF('②応募者名簿(印刷用)'!$BV$44="","",'②応募者名簿(印刷用)'!$BV$44)</f>
        <v xml:space="preserve"> </v>
      </c>
      <c r="Q297" s="738"/>
      <c r="R297" s="738"/>
      <c r="S297" s="738"/>
      <c r="T297" s="738"/>
      <c r="U297" s="738"/>
      <c r="V297" s="738"/>
      <c r="W297" s="738"/>
      <c r="X297" s="738"/>
      <c r="Y297" s="738"/>
      <c r="Z297" s="738"/>
      <c r="AA297" s="738"/>
      <c r="AB297" s="738"/>
      <c r="AC297" s="738"/>
      <c r="AD297" s="738"/>
      <c r="AE297" s="738"/>
      <c r="AF297" s="738"/>
      <c r="AG297" s="738"/>
      <c r="AH297" s="738"/>
      <c r="AI297" s="738"/>
      <c r="AJ297" s="738"/>
      <c r="AK297" s="738"/>
      <c r="AL297" s="738"/>
      <c r="AM297" s="738"/>
      <c r="AN297" s="738"/>
      <c r="AO297" s="738"/>
      <c r="AP297" s="739"/>
      <c r="AQ297" s="300"/>
      <c r="AR297" s="301"/>
      <c r="AS297" s="714"/>
      <c r="AT297" s="715"/>
      <c r="AU297" s="715"/>
      <c r="AV297" s="715"/>
      <c r="AW297" s="715"/>
      <c r="AX297" s="715"/>
      <c r="AY297" s="715"/>
      <c r="AZ297" s="715"/>
      <c r="BA297" s="191"/>
      <c r="BB297" s="191"/>
      <c r="BC297" s="191"/>
      <c r="BD297" s="191"/>
      <c r="BE297" s="192"/>
      <c r="BF297" s="732"/>
      <c r="BG297" s="733"/>
      <c r="BH297" s="737" t="str">
        <f>IF('②応募者名簿(印刷用)'!$BV$44="","",'②応募者名簿(印刷用)'!$BV$44)</f>
        <v xml:space="preserve"> </v>
      </c>
      <c r="BI297" s="738"/>
      <c r="BJ297" s="738"/>
      <c r="BK297" s="738"/>
      <c r="BL297" s="738"/>
      <c r="BM297" s="738"/>
      <c r="BN297" s="738"/>
      <c r="BO297" s="738"/>
      <c r="BP297" s="738"/>
      <c r="BQ297" s="738"/>
      <c r="BR297" s="738"/>
      <c r="BS297" s="738"/>
      <c r="BT297" s="738"/>
      <c r="BU297" s="738"/>
      <c r="BV297" s="738"/>
      <c r="BW297" s="738"/>
      <c r="BX297" s="738"/>
      <c r="BY297" s="738"/>
      <c r="BZ297" s="738"/>
      <c r="CA297" s="738"/>
      <c r="CB297" s="738"/>
      <c r="CC297" s="738"/>
      <c r="CD297" s="738"/>
      <c r="CE297" s="738"/>
      <c r="CF297" s="738"/>
      <c r="CG297" s="738"/>
      <c r="CH297" s="739"/>
    </row>
    <row r="298" spans="1:86" ht="24.95" customHeight="1">
      <c r="A298" s="714"/>
      <c r="B298" s="715"/>
      <c r="C298" s="715"/>
      <c r="D298" s="715"/>
      <c r="E298" s="715"/>
      <c r="F298" s="715"/>
      <c r="G298" s="715"/>
      <c r="H298" s="715"/>
      <c r="I298" s="191"/>
      <c r="J298" s="191"/>
      <c r="K298" s="191"/>
      <c r="L298" s="191"/>
      <c r="M298" s="192"/>
      <c r="N298" s="728" t="s">
        <v>345</v>
      </c>
      <c r="O298" s="729"/>
      <c r="P298" s="740" t="s">
        <v>23</v>
      </c>
      <c r="Q298" s="741"/>
      <c r="R298" s="741"/>
      <c r="S298" s="741"/>
      <c r="T298" s="720" t="str">
        <f>""&amp;①入力シート!$D$21</f>
        <v/>
      </c>
      <c r="U298" s="720"/>
      <c r="V298" s="720"/>
      <c r="W298" s="720"/>
      <c r="X298" s="720"/>
      <c r="Y298" s="720"/>
      <c r="Z298" s="720"/>
      <c r="AA298" s="720"/>
      <c r="AB298" s="720"/>
      <c r="AC298" s="720"/>
      <c r="AD298" s="720"/>
      <c r="AE298" s="720"/>
      <c r="AF298" s="720"/>
      <c r="AG298" s="720"/>
      <c r="AH298" s="720"/>
      <c r="AI298" s="720"/>
      <c r="AJ298" s="720"/>
      <c r="AK298" s="720"/>
      <c r="AL298" s="720"/>
      <c r="AM298" s="720"/>
      <c r="AN298" s="720"/>
      <c r="AO298" s="720"/>
      <c r="AP298" s="773"/>
      <c r="AQ298" s="300"/>
      <c r="AR298" s="301"/>
      <c r="AS298" s="714"/>
      <c r="AT298" s="715"/>
      <c r="AU298" s="715"/>
      <c r="AV298" s="715"/>
      <c r="AW298" s="715"/>
      <c r="AX298" s="715"/>
      <c r="AY298" s="715"/>
      <c r="AZ298" s="715"/>
      <c r="BA298" s="191"/>
      <c r="BB298" s="191"/>
      <c r="BC298" s="191"/>
      <c r="BD298" s="191"/>
      <c r="BE298" s="192"/>
      <c r="BF298" s="728" t="s">
        <v>345</v>
      </c>
      <c r="BG298" s="729"/>
      <c r="BH298" s="740" t="s">
        <v>23</v>
      </c>
      <c r="BI298" s="741"/>
      <c r="BJ298" s="741"/>
      <c r="BK298" s="741"/>
      <c r="BL298" s="720" t="str">
        <f>""&amp;①入力シート!$D$21</f>
        <v/>
      </c>
      <c r="BM298" s="720"/>
      <c r="BN298" s="720"/>
      <c r="BO298" s="720"/>
      <c r="BP298" s="720"/>
      <c r="BQ298" s="720"/>
      <c r="BR298" s="720"/>
      <c r="BS298" s="720"/>
      <c r="BT298" s="720"/>
      <c r="BU298" s="720"/>
      <c r="BV298" s="720"/>
      <c r="BW298" s="720"/>
      <c r="BX298" s="720"/>
      <c r="BY298" s="720"/>
      <c r="BZ298" s="720"/>
      <c r="CA298" s="720"/>
      <c r="CB298" s="720"/>
      <c r="CC298" s="720"/>
      <c r="CD298" s="720"/>
      <c r="CE298" s="720"/>
      <c r="CF298" s="720"/>
      <c r="CG298" s="720"/>
      <c r="CH298" s="773"/>
    </row>
    <row r="299" spans="1:86" ht="24.95" customHeight="1">
      <c r="A299" s="193"/>
      <c r="B299" s="191"/>
      <c r="C299" s="191"/>
      <c r="D299" s="191"/>
      <c r="E299" s="191"/>
      <c r="F299" s="191"/>
      <c r="G299" s="191"/>
      <c r="H299" s="191"/>
      <c r="I299" s="191"/>
      <c r="J299" s="191"/>
      <c r="K299" s="191"/>
      <c r="L299" s="191"/>
      <c r="M299" s="192"/>
      <c r="N299" s="730"/>
      <c r="O299" s="731"/>
      <c r="P299" s="770" t="str">
        <f>"　"&amp;①入力シート!$D$22</f>
        <v>　</v>
      </c>
      <c r="Q299" s="771"/>
      <c r="R299" s="771"/>
      <c r="S299" s="771"/>
      <c r="T299" s="771"/>
      <c r="U299" s="771"/>
      <c r="V299" s="771"/>
      <c r="W299" s="771"/>
      <c r="X299" s="771"/>
      <c r="Y299" s="771"/>
      <c r="Z299" s="771"/>
      <c r="AA299" s="771"/>
      <c r="AB299" s="771"/>
      <c r="AC299" s="771"/>
      <c r="AD299" s="771"/>
      <c r="AE299" s="771"/>
      <c r="AF299" s="771"/>
      <c r="AG299" s="771"/>
      <c r="AH299" s="771"/>
      <c r="AI299" s="771"/>
      <c r="AJ299" s="771"/>
      <c r="AK299" s="771"/>
      <c r="AL299" s="771"/>
      <c r="AM299" s="771"/>
      <c r="AN299" s="771"/>
      <c r="AO299" s="771"/>
      <c r="AP299" s="772"/>
      <c r="AQ299" s="300"/>
      <c r="AR299" s="301"/>
      <c r="AS299" s="193"/>
      <c r="AT299" s="191"/>
      <c r="AU299" s="191"/>
      <c r="AV299" s="191"/>
      <c r="AW299" s="191"/>
      <c r="AX299" s="191"/>
      <c r="AY299" s="191"/>
      <c r="AZ299" s="191"/>
      <c r="BA299" s="191"/>
      <c r="BB299" s="191"/>
      <c r="BC299" s="191"/>
      <c r="BD299" s="191"/>
      <c r="BE299" s="192"/>
      <c r="BF299" s="730"/>
      <c r="BG299" s="731"/>
      <c r="BH299" s="770" t="str">
        <f>"　"&amp;①入力シート!$D$22</f>
        <v>　</v>
      </c>
      <c r="BI299" s="771"/>
      <c r="BJ299" s="771"/>
      <c r="BK299" s="771"/>
      <c r="BL299" s="771"/>
      <c r="BM299" s="771"/>
      <c r="BN299" s="771"/>
      <c r="BO299" s="771"/>
      <c r="BP299" s="771"/>
      <c r="BQ299" s="771"/>
      <c r="BR299" s="771"/>
      <c r="BS299" s="771"/>
      <c r="BT299" s="771"/>
      <c r="BU299" s="771"/>
      <c r="BV299" s="771"/>
      <c r="BW299" s="771"/>
      <c r="BX299" s="771"/>
      <c r="BY299" s="771"/>
      <c r="BZ299" s="771"/>
      <c r="CA299" s="771"/>
      <c r="CB299" s="771"/>
      <c r="CC299" s="771"/>
      <c r="CD299" s="771"/>
      <c r="CE299" s="771"/>
      <c r="CF299" s="771"/>
      <c r="CG299" s="771"/>
      <c r="CH299" s="772"/>
    </row>
    <row r="300" spans="1:86" ht="24.95" customHeight="1">
      <c r="A300" s="193"/>
      <c r="B300" s="191"/>
      <c r="C300" s="191"/>
      <c r="D300" s="191"/>
      <c r="E300" s="191"/>
      <c r="F300" s="191"/>
      <c r="G300" s="191"/>
      <c r="H300" s="191"/>
      <c r="I300" s="191"/>
      <c r="J300" s="191"/>
      <c r="K300" s="191"/>
      <c r="L300" s="191"/>
      <c r="M300" s="192"/>
      <c r="N300" s="730"/>
      <c r="O300" s="731"/>
      <c r="P300" s="764" t="str">
        <f>"　"&amp;①入力シート!$D$23</f>
        <v>　</v>
      </c>
      <c r="Q300" s="765"/>
      <c r="R300" s="765"/>
      <c r="S300" s="765"/>
      <c r="T300" s="765"/>
      <c r="U300" s="765"/>
      <c r="V300" s="765"/>
      <c r="W300" s="765"/>
      <c r="X300" s="765"/>
      <c r="Y300" s="765"/>
      <c r="Z300" s="765"/>
      <c r="AA300" s="765"/>
      <c r="AB300" s="765"/>
      <c r="AC300" s="765"/>
      <c r="AD300" s="765"/>
      <c r="AE300" s="765"/>
      <c r="AF300" s="765"/>
      <c r="AG300" s="765"/>
      <c r="AH300" s="765"/>
      <c r="AI300" s="765"/>
      <c r="AJ300" s="765"/>
      <c r="AK300" s="765"/>
      <c r="AL300" s="765"/>
      <c r="AM300" s="765"/>
      <c r="AN300" s="765"/>
      <c r="AO300" s="765"/>
      <c r="AP300" s="766"/>
      <c r="AQ300" s="300"/>
      <c r="AR300" s="301"/>
      <c r="AS300" s="193"/>
      <c r="AT300" s="191"/>
      <c r="AU300" s="191"/>
      <c r="AV300" s="191"/>
      <c r="AW300" s="191"/>
      <c r="AX300" s="191"/>
      <c r="AY300" s="191"/>
      <c r="AZ300" s="191"/>
      <c r="BA300" s="191"/>
      <c r="BB300" s="191"/>
      <c r="BC300" s="191"/>
      <c r="BD300" s="191"/>
      <c r="BE300" s="192"/>
      <c r="BF300" s="730"/>
      <c r="BG300" s="731"/>
      <c r="BH300" s="764" t="str">
        <f>"　"&amp;①入力シート!$D$23</f>
        <v>　</v>
      </c>
      <c r="BI300" s="765"/>
      <c r="BJ300" s="765"/>
      <c r="BK300" s="765"/>
      <c r="BL300" s="765"/>
      <c r="BM300" s="765"/>
      <c r="BN300" s="765"/>
      <c r="BO300" s="765"/>
      <c r="BP300" s="765"/>
      <c r="BQ300" s="765"/>
      <c r="BR300" s="765"/>
      <c r="BS300" s="765"/>
      <c r="BT300" s="765"/>
      <c r="BU300" s="765"/>
      <c r="BV300" s="765"/>
      <c r="BW300" s="765"/>
      <c r="BX300" s="765"/>
      <c r="BY300" s="765"/>
      <c r="BZ300" s="765"/>
      <c r="CA300" s="765"/>
      <c r="CB300" s="765"/>
      <c r="CC300" s="765"/>
      <c r="CD300" s="765"/>
      <c r="CE300" s="765"/>
      <c r="CF300" s="765"/>
      <c r="CG300" s="765"/>
      <c r="CH300" s="766"/>
    </row>
    <row r="301" spans="1:86" ht="24.95" customHeight="1">
      <c r="A301" s="194"/>
      <c r="B301" s="195"/>
      <c r="C301" s="195"/>
      <c r="D301" s="195"/>
      <c r="E301" s="195"/>
      <c r="F301" s="195"/>
      <c r="G301" s="195"/>
      <c r="H301" s="195"/>
      <c r="I301" s="195"/>
      <c r="J301" s="195"/>
      <c r="K301" s="195"/>
      <c r="L301" s="195"/>
      <c r="M301" s="196"/>
      <c r="N301" s="732"/>
      <c r="O301" s="733"/>
      <c r="P301" s="764"/>
      <c r="Q301" s="765"/>
      <c r="R301" s="765"/>
      <c r="S301" s="765"/>
      <c r="T301" s="765"/>
      <c r="U301" s="765"/>
      <c r="V301" s="765"/>
      <c r="W301" s="765"/>
      <c r="X301" s="765"/>
      <c r="Y301" s="765"/>
      <c r="Z301" s="765"/>
      <c r="AA301" s="765"/>
      <c r="AB301" s="765"/>
      <c r="AC301" s="765"/>
      <c r="AD301" s="765"/>
      <c r="AE301" s="765"/>
      <c r="AF301" s="765"/>
      <c r="AG301" s="765"/>
      <c r="AH301" s="765"/>
      <c r="AI301" s="765"/>
      <c r="AJ301" s="765"/>
      <c r="AK301" s="765"/>
      <c r="AL301" s="765"/>
      <c r="AM301" s="765"/>
      <c r="AN301" s="765"/>
      <c r="AO301" s="765"/>
      <c r="AP301" s="766"/>
      <c r="AQ301" s="300"/>
      <c r="AR301" s="301"/>
      <c r="AS301" s="194"/>
      <c r="AT301" s="195"/>
      <c r="AU301" s="195"/>
      <c r="AV301" s="195"/>
      <c r="AW301" s="195"/>
      <c r="AX301" s="195"/>
      <c r="AY301" s="195"/>
      <c r="AZ301" s="195"/>
      <c r="BA301" s="195"/>
      <c r="BB301" s="195"/>
      <c r="BC301" s="195"/>
      <c r="BD301" s="195"/>
      <c r="BE301" s="196"/>
      <c r="BF301" s="732"/>
      <c r="BG301" s="733"/>
      <c r="BH301" s="767"/>
      <c r="BI301" s="768"/>
      <c r="BJ301" s="768"/>
      <c r="BK301" s="768"/>
      <c r="BL301" s="768"/>
      <c r="BM301" s="768"/>
      <c r="BN301" s="768"/>
      <c r="BO301" s="768"/>
      <c r="BP301" s="768"/>
      <c r="BQ301" s="768"/>
      <c r="BR301" s="768"/>
      <c r="BS301" s="768"/>
      <c r="BT301" s="768"/>
      <c r="BU301" s="768"/>
      <c r="BV301" s="768"/>
      <c r="BW301" s="768"/>
      <c r="BX301" s="768"/>
      <c r="BY301" s="768"/>
      <c r="BZ301" s="768"/>
      <c r="CA301" s="768"/>
      <c r="CB301" s="768"/>
      <c r="CC301" s="768"/>
      <c r="CD301" s="768"/>
      <c r="CE301" s="768"/>
      <c r="CF301" s="768"/>
      <c r="CG301" s="768"/>
      <c r="CH301" s="769"/>
    </row>
    <row r="302" spans="1:86" ht="24.95" customHeight="1">
      <c r="A302" s="722" t="s">
        <v>337</v>
      </c>
      <c r="B302" s="723"/>
      <c r="C302" s="740" t="s">
        <v>31</v>
      </c>
      <c r="D302" s="741"/>
      <c r="E302" s="741"/>
      <c r="F302" s="741"/>
      <c r="G302" s="741"/>
      <c r="H302" s="741"/>
      <c r="I302" s="741"/>
      <c r="J302" s="741"/>
      <c r="K302" s="741"/>
      <c r="L302" s="741"/>
      <c r="M302" s="741"/>
      <c r="N302" s="722" t="s">
        <v>336</v>
      </c>
      <c r="O302" s="723"/>
      <c r="P302" s="792" t="str">
        <f>""&amp;①入力シート!AC48</f>
        <v/>
      </c>
      <c r="Q302" s="792"/>
      <c r="R302" s="792"/>
      <c r="S302" s="792"/>
      <c r="T302" s="792"/>
      <c r="U302" s="792"/>
      <c r="V302" s="792"/>
      <c r="W302" s="792"/>
      <c r="X302" s="792"/>
      <c r="Y302" s="792"/>
      <c r="Z302" s="792"/>
      <c r="AA302" s="792"/>
      <c r="AB302" s="792"/>
      <c r="AC302" s="792"/>
      <c r="AD302" s="792"/>
      <c r="AE302" s="792"/>
      <c r="AF302" s="792"/>
      <c r="AG302" s="792"/>
      <c r="AH302" s="792"/>
      <c r="AI302" s="792"/>
      <c r="AJ302" s="792"/>
      <c r="AK302" s="792"/>
      <c r="AL302" s="792"/>
      <c r="AM302" s="792"/>
      <c r="AN302" s="792"/>
      <c r="AO302" s="792"/>
      <c r="AP302" s="792"/>
      <c r="AQ302" s="300"/>
      <c r="AR302" s="301"/>
      <c r="AS302" s="722" t="s">
        <v>337</v>
      </c>
      <c r="AT302" s="723"/>
      <c r="AU302" s="740" t="s">
        <v>31</v>
      </c>
      <c r="AV302" s="741"/>
      <c r="AW302" s="741"/>
      <c r="AX302" s="741"/>
      <c r="AY302" s="741"/>
      <c r="AZ302" s="741"/>
      <c r="BA302" s="741"/>
      <c r="BB302" s="741"/>
      <c r="BC302" s="741"/>
      <c r="BD302" s="741"/>
      <c r="BE302" s="742"/>
      <c r="BF302" s="722" t="s">
        <v>336</v>
      </c>
      <c r="BG302" s="723"/>
      <c r="BH302" s="755" t="str">
        <f>""&amp;①入力シート!AC49</f>
        <v/>
      </c>
      <c r="BI302" s="756"/>
      <c r="BJ302" s="756"/>
      <c r="BK302" s="756"/>
      <c r="BL302" s="756"/>
      <c r="BM302" s="756"/>
      <c r="BN302" s="756"/>
      <c r="BO302" s="756"/>
      <c r="BP302" s="756"/>
      <c r="BQ302" s="756"/>
      <c r="BR302" s="756"/>
      <c r="BS302" s="756"/>
      <c r="BT302" s="756"/>
      <c r="BU302" s="756"/>
      <c r="BV302" s="756"/>
      <c r="BW302" s="756"/>
      <c r="BX302" s="756"/>
      <c r="BY302" s="756"/>
      <c r="BZ302" s="756"/>
      <c r="CA302" s="756"/>
      <c r="CB302" s="756"/>
      <c r="CC302" s="756"/>
      <c r="CD302" s="756"/>
      <c r="CE302" s="756"/>
      <c r="CF302" s="756"/>
      <c r="CG302" s="756"/>
      <c r="CH302" s="757"/>
    </row>
    <row r="303" spans="1:86" ht="24.95" customHeight="1">
      <c r="A303" s="724"/>
      <c r="B303" s="725"/>
      <c r="C303" s="743">
        <f>'②応募者名簿(印刷用)'!$A27</f>
        <v>25</v>
      </c>
      <c r="D303" s="744"/>
      <c r="E303" s="744"/>
      <c r="F303" s="744"/>
      <c r="G303" s="744"/>
      <c r="H303" s="744"/>
      <c r="I303" s="744"/>
      <c r="J303" s="744"/>
      <c r="K303" s="744"/>
      <c r="L303" s="744"/>
      <c r="M303" s="744"/>
      <c r="N303" s="724"/>
      <c r="O303" s="725"/>
      <c r="P303" s="792"/>
      <c r="Q303" s="792"/>
      <c r="R303" s="792"/>
      <c r="S303" s="792"/>
      <c r="T303" s="792"/>
      <c r="U303" s="792"/>
      <c r="V303" s="792"/>
      <c r="W303" s="792"/>
      <c r="X303" s="792"/>
      <c r="Y303" s="792"/>
      <c r="Z303" s="792"/>
      <c r="AA303" s="792"/>
      <c r="AB303" s="792"/>
      <c r="AC303" s="792"/>
      <c r="AD303" s="792"/>
      <c r="AE303" s="792"/>
      <c r="AF303" s="792"/>
      <c r="AG303" s="792"/>
      <c r="AH303" s="792"/>
      <c r="AI303" s="792"/>
      <c r="AJ303" s="792"/>
      <c r="AK303" s="792"/>
      <c r="AL303" s="792"/>
      <c r="AM303" s="792"/>
      <c r="AN303" s="792"/>
      <c r="AO303" s="792"/>
      <c r="AP303" s="792"/>
      <c r="AQ303" s="300"/>
      <c r="AR303" s="301"/>
      <c r="AS303" s="724"/>
      <c r="AT303" s="725"/>
      <c r="AU303" s="743">
        <f>'②応募者名簿(印刷用)'!$A28</f>
        <v>26</v>
      </c>
      <c r="AV303" s="744"/>
      <c r="AW303" s="744"/>
      <c r="AX303" s="744"/>
      <c r="AY303" s="744"/>
      <c r="AZ303" s="744"/>
      <c r="BA303" s="744"/>
      <c r="BB303" s="744"/>
      <c r="BC303" s="744"/>
      <c r="BD303" s="744"/>
      <c r="BE303" s="745"/>
      <c r="BF303" s="724"/>
      <c r="BG303" s="725"/>
      <c r="BH303" s="758"/>
      <c r="BI303" s="759"/>
      <c r="BJ303" s="759"/>
      <c r="BK303" s="759"/>
      <c r="BL303" s="759"/>
      <c r="BM303" s="759"/>
      <c r="BN303" s="759"/>
      <c r="BO303" s="759"/>
      <c r="BP303" s="759"/>
      <c r="BQ303" s="759"/>
      <c r="BR303" s="759"/>
      <c r="BS303" s="759"/>
      <c r="BT303" s="759"/>
      <c r="BU303" s="759"/>
      <c r="BV303" s="759"/>
      <c r="BW303" s="759"/>
      <c r="BX303" s="759"/>
      <c r="BY303" s="759"/>
      <c r="BZ303" s="759"/>
      <c r="CA303" s="759"/>
      <c r="CB303" s="759"/>
      <c r="CC303" s="759"/>
      <c r="CD303" s="759"/>
      <c r="CE303" s="759"/>
      <c r="CF303" s="759"/>
      <c r="CG303" s="759"/>
      <c r="CH303" s="760"/>
    </row>
    <row r="304" spans="1:86" ht="24.95" customHeight="1">
      <c r="A304" s="726"/>
      <c r="B304" s="727"/>
      <c r="C304" s="743"/>
      <c r="D304" s="744"/>
      <c r="E304" s="744"/>
      <c r="F304" s="744"/>
      <c r="G304" s="744"/>
      <c r="H304" s="744"/>
      <c r="I304" s="744"/>
      <c r="J304" s="744"/>
      <c r="K304" s="744"/>
      <c r="L304" s="744"/>
      <c r="M304" s="744"/>
      <c r="N304" s="726"/>
      <c r="O304" s="727"/>
      <c r="P304" s="792"/>
      <c r="Q304" s="792"/>
      <c r="R304" s="792"/>
      <c r="S304" s="792"/>
      <c r="T304" s="792"/>
      <c r="U304" s="792"/>
      <c r="V304" s="792"/>
      <c r="W304" s="792"/>
      <c r="X304" s="792"/>
      <c r="Y304" s="792"/>
      <c r="Z304" s="792"/>
      <c r="AA304" s="792"/>
      <c r="AB304" s="792"/>
      <c r="AC304" s="792"/>
      <c r="AD304" s="792"/>
      <c r="AE304" s="792"/>
      <c r="AF304" s="792"/>
      <c r="AG304" s="792"/>
      <c r="AH304" s="792"/>
      <c r="AI304" s="792"/>
      <c r="AJ304" s="792"/>
      <c r="AK304" s="792"/>
      <c r="AL304" s="792"/>
      <c r="AM304" s="792"/>
      <c r="AN304" s="792"/>
      <c r="AO304" s="792"/>
      <c r="AP304" s="792"/>
      <c r="AQ304" s="300"/>
      <c r="AR304" s="301"/>
      <c r="AS304" s="726"/>
      <c r="AT304" s="727"/>
      <c r="AU304" s="746"/>
      <c r="AV304" s="747"/>
      <c r="AW304" s="747"/>
      <c r="AX304" s="747"/>
      <c r="AY304" s="747"/>
      <c r="AZ304" s="747"/>
      <c r="BA304" s="747"/>
      <c r="BB304" s="747"/>
      <c r="BC304" s="747"/>
      <c r="BD304" s="747"/>
      <c r="BE304" s="748"/>
      <c r="BF304" s="726"/>
      <c r="BG304" s="727"/>
      <c r="BH304" s="761"/>
      <c r="BI304" s="762"/>
      <c r="BJ304" s="762"/>
      <c r="BK304" s="762"/>
      <c r="BL304" s="762"/>
      <c r="BM304" s="762"/>
      <c r="BN304" s="762"/>
      <c r="BO304" s="762"/>
      <c r="BP304" s="762"/>
      <c r="BQ304" s="762"/>
      <c r="BR304" s="762"/>
      <c r="BS304" s="762"/>
      <c r="BT304" s="762"/>
      <c r="BU304" s="762"/>
      <c r="BV304" s="762"/>
      <c r="BW304" s="762"/>
      <c r="BX304" s="762"/>
      <c r="BY304" s="762"/>
      <c r="BZ304" s="762"/>
      <c r="CA304" s="762"/>
      <c r="CB304" s="762"/>
      <c r="CC304" s="762"/>
      <c r="CD304" s="762"/>
      <c r="CE304" s="762"/>
      <c r="CF304" s="762"/>
      <c r="CG304" s="762"/>
      <c r="CH304" s="763"/>
    </row>
    <row r="305" spans="1:86" ht="24.95" customHeight="1">
      <c r="A305" s="722" t="s">
        <v>338</v>
      </c>
      <c r="B305" s="723"/>
      <c r="C305" s="782" t="str">
        <f>IF('②応募者名簿(印刷用)'!$L$27="","",'②応募者名簿(印刷用)'!$L$27)</f>
        <v/>
      </c>
      <c r="D305" s="783"/>
      <c r="E305" s="783"/>
      <c r="F305" s="783"/>
      <c r="G305" s="783"/>
      <c r="H305" s="783"/>
      <c r="I305" s="783"/>
      <c r="J305" s="783"/>
      <c r="K305" s="783"/>
      <c r="L305" s="783"/>
      <c r="M305" s="784"/>
      <c r="N305" s="728" t="s">
        <v>346</v>
      </c>
      <c r="O305" s="729"/>
      <c r="P305" s="787" t="s">
        <v>32</v>
      </c>
      <c r="Q305" s="788"/>
      <c r="R305" s="788"/>
      <c r="S305" s="788"/>
      <c r="T305" s="788"/>
      <c r="U305" s="788"/>
      <c r="V305" s="788"/>
      <c r="W305" s="788"/>
      <c r="X305" s="788"/>
      <c r="Y305" s="788"/>
      <c r="Z305" s="788"/>
      <c r="AA305" s="788"/>
      <c r="AB305" s="788"/>
      <c r="AC305" s="788"/>
      <c r="AD305" s="788"/>
      <c r="AE305" s="788"/>
      <c r="AF305" s="788"/>
      <c r="AG305" s="788"/>
      <c r="AH305" s="788"/>
      <c r="AI305" s="788"/>
      <c r="AJ305" s="788"/>
      <c r="AK305" s="788"/>
      <c r="AL305" s="788"/>
      <c r="AM305" s="788"/>
      <c r="AN305" s="788"/>
      <c r="AO305" s="788"/>
      <c r="AP305" s="789"/>
      <c r="AQ305" s="300"/>
      <c r="AR305" s="301"/>
      <c r="AS305" s="722" t="s">
        <v>338</v>
      </c>
      <c r="AT305" s="723"/>
      <c r="AU305" s="782" t="str">
        <f>IF('②応募者名簿(印刷用)'!$L$28="","",'②応募者名簿(印刷用)'!$L$28)</f>
        <v/>
      </c>
      <c r="AV305" s="783"/>
      <c r="AW305" s="783"/>
      <c r="AX305" s="783"/>
      <c r="AY305" s="783"/>
      <c r="AZ305" s="783"/>
      <c r="BA305" s="783"/>
      <c r="BB305" s="783"/>
      <c r="BC305" s="783"/>
      <c r="BD305" s="783"/>
      <c r="BE305" s="784"/>
      <c r="BF305" s="728" t="s">
        <v>346</v>
      </c>
      <c r="BG305" s="729"/>
      <c r="BH305" s="740" t="s">
        <v>32</v>
      </c>
      <c r="BI305" s="741"/>
      <c r="BJ305" s="741"/>
      <c r="BK305" s="741"/>
      <c r="BL305" s="741"/>
      <c r="BM305" s="741"/>
      <c r="BN305" s="741"/>
      <c r="BO305" s="741"/>
      <c r="BP305" s="741"/>
      <c r="BQ305" s="741"/>
      <c r="BR305" s="741"/>
      <c r="BS305" s="741"/>
      <c r="BT305" s="741"/>
      <c r="BU305" s="741"/>
      <c r="BV305" s="741"/>
      <c r="BW305" s="741"/>
      <c r="BX305" s="741"/>
      <c r="BY305" s="741"/>
      <c r="BZ305" s="741"/>
      <c r="CA305" s="741"/>
      <c r="CB305" s="741"/>
      <c r="CC305" s="741"/>
      <c r="CD305" s="741"/>
      <c r="CE305" s="741"/>
      <c r="CF305" s="741"/>
      <c r="CG305" s="741"/>
      <c r="CH305" s="742"/>
    </row>
    <row r="306" spans="1:86" ht="24.95" customHeight="1">
      <c r="A306" s="724"/>
      <c r="B306" s="725"/>
      <c r="C306" s="743"/>
      <c r="D306" s="744"/>
      <c r="E306" s="744"/>
      <c r="F306" s="744"/>
      <c r="G306" s="744"/>
      <c r="H306" s="744"/>
      <c r="I306" s="744"/>
      <c r="J306" s="744"/>
      <c r="K306" s="744"/>
      <c r="L306" s="744"/>
      <c r="M306" s="745"/>
      <c r="N306" s="730"/>
      <c r="O306" s="731"/>
      <c r="P306" s="793" t="str">
        <f>IF('②応募者名簿(印刷用)'!$P$27="","",'②応募者名簿(印刷用)'!$P$27)</f>
        <v xml:space="preserve"> </v>
      </c>
      <c r="Q306" s="793"/>
      <c r="R306" s="793"/>
      <c r="S306" s="793"/>
      <c r="T306" s="793"/>
      <c r="U306" s="793"/>
      <c r="V306" s="793"/>
      <c r="W306" s="793"/>
      <c r="X306" s="793"/>
      <c r="Y306" s="793"/>
      <c r="Z306" s="793"/>
      <c r="AA306" s="793"/>
      <c r="AB306" s="793"/>
      <c r="AC306" s="793"/>
      <c r="AD306" s="793"/>
      <c r="AE306" s="793"/>
      <c r="AF306" s="793"/>
      <c r="AG306" s="793"/>
      <c r="AH306" s="793"/>
      <c r="AI306" s="793"/>
      <c r="AJ306" s="793"/>
      <c r="AK306" s="793"/>
      <c r="AL306" s="793"/>
      <c r="AM306" s="793"/>
      <c r="AN306" s="793"/>
      <c r="AO306" s="793"/>
      <c r="AP306" s="793"/>
      <c r="AQ306" s="300"/>
      <c r="AR306" s="301"/>
      <c r="AS306" s="724"/>
      <c r="AT306" s="725"/>
      <c r="AU306" s="743"/>
      <c r="AV306" s="744"/>
      <c r="AW306" s="744"/>
      <c r="AX306" s="744"/>
      <c r="AY306" s="744"/>
      <c r="AZ306" s="744"/>
      <c r="BA306" s="744"/>
      <c r="BB306" s="744"/>
      <c r="BC306" s="744"/>
      <c r="BD306" s="744"/>
      <c r="BE306" s="745"/>
      <c r="BF306" s="730"/>
      <c r="BG306" s="731"/>
      <c r="BH306" s="743" t="str">
        <f>IF('②応募者名簿(印刷用)'!$P$28="","",'②応募者名簿(印刷用)'!$P$28)</f>
        <v xml:space="preserve"> </v>
      </c>
      <c r="BI306" s="744"/>
      <c r="BJ306" s="744"/>
      <c r="BK306" s="744"/>
      <c r="BL306" s="744"/>
      <c r="BM306" s="744"/>
      <c r="BN306" s="744"/>
      <c r="BO306" s="744"/>
      <c r="BP306" s="744"/>
      <c r="BQ306" s="744"/>
      <c r="BR306" s="744"/>
      <c r="BS306" s="744"/>
      <c r="BT306" s="744"/>
      <c r="BU306" s="744"/>
      <c r="BV306" s="744"/>
      <c r="BW306" s="744"/>
      <c r="BX306" s="744"/>
      <c r="BY306" s="744"/>
      <c r="BZ306" s="744"/>
      <c r="CA306" s="744"/>
      <c r="CB306" s="744"/>
      <c r="CC306" s="744"/>
      <c r="CD306" s="744"/>
      <c r="CE306" s="744"/>
      <c r="CF306" s="744"/>
      <c r="CG306" s="744"/>
      <c r="CH306" s="745"/>
    </row>
    <row r="307" spans="1:86" ht="24.95" customHeight="1">
      <c r="A307" s="726"/>
      <c r="B307" s="727"/>
      <c r="C307" s="743"/>
      <c r="D307" s="744"/>
      <c r="E307" s="744"/>
      <c r="F307" s="744"/>
      <c r="G307" s="744"/>
      <c r="H307" s="744"/>
      <c r="I307" s="744"/>
      <c r="J307" s="744"/>
      <c r="K307" s="744"/>
      <c r="L307" s="744"/>
      <c r="M307" s="745"/>
      <c r="N307" s="732"/>
      <c r="O307" s="733"/>
      <c r="P307" s="794"/>
      <c r="Q307" s="794"/>
      <c r="R307" s="794"/>
      <c r="S307" s="794"/>
      <c r="T307" s="794"/>
      <c r="U307" s="794"/>
      <c r="V307" s="794"/>
      <c r="W307" s="794"/>
      <c r="X307" s="794"/>
      <c r="Y307" s="794"/>
      <c r="Z307" s="794"/>
      <c r="AA307" s="794"/>
      <c r="AB307" s="794"/>
      <c r="AC307" s="794"/>
      <c r="AD307" s="794"/>
      <c r="AE307" s="794"/>
      <c r="AF307" s="794"/>
      <c r="AG307" s="794"/>
      <c r="AH307" s="794"/>
      <c r="AI307" s="794"/>
      <c r="AJ307" s="794"/>
      <c r="AK307" s="794"/>
      <c r="AL307" s="794"/>
      <c r="AM307" s="794"/>
      <c r="AN307" s="794"/>
      <c r="AO307" s="794"/>
      <c r="AP307" s="794"/>
      <c r="AQ307" s="300"/>
      <c r="AR307" s="301"/>
      <c r="AS307" s="726"/>
      <c r="AT307" s="727"/>
      <c r="AU307" s="746"/>
      <c r="AV307" s="747"/>
      <c r="AW307" s="747"/>
      <c r="AX307" s="747"/>
      <c r="AY307" s="747"/>
      <c r="AZ307" s="747"/>
      <c r="BA307" s="747"/>
      <c r="BB307" s="747"/>
      <c r="BC307" s="747"/>
      <c r="BD307" s="747"/>
      <c r="BE307" s="748"/>
      <c r="BF307" s="732"/>
      <c r="BG307" s="733"/>
      <c r="BH307" s="746"/>
      <c r="BI307" s="747"/>
      <c r="BJ307" s="747"/>
      <c r="BK307" s="747"/>
      <c r="BL307" s="747"/>
      <c r="BM307" s="747"/>
      <c r="BN307" s="747"/>
      <c r="BO307" s="747"/>
      <c r="BP307" s="747"/>
      <c r="BQ307" s="747"/>
      <c r="BR307" s="747"/>
      <c r="BS307" s="747"/>
      <c r="BT307" s="747"/>
      <c r="BU307" s="747"/>
      <c r="BV307" s="747"/>
      <c r="BW307" s="747"/>
      <c r="BX307" s="747"/>
      <c r="BY307" s="747"/>
      <c r="BZ307" s="747"/>
      <c r="CA307" s="747"/>
      <c r="CB307" s="747"/>
      <c r="CC307" s="747"/>
      <c r="CD307" s="747"/>
      <c r="CE307" s="747"/>
      <c r="CF307" s="747"/>
      <c r="CG307" s="747"/>
      <c r="CH307" s="748"/>
    </row>
    <row r="308" spans="1:86" ht="24.95" customHeight="1">
      <c r="A308" s="786" t="s">
        <v>22</v>
      </c>
      <c r="B308" s="786"/>
      <c r="C308" s="791" t="str">
        <f>""&amp;①入力シート!AD48</f>
        <v/>
      </c>
      <c r="D308" s="791"/>
      <c r="E308" s="791"/>
      <c r="F308" s="791"/>
      <c r="G308" s="791"/>
      <c r="H308" s="791"/>
      <c r="I308" s="791"/>
      <c r="J308" s="791"/>
      <c r="K308" s="791"/>
      <c r="L308" s="791"/>
      <c r="M308" s="791"/>
      <c r="N308" s="197"/>
      <c r="O308" s="198"/>
      <c r="P308" s="198"/>
      <c r="Q308" s="198"/>
      <c r="R308" s="198"/>
      <c r="S308" s="198"/>
      <c r="T308" s="198"/>
      <c r="U308" s="198"/>
      <c r="V308" s="198"/>
      <c r="W308" s="198"/>
      <c r="X308" s="198"/>
      <c r="Y308" s="198"/>
      <c r="Z308" s="198"/>
      <c r="AA308" s="198"/>
      <c r="AB308" s="198"/>
      <c r="AC308" s="198"/>
      <c r="AD308" s="198"/>
      <c r="AE308" s="198"/>
      <c r="AF308" s="198"/>
      <c r="AG308" s="198"/>
      <c r="AH308" s="198"/>
      <c r="AI308" s="198"/>
      <c r="AJ308" s="198"/>
      <c r="AK308" s="198"/>
      <c r="AL308" s="198"/>
      <c r="AM308" s="774">
        <f>$AM$20</f>
        <v>86</v>
      </c>
      <c r="AN308" s="774"/>
      <c r="AO308" s="774"/>
      <c r="AP308" s="775"/>
      <c r="AQ308" s="298"/>
      <c r="AR308" s="299"/>
      <c r="AS308" s="778" t="s">
        <v>22</v>
      </c>
      <c r="AT308" s="779"/>
      <c r="AU308" s="749" t="str">
        <f>""&amp;①入力シート!AD49</f>
        <v/>
      </c>
      <c r="AV308" s="750"/>
      <c r="AW308" s="750"/>
      <c r="AX308" s="750"/>
      <c r="AY308" s="750"/>
      <c r="AZ308" s="750"/>
      <c r="BA308" s="750"/>
      <c r="BB308" s="750"/>
      <c r="BC308" s="750"/>
      <c r="BD308" s="750"/>
      <c r="BE308" s="751"/>
      <c r="BF308" s="197"/>
      <c r="BG308" s="198"/>
      <c r="BH308" s="198"/>
      <c r="BI308" s="198"/>
      <c r="BJ308" s="198"/>
      <c r="BK308" s="198"/>
      <c r="BL308" s="198"/>
      <c r="BM308" s="198"/>
      <c r="BN308" s="198"/>
      <c r="BO308" s="198"/>
      <c r="BP308" s="198"/>
      <c r="BQ308" s="198"/>
      <c r="BR308" s="198"/>
      <c r="BS308" s="198"/>
      <c r="BT308" s="198"/>
      <c r="BU308" s="198"/>
      <c r="BV308" s="198"/>
      <c r="BW308" s="198"/>
      <c r="BX308" s="198"/>
      <c r="BY308" s="198"/>
      <c r="BZ308" s="198"/>
      <c r="CA308" s="198"/>
      <c r="CB308" s="198"/>
      <c r="CC308" s="198"/>
      <c r="CD308" s="198"/>
      <c r="CE308" s="774">
        <f>$AM$20</f>
        <v>86</v>
      </c>
      <c r="CF308" s="774"/>
      <c r="CG308" s="774"/>
      <c r="CH308" s="775"/>
    </row>
    <row r="309" spans="1:86" ht="24.95" customHeight="1">
      <c r="A309" s="786"/>
      <c r="B309" s="786"/>
      <c r="C309" s="791"/>
      <c r="D309" s="791"/>
      <c r="E309" s="791"/>
      <c r="F309" s="791"/>
      <c r="G309" s="791"/>
      <c r="H309" s="791"/>
      <c r="I309" s="791"/>
      <c r="J309" s="791"/>
      <c r="K309" s="791"/>
      <c r="L309" s="791"/>
      <c r="M309" s="791"/>
      <c r="N309" s="199"/>
      <c r="O309" s="199"/>
      <c r="P309" s="199"/>
      <c r="Q309" s="199"/>
      <c r="R309" s="199"/>
      <c r="S309" s="199"/>
      <c r="T309" s="199"/>
      <c r="U309" s="199"/>
      <c r="V309" s="199"/>
      <c r="W309" s="199"/>
      <c r="X309" s="199"/>
      <c r="Y309" s="199"/>
      <c r="Z309" s="199"/>
      <c r="AA309" s="199"/>
      <c r="AB309" s="199"/>
      <c r="AC309" s="199"/>
      <c r="AD309" s="199"/>
      <c r="AE309" s="199"/>
      <c r="AF309" s="199"/>
      <c r="AG309" s="199"/>
      <c r="AH309" s="199"/>
      <c r="AI309" s="199"/>
      <c r="AJ309" s="199"/>
      <c r="AK309" s="199"/>
      <c r="AL309" s="199"/>
      <c r="AM309" s="776"/>
      <c r="AN309" s="776"/>
      <c r="AO309" s="776"/>
      <c r="AP309" s="777"/>
      <c r="AQ309" s="298"/>
      <c r="AR309" s="299"/>
      <c r="AS309" s="780"/>
      <c r="AT309" s="781"/>
      <c r="AU309" s="752"/>
      <c r="AV309" s="753"/>
      <c r="AW309" s="753"/>
      <c r="AX309" s="753"/>
      <c r="AY309" s="753"/>
      <c r="AZ309" s="753"/>
      <c r="BA309" s="753"/>
      <c r="BB309" s="753"/>
      <c r="BC309" s="753"/>
      <c r="BD309" s="753"/>
      <c r="BE309" s="754"/>
      <c r="BF309" s="199"/>
      <c r="BG309" s="199"/>
      <c r="BH309" s="199"/>
      <c r="BI309" s="199"/>
      <c r="BJ309" s="199"/>
      <c r="BK309" s="199"/>
      <c r="BL309" s="199"/>
      <c r="BM309" s="199"/>
      <c r="BN309" s="199"/>
      <c r="BO309" s="199"/>
      <c r="BP309" s="199"/>
      <c r="BQ309" s="199"/>
      <c r="BR309" s="199"/>
      <c r="BS309" s="199"/>
      <c r="BT309" s="199"/>
      <c r="BU309" s="199"/>
      <c r="BV309" s="199"/>
      <c r="BW309" s="199"/>
      <c r="BX309" s="199"/>
      <c r="BY309" s="199"/>
      <c r="BZ309" s="199"/>
      <c r="CA309" s="199"/>
      <c r="CB309" s="199"/>
      <c r="CC309" s="199"/>
      <c r="CD309" s="199"/>
      <c r="CE309" s="776"/>
      <c r="CF309" s="776"/>
      <c r="CG309" s="776"/>
      <c r="CH309" s="777"/>
    </row>
    <row r="310" spans="1:86" ht="26.1" customHeight="1">
      <c r="A310" s="200"/>
      <c r="B310" s="200"/>
      <c r="C310" s="201"/>
      <c r="D310" s="201"/>
      <c r="E310" s="201"/>
      <c r="F310" s="201"/>
      <c r="G310" s="201"/>
      <c r="H310" s="201"/>
      <c r="I310" s="201"/>
      <c r="J310" s="201"/>
      <c r="K310" s="201"/>
      <c r="L310" s="201"/>
      <c r="M310" s="201"/>
      <c r="N310" s="202"/>
      <c r="O310" s="202"/>
      <c r="P310" s="202"/>
      <c r="Q310" s="202"/>
      <c r="R310" s="202"/>
      <c r="S310" s="202"/>
      <c r="T310" s="202"/>
      <c r="U310" s="202"/>
      <c r="V310" s="202"/>
      <c r="W310" s="202"/>
      <c r="X310" s="202"/>
      <c r="Y310" s="202"/>
      <c r="Z310" s="202"/>
      <c r="AA310" s="202"/>
      <c r="AB310" s="202"/>
      <c r="AC310" s="202"/>
      <c r="AD310" s="202"/>
      <c r="AE310" s="202"/>
      <c r="AF310" s="202"/>
      <c r="AG310" s="202"/>
      <c r="AH310" s="202"/>
      <c r="AI310" s="202"/>
      <c r="AJ310" s="202"/>
      <c r="AK310" s="202"/>
      <c r="AL310" s="202"/>
      <c r="AM310" s="202"/>
      <c r="AN310" s="202"/>
      <c r="AO310" s="202"/>
      <c r="AP310" s="202"/>
      <c r="AQ310" s="298"/>
      <c r="AR310" s="299"/>
      <c r="AS310" s="200"/>
      <c r="AT310" s="200"/>
      <c r="AU310" s="201"/>
      <c r="AV310" s="201"/>
      <c r="AW310" s="201"/>
      <c r="AX310" s="201"/>
      <c r="AY310" s="201"/>
      <c r="AZ310" s="201"/>
      <c r="BA310" s="201"/>
      <c r="BB310" s="201"/>
      <c r="BC310" s="201"/>
      <c r="BD310" s="201"/>
      <c r="BE310" s="201"/>
      <c r="BF310" s="202"/>
      <c r="BG310" s="202"/>
      <c r="BH310" s="202"/>
      <c r="BI310" s="202"/>
      <c r="BJ310" s="202"/>
      <c r="BK310" s="202"/>
      <c r="BL310" s="202"/>
      <c r="BM310" s="202"/>
      <c r="BN310" s="202"/>
      <c r="BO310" s="202"/>
      <c r="BP310" s="202"/>
      <c r="BQ310" s="202"/>
      <c r="BR310" s="202"/>
      <c r="BS310" s="202"/>
      <c r="BT310" s="202"/>
      <c r="BU310" s="202"/>
      <c r="BV310" s="202"/>
      <c r="BW310" s="202"/>
      <c r="BX310" s="202"/>
      <c r="BY310" s="202"/>
      <c r="BZ310" s="202"/>
      <c r="CA310" s="202"/>
      <c r="CB310" s="202"/>
      <c r="CC310" s="202"/>
      <c r="CD310" s="202"/>
      <c r="CE310" s="202"/>
      <c r="CF310" s="202"/>
      <c r="CG310" s="202"/>
      <c r="CH310" s="202"/>
    </row>
    <row r="311" spans="1:86" ht="26.1" customHeight="1">
      <c r="A311" s="174"/>
      <c r="B311" s="174"/>
      <c r="C311" s="174"/>
      <c r="D311" s="174"/>
      <c r="E311" s="174"/>
      <c r="F311" s="174"/>
      <c r="G311" s="174"/>
      <c r="H311" s="174"/>
      <c r="I311" s="174"/>
      <c r="J311" s="174"/>
      <c r="K311" s="174"/>
      <c r="L311" s="174"/>
      <c r="M311" s="174"/>
      <c r="AQ311" s="298"/>
      <c r="AR311" s="299"/>
      <c r="AS311" s="174"/>
      <c r="AT311" s="174"/>
      <c r="AU311" s="174"/>
      <c r="AV311" s="174"/>
      <c r="AW311" s="174"/>
      <c r="AX311" s="174"/>
      <c r="AY311" s="174"/>
      <c r="AZ311" s="174"/>
      <c r="BA311" s="174"/>
      <c r="BB311" s="174"/>
      <c r="BC311" s="174"/>
      <c r="BD311" s="174"/>
      <c r="BE311" s="174"/>
    </row>
    <row r="312" spans="1:86" ht="26.1" customHeight="1">
      <c r="A312" s="174"/>
      <c r="B312" s="174"/>
      <c r="C312" s="174"/>
      <c r="D312" s="174"/>
      <c r="E312" s="174"/>
      <c r="F312" s="174"/>
      <c r="G312" s="174"/>
      <c r="H312" s="174"/>
      <c r="I312" s="174"/>
      <c r="J312" s="174"/>
      <c r="K312" s="174"/>
      <c r="L312" s="174"/>
      <c r="M312" s="174"/>
      <c r="N312" s="785" t="s">
        <v>408</v>
      </c>
      <c r="O312" s="785"/>
      <c r="P312" s="785"/>
      <c r="Q312" s="785"/>
      <c r="R312" s="785"/>
      <c r="S312" s="785"/>
      <c r="T312" s="785"/>
      <c r="U312" s="785"/>
      <c r="V312" s="785"/>
      <c r="W312" s="785"/>
      <c r="X312" s="785"/>
      <c r="Y312" s="785"/>
      <c r="Z312" s="785"/>
      <c r="AA312" s="785"/>
      <c r="AB312" s="785"/>
      <c r="AQ312" s="298"/>
      <c r="AR312" s="299"/>
      <c r="AS312" s="174"/>
      <c r="AT312" s="174"/>
      <c r="AU312" s="174"/>
      <c r="AV312" s="174"/>
      <c r="AW312" s="174"/>
      <c r="AX312" s="174"/>
      <c r="AY312" s="174"/>
      <c r="AZ312" s="174"/>
      <c r="BA312" s="174"/>
      <c r="BB312" s="174"/>
      <c r="BC312" s="174"/>
      <c r="BD312" s="174"/>
      <c r="BE312" s="174"/>
      <c r="BF312" s="785" t="s">
        <v>408</v>
      </c>
      <c r="BG312" s="785"/>
      <c r="BH312" s="785"/>
      <c r="BI312" s="785"/>
      <c r="BJ312" s="785"/>
      <c r="BK312" s="785"/>
      <c r="BL312" s="785"/>
      <c r="BM312" s="785"/>
      <c r="BN312" s="785"/>
      <c r="BO312" s="785"/>
      <c r="BP312" s="785"/>
      <c r="BQ312" s="785"/>
      <c r="BR312" s="785"/>
      <c r="BS312" s="785"/>
      <c r="BT312" s="785"/>
    </row>
    <row r="313" spans="1:86" ht="26.1" customHeight="1">
      <c r="A313" s="174"/>
      <c r="B313" s="174"/>
      <c r="C313" s="174"/>
      <c r="D313" s="174"/>
      <c r="E313" s="174"/>
      <c r="F313" s="174"/>
      <c r="G313" s="174"/>
      <c r="H313" s="174"/>
      <c r="I313" s="174"/>
      <c r="J313" s="174"/>
      <c r="K313" s="174"/>
      <c r="L313" s="174"/>
      <c r="M313" s="174"/>
      <c r="N313" s="785"/>
      <c r="O313" s="785"/>
      <c r="P313" s="785"/>
      <c r="Q313" s="785"/>
      <c r="R313" s="785"/>
      <c r="S313" s="785"/>
      <c r="T313" s="785"/>
      <c r="U313" s="785"/>
      <c r="V313" s="785"/>
      <c r="W313" s="785"/>
      <c r="X313" s="785"/>
      <c r="Y313" s="785"/>
      <c r="Z313" s="785"/>
      <c r="AA313" s="785"/>
      <c r="AB313" s="785"/>
      <c r="AQ313" s="298"/>
      <c r="AR313" s="299"/>
      <c r="AS313" s="174"/>
      <c r="AT313" s="174"/>
      <c r="AU313" s="174"/>
      <c r="AV313" s="174"/>
      <c r="AW313" s="174"/>
      <c r="AX313" s="174"/>
      <c r="AY313" s="174"/>
      <c r="AZ313" s="174"/>
      <c r="BA313" s="174"/>
      <c r="BB313" s="174"/>
      <c r="BC313" s="174"/>
      <c r="BD313" s="174"/>
      <c r="BE313" s="174"/>
      <c r="BF313" s="785"/>
      <c r="BG313" s="785"/>
      <c r="BH313" s="785"/>
      <c r="BI313" s="785"/>
      <c r="BJ313" s="785"/>
      <c r="BK313" s="785"/>
      <c r="BL313" s="785"/>
      <c r="BM313" s="785"/>
      <c r="BN313" s="785"/>
      <c r="BO313" s="785"/>
      <c r="BP313" s="785"/>
      <c r="BQ313" s="785"/>
      <c r="BR313" s="785"/>
      <c r="BS313" s="785"/>
      <c r="BT313" s="785"/>
    </row>
    <row r="314" spans="1:86" ht="26.1" customHeight="1">
      <c r="A314" s="174"/>
      <c r="B314" s="174"/>
      <c r="C314" s="174"/>
      <c r="D314" s="174"/>
      <c r="E314" s="174"/>
      <c r="F314" s="174"/>
      <c r="G314" s="174"/>
      <c r="H314" s="174"/>
      <c r="I314" s="174"/>
      <c r="J314" s="174"/>
      <c r="K314" s="174"/>
      <c r="L314" s="174"/>
      <c r="M314" s="174"/>
      <c r="N314" s="785" t="s">
        <v>407</v>
      </c>
      <c r="O314" s="785"/>
      <c r="P314" s="785"/>
      <c r="Q314" s="785"/>
      <c r="R314" s="785"/>
      <c r="S314" s="785"/>
      <c r="T314" s="785"/>
      <c r="U314" s="785"/>
      <c r="V314" s="785"/>
      <c r="W314" s="785"/>
      <c r="X314" s="785"/>
      <c r="Y314" s="785"/>
      <c r="Z314" s="785"/>
      <c r="AA314" s="785"/>
      <c r="AB314" s="785"/>
      <c r="AQ314" s="298"/>
      <c r="AR314" s="299"/>
      <c r="AS314" s="174"/>
      <c r="AT314" s="174"/>
      <c r="AU314" s="174"/>
      <c r="AV314" s="174"/>
      <c r="AW314" s="174"/>
      <c r="AX314" s="174"/>
      <c r="AY314" s="174"/>
      <c r="AZ314" s="174"/>
      <c r="BA314" s="174"/>
      <c r="BB314" s="174"/>
      <c r="BC314" s="174"/>
      <c r="BD314" s="174"/>
      <c r="BE314" s="174"/>
      <c r="BF314" s="785" t="s">
        <v>407</v>
      </c>
      <c r="BG314" s="785"/>
      <c r="BH314" s="785"/>
      <c r="BI314" s="785"/>
      <c r="BJ314" s="785"/>
      <c r="BK314" s="785"/>
      <c r="BL314" s="785"/>
      <c r="BM314" s="785"/>
      <c r="BN314" s="785"/>
      <c r="BO314" s="785"/>
      <c r="BP314" s="785"/>
      <c r="BQ314" s="785"/>
      <c r="BR314" s="785"/>
      <c r="BS314" s="785"/>
      <c r="BT314" s="785"/>
    </row>
    <row r="315" spans="1:86" ht="26.1" customHeight="1">
      <c r="A315" s="174"/>
      <c r="B315" s="174"/>
      <c r="C315" s="174"/>
      <c r="D315" s="174"/>
      <c r="E315" s="174"/>
      <c r="F315" s="174"/>
      <c r="G315" s="174"/>
      <c r="H315" s="174"/>
      <c r="I315" s="174"/>
      <c r="J315" s="174"/>
      <c r="K315" s="174"/>
      <c r="L315" s="174"/>
      <c r="M315" s="174"/>
      <c r="N315" s="785"/>
      <c r="O315" s="785"/>
      <c r="P315" s="785"/>
      <c r="Q315" s="785"/>
      <c r="R315" s="785"/>
      <c r="S315" s="785"/>
      <c r="T315" s="785"/>
      <c r="U315" s="785"/>
      <c r="V315" s="785"/>
      <c r="W315" s="785"/>
      <c r="X315" s="785"/>
      <c r="Y315" s="785"/>
      <c r="Z315" s="785"/>
      <c r="AA315" s="785"/>
      <c r="AB315" s="785"/>
      <c r="AQ315" s="298"/>
      <c r="AR315" s="299"/>
      <c r="AS315" s="174"/>
      <c r="AT315" s="174"/>
      <c r="AU315" s="174"/>
      <c r="AV315" s="174"/>
      <c r="AW315" s="174"/>
      <c r="AX315" s="174"/>
      <c r="AY315" s="174"/>
      <c r="AZ315" s="174"/>
      <c r="BA315" s="174"/>
      <c r="BB315" s="174"/>
      <c r="BC315" s="174"/>
      <c r="BD315" s="174"/>
      <c r="BE315" s="174"/>
      <c r="BF315" s="785"/>
      <c r="BG315" s="785"/>
      <c r="BH315" s="785"/>
      <c r="BI315" s="785"/>
      <c r="BJ315" s="785"/>
      <c r="BK315" s="785"/>
      <c r="BL315" s="785"/>
      <c r="BM315" s="785"/>
      <c r="BN315" s="785"/>
      <c r="BO315" s="785"/>
      <c r="BP315" s="785"/>
      <c r="BQ315" s="785"/>
      <c r="BR315" s="785"/>
      <c r="BS315" s="785"/>
      <c r="BT315" s="785"/>
    </row>
    <row r="316" spans="1:86" ht="26.1" customHeight="1">
      <c r="A316" s="174"/>
      <c r="B316" s="174"/>
      <c r="C316" s="174"/>
      <c r="D316" s="174"/>
      <c r="E316" s="174"/>
      <c r="F316" s="174"/>
      <c r="G316" s="174"/>
      <c r="H316" s="174"/>
      <c r="I316" s="174"/>
      <c r="J316" s="174"/>
      <c r="K316" s="174"/>
      <c r="L316" s="174"/>
      <c r="M316" s="174"/>
      <c r="AQ316" s="298"/>
      <c r="AR316" s="299"/>
      <c r="AS316" s="174"/>
      <c r="AT316" s="174"/>
      <c r="AU316" s="174"/>
      <c r="AV316" s="174"/>
      <c r="AW316" s="174"/>
      <c r="AX316" s="174"/>
      <c r="AY316" s="174"/>
      <c r="AZ316" s="174"/>
      <c r="BA316" s="174"/>
      <c r="BB316" s="174"/>
      <c r="BC316" s="174"/>
      <c r="BD316" s="174"/>
      <c r="BE316" s="174"/>
    </row>
    <row r="317" spans="1:86" ht="26.1" customHeight="1">
      <c r="A317" s="174"/>
      <c r="B317" s="142" t="str">
        <f>$B$5</f>
        <v>第86回全国教育美術展応募作品の名札</v>
      </c>
      <c r="C317" s="174"/>
      <c r="D317" s="174"/>
      <c r="E317" s="174"/>
      <c r="F317" s="174"/>
      <c r="G317" s="174"/>
      <c r="H317" s="174"/>
      <c r="I317" s="174"/>
      <c r="J317" s="174"/>
      <c r="K317" s="174"/>
      <c r="L317" s="174"/>
      <c r="M317" s="174"/>
      <c r="AQ317" s="298"/>
      <c r="AR317" s="299"/>
      <c r="AS317" s="174"/>
      <c r="AT317" s="142" t="str">
        <f>$B$5</f>
        <v>第86回全国教育美術展応募作品の名札</v>
      </c>
      <c r="AU317" s="174"/>
      <c r="AV317" s="174"/>
      <c r="AW317" s="174"/>
      <c r="AX317" s="174"/>
      <c r="AY317" s="174"/>
      <c r="AZ317" s="174"/>
      <c r="BA317" s="174"/>
      <c r="BB317" s="174"/>
      <c r="BC317" s="174"/>
      <c r="BD317" s="174"/>
      <c r="BE317" s="174"/>
    </row>
    <row r="318" spans="1:86" ht="24.95" customHeight="1">
      <c r="A318" s="734" t="s">
        <v>45</v>
      </c>
      <c r="B318" s="735"/>
      <c r="C318" s="735"/>
      <c r="D318" s="735"/>
      <c r="E318" s="735"/>
      <c r="F318" s="735"/>
      <c r="G318" s="735"/>
      <c r="H318" s="735"/>
      <c r="I318" s="735"/>
      <c r="J318" s="735"/>
      <c r="K318" s="735"/>
      <c r="L318" s="735"/>
      <c r="M318" s="736"/>
      <c r="N318" s="790" t="s">
        <v>344</v>
      </c>
      <c r="O318" s="790"/>
      <c r="P318" s="719" t="s">
        <v>17</v>
      </c>
      <c r="Q318" s="720"/>
      <c r="R318" s="721" t="str">
        <f>IF('②応募者名簿(印刷用)'!$BX$40="","",'②応募者名簿(印刷用)'!$BX$40)</f>
        <v>-</v>
      </c>
      <c r="S318" s="721"/>
      <c r="T318" s="721"/>
      <c r="U318" s="721"/>
      <c r="V318" s="721"/>
      <c r="W318" s="721"/>
      <c r="X318" s="721"/>
      <c r="Y318" s="272"/>
      <c r="Z318" s="272"/>
      <c r="AA318" s="718" t="s">
        <v>282</v>
      </c>
      <c r="AB318" s="718"/>
      <c r="AC318" s="718"/>
      <c r="AD318" s="716" t="str">
        <f>IF(①入力シート!$D$30+①入力シート!$H$30+①入力シート!$L$30=0,"",①入力シート!$D$30&amp;①入力シート!$G$30&amp;①入力シート!$H$30&amp;①入力シート!$K$30&amp;①入力シート!$L$30)</f>
        <v/>
      </c>
      <c r="AE318" s="716"/>
      <c r="AF318" s="716"/>
      <c r="AG318" s="716"/>
      <c r="AH318" s="716"/>
      <c r="AI318" s="716"/>
      <c r="AJ318" s="716"/>
      <c r="AK318" s="716"/>
      <c r="AL318" s="716"/>
      <c r="AM318" s="716"/>
      <c r="AN318" s="716"/>
      <c r="AO318" s="716"/>
      <c r="AP318" s="717"/>
      <c r="AQ318" s="300"/>
      <c r="AR318" s="301"/>
      <c r="AS318" s="734" t="s">
        <v>45</v>
      </c>
      <c r="AT318" s="735"/>
      <c r="AU318" s="735"/>
      <c r="AV318" s="735"/>
      <c r="AW318" s="735"/>
      <c r="AX318" s="735"/>
      <c r="AY318" s="735"/>
      <c r="AZ318" s="735"/>
      <c r="BA318" s="735"/>
      <c r="BB318" s="735"/>
      <c r="BC318" s="735"/>
      <c r="BD318" s="735"/>
      <c r="BE318" s="736"/>
      <c r="BF318" s="728" t="s">
        <v>344</v>
      </c>
      <c r="BG318" s="729"/>
      <c r="BH318" s="719" t="s">
        <v>17</v>
      </c>
      <c r="BI318" s="720"/>
      <c r="BJ318" s="721" t="str">
        <f>IF('②応募者名簿(印刷用)'!$BX$40="","",'②応募者名簿(印刷用)'!$BX$40)</f>
        <v>-</v>
      </c>
      <c r="BK318" s="721"/>
      <c r="BL318" s="721"/>
      <c r="BM318" s="721"/>
      <c r="BN318" s="721"/>
      <c r="BO318" s="721"/>
      <c r="BP318" s="721"/>
      <c r="BQ318" s="272"/>
      <c r="BR318" s="272"/>
      <c r="BS318" s="718" t="s">
        <v>282</v>
      </c>
      <c r="BT318" s="718"/>
      <c r="BU318" s="718"/>
      <c r="BV318" s="716" t="str">
        <f>IF(①入力シート!$D$30+①入力シート!$H$30+①入力シート!$L$30=0,"",①入力シート!$D$30&amp;①入力シート!$G$30&amp;①入力シート!$H$30&amp;①入力シート!$K$30&amp;①入力シート!$L$30)</f>
        <v/>
      </c>
      <c r="BW318" s="716"/>
      <c r="BX318" s="716"/>
      <c r="BY318" s="716"/>
      <c r="BZ318" s="716"/>
      <c r="CA318" s="716"/>
      <c r="CB318" s="716"/>
      <c r="CC318" s="716"/>
      <c r="CD318" s="716"/>
      <c r="CE318" s="716"/>
      <c r="CF318" s="716"/>
      <c r="CG318" s="716"/>
      <c r="CH318" s="717"/>
    </row>
    <row r="319" spans="1:86" ht="24.95" customHeight="1">
      <c r="A319" s="714"/>
      <c r="B319" s="715"/>
      <c r="C319" s="715"/>
      <c r="D319" s="715"/>
      <c r="E319" s="715"/>
      <c r="F319" s="715"/>
      <c r="G319" s="715"/>
      <c r="H319" s="715"/>
      <c r="I319" s="191"/>
      <c r="J319" s="191"/>
      <c r="K319" s="191"/>
      <c r="L319" s="191"/>
      <c r="M319" s="192"/>
      <c r="N319" s="790"/>
      <c r="O319" s="790"/>
      <c r="P319" s="711" t="str">
        <f>IF('②応募者名簿(印刷用)'!$BV$42="","",'②応募者名簿(印刷用)'!$BV$42)</f>
        <v xml:space="preserve"> </v>
      </c>
      <c r="Q319" s="712"/>
      <c r="R319" s="712"/>
      <c r="S319" s="712"/>
      <c r="T319" s="712"/>
      <c r="U319" s="712"/>
      <c r="V319" s="712"/>
      <c r="W319" s="712"/>
      <c r="X319" s="712"/>
      <c r="Y319" s="712"/>
      <c r="Z319" s="712"/>
      <c r="AA319" s="712"/>
      <c r="AB319" s="712"/>
      <c r="AC319" s="712"/>
      <c r="AD319" s="712"/>
      <c r="AE319" s="712"/>
      <c r="AF319" s="712"/>
      <c r="AG319" s="712"/>
      <c r="AH319" s="712"/>
      <c r="AI319" s="712"/>
      <c r="AJ319" s="712"/>
      <c r="AK319" s="712"/>
      <c r="AL319" s="712"/>
      <c r="AM319" s="712"/>
      <c r="AN319" s="712"/>
      <c r="AO319" s="712"/>
      <c r="AP319" s="713"/>
      <c r="AQ319" s="300"/>
      <c r="AR319" s="301"/>
      <c r="AS319" s="714"/>
      <c r="AT319" s="715"/>
      <c r="AU319" s="715"/>
      <c r="AV319" s="715"/>
      <c r="AW319" s="715"/>
      <c r="AX319" s="715"/>
      <c r="AY319" s="715"/>
      <c r="AZ319" s="715"/>
      <c r="BA319" s="191"/>
      <c r="BB319" s="191"/>
      <c r="BC319" s="191"/>
      <c r="BD319" s="191"/>
      <c r="BE319" s="192"/>
      <c r="BF319" s="730"/>
      <c r="BG319" s="731"/>
      <c r="BH319" s="711" t="str">
        <f>IF('②応募者名簿(印刷用)'!$BV$42="","",'②応募者名簿(印刷用)'!$BV$42)</f>
        <v xml:space="preserve"> </v>
      </c>
      <c r="BI319" s="712"/>
      <c r="BJ319" s="712"/>
      <c r="BK319" s="712"/>
      <c r="BL319" s="712"/>
      <c r="BM319" s="712"/>
      <c r="BN319" s="712"/>
      <c r="BO319" s="712"/>
      <c r="BP319" s="712"/>
      <c r="BQ319" s="712"/>
      <c r="BR319" s="712"/>
      <c r="BS319" s="712"/>
      <c r="BT319" s="712"/>
      <c r="BU319" s="712"/>
      <c r="BV319" s="712"/>
      <c r="BW319" s="712"/>
      <c r="BX319" s="712"/>
      <c r="BY319" s="712"/>
      <c r="BZ319" s="712"/>
      <c r="CA319" s="712"/>
      <c r="CB319" s="712"/>
      <c r="CC319" s="712"/>
      <c r="CD319" s="712"/>
      <c r="CE319" s="712"/>
      <c r="CF319" s="712"/>
      <c r="CG319" s="712"/>
      <c r="CH319" s="713"/>
    </row>
    <row r="320" spans="1:86" ht="24.95" customHeight="1">
      <c r="A320" s="714"/>
      <c r="B320" s="715"/>
      <c r="C320" s="715"/>
      <c r="D320" s="715"/>
      <c r="E320" s="715"/>
      <c r="F320" s="715"/>
      <c r="G320" s="715"/>
      <c r="H320" s="715"/>
      <c r="I320" s="191"/>
      <c r="J320" s="191"/>
      <c r="K320" s="191"/>
      <c r="L320" s="191"/>
      <c r="M320" s="192"/>
      <c r="N320" s="790"/>
      <c r="O320" s="790"/>
      <c r="P320" s="711" t="str">
        <f>IF('②応募者名簿(印刷用)'!$BV$43="","",'②応募者名簿(印刷用)'!$BV$43)</f>
        <v xml:space="preserve"> </v>
      </c>
      <c r="Q320" s="712"/>
      <c r="R320" s="712"/>
      <c r="S320" s="712"/>
      <c r="T320" s="712"/>
      <c r="U320" s="712"/>
      <c r="V320" s="712"/>
      <c r="W320" s="712"/>
      <c r="X320" s="712"/>
      <c r="Y320" s="712"/>
      <c r="Z320" s="712"/>
      <c r="AA320" s="712"/>
      <c r="AB320" s="712"/>
      <c r="AC320" s="712"/>
      <c r="AD320" s="712"/>
      <c r="AE320" s="712"/>
      <c r="AF320" s="712"/>
      <c r="AG320" s="712"/>
      <c r="AH320" s="712"/>
      <c r="AI320" s="712"/>
      <c r="AJ320" s="712"/>
      <c r="AK320" s="712"/>
      <c r="AL320" s="712"/>
      <c r="AM320" s="712"/>
      <c r="AN320" s="712"/>
      <c r="AO320" s="712"/>
      <c r="AP320" s="713"/>
      <c r="AQ320" s="300"/>
      <c r="AR320" s="301"/>
      <c r="AS320" s="714"/>
      <c r="AT320" s="715"/>
      <c r="AU320" s="715"/>
      <c r="AV320" s="715"/>
      <c r="AW320" s="715"/>
      <c r="AX320" s="715"/>
      <c r="AY320" s="715"/>
      <c r="AZ320" s="715"/>
      <c r="BA320" s="191"/>
      <c r="BB320" s="191"/>
      <c r="BC320" s="191"/>
      <c r="BD320" s="191"/>
      <c r="BE320" s="192"/>
      <c r="BF320" s="730"/>
      <c r="BG320" s="731"/>
      <c r="BH320" s="711" t="str">
        <f>IF('②応募者名簿(印刷用)'!$BV$43="","",'②応募者名簿(印刷用)'!$BV$43)</f>
        <v xml:space="preserve"> </v>
      </c>
      <c r="BI320" s="712"/>
      <c r="BJ320" s="712"/>
      <c r="BK320" s="712"/>
      <c r="BL320" s="712"/>
      <c r="BM320" s="712"/>
      <c r="BN320" s="712"/>
      <c r="BO320" s="712"/>
      <c r="BP320" s="712"/>
      <c r="BQ320" s="712"/>
      <c r="BR320" s="712"/>
      <c r="BS320" s="712"/>
      <c r="BT320" s="712"/>
      <c r="BU320" s="712"/>
      <c r="BV320" s="712"/>
      <c r="BW320" s="712"/>
      <c r="BX320" s="712"/>
      <c r="BY320" s="712"/>
      <c r="BZ320" s="712"/>
      <c r="CA320" s="712"/>
      <c r="CB320" s="712"/>
      <c r="CC320" s="712"/>
      <c r="CD320" s="712"/>
      <c r="CE320" s="712"/>
      <c r="CF320" s="712"/>
      <c r="CG320" s="712"/>
      <c r="CH320" s="713"/>
    </row>
    <row r="321" spans="1:86" ht="24.95" customHeight="1">
      <c r="A321" s="714"/>
      <c r="B321" s="715"/>
      <c r="C321" s="715"/>
      <c r="D321" s="715"/>
      <c r="E321" s="715"/>
      <c r="F321" s="715"/>
      <c r="G321" s="715"/>
      <c r="H321" s="715"/>
      <c r="I321" s="191"/>
      <c r="J321" s="191"/>
      <c r="K321" s="191"/>
      <c r="L321" s="191"/>
      <c r="M321" s="192"/>
      <c r="N321" s="790"/>
      <c r="O321" s="790"/>
      <c r="P321" s="737" t="str">
        <f>IF('②応募者名簿(印刷用)'!$BV$44="","",'②応募者名簿(印刷用)'!$BV$44)</f>
        <v xml:space="preserve"> </v>
      </c>
      <c r="Q321" s="738"/>
      <c r="R321" s="738"/>
      <c r="S321" s="738"/>
      <c r="T321" s="738"/>
      <c r="U321" s="738"/>
      <c r="V321" s="738"/>
      <c r="W321" s="738"/>
      <c r="X321" s="738"/>
      <c r="Y321" s="738"/>
      <c r="Z321" s="738"/>
      <c r="AA321" s="738"/>
      <c r="AB321" s="738"/>
      <c r="AC321" s="738"/>
      <c r="AD321" s="738"/>
      <c r="AE321" s="738"/>
      <c r="AF321" s="738"/>
      <c r="AG321" s="738"/>
      <c r="AH321" s="738"/>
      <c r="AI321" s="738"/>
      <c r="AJ321" s="738"/>
      <c r="AK321" s="738"/>
      <c r="AL321" s="738"/>
      <c r="AM321" s="738"/>
      <c r="AN321" s="738"/>
      <c r="AO321" s="738"/>
      <c r="AP321" s="739"/>
      <c r="AQ321" s="300"/>
      <c r="AR321" s="301"/>
      <c r="AS321" s="714"/>
      <c r="AT321" s="715"/>
      <c r="AU321" s="715"/>
      <c r="AV321" s="715"/>
      <c r="AW321" s="715"/>
      <c r="AX321" s="715"/>
      <c r="AY321" s="715"/>
      <c r="AZ321" s="715"/>
      <c r="BA321" s="191"/>
      <c r="BB321" s="191"/>
      <c r="BC321" s="191"/>
      <c r="BD321" s="191"/>
      <c r="BE321" s="192"/>
      <c r="BF321" s="732"/>
      <c r="BG321" s="733"/>
      <c r="BH321" s="737" t="str">
        <f>IF('②応募者名簿(印刷用)'!$BV$44="","",'②応募者名簿(印刷用)'!$BV$44)</f>
        <v xml:space="preserve"> </v>
      </c>
      <c r="BI321" s="738"/>
      <c r="BJ321" s="738"/>
      <c r="BK321" s="738"/>
      <c r="BL321" s="738"/>
      <c r="BM321" s="738"/>
      <c r="BN321" s="738"/>
      <c r="BO321" s="738"/>
      <c r="BP321" s="738"/>
      <c r="BQ321" s="738"/>
      <c r="BR321" s="738"/>
      <c r="BS321" s="738"/>
      <c r="BT321" s="738"/>
      <c r="BU321" s="738"/>
      <c r="BV321" s="738"/>
      <c r="BW321" s="738"/>
      <c r="BX321" s="738"/>
      <c r="BY321" s="738"/>
      <c r="BZ321" s="738"/>
      <c r="CA321" s="738"/>
      <c r="CB321" s="738"/>
      <c r="CC321" s="738"/>
      <c r="CD321" s="738"/>
      <c r="CE321" s="738"/>
      <c r="CF321" s="738"/>
      <c r="CG321" s="738"/>
      <c r="CH321" s="739"/>
    </row>
    <row r="322" spans="1:86" ht="24.95" customHeight="1">
      <c r="A322" s="714"/>
      <c r="B322" s="715"/>
      <c r="C322" s="715"/>
      <c r="D322" s="715"/>
      <c r="E322" s="715"/>
      <c r="F322" s="715"/>
      <c r="G322" s="715"/>
      <c r="H322" s="715"/>
      <c r="I322" s="191"/>
      <c r="J322" s="191"/>
      <c r="K322" s="191"/>
      <c r="L322" s="191"/>
      <c r="M322" s="192"/>
      <c r="N322" s="728" t="s">
        <v>345</v>
      </c>
      <c r="O322" s="729"/>
      <c r="P322" s="740" t="s">
        <v>23</v>
      </c>
      <c r="Q322" s="741"/>
      <c r="R322" s="741"/>
      <c r="S322" s="741"/>
      <c r="T322" s="720" t="str">
        <f>""&amp;①入力シート!$D$21</f>
        <v/>
      </c>
      <c r="U322" s="720"/>
      <c r="V322" s="720"/>
      <c r="W322" s="720"/>
      <c r="X322" s="720"/>
      <c r="Y322" s="720"/>
      <c r="Z322" s="720"/>
      <c r="AA322" s="720"/>
      <c r="AB322" s="720"/>
      <c r="AC322" s="720"/>
      <c r="AD322" s="720"/>
      <c r="AE322" s="720"/>
      <c r="AF322" s="720"/>
      <c r="AG322" s="720"/>
      <c r="AH322" s="720"/>
      <c r="AI322" s="720"/>
      <c r="AJ322" s="720"/>
      <c r="AK322" s="720"/>
      <c r="AL322" s="720"/>
      <c r="AM322" s="720"/>
      <c r="AN322" s="720"/>
      <c r="AO322" s="720"/>
      <c r="AP322" s="773"/>
      <c r="AQ322" s="300"/>
      <c r="AR322" s="301"/>
      <c r="AS322" s="714"/>
      <c r="AT322" s="715"/>
      <c r="AU322" s="715"/>
      <c r="AV322" s="715"/>
      <c r="AW322" s="715"/>
      <c r="AX322" s="715"/>
      <c r="AY322" s="715"/>
      <c r="AZ322" s="715"/>
      <c r="BA322" s="191"/>
      <c r="BB322" s="191"/>
      <c r="BC322" s="191"/>
      <c r="BD322" s="191"/>
      <c r="BE322" s="192"/>
      <c r="BF322" s="728" t="s">
        <v>345</v>
      </c>
      <c r="BG322" s="729"/>
      <c r="BH322" s="740" t="s">
        <v>23</v>
      </c>
      <c r="BI322" s="741"/>
      <c r="BJ322" s="741"/>
      <c r="BK322" s="741"/>
      <c r="BL322" s="720" t="str">
        <f>""&amp;①入力シート!$D$21</f>
        <v/>
      </c>
      <c r="BM322" s="720"/>
      <c r="BN322" s="720"/>
      <c r="BO322" s="720"/>
      <c r="BP322" s="720"/>
      <c r="BQ322" s="720"/>
      <c r="BR322" s="720"/>
      <c r="BS322" s="720"/>
      <c r="BT322" s="720"/>
      <c r="BU322" s="720"/>
      <c r="BV322" s="720"/>
      <c r="BW322" s="720"/>
      <c r="BX322" s="720"/>
      <c r="BY322" s="720"/>
      <c r="BZ322" s="720"/>
      <c r="CA322" s="720"/>
      <c r="CB322" s="720"/>
      <c r="CC322" s="720"/>
      <c r="CD322" s="720"/>
      <c r="CE322" s="720"/>
      <c r="CF322" s="720"/>
      <c r="CG322" s="720"/>
      <c r="CH322" s="773"/>
    </row>
    <row r="323" spans="1:86" ht="24.95" customHeight="1">
      <c r="A323" s="193"/>
      <c r="B323" s="191"/>
      <c r="C323" s="191"/>
      <c r="D323" s="191"/>
      <c r="E323" s="191"/>
      <c r="F323" s="191"/>
      <c r="G323" s="191"/>
      <c r="H323" s="191"/>
      <c r="I323" s="191"/>
      <c r="J323" s="191"/>
      <c r="K323" s="191"/>
      <c r="L323" s="191"/>
      <c r="M323" s="192"/>
      <c r="N323" s="730"/>
      <c r="O323" s="731"/>
      <c r="P323" s="770" t="str">
        <f>"　"&amp;①入力シート!$D$22</f>
        <v>　</v>
      </c>
      <c r="Q323" s="771"/>
      <c r="R323" s="771"/>
      <c r="S323" s="771"/>
      <c r="T323" s="771"/>
      <c r="U323" s="771"/>
      <c r="V323" s="771"/>
      <c r="W323" s="771"/>
      <c r="X323" s="771"/>
      <c r="Y323" s="771"/>
      <c r="Z323" s="771"/>
      <c r="AA323" s="771"/>
      <c r="AB323" s="771"/>
      <c r="AC323" s="771"/>
      <c r="AD323" s="771"/>
      <c r="AE323" s="771"/>
      <c r="AF323" s="771"/>
      <c r="AG323" s="771"/>
      <c r="AH323" s="771"/>
      <c r="AI323" s="771"/>
      <c r="AJ323" s="771"/>
      <c r="AK323" s="771"/>
      <c r="AL323" s="771"/>
      <c r="AM323" s="771"/>
      <c r="AN323" s="771"/>
      <c r="AO323" s="771"/>
      <c r="AP323" s="772"/>
      <c r="AQ323" s="300"/>
      <c r="AR323" s="301"/>
      <c r="AS323" s="193"/>
      <c r="AT323" s="191"/>
      <c r="AU323" s="191"/>
      <c r="AV323" s="191"/>
      <c r="AW323" s="191"/>
      <c r="AX323" s="191"/>
      <c r="AY323" s="191"/>
      <c r="AZ323" s="191"/>
      <c r="BA323" s="191"/>
      <c r="BB323" s="191"/>
      <c r="BC323" s="191"/>
      <c r="BD323" s="191"/>
      <c r="BE323" s="192"/>
      <c r="BF323" s="730"/>
      <c r="BG323" s="731"/>
      <c r="BH323" s="770" t="str">
        <f>"　"&amp;①入力シート!$D$22</f>
        <v>　</v>
      </c>
      <c r="BI323" s="771"/>
      <c r="BJ323" s="771"/>
      <c r="BK323" s="771"/>
      <c r="BL323" s="771"/>
      <c r="BM323" s="771"/>
      <c r="BN323" s="771"/>
      <c r="BO323" s="771"/>
      <c r="BP323" s="771"/>
      <c r="BQ323" s="771"/>
      <c r="BR323" s="771"/>
      <c r="BS323" s="771"/>
      <c r="BT323" s="771"/>
      <c r="BU323" s="771"/>
      <c r="BV323" s="771"/>
      <c r="BW323" s="771"/>
      <c r="BX323" s="771"/>
      <c r="BY323" s="771"/>
      <c r="BZ323" s="771"/>
      <c r="CA323" s="771"/>
      <c r="CB323" s="771"/>
      <c r="CC323" s="771"/>
      <c r="CD323" s="771"/>
      <c r="CE323" s="771"/>
      <c r="CF323" s="771"/>
      <c r="CG323" s="771"/>
      <c r="CH323" s="772"/>
    </row>
    <row r="324" spans="1:86" ht="24.95" customHeight="1">
      <c r="A324" s="193"/>
      <c r="B324" s="191"/>
      <c r="C324" s="191"/>
      <c r="D324" s="191"/>
      <c r="E324" s="191"/>
      <c r="F324" s="191"/>
      <c r="G324" s="191"/>
      <c r="H324" s="191"/>
      <c r="I324" s="191"/>
      <c r="J324" s="191"/>
      <c r="K324" s="191"/>
      <c r="L324" s="191"/>
      <c r="M324" s="192"/>
      <c r="N324" s="730"/>
      <c r="O324" s="731"/>
      <c r="P324" s="764" t="str">
        <f>"　"&amp;①入力シート!$D$23</f>
        <v>　</v>
      </c>
      <c r="Q324" s="765"/>
      <c r="R324" s="765"/>
      <c r="S324" s="765"/>
      <c r="T324" s="765"/>
      <c r="U324" s="765"/>
      <c r="V324" s="765"/>
      <c r="W324" s="765"/>
      <c r="X324" s="765"/>
      <c r="Y324" s="765"/>
      <c r="Z324" s="765"/>
      <c r="AA324" s="765"/>
      <c r="AB324" s="765"/>
      <c r="AC324" s="765"/>
      <c r="AD324" s="765"/>
      <c r="AE324" s="765"/>
      <c r="AF324" s="765"/>
      <c r="AG324" s="765"/>
      <c r="AH324" s="765"/>
      <c r="AI324" s="765"/>
      <c r="AJ324" s="765"/>
      <c r="AK324" s="765"/>
      <c r="AL324" s="765"/>
      <c r="AM324" s="765"/>
      <c r="AN324" s="765"/>
      <c r="AO324" s="765"/>
      <c r="AP324" s="766"/>
      <c r="AQ324" s="300"/>
      <c r="AR324" s="301"/>
      <c r="AS324" s="193"/>
      <c r="AT324" s="191"/>
      <c r="AU324" s="191"/>
      <c r="AV324" s="191"/>
      <c r="AW324" s="191"/>
      <c r="AX324" s="191"/>
      <c r="AY324" s="191"/>
      <c r="AZ324" s="191"/>
      <c r="BA324" s="191"/>
      <c r="BB324" s="191"/>
      <c r="BC324" s="191"/>
      <c r="BD324" s="191"/>
      <c r="BE324" s="192"/>
      <c r="BF324" s="730"/>
      <c r="BG324" s="731"/>
      <c r="BH324" s="764" t="str">
        <f>"　"&amp;①入力シート!$D$23</f>
        <v>　</v>
      </c>
      <c r="BI324" s="765"/>
      <c r="BJ324" s="765"/>
      <c r="BK324" s="765"/>
      <c r="BL324" s="765"/>
      <c r="BM324" s="765"/>
      <c r="BN324" s="765"/>
      <c r="BO324" s="765"/>
      <c r="BP324" s="765"/>
      <c r="BQ324" s="765"/>
      <c r="BR324" s="765"/>
      <c r="BS324" s="765"/>
      <c r="BT324" s="765"/>
      <c r="BU324" s="765"/>
      <c r="BV324" s="765"/>
      <c r="BW324" s="765"/>
      <c r="BX324" s="765"/>
      <c r="BY324" s="765"/>
      <c r="BZ324" s="765"/>
      <c r="CA324" s="765"/>
      <c r="CB324" s="765"/>
      <c r="CC324" s="765"/>
      <c r="CD324" s="765"/>
      <c r="CE324" s="765"/>
      <c r="CF324" s="765"/>
      <c r="CG324" s="765"/>
      <c r="CH324" s="766"/>
    </row>
    <row r="325" spans="1:86" ht="24.95" customHeight="1">
      <c r="A325" s="194"/>
      <c r="B325" s="195"/>
      <c r="C325" s="195"/>
      <c r="D325" s="195"/>
      <c r="E325" s="195"/>
      <c r="F325" s="195"/>
      <c r="G325" s="195"/>
      <c r="H325" s="195"/>
      <c r="I325" s="195"/>
      <c r="J325" s="195"/>
      <c r="K325" s="195"/>
      <c r="L325" s="195"/>
      <c r="M325" s="196"/>
      <c r="N325" s="732"/>
      <c r="O325" s="733"/>
      <c r="P325" s="764"/>
      <c r="Q325" s="765"/>
      <c r="R325" s="765"/>
      <c r="S325" s="765"/>
      <c r="T325" s="765"/>
      <c r="U325" s="765"/>
      <c r="V325" s="765"/>
      <c r="W325" s="765"/>
      <c r="X325" s="765"/>
      <c r="Y325" s="765"/>
      <c r="Z325" s="765"/>
      <c r="AA325" s="765"/>
      <c r="AB325" s="765"/>
      <c r="AC325" s="765"/>
      <c r="AD325" s="765"/>
      <c r="AE325" s="765"/>
      <c r="AF325" s="765"/>
      <c r="AG325" s="765"/>
      <c r="AH325" s="765"/>
      <c r="AI325" s="765"/>
      <c r="AJ325" s="765"/>
      <c r="AK325" s="765"/>
      <c r="AL325" s="765"/>
      <c r="AM325" s="765"/>
      <c r="AN325" s="765"/>
      <c r="AO325" s="765"/>
      <c r="AP325" s="766"/>
      <c r="AQ325" s="300"/>
      <c r="AR325" s="301"/>
      <c r="AS325" s="194"/>
      <c r="AT325" s="195"/>
      <c r="AU325" s="195"/>
      <c r="AV325" s="195"/>
      <c r="AW325" s="195"/>
      <c r="AX325" s="195"/>
      <c r="AY325" s="195"/>
      <c r="AZ325" s="195"/>
      <c r="BA325" s="195"/>
      <c r="BB325" s="195"/>
      <c r="BC325" s="195"/>
      <c r="BD325" s="195"/>
      <c r="BE325" s="196"/>
      <c r="BF325" s="732"/>
      <c r="BG325" s="733"/>
      <c r="BH325" s="767"/>
      <c r="BI325" s="768"/>
      <c r="BJ325" s="768"/>
      <c r="BK325" s="768"/>
      <c r="BL325" s="768"/>
      <c r="BM325" s="768"/>
      <c r="BN325" s="768"/>
      <c r="BO325" s="768"/>
      <c r="BP325" s="768"/>
      <c r="BQ325" s="768"/>
      <c r="BR325" s="768"/>
      <c r="BS325" s="768"/>
      <c r="BT325" s="768"/>
      <c r="BU325" s="768"/>
      <c r="BV325" s="768"/>
      <c r="BW325" s="768"/>
      <c r="BX325" s="768"/>
      <c r="BY325" s="768"/>
      <c r="BZ325" s="768"/>
      <c r="CA325" s="768"/>
      <c r="CB325" s="768"/>
      <c r="CC325" s="768"/>
      <c r="CD325" s="768"/>
      <c r="CE325" s="768"/>
      <c r="CF325" s="768"/>
      <c r="CG325" s="768"/>
      <c r="CH325" s="769"/>
    </row>
    <row r="326" spans="1:86" ht="24.95" customHeight="1">
      <c r="A326" s="722" t="s">
        <v>337</v>
      </c>
      <c r="B326" s="723"/>
      <c r="C326" s="740" t="s">
        <v>31</v>
      </c>
      <c r="D326" s="741"/>
      <c r="E326" s="741"/>
      <c r="F326" s="741"/>
      <c r="G326" s="741"/>
      <c r="H326" s="741"/>
      <c r="I326" s="741"/>
      <c r="J326" s="741"/>
      <c r="K326" s="741"/>
      <c r="L326" s="741"/>
      <c r="M326" s="741"/>
      <c r="N326" s="722" t="s">
        <v>336</v>
      </c>
      <c r="O326" s="723"/>
      <c r="P326" s="792" t="str">
        <f>""&amp;①入力シート!AC50</f>
        <v/>
      </c>
      <c r="Q326" s="792"/>
      <c r="R326" s="792"/>
      <c r="S326" s="792"/>
      <c r="T326" s="792"/>
      <c r="U326" s="792"/>
      <c r="V326" s="792"/>
      <c r="W326" s="792"/>
      <c r="X326" s="792"/>
      <c r="Y326" s="792"/>
      <c r="Z326" s="792"/>
      <c r="AA326" s="792"/>
      <c r="AB326" s="792"/>
      <c r="AC326" s="792"/>
      <c r="AD326" s="792"/>
      <c r="AE326" s="792"/>
      <c r="AF326" s="792"/>
      <c r="AG326" s="792"/>
      <c r="AH326" s="792"/>
      <c r="AI326" s="792"/>
      <c r="AJ326" s="792"/>
      <c r="AK326" s="792"/>
      <c r="AL326" s="792"/>
      <c r="AM326" s="792"/>
      <c r="AN326" s="792"/>
      <c r="AO326" s="792"/>
      <c r="AP326" s="792"/>
      <c r="AQ326" s="300"/>
      <c r="AR326" s="301"/>
      <c r="AS326" s="722" t="s">
        <v>337</v>
      </c>
      <c r="AT326" s="723"/>
      <c r="AU326" s="740" t="s">
        <v>31</v>
      </c>
      <c r="AV326" s="741"/>
      <c r="AW326" s="741"/>
      <c r="AX326" s="741"/>
      <c r="AY326" s="741"/>
      <c r="AZ326" s="741"/>
      <c r="BA326" s="741"/>
      <c r="BB326" s="741"/>
      <c r="BC326" s="741"/>
      <c r="BD326" s="741"/>
      <c r="BE326" s="742"/>
      <c r="BF326" s="722" t="s">
        <v>336</v>
      </c>
      <c r="BG326" s="723"/>
      <c r="BH326" s="755" t="str">
        <f>""&amp;①入力シート!AC51</f>
        <v/>
      </c>
      <c r="BI326" s="756"/>
      <c r="BJ326" s="756"/>
      <c r="BK326" s="756"/>
      <c r="BL326" s="756"/>
      <c r="BM326" s="756"/>
      <c r="BN326" s="756"/>
      <c r="BO326" s="756"/>
      <c r="BP326" s="756"/>
      <c r="BQ326" s="756"/>
      <c r="BR326" s="756"/>
      <c r="BS326" s="756"/>
      <c r="BT326" s="756"/>
      <c r="BU326" s="756"/>
      <c r="BV326" s="756"/>
      <c r="BW326" s="756"/>
      <c r="BX326" s="756"/>
      <c r="BY326" s="756"/>
      <c r="BZ326" s="756"/>
      <c r="CA326" s="756"/>
      <c r="CB326" s="756"/>
      <c r="CC326" s="756"/>
      <c r="CD326" s="756"/>
      <c r="CE326" s="756"/>
      <c r="CF326" s="756"/>
      <c r="CG326" s="756"/>
      <c r="CH326" s="757"/>
    </row>
    <row r="327" spans="1:86" ht="24.95" customHeight="1">
      <c r="A327" s="724"/>
      <c r="B327" s="725"/>
      <c r="C327" s="743">
        <f>'②応募者名簿(印刷用)'!$A29</f>
        <v>27</v>
      </c>
      <c r="D327" s="744"/>
      <c r="E327" s="744"/>
      <c r="F327" s="744"/>
      <c r="G327" s="744"/>
      <c r="H327" s="744"/>
      <c r="I327" s="744"/>
      <c r="J327" s="744"/>
      <c r="K327" s="744"/>
      <c r="L327" s="744"/>
      <c r="M327" s="744"/>
      <c r="N327" s="724"/>
      <c r="O327" s="725"/>
      <c r="P327" s="792"/>
      <c r="Q327" s="792"/>
      <c r="R327" s="792"/>
      <c r="S327" s="792"/>
      <c r="T327" s="792"/>
      <c r="U327" s="792"/>
      <c r="V327" s="792"/>
      <c r="W327" s="792"/>
      <c r="X327" s="792"/>
      <c r="Y327" s="792"/>
      <c r="Z327" s="792"/>
      <c r="AA327" s="792"/>
      <c r="AB327" s="792"/>
      <c r="AC327" s="792"/>
      <c r="AD327" s="792"/>
      <c r="AE327" s="792"/>
      <c r="AF327" s="792"/>
      <c r="AG327" s="792"/>
      <c r="AH327" s="792"/>
      <c r="AI327" s="792"/>
      <c r="AJ327" s="792"/>
      <c r="AK327" s="792"/>
      <c r="AL327" s="792"/>
      <c r="AM327" s="792"/>
      <c r="AN327" s="792"/>
      <c r="AO327" s="792"/>
      <c r="AP327" s="792"/>
      <c r="AQ327" s="300"/>
      <c r="AR327" s="301"/>
      <c r="AS327" s="724"/>
      <c r="AT327" s="725"/>
      <c r="AU327" s="743">
        <f>'②応募者名簿(印刷用)'!$A30</f>
        <v>28</v>
      </c>
      <c r="AV327" s="744"/>
      <c r="AW327" s="744"/>
      <c r="AX327" s="744"/>
      <c r="AY327" s="744"/>
      <c r="AZ327" s="744"/>
      <c r="BA327" s="744"/>
      <c r="BB327" s="744"/>
      <c r="BC327" s="744"/>
      <c r="BD327" s="744"/>
      <c r="BE327" s="745"/>
      <c r="BF327" s="724"/>
      <c r="BG327" s="725"/>
      <c r="BH327" s="758"/>
      <c r="BI327" s="759"/>
      <c r="BJ327" s="759"/>
      <c r="BK327" s="759"/>
      <c r="BL327" s="759"/>
      <c r="BM327" s="759"/>
      <c r="BN327" s="759"/>
      <c r="BO327" s="759"/>
      <c r="BP327" s="759"/>
      <c r="BQ327" s="759"/>
      <c r="BR327" s="759"/>
      <c r="BS327" s="759"/>
      <c r="BT327" s="759"/>
      <c r="BU327" s="759"/>
      <c r="BV327" s="759"/>
      <c r="BW327" s="759"/>
      <c r="BX327" s="759"/>
      <c r="BY327" s="759"/>
      <c r="BZ327" s="759"/>
      <c r="CA327" s="759"/>
      <c r="CB327" s="759"/>
      <c r="CC327" s="759"/>
      <c r="CD327" s="759"/>
      <c r="CE327" s="759"/>
      <c r="CF327" s="759"/>
      <c r="CG327" s="759"/>
      <c r="CH327" s="760"/>
    </row>
    <row r="328" spans="1:86" ht="24.95" customHeight="1">
      <c r="A328" s="726"/>
      <c r="B328" s="727"/>
      <c r="C328" s="743"/>
      <c r="D328" s="744"/>
      <c r="E328" s="744"/>
      <c r="F328" s="744"/>
      <c r="G328" s="744"/>
      <c r="H328" s="744"/>
      <c r="I328" s="744"/>
      <c r="J328" s="744"/>
      <c r="K328" s="744"/>
      <c r="L328" s="744"/>
      <c r="M328" s="744"/>
      <c r="N328" s="726"/>
      <c r="O328" s="727"/>
      <c r="P328" s="792"/>
      <c r="Q328" s="792"/>
      <c r="R328" s="792"/>
      <c r="S328" s="792"/>
      <c r="T328" s="792"/>
      <c r="U328" s="792"/>
      <c r="V328" s="792"/>
      <c r="W328" s="792"/>
      <c r="X328" s="792"/>
      <c r="Y328" s="792"/>
      <c r="Z328" s="792"/>
      <c r="AA328" s="792"/>
      <c r="AB328" s="792"/>
      <c r="AC328" s="792"/>
      <c r="AD328" s="792"/>
      <c r="AE328" s="792"/>
      <c r="AF328" s="792"/>
      <c r="AG328" s="792"/>
      <c r="AH328" s="792"/>
      <c r="AI328" s="792"/>
      <c r="AJ328" s="792"/>
      <c r="AK328" s="792"/>
      <c r="AL328" s="792"/>
      <c r="AM328" s="792"/>
      <c r="AN328" s="792"/>
      <c r="AO328" s="792"/>
      <c r="AP328" s="792"/>
      <c r="AQ328" s="300"/>
      <c r="AR328" s="301"/>
      <c r="AS328" s="726"/>
      <c r="AT328" s="727"/>
      <c r="AU328" s="746"/>
      <c r="AV328" s="747"/>
      <c r="AW328" s="747"/>
      <c r="AX328" s="747"/>
      <c r="AY328" s="747"/>
      <c r="AZ328" s="747"/>
      <c r="BA328" s="747"/>
      <c r="BB328" s="747"/>
      <c r="BC328" s="747"/>
      <c r="BD328" s="747"/>
      <c r="BE328" s="748"/>
      <c r="BF328" s="726"/>
      <c r="BG328" s="727"/>
      <c r="BH328" s="761"/>
      <c r="BI328" s="762"/>
      <c r="BJ328" s="762"/>
      <c r="BK328" s="762"/>
      <c r="BL328" s="762"/>
      <c r="BM328" s="762"/>
      <c r="BN328" s="762"/>
      <c r="BO328" s="762"/>
      <c r="BP328" s="762"/>
      <c r="BQ328" s="762"/>
      <c r="BR328" s="762"/>
      <c r="BS328" s="762"/>
      <c r="BT328" s="762"/>
      <c r="BU328" s="762"/>
      <c r="BV328" s="762"/>
      <c r="BW328" s="762"/>
      <c r="BX328" s="762"/>
      <c r="BY328" s="762"/>
      <c r="BZ328" s="762"/>
      <c r="CA328" s="762"/>
      <c r="CB328" s="762"/>
      <c r="CC328" s="762"/>
      <c r="CD328" s="762"/>
      <c r="CE328" s="762"/>
      <c r="CF328" s="762"/>
      <c r="CG328" s="762"/>
      <c r="CH328" s="763"/>
    </row>
    <row r="329" spans="1:86" ht="24.95" customHeight="1">
      <c r="A329" s="722" t="s">
        <v>338</v>
      </c>
      <c r="B329" s="723"/>
      <c r="C329" s="782" t="str">
        <f>IF('②応募者名簿(印刷用)'!$L$29="","",'②応募者名簿(印刷用)'!$L$29)</f>
        <v/>
      </c>
      <c r="D329" s="783"/>
      <c r="E329" s="783"/>
      <c r="F329" s="783"/>
      <c r="G329" s="783"/>
      <c r="H329" s="783"/>
      <c r="I329" s="783"/>
      <c r="J329" s="783"/>
      <c r="K329" s="783"/>
      <c r="L329" s="783"/>
      <c r="M329" s="784"/>
      <c r="N329" s="728" t="s">
        <v>346</v>
      </c>
      <c r="O329" s="729"/>
      <c r="P329" s="787" t="s">
        <v>32</v>
      </c>
      <c r="Q329" s="788"/>
      <c r="R329" s="788"/>
      <c r="S329" s="788"/>
      <c r="T329" s="788"/>
      <c r="U329" s="788"/>
      <c r="V329" s="788"/>
      <c r="W329" s="788"/>
      <c r="X329" s="788"/>
      <c r="Y329" s="788"/>
      <c r="Z329" s="788"/>
      <c r="AA329" s="788"/>
      <c r="AB329" s="788"/>
      <c r="AC329" s="788"/>
      <c r="AD329" s="788"/>
      <c r="AE329" s="788"/>
      <c r="AF329" s="788"/>
      <c r="AG329" s="788"/>
      <c r="AH329" s="788"/>
      <c r="AI329" s="788"/>
      <c r="AJ329" s="788"/>
      <c r="AK329" s="788"/>
      <c r="AL329" s="788"/>
      <c r="AM329" s="788"/>
      <c r="AN329" s="788"/>
      <c r="AO329" s="788"/>
      <c r="AP329" s="789"/>
      <c r="AQ329" s="300"/>
      <c r="AR329" s="301"/>
      <c r="AS329" s="722" t="s">
        <v>338</v>
      </c>
      <c r="AT329" s="723"/>
      <c r="AU329" s="782" t="str">
        <f>IF('②応募者名簿(印刷用)'!$L$30="","",'②応募者名簿(印刷用)'!$L$30)</f>
        <v/>
      </c>
      <c r="AV329" s="783"/>
      <c r="AW329" s="783"/>
      <c r="AX329" s="783"/>
      <c r="AY329" s="783"/>
      <c r="AZ329" s="783"/>
      <c r="BA329" s="783"/>
      <c r="BB329" s="783"/>
      <c r="BC329" s="783"/>
      <c r="BD329" s="783"/>
      <c r="BE329" s="784"/>
      <c r="BF329" s="728" t="s">
        <v>346</v>
      </c>
      <c r="BG329" s="729"/>
      <c r="BH329" s="740" t="s">
        <v>32</v>
      </c>
      <c r="BI329" s="741"/>
      <c r="BJ329" s="741"/>
      <c r="BK329" s="741"/>
      <c r="BL329" s="741"/>
      <c r="BM329" s="741"/>
      <c r="BN329" s="741"/>
      <c r="BO329" s="741"/>
      <c r="BP329" s="741"/>
      <c r="BQ329" s="741"/>
      <c r="BR329" s="741"/>
      <c r="BS329" s="741"/>
      <c r="BT329" s="741"/>
      <c r="BU329" s="741"/>
      <c r="BV329" s="741"/>
      <c r="BW329" s="741"/>
      <c r="BX329" s="741"/>
      <c r="BY329" s="741"/>
      <c r="BZ329" s="741"/>
      <c r="CA329" s="741"/>
      <c r="CB329" s="741"/>
      <c r="CC329" s="741"/>
      <c r="CD329" s="741"/>
      <c r="CE329" s="741"/>
      <c r="CF329" s="741"/>
      <c r="CG329" s="741"/>
      <c r="CH329" s="742"/>
    </row>
    <row r="330" spans="1:86" ht="24.95" customHeight="1">
      <c r="A330" s="724"/>
      <c r="B330" s="725"/>
      <c r="C330" s="743"/>
      <c r="D330" s="744"/>
      <c r="E330" s="744"/>
      <c r="F330" s="744"/>
      <c r="G330" s="744"/>
      <c r="H330" s="744"/>
      <c r="I330" s="744"/>
      <c r="J330" s="744"/>
      <c r="K330" s="744"/>
      <c r="L330" s="744"/>
      <c r="M330" s="745"/>
      <c r="N330" s="730"/>
      <c r="O330" s="731"/>
      <c r="P330" s="793" t="str">
        <f>IF('②応募者名簿(印刷用)'!$P$29="","",'②応募者名簿(印刷用)'!$P$29)</f>
        <v xml:space="preserve"> </v>
      </c>
      <c r="Q330" s="793"/>
      <c r="R330" s="793"/>
      <c r="S330" s="793"/>
      <c r="T330" s="793"/>
      <c r="U330" s="793"/>
      <c r="V330" s="793"/>
      <c r="W330" s="793"/>
      <c r="X330" s="793"/>
      <c r="Y330" s="793"/>
      <c r="Z330" s="793"/>
      <c r="AA330" s="793"/>
      <c r="AB330" s="793"/>
      <c r="AC330" s="793"/>
      <c r="AD330" s="793"/>
      <c r="AE330" s="793"/>
      <c r="AF330" s="793"/>
      <c r="AG330" s="793"/>
      <c r="AH330" s="793"/>
      <c r="AI330" s="793"/>
      <c r="AJ330" s="793"/>
      <c r="AK330" s="793"/>
      <c r="AL330" s="793"/>
      <c r="AM330" s="793"/>
      <c r="AN330" s="793"/>
      <c r="AO330" s="793"/>
      <c r="AP330" s="793"/>
      <c r="AQ330" s="300"/>
      <c r="AR330" s="301"/>
      <c r="AS330" s="724"/>
      <c r="AT330" s="725"/>
      <c r="AU330" s="743"/>
      <c r="AV330" s="744"/>
      <c r="AW330" s="744"/>
      <c r="AX330" s="744"/>
      <c r="AY330" s="744"/>
      <c r="AZ330" s="744"/>
      <c r="BA330" s="744"/>
      <c r="BB330" s="744"/>
      <c r="BC330" s="744"/>
      <c r="BD330" s="744"/>
      <c r="BE330" s="745"/>
      <c r="BF330" s="730"/>
      <c r="BG330" s="731"/>
      <c r="BH330" s="743" t="str">
        <f>IF('②応募者名簿(印刷用)'!$P$30="","",'②応募者名簿(印刷用)'!$P$30)</f>
        <v xml:space="preserve"> </v>
      </c>
      <c r="BI330" s="744"/>
      <c r="BJ330" s="744"/>
      <c r="BK330" s="744"/>
      <c r="BL330" s="744"/>
      <c r="BM330" s="744"/>
      <c r="BN330" s="744"/>
      <c r="BO330" s="744"/>
      <c r="BP330" s="744"/>
      <c r="BQ330" s="744"/>
      <c r="BR330" s="744"/>
      <c r="BS330" s="744"/>
      <c r="BT330" s="744"/>
      <c r="BU330" s="744"/>
      <c r="BV330" s="744"/>
      <c r="BW330" s="744"/>
      <c r="BX330" s="744"/>
      <c r="BY330" s="744"/>
      <c r="BZ330" s="744"/>
      <c r="CA330" s="744"/>
      <c r="CB330" s="744"/>
      <c r="CC330" s="744"/>
      <c r="CD330" s="744"/>
      <c r="CE330" s="744"/>
      <c r="CF330" s="744"/>
      <c r="CG330" s="744"/>
      <c r="CH330" s="745"/>
    </row>
    <row r="331" spans="1:86" ht="24.95" customHeight="1">
      <c r="A331" s="726"/>
      <c r="B331" s="727"/>
      <c r="C331" s="743"/>
      <c r="D331" s="744"/>
      <c r="E331" s="744"/>
      <c r="F331" s="744"/>
      <c r="G331" s="744"/>
      <c r="H331" s="744"/>
      <c r="I331" s="744"/>
      <c r="J331" s="744"/>
      <c r="K331" s="744"/>
      <c r="L331" s="744"/>
      <c r="M331" s="745"/>
      <c r="N331" s="732"/>
      <c r="O331" s="733"/>
      <c r="P331" s="794"/>
      <c r="Q331" s="794"/>
      <c r="R331" s="794"/>
      <c r="S331" s="794"/>
      <c r="T331" s="794"/>
      <c r="U331" s="794"/>
      <c r="V331" s="794"/>
      <c r="W331" s="794"/>
      <c r="X331" s="794"/>
      <c r="Y331" s="794"/>
      <c r="Z331" s="794"/>
      <c r="AA331" s="794"/>
      <c r="AB331" s="794"/>
      <c r="AC331" s="794"/>
      <c r="AD331" s="794"/>
      <c r="AE331" s="794"/>
      <c r="AF331" s="794"/>
      <c r="AG331" s="794"/>
      <c r="AH331" s="794"/>
      <c r="AI331" s="794"/>
      <c r="AJ331" s="794"/>
      <c r="AK331" s="794"/>
      <c r="AL331" s="794"/>
      <c r="AM331" s="794"/>
      <c r="AN331" s="794"/>
      <c r="AO331" s="794"/>
      <c r="AP331" s="794"/>
      <c r="AQ331" s="300"/>
      <c r="AR331" s="301"/>
      <c r="AS331" s="726"/>
      <c r="AT331" s="727"/>
      <c r="AU331" s="746"/>
      <c r="AV331" s="747"/>
      <c r="AW331" s="747"/>
      <c r="AX331" s="747"/>
      <c r="AY331" s="747"/>
      <c r="AZ331" s="747"/>
      <c r="BA331" s="747"/>
      <c r="BB331" s="747"/>
      <c r="BC331" s="747"/>
      <c r="BD331" s="747"/>
      <c r="BE331" s="748"/>
      <c r="BF331" s="732"/>
      <c r="BG331" s="733"/>
      <c r="BH331" s="746"/>
      <c r="BI331" s="747"/>
      <c r="BJ331" s="747"/>
      <c r="BK331" s="747"/>
      <c r="BL331" s="747"/>
      <c r="BM331" s="747"/>
      <c r="BN331" s="747"/>
      <c r="BO331" s="747"/>
      <c r="BP331" s="747"/>
      <c r="BQ331" s="747"/>
      <c r="BR331" s="747"/>
      <c r="BS331" s="747"/>
      <c r="BT331" s="747"/>
      <c r="BU331" s="747"/>
      <c r="BV331" s="747"/>
      <c r="BW331" s="747"/>
      <c r="BX331" s="747"/>
      <c r="BY331" s="747"/>
      <c r="BZ331" s="747"/>
      <c r="CA331" s="747"/>
      <c r="CB331" s="747"/>
      <c r="CC331" s="747"/>
      <c r="CD331" s="747"/>
      <c r="CE331" s="747"/>
      <c r="CF331" s="747"/>
      <c r="CG331" s="747"/>
      <c r="CH331" s="748"/>
    </row>
    <row r="332" spans="1:86" ht="24.95" customHeight="1">
      <c r="A332" s="786" t="s">
        <v>22</v>
      </c>
      <c r="B332" s="786"/>
      <c r="C332" s="791" t="str">
        <f>""&amp;①入力シート!AD50</f>
        <v/>
      </c>
      <c r="D332" s="791"/>
      <c r="E332" s="791"/>
      <c r="F332" s="791"/>
      <c r="G332" s="791"/>
      <c r="H332" s="791"/>
      <c r="I332" s="791"/>
      <c r="J332" s="791"/>
      <c r="K332" s="791"/>
      <c r="L332" s="791"/>
      <c r="M332" s="791"/>
      <c r="N332" s="197"/>
      <c r="O332" s="198"/>
      <c r="P332" s="198"/>
      <c r="Q332" s="198"/>
      <c r="R332" s="198"/>
      <c r="S332" s="198"/>
      <c r="T332" s="198"/>
      <c r="U332" s="198"/>
      <c r="V332" s="198"/>
      <c r="W332" s="198"/>
      <c r="X332" s="198"/>
      <c r="Y332" s="198"/>
      <c r="Z332" s="198"/>
      <c r="AA332" s="198"/>
      <c r="AB332" s="198"/>
      <c r="AC332" s="198"/>
      <c r="AD332" s="198"/>
      <c r="AE332" s="198"/>
      <c r="AF332" s="198"/>
      <c r="AG332" s="198"/>
      <c r="AH332" s="198"/>
      <c r="AI332" s="198"/>
      <c r="AJ332" s="198"/>
      <c r="AK332" s="198"/>
      <c r="AL332" s="198"/>
      <c r="AM332" s="774">
        <f>$AM$20</f>
        <v>86</v>
      </c>
      <c r="AN332" s="774"/>
      <c r="AO332" s="774"/>
      <c r="AP332" s="775"/>
      <c r="AQ332" s="298"/>
      <c r="AR332" s="299"/>
      <c r="AS332" s="778" t="s">
        <v>22</v>
      </c>
      <c r="AT332" s="779"/>
      <c r="AU332" s="749" t="str">
        <f>""&amp;①入力シート!AD51</f>
        <v/>
      </c>
      <c r="AV332" s="750"/>
      <c r="AW332" s="750"/>
      <c r="AX332" s="750"/>
      <c r="AY332" s="750"/>
      <c r="AZ332" s="750"/>
      <c r="BA332" s="750"/>
      <c r="BB332" s="750"/>
      <c r="BC332" s="750"/>
      <c r="BD332" s="750"/>
      <c r="BE332" s="751"/>
      <c r="BF332" s="197"/>
      <c r="BG332" s="198"/>
      <c r="BH332" s="198"/>
      <c r="BI332" s="198"/>
      <c r="BJ332" s="198"/>
      <c r="BK332" s="198"/>
      <c r="BL332" s="198"/>
      <c r="BM332" s="198"/>
      <c r="BN332" s="198"/>
      <c r="BO332" s="198"/>
      <c r="BP332" s="198"/>
      <c r="BQ332" s="198"/>
      <c r="BR332" s="198"/>
      <c r="BS332" s="198"/>
      <c r="BT332" s="198"/>
      <c r="BU332" s="198"/>
      <c r="BV332" s="198"/>
      <c r="BW332" s="198"/>
      <c r="BX332" s="198"/>
      <c r="BY332" s="198"/>
      <c r="BZ332" s="198"/>
      <c r="CA332" s="198"/>
      <c r="CB332" s="198"/>
      <c r="CC332" s="198"/>
      <c r="CD332" s="198"/>
      <c r="CE332" s="774">
        <f>$AM$20</f>
        <v>86</v>
      </c>
      <c r="CF332" s="774"/>
      <c r="CG332" s="774"/>
      <c r="CH332" s="775"/>
    </row>
    <row r="333" spans="1:86" ht="24.95" customHeight="1">
      <c r="A333" s="786"/>
      <c r="B333" s="786"/>
      <c r="C333" s="791"/>
      <c r="D333" s="791"/>
      <c r="E333" s="791"/>
      <c r="F333" s="791"/>
      <c r="G333" s="791"/>
      <c r="H333" s="791"/>
      <c r="I333" s="791"/>
      <c r="J333" s="791"/>
      <c r="K333" s="791"/>
      <c r="L333" s="791"/>
      <c r="M333" s="791"/>
      <c r="N333" s="199"/>
      <c r="O333" s="199"/>
      <c r="P333" s="199"/>
      <c r="Q333" s="199"/>
      <c r="R333" s="199"/>
      <c r="S333" s="199"/>
      <c r="T333" s="199"/>
      <c r="U333" s="199"/>
      <c r="V333" s="199"/>
      <c r="W333" s="199"/>
      <c r="X333" s="199"/>
      <c r="Y333" s="199"/>
      <c r="Z333" s="199"/>
      <c r="AA333" s="199"/>
      <c r="AB333" s="199"/>
      <c r="AC333" s="199"/>
      <c r="AD333" s="199"/>
      <c r="AE333" s="199"/>
      <c r="AF333" s="199"/>
      <c r="AG333" s="199"/>
      <c r="AH333" s="199"/>
      <c r="AI333" s="199"/>
      <c r="AJ333" s="199"/>
      <c r="AK333" s="199"/>
      <c r="AL333" s="199"/>
      <c r="AM333" s="776"/>
      <c r="AN333" s="776"/>
      <c r="AO333" s="776"/>
      <c r="AP333" s="777"/>
      <c r="AQ333" s="298"/>
      <c r="AR333" s="299"/>
      <c r="AS333" s="780"/>
      <c r="AT333" s="781"/>
      <c r="AU333" s="752"/>
      <c r="AV333" s="753"/>
      <c r="AW333" s="753"/>
      <c r="AX333" s="753"/>
      <c r="AY333" s="753"/>
      <c r="AZ333" s="753"/>
      <c r="BA333" s="753"/>
      <c r="BB333" s="753"/>
      <c r="BC333" s="753"/>
      <c r="BD333" s="753"/>
      <c r="BE333" s="754"/>
      <c r="BF333" s="199"/>
      <c r="BG333" s="199"/>
      <c r="BH333" s="199"/>
      <c r="BI333" s="199"/>
      <c r="BJ333" s="199"/>
      <c r="BK333" s="199"/>
      <c r="BL333" s="199"/>
      <c r="BM333" s="199"/>
      <c r="BN333" s="199"/>
      <c r="BO333" s="199"/>
      <c r="BP333" s="199"/>
      <c r="BQ333" s="199"/>
      <c r="BR333" s="199"/>
      <c r="BS333" s="199"/>
      <c r="BT333" s="199"/>
      <c r="BU333" s="199"/>
      <c r="BV333" s="199"/>
      <c r="BW333" s="199"/>
      <c r="BX333" s="199"/>
      <c r="BY333" s="199"/>
      <c r="BZ333" s="199"/>
      <c r="CA333" s="199"/>
      <c r="CB333" s="199"/>
      <c r="CC333" s="199"/>
      <c r="CD333" s="199"/>
      <c r="CE333" s="776"/>
      <c r="CF333" s="776"/>
      <c r="CG333" s="776"/>
      <c r="CH333" s="777"/>
    </row>
    <row r="334" spans="1:86" ht="26.1" customHeight="1">
      <c r="A334" s="200"/>
      <c r="B334" s="200"/>
      <c r="C334" s="201"/>
      <c r="D334" s="201"/>
      <c r="E334" s="201"/>
      <c r="F334" s="201"/>
      <c r="G334" s="201"/>
      <c r="H334" s="201"/>
      <c r="I334" s="201"/>
      <c r="J334" s="201"/>
      <c r="K334" s="201"/>
      <c r="L334" s="201"/>
      <c r="M334" s="201"/>
      <c r="N334" s="202"/>
      <c r="O334" s="202"/>
      <c r="P334" s="202"/>
      <c r="Q334" s="202"/>
      <c r="R334" s="202"/>
      <c r="S334" s="202"/>
      <c r="T334" s="202"/>
      <c r="U334" s="202"/>
      <c r="V334" s="202"/>
      <c r="W334" s="202"/>
      <c r="X334" s="202"/>
      <c r="Y334" s="202"/>
      <c r="Z334" s="202"/>
      <c r="AA334" s="202"/>
      <c r="AB334" s="202"/>
      <c r="AC334" s="202"/>
      <c r="AD334" s="202"/>
      <c r="AE334" s="202"/>
      <c r="AF334" s="202"/>
      <c r="AG334" s="202"/>
      <c r="AH334" s="202"/>
      <c r="AI334" s="202"/>
      <c r="AJ334" s="202"/>
      <c r="AK334" s="202"/>
      <c r="AL334" s="202"/>
      <c r="AM334" s="202"/>
      <c r="AN334" s="202"/>
      <c r="AO334" s="202"/>
      <c r="AP334" s="202"/>
      <c r="AQ334" s="298"/>
      <c r="AR334" s="299"/>
      <c r="AS334" s="200"/>
      <c r="AT334" s="200"/>
      <c r="AU334" s="201"/>
      <c r="AV334" s="201"/>
      <c r="AW334" s="201"/>
      <c r="AX334" s="201"/>
      <c r="AY334" s="201"/>
      <c r="AZ334" s="201"/>
      <c r="BA334" s="201"/>
      <c r="BB334" s="201"/>
      <c r="BC334" s="201"/>
      <c r="BD334" s="201"/>
      <c r="BE334" s="201"/>
      <c r="BF334" s="202"/>
      <c r="BG334" s="202"/>
      <c r="BH334" s="202"/>
      <c r="BI334" s="202"/>
      <c r="BJ334" s="202"/>
      <c r="BK334" s="202"/>
      <c r="BL334" s="202"/>
      <c r="BM334" s="202"/>
      <c r="BN334" s="202"/>
      <c r="BO334" s="202"/>
      <c r="BP334" s="202"/>
      <c r="BQ334" s="202"/>
      <c r="BR334" s="202"/>
      <c r="BS334" s="202"/>
      <c r="BT334" s="202"/>
      <c r="BU334" s="202"/>
      <c r="BV334" s="202"/>
      <c r="BW334" s="202"/>
      <c r="BX334" s="202"/>
      <c r="BY334" s="202"/>
      <c r="BZ334" s="202"/>
      <c r="CA334" s="202"/>
      <c r="CB334" s="202"/>
      <c r="CC334" s="202"/>
      <c r="CD334" s="202"/>
      <c r="CE334" s="202"/>
      <c r="CF334" s="202"/>
      <c r="CG334" s="202"/>
      <c r="CH334" s="202"/>
    </row>
    <row r="335" spans="1:86" ht="26.1" customHeight="1">
      <c r="A335" s="174"/>
      <c r="B335" s="174"/>
      <c r="C335" s="174"/>
      <c r="D335" s="174"/>
      <c r="E335" s="174"/>
      <c r="F335" s="174"/>
      <c r="G335" s="174"/>
      <c r="H335" s="174"/>
      <c r="I335" s="174"/>
      <c r="J335" s="174"/>
      <c r="K335" s="174"/>
      <c r="L335" s="174"/>
      <c r="M335" s="174"/>
      <c r="AQ335" s="298"/>
      <c r="AR335" s="299"/>
      <c r="AS335" s="174"/>
      <c r="AT335" s="174"/>
      <c r="AU335" s="174"/>
      <c r="AV335" s="174"/>
      <c r="AW335" s="174"/>
      <c r="AX335" s="174"/>
      <c r="AY335" s="174"/>
      <c r="AZ335" s="174"/>
      <c r="BA335" s="174"/>
      <c r="BB335" s="174"/>
      <c r="BC335" s="174"/>
      <c r="BD335" s="174"/>
      <c r="BE335" s="174"/>
    </row>
    <row r="336" spans="1:86" ht="26.1" customHeight="1">
      <c r="A336" s="174"/>
      <c r="B336" s="174"/>
      <c r="C336" s="174"/>
      <c r="D336" s="174"/>
      <c r="E336" s="174"/>
      <c r="F336" s="174"/>
      <c r="G336" s="174"/>
      <c r="H336" s="174"/>
      <c r="I336" s="174"/>
      <c r="J336" s="174"/>
      <c r="K336" s="174"/>
      <c r="L336" s="174"/>
      <c r="M336" s="174"/>
      <c r="N336" s="785" t="s">
        <v>408</v>
      </c>
      <c r="O336" s="785"/>
      <c r="P336" s="785"/>
      <c r="Q336" s="785"/>
      <c r="R336" s="785"/>
      <c r="S336" s="785"/>
      <c r="T336" s="785"/>
      <c r="U336" s="785"/>
      <c r="V336" s="785"/>
      <c r="W336" s="785"/>
      <c r="X336" s="785"/>
      <c r="Y336" s="785"/>
      <c r="Z336" s="785"/>
      <c r="AA336" s="785"/>
      <c r="AB336" s="785"/>
      <c r="AQ336" s="298"/>
      <c r="AR336" s="299"/>
      <c r="AS336" s="174"/>
      <c r="AT336" s="174"/>
      <c r="AU336" s="174"/>
      <c r="AV336" s="174"/>
      <c r="AW336" s="174"/>
      <c r="AX336" s="174"/>
      <c r="AY336" s="174"/>
      <c r="AZ336" s="174"/>
      <c r="BA336" s="174"/>
      <c r="BB336" s="174"/>
      <c r="BC336" s="174"/>
      <c r="BD336" s="174"/>
      <c r="BE336" s="174"/>
      <c r="BF336" s="785" t="s">
        <v>408</v>
      </c>
      <c r="BG336" s="785"/>
      <c r="BH336" s="785"/>
      <c r="BI336" s="785"/>
      <c r="BJ336" s="785"/>
      <c r="BK336" s="785"/>
      <c r="BL336" s="785"/>
      <c r="BM336" s="785"/>
      <c r="BN336" s="785"/>
      <c r="BO336" s="785"/>
      <c r="BP336" s="785"/>
      <c r="BQ336" s="785"/>
      <c r="BR336" s="785"/>
      <c r="BS336" s="785"/>
      <c r="BT336" s="785"/>
    </row>
    <row r="337" spans="1:86" ht="26.1" customHeight="1">
      <c r="A337" s="174"/>
      <c r="B337" s="174"/>
      <c r="C337" s="174"/>
      <c r="D337" s="174"/>
      <c r="E337" s="174"/>
      <c r="F337" s="174"/>
      <c r="G337" s="174"/>
      <c r="H337" s="174"/>
      <c r="I337" s="174"/>
      <c r="J337" s="174"/>
      <c r="K337" s="174"/>
      <c r="L337" s="174"/>
      <c r="M337" s="174"/>
      <c r="N337" s="785"/>
      <c r="O337" s="785"/>
      <c r="P337" s="785"/>
      <c r="Q337" s="785"/>
      <c r="R337" s="785"/>
      <c r="S337" s="785"/>
      <c r="T337" s="785"/>
      <c r="U337" s="785"/>
      <c r="V337" s="785"/>
      <c r="W337" s="785"/>
      <c r="X337" s="785"/>
      <c r="Y337" s="785"/>
      <c r="Z337" s="785"/>
      <c r="AA337" s="785"/>
      <c r="AB337" s="785"/>
      <c r="AQ337" s="298"/>
      <c r="AR337" s="299"/>
      <c r="AS337" s="174"/>
      <c r="AT337" s="174"/>
      <c r="AU337" s="174"/>
      <c r="AV337" s="174"/>
      <c r="AW337" s="174"/>
      <c r="AX337" s="174"/>
      <c r="AY337" s="174"/>
      <c r="AZ337" s="174"/>
      <c r="BA337" s="174"/>
      <c r="BB337" s="174"/>
      <c r="BC337" s="174"/>
      <c r="BD337" s="174"/>
      <c r="BE337" s="174"/>
      <c r="BF337" s="785"/>
      <c r="BG337" s="785"/>
      <c r="BH337" s="785"/>
      <c r="BI337" s="785"/>
      <c r="BJ337" s="785"/>
      <c r="BK337" s="785"/>
      <c r="BL337" s="785"/>
      <c r="BM337" s="785"/>
      <c r="BN337" s="785"/>
      <c r="BO337" s="785"/>
      <c r="BP337" s="785"/>
      <c r="BQ337" s="785"/>
      <c r="BR337" s="785"/>
      <c r="BS337" s="785"/>
      <c r="BT337" s="785"/>
    </row>
    <row r="338" spans="1:86" ht="26.1" customHeight="1">
      <c r="A338" s="174"/>
      <c r="B338" s="174"/>
      <c r="C338" s="174"/>
      <c r="D338" s="174"/>
      <c r="E338" s="174"/>
      <c r="F338" s="174"/>
      <c r="G338" s="174"/>
      <c r="H338" s="174"/>
      <c r="I338" s="174"/>
      <c r="J338" s="174"/>
      <c r="K338" s="174"/>
      <c r="L338" s="174"/>
      <c r="M338" s="174"/>
      <c r="N338" s="785" t="s">
        <v>407</v>
      </c>
      <c r="O338" s="785"/>
      <c r="P338" s="785"/>
      <c r="Q338" s="785"/>
      <c r="R338" s="785"/>
      <c r="S338" s="785"/>
      <c r="T338" s="785"/>
      <c r="U338" s="785"/>
      <c r="V338" s="785"/>
      <c r="W338" s="785"/>
      <c r="X338" s="785"/>
      <c r="Y338" s="785"/>
      <c r="Z338" s="785"/>
      <c r="AA338" s="785"/>
      <c r="AB338" s="785"/>
      <c r="AQ338" s="298"/>
      <c r="AR338" s="299"/>
      <c r="AS338" s="174"/>
      <c r="AT338" s="174"/>
      <c r="AU338" s="174"/>
      <c r="AV338" s="174"/>
      <c r="AW338" s="174"/>
      <c r="AX338" s="174"/>
      <c r="AY338" s="174"/>
      <c r="AZ338" s="174"/>
      <c r="BA338" s="174"/>
      <c r="BB338" s="174"/>
      <c r="BC338" s="174"/>
      <c r="BD338" s="174"/>
      <c r="BE338" s="174"/>
      <c r="BF338" s="785" t="s">
        <v>407</v>
      </c>
      <c r="BG338" s="785"/>
      <c r="BH338" s="785"/>
      <c r="BI338" s="785"/>
      <c r="BJ338" s="785"/>
      <c r="BK338" s="785"/>
      <c r="BL338" s="785"/>
      <c r="BM338" s="785"/>
      <c r="BN338" s="785"/>
      <c r="BO338" s="785"/>
      <c r="BP338" s="785"/>
      <c r="BQ338" s="785"/>
      <c r="BR338" s="785"/>
      <c r="BS338" s="785"/>
      <c r="BT338" s="785"/>
    </row>
    <row r="339" spans="1:86" ht="26.1" customHeight="1">
      <c r="A339" s="174"/>
      <c r="B339" s="174"/>
      <c r="C339" s="174"/>
      <c r="D339" s="174"/>
      <c r="E339" s="174"/>
      <c r="F339" s="174"/>
      <c r="G339" s="174"/>
      <c r="H339" s="174"/>
      <c r="I339" s="174"/>
      <c r="J339" s="174"/>
      <c r="K339" s="174"/>
      <c r="L339" s="174"/>
      <c r="M339" s="174"/>
      <c r="N339" s="785"/>
      <c r="O339" s="785"/>
      <c r="P339" s="785"/>
      <c r="Q339" s="785"/>
      <c r="R339" s="785"/>
      <c r="S339" s="785"/>
      <c r="T339" s="785"/>
      <c r="U339" s="785"/>
      <c r="V339" s="785"/>
      <c r="W339" s="785"/>
      <c r="X339" s="785"/>
      <c r="Y339" s="785"/>
      <c r="Z339" s="785"/>
      <c r="AA339" s="785"/>
      <c r="AB339" s="785"/>
      <c r="AQ339" s="298"/>
      <c r="AR339" s="299"/>
      <c r="AS339" s="174"/>
      <c r="AT339" s="174"/>
      <c r="AU339" s="174"/>
      <c r="AV339" s="174"/>
      <c r="AW339" s="174"/>
      <c r="AX339" s="174"/>
      <c r="AY339" s="174"/>
      <c r="AZ339" s="174"/>
      <c r="BA339" s="174"/>
      <c r="BB339" s="174"/>
      <c r="BC339" s="174"/>
      <c r="BD339" s="174"/>
      <c r="BE339" s="174"/>
      <c r="BF339" s="785"/>
      <c r="BG339" s="785"/>
      <c r="BH339" s="785"/>
      <c r="BI339" s="785"/>
      <c r="BJ339" s="785"/>
      <c r="BK339" s="785"/>
      <c r="BL339" s="785"/>
      <c r="BM339" s="785"/>
      <c r="BN339" s="785"/>
      <c r="BO339" s="785"/>
      <c r="BP339" s="785"/>
      <c r="BQ339" s="785"/>
      <c r="BR339" s="785"/>
      <c r="BS339" s="785"/>
      <c r="BT339" s="785"/>
    </row>
    <row r="340" spans="1:86" ht="26.1" customHeight="1">
      <c r="A340" s="174"/>
      <c r="B340" s="174"/>
      <c r="C340" s="174"/>
      <c r="D340" s="174"/>
      <c r="E340" s="174"/>
      <c r="F340" s="174"/>
      <c r="G340" s="174"/>
      <c r="H340" s="174"/>
      <c r="I340" s="174"/>
      <c r="J340" s="174"/>
      <c r="K340" s="174"/>
      <c r="L340" s="174"/>
      <c r="M340" s="174"/>
      <c r="AQ340" s="298"/>
      <c r="AR340" s="299"/>
      <c r="AS340" s="174"/>
      <c r="AT340" s="174"/>
      <c r="AU340" s="174"/>
      <c r="AV340" s="174"/>
      <c r="AW340" s="174"/>
      <c r="AX340" s="174"/>
      <c r="AY340" s="174"/>
      <c r="AZ340" s="174"/>
      <c r="BA340" s="174"/>
      <c r="BB340" s="174"/>
      <c r="BC340" s="174"/>
      <c r="BD340" s="174"/>
      <c r="BE340" s="174"/>
    </row>
    <row r="341" spans="1:86" ht="26.1" customHeight="1">
      <c r="A341" s="174"/>
      <c r="B341" s="142" t="str">
        <f>$B$5</f>
        <v>第86回全国教育美術展応募作品の名札</v>
      </c>
      <c r="C341" s="174"/>
      <c r="D341" s="174"/>
      <c r="E341" s="174"/>
      <c r="F341" s="174"/>
      <c r="G341" s="174"/>
      <c r="H341" s="174"/>
      <c r="I341" s="174"/>
      <c r="J341" s="174"/>
      <c r="K341" s="174"/>
      <c r="L341" s="174"/>
      <c r="M341" s="174"/>
      <c r="AQ341" s="298"/>
      <c r="AR341" s="299"/>
      <c r="AS341" s="174"/>
      <c r="AT341" s="142" t="str">
        <f>$B$5</f>
        <v>第86回全国教育美術展応募作品の名札</v>
      </c>
      <c r="AU341" s="174"/>
      <c r="AV341" s="174"/>
      <c r="AW341" s="174"/>
      <c r="AX341" s="174"/>
      <c r="AY341" s="174"/>
      <c r="AZ341" s="174"/>
      <c r="BA341" s="174"/>
      <c r="BB341" s="174"/>
      <c r="BC341" s="174"/>
      <c r="BD341" s="174"/>
      <c r="BE341" s="174"/>
    </row>
    <row r="342" spans="1:86" ht="24.95" customHeight="1">
      <c r="A342" s="734" t="s">
        <v>45</v>
      </c>
      <c r="B342" s="735"/>
      <c r="C342" s="735"/>
      <c r="D342" s="735"/>
      <c r="E342" s="735"/>
      <c r="F342" s="735"/>
      <c r="G342" s="735"/>
      <c r="H342" s="735"/>
      <c r="I342" s="735"/>
      <c r="J342" s="735"/>
      <c r="K342" s="735"/>
      <c r="L342" s="735"/>
      <c r="M342" s="736"/>
      <c r="N342" s="790" t="s">
        <v>344</v>
      </c>
      <c r="O342" s="790"/>
      <c r="P342" s="719" t="s">
        <v>17</v>
      </c>
      <c r="Q342" s="720"/>
      <c r="R342" s="721" t="str">
        <f>IF('②応募者名簿(印刷用)'!$BX$40="","",'②応募者名簿(印刷用)'!$BX$40)</f>
        <v>-</v>
      </c>
      <c r="S342" s="721"/>
      <c r="T342" s="721"/>
      <c r="U342" s="721"/>
      <c r="V342" s="721"/>
      <c r="W342" s="721"/>
      <c r="X342" s="721"/>
      <c r="Y342" s="272"/>
      <c r="Z342" s="272"/>
      <c r="AA342" s="718" t="s">
        <v>282</v>
      </c>
      <c r="AB342" s="718"/>
      <c r="AC342" s="718"/>
      <c r="AD342" s="716" t="str">
        <f>IF(①入力シート!$D$30+①入力シート!$H$30+①入力シート!$L$30=0,"",①入力シート!$D$30&amp;①入力シート!$G$30&amp;①入力シート!$H$30&amp;①入力シート!$K$30&amp;①入力シート!$L$30)</f>
        <v/>
      </c>
      <c r="AE342" s="716"/>
      <c r="AF342" s="716"/>
      <c r="AG342" s="716"/>
      <c r="AH342" s="716"/>
      <c r="AI342" s="716"/>
      <c r="AJ342" s="716"/>
      <c r="AK342" s="716"/>
      <c r="AL342" s="716"/>
      <c r="AM342" s="716"/>
      <c r="AN342" s="716"/>
      <c r="AO342" s="716"/>
      <c r="AP342" s="717"/>
      <c r="AQ342" s="300"/>
      <c r="AR342" s="301"/>
      <c r="AS342" s="734" t="s">
        <v>45</v>
      </c>
      <c r="AT342" s="735"/>
      <c r="AU342" s="735"/>
      <c r="AV342" s="735"/>
      <c r="AW342" s="735"/>
      <c r="AX342" s="735"/>
      <c r="AY342" s="735"/>
      <c r="AZ342" s="735"/>
      <c r="BA342" s="735"/>
      <c r="BB342" s="735"/>
      <c r="BC342" s="735"/>
      <c r="BD342" s="735"/>
      <c r="BE342" s="736"/>
      <c r="BF342" s="728" t="s">
        <v>344</v>
      </c>
      <c r="BG342" s="729"/>
      <c r="BH342" s="719" t="s">
        <v>17</v>
      </c>
      <c r="BI342" s="720"/>
      <c r="BJ342" s="721" t="str">
        <f>IF('②応募者名簿(印刷用)'!$BX$40="","",'②応募者名簿(印刷用)'!$BX$40)</f>
        <v>-</v>
      </c>
      <c r="BK342" s="721"/>
      <c r="BL342" s="721"/>
      <c r="BM342" s="721"/>
      <c r="BN342" s="721"/>
      <c r="BO342" s="721"/>
      <c r="BP342" s="721"/>
      <c r="BQ342" s="272"/>
      <c r="BR342" s="272"/>
      <c r="BS342" s="718" t="s">
        <v>282</v>
      </c>
      <c r="BT342" s="718"/>
      <c r="BU342" s="718"/>
      <c r="BV342" s="716" t="str">
        <f>IF(①入力シート!$D$30+①入力シート!$H$30+①入力シート!$L$30=0,"",①入力シート!$D$30&amp;①入力シート!$G$30&amp;①入力シート!$H$30&amp;①入力シート!$K$30&amp;①入力シート!$L$30)</f>
        <v/>
      </c>
      <c r="BW342" s="716"/>
      <c r="BX342" s="716"/>
      <c r="BY342" s="716"/>
      <c r="BZ342" s="716"/>
      <c r="CA342" s="716"/>
      <c r="CB342" s="716"/>
      <c r="CC342" s="716"/>
      <c r="CD342" s="716"/>
      <c r="CE342" s="716"/>
      <c r="CF342" s="716"/>
      <c r="CG342" s="716"/>
      <c r="CH342" s="717"/>
    </row>
    <row r="343" spans="1:86" ht="24.95" customHeight="1">
      <c r="A343" s="714"/>
      <c r="B343" s="715"/>
      <c r="C343" s="715"/>
      <c r="D343" s="715"/>
      <c r="E343" s="715"/>
      <c r="F343" s="715"/>
      <c r="G343" s="715"/>
      <c r="H343" s="715"/>
      <c r="I343" s="191"/>
      <c r="J343" s="191"/>
      <c r="K343" s="191"/>
      <c r="L343" s="191"/>
      <c r="M343" s="192"/>
      <c r="N343" s="790"/>
      <c r="O343" s="790"/>
      <c r="P343" s="711" t="str">
        <f>IF('②応募者名簿(印刷用)'!$BV$42="","",'②応募者名簿(印刷用)'!$BV$42)</f>
        <v xml:space="preserve"> </v>
      </c>
      <c r="Q343" s="712"/>
      <c r="R343" s="712"/>
      <c r="S343" s="712"/>
      <c r="T343" s="712"/>
      <c r="U343" s="712"/>
      <c r="V343" s="712"/>
      <c r="W343" s="712"/>
      <c r="X343" s="712"/>
      <c r="Y343" s="712"/>
      <c r="Z343" s="712"/>
      <c r="AA343" s="712"/>
      <c r="AB343" s="712"/>
      <c r="AC343" s="712"/>
      <c r="AD343" s="712"/>
      <c r="AE343" s="712"/>
      <c r="AF343" s="712"/>
      <c r="AG343" s="712"/>
      <c r="AH343" s="712"/>
      <c r="AI343" s="712"/>
      <c r="AJ343" s="712"/>
      <c r="AK343" s="712"/>
      <c r="AL343" s="712"/>
      <c r="AM343" s="712"/>
      <c r="AN343" s="712"/>
      <c r="AO343" s="712"/>
      <c r="AP343" s="713"/>
      <c r="AQ343" s="300"/>
      <c r="AR343" s="301"/>
      <c r="AS343" s="714"/>
      <c r="AT343" s="715"/>
      <c r="AU343" s="715"/>
      <c r="AV343" s="715"/>
      <c r="AW343" s="715"/>
      <c r="AX343" s="715"/>
      <c r="AY343" s="715"/>
      <c r="AZ343" s="715"/>
      <c r="BA343" s="191"/>
      <c r="BB343" s="191"/>
      <c r="BC343" s="191"/>
      <c r="BD343" s="191"/>
      <c r="BE343" s="192"/>
      <c r="BF343" s="730"/>
      <c r="BG343" s="731"/>
      <c r="BH343" s="711" t="str">
        <f>IF('②応募者名簿(印刷用)'!$BV$42="","",'②応募者名簿(印刷用)'!$BV$42)</f>
        <v xml:space="preserve"> </v>
      </c>
      <c r="BI343" s="712"/>
      <c r="BJ343" s="712"/>
      <c r="BK343" s="712"/>
      <c r="BL343" s="712"/>
      <c r="BM343" s="712"/>
      <c r="BN343" s="712"/>
      <c r="BO343" s="712"/>
      <c r="BP343" s="712"/>
      <c r="BQ343" s="712"/>
      <c r="BR343" s="712"/>
      <c r="BS343" s="712"/>
      <c r="BT343" s="712"/>
      <c r="BU343" s="712"/>
      <c r="BV343" s="712"/>
      <c r="BW343" s="712"/>
      <c r="BX343" s="712"/>
      <c r="BY343" s="712"/>
      <c r="BZ343" s="712"/>
      <c r="CA343" s="712"/>
      <c r="CB343" s="712"/>
      <c r="CC343" s="712"/>
      <c r="CD343" s="712"/>
      <c r="CE343" s="712"/>
      <c r="CF343" s="712"/>
      <c r="CG343" s="712"/>
      <c r="CH343" s="713"/>
    </row>
    <row r="344" spans="1:86" ht="24.95" customHeight="1">
      <c r="A344" s="714"/>
      <c r="B344" s="715"/>
      <c r="C344" s="715"/>
      <c r="D344" s="715"/>
      <c r="E344" s="715"/>
      <c r="F344" s="715"/>
      <c r="G344" s="715"/>
      <c r="H344" s="715"/>
      <c r="I344" s="191"/>
      <c r="J344" s="191"/>
      <c r="K344" s="191"/>
      <c r="L344" s="191"/>
      <c r="M344" s="192"/>
      <c r="N344" s="790"/>
      <c r="O344" s="790"/>
      <c r="P344" s="711" t="str">
        <f>IF('②応募者名簿(印刷用)'!$BV$43="","",'②応募者名簿(印刷用)'!$BV$43)</f>
        <v xml:space="preserve"> </v>
      </c>
      <c r="Q344" s="712"/>
      <c r="R344" s="712"/>
      <c r="S344" s="712"/>
      <c r="T344" s="712"/>
      <c r="U344" s="712"/>
      <c r="V344" s="712"/>
      <c r="W344" s="712"/>
      <c r="X344" s="712"/>
      <c r="Y344" s="712"/>
      <c r="Z344" s="712"/>
      <c r="AA344" s="712"/>
      <c r="AB344" s="712"/>
      <c r="AC344" s="712"/>
      <c r="AD344" s="712"/>
      <c r="AE344" s="712"/>
      <c r="AF344" s="712"/>
      <c r="AG344" s="712"/>
      <c r="AH344" s="712"/>
      <c r="AI344" s="712"/>
      <c r="AJ344" s="712"/>
      <c r="AK344" s="712"/>
      <c r="AL344" s="712"/>
      <c r="AM344" s="712"/>
      <c r="AN344" s="712"/>
      <c r="AO344" s="712"/>
      <c r="AP344" s="713"/>
      <c r="AQ344" s="300"/>
      <c r="AR344" s="301"/>
      <c r="AS344" s="714"/>
      <c r="AT344" s="715"/>
      <c r="AU344" s="715"/>
      <c r="AV344" s="715"/>
      <c r="AW344" s="715"/>
      <c r="AX344" s="715"/>
      <c r="AY344" s="715"/>
      <c r="AZ344" s="715"/>
      <c r="BA344" s="191"/>
      <c r="BB344" s="191"/>
      <c r="BC344" s="191"/>
      <c r="BD344" s="191"/>
      <c r="BE344" s="192"/>
      <c r="BF344" s="730"/>
      <c r="BG344" s="731"/>
      <c r="BH344" s="711" t="str">
        <f>IF('②応募者名簿(印刷用)'!$BV$43="","",'②応募者名簿(印刷用)'!$BV$43)</f>
        <v xml:space="preserve"> </v>
      </c>
      <c r="BI344" s="712"/>
      <c r="BJ344" s="712"/>
      <c r="BK344" s="712"/>
      <c r="BL344" s="712"/>
      <c r="BM344" s="712"/>
      <c r="BN344" s="712"/>
      <c r="BO344" s="712"/>
      <c r="BP344" s="712"/>
      <c r="BQ344" s="712"/>
      <c r="BR344" s="712"/>
      <c r="BS344" s="712"/>
      <c r="BT344" s="712"/>
      <c r="BU344" s="712"/>
      <c r="BV344" s="712"/>
      <c r="BW344" s="712"/>
      <c r="BX344" s="712"/>
      <c r="BY344" s="712"/>
      <c r="BZ344" s="712"/>
      <c r="CA344" s="712"/>
      <c r="CB344" s="712"/>
      <c r="CC344" s="712"/>
      <c r="CD344" s="712"/>
      <c r="CE344" s="712"/>
      <c r="CF344" s="712"/>
      <c r="CG344" s="712"/>
      <c r="CH344" s="713"/>
    </row>
    <row r="345" spans="1:86" ht="24.95" customHeight="1">
      <c r="A345" s="714"/>
      <c r="B345" s="715"/>
      <c r="C345" s="715"/>
      <c r="D345" s="715"/>
      <c r="E345" s="715"/>
      <c r="F345" s="715"/>
      <c r="G345" s="715"/>
      <c r="H345" s="715"/>
      <c r="I345" s="191"/>
      <c r="J345" s="191"/>
      <c r="K345" s="191"/>
      <c r="L345" s="191"/>
      <c r="M345" s="192"/>
      <c r="N345" s="790"/>
      <c r="O345" s="790"/>
      <c r="P345" s="737" t="str">
        <f>IF('②応募者名簿(印刷用)'!$BV$44="","",'②応募者名簿(印刷用)'!$BV$44)</f>
        <v xml:space="preserve"> </v>
      </c>
      <c r="Q345" s="738"/>
      <c r="R345" s="738"/>
      <c r="S345" s="738"/>
      <c r="T345" s="738"/>
      <c r="U345" s="738"/>
      <c r="V345" s="738"/>
      <c r="W345" s="738"/>
      <c r="X345" s="738"/>
      <c r="Y345" s="738"/>
      <c r="Z345" s="738"/>
      <c r="AA345" s="738"/>
      <c r="AB345" s="738"/>
      <c r="AC345" s="738"/>
      <c r="AD345" s="738"/>
      <c r="AE345" s="738"/>
      <c r="AF345" s="738"/>
      <c r="AG345" s="738"/>
      <c r="AH345" s="738"/>
      <c r="AI345" s="738"/>
      <c r="AJ345" s="738"/>
      <c r="AK345" s="738"/>
      <c r="AL345" s="738"/>
      <c r="AM345" s="738"/>
      <c r="AN345" s="738"/>
      <c r="AO345" s="738"/>
      <c r="AP345" s="739"/>
      <c r="AQ345" s="300"/>
      <c r="AR345" s="301"/>
      <c r="AS345" s="714"/>
      <c r="AT345" s="715"/>
      <c r="AU345" s="715"/>
      <c r="AV345" s="715"/>
      <c r="AW345" s="715"/>
      <c r="AX345" s="715"/>
      <c r="AY345" s="715"/>
      <c r="AZ345" s="715"/>
      <c r="BA345" s="191"/>
      <c r="BB345" s="191"/>
      <c r="BC345" s="191"/>
      <c r="BD345" s="191"/>
      <c r="BE345" s="192"/>
      <c r="BF345" s="732"/>
      <c r="BG345" s="733"/>
      <c r="BH345" s="737" t="str">
        <f>IF('②応募者名簿(印刷用)'!$BV$44="","",'②応募者名簿(印刷用)'!$BV$44)</f>
        <v xml:space="preserve"> </v>
      </c>
      <c r="BI345" s="738"/>
      <c r="BJ345" s="738"/>
      <c r="BK345" s="738"/>
      <c r="BL345" s="738"/>
      <c r="BM345" s="738"/>
      <c r="BN345" s="738"/>
      <c r="BO345" s="738"/>
      <c r="BP345" s="738"/>
      <c r="BQ345" s="738"/>
      <c r="BR345" s="738"/>
      <c r="BS345" s="738"/>
      <c r="BT345" s="738"/>
      <c r="BU345" s="738"/>
      <c r="BV345" s="738"/>
      <c r="BW345" s="738"/>
      <c r="BX345" s="738"/>
      <c r="BY345" s="738"/>
      <c r="BZ345" s="738"/>
      <c r="CA345" s="738"/>
      <c r="CB345" s="738"/>
      <c r="CC345" s="738"/>
      <c r="CD345" s="738"/>
      <c r="CE345" s="738"/>
      <c r="CF345" s="738"/>
      <c r="CG345" s="738"/>
      <c r="CH345" s="739"/>
    </row>
    <row r="346" spans="1:86" ht="24.95" customHeight="1">
      <c r="A346" s="714"/>
      <c r="B346" s="715"/>
      <c r="C346" s="715"/>
      <c r="D346" s="715"/>
      <c r="E346" s="715"/>
      <c r="F346" s="715"/>
      <c r="G346" s="715"/>
      <c r="H346" s="715"/>
      <c r="I346" s="191"/>
      <c r="J346" s="191"/>
      <c r="K346" s="191"/>
      <c r="L346" s="191"/>
      <c r="M346" s="192"/>
      <c r="N346" s="728" t="s">
        <v>345</v>
      </c>
      <c r="O346" s="729"/>
      <c r="P346" s="740" t="s">
        <v>23</v>
      </c>
      <c r="Q346" s="741"/>
      <c r="R346" s="741"/>
      <c r="S346" s="741"/>
      <c r="T346" s="720" t="str">
        <f>""&amp;①入力シート!$D$21</f>
        <v/>
      </c>
      <c r="U346" s="720"/>
      <c r="V346" s="720"/>
      <c r="W346" s="720"/>
      <c r="X346" s="720"/>
      <c r="Y346" s="720"/>
      <c r="Z346" s="720"/>
      <c r="AA346" s="720"/>
      <c r="AB346" s="720"/>
      <c r="AC346" s="720"/>
      <c r="AD346" s="720"/>
      <c r="AE346" s="720"/>
      <c r="AF346" s="720"/>
      <c r="AG346" s="720"/>
      <c r="AH346" s="720"/>
      <c r="AI346" s="720"/>
      <c r="AJ346" s="720"/>
      <c r="AK346" s="720"/>
      <c r="AL346" s="720"/>
      <c r="AM346" s="720"/>
      <c r="AN346" s="720"/>
      <c r="AO346" s="720"/>
      <c r="AP346" s="773"/>
      <c r="AQ346" s="300"/>
      <c r="AR346" s="301"/>
      <c r="AS346" s="714"/>
      <c r="AT346" s="715"/>
      <c r="AU346" s="715"/>
      <c r="AV346" s="715"/>
      <c r="AW346" s="715"/>
      <c r="AX346" s="715"/>
      <c r="AY346" s="715"/>
      <c r="AZ346" s="715"/>
      <c r="BA346" s="191"/>
      <c r="BB346" s="191"/>
      <c r="BC346" s="191"/>
      <c r="BD346" s="191"/>
      <c r="BE346" s="192"/>
      <c r="BF346" s="728" t="s">
        <v>345</v>
      </c>
      <c r="BG346" s="729"/>
      <c r="BH346" s="740" t="s">
        <v>23</v>
      </c>
      <c r="BI346" s="741"/>
      <c r="BJ346" s="741"/>
      <c r="BK346" s="741"/>
      <c r="BL346" s="720" t="str">
        <f>""&amp;①入力シート!$D$21</f>
        <v/>
      </c>
      <c r="BM346" s="720"/>
      <c r="BN346" s="720"/>
      <c r="BO346" s="720"/>
      <c r="BP346" s="720"/>
      <c r="BQ346" s="720"/>
      <c r="BR346" s="720"/>
      <c r="BS346" s="720"/>
      <c r="BT346" s="720"/>
      <c r="BU346" s="720"/>
      <c r="BV346" s="720"/>
      <c r="BW346" s="720"/>
      <c r="BX346" s="720"/>
      <c r="BY346" s="720"/>
      <c r="BZ346" s="720"/>
      <c r="CA346" s="720"/>
      <c r="CB346" s="720"/>
      <c r="CC346" s="720"/>
      <c r="CD346" s="720"/>
      <c r="CE346" s="720"/>
      <c r="CF346" s="720"/>
      <c r="CG346" s="720"/>
      <c r="CH346" s="773"/>
    </row>
    <row r="347" spans="1:86" ht="24.95" customHeight="1">
      <c r="A347" s="193"/>
      <c r="B347" s="191"/>
      <c r="C347" s="191"/>
      <c r="D347" s="191"/>
      <c r="E347" s="191"/>
      <c r="F347" s="191"/>
      <c r="G347" s="191"/>
      <c r="H347" s="191"/>
      <c r="I347" s="191"/>
      <c r="J347" s="191"/>
      <c r="K347" s="191"/>
      <c r="L347" s="191"/>
      <c r="M347" s="192"/>
      <c r="N347" s="730"/>
      <c r="O347" s="731"/>
      <c r="P347" s="770" t="str">
        <f>"　"&amp;①入力シート!$D$22</f>
        <v>　</v>
      </c>
      <c r="Q347" s="771"/>
      <c r="R347" s="771"/>
      <c r="S347" s="771"/>
      <c r="T347" s="771"/>
      <c r="U347" s="771"/>
      <c r="V347" s="771"/>
      <c r="W347" s="771"/>
      <c r="X347" s="771"/>
      <c r="Y347" s="771"/>
      <c r="Z347" s="771"/>
      <c r="AA347" s="771"/>
      <c r="AB347" s="771"/>
      <c r="AC347" s="771"/>
      <c r="AD347" s="771"/>
      <c r="AE347" s="771"/>
      <c r="AF347" s="771"/>
      <c r="AG347" s="771"/>
      <c r="AH347" s="771"/>
      <c r="AI347" s="771"/>
      <c r="AJ347" s="771"/>
      <c r="AK347" s="771"/>
      <c r="AL347" s="771"/>
      <c r="AM347" s="771"/>
      <c r="AN347" s="771"/>
      <c r="AO347" s="771"/>
      <c r="AP347" s="772"/>
      <c r="AQ347" s="300"/>
      <c r="AR347" s="301"/>
      <c r="AS347" s="193"/>
      <c r="AT347" s="191"/>
      <c r="AU347" s="191"/>
      <c r="AV347" s="191"/>
      <c r="AW347" s="191"/>
      <c r="AX347" s="191"/>
      <c r="AY347" s="191"/>
      <c r="AZ347" s="191"/>
      <c r="BA347" s="191"/>
      <c r="BB347" s="191"/>
      <c r="BC347" s="191"/>
      <c r="BD347" s="191"/>
      <c r="BE347" s="192"/>
      <c r="BF347" s="730"/>
      <c r="BG347" s="731"/>
      <c r="BH347" s="770" t="str">
        <f>"　"&amp;①入力シート!$D$22</f>
        <v>　</v>
      </c>
      <c r="BI347" s="771"/>
      <c r="BJ347" s="771"/>
      <c r="BK347" s="771"/>
      <c r="BL347" s="771"/>
      <c r="BM347" s="771"/>
      <c r="BN347" s="771"/>
      <c r="BO347" s="771"/>
      <c r="BP347" s="771"/>
      <c r="BQ347" s="771"/>
      <c r="BR347" s="771"/>
      <c r="BS347" s="771"/>
      <c r="BT347" s="771"/>
      <c r="BU347" s="771"/>
      <c r="BV347" s="771"/>
      <c r="BW347" s="771"/>
      <c r="BX347" s="771"/>
      <c r="BY347" s="771"/>
      <c r="BZ347" s="771"/>
      <c r="CA347" s="771"/>
      <c r="CB347" s="771"/>
      <c r="CC347" s="771"/>
      <c r="CD347" s="771"/>
      <c r="CE347" s="771"/>
      <c r="CF347" s="771"/>
      <c r="CG347" s="771"/>
      <c r="CH347" s="772"/>
    </row>
    <row r="348" spans="1:86" ht="24.95" customHeight="1">
      <c r="A348" s="193"/>
      <c r="B348" s="191"/>
      <c r="C348" s="191"/>
      <c r="D348" s="191"/>
      <c r="E348" s="191"/>
      <c r="F348" s="191"/>
      <c r="G348" s="191"/>
      <c r="H348" s="191"/>
      <c r="I348" s="191"/>
      <c r="J348" s="191"/>
      <c r="K348" s="191"/>
      <c r="L348" s="191"/>
      <c r="M348" s="192"/>
      <c r="N348" s="730"/>
      <c r="O348" s="731"/>
      <c r="P348" s="764" t="str">
        <f>"　"&amp;①入力シート!$D$23</f>
        <v>　</v>
      </c>
      <c r="Q348" s="765"/>
      <c r="R348" s="765"/>
      <c r="S348" s="765"/>
      <c r="T348" s="765"/>
      <c r="U348" s="765"/>
      <c r="V348" s="765"/>
      <c r="W348" s="765"/>
      <c r="X348" s="765"/>
      <c r="Y348" s="765"/>
      <c r="Z348" s="765"/>
      <c r="AA348" s="765"/>
      <c r="AB348" s="765"/>
      <c r="AC348" s="765"/>
      <c r="AD348" s="765"/>
      <c r="AE348" s="765"/>
      <c r="AF348" s="765"/>
      <c r="AG348" s="765"/>
      <c r="AH348" s="765"/>
      <c r="AI348" s="765"/>
      <c r="AJ348" s="765"/>
      <c r="AK348" s="765"/>
      <c r="AL348" s="765"/>
      <c r="AM348" s="765"/>
      <c r="AN348" s="765"/>
      <c r="AO348" s="765"/>
      <c r="AP348" s="766"/>
      <c r="AQ348" s="300"/>
      <c r="AR348" s="301"/>
      <c r="AS348" s="193"/>
      <c r="AT348" s="191"/>
      <c r="AU348" s="191"/>
      <c r="AV348" s="191"/>
      <c r="AW348" s="191"/>
      <c r="AX348" s="191"/>
      <c r="AY348" s="191"/>
      <c r="AZ348" s="191"/>
      <c r="BA348" s="191"/>
      <c r="BB348" s="191"/>
      <c r="BC348" s="191"/>
      <c r="BD348" s="191"/>
      <c r="BE348" s="192"/>
      <c r="BF348" s="730"/>
      <c r="BG348" s="731"/>
      <c r="BH348" s="764" t="str">
        <f>"　"&amp;①入力シート!$D$23</f>
        <v>　</v>
      </c>
      <c r="BI348" s="765"/>
      <c r="BJ348" s="765"/>
      <c r="BK348" s="765"/>
      <c r="BL348" s="765"/>
      <c r="BM348" s="765"/>
      <c r="BN348" s="765"/>
      <c r="BO348" s="765"/>
      <c r="BP348" s="765"/>
      <c r="BQ348" s="765"/>
      <c r="BR348" s="765"/>
      <c r="BS348" s="765"/>
      <c r="BT348" s="765"/>
      <c r="BU348" s="765"/>
      <c r="BV348" s="765"/>
      <c r="BW348" s="765"/>
      <c r="BX348" s="765"/>
      <c r="BY348" s="765"/>
      <c r="BZ348" s="765"/>
      <c r="CA348" s="765"/>
      <c r="CB348" s="765"/>
      <c r="CC348" s="765"/>
      <c r="CD348" s="765"/>
      <c r="CE348" s="765"/>
      <c r="CF348" s="765"/>
      <c r="CG348" s="765"/>
      <c r="CH348" s="766"/>
    </row>
    <row r="349" spans="1:86" ht="24.95" customHeight="1">
      <c r="A349" s="194"/>
      <c r="B349" s="195"/>
      <c r="C349" s="195"/>
      <c r="D349" s="195"/>
      <c r="E349" s="195"/>
      <c r="F349" s="195"/>
      <c r="G349" s="195"/>
      <c r="H349" s="195"/>
      <c r="I349" s="195"/>
      <c r="J349" s="195"/>
      <c r="K349" s="195"/>
      <c r="L349" s="195"/>
      <c r="M349" s="196"/>
      <c r="N349" s="732"/>
      <c r="O349" s="733"/>
      <c r="P349" s="764"/>
      <c r="Q349" s="765"/>
      <c r="R349" s="765"/>
      <c r="S349" s="765"/>
      <c r="T349" s="765"/>
      <c r="U349" s="765"/>
      <c r="V349" s="765"/>
      <c r="W349" s="765"/>
      <c r="X349" s="765"/>
      <c r="Y349" s="765"/>
      <c r="Z349" s="765"/>
      <c r="AA349" s="765"/>
      <c r="AB349" s="765"/>
      <c r="AC349" s="765"/>
      <c r="AD349" s="765"/>
      <c r="AE349" s="765"/>
      <c r="AF349" s="765"/>
      <c r="AG349" s="765"/>
      <c r="AH349" s="765"/>
      <c r="AI349" s="765"/>
      <c r="AJ349" s="765"/>
      <c r="AK349" s="765"/>
      <c r="AL349" s="765"/>
      <c r="AM349" s="765"/>
      <c r="AN349" s="765"/>
      <c r="AO349" s="765"/>
      <c r="AP349" s="766"/>
      <c r="AQ349" s="300"/>
      <c r="AR349" s="301"/>
      <c r="AS349" s="194"/>
      <c r="AT349" s="195"/>
      <c r="AU349" s="195"/>
      <c r="AV349" s="195"/>
      <c r="AW349" s="195"/>
      <c r="AX349" s="195"/>
      <c r="AY349" s="195"/>
      <c r="AZ349" s="195"/>
      <c r="BA349" s="195"/>
      <c r="BB349" s="195"/>
      <c r="BC349" s="195"/>
      <c r="BD349" s="195"/>
      <c r="BE349" s="196"/>
      <c r="BF349" s="732"/>
      <c r="BG349" s="733"/>
      <c r="BH349" s="767"/>
      <c r="BI349" s="768"/>
      <c r="BJ349" s="768"/>
      <c r="BK349" s="768"/>
      <c r="BL349" s="768"/>
      <c r="BM349" s="768"/>
      <c r="BN349" s="768"/>
      <c r="BO349" s="768"/>
      <c r="BP349" s="768"/>
      <c r="BQ349" s="768"/>
      <c r="BR349" s="768"/>
      <c r="BS349" s="768"/>
      <c r="BT349" s="768"/>
      <c r="BU349" s="768"/>
      <c r="BV349" s="768"/>
      <c r="BW349" s="768"/>
      <c r="BX349" s="768"/>
      <c r="BY349" s="768"/>
      <c r="BZ349" s="768"/>
      <c r="CA349" s="768"/>
      <c r="CB349" s="768"/>
      <c r="CC349" s="768"/>
      <c r="CD349" s="768"/>
      <c r="CE349" s="768"/>
      <c r="CF349" s="768"/>
      <c r="CG349" s="768"/>
      <c r="CH349" s="769"/>
    </row>
    <row r="350" spans="1:86" ht="24.95" customHeight="1">
      <c r="A350" s="722" t="s">
        <v>337</v>
      </c>
      <c r="B350" s="723"/>
      <c r="C350" s="740" t="s">
        <v>31</v>
      </c>
      <c r="D350" s="741"/>
      <c r="E350" s="741"/>
      <c r="F350" s="741"/>
      <c r="G350" s="741"/>
      <c r="H350" s="741"/>
      <c r="I350" s="741"/>
      <c r="J350" s="741"/>
      <c r="K350" s="741"/>
      <c r="L350" s="741"/>
      <c r="M350" s="741"/>
      <c r="N350" s="722" t="s">
        <v>336</v>
      </c>
      <c r="O350" s="723"/>
      <c r="P350" s="792" t="str">
        <f>""&amp;①入力シート!AC52</f>
        <v/>
      </c>
      <c r="Q350" s="792"/>
      <c r="R350" s="792"/>
      <c r="S350" s="792"/>
      <c r="T350" s="792"/>
      <c r="U350" s="792"/>
      <c r="V350" s="792"/>
      <c r="W350" s="792"/>
      <c r="X350" s="792"/>
      <c r="Y350" s="792"/>
      <c r="Z350" s="792"/>
      <c r="AA350" s="792"/>
      <c r="AB350" s="792"/>
      <c r="AC350" s="792"/>
      <c r="AD350" s="792"/>
      <c r="AE350" s="792"/>
      <c r="AF350" s="792"/>
      <c r="AG350" s="792"/>
      <c r="AH350" s="792"/>
      <c r="AI350" s="792"/>
      <c r="AJ350" s="792"/>
      <c r="AK350" s="792"/>
      <c r="AL350" s="792"/>
      <c r="AM350" s="792"/>
      <c r="AN350" s="792"/>
      <c r="AO350" s="792"/>
      <c r="AP350" s="792"/>
      <c r="AQ350" s="300"/>
      <c r="AR350" s="301"/>
      <c r="AS350" s="722" t="s">
        <v>337</v>
      </c>
      <c r="AT350" s="723"/>
      <c r="AU350" s="740" t="s">
        <v>31</v>
      </c>
      <c r="AV350" s="741"/>
      <c r="AW350" s="741"/>
      <c r="AX350" s="741"/>
      <c r="AY350" s="741"/>
      <c r="AZ350" s="741"/>
      <c r="BA350" s="741"/>
      <c r="BB350" s="741"/>
      <c r="BC350" s="741"/>
      <c r="BD350" s="741"/>
      <c r="BE350" s="742"/>
      <c r="BF350" s="722" t="s">
        <v>336</v>
      </c>
      <c r="BG350" s="723"/>
      <c r="BH350" s="755" t="str">
        <f>""&amp;①入力シート!AC53</f>
        <v/>
      </c>
      <c r="BI350" s="756"/>
      <c r="BJ350" s="756"/>
      <c r="BK350" s="756"/>
      <c r="BL350" s="756"/>
      <c r="BM350" s="756"/>
      <c r="BN350" s="756"/>
      <c r="BO350" s="756"/>
      <c r="BP350" s="756"/>
      <c r="BQ350" s="756"/>
      <c r="BR350" s="756"/>
      <c r="BS350" s="756"/>
      <c r="BT350" s="756"/>
      <c r="BU350" s="756"/>
      <c r="BV350" s="756"/>
      <c r="BW350" s="756"/>
      <c r="BX350" s="756"/>
      <c r="BY350" s="756"/>
      <c r="BZ350" s="756"/>
      <c r="CA350" s="756"/>
      <c r="CB350" s="756"/>
      <c r="CC350" s="756"/>
      <c r="CD350" s="756"/>
      <c r="CE350" s="756"/>
      <c r="CF350" s="756"/>
      <c r="CG350" s="756"/>
      <c r="CH350" s="757"/>
    </row>
    <row r="351" spans="1:86" ht="24.95" customHeight="1">
      <c r="A351" s="724"/>
      <c r="B351" s="725"/>
      <c r="C351" s="743">
        <f>'②応募者名簿(印刷用)'!$A31</f>
        <v>29</v>
      </c>
      <c r="D351" s="744"/>
      <c r="E351" s="744"/>
      <c r="F351" s="744"/>
      <c r="G351" s="744"/>
      <c r="H351" s="744"/>
      <c r="I351" s="744"/>
      <c r="J351" s="744"/>
      <c r="K351" s="744"/>
      <c r="L351" s="744"/>
      <c r="M351" s="744"/>
      <c r="N351" s="724"/>
      <c r="O351" s="725"/>
      <c r="P351" s="792"/>
      <c r="Q351" s="792"/>
      <c r="R351" s="792"/>
      <c r="S351" s="792"/>
      <c r="T351" s="792"/>
      <c r="U351" s="792"/>
      <c r="V351" s="792"/>
      <c r="W351" s="792"/>
      <c r="X351" s="792"/>
      <c r="Y351" s="792"/>
      <c r="Z351" s="792"/>
      <c r="AA351" s="792"/>
      <c r="AB351" s="792"/>
      <c r="AC351" s="792"/>
      <c r="AD351" s="792"/>
      <c r="AE351" s="792"/>
      <c r="AF351" s="792"/>
      <c r="AG351" s="792"/>
      <c r="AH351" s="792"/>
      <c r="AI351" s="792"/>
      <c r="AJ351" s="792"/>
      <c r="AK351" s="792"/>
      <c r="AL351" s="792"/>
      <c r="AM351" s="792"/>
      <c r="AN351" s="792"/>
      <c r="AO351" s="792"/>
      <c r="AP351" s="792"/>
      <c r="AQ351" s="300"/>
      <c r="AR351" s="301"/>
      <c r="AS351" s="724"/>
      <c r="AT351" s="725"/>
      <c r="AU351" s="743">
        <f>'②応募者名簿(印刷用)'!$A32</f>
        <v>30</v>
      </c>
      <c r="AV351" s="744"/>
      <c r="AW351" s="744"/>
      <c r="AX351" s="744"/>
      <c r="AY351" s="744"/>
      <c r="AZ351" s="744"/>
      <c r="BA351" s="744"/>
      <c r="BB351" s="744"/>
      <c r="BC351" s="744"/>
      <c r="BD351" s="744"/>
      <c r="BE351" s="745"/>
      <c r="BF351" s="724"/>
      <c r="BG351" s="725"/>
      <c r="BH351" s="758"/>
      <c r="BI351" s="759"/>
      <c r="BJ351" s="759"/>
      <c r="BK351" s="759"/>
      <c r="BL351" s="759"/>
      <c r="BM351" s="759"/>
      <c r="BN351" s="759"/>
      <c r="BO351" s="759"/>
      <c r="BP351" s="759"/>
      <c r="BQ351" s="759"/>
      <c r="BR351" s="759"/>
      <c r="BS351" s="759"/>
      <c r="BT351" s="759"/>
      <c r="BU351" s="759"/>
      <c r="BV351" s="759"/>
      <c r="BW351" s="759"/>
      <c r="BX351" s="759"/>
      <c r="BY351" s="759"/>
      <c r="BZ351" s="759"/>
      <c r="CA351" s="759"/>
      <c r="CB351" s="759"/>
      <c r="CC351" s="759"/>
      <c r="CD351" s="759"/>
      <c r="CE351" s="759"/>
      <c r="CF351" s="759"/>
      <c r="CG351" s="759"/>
      <c r="CH351" s="760"/>
    </row>
    <row r="352" spans="1:86" ht="24.95" customHeight="1">
      <c r="A352" s="726"/>
      <c r="B352" s="727"/>
      <c r="C352" s="743"/>
      <c r="D352" s="744"/>
      <c r="E352" s="744"/>
      <c r="F352" s="744"/>
      <c r="G352" s="744"/>
      <c r="H352" s="744"/>
      <c r="I352" s="744"/>
      <c r="J352" s="744"/>
      <c r="K352" s="744"/>
      <c r="L352" s="744"/>
      <c r="M352" s="744"/>
      <c r="N352" s="726"/>
      <c r="O352" s="727"/>
      <c r="P352" s="792"/>
      <c r="Q352" s="792"/>
      <c r="R352" s="792"/>
      <c r="S352" s="792"/>
      <c r="T352" s="792"/>
      <c r="U352" s="792"/>
      <c r="V352" s="792"/>
      <c r="W352" s="792"/>
      <c r="X352" s="792"/>
      <c r="Y352" s="792"/>
      <c r="Z352" s="792"/>
      <c r="AA352" s="792"/>
      <c r="AB352" s="792"/>
      <c r="AC352" s="792"/>
      <c r="AD352" s="792"/>
      <c r="AE352" s="792"/>
      <c r="AF352" s="792"/>
      <c r="AG352" s="792"/>
      <c r="AH352" s="792"/>
      <c r="AI352" s="792"/>
      <c r="AJ352" s="792"/>
      <c r="AK352" s="792"/>
      <c r="AL352" s="792"/>
      <c r="AM352" s="792"/>
      <c r="AN352" s="792"/>
      <c r="AO352" s="792"/>
      <c r="AP352" s="792"/>
      <c r="AQ352" s="300"/>
      <c r="AR352" s="301"/>
      <c r="AS352" s="726"/>
      <c r="AT352" s="727"/>
      <c r="AU352" s="746"/>
      <c r="AV352" s="747"/>
      <c r="AW352" s="747"/>
      <c r="AX352" s="747"/>
      <c r="AY352" s="747"/>
      <c r="AZ352" s="747"/>
      <c r="BA352" s="747"/>
      <c r="BB352" s="747"/>
      <c r="BC352" s="747"/>
      <c r="BD352" s="747"/>
      <c r="BE352" s="748"/>
      <c r="BF352" s="726"/>
      <c r="BG352" s="727"/>
      <c r="BH352" s="761"/>
      <c r="BI352" s="762"/>
      <c r="BJ352" s="762"/>
      <c r="BK352" s="762"/>
      <c r="BL352" s="762"/>
      <c r="BM352" s="762"/>
      <c r="BN352" s="762"/>
      <c r="BO352" s="762"/>
      <c r="BP352" s="762"/>
      <c r="BQ352" s="762"/>
      <c r="BR352" s="762"/>
      <c r="BS352" s="762"/>
      <c r="BT352" s="762"/>
      <c r="BU352" s="762"/>
      <c r="BV352" s="762"/>
      <c r="BW352" s="762"/>
      <c r="BX352" s="762"/>
      <c r="BY352" s="762"/>
      <c r="BZ352" s="762"/>
      <c r="CA352" s="762"/>
      <c r="CB352" s="762"/>
      <c r="CC352" s="762"/>
      <c r="CD352" s="762"/>
      <c r="CE352" s="762"/>
      <c r="CF352" s="762"/>
      <c r="CG352" s="762"/>
      <c r="CH352" s="763"/>
    </row>
    <row r="353" spans="1:86" ht="24.95" customHeight="1">
      <c r="A353" s="722" t="s">
        <v>338</v>
      </c>
      <c r="B353" s="723"/>
      <c r="C353" s="782" t="str">
        <f>IF('②応募者名簿(印刷用)'!$L$31="","",'②応募者名簿(印刷用)'!$L$31)</f>
        <v/>
      </c>
      <c r="D353" s="783"/>
      <c r="E353" s="783"/>
      <c r="F353" s="783"/>
      <c r="G353" s="783"/>
      <c r="H353" s="783"/>
      <c r="I353" s="783"/>
      <c r="J353" s="783"/>
      <c r="K353" s="783"/>
      <c r="L353" s="783"/>
      <c r="M353" s="784"/>
      <c r="N353" s="728" t="s">
        <v>346</v>
      </c>
      <c r="O353" s="729"/>
      <c r="P353" s="787" t="s">
        <v>32</v>
      </c>
      <c r="Q353" s="788"/>
      <c r="R353" s="788"/>
      <c r="S353" s="788"/>
      <c r="T353" s="788"/>
      <c r="U353" s="788"/>
      <c r="V353" s="788"/>
      <c r="W353" s="788"/>
      <c r="X353" s="788"/>
      <c r="Y353" s="788"/>
      <c r="Z353" s="788"/>
      <c r="AA353" s="788"/>
      <c r="AB353" s="788"/>
      <c r="AC353" s="788"/>
      <c r="AD353" s="788"/>
      <c r="AE353" s="788"/>
      <c r="AF353" s="788"/>
      <c r="AG353" s="788"/>
      <c r="AH353" s="788"/>
      <c r="AI353" s="788"/>
      <c r="AJ353" s="788"/>
      <c r="AK353" s="788"/>
      <c r="AL353" s="788"/>
      <c r="AM353" s="788"/>
      <c r="AN353" s="788"/>
      <c r="AO353" s="788"/>
      <c r="AP353" s="789"/>
      <c r="AQ353" s="300"/>
      <c r="AR353" s="301"/>
      <c r="AS353" s="722" t="s">
        <v>338</v>
      </c>
      <c r="AT353" s="723"/>
      <c r="AU353" s="782" t="str">
        <f>IF('②応募者名簿(印刷用)'!$L$32="","",'②応募者名簿(印刷用)'!$L$32)</f>
        <v/>
      </c>
      <c r="AV353" s="783"/>
      <c r="AW353" s="783"/>
      <c r="AX353" s="783"/>
      <c r="AY353" s="783"/>
      <c r="AZ353" s="783"/>
      <c r="BA353" s="783"/>
      <c r="BB353" s="783"/>
      <c r="BC353" s="783"/>
      <c r="BD353" s="783"/>
      <c r="BE353" s="784"/>
      <c r="BF353" s="728" t="s">
        <v>346</v>
      </c>
      <c r="BG353" s="729"/>
      <c r="BH353" s="740" t="s">
        <v>32</v>
      </c>
      <c r="BI353" s="741"/>
      <c r="BJ353" s="741"/>
      <c r="BK353" s="741"/>
      <c r="BL353" s="741"/>
      <c r="BM353" s="741"/>
      <c r="BN353" s="741"/>
      <c r="BO353" s="741"/>
      <c r="BP353" s="741"/>
      <c r="BQ353" s="741"/>
      <c r="BR353" s="741"/>
      <c r="BS353" s="741"/>
      <c r="BT353" s="741"/>
      <c r="BU353" s="741"/>
      <c r="BV353" s="741"/>
      <c r="BW353" s="741"/>
      <c r="BX353" s="741"/>
      <c r="BY353" s="741"/>
      <c r="BZ353" s="741"/>
      <c r="CA353" s="741"/>
      <c r="CB353" s="741"/>
      <c r="CC353" s="741"/>
      <c r="CD353" s="741"/>
      <c r="CE353" s="741"/>
      <c r="CF353" s="741"/>
      <c r="CG353" s="741"/>
      <c r="CH353" s="742"/>
    </row>
    <row r="354" spans="1:86" ht="24.95" customHeight="1">
      <c r="A354" s="724"/>
      <c r="B354" s="725"/>
      <c r="C354" s="743"/>
      <c r="D354" s="744"/>
      <c r="E354" s="744"/>
      <c r="F354" s="744"/>
      <c r="G354" s="744"/>
      <c r="H354" s="744"/>
      <c r="I354" s="744"/>
      <c r="J354" s="744"/>
      <c r="K354" s="744"/>
      <c r="L354" s="744"/>
      <c r="M354" s="745"/>
      <c r="N354" s="730"/>
      <c r="O354" s="731"/>
      <c r="P354" s="793" t="str">
        <f>IF('②応募者名簿(印刷用)'!$P$31="","",'②応募者名簿(印刷用)'!$P$31)</f>
        <v xml:space="preserve"> </v>
      </c>
      <c r="Q354" s="793"/>
      <c r="R354" s="793"/>
      <c r="S354" s="793"/>
      <c r="T354" s="793"/>
      <c r="U354" s="793"/>
      <c r="V354" s="793"/>
      <c r="W354" s="793"/>
      <c r="X354" s="793"/>
      <c r="Y354" s="793"/>
      <c r="Z354" s="793"/>
      <c r="AA354" s="793"/>
      <c r="AB354" s="793"/>
      <c r="AC354" s="793"/>
      <c r="AD354" s="793"/>
      <c r="AE354" s="793"/>
      <c r="AF354" s="793"/>
      <c r="AG354" s="793"/>
      <c r="AH354" s="793"/>
      <c r="AI354" s="793"/>
      <c r="AJ354" s="793"/>
      <c r="AK354" s="793"/>
      <c r="AL354" s="793"/>
      <c r="AM354" s="793"/>
      <c r="AN354" s="793"/>
      <c r="AO354" s="793"/>
      <c r="AP354" s="793"/>
      <c r="AQ354" s="300"/>
      <c r="AR354" s="301"/>
      <c r="AS354" s="724"/>
      <c r="AT354" s="725"/>
      <c r="AU354" s="743"/>
      <c r="AV354" s="744"/>
      <c r="AW354" s="744"/>
      <c r="AX354" s="744"/>
      <c r="AY354" s="744"/>
      <c r="AZ354" s="744"/>
      <c r="BA354" s="744"/>
      <c r="BB354" s="744"/>
      <c r="BC354" s="744"/>
      <c r="BD354" s="744"/>
      <c r="BE354" s="745"/>
      <c r="BF354" s="730"/>
      <c r="BG354" s="731"/>
      <c r="BH354" s="743" t="str">
        <f>IF('②応募者名簿(印刷用)'!$P$32="","",'②応募者名簿(印刷用)'!$P$32)</f>
        <v xml:space="preserve"> </v>
      </c>
      <c r="BI354" s="744"/>
      <c r="BJ354" s="744"/>
      <c r="BK354" s="744"/>
      <c r="BL354" s="744"/>
      <c r="BM354" s="744"/>
      <c r="BN354" s="744"/>
      <c r="BO354" s="744"/>
      <c r="BP354" s="744"/>
      <c r="BQ354" s="744"/>
      <c r="BR354" s="744"/>
      <c r="BS354" s="744"/>
      <c r="BT354" s="744"/>
      <c r="BU354" s="744"/>
      <c r="BV354" s="744"/>
      <c r="BW354" s="744"/>
      <c r="BX354" s="744"/>
      <c r="BY354" s="744"/>
      <c r="BZ354" s="744"/>
      <c r="CA354" s="744"/>
      <c r="CB354" s="744"/>
      <c r="CC354" s="744"/>
      <c r="CD354" s="744"/>
      <c r="CE354" s="744"/>
      <c r="CF354" s="744"/>
      <c r="CG354" s="744"/>
      <c r="CH354" s="745"/>
    </row>
    <row r="355" spans="1:86" ht="24.95" customHeight="1">
      <c r="A355" s="726"/>
      <c r="B355" s="727"/>
      <c r="C355" s="743"/>
      <c r="D355" s="744"/>
      <c r="E355" s="744"/>
      <c r="F355" s="744"/>
      <c r="G355" s="744"/>
      <c r="H355" s="744"/>
      <c r="I355" s="744"/>
      <c r="J355" s="744"/>
      <c r="K355" s="744"/>
      <c r="L355" s="744"/>
      <c r="M355" s="745"/>
      <c r="N355" s="732"/>
      <c r="O355" s="733"/>
      <c r="P355" s="794"/>
      <c r="Q355" s="794"/>
      <c r="R355" s="794"/>
      <c r="S355" s="794"/>
      <c r="T355" s="794"/>
      <c r="U355" s="794"/>
      <c r="V355" s="794"/>
      <c r="W355" s="794"/>
      <c r="X355" s="794"/>
      <c r="Y355" s="794"/>
      <c r="Z355" s="794"/>
      <c r="AA355" s="794"/>
      <c r="AB355" s="794"/>
      <c r="AC355" s="794"/>
      <c r="AD355" s="794"/>
      <c r="AE355" s="794"/>
      <c r="AF355" s="794"/>
      <c r="AG355" s="794"/>
      <c r="AH355" s="794"/>
      <c r="AI355" s="794"/>
      <c r="AJ355" s="794"/>
      <c r="AK355" s="794"/>
      <c r="AL355" s="794"/>
      <c r="AM355" s="794"/>
      <c r="AN355" s="794"/>
      <c r="AO355" s="794"/>
      <c r="AP355" s="794"/>
      <c r="AQ355" s="300"/>
      <c r="AR355" s="301"/>
      <c r="AS355" s="726"/>
      <c r="AT355" s="727"/>
      <c r="AU355" s="746"/>
      <c r="AV355" s="747"/>
      <c r="AW355" s="747"/>
      <c r="AX355" s="747"/>
      <c r="AY355" s="747"/>
      <c r="AZ355" s="747"/>
      <c r="BA355" s="747"/>
      <c r="BB355" s="747"/>
      <c r="BC355" s="747"/>
      <c r="BD355" s="747"/>
      <c r="BE355" s="748"/>
      <c r="BF355" s="732"/>
      <c r="BG355" s="733"/>
      <c r="BH355" s="746"/>
      <c r="BI355" s="747"/>
      <c r="BJ355" s="747"/>
      <c r="BK355" s="747"/>
      <c r="BL355" s="747"/>
      <c r="BM355" s="747"/>
      <c r="BN355" s="747"/>
      <c r="BO355" s="747"/>
      <c r="BP355" s="747"/>
      <c r="BQ355" s="747"/>
      <c r="BR355" s="747"/>
      <c r="BS355" s="747"/>
      <c r="BT355" s="747"/>
      <c r="BU355" s="747"/>
      <c r="BV355" s="747"/>
      <c r="BW355" s="747"/>
      <c r="BX355" s="747"/>
      <c r="BY355" s="747"/>
      <c r="BZ355" s="747"/>
      <c r="CA355" s="747"/>
      <c r="CB355" s="747"/>
      <c r="CC355" s="747"/>
      <c r="CD355" s="747"/>
      <c r="CE355" s="747"/>
      <c r="CF355" s="747"/>
      <c r="CG355" s="747"/>
      <c r="CH355" s="748"/>
    </row>
    <row r="356" spans="1:86" ht="24.95" customHeight="1">
      <c r="A356" s="786" t="s">
        <v>22</v>
      </c>
      <c r="B356" s="786"/>
      <c r="C356" s="791" t="str">
        <f>""&amp;①入力シート!AD52</f>
        <v/>
      </c>
      <c r="D356" s="791"/>
      <c r="E356" s="791"/>
      <c r="F356" s="791"/>
      <c r="G356" s="791"/>
      <c r="H356" s="791"/>
      <c r="I356" s="791"/>
      <c r="J356" s="791"/>
      <c r="K356" s="791"/>
      <c r="L356" s="791"/>
      <c r="M356" s="791"/>
      <c r="N356" s="197"/>
      <c r="O356" s="198"/>
      <c r="P356" s="198"/>
      <c r="Q356" s="198"/>
      <c r="R356" s="198"/>
      <c r="S356" s="198"/>
      <c r="T356" s="198"/>
      <c r="U356" s="198"/>
      <c r="V356" s="198"/>
      <c r="W356" s="198"/>
      <c r="X356" s="198"/>
      <c r="Y356" s="198"/>
      <c r="Z356" s="198"/>
      <c r="AA356" s="198"/>
      <c r="AB356" s="198"/>
      <c r="AC356" s="198"/>
      <c r="AD356" s="198"/>
      <c r="AE356" s="198"/>
      <c r="AF356" s="198"/>
      <c r="AG356" s="198"/>
      <c r="AH356" s="198"/>
      <c r="AI356" s="198"/>
      <c r="AJ356" s="198"/>
      <c r="AK356" s="198"/>
      <c r="AL356" s="198"/>
      <c r="AM356" s="774">
        <f>$AM$20</f>
        <v>86</v>
      </c>
      <c r="AN356" s="774"/>
      <c r="AO356" s="774"/>
      <c r="AP356" s="775"/>
      <c r="AQ356" s="298"/>
      <c r="AR356" s="299"/>
      <c r="AS356" s="778" t="s">
        <v>22</v>
      </c>
      <c r="AT356" s="779"/>
      <c r="AU356" s="749" t="str">
        <f>""&amp;①入力シート!AD53</f>
        <v/>
      </c>
      <c r="AV356" s="750"/>
      <c r="AW356" s="750"/>
      <c r="AX356" s="750"/>
      <c r="AY356" s="750"/>
      <c r="AZ356" s="750"/>
      <c r="BA356" s="750"/>
      <c r="BB356" s="750"/>
      <c r="BC356" s="750"/>
      <c r="BD356" s="750"/>
      <c r="BE356" s="751"/>
      <c r="BF356" s="197"/>
      <c r="BG356" s="198"/>
      <c r="BH356" s="198"/>
      <c r="BI356" s="198"/>
      <c r="BJ356" s="198"/>
      <c r="BK356" s="198"/>
      <c r="BL356" s="198"/>
      <c r="BM356" s="198"/>
      <c r="BN356" s="198"/>
      <c r="BO356" s="198"/>
      <c r="BP356" s="198"/>
      <c r="BQ356" s="198"/>
      <c r="BR356" s="198"/>
      <c r="BS356" s="198"/>
      <c r="BT356" s="198"/>
      <c r="BU356" s="198"/>
      <c r="BV356" s="198"/>
      <c r="BW356" s="198"/>
      <c r="BX356" s="198"/>
      <c r="BY356" s="198"/>
      <c r="BZ356" s="198"/>
      <c r="CA356" s="198"/>
      <c r="CB356" s="198"/>
      <c r="CC356" s="198"/>
      <c r="CD356" s="198"/>
      <c r="CE356" s="774">
        <f>$AM$20</f>
        <v>86</v>
      </c>
      <c r="CF356" s="774"/>
      <c r="CG356" s="774"/>
      <c r="CH356" s="775"/>
    </row>
    <row r="357" spans="1:86" ht="24.95" customHeight="1">
      <c r="A357" s="786"/>
      <c r="B357" s="786"/>
      <c r="C357" s="791"/>
      <c r="D357" s="791"/>
      <c r="E357" s="791"/>
      <c r="F357" s="791"/>
      <c r="G357" s="791"/>
      <c r="H357" s="791"/>
      <c r="I357" s="791"/>
      <c r="J357" s="791"/>
      <c r="K357" s="791"/>
      <c r="L357" s="791"/>
      <c r="M357" s="791"/>
      <c r="N357" s="199"/>
      <c r="O357" s="199"/>
      <c r="P357" s="199"/>
      <c r="Q357" s="199"/>
      <c r="R357" s="199"/>
      <c r="S357" s="199"/>
      <c r="T357" s="199"/>
      <c r="U357" s="199"/>
      <c r="V357" s="199"/>
      <c r="W357" s="199"/>
      <c r="X357" s="199"/>
      <c r="Y357" s="199"/>
      <c r="Z357" s="199"/>
      <c r="AA357" s="199"/>
      <c r="AB357" s="199"/>
      <c r="AC357" s="199"/>
      <c r="AD357" s="199"/>
      <c r="AE357" s="199"/>
      <c r="AF357" s="199"/>
      <c r="AG357" s="199"/>
      <c r="AH357" s="199"/>
      <c r="AI357" s="199"/>
      <c r="AJ357" s="199"/>
      <c r="AK357" s="199"/>
      <c r="AL357" s="199"/>
      <c r="AM357" s="776"/>
      <c r="AN357" s="776"/>
      <c r="AO357" s="776"/>
      <c r="AP357" s="777"/>
      <c r="AQ357" s="298"/>
      <c r="AR357" s="299"/>
      <c r="AS357" s="780"/>
      <c r="AT357" s="781"/>
      <c r="AU357" s="752"/>
      <c r="AV357" s="753"/>
      <c r="AW357" s="753"/>
      <c r="AX357" s="753"/>
      <c r="AY357" s="753"/>
      <c r="AZ357" s="753"/>
      <c r="BA357" s="753"/>
      <c r="BB357" s="753"/>
      <c r="BC357" s="753"/>
      <c r="BD357" s="753"/>
      <c r="BE357" s="754"/>
      <c r="BF357" s="199"/>
      <c r="BG357" s="199"/>
      <c r="BH357" s="199"/>
      <c r="BI357" s="199"/>
      <c r="BJ357" s="199"/>
      <c r="BK357" s="199"/>
      <c r="BL357" s="199"/>
      <c r="BM357" s="199"/>
      <c r="BN357" s="199"/>
      <c r="BO357" s="199"/>
      <c r="BP357" s="199"/>
      <c r="BQ357" s="199"/>
      <c r="BR357" s="199"/>
      <c r="BS357" s="199"/>
      <c r="BT357" s="199"/>
      <c r="BU357" s="199"/>
      <c r="BV357" s="199"/>
      <c r="BW357" s="199"/>
      <c r="BX357" s="199"/>
      <c r="BY357" s="199"/>
      <c r="BZ357" s="199"/>
      <c r="CA357" s="199"/>
      <c r="CB357" s="199"/>
      <c r="CC357" s="199"/>
      <c r="CD357" s="199"/>
      <c r="CE357" s="776"/>
      <c r="CF357" s="776"/>
      <c r="CG357" s="776"/>
      <c r="CH357" s="777"/>
    </row>
    <row r="358" spans="1:86" ht="26.1" customHeight="1">
      <c r="A358" s="200"/>
      <c r="B358" s="200"/>
      <c r="C358" s="201"/>
      <c r="D358" s="201"/>
      <c r="E358" s="201"/>
      <c r="F358" s="201"/>
      <c r="G358" s="201"/>
      <c r="H358" s="201"/>
      <c r="I358" s="201"/>
      <c r="J358" s="201"/>
      <c r="K358" s="201"/>
      <c r="L358" s="201"/>
      <c r="M358" s="201"/>
      <c r="N358" s="202"/>
      <c r="O358" s="202"/>
      <c r="P358" s="202"/>
      <c r="Q358" s="202"/>
      <c r="R358" s="202"/>
      <c r="S358" s="202"/>
      <c r="T358" s="202"/>
      <c r="U358" s="202"/>
      <c r="V358" s="202"/>
      <c r="W358" s="202"/>
      <c r="X358" s="202"/>
      <c r="Y358" s="202"/>
      <c r="Z358" s="202"/>
      <c r="AA358" s="202"/>
      <c r="AB358" s="202"/>
      <c r="AC358" s="202"/>
      <c r="AD358" s="202"/>
      <c r="AE358" s="202"/>
      <c r="AF358" s="202"/>
      <c r="AG358" s="202"/>
      <c r="AH358" s="202"/>
      <c r="AI358" s="202"/>
      <c r="AJ358" s="202"/>
      <c r="AK358" s="202"/>
      <c r="AL358" s="202"/>
      <c r="AM358" s="202"/>
      <c r="AN358" s="202"/>
      <c r="AO358" s="202"/>
      <c r="AP358" s="202"/>
      <c r="AQ358" s="298"/>
      <c r="AR358" s="299"/>
      <c r="AS358" s="200"/>
      <c r="AT358" s="200"/>
      <c r="AU358" s="201"/>
      <c r="AV358" s="201"/>
      <c r="AW358" s="201"/>
      <c r="AX358" s="201"/>
      <c r="AY358" s="201"/>
      <c r="AZ358" s="201"/>
      <c r="BA358" s="201"/>
      <c r="BB358" s="201"/>
      <c r="BC358" s="201"/>
      <c r="BD358" s="201"/>
      <c r="BE358" s="201"/>
      <c r="BF358" s="202"/>
      <c r="BG358" s="202"/>
      <c r="BH358" s="202"/>
      <c r="BI358" s="202"/>
      <c r="BJ358" s="202"/>
      <c r="BK358" s="202"/>
      <c r="BL358" s="202"/>
      <c r="BM358" s="202"/>
      <c r="BN358" s="202"/>
      <c r="BO358" s="202"/>
      <c r="BP358" s="202"/>
      <c r="BQ358" s="202"/>
      <c r="BR358" s="202"/>
      <c r="BS358" s="202"/>
      <c r="BT358" s="202"/>
      <c r="BU358" s="202"/>
      <c r="BV358" s="202"/>
      <c r="BW358" s="202"/>
      <c r="BX358" s="202"/>
      <c r="BY358" s="202"/>
      <c r="BZ358" s="202"/>
      <c r="CA358" s="202"/>
      <c r="CB358" s="202"/>
      <c r="CC358" s="202"/>
      <c r="CD358" s="202"/>
      <c r="CE358" s="202"/>
      <c r="CF358" s="202"/>
      <c r="CG358" s="202"/>
      <c r="CH358" s="202"/>
    </row>
    <row r="359" spans="1:86" ht="26.1" customHeight="1">
      <c r="A359" s="174"/>
      <c r="B359" s="174"/>
      <c r="C359" s="174"/>
      <c r="D359" s="174"/>
      <c r="E359" s="174"/>
      <c r="F359" s="174"/>
      <c r="G359" s="174"/>
      <c r="H359" s="174"/>
      <c r="I359" s="174"/>
      <c r="J359" s="174"/>
      <c r="K359" s="174"/>
      <c r="L359" s="174"/>
      <c r="M359" s="174"/>
      <c r="AQ359" s="298"/>
      <c r="AR359" s="299"/>
      <c r="AS359" s="174"/>
      <c r="AT359" s="174"/>
      <c r="AU359" s="174"/>
      <c r="AV359" s="174"/>
      <c r="AW359" s="174"/>
      <c r="AX359" s="174"/>
      <c r="AY359" s="174"/>
      <c r="AZ359" s="174"/>
      <c r="BA359" s="174"/>
      <c r="BB359" s="174"/>
      <c r="BC359" s="174"/>
      <c r="BD359" s="174"/>
      <c r="BE359" s="174"/>
    </row>
    <row r="360" spans="1:86" ht="26.1" customHeight="1">
      <c r="A360" s="174"/>
      <c r="B360" s="174"/>
      <c r="C360" s="174"/>
      <c r="D360" s="174"/>
      <c r="E360" s="174"/>
      <c r="F360" s="174"/>
      <c r="G360" s="174"/>
      <c r="H360" s="174"/>
      <c r="I360" s="174"/>
      <c r="J360" s="174"/>
      <c r="K360" s="174"/>
      <c r="L360" s="174"/>
      <c r="M360" s="174"/>
      <c r="N360" s="785" t="s">
        <v>408</v>
      </c>
      <c r="O360" s="785"/>
      <c r="P360" s="785"/>
      <c r="Q360" s="785"/>
      <c r="R360" s="785"/>
      <c r="S360" s="785"/>
      <c r="T360" s="785"/>
      <c r="U360" s="785"/>
      <c r="V360" s="785"/>
      <c r="W360" s="785"/>
      <c r="X360" s="785"/>
      <c r="Y360" s="785"/>
      <c r="Z360" s="785"/>
      <c r="AA360" s="785"/>
      <c r="AB360" s="785"/>
      <c r="AQ360" s="298"/>
      <c r="AR360" s="299"/>
      <c r="AS360" s="174"/>
      <c r="AT360" s="174"/>
      <c r="AU360" s="174"/>
      <c r="AV360" s="174"/>
      <c r="AW360" s="174"/>
      <c r="AX360" s="174"/>
      <c r="AY360" s="174"/>
      <c r="AZ360" s="174"/>
      <c r="BA360" s="174"/>
      <c r="BB360" s="174"/>
      <c r="BC360" s="174"/>
      <c r="BD360" s="174"/>
      <c r="BE360" s="174"/>
      <c r="BF360" s="785" t="s">
        <v>408</v>
      </c>
      <c r="BG360" s="785"/>
      <c r="BH360" s="785"/>
      <c r="BI360" s="785"/>
      <c r="BJ360" s="785"/>
      <c r="BK360" s="785"/>
      <c r="BL360" s="785"/>
      <c r="BM360" s="785"/>
      <c r="BN360" s="785"/>
      <c r="BO360" s="785"/>
      <c r="BP360" s="785"/>
      <c r="BQ360" s="785"/>
      <c r="BR360" s="785"/>
      <c r="BS360" s="785"/>
      <c r="BT360" s="785"/>
    </row>
    <row r="361" spans="1:86" ht="26.1" customHeight="1">
      <c r="A361" s="174"/>
      <c r="B361" s="174"/>
      <c r="C361" s="174"/>
      <c r="D361" s="174"/>
      <c r="E361" s="174"/>
      <c r="F361" s="174"/>
      <c r="G361" s="174"/>
      <c r="H361" s="174"/>
      <c r="I361" s="174"/>
      <c r="J361" s="174"/>
      <c r="K361" s="174"/>
      <c r="L361" s="174"/>
      <c r="M361" s="174"/>
      <c r="N361" s="785"/>
      <c r="O361" s="785"/>
      <c r="P361" s="785"/>
      <c r="Q361" s="785"/>
      <c r="R361" s="785"/>
      <c r="S361" s="785"/>
      <c r="T361" s="785"/>
      <c r="U361" s="785"/>
      <c r="V361" s="785"/>
      <c r="W361" s="785"/>
      <c r="X361" s="785"/>
      <c r="Y361" s="785"/>
      <c r="Z361" s="785"/>
      <c r="AA361" s="785"/>
      <c r="AB361" s="785"/>
      <c r="AQ361" s="298"/>
      <c r="AR361" s="299"/>
      <c r="AS361" s="174"/>
      <c r="AT361" s="174"/>
      <c r="AU361" s="174"/>
      <c r="AV361" s="174"/>
      <c r="AW361" s="174"/>
      <c r="AX361" s="174"/>
      <c r="AY361" s="174"/>
      <c r="AZ361" s="174"/>
      <c r="BA361" s="174"/>
      <c r="BB361" s="174"/>
      <c r="BC361" s="174"/>
      <c r="BD361" s="174"/>
      <c r="BE361" s="174"/>
      <c r="BF361" s="785"/>
      <c r="BG361" s="785"/>
      <c r="BH361" s="785"/>
      <c r="BI361" s="785"/>
      <c r="BJ361" s="785"/>
      <c r="BK361" s="785"/>
      <c r="BL361" s="785"/>
      <c r="BM361" s="785"/>
      <c r="BN361" s="785"/>
      <c r="BO361" s="785"/>
      <c r="BP361" s="785"/>
      <c r="BQ361" s="785"/>
      <c r="BR361" s="785"/>
      <c r="BS361" s="785"/>
      <c r="BT361" s="785"/>
    </row>
    <row r="362" spans="1:86" ht="26.1" customHeight="1">
      <c r="A362" s="174"/>
      <c r="B362" s="174"/>
      <c r="C362" s="174"/>
      <c r="D362" s="174"/>
      <c r="E362" s="174"/>
      <c r="F362" s="174"/>
      <c r="G362" s="174"/>
      <c r="H362" s="174"/>
      <c r="I362" s="174"/>
      <c r="J362" s="174"/>
      <c r="K362" s="174"/>
      <c r="L362" s="174"/>
      <c r="M362" s="174"/>
      <c r="N362" s="785" t="s">
        <v>407</v>
      </c>
      <c r="O362" s="785"/>
      <c r="P362" s="785"/>
      <c r="Q362" s="785"/>
      <c r="R362" s="785"/>
      <c r="S362" s="785"/>
      <c r="T362" s="785"/>
      <c r="U362" s="785"/>
      <c r="V362" s="785"/>
      <c r="W362" s="785"/>
      <c r="X362" s="785"/>
      <c r="Y362" s="785"/>
      <c r="Z362" s="785"/>
      <c r="AA362" s="785"/>
      <c r="AB362" s="785"/>
      <c r="AQ362" s="298"/>
      <c r="AR362" s="299"/>
      <c r="AS362" s="174"/>
      <c r="AT362" s="174"/>
      <c r="AU362" s="174"/>
      <c r="AV362" s="174"/>
      <c r="AW362" s="174"/>
      <c r="AX362" s="174"/>
      <c r="AY362" s="174"/>
      <c r="AZ362" s="174"/>
      <c r="BA362" s="174"/>
      <c r="BB362" s="174"/>
      <c r="BC362" s="174"/>
      <c r="BD362" s="174"/>
      <c r="BE362" s="174"/>
      <c r="BF362" s="785" t="s">
        <v>407</v>
      </c>
      <c r="BG362" s="785"/>
      <c r="BH362" s="785"/>
      <c r="BI362" s="785"/>
      <c r="BJ362" s="785"/>
      <c r="BK362" s="785"/>
      <c r="BL362" s="785"/>
      <c r="BM362" s="785"/>
      <c r="BN362" s="785"/>
      <c r="BO362" s="785"/>
      <c r="BP362" s="785"/>
      <c r="BQ362" s="785"/>
      <c r="BR362" s="785"/>
      <c r="BS362" s="785"/>
      <c r="BT362" s="785"/>
    </row>
    <row r="363" spans="1:86" ht="26.1" customHeight="1">
      <c r="A363" s="174"/>
      <c r="B363" s="174"/>
      <c r="C363" s="174"/>
      <c r="D363" s="174"/>
      <c r="E363" s="174"/>
      <c r="F363" s="174"/>
      <c r="G363" s="174"/>
      <c r="H363" s="174"/>
      <c r="I363" s="174"/>
      <c r="J363" s="174"/>
      <c r="K363" s="174"/>
      <c r="L363" s="174"/>
      <c r="M363" s="174"/>
      <c r="N363" s="785"/>
      <c r="O363" s="785"/>
      <c r="P363" s="785"/>
      <c r="Q363" s="785"/>
      <c r="R363" s="785"/>
      <c r="S363" s="785"/>
      <c r="T363" s="785"/>
      <c r="U363" s="785"/>
      <c r="V363" s="785"/>
      <c r="W363" s="785"/>
      <c r="X363" s="785"/>
      <c r="Y363" s="785"/>
      <c r="Z363" s="785"/>
      <c r="AA363" s="785"/>
      <c r="AB363" s="785"/>
      <c r="AQ363" s="298"/>
      <c r="AR363" s="299"/>
      <c r="AS363" s="174"/>
      <c r="AT363" s="174"/>
      <c r="AU363" s="174"/>
      <c r="AV363" s="174"/>
      <c r="AW363" s="174"/>
      <c r="AX363" s="174"/>
      <c r="AY363" s="174"/>
      <c r="AZ363" s="174"/>
      <c r="BA363" s="174"/>
      <c r="BB363" s="174"/>
      <c r="BC363" s="174"/>
      <c r="BD363" s="174"/>
      <c r="BE363" s="174"/>
      <c r="BF363" s="785"/>
      <c r="BG363" s="785"/>
      <c r="BH363" s="785"/>
      <c r="BI363" s="785"/>
      <c r="BJ363" s="785"/>
      <c r="BK363" s="785"/>
      <c r="BL363" s="785"/>
      <c r="BM363" s="785"/>
      <c r="BN363" s="785"/>
      <c r="BO363" s="785"/>
      <c r="BP363" s="785"/>
      <c r="BQ363" s="785"/>
      <c r="BR363" s="785"/>
      <c r="BS363" s="785"/>
      <c r="BT363" s="785"/>
    </row>
    <row r="364" spans="1:86" ht="26.1" customHeight="1">
      <c r="A364" s="174"/>
      <c r="B364" s="174"/>
      <c r="C364" s="174"/>
      <c r="D364" s="174"/>
      <c r="E364" s="174"/>
      <c r="F364" s="174"/>
      <c r="G364" s="174"/>
      <c r="H364" s="174"/>
      <c r="I364" s="174"/>
      <c r="J364" s="174"/>
      <c r="K364" s="174"/>
      <c r="L364" s="174"/>
      <c r="M364" s="174"/>
      <c r="AQ364" s="298"/>
      <c r="AR364" s="299"/>
      <c r="AS364" s="174"/>
      <c r="AT364" s="174"/>
      <c r="AU364" s="174"/>
      <c r="AV364" s="174"/>
      <c r="AW364" s="174"/>
      <c r="AX364" s="174"/>
      <c r="AY364" s="174"/>
      <c r="AZ364" s="174"/>
      <c r="BA364" s="174"/>
      <c r="BB364" s="174"/>
      <c r="BC364" s="174"/>
      <c r="BD364" s="174"/>
      <c r="BE364" s="174"/>
    </row>
    <row r="365" spans="1:86" ht="26.1" customHeight="1">
      <c r="A365" s="174"/>
      <c r="B365" s="142" t="str">
        <f>$B$5</f>
        <v>第86回全国教育美術展応募作品の名札</v>
      </c>
      <c r="C365" s="174"/>
      <c r="D365" s="174"/>
      <c r="E365" s="174"/>
      <c r="F365" s="174"/>
      <c r="G365" s="174"/>
      <c r="H365" s="174"/>
      <c r="I365" s="174"/>
      <c r="J365" s="174"/>
      <c r="K365" s="174"/>
      <c r="L365" s="174"/>
      <c r="M365" s="174"/>
      <c r="AQ365" s="298"/>
      <c r="AR365" s="299"/>
      <c r="AS365" s="174"/>
      <c r="AT365" s="142" t="str">
        <f>$B$5</f>
        <v>第86回全国教育美術展応募作品の名札</v>
      </c>
      <c r="AU365" s="174"/>
      <c r="AV365" s="174"/>
      <c r="AW365" s="174"/>
      <c r="AX365" s="174"/>
      <c r="AY365" s="174"/>
      <c r="AZ365" s="174"/>
      <c r="BA365" s="174"/>
      <c r="BB365" s="174"/>
      <c r="BC365" s="174"/>
      <c r="BD365" s="174"/>
      <c r="BE365" s="174"/>
    </row>
    <row r="366" spans="1:86" ht="24.95" customHeight="1">
      <c r="A366" s="734" t="s">
        <v>45</v>
      </c>
      <c r="B366" s="735"/>
      <c r="C366" s="735"/>
      <c r="D366" s="735"/>
      <c r="E366" s="735"/>
      <c r="F366" s="735"/>
      <c r="G366" s="735"/>
      <c r="H366" s="735"/>
      <c r="I366" s="735"/>
      <c r="J366" s="735"/>
      <c r="K366" s="735"/>
      <c r="L366" s="735"/>
      <c r="M366" s="736"/>
      <c r="N366" s="790" t="s">
        <v>344</v>
      </c>
      <c r="O366" s="790"/>
      <c r="P366" s="719" t="s">
        <v>17</v>
      </c>
      <c r="Q366" s="720"/>
      <c r="R366" s="721" t="str">
        <f>IF('②応募者名簿(印刷用)'!$BX$40="","",'②応募者名簿(印刷用)'!$BX$40)</f>
        <v>-</v>
      </c>
      <c r="S366" s="721"/>
      <c r="T366" s="721"/>
      <c r="U366" s="721"/>
      <c r="V366" s="721"/>
      <c r="W366" s="721"/>
      <c r="X366" s="721"/>
      <c r="Y366" s="272"/>
      <c r="Z366" s="272"/>
      <c r="AA366" s="718" t="s">
        <v>282</v>
      </c>
      <c r="AB366" s="718"/>
      <c r="AC366" s="718"/>
      <c r="AD366" s="716" t="str">
        <f>IF(①入力シート!$D$30+①入力シート!$H$30+①入力シート!$L$30=0,"",①入力シート!$D$30&amp;①入力シート!$G$30&amp;①入力シート!$H$30&amp;①入力シート!$K$30&amp;①入力シート!$L$30)</f>
        <v/>
      </c>
      <c r="AE366" s="716"/>
      <c r="AF366" s="716"/>
      <c r="AG366" s="716"/>
      <c r="AH366" s="716"/>
      <c r="AI366" s="716"/>
      <c r="AJ366" s="716"/>
      <c r="AK366" s="716"/>
      <c r="AL366" s="716"/>
      <c r="AM366" s="716"/>
      <c r="AN366" s="716"/>
      <c r="AO366" s="716"/>
      <c r="AP366" s="717"/>
      <c r="AQ366" s="300"/>
      <c r="AR366" s="301"/>
      <c r="AS366" s="734" t="s">
        <v>45</v>
      </c>
      <c r="AT366" s="735"/>
      <c r="AU366" s="735"/>
      <c r="AV366" s="735"/>
      <c r="AW366" s="735"/>
      <c r="AX366" s="735"/>
      <c r="AY366" s="735"/>
      <c r="AZ366" s="735"/>
      <c r="BA366" s="735"/>
      <c r="BB366" s="735"/>
      <c r="BC366" s="735"/>
      <c r="BD366" s="735"/>
      <c r="BE366" s="736"/>
      <c r="BF366" s="728" t="s">
        <v>344</v>
      </c>
      <c r="BG366" s="729"/>
      <c r="BH366" s="719" t="s">
        <v>17</v>
      </c>
      <c r="BI366" s="720"/>
      <c r="BJ366" s="721" t="str">
        <f>IF('②応募者名簿(印刷用)'!$BX$40="","",'②応募者名簿(印刷用)'!$BX$40)</f>
        <v>-</v>
      </c>
      <c r="BK366" s="721"/>
      <c r="BL366" s="721"/>
      <c r="BM366" s="721"/>
      <c r="BN366" s="721"/>
      <c r="BO366" s="721"/>
      <c r="BP366" s="721"/>
      <c r="BQ366" s="272"/>
      <c r="BR366" s="272"/>
      <c r="BS366" s="718" t="s">
        <v>282</v>
      </c>
      <c r="BT366" s="718"/>
      <c r="BU366" s="718"/>
      <c r="BV366" s="716" t="str">
        <f>IF(①入力シート!$D$30+①入力シート!$H$30+①入力シート!$L$30=0,"",①入力シート!$D$30&amp;①入力シート!$G$30&amp;①入力シート!$H$30&amp;①入力シート!$K$30&amp;①入力シート!$L$30)</f>
        <v/>
      </c>
      <c r="BW366" s="716"/>
      <c r="BX366" s="716"/>
      <c r="BY366" s="716"/>
      <c r="BZ366" s="716"/>
      <c r="CA366" s="716"/>
      <c r="CB366" s="716"/>
      <c r="CC366" s="716"/>
      <c r="CD366" s="716"/>
      <c r="CE366" s="716"/>
      <c r="CF366" s="716"/>
      <c r="CG366" s="716"/>
      <c r="CH366" s="717"/>
    </row>
    <row r="367" spans="1:86" ht="24.95" customHeight="1">
      <c r="A367" s="714"/>
      <c r="B367" s="715"/>
      <c r="C367" s="715"/>
      <c r="D367" s="715"/>
      <c r="E367" s="715"/>
      <c r="F367" s="715"/>
      <c r="G367" s="715"/>
      <c r="H367" s="715"/>
      <c r="I367" s="191"/>
      <c r="J367" s="191"/>
      <c r="K367" s="191"/>
      <c r="L367" s="191"/>
      <c r="M367" s="192"/>
      <c r="N367" s="790"/>
      <c r="O367" s="790"/>
      <c r="P367" s="711" t="str">
        <f>IF('②応募者名簿(印刷用)'!$BV$42="","",'②応募者名簿(印刷用)'!$BV$42)</f>
        <v xml:space="preserve"> </v>
      </c>
      <c r="Q367" s="712"/>
      <c r="R367" s="712"/>
      <c r="S367" s="712"/>
      <c r="T367" s="712"/>
      <c r="U367" s="712"/>
      <c r="V367" s="712"/>
      <c r="W367" s="712"/>
      <c r="X367" s="712"/>
      <c r="Y367" s="712"/>
      <c r="Z367" s="712"/>
      <c r="AA367" s="712"/>
      <c r="AB367" s="712"/>
      <c r="AC367" s="712"/>
      <c r="AD367" s="712"/>
      <c r="AE367" s="712"/>
      <c r="AF367" s="712"/>
      <c r="AG367" s="712"/>
      <c r="AH367" s="712"/>
      <c r="AI367" s="712"/>
      <c r="AJ367" s="712"/>
      <c r="AK367" s="712"/>
      <c r="AL367" s="712"/>
      <c r="AM367" s="712"/>
      <c r="AN367" s="712"/>
      <c r="AO367" s="712"/>
      <c r="AP367" s="713"/>
      <c r="AQ367" s="300"/>
      <c r="AR367" s="301"/>
      <c r="AS367" s="714"/>
      <c r="AT367" s="715"/>
      <c r="AU367" s="715"/>
      <c r="AV367" s="715"/>
      <c r="AW367" s="715"/>
      <c r="AX367" s="715"/>
      <c r="AY367" s="715"/>
      <c r="AZ367" s="715"/>
      <c r="BA367" s="191"/>
      <c r="BB367" s="191"/>
      <c r="BC367" s="191"/>
      <c r="BD367" s="191"/>
      <c r="BE367" s="192"/>
      <c r="BF367" s="730"/>
      <c r="BG367" s="731"/>
      <c r="BH367" s="711" t="str">
        <f>IF('②応募者名簿(印刷用)'!$BV$42="","",'②応募者名簿(印刷用)'!$BV$42)</f>
        <v xml:space="preserve"> </v>
      </c>
      <c r="BI367" s="712"/>
      <c r="BJ367" s="712"/>
      <c r="BK367" s="712"/>
      <c r="BL367" s="712"/>
      <c r="BM367" s="712"/>
      <c r="BN367" s="712"/>
      <c r="BO367" s="712"/>
      <c r="BP367" s="712"/>
      <c r="BQ367" s="712"/>
      <c r="BR367" s="712"/>
      <c r="BS367" s="712"/>
      <c r="BT367" s="712"/>
      <c r="BU367" s="712"/>
      <c r="BV367" s="712"/>
      <c r="BW367" s="712"/>
      <c r="BX367" s="712"/>
      <c r="BY367" s="712"/>
      <c r="BZ367" s="712"/>
      <c r="CA367" s="712"/>
      <c r="CB367" s="712"/>
      <c r="CC367" s="712"/>
      <c r="CD367" s="712"/>
      <c r="CE367" s="712"/>
      <c r="CF367" s="712"/>
      <c r="CG367" s="712"/>
      <c r="CH367" s="713"/>
    </row>
    <row r="368" spans="1:86" ht="24.95" customHeight="1">
      <c r="A368" s="714"/>
      <c r="B368" s="715"/>
      <c r="C368" s="715"/>
      <c r="D368" s="715"/>
      <c r="E368" s="715"/>
      <c r="F368" s="715"/>
      <c r="G368" s="715"/>
      <c r="H368" s="715"/>
      <c r="I368" s="191"/>
      <c r="J368" s="191"/>
      <c r="K368" s="191"/>
      <c r="L368" s="191"/>
      <c r="M368" s="192"/>
      <c r="N368" s="790"/>
      <c r="O368" s="790"/>
      <c r="P368" s="711" t="str">
        <f>IF('②応募者名簿(印刷用)'!$BV$43="","",'②応募者名簿(印刷用)'!$BV$43)</f>
        <v xml:space="preserve"> </v>
      </c>
      <c r="Q368" s="712"/>
      <c r="R368" s="712"/>
      <c r="S368" s="712"/>
      <c r="T368" s="712"/>
      <c r="U368" s="712"/>
      <c r="V368" s="712"/>
      <c r="W368" s="712"/>
      <c r="X368" s="712"/>
      <c r="Y368" s="712"/>
      <c r="Z368" s="712"/>
      <c r="AA368" s="712"/>
      <c r="AB368" s="712"/>
      <c r="AC368" s="712"/>
      <c r="AD368" s="712"/>
      <c r="AE368" s="712"/>
      <c r="AF368" s="712"/>
      <c r="AG368" s="712"/>
      <c r="AH368" s="712"/>
      <c r="AI368" s="712"/>
      <c r="AJ368" s="712"/>
      <c r="AK368" s="712"/>
      <c r="AL368" s="712"/>
      <c r="AM368" s="712"/>
      <c r="AN368" s="712"/>
      <c r="AO368" s="712"/>
      <c r="AP368" s="713"/>
      <c r="AQ368" s="300"/>
      <c r="AR368" s="301"/>
      <c r="AS368" s="714"/>
      <c r="AT368" s="715"/>
      <c r="AU368" s="715"/>
      <c r="AV368" s="715"/>
      <c r="AW368" s="715"/>
      <c r="AX368" s="715"/>
      <c r="AY368" s="715"/>
      <c r="AZ368" s="715"/>
      <c r="BA368" s="191"/>
      <c r="BB368" s="191"/>
      <c r="BC368" s="191"/>
      <c r="BD368" s="191"/>
      <c r="BE368" s="192"/>
      <c r="BF368" s="730"/>
      <c r="BG368" s="731"/>
      <c r="BH368" s="711" t="str">
        <f>IF('②応募者名簿(印刷用)'!$BV$43="","",'②応募者名簿(印刷用)'!$BV$43)</f>
        <v xml:space="preserve"> </v>
      </c>
      <c r="BI368" s="712"/>
      <c r="BJ368" s="712"/>
      <c r="BK368" s="712"/>
      <c r="BL368" s="712"/>
      <c r="BM368" s="712"/>
      <c r="BN368" s="712"/>
      <c r="BO368" s="712"/>
      <c r="BP368" s="712"/>
      <c r="BQ368" s="712"/>
      <c r="BR368" s="712"/>
      <c r="BS368" s="712"/>
      <c r="BT368" s="712"/>
      <c r="BU368" s="712"/>
      <c r="BV368" s="712"/>
      <c r="BW368" s="712"/>
      <c r="BX368" s="712"/>
      <c r="BY368" s="712"/>
      <c r="BZ368" s="712"/>
      <c r="CA368" s="712"/>
      <c r="CB368" s="712"/>
      <c r="CC368" s="712"/>
      <c r="CD368" s="712"/>
      <c r="CE368" s="712"/>
      <c r="CF368" s="712"/>
      <c r="CG368" s="712"/>
      <c r="CH368" s="713"/>
    </row>
    <row r="369" spans="1:86" ht="24.95" customHeight="1">
      <c r="A369" s="714"/>
      <c r="B369" s="715"/>
      <c r="C369" s="715"/>
      <c r="D369" s="715"/>
      <c r="E369" s="715"/>
      <c r="F369" s="715"/>
      <c r="G369" s="715"/>
      <c r="H369" s="715"/>
      <c r="I369" s="191"/>
      <c r="J369" s="191"/>
      <c r="K369" s="191"/>
      <c r="L369" s="191"/>
      <c r="M369" s="192"/>
      <c r="N369" s="790"/>
      <c r="O369" s="790"/>
      <c r="P369" s="737" t="str">
        <f>IF('②応募者名簿(印刷用)'!$BV$44="","",'②応募者名簿(印刷用)'!$BV$44)</f>
        <v xml:space="preserve"> </v>
      </c>
      <c r="Q369" s="738"/>
      <c r="R369" s="738"/>
      <c r="S369" s="738"/>
      <c r="T369" s="738"/>
      <c r="U369" s="738"/>
      <c r="V369" s="738"/>
      <c r="W369" s="738"/>
      <c r="X369" s="738"/>
      <c r="Y369" s="738"/>
      <c r="Z369" s="738"/>
      <c r="AA369" s="738"/>
      <c r="AB369" s="738"/>
      <c r="AC369" s="738"/>
      <c r="AD369" s="738"/>
      <c r="AE369" s="738"/>
      <c r="AF369" s="738"/>
      <c r="AG369" s="738"/>
      <c r="AH369" s="738"/>
      <c r="AI369" s="738"/>
      <c r="AJ369" s="738"/>
      <c r="AK369" s="738"/>
      <c r="AL369" s="738"/>
      <c r="AM369" s="738"/>
      <c r="AN369" s="738"/>
      <c r="AO369" s="738"/>
      <c r="AP369" s="739"/>
      <c r="AQ369" s="300"/>
      <c r="AR369" s="301"/>
      <c r="AS369" s="714"/>
      <c r="AT369" s="715"/>
      <c r="AU369" s="715"/>
      <c r="AV369" s="715"/>
      <c r="AW369" s="715"/>
      <c r="AX369" s="715"/>
      <c r="AY369" s="715"/>
      <c r="AZ369" s="715"/>
      <c r="BA369" s="191"/>
      <c r="BB369" s="191"/>
      <c r="BC369" s="191"/>
      <c r="BD369" s="191"/>
      <c r="BE369" s="192"/>
      <c r="BF369" s="732"/>
      <c r="BG369" s="733"/>
      <c r="BH369" s="737" t="str">
        <f>IF('②応募者名簿(印刷用)'!$BV$44="","",'②応募者名簿(印刷用)'!$BV$44)</f>
        <v xml:space="preserve"> </v>
      </c>
      <c r="BI369" s="738"/>
      <c r="BJ369" s="738"/>
      <c r="BK369" s="738"/>
      <c r="BL369" s="738"/>
      <c r="BM369" s="738"/>
      <c r="BN369" s="738"/>
      <c r="BO369" s="738"/>
      <c r="BP369" s="738"/>
      <c r="BQ369" s="738"/>
      <c r="BR369" s="738"/>
      <c r="BS369" s="738"/>
      <c r="BT369" s="738"/>
      <c r="BU369" s="738"/>
      <c r="BV369" s="738"/>
      <c r="BW369" s="738"/>
      <c r="BX369" s="738"/>
      <c r="BY369" s="738"/>
      <c r="BZ369" s="738"/>
      <c r="CA369" s="738"/>
      <c r="CB369" s="738"/>
      <c r="CC369" s="738"/>
      <c r="CD369" s="738"/>
      <c r="CE369" s="738"/>
      <c r="CF369" s="738"/>
      <c r="CG369" s="738"/>
      <c r="CH369" s="739"/>
    </row>
    <row r="370" spans="1:86" ht="24.95" customHeight="1">
      <c r="A370" s="714"/>
      <c r="B370" s="715"/>
      <c r="C370" s="715"/>
      <c r="D370" s="715"/>
      <c r="E370" s="715"/>
      <c r="F370" s="715"/>
      <c r="G370" s="715"/>
      <c r="H370" s="715"/>
      <c r="I370" s="191"/>
      <c r="J370" s="191"/>
      <c r="K370" s="191"/>
      <c r="L370" s="191"/>
      <c r="M370" s="192"/>
      <c r="N370" s="728" t="s">
        <v>345</v>
      </c>
      <c r="O370" s="729"/>
      <c r="P370" s="740" t="s">
        <v>23</v>
      </c>
      <c r="Q370" s="741"/>
      <c r="R370" s="741"/>
      <c r="S370" s="741"/>
      <c r="T370" s="720" t="str">
        <f>""&amp;①入力シート!$D$21</f>
        <v/>
      </c>
      <c r="U370" s="720"/>
      <c r="V370" s="720"/>
      <c r="W370" s="720"/>
      <c r="X370" s="720"/>
      <c r="Y370" s="720"/>
      <c r="Z370" s="720"/>
      <c r="AA370" s="720"/>
      <c r="AB370" s="720"/>
      <c r="AC370" s="720"/>
      <c r="AD370" s="720"/>
      <c r="AE370" s="720"/>
      <c r="AF370" s="720"/>
      <c r="AG370" s="720"/>
      <c r="AH370" s="720"/>
      <c r="AI370" s="720"/>
      <c r="AJ370" s="720"/>
      <c r="AK370" s="720"/>
      <c r="AL370" s="720"/>
      <c r="AM370" s="720"/>
      <c r="AN370" s="720"/>
      <c r="AO370" s="720"/>
      <c r="AP370" s="773"/>
      <c r="AQ370" s="300"/>
      <c r="AR370" s="301"/>
      <c r="AS370" s="714"/>
      <c r="AT370" s="715"/>
      <c r="AU370" s="715"/>
      <c r="AV370" s="715"/>
      <c r="AW370" s="715"/>
      <c r="AX370" s="715"/>
      <c r="AY370" s="715"/>
      <c r="AZ370" s="715"/>
      <c r="BA370" s="191"/>
      <c r="BB370" s="191"/>
      <c r="BC370" s="191"/>
      <c r="BD370" s="191"/>
      <c r="BE370" s="192"/>
      <c r="BF370" s="728" t="s">
        <v>345</v>
      </c>
      <c r="BG370" s="729"/>
      <c r="BH370" s="740" t="s">
        <v>23</v>
      </c>
      <c r="BI370" s="741"/>
      <c r="BJ370" s="741"/>
      <c r="BK370" s="741"/>
      <c r="BL370" s="720" t="str">
        <f>""&amp;①入力シート!$D$21</f>
        <v/>
      </c>
      <c r="BM370" s="720"/>
      <c r="BN370" s="720"/>
      <c r="BO370" s="720"/>
      <c r="BP370" s="720"/>
      <c r="BQ370" s="720"/>
      <c r="BR370" s="720"/>
      <c r="BS370" s="720"/>
      <c r="BT370" s="720"/>
      <c r="BU370" s="720"/>
      <c r="BV370" s="720"/>
      <c r="BW370" s="720"/>
      <c r="BX370" s="720"/>
      <c r="BY370" s="720"/>
      <c r="BZ370" s="720"/>
      <c r="CA370" s="720"/>
      <c r="CB370" s="720"/>
      <c r="CC370" s="720"/>
      <c r="CD370" s="720"/>
      <c r="CE370" s="720"/>
      <c r="CF370" s="720"/>
      <c r="CG370" s="720"/>
      <c r="CH370" s="773"/>
    </row>
    <row r="371" spans="1:86" ht="24.95" customHeight="1">
      <c r="A371" s="193"/>
      <c r="B371" s="191"/>
      <c r="C371" s="191"/>
      <c r="D371" s="191"/>
      <c r="E371" s="191"/>
      <c r="F371" s="191"/>
      <c r="G371" s="191"/>
      <c r="H371" s="191"/>
      <c r="I371" s="191"/>
      <c r="J371" s="191"/>
      <c r="K371" s="191"/>
      <c r="L371" s="191"/>
      <c r="M371" s="192"/>
      <c r="N371" s="730"/>
      <c r="O371" s="731"/>
      <c r="P371" s="770" t="str">
        <f>"　"&amp;①入力シート!$D$22</f>
        <v>　</v>
      </c>
      <c r="Q371" s="771"/>
      <c r="R371" s="771"/>
      <c r="S371" s="771"/>
      <c r="T371" s="771"/>
      <c r="U371" s="771"/>
      <c r="V371" s="771"/>
      <c r="W371" s="771"/>
      <c r="X371" s="771"/>
      <c r="Y371" s="771"/>
      <c r="Z371" s="771"/>
      <c r="AA371" s="771"/>
      <c r="AB371" s="771"/>
      <c r="AC371" s="771"/>
      <c r="AD371" s="771"/>
      <c r="AE371" s="771"/>
      <c r="AF371" s="771"/>
      <c r="AG371" s="771"/>
      <c r="AH371" s="771"/>
      <c r="AI371" s="771"/>
      <c r="AJ371" s="771"/>
      <c r="AK371" s="771"/>
      <c r="AL371" s="771"/>
      <c r="AM371" s="771"/>
      <c r="AN371" s="771"/>
      <c r="AO371" s="771"/>
      <c r="AP371" s="772"/>
      <c r="AQ371" s="300"/>
      <c r="AR371" s="301"/>
      <c r="AS371" s="193"/>
      <c r="AT371" s="191"/>
      <c r="AU371" s="191"/>
      <c r="AV371" s="191"/>
      <c r="AW371" s="191"/>
      <c r="AX371" s="191"/>
      <c r="AY371" s="191"/>
      <c r="AZ371" s="191"/>
      <c r="BA371" s="191"/>
      <c r="BB371" s="191"/>
      <c r="BC371" s="191"/>
      <c r="BD371" s="191"/>
      <c r="BE371" s="192"/>
      <c r="BF371" s="730"/>
      <c r="BG371" s="731"/>
      <c r="BH371" s="770" t="str">
        <f>"　"&amp;①入力シート!$D$22</f>
        <v>　</v>
      </c>
      <c r="BI371" s="771"/>
      <c r="BJ371" s="771"/>
      <c r="BK371" s="771"/>
      <c r="BL371" s="771"/>
      <c r="BM371" s="771"/>
      <c r="BN371" s="771"/>
      <c r="BO371" s="771"/>
      <c r="BP371" s="771"/>
      <c r="BQ371" s="771"/>
      <c r="BR371" s="771"/>
      <c r="BS371" s="771"/>
      <c r="BT371" s="771"/>
      <c r="BU371" s="771"/>
      <c r="BV371" s="771"/>
      <c r="BW371" s="771"/>
      <c r="BX371" s="771"/>
      <c r="BY371" s="771"/>
      <c r="BZ371" s="771"/>
      <c r="CA371" s="771"/>
      <c r="CB371" s="771"/>
      <c r="CC371" s="771"/>
      <c r="CD371" s="771"/>
      <c r="CE371" s="771"/>
      <c r="CF371" s="771"/>
      <c r="CG371" s="771"/>
      <c r="CH371" s="772"/>
    </row>
    <row r="372" spans="1:86" ht="24.95" customHeight="1">
      <c r="A372" s="193"/>
      <c r="B372" s="191"/>
      <c r="C372" s="191"/>
      <c r="D372" s="191"/>
      <c r="E372" s="191"/>
      <c r="F372" s="191"/>
      <c r="G372" s="191"/>
      <c r="H372" s="191"/>
      <c r="I372" s="191"/>
      <c r="J372" s="191"/>
      <c r="K372" s="191"/>
      <c r="L372" s="191"/>
      <c r="M372" s="192"/>
      <c r="N372" s="730"/>
      <c r="O372" s="731"/>
      <c r="P372" s="764" t="str">
        <f>"　"&amp;①入力シート!$D$23</f>
        <v>　</v>
      </c>
      <c r="Q372" s="765"/>
      <c r="R372" s="765"/>
      <c r="S372" s="765"/>
      <c r="T372" s="765"/>
      <c r="U372" s="765"/>
      <c r="V372" s="765"/>
      <c r="W372" s="765"/>
      <c r="X372" s="765"/>
      <c r="Y372" s="765"/>
      <c r="Z372" s="765"/>
      <c r="AA372" s="765"/>
      <c r="AB372" s="765"/>
      <c r="AC372" s="765"/>
      <c r="AD372" s="765"/>
      <c r="AE372" s="765"/>
      <c r="AF372" s="765"/>
      <c r="AG372" s="765"/>
      <c r="AH372" s="765"/>
      <c r="AI372" s="765"/>
      <c r="AJ372" s="765"/>
      <c r="AK372" s="765"/>
      <c r="AL372" s="765"/>
      <c r="AM372" s="765"/>
      <c r="AN372" s="765"/>
      <c r="AO372" s="765"/>
      <c r="AP372" s="766"/>
      <c r="AQ372" s="300"/>
      <c r="AR372" s="301"/>
      <c r="AS372" s="193"/>
      <c r="AT372" s="191"/>
      <c r="AU372" s="191"/>
      <c r="AV372" s="191"/>
      <c r="AW372" s="191"/>
      <c r="AX372" s="191"/>
      <c r="AY372" s="191"/>
      <c r="AZ372" s="191"/>
      <c r="BA372" s="191"/>
      <c r="BB372" s="191"/>
      <c r="BC372" s="191"/>
      <c r="BD372" s="191"/>
      <c r="BE372" s="192"/>
      <c r="BF372" s="730"/>
      <c r="BG372" s="731"/>
      <c r="BH372" s="764" t="str">
        <f>"　"&amp;①入力シート!$D$23</f>
        <v>　</v>
      </c>
      <c r="BI372" s="765"/>
      <c r="BJ372" s="765"/>
      <c r="BK372" s="765"/>
      <c r="BL372" s="765"/>
      <c r="BM372" s="765"/>
      <c r="BN372" s="765"/>
      <c r="BO372" s="765"/>
      <c r="BP372" s="765"/>
      <c r="BQ372" s="765"/>
      <c r="BR372" s="765"/>
      <c r="BS372" s="765"/>
      <c r="BT372" s="765"/>
      <c r="BU372" s="765"/>
      <c r="BV372" s="765"/>
      <c r="BW372" s="765"/>
      <c r="BX372" s="765"/>
      <c r="BY372" s="765"/>
      <c r="BZ372" s="765"/>
      <c r="CA372" s="765"/>
      <c r="CB372" s="765"/>
      <c r="CC372" s="765"/>
      <c r="CD372" s="765"/>
      <c r="CE372" s="765"/>
      <c r="CF372" s="765"/>
      <c r="CG372" s="765"/>
      <c r="CH372" s="766"/>
    </row>
    <row r="373" spans="1:86" ht="24.95" customHeight="1">
      <c r="A373" s="194"/>
      <c r="B373" s="195"/>
      <c r="C373" s="195"/>
      <c r="D373" s="195"/>
      <c r="E373" s="195"/>
      <c r="F373" s="195"/>
      <c r="G373" s="195"/>
      <c r="H373" s="195"/>
      <c r="I373" s="195"/>
      <c r="J373" s="195"/>
      <c r="K373" s="195"/>
      <c r="L373" s="195"/>
      <c r="M373" s="196"/>
      <c r="N373" s="732"/>
      <c r="O373" s="733"/>
      <c r="P373" s="764"/>
      <c r="Q373" s="765"/>
      <c r="R373" s="765"/>
      <c r="S373" s="765"/>
      <c r="T373" s="765"/>
      <c r="U373" s="765"/>
      <c r="V373" s="765"/>
      <c r="W373" s="765"/>
      <c r="X373" s="765"/>
      <c r="Y373" s="765"/>
      <c r="Z373" s="765"/>
      <c r="AA373" s="765"/>
      <c r="AB373" s="765"/>
      <c r="AC373" s="765"/>
      <c r="AD373" s="765"/>
      <c r="AE373" s="765"/>
      <c r="AF373" s="765"/>
      <c r="AG373" s="765"/>
      <c r="AH373" s="765"/>
      <c r="AI373" s="765"/>
      <c r="AJ373" s="765"/>
      <c r="AK373" s="765"/>
      <c r="AL373" s="765"/>
      <c r="AM373" s="765"/>
      <c r="AN373" s="765"/>
      <c r="AO373" s="765"/>
      <c r="AP373" s="766"/>
      <c r="AQ373" s="300"/>
      <c r="AR373" s="301"/>
      <c r="AS373" s="194"/>
      <c r="AT373" s="195"/>
      <c r="AU373" s="195"/>
      <c r="AV373" s="195"/>
      <c r="AW373" s="195"/>
      <c r="AX373" s="195"/>
      <c r="AY373" s="195"/>
      <c r="AZ373" s="195"/>
      <c r="BA373" s="195"/>
      <c r="BB373" s="195"/>
      <c r="BC373" s="195"/>
      <c r="BD373" s="195"/>
      <c r="BE373" s="196"/>
      <c r="BF373" s="732"/>
      <c r="BG373" s="733"/>
      <c r="BH373" s="767"/>
      <c r="BI373" s="768"/>
      <c r="BJ373" s="768"/>
      <c r="BK373" s="768"/>
      <c r="BL373" s="768"/>
      <c r="BM373" s="768"/>
      <c r="BN373" s="768"/>
      <c r="BO373" s="768"/>
      <c r="BP373" s="768"/>
      <c r="BQ373" s="768"/>
      <c r="BR373" s="768"/>
      <c r="BS373" s="768"/>
      <c r="BT373" s="768"/>
      <c r="BU373" s="768"/>
      <c r="BV373" s="768"/>
      <c r="BW373" s="768"/>
      <c r="BX373" s="768"/>
      <c r="BY373" s="768"/>
      <c r="BZ373" s="768"/>
      <c r="CA373" s="768"/>
      <c r="CB373" s="768"/>
      <c r="CC373" s="768"/>
      <c r="CD373" s="768"/>
      <c r="CE373" s="768"/>
      <c r="CF373" s="768"/>
      <c r="CG373" s="768"/>
      <c r="CH373" s="769"/>
    </row>
    <row r="374" spans="1:86" ht="24.95" customHeight="1">
      <c r="A374" s="722" t="s">
        <v>337</v>
      </c>
      <c r="B374" s="723"/>
      <c r="C374" s="740" t="s">
        <v>31</v>
      </c>
      <c r="D374" s="741"/>
      <c r="E374" s="741"/>
      <c r="F374" s="741"/>
      <c r="G374" s="741"/>
      <c r="H374" s="741"/>
      <c r="I374" s="741"/>
      <c r="J374" s="741"/>
      <c r="K374" s="741"/>
      <c r="L374" s="741"/>
      <c r="M374" s="741"/>
      <c r="N374" s="722" t="s">
        <v>336</v>
      </c>
      <c r="O374" s="723"/>
      <c r="P374" s="792" t="str">
        <f>""&amp;①入力シート!AC54</f>
        <v/>
      </c>
      <c r="Q374" s="792"/>
      <c r="R374" s="792"/>
      <c r="S374" s="792"/>
      <c r="T374" s="792"/>
      <c r="U374" s="792"/>
      <c r="V374" s="792"/>
      <c r="W374" s="792"/>
      <c r="X374" s="792"/>
      <c r="Y374" s="792"/>
      <c r="Z374" s="792"/>
      <c r="AA374" s="792"/>
      <c r="AB374" s="792"/>
      <c r="AC374" s="792"/>
      <c r="AD374" s="792"/>
      <c r="AE374" s="792"/>
      <c r="AF374" s="792"/>
      <c r="AG374" s="792"/>
      <c r="AH374" s="792"/>
      <c r="AI374" s="792"/>
      <c r="AJ374" s="792"/>
      <c r="AK374" s="792"/>
      <c r="AL374" s="792"/>
      <c r="AM374" s="792"/>
      <c r="AN374" s="792"/>
      <c r="AO374" s="792"/>
      <c r="AP374" s="792"/>
      <c r="AQ374" s="300"/>
      <c r="AR374" s="301"/>
      <c r="AS374" s="722" t="s">
        <v>337</v>
      </c>
      <c r="AT374" s="723"/>
      <c r="AU374" s="740" t="s">
        <v>31</v>
      </c>
      <c r="AV374" s="741"/>
      <c r="AW374" s="741"/>
      <c r="AX374" s="741"/>
      <c r="AY374" s="741"/>
      <c r="AZ374" s="741"/>
      <c r="BA374" s="741"/>
      <c r="BB374" s="741"/>
      <c r="BC374" s="741"/>
      <c r="BD374" s="741"/>
      <c r="BE374" s="742"/>
      <c r="BF374" s="722" t="s">
        <v>336</v>
      </c>
      <c r="BG374" s="723"/>
      <c r="BH374" s="755" t="str">
        <f>""&amp;①入力シート!AC55</f>
        <v/>
      </c>
      <c r="BI374" s="756"/>
      <c r="BJ374" s="756"/>
      <c r="BK374" s="756"/>
      <c r="BL374" s="756"/>
      <c r="BM374" s="756"/>
      <c r="BN374" s="756"/>
      <c r="BO374" s="756"/>
      <c r="BP374" s="756"/>
      <c r="BQ374" s="756"/>
      <c r="BR374" s="756"/>
      <c r="BS374" s="756"/>
      <c r="BT374" s="756"/>
      <c r="BU374" s="756"/>
      <c r="BV374" s="756"/>
      <c r="BW374" s="756"/>
      <c r="BX374" s="756"/>
      <c r="BY374" s="756"/>
      <c r="BZ374" s="756"/>
      <c r="CA374" s="756"/>
      <c r="CB374" s="756"/>
      <c r="CC374" s="756"/>
      <c r="CD374" s="756"/>
      <c r="CE374" s="756"/>
      <c r="CF374" s="756"/>
      <c r="CG374" s="756"/>
      <c r="CH374" s="757"/>
    </row>
    <row r="375" spans="1:86" ht="24.95" customHeight="1">
      <c r="A375" s="724"/>
      <c r="B375" s="725"/>
      <c r="C375" s="743">
        <f>'②応募者名簿(印刷用)'!$AD3</f>
        <v>31</v>
      </c>
      <c r="D375" s="744"/>
      <c r="E375" s="744"/>
      <c r="F375" s="744"/>
      <c r="G375" s="744"/>
      <c r="H375" s="744"/>
      <c r="I375" s="744"/>
      <c r="J375" s="744"/>
      <c r="K375" s="744"/>
      <c r="L375" s="744"/>
      <c r="M375" s="744"/>
      <c r="N375" s="724"/>
      <c r="O375" s="725"/>
      <c r="P375" s="792"/>
      <c r="Q375" s="792"/>
      <c r="R375" s="792"/>
      <c r="S375" s="792"/>
      <c r="T375" s="792"/>
      <c r="U375" s="792"/>
      <c r="V375" s="792"/>
      <c r="W375" s="792"/>
      <c r="X375" s="792"/>
      <c r="Y375" s="792"/>
      <c r="Z375" s="792"/>
      <c r="AA375" s="792"/>
      <c r="AB375" s="792"/>
      <c r="AC375" s="792"/>
      <c r="AD375" s="792"/>
      <c r="AE375" s="792"/>
      <c r="AF375" s="792"/>
      <c r="AG375" s="792"/>
      <c r="AH375" s="792"/>
      <c r="AI375" s="792"/>
      <c r="AJ375" s="792"/>
      <c r="AK375" s="792"/>
      <c r="AL375" s="792"/>
      <c r="AM375" s="792"/>
      <c r="AN375" s="792"/>
      <c r="AO375" s="792"/>
      <c r="AP375" s="792"/>
      <c r="AQ375" s="300"/>
      <c r="AR375" s="301"/>
      <c r="AS375" s="724"/>
      <c r="AT375" s="725"/>
      <c r="AU375" s="743">
        <f>'②応募者名簿(印刷用)'!$AD4</f>
        <v>32</v>
      </c>
      <c r="AV375" s="744"/>
      <c r="AW375" s="744"/>
      <c r="AX375" s="744"/>
      <c r="AY375" s="744"/>
      <c r="AZ375" s="744"/>
      <c r="BA375" s="744"/>
      <c r="BB375" s="744"/>
      <c r="BC375" s="744"/>
      <c r="BD375" s="744"/>
      <c r="BE375" s="745"/>
      <c r="BF375" s="724"/>
      <c r="BG375" s="725"/>
      <c r="BH375" s="758"/>
      <c r="BI375" s="759"/>
      <c r="BJ375" s="759"/>
      <c r="BK375" s="759"/>
      <c r="BL375" s="759"/>
      <c r="BM375" s="759"/>
      <c r="BN375" s="759"/>
      <c r="BO375" s="759"/>
      <c r="BP375" s="759"/>
      <c r="BQ375" s="759"/>
      <c r="BR375" s="759"/>
      <c r="BS375" s="759"/>
      <c r="BT375" s="759"/>
      <c r="BU375" s="759"/>
      <c r="BV375" s="759"/>
      <c r="BW375" s="759"/>
      <c r="BX375" s="759"/>
      <c r="BY375" s="759"/>
      <c r="BZ375" s="759"/>
      <c r="CA375" s="759"/>
      <c r="CB375" s="759"/>
      <c r="CC375" s="759"/>
      <c r="CD375" s="759"/>
      <c r="CE375" s="759"/>
      <c r="CF375" s="759"/>
      <c r="CG375" s="759"/>
      <c r="CH375" s="760"/>
    </row>
    <row r="376" spans="1:86" ht="24.95" customHeight="1">
      <c r="A376" s="726"/>
      <c r="B376" s="727"/>
      <c r="C376" s="743"/>
      <c r="D376" s="744"/>
      <c r="E376" s="744"/>
      <c r="F376" s="744"/>
      <c r="G376" s="744"/>
      <c r="H376" s="744"/>
      <c r="I376" s="744"/>
      <c r="J376" s="744"/>
      <c r="K376" s="744"/>
      <c r="L376" s="744"/>
      <c r="M376" s="744"/>
      <c r="N376" s="726"/>
      <c r="O376" s="727"/>
      <c r="P376" s="792"/>
      <c r="Q376" s="792"/>
      <c r="R376" s="792"/>
      <c r="S376" s="792"/>
      <c r="T376" s="792"/>
      <c r="U376" s="792"/>
      <c r="V376" s="792"/>
      <c r="W376" s="792"/>
      <c r="X376" s="792"/>
      <c r="Y376" s="792"/>
      <c r="Z376" s="792"/>
      <c r="AA376" s="792"/>
      <c r="AB376" s="792"/>
      <c r="AC376" s="792"/>
      <c r="AD376" s="792"/>
      <c r="AE376" s="792"/>
      <c r="AF376" s="792"/>
      <c r="AG376" s="792"/>
      <c r="AH376" s="792"/>
      <c r="AI376" s="792"/>
      <c r="AJ376" s="792"/>
      <c r="AK376" s="792"/>
      <c r="AL376" s="792"/>
      <c r="AM376" s="792"/>
      <c r="AN376" s="792"/>
      <c r="AO376" s="792"/>
      <c r="AP376" s="792"/>
      <c r="AQ376" s="300"/>
      <c r="AR376" s="301"/>
      <c r="AS376" s="726"/>
      <c r="AT376" s="727"/>
      <c r="AU376" s="746"/>
      <c r="AV376" s="747"/>
      <c r="AW376" s="747"/>
      <c r="AX376" s="747"/>
      <c r="AY376" s="747"/>
      <c r="AZ376" s="747"/>
      <c r="BA376" s="747"/>
      <c r="BB376" s="747"/>
      <c r="BC376" s="747"/>
      <c r="BD376" s="747"/>
      <c r="BE376" s="748"/>
      <c r="BF376" s="726"/>
      <c r="BG376" s="727"/>
      <c r="BH376" s="761"/>
      <c r="BI376" s="762"/>
      <c r="BJ376" s="762"/>
      <c r="BK376" s="762"/>
      <c r="BL376" s="762"/>
      <c r="BM376" s="762"/>
      <c r="BN376" s="762"/>
      <c r="BO376" s="762"/>
      <c r="BP376" s="762"/>
      <c r="BQ376" s="762"/>
      <c r="BR376" s="762"/>
      <c r="BS376" s="762"/>
      <c r="BT376" s="762"/>
      <c r="BU376" s="762"/>
      <c r="BV376" s="762"/>
      <c r="BW376" s="762"/>
      <c r="BX376" s="762"/>
      <c r="BY376" s="762"/>
      <c r="BZ376" s="762"/>
      <c r="CA376" s="762"/>
      <c r="CB376" s="762"/>
      <c r="CC376" s="762"/>
      <c r="CD376" s="762"/>
      <c r="CE376" s="762"/>
      <c r="CF376" s="762"/>
      <c r="CG376" s="762"/>
      <c r="CH376" s="763"/>
    </row>
    <row r="377" spans="1:86" ht="24.95" customHeight="1">
      <c r="A377" s="722" t="s">
        <v>338</v>
      </c>
      <c r="B377" s="723"/>
      <c r="C377" s="782" t="str">
        <f>IF('②応募者名簿(印刷用)'!$AN$3="","",'②応募者名簿(印刷用)'!$AN$3)</f>
        <v/>
      </c>
      <c r="D377" s="783"/>
      <c r="E377" s="783"/>
      <c r="F377" s="783"/>
      <c r="G377" s="783"/>
      <c r="H377" s="783"/>
      <c r="I377" s="783"/>
      <c r="J377" s="783"/>
      <c r="K377" s="783"/>
      <c r="L377" s="783"/>
      <c r="M377" s="784"/>
      <c r="N377" s="728" t="s">
        <v>346</v>
      </c>
      <c r="O377" s="729"/>
      <c r="P377" s="787" t="s">
        <v>32</v>
      </c>
      <c r="Q377" s="788"/>
      <c r="R377" s="788"/>
      <c r="S377" s="788"/>
      <c r="T377" s="788"/>
      <c r="U377" s="788"/>
      <c r="V377" s="788"/>
      <c r="W377" s="788"/>
      <c r="X377" s="788"/>
      <c r="Y377" s="788"/>
      <c r="Z377" s="788"/>
      <c r="AA377" s="788"/>
      <c r="AB377" s="788"/>
      <c r="AC377" s="788"/>
      <c r="AD377" s="788"/>
      <c r="AE377" s="788"/>
      <c r="AF377" s="788"/>
      <c r="AG377" s="788"/>
      <c r="AH377" s="788"/>
      <c r="AI377" s="788"/>
      <c r="AJ377" s="788"/>
      <c r="AK377" s="788"/>
      <c r="AL377" s="788"/>
      <c r="AM377" s="788"/>
      <c r="AN377" s="788"/>
      <c r="AO377" s="788"/>
      <c r="AP377" s="789"/>
      <c r="AQ377" s="300"/>
      <c r="AR377" s="301"/>
      <c r="AS377" s="722" t="s">
        <v>338</v>
      </c>
      <c r="AT377" s="723"/>
      <c r="AU377" s="782" t="str">
        <f>IF('②応募者名簿(印刷用)'!$AN$4="","",'②応募者名簿(印刷用)'!$AN$4)</f>
        <v/>
      </c>
      <c r="AV377" s="783"/>
      <c r="AW377" s="783"/>
      <c r="AX377" s="783"/>
      <c r="AY377" s="783"/>
      <c r="AZ377" s="783"/>
      <c r="BA377" s="783"/>
      <c r="BB377" s="783"/>
      <c r="BC377" s="783"/>
      <c r="BD377" s="783"/>
      <c r="BE377" s="784"/>
      <c r="BF377" s="728" t="s">
        <v>346</v>
      </c>
      <c r="BG377" s="729"/>
      <c r="BH377" s="740" t="s">
        <v>32</v>
      </c>
      <c r="BI377" s="741"/>
      <c r="BJ377" s="741"/>
      <c r="BK377" s="741"/>
      <c r="BL377" s="741"/>
      <c r="BM377" s="741"/>
      <c r="BN377" s="741"/>
      <c r="BO377" s="741"/>
      <c r="BP377" s="741"/>
      <c r="BQ377" s="741"/>
      <c r="BR377" s="741"/>
      <c r="BS377" s="741"/>
      <c r="BT377" s="741"/>
      <c r="BU377" s="741"/>
      <c r="BV377" s="741"/>
      <c r="BW377" s="741"/>
      <c r="BX377" s="741"/>
      <c r="BY377" s="741"/>
      <c r="BZ377" s="741"/>
      <c r="CA377" s="741"/>
      <c r="CB377" s="741"/>
      <c r="CC377" s="741"/>
      <c r="CD377" s="741"/>
      <c r="CE377" s="741"/>
      <c r="CF377" s="741"/>
      <c r="CG377" s="741"/>
      <c r="CH377" s="742"/>
    </row>
    <row r="378" spans="1:86" ht="24.95" customHeight="1">
      <c r="A378" s="724"/>
      <c r="B378" s="725"/>
      <c r="C378" s="743"/>
      <c r="D378" s="744"/>
      <c r="E378" s="744"/>
      <c r="F378" s="744"/>
      <c r="G378" s="744"/>
      <c r="H378" s="744"/>
      <c r="I378" s="744"/>
      <c r="J378" s="744"/>
      <c r="K378" s="744"/>
      <c r="L378" s="744"/>
      <c r="M378" s="745"/>
      <c r="N378" s="730"/>
      <c r="O378" s="731"/>
      <c r="P378" s="793" t="str">
        <f>IF('②応募者名簿(印刷用)'!$AR$3="","",'②応募者名簿(印刷用)'!$AR$3)</f>
        <v xml:space="preserve"> </v>
      </c>
      <c r="Q378" s="793"/>
      <c r="R378" s="793"/>
      <c r="S378" s="793"/>
      <c r="T378" s="793"/>
      <c r="U378" s="793"/>
      <c r="V378" s="793"/>
      <c r="W378" s="793"/>
      <c r="X378" s="793"/>
      <c r="Y378" s="793"/>
      <c r="Z378" s="793"/>
      <c r="AA378" s="793"/>
      <c r="AB378" s="793"/>
      <c r="AC378" s="793"/>
      <c r="AD378" s="793"/>
      <c r="AE378" s="793"/>
      <c r="AF378" s="793"/>
      <c r="AG378" s="793"/>
      <c r="AH378" s="793"/>
      <c r="AI378" s="793"/>
      <c r="AJ378" s="793"/>
      <c r="AK378" s="793"/>
      <c r="AL378" s="793"/>
      <c r="AM378" s="793"/>
      <c r="AN378" s="793"/>
      <c r="AO378" s="793"/>
      <c r="AP378" s="793"/>
      <c r="AQ378" s="300"/>
      <c r="AR378" s="301"/>
      <c r="AS378" s="724"/>
      <c r="AT378" s="725"/>
      <c r="AU378" s="743"/>
      <c r="AV378" s="744"/>
      <c r="AW378" s="744"/>
      <c r="AX378" s="744"/>
      <c r="AY378" s="744"/>
      <c r="AZ378" s="744"/>
      <c r="BA378" s="744"/>
      <c r="BB378" s="744"/>
      <c r="BC378" s="744"/>
      <c r="BD378" s="744"/>
      <c r="BE378" s="745"/>
      <c r="BF378" s="730"/>
      <c r="BG378" s="731"/>
      <c r="BH378" s="743" t="str">
        <f>IF('②応募者名簿(印刷用)'!$AR$4="","",'②応募者名簿(印刷用)'!$AR$4)</f>
        <v xml:space="preserve"> </v>
      </c>
      <c r="BI378" s="744"/>
      <c r="BJ378" s="744"/>
      <c r="BK378" s="744"/>
      <c r="BL378" s="744"/>
      <c r="BM378" s="744"/>
      <c r="BN378" s="744"/>
      <c r="BO378" s="744"/>
      <c r="BP378" s="744"/>
      <c r="BQ378" s="744"/>
      <c r="BR378" s="744"/>
      <c r="BS378" s="744"/>
      <c r="BT378" s="744"/>
      <c r="BU378" s="744"/>
      <c r="BV378" s="744"/>
      <c r="BW378" s="744"/>
      <c r="BX378" s="744"/>
      <c r="BY378" s="744"/>
      <c r="BZ378" s="744"/>
      <c r="CA378" s="744"/>
      <c r="CB378" s="744"/>
      <c r="CC378" s="744"/>
      <c r="CD378" s="744"/>
      <c r="CE378" s="744"/>
      <c r="CF378" s="744"/>
      <c r="CG378" s="744"/>
      <c r="CH378" s="745"/>
    </row>
    <row r="379" spans="1:86" ht="24.95" customHeight="1">
      <c r="A379" s="726"/>
      <c r="B379" s="727"/>
      <c r="C379" s="743"/>
      <c r="D379" s="744"/>
      <c r="E379" s="744"/>
      <c r="F379" s="744"/>
      <c r="G379" s="744"/>
      <c r="H379" s="744"/>
      <c r="I379" s="744"/>
      <c r="J379" s="744"/>
      <c r="K379" s="744"/>
      <c r="L379" s="744"/>
      <c r="M379" s="745"/>
      <c r="N379" s="732"/>
      <c r="O379" s="733"/>
      <c r="P379" s="794"/>
      <c r="Q379" s="794"/>
      <c r="R379" s="794"/>
      <c r="S379" s="794"/>
      <c r="T379" s="794"/>
      <c r="U379" s="794"/>
      <c r="V379" s="794"/>
      <c r="W379" s="794"/>
      <c r="X379" s="794"/>
      <c r="Y379" s="794"/>
      <c r="Z379" s="794"/>
      <c r="AA379" s="794"/>
      <c r="AB379" s="794"/>
      <c r="AC379" s="794"/>
      <c r="AD379" s="794"/>
      <c r="AE379" s="794"/>
      <c r="AF379" s="794"/>
      <c r="AG379" s="794"/>
      <c r="AH379" s="794"/>
      <c r="AI379" s="794"/>
      <c r="AJ379" s="794"/>
      <c r="AK379" s="794"/>
      <c r="AL379" s="794"/>
      <c r="AM379" s="794"/>
      <c r="AN379" s="794"/>
      <c r="AO379" s="794"/>
      <c r="AP379" s="794"/>
      <c r="AQ379" s="300"/>
      <c r="AR379" s="301"/>
      <c r="AS379" s="726"/>
      <c r="AT379" s="727"/>
      <c r="AU379" s="746"/>
      <c r="AV379" s="747"/>
      <c r="AW379" s="747"/>
      <c r="AX379" s="747"/>
      <c r="AY379" s="747"/>
      <c r="AZ379" s="747"/>
      <c r="BA379" s="747"/>
      <c r="BB379" s="747"/>
      <c r="BC379" s="747"/>
      <c r="BD379" s="747"/>
      <c r="BE379" s="748"/>
      <c r="BF379" s="732"/>
      <c r="BG379" s="733"/>
      <c r="BH379" s="746"/>
      <c r="BI379" s="747"/>
      <c r="BJ379" s="747"/>
      <c r="BK379" s="747"/>
      <c r="BL379" s="747"/>
      <c r="BM379" s="747"/>
      <c r="BN379" s="747"/>
      <c r="BO379" s="747"/>
      <c r="BP379" s="747"/>
      <c r="BQ379" s="747"/>
      <c r="BR379" s="747"/>
      <c r="BS379" s="747"/>
      <c r="BT379" s="747"/>
      <c r="BU379" s="747"/>
      <c r="BV379" s="747"/>
      <c r="BW379" s="747"/>
      <c r="BX379" s="747"/>
      <c r="BY379" s="747"/>
      <c r="BZ379" s="747"/>
      <c r="CA379" s="747"/>
      <c r="CB379" s="747"/>
      <c r="CC379" s="747"/>
      <c r="CD379" s="747"/>
      <c r="CE379" s="747"/>
      <c r="CF379" s="747"/>
      <c r="CG379" s="747"/>
      <c r="CH379" s="748"/>
    </row>
    <row r="380" spans="1:86" ht="24.95" customHeight="1">
      <c r="A380" s="786" t="s">
        <v>22</v>
      </c>
      <c r="B380" s="786"/>
      <c r="C380" s="791" t="str">
        <f>""&amp;①入力シート!AD54</f>
        <v/>
      </c>
      <c r="D380" s="791"/>
      <c r="E380" s="791"/>
      <c r="F380" s="791"/>
      <c r="G380" s="791"/>
      <c r="H380" s="791"/>
      <c r="I380" s="791"/>
      <c r="J380" s="791"/>
      <c r="K380" s="791"/>
      <c r="L380" s="791"/>
      <c r="M380" s="791"/>
      <c r="N380" s="197"/>
      <c r="O380" s="198"/>
      <c r="P380" s="198"/>
      <c r="Q380" s="198"/>
      <c r="R380" s="198"/>
      <c r="S380" s="198"/>
      <c r="T380" s="198"/>
      <c r="U380" s="198"/>
      <c r="V380" s="198"/>
      <c r="W380" s="198"/>
      <c r="X380" s="198"/>
      <c r="Y380" s="198"/>
      <c r="Z380" s="198"/>
      <c r="AA380" s="198"/>
      <c r="AB380" s="198"/>
      <c r="AC380" s="198"/>
      <c r="AD380" s="198"/>
      <c r="AE380" s="198"/>
      <c r="AF380" s="198"/>
      <c r="AG380" s="198"/>
      <c r="AH380" s="198"/>
      <c r="AI380" s="198"/>
      <c r="AJ380" s="198"/>
      <c r="AK380" s="198"/>
      <c r="AL380" s="198"/>
      <c r="AM380" s="774">
        <f>$AM$20</f>
        <v>86</v>
      </c>
      <c r="AN380" s="774"/>
      <c r="AO380" s="774"/>
      <c r="AP380" s="775"/>
      <c r="AQ380" s="298"/>
      <c r="AR380" s="299"/>
      <c r="AS380" s="778" t="s">
        <v>22</v>
      </c>
      <c r="AT380" s="779"/>
      <c r="AU380" s="749" t="str">
        <f>""&amp;①入力シート!AD55</f>
        <v/>
      </c>
      <c r="AV380" s="750"/>
      <c r="AW380" s="750"/>
      <c r="AX380" s="750"/>
      <c r="AY380" s="750"/>
      <c r="AZ380" s="750"/>
      <c r="BA380" s="750"/>
      <c r="BB380" s="750"/>
      <c r="BC380" s="750"/>
      <c r="BD380" s="750"/>
      <c r="BE380" s="751"/>
      <c r="BF380" s="197"/>
      <c r="BG380" s="198"/>
      <c r="BH380" s="198"/>
      <c r="BI380" s="198"/>
      <c r="BJ380" s="198"/>
      <c r="BK380" s="198"/>
      <c r="BL380" s="198"/>
      <c r="BM380" s="198"/>
      <c r="BN380" s="198"/>
      <c r="BO380" s="198"/>
      <c r="BP380" s="198"/>
      <c r="BQ380" s="198"/>
      <c r="BR380" s="198"/>
      <c r="BS380" s="198"/>
      <c r="BT380" s="198"/>
      <c r="BU380" s="198"/>
      <c r="BV380" s="198"/>
      <c r="BW380" s="198"/>
      <c r="BX380" s="198"/>
      <c r="BY380" s="198"/>
      <c r="BZ380" s="198"/>
      <c r="CA380" s="198"/>
      <c r="CB380" s="198"/>
      <c r="CC380" s="198"/>
      <c r="CD380" s="198"/>
      <c r="CE380" s="774">
        <f>$AM$20</f>
        <v>86</v>
      </c>
      <c r="CF380" s="774"/>
      <c r="CG380" s="774"/>
      <c r="CH380" s="775"/>
    </row>
    <row r="381" spans="1:86" ht="24.95" customHeight="1">
      <c r="A381" s="786"/>
      <c r="B381" s="786"/>
      <c r="C381" s="791"/>
      <c r="D381" s="791"/>
      <c r="E381" s="791"/>
      <c r="F381" s="791"/>
      <c r="G381" s="791"/>
      <c r="H381" s="791"/>
      <c r="I381" s="791"/>
      <c r="J381" s="791"/>
      <c r="K381" s="791"/>
      <c r="L381" s="791"/>
      <c r="M381" s="791"/>
      <c r="N381" s="199"/>
      <c r="O381" s="199"/>
      <c r="P381" s="199"/>
      <c r="Q381" s="199"/>
      <c r="R381" s="199"/>
      <c r="S381" s="199"/>
      <c r="T381" s="199"/>
      <c r="U381" s="199"/>
      <c r="V381" s="199"/>
      <c r="W381" s="199"/>
      <c r="X381" s="199"/>
      <c r="Y381" s="199"/>
      <c r="Z381" s="199"/>
      <c r="AA381" s="199"/>
      <c r="AB381" s="199"/>
      <c r="AC381" s="199"/>
      <c r="AD381" s="199"/>
      <c r="AE381" s="199"/>
      <c r="AF381" s="199"/>
      <c r="AG381" s="199"/>
      <c r="AH381" s="199"/>
      <c r="AI381" s="199"/>
      <c r="AJ381" s="199"/>
      <c r="AK381" s="199"/>
      <c r="AL381" s="199"/>
      <c r="AM381" s="776"/>
      <c r="AN381" s="776"/>
      <c r="AO381" s="776"/>
      <c r="AP381" s="777"/>
      <c r="AQ381" s="298"/>
      <c r="AR381" s="299"/>
      <c r="AS381" s="780"/>
      <c r="AT381" s="781"/>
      <c r="AU381" s="752"/>
      <c r="AV381" s="753"/>
      <c r="AW381" s="753"/>
      <c r="AX381" s="753"/>
      <c r="AY381" s="753"/>
      <c r="AZ381" s="753"/>
      <c r="BA381" s="753"/>
      <c r="BB381" s="753"/>
      <c r="BC381" s="753"/>
      <c r="BD381" s="753"/>
      <c r="BE381" s="754"/>
      <c r="BF381" s="199"/>
      <c r="BG381" s="199"/>
      <c r="BH381" s="199"/>
      <c r="BI381" s="199"/>
      <c r="BJ381" s="199"/>
      <c r="BK381" s="199"/>
      <c r="BL381" s="199"/>
      <c r="BM381" s="199"/>
      <c r="BN381" s="199"/>
      <c r="BO381" s="199"/>
      <c r="BP381" s="199"/>
      <c r="BQ381" s="199"/>
      <c r="BR381" s="199"/>
      <c r="BS381" s="199"/>
      <c r="BT381" s="199"/>
      <c r="BU381" s="199"/>
      <c r="BV381" s="199"/>
      <c r="BW381" s="199"/>
      <c r="BX381" s="199"/>
      <c r="BY381" s="199"/>
      <c r="BZ381" s="199"/>
      <c r="CA381" s="199"/>
      <c r="CB381" s="199"/>
      <c r="CC381" s="199"/>
      <c r="CD381" s="199"/>
      <c r="CE381" s="776"/>
      <c r="CF381" s="776"/>
      <c r="CG381" s="776"/>
      <c r="CH381" s="777"/>
    </row>
    <row r="382" spans="1:86" ht="26.1" customHeight="1">
      <c r="A382" s="200"/>
      <c r="B382" s="200"/>
      <c r="C382" s="201"/>
      <c r="D382" s="201"/>
      <c r="E382" s="201"/>
      <c r="F382" s="201"/>
      <c r="G382" s="201"/>
      <c r="H382" s="201"/>
      <c r="I382" s="201"/>
      <c r="J382" s="201"/>
      <c r="K382" s="201"/>
      <c r="L382" s="201"/>
      <c r="M382" s="201"/>
      <c r="N382" s="202"/>
      <c r="O382" s="202"/>
      <c r="P382" s="202"/>
      <c r="Q382" s="202"/>
      <c r="R382" s="202"/>
      <c r="S382" s="202"/>
      <c r="T382" s="202"/>
      <c r="U382" s="202"/>
      <c r="V382" s="202"/>
      <c r="W382" s="202"/>
      <c r="X382" s="202"/>
      <c r="Y382" s="202"/>
      <c r="Z382" s="202"/>
      <c r="AA382" s="202"/>
      <c r="AB382" s="202"/>
      <c r="AC382" s="202"/>
      <c r="AD382" s="202"/>
      <c r="AE382" s="202"/>
      <c r="AF382" s="202"/>
      <c r="AG382" s="202"/>
      <c r="AH382" s="202"/>
      <c r="AI382" s="202"/>
      <c r="AJ382" s="202"/>
      <c r="AK382" s="202"/>
      <c r="AL382" s="202"/>
      <c r="AM382" s="202"/>
      <c r="AN382" s="202"/>
      <c r="AO382" s="202"/>
      <c r="AP382" s="202"/>
      <c r="AQ382" s="298"/>
      <c r="AR382" s="299"/>
      <c r="AS382" s="200"/>
      <c r="AT382" s="200"/>
      <c r="AU382" s="201"/>
      <c r="AV382" s="201"/>
      <c r="AW382" s="201"/>
      <c r="AX382" s="201"/>
      <c r="AY382" s="201"/>
      <c r="AZ382" s="201"/>
      <c r="BA382" s="201"/>
      <c r="BB382" s="201"/>
      <c r="BC382" s="201"/>
      <c r="BD382" s="201"/>
      <c r="BE382" s="201"/>
      <c r="BF382" s="202"/>
      <c r="BG382" s="202"/>
      <c r="BH382" s="202"/>
      <c r="BI382" s="202"/>
      <c r="BJ382" s="202"/>
      <c r="BK382" s="202"/>
      <c r="BL382" s="202"/>
      <c r="BM382" s="202"/>
      <c r="BN382" s="202"/>
      <c r="BO382" s="202"/>
      <c r="BP382" s="202"/>
      <c r="BQ382" s="202"/>
      <c r="BR382" s="202"/>
      <c r="BS382" s="202"/>
      <c r="BT382" s="202"/>
      <c r="BU382" s="202"/>
      <c r="BV382" s="202"/>
      <c r="BW382" s="202"/>
      <c r="BX382" s="202"/>
      <c r="BY382" s="202"/>
      <c r="BZ382" s="202"/>
      <c r="CA382" s="202"/>
      <c r="CB382" s="202"/>
      <c r="CC382" s="202"/>
      <c r="CD382" s="202"/>
      <c r="CE382" s="202"/>
      <c r="CF382" s="202"/>
      <c r="CG382" s="202"/>
      <c r="CH382" s="202"/>
    </row>
    <row r="383" spans="1:86" ht="26.1" customHeight="1">
      <c r="A383" s="174"/>
      <c r="B383" s="174"/>
      <c r="C383" s="174"/>
      <c r="D383" s="174"/>
      <c r="E383" s="174"/>
      <c r="F383" s="174"/>
      <c r="G383" s="174"/>
      <c r="H383" s="174"/>
      <c r="I383" s="174"/>
      <c r="J383" s="174"/>
      <c r="K383" s="174"/>
      <c r="L383" s="174"/>
      <c r="M383" s="174"/>
      <c r="AQ383" s="298"/>
      <c r="AR383" s="299"/>
      <c r="AS383" s="174"/>
      <c r="AT383" s="174"/>
      <c r="AU383" s="174"/>
      <c r="AV383" s="174"/>
      <c r="AW383" s="174"/>
      <c r="AX383" s="174"/>
      <c r="AY383" s="174"/>
      <c r="AZ383" s="174"/>
      <c r="BA383" s="174"/>
      <c r="BB383" s="174"/>
      <c r="BC383" s="174"/>
      <c r="BD383" s="174"/>
      <c r="BE383" s="174"/>
    </row>
    <row r="384" spans="1:86" ht="26.1" customHeight="1">
      <c r="A384" s="174"/>
      <c r="B384" s="174"/>
      <c r="C384" s="174"/>
      <c r="D384" s="174"/>
      <c r="E384" s="174"/>
      <c r="F384" s="174"/>
      <c r="G384" s="174"/>
      <c r="H384" s="174"/>
      <c r="I384" s="174"/>
      <c r="J384" s="174"/>
      <c r="K384" s="174"/>
      <c r="L384" s="174"/>
      <c r="M384" s="174"/>
      <c r="N384" s="785" t="s">
        <v>408</v>
      </c>
      <c r="O384" s="785"/>
      <c r="P384" s="785"/>
      <c r="Q384" s="785"/>
      <c r="R384" s="785"/>
      <c r="S384" s="785"/>
      <c r="T384" s="785"/>
      <c r="U384" s="785"/>
      <c r="V384" s="785"/>
      <c r="W384" s="785"/>
      <c r="X384" s="785"/>
      <c r="Y384" s="785"/>
      <c r="Z384" s="785"/>
      <c r="AA384" s="785"/>
      <c r="AB384" s="785"/>
      <c r="AQ384" s="298"/>
      <c r="AR384" s="299"/>
      <c r="AS384" s="174"/>
      <c r="AT384" s="174"/>
      <c r="AU384" s="174"/>
      <c r="AV384" s="174"/>
      <c r="AW384" s="174"/>
      <c r="AX384" s="174"/>
      <c r="AY384" s="174"/>
      <c r="AZ384" s="174"/>
      <c r="BA384" s="174"/>
      <c r="BB384" s="174"/>
      <c r="BC384" s="174"/>
      <c r="BD384" s="174"/>
      <c r="BE384" s="174"/>
      <c r="BF384" s="785" t="s">
        <v>408</v>
      </c>
      <c r="BG384" s="785"/>
      <c r="BH384" s="785"/>
      <c r="BI384" s="785"/>
      <c r="BJ384" s="785"/>
      <c r="BK384" s="785"/>
      <c r="BL384" s="785"/>
      <c r="BM384" s="785"/>
      <c r="BN384" s="785"/>
      <c r="BO384" s="785"/>
      <c r="BP384" s="785"/>
      <c r="BQ384" s="785"/>
      <c r="BR384" s="785"/>
      <c r="BS384" s="785"/>
      <c r="BT384" s="785"/>
    </row>
    <row r="385" spans="1:86" ht="26.1" customHeight="1">
      <c r="A385" s="174"/>
      <c r="B385" s="174"/>
      <c r="C385" s="174"/>
      <c r="D385" s="174"/>
      <c r="E385" s="174"/>
      <c r="F385" s="174"/>
      <c r="G385" s="174"/>
      <c r="H385" s="174"/>
      <c r="I385" s="174"/>
      <c r="J385" s="174"/>
      <c r="K385" s="174"/>
      <c r="L385" s="174"/>
      <c r="M385" s="174"/>
      <c r="N385" s="785"/>
      <c r="O385" s="785"/>
      <c r="P385" s="785"/>
      <c r="Q385" s="785"/>
      <c r="R385" s="785"/>
      <c r="S385" s="785"/>
      <c r="T385" s="785"/>
      <c r="U385" s="785"/>
      <c r="V385" s="785"/>
      <c r="W385" s="785"/>
      <c r="X385" s="785"/>
      <c r="Y385" s="785"/>
      <c r="Z385" s="785"/>
      <c r="AA385" s="785"/>
      <c r="AB385" s="785"/>
      <c r="AQ385" s="298"/>
      <c r="AR385" s="299"/>
      <c r="AS385" s="174"/>
      <c r="AT385" s="174"/>
      <c r="AU385" s="174"/>
      <c r="AV385" s="174"/>
      <c r="AW385" s="174"/>
      <c r="AX385" s="174"/>
      <c r="AY385" s="174"/>
      <c r="AZ385" s="174"/>
      <c r="BA385" s="174"/>
      <c r="BB385" s="174"/>
      <c r="BC385" s="174"/>
      <c r="BD385" s="174"/>
      <c r="BE385" s="174"/>
      <c r="BF385" s="785"/>
      <c r="BG385" s="785"/>
      <c r="BH385" s="785"/>
      <c r="BI385" s="785"/>
      <c r="BJ385" s="785"/>
      <c r="BK385" s="785"/>
      <c r="BL385" s="785"/>
      <c r="BM385" s="785"/>
      <c r="BN385" s="785"/>
      <c r="BO385" s="785"/>
      <c r="BP385" s="785"/>
      <c r="BQ385" s="785"/>
      <c r="BR385" s="785"/>
      <c r="BS385" s="785"/>
      <c r="BT385" s="785"/>
    </row>
    <row r="386" spans="1:86" ht="26.1" customHeight="1">
      <c r="A386" s="174"/>
      <c r="B386" s="174"/>
      <c r="C386" s="174"/>
      <c r="D386" s="174"/>
      <c r="E386" s="174"/>
      <c r="F386" s="174"/>
      <c r="G386" s="174"/>
      <c r="H386" s="174"/>
      <c r="I386" s="174"/>
      <c r="J386" s="174"/>
      <c r="K386" s="174"/>
      <c r="L386" s="174"/>
      <c r="M386" s="174"/>
      <c r="N386" s="785" t="s">
        <v>407</v>
      </c>
      <c r="O386" s="785"/>
      <c r="P386" s="785"/>
      <c r="Q386" s="785"/>
      <c r="R386" s="785"/>
      <c r="S386" s="785"/>
      <c r="T386" s="785"/>
      <c r="U386" s="785"/>
      <c r="V386" s="785"/>
      <c r="W386" s="785"/>
      <c r="X386" s="785"/>
      <c r="Y386" s="785"/>
      <c r="Z386" s="785"/>
      <c r="AA386" s="785"/>
      <c r="AB386" s="785"/>
      <c r="AQ386" s="298"/>
      <c r="AR386" s="299"/>
      <c r="AS386" s="174"/>
      <c r="AT386" s="174"/>
      <c r="AU386" s="174"/>
      <c r="AV386" s="174"/>
      <c r="AW386" s="174"/>
      <c r="AX386" s="174"/>
      <c r="AY386" s="174"/>
      <c r="AZ386" s="174"/>
      <c r="BA386" s="174"/>
      <c r="BB386" s="174"/>
      <c r="BC386" s="174"/>
      <c r="BD386" s="174"/>
      <c r="BE386" s="174"/>
      <c r="BF386" s="785" t="s">
        <v>407</v>
      </c>
      <c r="BG386" s="785"/>
      <c r="BH386" s="785"/>
      <c r="BI386" s="785"/>
      <c r="BJ386" s="785"/>
      <c r="BK386" s="785"/>
      <c r="BL386" s="785"/>
      <c r="BM386" s="785"/>
      <c r="BN386" s="785"/>
      <c r="BO386" s="785"/>
      <c r="BP386" s="785"/>
      <c r="BQ386" s="785"/>
      <c r="BR386" s="785"/>
      <c r="BS386" s="785"/>
      <c r="BT386" s="785"/>
    </row>
    <row r="387" spans="1:86" ht="26.1" customHeight="1">
      <c r="A387" s="174"/>
      <c r="B387" s="174"/>
      <c r="C387" s="174"/>
      <c r="D387" s="174"/>
      <c r="E387" s="174"/>
      <c r="F387" s="174"/>
      <c r="G387" s="174"/>
      <c r="H387" s="174"/>
      <c r="I387" s="174"/>
      <c r="J387" s="174"/>
      <c r="K387" s="174"/>
      <c r="L387" s="174"/>
      <c r="M387" s="174"/>
      <c r="N387" s="785"/>
      <c r="O387" s="785"/>
      <c r="P387" s="785"/>
      <c r="Q387" s="785"/>
      <c r="R387" s="785"/>
      <c r="S387" s="785"/>
      <c r="T387" s="785"/>
      <c r="U387" s="785"/>
      <c r="V387" s="785"/>
      <c r="W387" s="785"/>
      <c r="X387" s="785"/>
      <c r="Y387" s="785"/>
      <c r="Z387" s="785"/>
      <c r="AA387" s="785"/>
      <c r="AB387" s="785"/>
      <c r="AQ387" s="298"/>
      <c r="AR387" s="299"/>
      <c r="AS387" s="174"/>
      <c r="AT387" s="174"/>
      <c r="AU387" s="174"/>
      <c r="AV387" s="174"/>
      <c r="AW387" s="174"/>
      <c r="AX387" s="174"/>
      <c r="AY387" s="174"/>
      <c r="AZ387" s="174"/>
      <c r="BA387" s="174"/>
      <c r="BB387" s="174"/>
      <c r="BC387" s="174"/>
      <c r="BD387" s="174"/>
      <c r="BE387" s="174"/>
      <c r="BF387" s="785"/>
      <c r="BG387" s="785"/>
      <c r="BH387" s="785"/>
      <c r="BI387" s="785"/>
      <c r="BJ387" s="785"/>
      <c r="BK387" s="785"/>
      <c r="BL387" s="785"/>
      <c r="BM387" s="785"/>
      <c r="BN387" s="785"/>
      <c r="BO387" s="785"/>
      <c r="BP387" s="785"/>
      <c r="BQ387" s="785"/>
      <c r="BR387" s="785"/>
      <c r="BS387" s="785"/>
      <c r="BT387" s="785"/>
    </row>
    <row r="388" spans="1:86" ht="26.1" customHeight="1">
      <c r="A388" s="174"/>
      <c r="B388" s="174"/>
      <c r="C388" s="174"/>
      <c r="D388" s="174"/>
      <c r="E388" s="174"/>
      <c r="F388" s="174"/>
      <c r="G388" s="174"/>
      <c r="H388" s="174"/>
      <c r="I388" s="174"/>
      <c r="J388" s="174"/>
      <c r="K388" s="174"/>
      <c r="L388" s="174"/>
      <c r="M388" s="174"/>
      <c r="AQ388" s="298"/>
      <c r="AR388" s="299"/>
      <c r="AS388" s="174"/>
      <c r="AT388" s="174"/>
      <c r="AU388" s="174"/>
      <c r="AV388" s="174"/>
      <c r="AW388" s="174"/>
      <c r="AX388" s="174"/>
      <c r="AY388" s="174"/>
      <c r="AZ388" s="174"/>
      <c r="BA388" s="174"/>
      <c r="BB388" s="174"/>
      <c r="BC388" s="174"/>
      <c r="BD388" s="174"/>
      <c r="BE388" s="174"/>
    </row>
    <row r="389" spans="1:86" ht="26.1" customHeight="1">
      <c r="A389" s="174"/>
      <c r="B389" s="142" t="str">
        <f>$B$5</f>
        <v>第86回全国教育美術展応募作品の名札</v>
      </c>
      <c r="C389" s="174"/>
      <c r="D389" s="174"/>
      <c r="E389" s="174"/>
      <c r="F389" s="174"/>
      <c r="G389" s="174"/>
      <c r="H389" s="174"/>
      <c r="I389" s="174"/>
      <c r="J389" s="174"/>
      <c r="K389" s="174"/>
      <c r="L389" s="174"/>
      <c r="M389" s="174"/>
      <c r="AQ389" s="298"/>
      <c r="AR389" s="299"/>
      <c r="AS389" s="174"/>
      <c r="AT389" s="142" t="str">
        <f>$B$5</f>
        <v>第86回全国教育美術展応募作品の名札</v>
      </c>
      <c r="AU389" s="174"/>
      <c r="AV389" s="174"/>
      <c r="AW389" s="174"/>
      <c r="AX389" s="174"/>
      <c r="AY389" s="174"/>
      <c r="AZ389" s="174"/>
      <c r="BA389" s="174"/>
      <c r="BB389" s="174"/>
      <c r="BC389" s="174"/>
      <c r="BD389" s="174"/>
      <c r="BE389" s="174"/>
    </row>
    <row r="390" spans="1:86" ht="24.95" customHeight="1">
      <c r="A390" s="734" t="s">
        <v>45</v>
      </c>
      <c r="B390" s="735"/>
      <c r="C390" s="735"/>
      <c r="D390" s="735"/>
      <c r="E390" s="735"/>
      <c r="F390" s="735"/>
      <c r="G390" s="735"/>
      <c r="H390" s="735"/>
      <c r="I390" s="735"/>
      <c r="J390" s="735"/>
      <c r="K390" s="735"/>
      <c r="L390" s="735"/>
      <c r="M390" s="736"/>
      <c r="N390" s="790" t="s">
        <v>344</v>
      </c>
      <c r="O390" s="790"/>
      <c r="P390" s="719" t="s">
        <v>17</v>
      </c>
      <c r="Q390" s="720"/>
      <c r="R390" s="721" t="str">
        <f>IF('②応募者名簿(印刷用)'!$BX$40="","",'②応募者名簿(印刷用)'!$BX$40)</f>
        <v>-</v>
      </c>
      <c r="S390" s="721"/>
      <c r="T390" s="721"/>
      <c r="U390" s="721"/>
      <c r="V390" s="721"/>
      <c r="W390" s="721"/>
      <c r="X390" s="721"/>
      <c r="Y390" s="272"/>
      <c r="Z390" s="272"/>
      <c r="AA390" s="718" t="s">
        <v>282</v>
      </c>
      <c r="AB390" s="718"/>
      <c r="AC390" s="718"/>
      <c r="AD390" s="716" t="str">
        <f>IF(①入力シート!$D$30+①入力シート!$H$30+①入力シート!$L$30=0,"",①入力シート!$D$30&amp;①入力シート!$G$30&amp;①入力シート!$H$30&amp;①入力シート!$K$30&amp;①入力シート!$L$30)</f>
        <v/>
      </c>
      <c r="AE390" s="716"/>
      <c r="AF390" s="716"/>
      <c r="AG390" s="716"/>
      <c r="AH390" s="716"/>
      <c r="AI390" s="716"/>
      <c r="AJ390" s="716"/>
      <c r="AK390" s="716"/>
      <c r="AL390" s="716"/>
      <c r="AM390" s="716"/>
      <c r="AN390" s="716"/>
      <c r="AO390" s="716"/>
      <c r="AP390" s="717"/>
      <c r="AQ390" s="300"/>
      <c r="AR390" s="301"/>
      <c r="AS390" s="734" t="s">
        <v>45</v>
      </c>
      <c r="AT390" s="735"/>
      <c r="AU390" s="735"/>
      <c r="AV390" s="735"/>
      <c r="AW390" s="735"/>
      <c r="AX390" s="735"/>
      <c r="AY390" s="735"/>
      <c r="AZ390" s="735"/>
      <c r="BA390" s="735"/>
      <c r="BB390" s="735"/>
      <c r="BC390" s="735"/>
      <c r="BD390" s="735"/>
      <c r="BE390" s="736"/>
      <c r="BF390" s="728" t="s">
        <v>344</v>
      </c>
      <c r="BG390" s="729"/>
      <c r="BH390" s="719" t="s">
        <v>17</v>
      </c>
      <c r="BI390" s="720"/>
      <c r="BJ390" s="721" t="str">
        <f>IF('②応募者名簿(印刷用)'!$BX$40="","",'②応募者名簿(印刷用)'!$BX$40)</f>
        <v>-</v>
      </c>
      <c r="BK390" s="721"/>
      <c r="BL390" s="721"/>
      <c r="BM390" s="721"/>
      <c r="BN390" s="721"/>
      <c r="BO390" s="721"/>
      <c r="BP390" s="721"/>
      <c r="BQ390" s="272"/>
      <c r="BR390" s="272"/>
      <c r="BS390" s="718" t="s">
        <v>282</v>
      </c>
      <c r="BT390" s="718"/>
      <c r="BU390" s="718"/>
      <c r="BV390" s="716" t="str">
        <f>IF(①入力シート!$D$30+①入力シート!$H$30+①入力シート!$L$30=0,"",①入力シート!$D$30&amp;①入力シート!$G$30&amp;①入力シート!$H$30&amp;①入力シート!$K$30&amp;①入力シート!$L$30)</f>
        <v/>
      </c>
      <c r="BW390" s="716"/>
      <c r="BX390" s="716"/>
      <c r="BY390" s="716"/>
      <c r="BZ390" s="716"/>
      <c r="CA390" s="716"/>
      <c r="CB390" s="716"/>
      <c r="CC390" s="716"/>
      <c r="CD390" s="716"/>
      <c r="CE390" s="716"/>
      <c r="CF390" s="716"/>
      <c r="CG390" s="716"/>
      <c r="CH390" s="717"/>
    </row>
    <row r="391" spans="1:86" ht="24.95" customHeight="1">
      <c r="A391" s="714"/>
      <c r="B391" s="715"/>
      <c r="C391" s="715"/>
      <c r="D391" s="715"/>
      <c r="E391" s="715"/>
      <c r="F391" s="715"/>
      <c r="G391" s="715"/>
      <c r="H391" s="715"/>
      <c r="I391" s="191"/>
      <c r="J391" s="191"/>
      <c r="K391" s="191"/>
      <c r="L391" s="191"/>
      <c r="M391" s="192"/>
      <c r="N391" s="790"/>
      <c r="O391" s="790"/>
      <c r="P391" s="711" t="str">
        <f>IF('②応募者名簿(印刷用)'!$BV$42="","",'②応募者名簿(印刷用)'!$BV$42)</f>
        <v xml:space="preserve"> </v>
      </c>
      <c r="Q391" s="712"/>
      <c r="R391" s="712"/>
      <c r="S391" s="712"/>
      <c r="T391" s="712"/>
      <c r="U391" s="712"/>
      <c r="V391" s="712"/>
      <c r="W391" s="712"/>
      <c r="X391" s="712"/>
      <c r="Y391" s="712"/>
      <c r="Z391" s="712"/>
      <c r="AA391" s="712"/>
      <c r="AB391" s="712"/>
      <c r="AC391" s="712"/>
      <c r="AD391" s="712"/>
      <c r="AE391" s="712"/>
      <c r="AF391" s="712"/>
      <c r="AG391" s="712"/>
      <c r="AH391" s="712"/>
      <c r="AI391" s="712"/>
      <c r="AJ391" s="712"/>
      <c r="AK391" s="712"/>
      <c r="AL391" s="712"/>
      <c r="AM391" s="712"/>
      <c r="AN391" s="712"/>
      <c r="AO391" s="712"/>
      <c r="AP391" s="713"/>
      <c r="AQ391" s="300"/>
      <c r="AR391" s="301"/>
      <c r="AS391" s="714"/>
      <c r="AT391" s="715"/>
      <c r="AU391" s="715"/>
      <c r="AV391" s="715"/>
      <c r="AW391" s="715"/>
      <c r="AX391" s="715"/>
      <c r="AY391" s="715"/>
      <c r="AZ391" s="715"/>
      <c r="BA391" s="191"/>
      <c r="BB391" s="191"/>
      <c r="BC391" s="191"/>
      <c r="BD391" s="191"/>
      <c r="BE391" s="192"/>
      <c r="BF391" s="730"/>
      <c r="BG391" s="731"/>
      <c r="BH391" s="711" t="str">
        <f>IF('②応募者名簿(印刷用)'!$BV$42="","",'②応募者名簿(印刷用)'!$BV$42)</f>
        <v xml:space="preserve"> </v>
      </c>
      <c r="BI391" s="712"/>
      <c r="BJ391" s="712"/>
      <c r="BK391" s="712"/>
      <c r="BL391" s="712"/>
      <c r="BM391" s="712"/>
      <c r="BN391" s="712"/>
      <c r="BO391" s="712"/>
      <c r="BP391" s="712"/>
      <c r="BQ391" s="712"/>
      <c r="BR391" s="712"/>
      <c r="BS391" s="712"/>
      <c r="BT391" s="712"/>
      <c r="BU391" s="712"/>
      <c r="BV391" s="712"/>
      <c r="BW391" s="712"/>
      <c r="BX391" s="712"/>
      <c r="BY391" s="712"/>
      <c r="BZ391" s="712"/>
      <c r="CA391" s="712"/>
      <c r="CB391" s="712"/>
      <c r="CC391" s="712"/>
      <c r="CD391" s="712"/>
      <c r="CE391" s="712"/>
      <c r="CF391" s="712"/>
      <c r="CG391" s="712"/>
      <c r="CH391" s="713"/>
    </row>
    <row r="392" spans="1:86" ht="24.95" customHeight="1">
      <c r="A392" s="714"/>
      <c r="B392" s="715"/>
      <c r="C392" s="715"/>
      <c r="D392" s="715"/>
      <c r="E392" s="715"/>
      <c r="F392" s="715"/>
      <c r="G392" s="715"/>
      <c r="H392" s="715"/>
      <c r="I392" s="191"/>
      <c r="J392" s="191"/>
      <c r="K392" s="191"/>
      <c r="L392" s="191"/>
      <c r="M392" s="192"/>
      <c r="N392" s="790"/>
      <c r="O392" s="790"/>
      <c r="P392" s="711" t="str">
        <f>IF('②応募者名簿(印刷用)'!$BV$43="","",'②応募者名簿(印刷用)'!$BV$43)</f>
        <v xml:space="preserve"> </v>
      </c>
      <c r="Q392" s="712"/>
      <c r="R392" s="712"/>
      <c r="S392" s="712"/>
      <c r="T392" s="712"/>
      <c r="U392" s="712"/>
      <c r="V392" s="712"/>
      <c r="W392" s="712"/>
      <c r="X392" s="712"/>
      <c r="Y392" s="712"/>
      <c r="Z392" s="712"/>
      <c r="AA392" s="712"/>
      <c r="AB392" s="712"/>
      <c r="AC392" s="712"/>
      <c r="AD392" s="712"/>
      <c r="AE392" s="712"/>
      <c r="AF392" s="712"/>
      <c r="AG392" s="712"/>
      <c r="AH392" s="712"/>
      <c r="AI392" s="712"/>
      <c r="AJ392" s="712"/>
      <c r="AK392" s="712"/>
      <c r="AL392" s="712"/>
      <c r="AM392" s="712"/>
      <c r="AN392" s="712"/>
      <c r="AO392" s="712"/>
      <c r="AP392" s="713"/>
      <c r="AQ392" s="300"/>
      <c r="AR392" s="301"/>
      <c r="AS392" s="714"/>
      <c r="AT392" s="715"/>
      <c r="AU392" s="715"/>
      <c r="AV392" s="715"/>
      <c r="AW392" s="715"/>
      <c r="AX392" s="715"/>
      <c r="AY392" s="715"/>
      <c r="AZ392" s="715"/>
      <c r="BA392" s="191"/>
      <c r="BB392" s="191"/>
      <c r="BC392" s="191"/>
      <c r="BD392" s="191"/>
      <c r="BE392" s="192"/>
      <c r="BF392" s="730"/>
      <c r="BG392" s="731"/>
      <c r="BH392" s="711" t="str">
        <f>IF('②応募者名簿(印刷用)'!$BV$43="","",'②応募者名簿(印刷用)'!$BV$43)</f>
        <v xml:space="preserve"> </v>
      </c>
      <c r="BI392" s="712"/>
      <c r="BJ392" s="712"/>
      <c r="BK392" s="712"/>
      <c r="BL392" s="712"/>
      <c r="BM392" s="712"/>
      <c r="BN392" s="712"/>
      <c r="BO392" s="712"/>
      <c r="BP392" s="712"/>
      <c r="BQ392" s="712"/>
      <c r="BR392" s="712"/>
      <c r="BS392" s="712"/>
      <c r="BT392" s="712"/>
      <c r="BU392" s="712"/>
      <c r="BV392" s="712"/>
      <c r="BW392" s="712"/>
      <c r="BX392" s="712"/>
      <c r="BY392" s="712"/>
      <c r="BZ392" s="712"/>
      <c r="CA392" s="712"/>
      <c r="CB392" s="712"/>
      <c r="CC392" s="712"/>
      <c r="CD392" s="712"/>
      <c r="CE392" s="712"/>
      <c r="CF392" s="712"/>
      <c r="CG392" s="712"/>
      <c r="CH392" s="713"/>
    </row>
    <row r="393" spans="1:86" ht="24.95" customHeight="1">
      <c r="A393" s="714"/>
      <c r="B393" s="715"/>
      <c r="C393" s="715"/>
      <c r="D393" s="715"/>
      <c r="E393" s="715"/>
      <c r="F393" s="715"/>
      <c r="G393" s="715"/>
      <c r="H393" s="715"/>
      <c r="I393" s="191"/>
      <c r="J393" s="191"/>
      <c r="K393" s="191"/>
      <c r="L393" s="191"/>
      <c r="M393" s="192"/>
      <c r="N393" s="790"/>
      <c r="O393" s="790"/>
      <c r="P393" s="737" t="str">
        <f>IF('②応募者名簿(印刷用)'!$BV$44="","",'②応募者名簿(印刷用)'!$BV$44)</f>
        <v xml:space="preserve"> </v>
      </c>
      <c r="Q393" s="738"/>
      <c r="R393" s="738"/>
      <c r="S393" s="738"/>
      <c r="T393" s="738"/>
      <c r="U393" s="738"/>
      <c r="V393" s="738"/>
      <c r="W393" s="738"/>
      <c r="X393" s="738"/>
      <c r="Y393" s="738"/>
      <c r="Z393" s="738"/>
      <c r="AA393" s="738"/>
      <c r="AB393" s="738"/>
      <c r="AC393" s="738"/>
      <c r="AD393" s="738"/>
      <c r="AE393" s="738"/>
      <c r="AF393" s="738"/>
      <c r="AG393" s="738"/>
      <c r="AH393" s="738"/>
      <c r="AI393" s="738"/>
      <c r="AJ393" s="738"/>
      <c r="AK393" s="738"/>
      <c r="AL393" s="738"/>
      <c r="AM393" s="738"/>
      <c r="AN393" s="738"/>
      <c r="AO393" s="738"/>
      <c r="AP393" s="739"/>
      <c r="AQ393" s="300"/>
      <c r="AR393" s="301"/>
      <c r="AS393" s="714"/>
      <c r="AT393" s="715"/>
      <c r="AU393" s="715"/>
      <c r="AV393" s="715"/>
      <c r="AW393" s="715"/>
      <c r="AX393" s="715"/>
      <c r="AY393" s="715"/>
      <c r="AZ393" s="715"/>
      <c r="BA393" s="191"/>
      <c r="BB393" s="191"/>
      <c r="BC393" s="191"/>
      <c r="BD393" s="191"/>
      <c r="BE393" s="192"/>
      <c r="BF393" s="732"/>
      <c r="BG393" s="733"/>
      <c r="BH393" s="737" t="str">
        <f>IF('②応募者名簿(印刷用)'!$BV$44="","",'②応募者名簿(印刷用)'!$BV$44)</f>
        <v xml:space="preserve"> </v>
      </c>
      <c r="BI393" s="738"/>
      <c r="BJ393" s="738"/>
      <c r="BK393" s="738"/>
      <c r="BL393" s="738"/>
      <c r="BM393" s="738"/>
      <c r="BN393" s="738"/>
      <c r="BO393" s="738"/>
      <c r="BP393" s="738"/>
      <c r="BQ393" s="738"/>
      <c r="BR393" s="738"/>
      <c r="BS393" s="738"/>
      <c r="BT393" s="738"/>
      <c r="BU393" s="738"/>
      <c r="BV393" s="738"/>
      <c r="BW393" s="738"/>
      <c r="BX393" s="738"/>
      <c r="BY393" s="738"/>
      <c r="BZ393" s="738"/>
      <c r="CA393" s="738"/>
      <c r="CB393" s="738"/>
      <c r="CC393" s="738"/>
      <c r="CD393" s="738"/>
      <c r="CE393" s="738"/>
      <c r="CF393" s="738"/>
      <c r="CG393" s="738"/>
      <c r="CH393" s="739"/>
    </row>
    <row r="394" spans="1:86" ht="24.95" customHeight="1">
      <c r="A394" s="714"/>
      <c r="B394" s="715"/>
      <c r="C394" s="715"/>
      <c r="D394" s="715"/>
      <c r="E394" s="715"/>
      <c r="F394" s="715"/>
      <c r="G394" s="715"/>
      <c r="H394" s="715"/>
      <c r="I394" s="191"/>
      <c r="J394" s="191"/>
      <c r="K394" s="191"/>
      <c r="L394" s="191"/>
      <c r="M394" s="192"/>
      <c r="N394" s="728" t="s">
        <v>345</v>
      </c>
      <c r="O394" s="729"/>
      <c r="P394" s="740" t="s">
        <v>23</v>
      </c>
      <c r="Q394" s="741"/>
      <c r="R394" s="741"/>
      <c r="S394" s="741"/>
      <c r="T394" s="720" t="str">
        <f>""&amp;①入力シート!$D$21</f>
        <v/>
      </c>
      <c r="U394" s="720"/>
      <c r="V394" s="720"/>
      <c r="W394" s="720"/>
      <c r="X394" s="720"/>
      <c r="Y394" s="720"/>
      <c r="Z394" s="720"/>
      <c r="AA394" s="720"/>
      <c r="AB394" s="720"/>
      <c r="AC394" s="720"/>
      <c r="AD394" s="720"/>
      <c r="AE394" s="720"/>
      <c r="AF394" s="720"/>
      <c r="AG394" s="720"/>
      <c r="AH394" s="720"/>
      <c r="AI394" s="720"/>
      <c r="AJ394" s="720"/>
      <c r="AK394" s="720"/>
      <c r="AL394" s="720"/>
      <c r="AM394" s="720"/>
      <c r="AN394" s="720"/>
      <c r="AO394" s="720"/>
      <c r="AP394" s="773"/>
      <c r="AQ394" s="300"/>
      <c r="AR394" s="301"/>
      <c r="AS394" s="714"/>
      <c r="AT394" s="715"/>
      <c r="AU394" s="715"/>
      <c r="AV394" s="715"/>
      <c r="AW394" s="715"/>
      <c r="AX394" s="715"/>
      <c r="AY394" s="715"/>
      <c r="AZ394" s="715"/>
      <c r="BA394" s="191"/>
      <c r="BB394" s="191"/>
      <c r="BC394" s="191"/>
      <c r="BD394" s="191"/>
      <c r="BE394" s="192"/>
      <c r="BF394" s="728" t="s">
        <v>345</v>
      </c>
      <c r="BG394" s="729"/>
      <c r="BH394" s="740" t="s">
        <v>23</v>
      </c>
      <c r="BI394" s="741"/>
      <c r="BJ394" s="741"/>
      <c r="BK394" s="741"/>
      <c r="BL394" s="720" t="str">
        <f>""&amp;①入力シート!$D$21</f>
        <v/>
      </c>
      <c r="BM394" s="720"/>
      <c r="BN394" s="720"/>
      <c r="BO394" s="720"/>
      <c r="BP394" s="720"/>
      <c r="BQ394" s="720"/>
      <c r="BR394" s="720"/>
      <c r="BS394" s="720"/>
      <c r="BT394" s="720"/>
      <c r="BU394" s="720"/>
      <c r="BV394" s="720"/>
      <c r="BW394" s="720"/>
      <c r="BX394" s="720"/>
      <c r="BY394" s="720"/>
      <c r="BZ394" s="720"/>
      <c r="CA394" s="720"/>
      <c r="CB394" s="720"/>
      <c r="CC394" s="720"/>
      <c r="CD394" s="720"/>
      <c r="CE394" s="720"/>
      <c r="CF394" s="720"/>
      <c r="CG394" s="720"/>
      <c r="CH394" s="773"/>
    </row>
    <row r="395" spans="1:86" ht="24.95" customHeight="1">
      <c r="A395" s="193"/>
      <c r="B395" s="191"/>
      <c r="C395" s="191"/>
      <c r="D395" s="191"/>
      <c r="E395" s="191"/>
      <c r="F395" s="191"/>
      <c r="G395" s="191"/>
      <c r="H395" s="191"/>
      <c r="I395" s="191"/>
      <c r="J395" s="191"/>
      <c r="K395" s="191"/>
      <c r="L395" s="191"/>
      <c r="M395" s="192"/>
      <c r="N395" s="730"/>
      <c r="O395" s="731"/>
      <c r="P395" s="770" t="str">
        <f>"　"&amp;①入力シート!$D$22</f>
        <v>　</v>
      </c>
      <c r="Q395" s="771"/>
      <c r="R395" s="771"/>
      <c r="S395" s="771"/>
      <c r="T395" s="771"/>
      <c r="U395" s="771"/>
      <c r="V395" s="771"/>
      <c r="W395" s="771"/>
      <c r="X395" s="771"/>
      <c r="Y395" s="771"/>
      <c r="Z395" s="771"/>
      <c r="AA395" s="771"/>
      <c r="AB395" s="771"/>
      <c r="AC395" s="771"/>
      <c r="AD395" s="771"/>
      <c r="AE395" s="771"/>
      <c r="AF395" s="771"/>
      <c r="AG395" s="771"/>
      <c r="AH395" s="771"/>
      <c r="AI395" s="771"/>
      <c r="AJ395" s="771"/>
      <c r="AK395" s="771"/>
      <c r="AL395" s="771"/>
      <c r="AM395" s="771"/>
      <c r="AN395" s="771"/>
      <c r="AO395" s="771"/>
      <c r="AP395" s="772"/>
      <c r="AQ395" s="300"/>
      <c r="AR395" s="301"/>
      <c r="AS395" s="193"/>
      <c r="AT395" s="191"/>
      <c r="AU395" s="191"/>
      <c r="AV395" s="191"/>
      <c r="AW395" s="191"/>
      <c r="AX395" s="191"/>
      <c r="AY395" s="191"/>
      <c r="AZ395" s="191"/>
      <c r="BA395" s="191"/>
      <c r="BB395" s="191"/>
      <c r="BC395" s="191"/>
      <c r="BD395" s="191"/>
      <c r="BE395" s="192"/>
      <c r="BF395" s="730"/>
      <c r="BG395" s="731"/>
      <c r="BH395" s="770" t="str">
        <f>"　"&amp;①入力シート!$D$22</f>
        <v>　</v>
      </c>
      <c r="BI395" s="771"/>
      <c r="BJ395" s="771"/>
      <c r="BK395" s="771"/>
      <c r="BL395" s="771"/>
      <c r="BM395" s="771"/>
      <c r="BN395" s="771"/>
      <c r="BO395" s="771"/>
      <c r="BP395" s="771"/>
      <c r="BQ395" s="771"/>
      <c r="BR395" s="771"/>
      <c r="BS395" s="771"/>
      <c r="BT395" s="771"/>
      <c r="BU395" s="771"/>
      <c r="BV395" s="771"/>
      <c r="BW395" s="771"/>
      <c r="BX395" s="771"/>
      <c r="BY395" s="771"/>
      <c r="BZ395" s="771"/>
      <c r="CA395" s="771"/>
      <c r="CB395" s="771"/>
      <c r="CC395" s="771"/>
      <c r="CD395" s="771"/>
      <c r="CE395" s="771"/>
      <c r="CF395" s="771"/>
      <c r="CG395" s="771"/>
      <c r="CH395" s="772"/>
    </row>
    <row r="396" spans="1:86" ht="24.95" customHeight="1">
      <c r="A396" s="193"/>
      <c r="B396" s="191"/>
      <c r="C396" s="191"/>
      <c r="D396" s="191"/>
      <c r="E396" s="191"/>
      <c r="F396" s="191"/>
      <c r="G396" s="191"/>
      <c r="H396" s="191"/>
      <c r="I396" s="191"/>
      <c r="J396" s="191"/>
      <c r="K396" s="191"/>
      <c r="L396" s="191"/>
      <c r="M396" s="192"/>
      <c r="N396" s="730"/>
      <c r="O396" s="731"/>
      <c r="P396" s="764" t="str">
        <f>"　"&amp;①入力シート!$D$23</f>
        <v>　</v>
      </c>
      <c r="Q396" s="765"/>
      <c r="R396" s="765"/>
      <c r="S396" s="765"/>
      <c r="T396" s="765"/>
      <c r="U396" s="765"/>
      <c r="V396" s="765"/>
      <c r="W396" s="765"/>
      <c r="X396" s="765"/>
      <c r="Y396" s="765"/>
      <c r="Z396" s="765"/>
      <c r="AA396" s="765"/>
      <c r="AB396" s="765"/>
      <c r="AC396" s="765"/>
      <c r="AD396" s="765"/>
      <c r="AE396" s="765"/>
      <c r="AF396" s="765"/>
      <c r="AG396" s="765"/>
      <c r="AH396" s="765"/>
      <c r="AI396" s="765"/>
      <c r="AJ396" s="765"/>
      <c r="AK396" s="765"/>
      <c r="AL396" s="765"/>
      <c r="AM396" s="765"/>
      <c r="AN396" s="765"/>
      <c r="AO396" s="765"/>
      <c r="AP396" s="766"/>
      <c r="AQ396" s="300"/>
      <c r="AR396" s="301"/>
      <c r="AS396" s="193"/>
      <c r="AT396" s="191"/>
      <c r="AU396" s="191"/>
      <c r="AV396" s="191"/>
      <c r="AW396" s="191"/>
      <c r="AX396" s="191"/>
      <c r="AY396" s="191"/>
      <c r="AZ396" s="191"/>
      <c r="BA396" s="191"/>
      <c r="BB396" s="191"/>
      <c r="BC396" s="191"/>
      <c r="BD396" s="191"/>
      <c r="BE396" s="192"/>
      <c r="BF396" s="730"/>
      <c r="BG396" s="731"/>
      <c r="BH396" s="764" t="str">
        <f>"　"&amp;①入力シート!$D$23</f>
        <v>　</v>
      </c>
      <c r="BI396" s="765"/>
      <c r="BJ396" s="765"/>
      <c r="BK396" s="765"/>
      <c r="BL396" s="765"/>
      <c r="BM396" s="765"/>
      <c r="BN396" s="765"/>
      <c r="BO396" s="765"/>
      <c r="BP396" s="765"/>
      <c r="BQ396" s="765"/>
      <c r="BR396" s="765"/>
      <c r="BS396" s="765"/>
      <c r="BT396" s="765"/>
      <c r="BU396" s="765"/>
      <c r="BV396" s="765"/>
      <c r="BW396" s="765"/>
      <c r="BX396" s="765"/>
      <c r="BY396" s="765"/>
      <c r="BZ396" s="765"/>
      <c r="CA396" s="765"/>
      <c r="CB396" s="765"/>
      <c r="CC396" s="765"/>
      <c r="CD396" s="765"/>
      <c r="CE396" s="765"/>
      <c r="CF396" s="765"/>
      <c r="CG396" s="765"/>
      <c r="CH396" s="766"/>
    </row>
    <row r="397" spans="1:86" ht="24.95" customHeight="1">
      <c r="A397" s="194"/>
      <c r="B397" s="195"/>
      <c r="C397" s="195"/>
      <c r="D397" s="195"/>
      <c r="E397" s="195"/>
      <c r="F397" s="195"/>
      <c r="G397" s="195"/>
      <c r="H397" s="195"/>
      <c r="I397" s="195"/>
      <c r="J397" s="195"/>
      <c r="K397" s="195"/>
      <c r="L397" s="195"/>
      <c r="M397" s="196"/>
      <c r="N397" s="732"/>
      <c r="O397" s="733"/>
      <c r="P397" s="764"/>
      <c r="Q397" s="765"/>
      <c r="R397" s="765"/>
      <c r="S397" s="765"/>
      <c r="T397" s="765"/>
      <c r="U397" s="765"/>
      <c r="V397" s="765"/>
      <c r="W397" s="765"/>
      <c r="X397" s="765"/>
      <c r="Y397" s="765"/>
      <c r="Z397" s="765"/>
      <c r="AA397" s="765"/>
      <c r="AB397" s="765"/>
      <c r="AC397" s="765"/>
      <c r="AD397" s="765"/>
      <c r="AE397" s="765"/>
      <c r="AF397" s="765"/>
      <c r="AG397" s="765"/>
      <c r="AH397" s="765"/>
      <c r="AI397" s="765"/>
      <c r="AJ397" s="765"/>
      <c r="AK397" s="765"/>
      <c r="AL397" s="765"/>
      <c r="AM397" s="765"/>
      <c r="AN397" s="765"/>
      <c r="AO397" s="765"/>
      <c r="AP397" s="766"/>
      <c r="AQ397" s="300"/>
      <c r="AR397" s="301"/>
      <c r="AS397" s="194"/>
      <c r="AT397" s="195"/>
      <c r="AU397" s="195"/>
      <c r="AV397" s="195"/>
      <c r="AW397" s="195"/>
      <c r="AX397" s="195"/>
      <c r="AY397" s="195"/>
      <c r="AZ397" s="195"/>
      <c r="BA397" s="195"/>
      <c r="BB397" s="195"/>
      <c r="BC397" s="195"/>
      <c r="BD397" s="195"/>
      <c r="BE397" s="196"/>
      <c r="BF397" s="732"/>
      <c r="BG397" s="733"/>
      <c r="BH397" s="767"/>
      <c r="BI397" s="768"/>
      <c r="BJ397" s="768"/>
      <c r="BK397" s="768"/>
      <c r="BL397" s="768"/>
      <c r="BM397" s="768"/>
      <c r="BN397" s="768"/>
      <c r="BO397" s="768"/>
      <c r="BP397" s="768"/>
      <c r="BQ397" s="768"/>
      <c r="BR397" s="768"/>
      <c r="BS397" s="768"/>
      <c r="BT397" s="768"/>
      <c r="BU397" s="768"/>
      <c r="BV397" s="768"/>
      <c r="BW397" s="768"/>
      <c r="BX397" s="768"/>
      <c r="BY397" s="768"/>
      <c r="BZ397" s="768"/>
      <c r="CA397" s="768"/>
      <c r="CB397" s="768"/>
      <c r="CC397" s="768"/>
      <c r="CD397" s="768"/>
      <c r="CE397" s="768"/>
      <c r="CF397" s="768"/>
      <c r="CG397" s="768"/>
      <c r="CH397" s="769"/>
    </row>
    <row r="398" spans="1:86" ht="24.95" customHeight="1">
      <c r="A398" s="722" t="s">
        <v>337</v>
      </c>
      <c r="B398" s="723"/>
      <c r="C398" s="740" t="s">
        <v>31</v>
      </c>
      <c r="D398" s="741"/>
      <c r="E398" s="741"/>
      <c r="F398" s="741"/>
      <c r="G398" s="741"/>
      <c r="H398" s="741"/>
      <c r="I398" s="741"/>
      <c r="J398" s="741"/>
      <c r="K398" s="741"/>
      <c r="L398" s="741"/>
      <c r="M398" s="741"/>
      <c r="N398" s="722" t="s">
        <v>336</v>
      </c>
      <c r="O398" s="723"/>
      <c r="P398" s="792" t="str">
        <f>""&amp;①入力シート!AC56</f>
        <v/>
      </c>
      <c r="Q398" s="792"/>
      <c r="R398" s="792"/>
      <c r="S398" s="792"/>
      <c r="T398" s="792"/>
      <c r="U398" s="792"/>
      <c r="V398" s="792"/>
      <c r="W398" s="792"/>
      <c r="X398" s="792"/>
      <c r="Y398" s="792"/>
      <c r="Z398" s="792"/>
      <c r="AA398" s="792"/>
      <c r="AB398" s="792"/>
      <c r="AC398" s="792"/>
      <c r="AD398" s="792"/>
      <c r="AE398" s="792"/>
      <c r="AF398" s="792"/>
      <c r="AG398" s="792"/>
      <c r="AH398" s="792"/>
      <c r="AI398" s="792"/>
      <c r="AJ398" s="792"/>
      <c r="AK398" s="792"/>
      <c r="AL398" s="792"/>
      <c r="AM398" s="792"/>
      <c r="AN398" s="792"/>
      <c r="AO398" s="792"/>
      <c r="AP398" s="792"/>
      <c r="AQ398" s="300"/>
      <c r="AR398" s="301"/>
      <c r="AS398" s="722" t="s">
        <v>337</v>
      </c>
      <c r="AT398" s="723"/>
      <c r="AU398" s="740" t="s">
        <v>31</v>
      </c>
      <c r="AV398" s="741"/>
      <c r="AW398" s="741"/>
      <c r="AX398" s="741"/>
      <c r="AY398" s="741"/>
      <c r="AZ398" s="741"/>
      <c r="BA398" s="741"/>
      <c r="BB398" s="741"/>
      <c r="BC398" s="741"/>
      <c r="BD398" s="741"/>
      <c r="BE398" s="742"/>
      <c r="BF398" s="722" t="s">
        <v>336</v>
      </c>
      <c r="BG398" s="723"/>
      <c r="BH398" s="755" t="str">
        <f>""&amp;①入力シート!AC57</f>
        <v/>
      </c>
      <c r="BI398" s="756"/>
      <c r="BJ398" s="756"/>
      <c r="BK398" s="756"/>
      <c r="BL398" s="756"/>
      <c r="BM398" s="756"/>
      <c r="BN398" s="756"/>
      <c r="BO398" s="756"/>
      <c r="BP398" s="756"/>
      <c r="BQ398" s="756"/>
      <c r="BR398" s="756"/>
      <c r="BS398" s="756"/>
      <c r="BT398" s="756"/>
      <c r="BU398" s="756"/>
      <c r="BV398" s="756"/>
      <c r="BW398" s="756"/>
      <c r="BX398" s="756"/>
      <c r="BY398" s="756"/>
      <c r="BZ398" s="756"/>
      <c r="CA398" s="756"/>
      <c r="CB398" s="756"/>
      <c r="CC398" s="756"/>
      <c r="CD398" s="756"/>
      <c r="CE398" s="756"/>
      <c r="CF398" s="756"/>
      <c r="CG398" s="756"/>
      <c r="CH398" s="757"/>
    </row>
    <row r="399" spans="1:86" ht="24.95" customHeight="1">
      <c r="A399" s="724"/>
      <c r="B399" s="725"/>
      <c r="C399" s="743">
        <f>'②応募者名簿(印刷用)'!$AD5</f>
        <v>33</v>
      </c>
      <c r="D399" s="744"/>
      <c r="E399" s="744"/>
      <c r="F399" s="744"/>
      <c r="G399" s="744"/>
      <c r="H399" s="744"/>
      <c r="I399" s="744"/>
      <c r="J399" s="744"/>
      <c r="K399" s="744"/>
      <c r="L399" s="744"/>
      <c r="M399" s="744"/>
      <c r="N399" s="724"/>
      <c r="O399" s="725"/>
      <c r="P399" s="792"/>
      <c r="Q399" s="792"/>
      <c r="R399" s="792"/>
      <c r="S399" s="792"/>
      <c r="T399" s="792"/>
      <c r="U399" s="792"/>
      <c r="V399" s="792"/>
      <c r="W399" s="792"/>
      <c r="X399" s="792"/>
      <c r="Y399" s="792"/>
      <c r="Z399" s="792"/>
      <c r="AA399" s="792"/>
      <c r="AB399" s="792"/>
      <c r="AC399" s="792"/>
      <c r="AD399" s="792"/>
      <c r="AE399" s="792"/>
      <c r="AF399" s="792"/>
      <c r="AG399" s="792"/>
      <c r="AH399" s="792"/>
      <c r="AI399" s="792"/>
      <c r="AJ399" s="792"/>
      <c r="AK399" s="792"/>
      <c r="AL399" s="792"/>
      <c r="AM399" s="792"/>
      <c r="AN399" s="792"/>
      <c r="AO399" s="792"/>
      <c r="AP399" s="792"/>
      <c r="AQ399" s="300"/>
      <c r="AR399" s="301"/>
      <c r="AS399" s="724"/>
      <c r="AT399" s="725"/>
      <c r="AU399" s="743">
        <f>'②応募者名簿(印刷用)'!$AD6</f>
        <v>34</v>
      </c>
      <c r="AV399" s="744"/>
      <c r="AW399" s="744"/>
      <c r="AX399" s="744"/>
      <c r="AY399" s="744"/>
      <c r="AZ399" s="744"/>
      <c r="BA399" s="744"/>
      <c r="BB399" s="744"/>
      <c r="BC399" s="744"/>
      <c r="BD399" s="744"/>
      <c r="BE399" s="745"/>
      <c r="BF399" s="724"/>
      <c r="BG399" s="725"/>
      <c r="BH399" s="758"/>
      <c r="BI399" s="759"/>
      <c r="BJ399" s="759"/>
      <c r="BK399" s="759"/>
      <c r="BL399" s="759"/>
      <c r="BM399" s="759"/>
      <c r="BN399" s="759"/>
      <c r="BO399" s="759"/>
      <c r="BP399" s="759"/>
      <c r="BQ399" s="759"/>
      <c r="BR399" s="759"/>
      <c r="BS399" s="759"/>
      <c r="BT399" s="759"/>
      <c r="BU399" s="759"/>
      <c r="BV399" s="759"/>
      <c r="BW399" s="759"/>
      <c r="BX399" s="759"/>
      <c r="BY399" s="759"/>
      <c r="BZ399" s="759"/>
      <c r="CA399" s="759"/>
      <c r="CB399" s="759"/>
      <c r="CC399" s="759"/>
      <c r="CD399" s="759"/>
      <c r="CE399" s="759"/>
      <c r="CF399" s="759"/>
      <c r="CG399" s="759"/>
      <c r="CH399" s="760"/>
    </row>
    <row r="400" spans="1:86" ht="24.95" customHeight="1">
      <c r="A400" s="726"/>
      <c r="B400" s="727"/>
      <c r="C400" s="743"/>
      <c r="D400" s="744"/>
      <c r="E400" s="744"/>
      <c r="F400" s="744"/>
      <c r="G400" s="744"/>
      <c r="H400" s="744"/>
      <c r="I400" s="744"/>
      <c r="J400" s="744"/>
      <c r="K400" s="744"/>
      <c r="L400" s="744"/>
      <c r="M400" s="744"/>
      <c r="N400" s="726"/>
      <c r="O400" s="727"/>
      <c r="P400" s="792"/>
      <c r="Q400" s="792"/>
      <c r="R400" s="792"/>
      <c r="S400" s="792"/>
      <c r="T400" s="792"/>
      <c r="U400" s="792"/>
      <c r="V400" s="792"/>
      <c r="W400" s="792"/>
      <c r="X400" s="792"/>
      <c r="Y400" s="792"/>
      <c r="Z400" s="792"/>
      <c r="AA400" s="792"/>
      <c r="AB400" s="792"/>
      <c r="AC400" s="792"/>
      <c r="AD400" s="792"/>
      <c r="AE400" s="792"/>
      <c r="AF400" s="792"/>
      <c r="AG400" s="792"/>
      <c r="AH400" s="792"/>
      <c r="AI400" s="792"/>
      <c r="AJ400" s="792"/>
      <c r="AK400" s="792"/>
      <c r="AL400" s="792"/>
      <c r="AM400" s="792"/>
      <c r="AN400" s="792"/>
      <c r="AO400" s="792"/>
      <c r="AP400" s="792"/>
      <c r="AQ400" s="300"/>
      <c r="AR400" s="301"/>
      <c r="AS400" s="726"/>
      <c r="AT400" s="727"/>
      <c r="AU400" s="746"/>
      <c r="AV400" s="747"/>
      <c r="AW400" s="747"/>
      <c r="AX400" s="747"/>
      <c r="AY400" s="747"/>
      <c r="AZ400" s="747"/>
      <c r="BA400" s="747"/>
      <c r="BB400" s="747"/>
      <c r="BC400" s="747"/>
      <c r="BD400" s="747"/>
      <c r="BE400" s="748"/>
      <c r="BF400" s="726"/>
      <c r="BG400" s="727"/>
      <c r="BH400" s="761"/>
      <c r="BI400" s="762"/>
      <c r="BJ400" s="762"/>
      <c r="BK400" s="762"/>
      <c r="BL400" s="762"/>
      <c r="BM400" s="762"/>
      <c r="BN400" s="762"/>
      <c r="BO400" s="762"/>
      <c r="BP400" s="762"/>
      <c r="BQ400" s="762"/>
      <c r="BR400" s="762"/>
      <c r="BS400" s="762"/>
      <c r="BT400" s="762"/>
      <c r="BU400" s="762"/>
      <c r="BV400" s="762"/>
      <c r="BW400" s="762"/>
      <c r="BX400" s="762"/>
      <c r="BY400" s="762"/>
      <c r="BZ400" s="762"/>
      <c r="CA400" s="762"/>
      <c r="CB400" s="762"/>
      <c r="CC400" s="762"/>
      <c r="CD400" s="762"/>
      <c r="CE400" s="762"/>
      <c r="CF400" s="762"/>
      <c r="CG400" s="762"/>
      <c r="CH400" s="763"/>
    </row>
    <row r="401" spans="1:86" ht="24.95" customHeight="1">
      <c r="A401" s="722" t="s">
        <v>338</v>
      </c>
      <c r="B401" s="723"/>
      <c r="C401" s="782" t="str">
        <f>IF('②応募者名簿(印刷用)'!$AN$5="","",'②応募者名簿(印刷用)'!$AN$5)</f>
        <v/>
      </c>
      <c r="D401" s="783"/>
      <c r="E401" s="783"/>
      <c r="F401" s="783"/>
      <c r="G401" s="783"/>
      <c r="H401" s="783"/>
      <c r="I401" s="783"/>
      <c r="J401" s="783"/>
      <c r="K401" s="783"/>
      <c r="L401" s="783"/>
      <c r="M401" s="784"/>
      <c r="N401" s="728" t="s">
        <v>346</v>
      </c>
      <c r="O401" s="729"/>
      <c r="P401" s="787" t="s">
        <v>32</v>
      </c>
      <c r="Q401" s="788"/>
      <c r="R401" s="788"/>
      <c r="S401" s="788"/>
      <c r="T401" s="788"/>
      <c r="U401" s="788"/>
      <c r="V401" s="788"/>
      <c r="W401" s="788"/>
      <c r="X401" s="788"/>
      <c r="Y401" s="788"/>
      <c r="Z401" s="788"/>
      <c r="AA401" s="788"/>
      <c r="AB401" s="788"/>
      <c r="AC401" s="788"/>
      <c r="AD401" s="788"/>
      <c r="AE401" s="788"/>
      <c r="AF401" s="788"/>
      <c r="AG401" s="788"/>
      <c r="AH401" s="788"/>
      <c r="AI401" s="788"/>
      <c r="AJ401" s="788"/>
      <c r="AK401" s="788"/>
      <c r="AL401" s="788"/>
      <c r="AM401" s="788"/>
      <c r="AN401" s="788"/>
      <c r="AO401" s="788"/>
      <c r="AP401" s="789"/>
      <c r="AQ401" s="300"/>
      <c r="AR401" s="301"/>
      <c r="AS401" s="722" t="s">
        <v>338</v>
      </c>
      <c r="AT401" s="723"/>
      <c r="AU401" s="782" t="str">
        <f>IF('②応募者名簿(印刷用)'!$AN$6="","",'②応募者名簿(印刷用)'!$AN$6)</f>
        <v/>
      </c>
      <c r="AV401" s="783"/>
      <c r="AW401" s="783"/>
      <c r="AX401" s="783"/>
      <c r="AY401" s="783"/>
      <c r="AZ401" s="783"/>
      <c r="BA401" s="783"/>
      <c r="BB401" s="783"/>
      <c r="BC401" s="783"/>
      <c r="BD401" s="783"/>
      <c r="BE401" s="784"/>
      <c r="BF401" s="728" t="s">
        <v>346</v>
      </c>
      <c r="BG401" s="729"/>
      <c r="BH401" s="740" t="s">
        <v>32</v>
      </c>
      <c r="BI401" s="741"/>
      <c r="BJ401" s="741"/>
      <c r="BK401" s="741"/>
      <c r="BL401" s="741"/>
      <c r="BM401" s="741"/>
      <c r="BN401" s="741"/>
      <c r="BO401" s="741"/>
      <c r="BP401" s="741"/>
      <c r="BQ401" s="741"/>
      <c r="BR401" s="741"/>
      <c r="BS401" s="741"/>
      <c r="BT401" s="741"/>
      <c r="BU401" s="741"/>
      <c r="BV401" s="741"/>
      <c r="BW401" s="741"/>
      <c r="BX401" s="741"/>
      <c r="BY401" s="741"/>
      <c r="BZ401" s="741"/>
      <c r="CA401" s="741"/>
      <c r="CB401" s="741"/>
      <c r="CC401" s="741"/>
      <c r="CD401" s="741"/>
      <c r="CE401" s="741"/>
      <c r="CF401" s="741"/>
      <c r="CG401" s="741"/>
      <c r="CH401" s="742"/>
    </row>
    <row r="402" spans="1:86" ht="24.95" customHeight="1">
      <c r="A402" s="724"/>
      <c r="B402" s="725"/>
      <c r="C402" s="743"/>
      <c r="D402" s="744"/>
      <c r="E402" s="744"/>
      <c r="F402" s="744"/>
      <c r="G402" s="744"/>
      <c r="H402" s="744"/>
      <c r="I402" s="744"/>
      <c r="J402" s="744"/>
      <c r="K402" s="744"/>
      <c r="L402" s="744"/>
      <c r="M402" s="745"/>
      <c r="N402" s="730"/>
      <c r="O402" s="731"/>
      <c r="P402" s="793" t="str">
        <f>IF('②応募者名簿(印刷用)'!$AR$5="","",'②応募者名簿(印刷用)'!$AR$5)</f>
        <v xml:space="preserve"> </v>
      </c>
      <c r="Q402" s="793"/>
      <c r="R402" s="793"/>
      <c r="S402" s="793"/>
      <c r="T402" s="793"/>
      <c r="U402" s="793"/>
      <c r="V402" s="793"/>
      <c r="W402" s="793"/>
      <c r="X402" s="793"/>
      <c r="Y402" s="793"/>
      <c r="Z402" s="793"/>
      <c r="AA402" s="793"/>
      <c r="AB402" s="793"/>
      <c r="AC402" s="793"/>
      <c r="AD402" s="793"/>
      <c r="AE402" s="793"/>
      <c r="AF402" s="793"/>
      <c r="AG402" s="793"/>
      <c r="AH402" s="793"/>
      <c r="AI402" s="793"/>
      <c r="AJ402" s="793"/>
      <c r="AK402" s="793"/>
      <c r="AL402" s="793"/>
      <c r="AM402" s="793"/>
      <c r="AN402" s="793"/>
      <c r="AO402" s="793"/>
      <c r="AP402" s="793"/>
      <c r="AQ402" s="300"/>
      <c r="AR402" s="301"/>
      <c r="AS402" s="724"/>
      <c r="AT402" s="725"/>
      <c r="AU402" s="743"/>
      <c r="AV402" s="744"/>
      <c r="AW402" s="744"/>
      <c r="AX402" s="744"/>
      <c r="AY402" s="744"/>
      <c r="AZ402" s="744"/>
      <c r="BA402" s="744"/>
      <c r="BB402" s="744"/>
      <c r="BC402" s="744"/>
      <c r="BD402" s="744"/>
      <c r="BE402" s="745"/>
      <c r="BF402" s="730"/>
      <c r="BG402" s="731"/>
      <c r="BH402" s="743" t="str">
        <f>IF('②応募者名簿(印刷用)'!$AR$6="","",'②応募者名簿(印刷用)'!$AR$6)</f>
        <v xml:space="preserve"> </v>
      </c>
      <c r="BI402" s="744"/>
      <c r="BJ402" s="744"/>
      <c r="BK402" s="744"/>
      <c r="BL402" s="744"/>
      <c r="BM402" s="744"/>
      <c r="BN402" s="744"/>
      <c r="BO402" s="744"/>
      <c r="BP402" s="744"/>
      <c r="BQ402" s="744"/>
      <c r="BR402" s="744"/>
      <c r="BS402" s="744"/>
      <c r="BT402" s="744"/>
      <c r="BU402" s="744"/>
      <c r="BV402" s="744"/>
      <c r="BW402" s="744"/>
      <c r="BX402" s="744"/>
      <c r="BY402" s="744"/>
      <c r="BZ402" s="744"/>
      <c r="CA402" s="744"/>
      <c r="CB402" s="744"/>
      <c r="CC402" s="744"/>
      <c r="CD402" s="744"/>
      <c r="CE402" s="744"/>
      <c r="CF402" s="744"/>
      <c r="CG402" s="744"/>
      <c r="CH402" s="745"/>
    </row>
    <row r="403" spans="1:86" ht="24.95" customHeight="1">
      <c r="A403" s="726"/>
      <c r="B403" s="727"/>
      <c r="C403" s="743"/>
      <c r="D403" s="744"/>
      <c r="E403" s="744"/>
      <c r="F403" s="744"/>
      <c r="G403" s="744"/>
      <c r="H403" s="744"/>
      <c r="I403" s="744"/>
      <c r="J403" s="744"/>
      <c r="K403" s="744"/>
      <c r="L403" s="744"/>
      <c r="M403" s="745"/>
      <c r="N403" s="732"/>
      <c r="O403" s="733"/>
      <c r="P403" s="794"/>
      <c r="Q403" s="794"/>
      <c r="R403" s="794"/>
      <c r="S403" s="794"/>
      <c r="T403" s="794"/>
      <c r="U403" s="794"/>
      <c r="V403" s="794"/>
      <c r="W403" s="794"/>
      <c r="X403" s="794"/>
      <c r="Y403" s="794"/>
      <c r="Z403" s="794"/>
      <c r="AA403" s="794"/>
      <c r="AB403" s="794"/>
      <c r="AC403" s="794"/>
      <c r="AD403" s="794"/>
      <c r="AE403" s="794"/>
      <c r="AF403" s="794"/>
      <c r="AG403" s="794"/>
      <c r="AH403" s="794"/>
      <c r="AI403" s="794"/>
      <c r="AJ403" s="794"/>
      <c r="AK403" s="794"/>
      <c r="AL403" s="794"/>
      <c r="AM403" s="794"/>
      <c r="AN403" s="794"/>
      <c r="AO403" s="794"/>
      <c r="AP403" s="794"/>
      <c r="AQ403" s="300"/>
      <c r="AR403" s="301"/>
      <c r="AS403" s="726"/>
      <c r="AT403" s="727"/>
      <c r="AU403" s="746"/>
      <c r="AV403" s="747"/>
      <c r="AW403" s="747"/>
      <c r="AX403" s="747"/>
      <c r="AY403" s="747"/>
      <c r="AZ403" s="747"/>
      <c r="BA403" s="747"/>
      <c r="BB403" s="747"/>
      <c r="BC403" s="747"/>
      <c r="BD403" s="747"/>
      <c r="BE403" s="748"/>
      <c r="BF403" s="732"/>
      <c r="BG403" s="733"/>
      <c r="BH403" s="746"/>
      <c r="BI403" s="747"/>
      <c r="BJ403" s="747"/>
      <c r="BK403" s="747"/>
      <c r="BL403" s="747"/>
      <c r="BM403" s="747"/>
      <c r="BN403" s="747"/>
      <c r="BO403" s="747"/>
      <c r="BP403" s="747"/>
      <c r="BQ403" s="747"/>
      <c r="BR403" s="747"/>
      <c r="BS403" s="747"/>
      <c r="BT403" s="747"/>
      <c r="BU403" s="747"/>
      <c r="BV403" s="747"/>
      <c r="BW403" s="747"/>
      <c r="BX403" s="747"/>
      <c r="BY403" s="747"/>
      <c r="BZ403" s="747"/>
      <c r="CA403" s="747"/>
      <c r="CB403" s="747"/>
      <c r="CC403" s="747"/>
      <c r="CD403" s="747"/>
      <c r="CE403" s="747"/>
      <c r="CF403" s="747"/>
      <c r="CG403" s="747"/>
      <c r="CH403" s="748"/>
    </row>
    <row r="404" spans="1:86" ht="24.95" customHeight="1">
      <c r="A404" s="786" t="s">
        <v>22</v>
      </c>
      <c r="B404" s="786"/>
      <c r="C404" s="791" t="str">
        <f>""&amp;①入力シート!AD56</f>
        <v/>
      </c>
      <c r="D404" s="791"/>
      <c r="E404" s="791"/>
      <c r="F404" s="791"/>
      <c r="G404" s="791"/>
      <c r="H404" s="791"/>
      <c r="I404" s="791"/>
      <c r="J404" s="791"/>
      <c r="K404" s="791"/>
      <c r="L404" s="791"/>
      <c r="M404" s="791"/>
      <c r="N404" s="197"/>
      <c r="O404" s="198"/>
      <c r="P404" s="198"/>
      <c r="Q404" s="198"/>
      <c r="R404" s="198"/>
      <c r="S404" s="198"/>
      <c r="T404" s="198"/>
      <c r="U404" s="198"/>
      <c r="V404" s="198"/>
      <c r="W404" s="198"/>
      <c r="X404" s="198"/>
      <c r="Y404" s="198"/>
      <c r="Z404" s="198"/>
      <c r="AA404" s="198"/>
      <c r="AB404" s="198"/>
      <c r="AC404" s="198"/>
      <c r="AD404" s="198"/>
      <c r="AE404" s="198"/>
      <c r="AF404" s="198"/>
      <c r="AG404" s="198"/>
      <c r="AH404" s="198"/>
      <c r="AI404" s="198"/>
      <c r="AJ404" s="198"/>
      <c r="AK404" s="198"/>
      <c r="AL404" s="198"/>
      <c r="AM404" s="774">
        <f>$AM$20</f>
        <v>86</v>
      </c>
      <c r="AN404" s="774"/>
      <c r="AO404" s="774"/>
      <c r="AP404" s="775"/>
      <c r="AQ404" s="298"/>
      <c r="AR404" s="299"/>
      <c r="AS404" s="778" t="s">
        <v>22</v>
      </c>
      <c r="AT404" s="779"/>
      <c r="AU404" s="749" t="str">
        <f>""&amp;①入力シート!AD57</f>
        <v/>
      </c>
      <c r="AV404" s="750"/>
      <c r="AW404" s="750"/>
      <c r="AX404" s="750"/>
      <c r="AY404" s="750"/>
      <c r="AZ404" s="750"/>
      <c r="BA404" s="750"/>
      <c r="BB404" s="750"/>
      <c r="BC404" s="750"/>
      <c r="BD404" s="750"/>
      <c r="BE404" s="751"/>
      <c r="BF404" s="197"/>
      <c r="BG404" s="198"/>
      <c r="BH404" s="198"/>
      <c r="BI404" s="198"/>
      <c r="BJ404" s="198"/>
      <c r="BK404" s="198"/>
      <c r="BL404" s="198"/>
      <c r="BM404" s="198"/>
      <c r="BN404" s="198"/>
      <c r="BO404" s="198"/>
      <c r="BP404" s="198"/>
      <c r="BQ404" s="198"/>
      <c r="BR404" s="198"/>
      <c r="BS404" s="198"/>
      <c r="BT404" s="198"/>
      <c r="BU404" s="198"/>
      <c r="BV404" s="198"/>
      <c r="BW404" s="198"/>
      <c r="BX404" s="198"/>
      <c r="BY404" s="198"/>
      <c r="BZ404" s="198"/>
      <c r="CA404" s="198"/>
      <c r="CB404" s="198"/>
      <c r="CC404" s="198"/>
      <c r="CD404" s="198"/>
      <c r="CE404" s="774">
        <f>$AM$20</f>
        <v>86</v>
      </c>
      <c r="CF404" s="774"/>
      <c r="CG404" s="774"/>
      <c r="CH404" s="775"/>
    </row>
    <row r="405" spans="1:86" ht="24.95" customHeight="1">
      <c r="A405" s="786"/>
      <c r="B405" s="786"/>
      <c r="C405" s="791"/>
      <c r="D405" s="791"/>
      <c r="E405" s="791"/>
      <c r="F405" s="791"/>
      <c r="G405" s="791"/>
      <c r="H405" s="791"/>
      <c r="I405" s="791"/>
      <c r="J405" s="791"/>
      <c r="K405" s="791"/>
      <c r="L405" s="791"/>
      <c r="M405" s="791"/>
      <c r="N405" s="199"/>
      <c r="O405" s="199"/>
      <c r="P405" s="199"/>
      <c r="Q405" s="199"/>
      <c r="R405" s="199"/>
      <c r="S405" s="199"/>
      <c r="T405" s="199"/>
      <c r="U405" s="199"/>
      <c r="V405" s="199"/>
      <c r="W405" s="199"/>
      <c r="X405" s="199"/>
      <c r="Y405" s="199"/>
      <c r="Z405" s="199"/>
      <c r="AA405" s="199"/>
      <c r="AB405" s="199"/>
      <c r="AC405" s="199"/>
      <c r="AD405" s="199"/>
      <c r="AE405" s="199"/>
      <c r="AF405" s="199"/>
      <c r="AG405" s="199"/>
      <c r="AH405" s="199"/>
      <c r="AI405" s="199"/>
      <c r="AJ405" s="199"/>
      <c r="AK405" s="199"/>
      <c r="AL405" s="199"/>
      <c r="AM405" s="776"/>
      <c r="AN405" s="776"/>
      <c r="AO405" s="776"/>
      <c r="AP405" s="777"/>
      <c r="AQ405" s="298"/>
      <c r="AR405" s="299"/>
      <c r="AS405" s="780"/>
      <c r="AT405" s="781"/>
      <c r="AU405" s="752"/>
      <c r="AV405" s="753"/>
      <c r="AW405" s="753"/>
      <c r="AX405" s="753"/>
      <c r="AY405" s="753"/>
      <c r="AZ405" s="753"/>
      <c r="BA405" s="753"/>
      <c r="BB405" s="753"/>
      <c r="BC405" s="753"/>
      <c r="BD405" s="753"/>
      <c r="BE405" s="754"/>
      <c r="BF405" s="199"/>
      <c r="BG405" s="199"/>
      <c r="BH405" s="199"/>
      <c r="BI405" s="199"/>
      <c r="BJ405" s="199"/>
      <c r="BK405" s="199"/>
      <c r="BL405" s="199"/>
      <c r="BM405" s="199"/>
      <c r="BN405" s="199"/>
      <c r="BO405" s="199"/>
      <c r="BP405" s="199"/>
      <c r="BQ405" s="199"/>
      <c r="BR405" s="199"/>
      <c r="BS405" s="199"/>
      <c r="BT405" s="199"/>
      <c r="BU405" s="199"/>
      <c r="BV405" s="199"/>
      <c r="BW405" s="199"/>
      <c r="BX405" s="199"/>
      <c r="BY405" s="199"/>
      <c r="BZ405" s="199"/>
      <c r="CA405" s="199"/>
      <c r="CB405" s="199"/>
      <c r="CC405" s="199"/>
      <c r="CD405" s="199"/>
      <c r="CE405" s="776"/>
      <c r="CF405" s="776"/>
      <c r="CG405" s="776"/>
      <c r="CH405" s="777"/>
    </row>
    <row r="406" spans="1:86" ht="26.1" customHeight="1">
      <c r="A406" s="200"/>
      <c r="B406" s="200"/>
      <c r="C406" s="201"/>
      <c r="D406" s="201"/>
      <c r="E406" s="201"/>
      <c r="F406" s="201"/>
      <c r="G406" s="201"/>
      <c r="H406" s="201"/>
      <c r="I406" s="201"/>
      <c r="J406" s="201"/>
      <c r="K406" s="201"/>
      <c r="L406" s="201"/>
      <c r="M406" s="201"/>
      <c r="N406" s="202"/>
      <c r="O406" s="202"/>
      <c r="P406" s="202"/>
      <c r="Q406" s="202"/>
      <c r="R406" s="202"/>
      <c r="S406" s="202"/>
      <c r="T406" s="202"/>
      <c r="U406" s="202"/>
      <c r="V406" s="202"/>
      <c r="W406" s="202"/>
      <c r="X406" s="202"/>
      <c r="Y406" s="202"/>
      <c r="Z406" s="202"/>
      <c r="AA406" s="202"/>
      <c r="AB406" s="202"/>
      <c r="AC406" s="202"/>
      <c r="AD406" s="202"/>
      <c r="AE406" s="202"/>
      <c r="AF406" s="202"/>
      <c r="AG406" s="202"/>
      <c r="AH406" s="202"/>
      <c r="AI406" s="202"/>
      <c r="AJ406" s="202"/>
      <c r="AK406" s="202"/>
      <c r="AL406" s="202"/>
      <c r="AM406" s="202"/>
      <c r="AN406" s="202"/>
      <c r="AO406" s="202"/>
      <c r="AP406" s="202"/>
      <c r="AQ406" s="298"/>
      <c r="AR406" s="299"/>
      <c r="AS406" s="200"/>
      <c r="AT406" s="200"/>
      <c r="AU406" s="201"/>
      <c r="AV406" s="201"/>
      <c r="AW406" s="201"/>
      <c r="AX406" s="201"/>
      <c r="AY406" s="201"/>
      <c r="AZ406" s="201"/>
      <c r="BA406" s="201"/>
      <c r="BB406" s="201"/>
      <c r="BC406" s="201"/>
      <c r="BD406" s="201"/>
      <c r="BE406" s="201"/>
      <c r="BF406" s="202"/>
      <c r="BG406" s="202"/>
      <c r="BH406" s="202"/>
      <c r="BI406" s="202"/>
      <c r="BJ406" s="202"/>
      <c r="BK406" s="202"/>
      <c r="BL406" s="202"/>
      <c r="BM406" s="202"/>
      <c r="BN406" s="202"/>
      <c r="BO406" s="202"/>
      <c r="BP406" s="202"/>
      <c r="BQ406" s="202"/>
      <c r="BR406" s="202"/>
      <c r="BS406" s="202"/>
      <c r="BT406" s="202"/>
      <c r="BU406" s="202"/>
      <c r="BV406" s="202"/>
      <c r="BW406" s="202"/>
      <c r="BX406" s="202"/>
      <c r="BY406" s="202"/>
      <c r="BZ406" s="202"/>
      <c r="CA406" s="202"/>
      <c r="CB406" s="202"/>
      <c r="CC406" s="202"/>
      <c r="CD406" s="202"/>
      <c r="CE406" s="202"/>
      <c r="CF406" s="202"/>
      <c r="CG406" s="202"/>
      <c r="CH406" s="202"/>
    </row>
    <row r="407" spans="1:86" ht="26.1" customHeight="1">
      <c r="A407" s="174"/>
      <c r="B407" s="174"/>
      <c r="C407" s="174"/>
      <c r="D407" s="174"/>
      <c r="E407" s="174"/>
      <c r="F407" s="174"/>
      <c r="G407" s="174"/>
      <c r="H407" s="174"/>
      <c r="I407" s="174"/>
      <c r="J407" s="174"/>
      <c r="K407" s="174"/>
      <c r="L407" s="174"/>
      <c r="M407" s="174"/>
      <c r="AQ407" s="298"/>
      <c r="AR407" s="299"/>
      <c r="AS407" s="174"/>
      <c r="AT407" s="174"/>
      <c r="AU407" s="174"/>
      <c r="AV407" s="174"/>
      <c r="AW407" s="174"/>
      <c r="AX407" s="174"/>
      <c r="AY407" s="174"/>
      <c r="AZ407" s="174"/>
      <c r="BA407" s="174"/>
      <c r="BB407" s="174"/>
      <c r="BC407" s="174"/>
      <c r="BD407" s="174"/>
      <c r="BE407" s="174"/>
    </row>
    <row r="408" spans="1:86" ht="26.1" customHeight="1">
      <c r="A408" s="174"/>
      <c r="B408" s="174"/>
      <c r="C408" s="174"/>
      <c r="D408" s="174"/>
      <c r="E408" s="174"/>
      <c r="F408" s="174"/>
      <c r="G408" s="174"/>
      <c r="H408" s="174"/>
      <c r="I408" s="174"/>
      <c r="J408" s="174"/>
      <c r="K408" s="174"/>
      <c r="L408" s="174"/>
      <c r="M408" s="174"/>
      <c r="N408" s="785" t="s">
        <v>408</v>
      </c>
      <c r="O408" s="785"/>
      <c r="P408" s="785"/>
      <c r="Q408" s="785"/>
      <c r="R408" s="785"/>
      <c r="S408" s="785"/>
      <c r="T408" s="785"/>
      <c r="U408" s="785"/>
      <c r="V408" s="785"/>
      <c r="W408" s="785"/>
      <c r="X408" s="785"/>
      <c r="Y408" s="785"/>
      <c r="Z408" s="785"/>
      <c r="AA408" s="785"/>
      <c r="AB408" s="785"/>
      <c r="AQ408" s="298"/>
      <c r="AR408" s="299"/>
      <c r="AS408" s="174"/>
      <c r="AT408" s="174"/>
      <c r="AU408" s="174"/>
      <c r="AV408" s="174"/>
      <c r="AW408" s="174"/>
      <c r="AX408" s="174"/>
      <c r="AY408" s="174"/>
      <c r="AZ408" s="174"/>
      <c r="BA408" s="174"/>
      <c r="BB408" s="174"/>
      <c r="BC408" s="174"/>
      <c r="BD408" s="174"/>
      <c r="BE408" s="174"/>
      <c r="BF408" s="785" t="s">
        <v>408</v>
      </c>
      <c r="BG408" s="785"/>
      <c r="BH408" s="785"/>
      <c r="BI408" s="785"/>
      <c r="BJ408" s="785"/>
      <c r="BK408" s="785"/>
      <c r="BL408" s="785"/>
      <c r="BM408" s="785"/>
      <c r="BN408" s="785"/>
      <c r="BO408" s="785"/>
      <c r="BP408" s="785"/>
      <c r="BQ408" s="785"/>
      <c r="BR408" s="785"/>
      <c r="BS408" s="785"/>
      <c r="BT408" s="785"/>
    </row>
    <row r="409" spans="1:86" ht="26.1" customHeight="1">
      <c r="A409" s="174"/>
      <c r="B409" s="174"/>
      <c r="C409" s="174"/>
      <c r="D409" s="174"/>
      <c r="E409" s="174"/>
      <c r="F409" s="174"/>
      <c r="G409" s="174"/>
      <c r="H409" s="174"/>
      <c r="I409" s="174"/>
      <c r="J409" s="174"/>
      <c r="K409" s="174"/>
      <c r="L409" s="174"/>
      <c r="M409" s="174"/>
      <c r="N409" s="785"/>
      <c r="O409" s="785"/>
      <c r="P409" s="785"/>
      <c r="Q409" s="785"/>
      <c r="R409" s="785"/>
      <c r="S409" s="785"/>
      <c r="T409" s="785"/>
      <c r="U409" s="785"/>
      <c r="V409" s="785"/>
      <c r="W409" s="785"/>
      <c r="X409" s="785"/>
      <c r="Y409" s="785"/>
      <c r="Z409" s="785"/>
      <c r="AA409" s="785"/>
      <c r="AB409" s="785"/>
      <c r="AQ409" s="298"/>
      <c r="AR409" s="299"/>
      <c r="AS409" s="174"/>
      <c r="AT409" s="174"/>
      <c r="AU409" s="174"/>
      <c r="AV409" s="174"/>
      <c r="AW409" s="174"/>
      <c r="AX409" s="174"/>
      <c r="AY409" s="174"/>
      <c r="AZ409" s="174"/>
      <c r="BA409" s="174"/>
      <c r="BB409" s="174"/>
      <c r="BC409" s="174"/>
      <c r="BD409" s="174"/>
      <c r="BE409" s="174"/>
      <c r="BF409" s="785"/>
      <c r="BG409" s="785"/>
      <c r="BH409" s="785"/>
      <c r="BI409" s="785"/>
      <c r="BJ409" s="785"/>
      <c r="BK409" s="785"/>
      <c r="BL409" s="785"/>
      <c r="BM409" s="785"/>
      <c r="BN409" s="785"/>
      <c r="BO409" s="785"/>
      <c r="BP409" s="785"/>
      <c r="BQ409" s="785"/>
      <c r="BR409" s="785"/>
      <c r="BS409" s="785"/>
      <c r="BT409" s="785"/>
    </row>
    <row r="410" spans="1:86" ht="26.1" customHeight="1">
      <c r="A410" s="174"/>
      <c r="B410" s="174"/>
      <c r="C410" s="174"/>
      <c r="D410" s="174"/>
      <c r="E410" s="174"/>
      <c r="F410" s="174"/>
      <c r="G410" s="174"/>
      <c r="H410" s="174"/>
      <c r="I410" s="174"/>
      <c r="J410" s="174"/>
      <c r="K410" s="174"/>
      <c r="L410" s="174"/>
      <c r="M410" s="174"/>
      <c r="N410" s="785" t="s">
        <v>407</v>
      </c>
      <c r="O410" s="785"/>
      <c r="P410" s="785"/>
      <c r="Q410" s="785"/>
      <c r="R410" s="785"/>
      <c r="S410" s="785"/>
      <c r="T410" s="785"/>
      <c r="U410" s="785"/>
      <c r="V410" s="785"/>
      <c r="W410" s="785"/>
      <c r="X410" s="785"/>
      <c r="Y410" s="785"/>
      <c r="Z410" s="785"/>
      <c r="AA410" s="785"/>
      <c r="AB410" s="785"/>
      <c r="AQ410" s="298"/>
      <c r="AR410" s="299"/>
      <c r="AS410" s="174"/>
      <c r="AT410" s="174"/>
      <c r="AU410" s="174"/>
      <c r="AV410" s="174"/>
      <c r="AW410" s="174"/>
      <c r="AX410" s="174"/>
      <c r="AY410" s="174"/>
      <c r="AZ410" s="174"/>
      <c r="BA410" s="174"/>
      <c r="BB410" s="174"/>
      <c r="BC410" s="174"/>
      <c r="BD410" s="174"/>
      <c r="BE410" s="174"/>
      <c r="BF410" s="785" t="s">
        <v>407</v>
      </c>
      <c r="BG410" s="785"/>
      <c r="BH410" s="785"/>
      <c r="BI410" s="785"/>
      <c r="BJ410" s="785"/>
      <c r="BK410" s="785"/>
      <c r="BL410" s="785"/>
      <c r="BM410" s="785"/>
      <c r="BN410" s="785"/>
      <c r="BO410" s="785"/>
      <c r="BP410" s="785"/>
      <c r="BQ410" s="785"/>
      <c r="BR410" s="785"/>
      <c r="BS410" s="785"/>
      <c r="BT410" s="785"/>
    </row>
    <row r="411" spans="1:86" ht="26.1" customHeight="1">
      <c r="A411" s="174"/>
      <c r="B411" s="174"/>
      <c r="C411" s="174"/>
      <c r="D411" s="174"/>
      <c r="E411" s="174"/>
      <c r="F411" s="174"/>
      <c r="G411" s="174"/>
      <c r="H411" s="174"/>
      <c r="I411" s="174"/>
      <c r="J411" s="174"/>
      <c r="K411" s="174"/>
      <c r="L411" s="174"/>
      <c r="M411" s="174"/>
      <c r="N411" s="785"/>
      <c r="O411" s="785"/>
      <c r="P411" s="785"/>
      <c r="Q411" s="785"/>
      <c r="R411" s="785"/>
      <c r="S411" s="785"/>
      <c r="T411" s="785"/>
      <c r="U411" s="785"/>
      <c r="V411" s="785"/>
      <c r="W411" s="785"/>
      <c r="X411" s="785"/>
      <c r="Y411" s="785"/>
      <c r="Z411" s="785"/>
      <c r="AA411" s="785"/>
      <c r="AB411" s="785"/>
      <c r="AQ411" s="298"/>
      <c r="AR411" s="299"/>
      <c r="AS411" s="174"/>
      <c r="AT411" s="174"/>
      <c r="AU411" s="174"/>
      <c r="AV411" s="174"/>
      <c r="AW411" s="174"/>
      <c r="AX411" s="174"/>
      <c r="AY411" s="174"/>
      <c r="AZ411" s="174"/>
      <c r="BA411" s="174"/>
      <c r="BB411" s="174"/>
      <c r="BC411" s="174"/>
      <c r="BD411" s="174"/>
      <c r="BE411" s="174"/>
      <c r="BF411" s="785"/>
      <c r="BG411" s="785"/>
      <c r="BH411" s="785"/>
      <c r="BI411" s="785"/>
      <c r="BJ411" s="785"/>
      <c r="BK411" s="785"/>
      <c r="BL411" s="785"/>
      <c r="BM411" s="785"/>
      <c r="BN411" s="785"/>
      <c r="BO411" s="785"/>
      <c r="BP411" s="785"/>
      <c r="BQ411" s="785"/>
      <c r="BR411" s="785"/>
      <c r="BS411" s="785"/>
      <c r="BT411" s="785"/>
    </row>
    <row r="412" spans="1:86" ht="26.1" customHeight="1">
      <c r="A412" s="174"/>
      <c r="B412" s="174"/>
      <c r="C412" s="174"/>
      <c r="D412" s="174"/>
      <c r="E412" s="174"/>
      <c r="F412" s="174"/>
      <c r="G412" s="174"/>
      <c r="H412" s="174"/>
      <c r="I412" s="174"/>
      <c r="J412" s="174"/>
      <c r="K412" s="174"/>
      <c r="L412" s="174"/>
      <c r="M412" s="174"/>
      <c r="AQ412" s="298"/>
      <c r="AR412" s="299"/>
      <c r="AS412" s="174"/>
      <c r="AT412" s="174"/>
      <c r="AU412" s="174"/>
      <c r="AV412" s="174"/>
      <c r="AW412" s="174"/>
      <c r="AX412" s="174"/>
      <c r="AY412" s="174"/>
      <c r="AZ412" s="174"/>
      <c r="BA412" s="174"/>
      <c r="BB412" s="174"/>
      <c r="BC412" s="174"/>
      <c r="BD412" s="174"/>
      <c r="BE412" s="174"/>
    </row>
    <row r="413" spans="1:86" ht="26.1" customHeight="1">
      <c r="A413" s="174"/>
      <c r="B413" s="142" t="str">
        <f>$B$5</f>
        <v>第86回全国教育美術展応募作品の名札</v>
      </c>
      <c r="C413" s="174"/>
      <c r="D413" s="174"/>
      <c r="E413" s="174"/>
      <c r="F413" s="174"/>
      <c r="G413" s="174"/>
      <c r="H413" s="174"/>
      <c r="I413" s="174"/>
      <c r="J413" s="174"/>
      <c r="K413" s="174"/>
      <c r="L413" s="174"/>
      <c r="M413" s="174"/>
      <c r="AQ413" s="298"/>
      <c r="AR413" s="299"/>
      <c r="AS413" s="174"/>
      <c r="AT413" s="142" t="str">
        <f>$B$5</f>
        <v>第86回全国教育美術展応募作品の名札</v>
      </c>
      <c r="AU413" s="174"/>
      <c r="AV413" s="174"/>
      <c r="AW413" s="174"/>
      <c r="AX413" s="174"/>
      <c r="AY413" s="174"/>
      <c r="AZ413" s="174"/>
      <c r="BA413" s="174"/>
      <c r="BB413" s="174"/>
      <c r="BC413" s="174"/>
      <c r="BD413" s="174"/>
      <c r="BE413" s="174"/>
    </row>
    <row r="414" spans="1:86" ht="24.95" customHeight="1">
      <c r="A414" s="734" t="s">
        <v>45</v>
      </c>
      <c r="B414" s="735"/>
      <c r="C414" s="735"/>
      <c r="D414" s="735"/>
      <c r="E414" s="735"/>
      <c r="F414" s="735"/>
      <c r="G414" s="735"/>
      <c r="H414" s="735"/>
      <c r="I414" s="735"/>
      <c r="J414" s="735"/>
      <c r="K414" s="735"/>
      <c r="L414" s="735"/>
      <c r="M414" s="736"/>
      <c r="N414" s="790" t="s">
        <v>344</v>
      </c>
      <c r="O414" s="790"/>
      <c r="P414" s="719" t="s">
        <v>17</v>
      </c>
      <c r="Q414" s="720"/>
      <c r="R414" s="721" t="str">
        <f>IF('②応募者名簿(印刷用)'!$BX$40="","",'②応募者名簿(印刷用)'!$BX$40)</f>
        <v>-</v>
      </c>
      <c r="S414" s="721"/>
      <c r="T414" s="721"/>
      <c r="U414" s="721"/>
      <c r="V414" s="721"/>
      <c r="W414" s="721"/>
      <c r="X414" s="721"/>
      <c r="Y414" s="272"/>
      <c r="Z414" s="272"/>
      <c r="AA414" s="718" t="s">
        <v>282</v>
      </c>
      <c r="AB414" s="718"/>
      <c r="AC414" s="718"/>
      <c r="AD414" s="716" t="str">
        <f>IF(①入力シート!$D$30+①入力シート!$H$30+①入力シート!$L$30=0,"",①入力シート!$D$30&amp;①入力シート!$G$30&amp;①入力シート!$H$30&amp;①入力シート!$K$30&amp;①入力シート!$L$30)</f>
        <v/>
      </c>
      <c r="AE414" s="716"/>
      <c r="AF414" s="716"/>
      <c r="AG414" s="716"/>
      <c r="AH414" s="716"/>
      <c r="AI414" s="716"/>
      <c r="AJ414" s="716"/>
      <c r="AK414" s="716"/>
      <c r="AL414" s="716"/>
      <c r="AM414" s="716"/>
      <c r="AN414" s="716"/>
      <c r="AO414" s="716"/>
      <c r="AP414" s="717"/>
      <c r="AQ414" s="300"/>
      <c r="AR414" s="301"/>
      <c r="AS414" s="734" t="s">
        <v>45</v>
      </c>
      <c r="AT414" s="735"/>
      <c r="AU414" s="735"/>
      <c r="AV414" s="735"/>
      <c r="AW414" s="735"/>
      <c r="AX414" s="735"/>
      <c r="AY414" s="735"/>
      <c r="AZ414" s="735"/>
      <c r="BA414" s="735"/>
      <c r="BB414" s="735"/>
      <c r="BC414" s="735"/>
      <c r="BD414" s="735"/>
      <c r="BE414" s="736"/>
      <c r="BF414" s="728" t="s">
        <v>344</v>
      </c>
      <c r="BG414" s="729"/>
      <c r="BH414" s="719" t="s">
        <v>17</v>
      </c>
      <c r="BI414" s="720"/>
      <c r="BJ414" s="721" t="str">
        <f>IF('②応募者名簿(印刷用)'!$BX$40="","",'②応募者名簿(印刷用)'!$BX$40)</f>
        <v>-</v>
      </c>
      <c r="BK414" s="721"/>
      <c r="BL414" s="721"/>
      <c r="BM414" s="721"/>
      <c r="BN414" s="721"/>
      <c r="BO414" s="721"/>
      <c r="BP414" s="721"/>
      <c r="BQ414" s="272"/>
      <c r="BR414" s="272"/>
      <c r="BS414" s="718" t="s">
        <v>282</v>
      </c>
      <c r="BT414" s="718"/>
      <c r="BU414" s="718"/>
      <c r="BV414" s="716" t="str">
        <f>IF(①入力シート!$D$30+①入力シート!$H$30+①入力シート!$L$30=0,"",①入力シート!$D$30&amp;①入力シート!$G$30&amp;①入力シート!$H$30&amp;①入力シート!$K$30&amp;①入力シート!$L$30)</f>
        <v/>
      </c>
      <c r="BW414" s="716"/>
      <c r="BX414" s="716"/>
      <c r="BY414" s="716"/>
      <c r="BZ414" s="716"/>
      <c r="CA414" s="716"/>
      <c r="CB414" s="716"/>
      <c r="CC414" s="716"/>
      <c r="CD414" s="716"/>
      <c r="CE414" s="716"/>
      <c r="CF414" s="716"/>
      <c r="CG414" s="716"/>
      <c r="CH414" s="717"/>
    </row>
    <row r="415" spans="1:86" ht="24.95" customHeight="1">
      <c r="A415" s="714"/>
      <c r="B415" s="715"/>
      <c r="C415" s="715"/>
      <c r="D415" s="715"/>
      <c r="E415" s="715"/>
      <c r="F415" s="715"/>
      <c r="G415" s="715"/>
      <c r="H415" s="715"/>
      <c r="I415" s="191"/>
      <c r="J415" s="191"/>
      <c r="K415" s="191"/>
      <c r="L415" s="191"/>
      <c r="M415" s="192"/>
      <c r="N415" s="790"/>
      <c r="O415" s="790"/>
      <c r="P415" s="711" t="str">
        <f>IF('②応募者名簿(印刷用)'!$BV$42="","",'②応募者名簿(印刷用)'!$BV$42)</f>
        <v xml:space="preserve"> </v>
      </c>
      <c r="Q415" s="712"/>
      <c r="R415" s="712"/>
      <c r="S415" s="712"/>
      <c r="T415" s="712"/>
      <c r="U415" s="712"/>
      <c r="V415" s="712"/>
      <c r="W415" s="712"/>
      <c r="X415" s="712"/>
      <c r="Y415" s="712"/>
      <c r="Z415" s="712"/>
      <c r="AA415" s="712"/>
      <c r="AB415" s="712"/>
      <c r="AC415" s="712"/>
      <c r="AD415" s="712"/>
      <c r="AE415" s="712"/>
      <c r="AF415" s="712"/>
      <c r="AG415" s="712"/>
      <c r="AH415" s="712"/>
      <c r="AI415" s="712"/>
      <c r="AJ415" s="712"/>
      <c r="AK415" s="712"/>
      <c r="AL415" s="712"/>
      <c r="AM415" s="712"/>
      <c r="AN415" s="712"/>
      <c r="AO415" s="712"/>
      <c r="AP415" s="713"/>
      <c r="AQ415" s="300"/>
      <c r="AR415" s="301"/>
      <c r="AS415" s="714"/>
      <c r="AT415" s="715"/>
      <c r="AU415" s="715"/>
      <c r="AV415" s="715"/>
      <c r="AW415" s="715"/>
      <c r="AX415" s="715"/>
      <c r="AY415" s="715"/>
      <c r="AZ415" s="715"/>
      <c r="BA415" s="191"/>
      <c r="BB415" s="191"/>
      <c r="BC415" s="191"/>
      <c r="BD415" s="191"/>
      <c r="BE415" s="192"/>
      <c r="BF415" s="730"/>
      <c r="BG415" s="731"/>
      <c r="BH415" s="711" t="str">
        <f>IF('②応募者名簿(印刷用)'!$BV$42="","",'②応募者名簿(印刷用)'!$BV$42)</f>
        <v xml:space="preserve"> </v>
      </c>
      <c r="BI415" s="712"/>
      <c r="BJ415" s="712"/>
      <c r="BK415" s="712"/>
      <c r="BL415" s="712"/>
      <c r="BM415" s="712"/>
      <c r="BN415" s="712"/>
      <c r="BO415" s="712"/>
      <c r="BP415" s="712"/>
      <c r="BQ415" s="712"/>
      <c r="BR415" s="712"/>
      <c r="BS415" s="712"/>
      <c r="BT415" s="712"/>
      <c r="BU415" s="712"/>
      <c r="BV415" s="712"/>
      <c r="BW415" s="712"/>
      <c r="BX415" s="712"/>
      <c r="BY415" s="712"/>
      <c r="BZ415" s="712"/>
      <c r="CA415" s="712"/>
      <c r="CB415" s="712"/>
      <c r="CC415" s="712"/>
      <c r="CD415" s="712"/>
      <c r="CE415" s="712"/>
      <c r="CF415" s="712"/>
      <c r="CG415" s="712"/>
      <c r="CH415" s="713"/>
    </row>
    <row r="416" spans="1:86" ht="24.95" customHeight="1">
      <c r="A416" s="714"/>
      <c r="B416" s="715"/>
      <c r="C416" s="715"/>
      <c r="D416" s="715"/>
      <c r="E416" s="715"/>
      <c r="F416" s="715"/>
      <c r="G416" s="715"/>
      <c r="H416" s="715"/>
      <c r="I416" s="191"/>
      <c r="J416" s="191"/>
      <c r="K416" s="191"/>
      <c r="L416" s="191"/>
      <c r="M416" s="192"/>
      <c r="N416" s="790"/>
      <c r="O416" s="790"/>
      <c r="P416" s="711" t="str">
        <f>IF('②応募者名簿(印刷用)'!$BV$43="","",'②応募者名簿(印刷用)'!$BV$43)</f>
        <v xml:space="preserve"> </v>
      </c>
      <c r="Q416" s="712"/>
      <c r="R416" s="712"/>
      <c r="S416" s="712"/>
      <c r="T416" s="712"/>
      <c r="U416" s="712"/>
      <c r="V416" s="712"/>
      <c r="W416" s="712"/>
      <c r="X416" s="712"/>
      <c r="Y416" s="712"/>
      <c r="Z416" s="712"/>
      <c r="AA416" s="712"/>
      <c r="AB416" s="712"/>
      <c r="AC416" s="712"/>
      <c r="AD416" s="712"/>
      <c r="AE416" s="712"/>
      <c r="AF416" s="712"/>
      <c r="AG416" s="712"/>
      <c r="AH416" s="712"/>
      <c r="AI416" s="712"/>
      <c r="AJ416" s="712"/>
      <c r="AK416" s="712"/>
      <c r="AL416" s="712"/>
      <c r="AM416" s="712"/>
      <c r="AN416" s="712"/>
      <c r="AO416" s="712"/>
      <c r="AP416" s="713"/>
      <c r="AQ416" s="300"/>
      <c r="AR416" s="301"/>
      <c r="AS416" s="714"/>
      <c r="AT416" s="715"/>
      <c r="AU416" s="715"/>
      <c r="AV416" s="715"/>
      <c r="AW416" s="715"/>
      <c r="AX416" s="715"/>
      <c r="AY416" s="715"/>
      <c r="AZ416" s="715"/>
      <c r="BA416" s="191"/>
      <c r="BB416" s="191"/>
      <c r="BC416" s="191"/>
      <c r="BD416" s="191"/>
      <c r="BE416" s="192"/>
      <c r="BF416" s="730"/>
      <c r="BG416" s="731"/>
      <c r="BH416" s="711" t="str">
        <f>IF('②応募者名簿(印刷用)'!$BV$43="","",'②応募者名簿(印刷用)'!$BV$43)</f>
        <v xml:space="preserve"> </v>
      </c>
      <c r="BI416" s="712"/>
      <c r="BJ416" s="712"/>
      <c r="BK416" s="712"/>
      <c r="BL416" s="712"/>
      <c r="BM416" s="712"/>
      <c r="BN416" s="712"/>
      <c r="BO416" s="712"/>
      <c r="BP416" s="712"/>
      <c r="BQ416" s="712"/>
      <c r="BR416" s="712"/>
      <c r="BS416" s="712"/>
      <c r="BT416" s="712"/>
      <c r="BU416" s="712"/>
      <c r="BV416" s="712"/>
      <c r="BW416" s="712"/>
      <c r="BX416" s="712"/>
      <c r="BY416" s="712"/>
      <c r="BZ416" s="712"/>
      <c r="CA416" s="712"/>
      <c r="CB416" s="712"/>
      <c r="CC416" s="712"/>
      <c r="CD416" s="712"/>
      <c r="CE416" s="712"/>
      <c r="CF416" s="712"/>
      <c r="CG416" s="712"/>
      <c r="CH416" s="713"/>
    </row>
    <row r="417" spans="1:86" ht="24.95" customHeight="1">
      <c r="A417" s="714"/>
      <c r="B417" s="715"/>
      <c r="C417" s="715"/>
      <c r="D417" s="715"/>
      <c r="E417" s="715"/>
      <c r="F417" s="715"/>
      <c r="G417" s="715"/>
      <c r="H417" s="715"/>
      <c r="I417" s="191"/>
      <c r="J417" s="191"/>
      <c r="K417" s="191"/>
      <c r="L417" s="191"/>
      <c r="M417" s="192"/>
      <c r="N417" s="790"/>
      <c r="O417" s="790"/>
      <c r="P417" s="737" t="str">
        <f>IF('②応募者名簿(印刷用)'!$BV$44="","",'②応募者名簿(印刷用)'!$BV$44)</f>
        <v xml:space="preserve"> </v>
      </c>
      <c r="Q417" s="738"/>
      <c r="R417" s="738"/>
      <c r="S417" s="738"/>
      <c r="T417" s="738"/>
      <c r="U417" s="738"/>
      <c r="V417" s="738"/>
      <c r="W417" s="738"/>
      <c r="X417" s="738"/>
      <c r="Y417" s="738"/>
      <c r="Z417" s="738"/>
      <c r="AA417" s="738"/>
      <c r="AB417" s="738"/>
      <c r="AC417" s="738"/>
      <c r="AD417" s="738"/>
      <c r="AE417" s="738"/>
      <c r="AF417" s="738"/>
      <c r="AG417" s="738"/>
      <c r="AH417" s="738"/>
      <c r="AI417" s="738"/>
      <c r="AJ417" s="738"/>
      <c r="AK417" s="738"/>
      <c r="AL417" s="738"/>
      <c r="AM417" s="738"/>
      <c r="AN417" s="738"/>
      <c r="AO417" s="738"/>
      <c r="AP417" s="739"/>
      <c r="AQ417" s="300"/>
      <c r="AR417" s="301"/>
      <c r="AS417" s="714"/>
      <c r="AT417" s="715"/>
      <c r="AU417" s="715"/>
      <c r="AV417" s="715"/>
      <c r="AW417" s="715"/>
      <c r="AX417" s="715"/>
      <c r="AY417" s="715"/>
      <c r="AZ417" s="715"/>
      <c r="BA417" s="191"/>
      <c r="BB417" s="191"/>
      <c r="BC417" s="191"/>
      <c r="BD417" s="191"/>
      <c r="BE417" s="192"/>
      <c r="BF417" s="732"/>
      <c r="BG417" s="733"/>
      <c r="BH417" s="737" t="str">
        <f>IF('②応募者名簿(印刷用)'!$BV$44="","",'②応募者名簿(印刷用)'!$BV$44)</f>
        <v xml:space="preserve"> </v>
      </c>
      <c r="BI417" s="738"/>
      <c r="BJ417" s="738"/>
      <c r="BK417" s="738"/>
      <c r="BL417" s="738"/>
      <c r="BM417" s="738"/>
      <c r="BN417" s="738"/>
      <c r="BO417" s="738"/>
      <c r="BP417" s="738"/>
      <c r="BQ417" s="738"/>
      <c r="BR417" s="738"/>
      <c r="BS417" s="738"/>
      <c r="BT417" s="738"/>
      <c r="BU417" s="738"/>
      <c r="BV417" s="738"/>
      <c r="BW417" s="738"/>
      <c r="BX417" s="738"/>
      <c r="BY417" s="738"/>
      <c r="BZ417" s="738"/>
      <c r="CA417" s="738"/>
      <c r="CB417" s="738"/>
      <c r="CC417" s="738"/>
      <c r="CD417" s="738"/>
      <c r="CE417" s="738"/>
      <c r="CF417" s="738"/>
      <c r="CG417" s="738"/>
      <c r="CH417" s="739"/>
    </row>
    <row r="418" spans="1:86" ht="24.95" customHeight="1">
      <c r="A418" s="714"/>
      <c r="B418" s="715"/>
      <c r="C418" s="715"/>
      <c r="D418" s="715"/>
      <c r="E418" s="715"/>
      <c r="F418" s="715"/>
      <c r="G418" s="715"/>
      <c r="H418" s="715"/>
      <c r="I418" s="191"/>
      <c r="J418" s="191"/>
      <c r="K418" s="191"/>
      <c r="L418" s="191"/>
      <c r="M418" s="192"/>
      <c r="N418" s="728" t="s">
        <v>345</v>
      </c>
      <c r="O418" s="729"/>
      <c r="P418" s="740" t="s">
        <v>23</v>
      </c>
      <c r="Q418" s="741"/>
      <c r="R418" s="741"/>
      <c r="S418" s="741"/>
      <c r="T418" s="720" t="str">
        <f>""&amp;①入力シート!$D$21</f>
        <v/>
      </c>
      <c r="U418" s="720"/>
      <c r="V418" s="720"/>
      <c r="W418" s="720"/>
      <c r="X418" s="720"/>
      <c r="Y418" s="720"/>
      <c r="Z418" s="720"/>
      <c r="AA418" s="720"/>
      <c r="AB418" s="720"/>
      <c r="AC418" s="720"/>
      <c r="AD418" s="720"/>
      <c r="AE418" s="720"/>
      <c r="AF418" s="720"/>
      <c r="AG418" s="720"/>
      <c r="AH418" s="720"/>
      <c r="AI418" s="720"/>
      <c r="AJ418" s="720"/>
      <c r="AK418" s="720"/>
      <c r="AL418" s="720"/>
      <c r="AM418" s="720"/>
      <c r="AN418" s="720"/>
      <c r="AO418" s="720"/>
      <c r="AP418" s="773"/>
      <c r="AQ418" s="300"/>
      <c r="AR418" s="301"/>
      <c r="AS418" s="714"/>
      <c r="AT418" s="715"/>
      <c r="AU418" s="715"/>
      <c r="AV418" s="715"/>
      <c r="AW418" s="715"/>
      <c r="AX418" s="715"/>
      <c r="AY418" s="715"/>
      <c r="AZ418" s="715"/>
      <c r="BA418" s="191"/>
      <c r="BB418" s="191"/>
      <c r="BC418" s="191"/>
      <c r="BD418" s="191"/>
      <c r="BE418" s="192"/>
      <c r="BF418" s="728" t="s">
        <v>345</v>
      </c>
      <c r="BG418" s="729"/>
      <c r="BH418" s="740" t="s">
        <v>23</v>
      </c>
      <c r="BI418" s="741"/>
      <c r="BJ418" s="741"/>
      <c r="BK418" s="741"/>
      <c r="BL418" s="720" t="str">
        <f>""&amp;①入力シート!$D$21</f>
        <v/>
      </c>
      <c r="BM418" s="720"/>
      <c r="BN418" s="720"/>
      <c r="BO418" s="720"/>
      <c r="BP418" s="720"/>
      <c r="BQ418" s="720"/>
      <c r="BR418" s="720"/>
      <c r="BS418" s="720"/>
      <c r="BT418" s="720"/>
      <c r="BU418" s="720"/>
      <c r="BV418" s="720"/>
      <c r="BW418" s="720"/>
      <c r="BX418" s="720"/>
      <c r="BY418" s="720"/>
      <c r="BZ418" s="720"/>
      <c r="CA418" s="720"/>
      <c r="CB418" s="720"/>
      <c r="CC418" s="720"/>
      <c r="CD418" s="720"/>
      <c r="CE418" s="720"/>
      <c r="CF418" s="720"/>
      <c r="CG418" s="720"/>
      <c r="CH418" s="773"/>
    </row>
    <row r="419" spans="1:86" ht="24.95" customHeight="1">
      <c r="A419" s="193"/>
      <c r="B419" s="191"/>
      <c r="C419" s="191"/>
      <c r="D419" s="191"/>
      <c r="E419" s="191"/>
      <c r="F419" s="191"/>
      <c r="G419" s="191"/>
      <c r="H419" s="191"/>
      <c r="I419" s="191"/>
      <c r="J419" s="191"/>
      <c r="K419" s="191"/>
      <c r="L419" s="191"/>
      <c r="M419" s="192"/>
      <c r="N419" s="730"/>
      <c r="O419" s="731"/>
      <c r="P419" s="770" t="str">
        <f>"　"&amp;①入力シート!$D$22</f>
        <v>　</v>
      </c>
      <c r="Q419" s="771"/>
      <c r="R419" s="771"/>
      <c r="S419" s="771"/>
      <c r="T419" s="771"/>
      <c r="U419" s="771"/>
      <c r="V419" s="771"/>
      <c r="W419" s="771"/>
      <c r="X419" s="771"/>
      <c r="Y419" s="771"/>
      <c r="Z419" s="771"/>
      <c r="AA419" s="771"/>
      <c r="AB419" s="771"/>
      <c r="AC419" s="771"/>
      <c r="AD419" s="771"/>
      <c r="AE419" s="771"/>
      <c r="AF419" s="771"/>
      <c r="AG419" s="771"/>
      <c r="AH419" s="771"/>
      <c r="AI419" s="771"/>
      <c r="AJ419" s="771"/>
      <c r="AK419" s="771"/>
      <c r="AL419" s="771"/>
      <c r="AM419" s="771"/>
      <c r="AN419" s="771"/>
      <c r="AO419" s="771"/>
      <c r="AP419" s="772"/>
      <c r="AQ419" s="300"/>
      <c r="AR419" s="301"/>
      <c r="AS419" s="193"/>
      <c r="AT419" s="191"/>
      <c r="AU419" s="191"/>
      <c r="AV419" s="191"/>
      <c r="AW419" s="191"/>
      <c r="AX419" s="191"/>
      <c r="AY419" s="191"/>
      <c r="AZ419" s="191"/>
      <c r="BA419" s="191"/>
      <c r="BB419" s="191"/>
      <c r="BC419" s="191"/>
      <c r="BD419" s="191"/>
      <c r="BE419" s="192"/>
      <c r="BF419" s="730"/>
      <c r="BG419" s="731"/>
      <c r="BH419" s="770" t="str">
        <f>"　"&amp;①入力シート!$D$22</f>
        <v>　</v>
      </c>
      <c r="BI419" s="771"/>
      <c r="BJ419" s="771"/>
      <c r="BK419" s="771"/>
      <c r="BL419" s="771"/>
      <c r="BM419" s="771"/>
      <c r="BN419" s="771"/>
      <c r="BO419" s="771"/>
      <c r="BP419" s="771"/>
      <c r="BQ419" s="771"/>
      <c r="BR419" s="771"/>
      <c r="BS419" s="771"/>
      <c r="BT419" s="771"/>
      <c r="BU419" s="771"/>
      <c r="BV419" s="771"/>
      <c r="BW419" s="771"/>
      <c r="BX419" s="771"/>
      <c r="BY419" s="771"/>
      <c r="BZ419" s="771"/>
      <c r="CA419" s="771"/>
      <c r="CB419" s="771"/>
      <c r="CC419" s="771"/>
      <c r="CD419" s="771"/>
      <c r="CE419" s="771"/>
      <c r="CF419" s="771"/>
      <c r="CG419" s="771"/>
      <c r="CH419" s="772"/>
    </row>
    <row r="420" spans="1:86" ht="24.95" customHeight="1">
      <c r="A420" s="193"/>
      <c r="B420" s="191"/>
      <c r="C420" s="191"/>
      <c r="D420" s="191"/>
      <c r="E420" s="191"/>
      <c r="F420" s="191"/>
      <c r="G420" s="191"/>
      <c r="H420" s="191"/>
      <c r="I420" s="191"/>
      <c r="J420" s="191"/>
      <c r="K420" s="191"/>
      <c r="L420" s="191"/>
      <c r="M420" s="192"/>
      <c r="N420" s="730"/>
      <c r="O420" s="731"/>
      <c r="P420" s="764" t="str">
        <f>"　"&amp;①入力シート!$D$23</f>
        <v>　</v>
      </c>
      <c r="Q420" s="765"/>
      <c r="R420" s="765"/>
      <c r="S420" s="765"/>
      <c r="T420" s="765"/>
      <c r="U420" s="765"/>
      <c r="V420" s="765"/>
      <c r="W420" s="765"/>
      <c r="X420" s="765"/>
      <c r="Y420" s="765"/>
      <c r="Z420" s="765"/>
      <c r="AA420" s="765"/>
      <c r="AB420" s="765"/>
      <c r="AC420" s="765"/>
      <c r="AD420" s="765"/>
      <c r="AE420" s="765"/>
      <c r="AF420" s="765"/>
      <c r="AG420" s="765"/>
      <c r="AH420" s="765"/>
      <c r="AI420" s="765"/>
      <c r="AJ420" s="765"/>
      <c r="AK420" s="765"/>
      <c r="AL420" s="765"/>
      <c r="AM420" s="765"/>
      <c r="AN420" s="765"/>
      <c r="AO420" s="765"/>
      <c r="AP420" s="766"/>
      <c r="AQ420" s="300"/>
      <c r="AR420" s="301"/>
      <c r="AS420" s="193"/>
      <c r="AT420" s="191"/>
      <c r="AU420" s="191"/>
      <c r="AV420" s="191"/>
      <c r="AW420" s="191"/>
      <c r="AX420" s="191"/>
      <c r="AY420" s="191"/>
      <c r="AZ420" s="191"/>
      <c r="BA420" s="191"/>
      <c r="BB420" s="191"/>
      <c r="BC420" s="191"/>
      <c r="BD420" s="191"/>
      <c r="BE420" s="192"/>
      <c r="BF420" s="730"/>
      <c r="BG420" s="731"/>
      <c r="BH420" s="764" t="str">
        <f>"　"&amp;①入力シート!$D$23</f>
        <v>　</v>
      </c>
      <c r="BI420" s="765"/>
      <c r="BJ420" s="765"/>
      <c r="BK420" s="765"/>
      <c r="BL420" s="765"/>
      <c r="BM420" s="765"/>
      <c r="BN420" s="765"/>
      <c r="BO420" s="765"/>
      <c r="BP420" s="765"/>
      <c r="BQ420" s="765"/>
      <c r="BR420" s="765"/>
      <c r="BS420" s="765"/>
      <c r="BT420" s="765"/>
      <c r="BU420" s="765"/>
      <c r="BV420" s="765"/>
      <c r="BW420" s="765"/>
      <c r="BX420" s="765"/>
      <c r="BY420" s="765"/>
      <c r="BZ420" s="765"/>
      <c r="CA420" s="765"/>
      <c r="CB420" s="765"/>
      <c r="CC420" s="765"/>
      <c r="CD420" s="765"/>
      <c r="CE420" s="765"/>
      <c r="CF420" s="765"/>
      <c r="CG420" s="765"/>
      <c r="CH420" s="766"/>
    </row>
    <row r="421" spans="1:86" ht="24.95" customHeight="1">
      <c r="A421" s="194"/>
      <c r="B421" s="195"/>
      <c r="C421" s="195"/>
      <c r="D421" s="195"/>
      <c r="E421" s="195"/>
      <c r="F421" s="195"/>
      <c r="G421" s="195"/>
      <c r="H421" s="195"/>
      <c r="I421" s="195"/>
      <c r="J421" s="195"/>
      <c r="K421" s="195"/>
      <c r="L421" s="195"/>
      <c r="M421" s="196"/>
      <c r="N421" s="732"/>
      <c r="O421" s="733"/>
      <c r="P421" s="764"/>
      <c r="Q421" s="765"/>
      <c r="R421" s="765"/>
      <c r="S421" s="765"/>
      <c r="T421" s="765"/>
      <c r="U421" s="765"/>
      <c r="V421" s="765"/>
      <c r="W421" s="765"/>
      <c r="X421" s="765"/>
      <c r="Y421" s="765"/>
      <c r="Z421" s="765"/>
      <c r="AA421" s="765"/>
      <c r="AB421" s="765"/>
      <c r="AC421" s="765"/>
      <c r="AD421" s="765"/>
      <c r="AE421" s="765"/>
      <c r="AF421" s="765"/>
      <c r="AG421" s="765"/>
      <c r="AH421" s="765"/>
      <c r="AI421" s="765"/>
      <c r="AJ421" s="765"/>
      <c r="AK421" s="765"/>
      <c r="AL421" s="765"/>
      <c r="AM421" s="765"/>
      <c r="AN421" s="765"/>
      <c r="AO421" s="765"/>
      <c r="AP421" s="766"/>
      <c r="AQ421" s="300"/>
      <c r="AR421" s="301"/>
      <c r="AS421" s="194"/>
      <c r="AT421" s="195"/>
      <c r="AU421" s="195"/>
      <c r="AV421" s="195"/>
      <c r="AW421" s="195"/>
      <c r="AX421" s="195"/>
      <c r="AY421" s="195"/>
      <c r="AZ421" s="195"/>
      <c r="BA421" s="195"/>
      <c r="BB421" s="195"/>
      <c r="BC421" s="195"/>
      <c r="BD421" s="195"/>
      <c r="BE421" s="196"/>
      <c r="BF421" s="732"/>
      <c r="BG421" s="733"/>
      <c r="BH421" s="767"/>
      <c r="BI421" s="768"/>
      <c r="BJ421" s="768"/>
      <c r="BK421" s="768"/>
      <c r="BL421" s="768"/>
      <c r="BM421" s="768"/>
      <c r="BN421" s="768"/>
      <c r="BO421" s="768"/>
      <c r="BP421" s="768"/>
      <c r="BQ421" s="768"/>
      <c r="BR421" s="768"/>
      <c r="BS421" s="768"/>
      <c r="BT421" s="768"/>
      <c r="BU421" s="768"/>
      <c r="BV421" s="768"/>
      <c r="BW421" s="768"/>
      <c r="BX421" s="768"/>
      <c r="BY421" s="768"/>
      <c r="BZ421" s="768"/>
      <c r="CA421" s="768"/>
      <c r="CB421" s="768"/>
      <c r="CC421" s="768"/>
      <c r="CD421" s="768"/>
      <c r="CE421" s="768"/>
      <c r="CF421" s="768"/>
      <c r="CG421" s="768"/>
      <c r="CH421" s="769"/>
    </row>
    <row r="422" spans="1:86" ht="24.95" customHeight="1">
      <c r="A422" s="722" t="s">
        <v>337</v>
      </c>
      <c r="B422" s="723"/>
      <c r="C422" s="740" t="s">
        <v>31</v>
      </c>
      <c r="D422" s="741"/>
      <c r="E422" s="741"/>
      <c r="F422" s="741"/>
      <c r="G422" s="741"/>
      <c r="H422" s="741"/>
      <c r="I422" s="741"/>
      <c r="J422" s="741"/>
      <c r="K422" s="741"/>
      <c r="L422" s="741"/>
      <c r="M422" s="741"/>
      <c r="N422" s="722" t="s">
        <v>336</v>
      </c>
      <c r="O422" s="723"/>
      <c r="P422" s="792" t="str">
        <f>""&amp;①入力シート!AC58</f>
        <v/>
      </c>
      <c r="Q422" s="792"/>
      <c r="R422" s="792"/>
      <c r="S422" s="792"/>
      <c r="T422" s="792"/>
      <c r="U422" s="792"/>
      <c r="V422" s="792"/>
      <c r="W422" s="792"/>
      <c r="X422" s="792"/>
      <c r="Y422" s="792"/>
      <c r="Z422" s="792"/>
      <c r="AA422" s="792"/>
      <c r="AB422" s="792"/>
      <c r="AC422" s="792"/>
      <c r="AD422" s="792"/>
      <c r="AE422" s="792"/>
      <c r="AF422" s="792"/>
      <c r="AG422" s="792"/>
      <c r="AH422" s="792"/>
      <c r="AI422" s="792"/>
      <c r="AJ422" s="792"/>
      <c r="AK422" s="792"/>
      <c r="AL422" s="792"/>
      <c r="AM422" s="792"/>
      <c r="AN422" s="792"/>
      <c r="AO422" s="792"/>
      <c r="AP422" s="792"/>
      <c r="AQ422" s="300"/>
      <c r="AR422" s="301"/>
      <c r="AS422" s="722" t="s">
        <v>337</v>
      </c>
      <c r="AT422" s="723"/>
      <c r="AU422" s="740" t="s">
        <v>31</v>
      </c>
      <c r="AV422" s="741"/>
      <c r="AW422" s="741"/>
      <c r="AX422" s="741"/>
      <c r="AY422" s="741"/>
      <c r="AZ422" s="741"/>
      <c r="BA422" s="741"/>
      <c r="BB422" s="741"/>
      <c r="BC422" s="741"/>
      <c r="BD422" s="741"/>
      <c r="BE422" s="742"/>
      <c r="BF422" s="722" t="s">
        <v>336</v>
      </c>
      <c r="BG422" s="723"/>
      <c r="BH422" s="755" t="str">
        <f>""&amp;①入力シート!AC59</f>
        <v/>
      </c>
      <c r="BI422" s="756"/>
      <c r="BJ422" s="756"/>
      <c r="BK422" s="756"/>
      <c r="BL422" s="756"/>
      <c r="BM422" s="756"/>
      <c r="BN422" s="756"/>
      <c r="BO422" s="756"/>
      <c r="BP422" s="756"/>
      <c r="BQ422" s="756"/>
      <c r="BR422" s="756"/>
      <c r="BS422" s="756"/>
      <c r="BT422" s="756"/>
      <c r="BU422" s="756"/>
      <c r="BV422" s="756"/>
      <c r="BW422" s="756"/>
      <c r="BX422" s="756"/>
      <c r="BY422" s="756"/>
      <c r="BZ422" s="756"/>
      <c r="CA422" s="756"/>
      <c r="CB422" s="756"/>
      <c r="CC422" s="756"/>
      <c r="CD422" s="756"/>
      <c r="CE422" s="756"/>
      <c r="CF422" s="756"/>
      <c r="CG422" s="756"/>
      <c r="CH422" s="757"/>
    </row>
    <row r="423" spans="1:86" ht="24.95" customHeight="1">
      <c r="A423" s="724"/>
      <c r="B423" s="725"/>
      <c r="C423" s="743">
        <f>'②応募者名簿(印刷用)'!$AD7</f>
        <v>35</v>
      </c>
      <c r="D423" s="744"/>
      <c r="E423" s="744"/>
      <c r="F423" s="744"/>
      <c r="G423" s="744"/>
      <c r="H423" s="744"/>
      <c r="I423" s="744"/>
      <c r="J423" s="744"/>
      <c r="K423" s="744"/>
      <c r="L423" s="744"/>
      <c r="M423" s="744"/>
      <c r="N423" s="724"/>
      <c r="O423" s="725"/>
      <c r="P423" s="792"/>
      <c r="Q423" s="792"/>
      <c r="R423" s="792"/>
      <c r="S423" s="792"/>
      <c r="T423" s="792"/>
      <c r="U423" s="792"/>
      <c r="V423" s="792"/>
      <c r="W423" s="792"/>
      <c r="X423" s="792"/>
      <c r="Y423" s="792"/>
      <c r="Z423" s="792"/>
      <c r="AA423" s="792"/>
      <c r="AB423" s="792"/>
      <c r="AC423" s="792"/>
      <c r="AD423" s="792"/>
      <c r="AE423" s="792"/>
      <c r="AF423" s="792"/>
      <c r="AG423" s="792"/>
      <c r="AH423" s="792"/>
      <c r="AI423" s="792"/>
      <c r="AJ423" s="792"/>
      <c r="AK423" s="792"/>
      <c r="AL423" s="792"/>
      <c r="AM423" s="792"/>
      <c r="AN423" s="792"/>
      <c r="AO423" s="792"/>
      <c r="AP423" s="792"/>
      <c r="AQ423" s="300"/>
      <c r="AR423" s="301"/>
      <c r="AS423" s="724"/>
      <c r="AT423" s="725"/>
      <c r="AU423" s="743">
        <f>'②応募者名簿(印刷用)'!$AD8</f>
        <v>36</v>
      </c>
      <c r="AV423" s="744"/>
      <c r="AW423" s="744"/>
      <c r="AX423" s="744"/>
      <c r="AY423" s="744"/>
      <c r="AZ423" s="744"/>
      <c r="BA423" s="744"/>
      <c r="BB423" s="744"/>
      <c r="BC423" s="744"/>
      <c r="BD423" s="744"/>
      <c r="BE423" s="745"/>
      <c r="BF423" s="724"/>
      <c r="BG423" s="725"/>
      <c r="BH423" s="758"/>
      <c r="BI423" s="759"/>
      <c r="BJ423" s="759"/>
      <c r="BK423" s="759"/>
      <c r="BL423" s="759"/>
      <c r="BM423" s="759"/>
      <c r="BN423" s="759"/>
      <c r="BO423" s="759"/>
      <c r="BP423" s="759"/>
      <c r="BQ423" s="759"/>
      <c r="BR423" s="759"/>
      <c r="BS423" s="759"/>
      <c r="BT423" s="759"/>
      <c r="BU423" s="759"/>
      <c r="BV423" s="759"/>
      <c r="BW423" s="759"/>
      <c r="BX423" s="759"/>
      <c r="BY423" s="759"/>
      <c r="BZ423" s="759"/>
      <c r="CA423" s="759"/>
      <c r="CB423" s="759"/>
      <c r="CC423" s="759"/>
      <c r="CD423" s="759"/>
      <c r="CE423" s="759"/>
      <c r="CF423" s="759"/>
      <c r="CG423" s="759"/>
      <c r="CH423" s="760"/>
    </row>
    <row r="424" spans="1:86" ht="24.95" customHeight="1">
      <c r="A424" s="726"/>
      <c r="B424" s="727"/>
      <c r="C424" s="743"/>
      <c r="D424" s="744"/>
      <c r="E424" s="744"/>
      <c r="F424" s="744"/>
      <c r="G424" s="744"/>
      <c r="H424" s="744"/>
      <c r="I424" s="744"/>
      <c r="J424" s="744"/>
      <c r="K424" s="744"/>
      <c r="L424" s="744"/>
      <c r="M424" s="744"/>
      <c r="N424" s="726"/>
      <c r="O424" s="727"/>
      <c r="P424" s="792"/>
      <c r="Q424" s="792"/>
      <c r="R424" s="792"/>
      <c r="S424" s="792"/>
      <c r="T424" s="792"/>
      <c r="U424" s="792"/>
      <c r="V424" s="792"/>
      <c r="W424" s="792"/>
      <c r="X424" s="792"/>
      <c r="Y424" s="792"/>
      <c r="Z424" s="792"/>
      <c r="AA424" s="792"/>
      <c r="AB424" s="792"/>
      <c r="AC424" s="792"/>
      <c r="AD424" s="792"/>
      <c r="AE424" s="792"/>
      <c r="AF424" s="792"/>
      <c r="AG424" s="792"/>
      <c r="AH424" s="792"/>
      <c r="AI424" s="792"/>
      <c r="AJ424" s="792"/>
      <c r="AK424" s="792"/>
      <c r="AL424" s="792"/>
      <c r="AM424" s="792"/>
      <c r="AN424" s="792"/>
      <c r="AO424" s="792"/>
      <c r="AP424" s="792"/>
      <c r="AQ424" s="300"/>
      <c r="AR424" s="301"/>
      <c r="AS424" s="726"/>
      <c r="AT424" s="727"/>
      <c r="AU424" s="746"/>
      <c r="AV424" s="747"/>
      <c r="AW424" s="747"/>
      <c r="AX424" s="747"/>
      <c r="AY424" s="747"/>
      <c r="AZ424" s="747"/>
      <c r="BA424" s="747"/>
      <c r="BB424" s="747"/>
      <c r="BC424" s="747"/>
      <c r="BD424" s="747"/>
      <c r="BE424" s="748"/>
      <c r="BF424" s="726"/>
      <c r="BG424" s="727"/>
      <c r="BH424" s="761"/>
      <c r="BI424" s="762"/>
      <c r="BJ424" s="762"/>
      <c r="BK424" s="762"/>
      <c r="BL424" s="762"/>
      <c r="BM424" s="762"/>
      <c r="BN424" s="762"/>
      <c r="BO424" s="762"/>
      <c r="BP424" s="762"/>
      <c r="BQ424" s="762"/>
      <c r="BR424" s="762"/>
      <c r="BS424" s="762"/>
      <c r="BT424" s="762"/>
      <c r="BU424" s="762"/>
      <c r="BV424" s="762"/>
      <c r="BW424" s="762"/>
      <c r="BX424" s="762"/>
      <c r="BY424" s="762"/>
      <c r="BZ424" s="762"/>
      <c r="CA424" s="762"/>
      <c r="CB424" s="762"/>
      <c r="CC424" s="762"/>
      <c r="CD424" s="762"/>
      <c r="CE424" s="762"/>
      <c r="CF424" s="762"/>
      <c r="CG424" s="762"/>
      <c r="CH424" s="763"/>
    </row>
    <row r="425" spans="1:86" ht="24.95" customHeight="1">
      <c r="A425" s="722" t="s">
        <v>338</v>
      </c>
      <c r="B425" s="723"/>
      <c r="C425" s="782" t="str">
        <f>IF('②応募者名簿(印刷用)'!$AN$7="","",'②応募者名簿(印刷用)'!$AN$7)</f>
        <v/>
      </c>
      <c r="D425" s="783"/>
      <c r="E425" s="783"/>
      <c r="F425" s="783"/>
      <c r="G425" s="783"/>
      <c r="H425" s="783"/>
      <c r="I425" s="783"/>
      <c r="J425" s="783"/>
      <c r="K425" s="783"/>
      <c r="L425" s="783"/>
      <c r="M425" s="784"/>
      <c r="N425" s="728" t="s">
        <v>346</v>
      </c>
      <c r="O425" s="729"/>
      <c r="P425" s="787" t="s">
        <v>32</v>
      </c>
      <c r="Q425" s="788"/>
      <c r="R425" s="788"/>
      <c r="S425" s="788"/>
      <c r="T425" s="788"/>
      <c r="U425" s="788"/>
      <c r="V425" s="788"/>
      <c r="W425" s="788"/>
      <c r="X425" s="788"/>
      <c r="Y425" s="788"/>
      <c r="Z425" s="788"/>
      <c r="AA425" s="788"/>
      <c r="AB425" s="788"/>
      <c r="AC425" s="788"/>
      <c r="AD425" s="788"/>
      <c r="AE425" s="788"/>
      <c r="AF425" s="788"/>
      <c r="AG425" s="788"/>
      <c r="AH425" s="788"/>
      <c r="AI425" s="788"/>
      <c r="AJ425" s="788"/>
      <c r="AK425" s="788"/>
      <c r="AL425" s="788"/>
      <c r="AM425" s="788"/>
      <c r="AN425" s="788"/>
      <c r="AO425" s="788"/>
      <c r="AP425" s="789"/>
      <c r="AQ425" s="300"/>
      <c r="AR425" s="301"/>
      <c r="AS425" s="722" t="s">
        <v>338</v>
      </c>
      <c r="AT425" s="723"/>
      <c r="AU425" s="782" t="str">
        <f>IF('②応募者名簿(印刷用)'!$AN$8="","",'②応募者名簿(印刷用)'!$AN$8)</f>
        <v/>
      </c>
      <c r="AV425" s="783"/>
      <c r="AW425" s="783"/>
      <c r="AX425" s="783"/>
      <c r="AY425" s="783"/>
      <c r="AZ425" s="783"/>
      <c r="BA425" s="783"/>
      <c r="BB425" s="783"/>
      <c r="BC425" s="783"/>
      <c r="BD425" s="783"/>
      <c r="BE425" s="784"/>
      <c r="BF425" s="728" t="s">
        <v>346</v>
      </c>
      <c r="BG425" s="729"/>
      <c r="BH425" s="740" t="s">
        <v>32</v>
      </c>
      <c r="BI425" s="741"/>
      <c r="BJ425" s="741"/>
      <c r="BK425" s="741"/>
      <c r="BL425" s="741"/>
      <c r="BM425" s="741"/>
      <c r="BN425" s="741"/>
      <c r="BO425" s="741"/>
      <c r="BP425" s="741"/>
      <c r="BQ425" s="741"/>
      <c r="BR425" s="741"/>
      <c r="BS425" s="741"/>
      <c r="BT425" s="741"/>
      <c r="BU425" s="741"/>
      <c r="BV425" s="741"/>
      <c r="BW425" s="741"/>
      <c r="BX425" s="741"/>
      <c r="BY425" s="741"/>
      <c r="BZ425" s="741"/>
      <c r="CA425" s="741"/>
      <c r="CB425" s="741"/>
      <c r="CC425" s="741"/>
      <c r="CD425" s="741"/>
      <c r="CE425" s="741"/>
      <c r="CF425" s="741"/>
      <c r="CG425" s="741"/>
      <c r="CH425" s="742"/>
    </row>
    <row r="426" spans="1:86" ht="24.95" customHeight="1">
      <c r="A426" s="724"/>
      <c r="B426" s="725"/>
      <c r="C426" s="743"/>
      <c r="D426" s="744"/>
      <c r="E426" s="744"/>
      <c r="F426" s="744"/>
      <c r="G426" s="744"/>
      <c r="H426" s="744"/>
      <c r="I426" s="744"/>
      <c r="J426" s="744"/>
      <c r="K426" s="744"/>
      <c r="L426" s="744"/>
      <c r="M426" s="745"/>
      <c r="N426" s="730"/>
      <c r="O426" s="731"/>
      <c r="P426" s="793" t="str">
        <f>IF('②応募者名簿(印刷用)'!$AR$7="","",'②応募者名簿(印刷用)'!$AR$7)</f>
        <v xml:space="preserve"> </v>
      </c>
      <c r="Q426" s="793"/>
      <c r="R426" s="793"/>
      <c r="S426" s="793"/>
      <c r="T426" s="793"/>
      <c r="U426" s="793"/>
      <c r="V426" s="793"/>
      <c r="W426" s="793"/>
      <c r="X426" s="793"/>
      <c r="Y426" s="793"/>
      <c r="Z426" s="793"/>
      <c r="AA426" s="793"/>
      <c r="AB426" s="793"/>
      <c r="AC426" s="793"/>
      <c r="AD426" s="793"/>
      <c r="AE426" s="793"/>
      <c r="AF426" s="793"/>
      <c r="AG426" s="793"/>
      <c r="AH426" s="793"/>
      <c r="AI426" s="793"/>
      <c r="AJ426" s="793"/>
      <c r="AK426" s="793"/>
      <c r="AL426" s="793"/>
      <c r="AM426" s="793"/>
      <c r="AN426" s="793"/>
      <c r="AO426" s="793"/>
      <c r="AP426" s="793"/>
      <c r="AQ426" s="300"/>
      <c r="AR426" s="301"/>
      <c r="AS426" s="724"/>
      <c r="AT426" s="725"/>
      <c r="AU426" s="743"/>
      <c r="AV426" s="744"/>
      <c r="AW426" s="744"/>
      <c r="AX426" s="744"/>
      <c r="AY426" s="744"/>
      <c r="AZ426" s="744"/>
      <c r="BA426" s="744"/>
      <c r="BB426" s="744"/>
      <c r="BC426" s="744"/>
      <c r="BD426" s="744"/>
      <c r="BE426" s="745"/>
      <c r="BF426" s="730"/>
      <c r="BG426" s="731"/>
      <c r="BH426" s="743" t="str">
        <f>IF('②応募者名簿(印刷用)'!$AR$8="","",'②応募者名簿(印刷用)'!$AR$8)</f>
        <v xml:space="preserve"> </v>
      </c>
      <c r="BI426" s="744"/>
      <c r="BJ426" s="744"/>
      <c r="BK426" s="744"/>
      <c r="BL426" s="744"/>
      <c r="BM426" s="744"/>
      <c r="BN426" s="744"/>
      <c r="BO426" s="744"/>
      <c r="BP426" s="744"/>
      <c r="BQ426" s="744"/>
      <c r="BR426" s="744"/>
      <c r="BS426" s="744"/>
      <c r="BT426" s="744"/>
      <c r="BU426" s="744"/>
      <c r="BV426" s="744"/>
      <c r="BW426" s="744"/>
      <c r="BX426" s="744"/>
      <c r="BY426" s="744"/>
      <c r="BZ426" s="744"/>
      <c r="CA426" s="744"/>
      <c r="CB426" s="744"/>
      <c r="CC426" s="744"/>
      <c r="CD426" s="744"/>
      <c r="CE426" s="744"/>
      <c r="CF426" s="744"/>
      <c r="CG426" s="744"/>
      <c r="CH426" s="745"/>
    </row>
    <row r="427" spans="1:86" ht="24.95" customHeight="1">
      <c r="A427" s="726"/>
      <c r="B427" s="727"/>
      <c r="C427" s="743"/>
      <c r="D427" s="744"/>
      <c r="E427" s="744"/>
      <c r="F427" s="744"/>
      <c r="G427" s="744"/>
      <c r="H427" s="744"/>
      <c r="I427" s="744"/>
      <c r="J427" s="744"/>
      <c r="K427" s="744"/>
      <c r="L427" s="744"/>
      <c r="M427" s="745"/>
      <c r="N427" s="732"/>
      <c r="O427" s="733"/>
      <c r="P427" s="794"/>
      <c r="Q427" s="794"/>
      <c r="R427" s="794"/>
      <c r="S427" s="794"/>
      <c r="T427" s="794"/>
      <c r="U427" s="794"/>
      <c r="V427" s="794"/>
      <c r="W427" s="794"/>
      <c r="X427" s="794"/>
      <c r="Y427" s="794"/>
      <c r="Z427" s="794"/>
      <c r="AA427" s="794"/>
      <c r="AB427" s="794"/>
      <c r="AC427" s="794"/>
      <c r="AD427" s="794"/>
      <c r="AE427" s="794"/>
      <c r="AF427" s="794"/>
      <c r="AG427" s="794"/>
      <c r="AH427" s="794"/>
      <c r="AI427" s="794"/>
      <c r="AJ427" s="794"/>
      <c r="AK427" s="794"/>
      <c r="AL427" s="794"/>
      <c r="AM427" s="794"/>
      <c r="AN427" s="794"/>
      <c r="AO427" s="794"/>
      <c r="AP427" s="794"/>
      <c r="AQ427" s="300"/>
      <c r="AR427" s="301"/>
      <c r="AS427" s="726"/>
      <c r="AT427" s="727"/>
      <c r="AU427" s="746"/>
      <c r="AV427" s="747"/>
      <c r="AW427" s="747"/>
      <c r="AX427" s="747"/>
      <c r="AY427" s="747"/>
      <c r="AZ427" s="747"/>
      <c r="BA427" s="747"/>
      <c r="BB427" s="747"/>
      <c r="BC427" s="747"/>
      <c r="BD427" s="747"/>
      <c r="BE427" s="748"/>
      <c r="BF427" s="732"/>
      <c r="BG427" s="733"/>
      <c r="BH427" s="746"/>
      <c r="BI427" s="747"/>
      <c r="BJ427" s="747"/>
      <c r="BK427" s="747"/>
      <c r="BL427" s="747"/>
      <c r="BM427" s="747"/>
      <c r="BN427" s="747"/>
      <c r="BO427" s="747"/>
      <c r="BP427" s="747"/>
      <c r="BQ427" s="747"/>
      <c r="BR427" s="747"/>
      <c r="BS427" s="747"/>
      <c r="BT427" s="747"/>
      <c r="BU427" s="747"/>
      <c r="BV427" s="747"/>
      <c r="BW427" s="747"/>
      <c r="BX427" s="747"/>
      <c r="BY427" s="747"/>
      <c r="BZ427" s="747"/>
      <c r="CA427" s="747"/>
      <c r="CB427" s="747"/>
      <c r="CC427" s="747"/>
      <c r="CD427" s="747"/>
      <c r="CE427" s="747"/>
      <c r="CF427" s="747"/>
      <c r="CG427" s="747"/>
      <c r="CH427" s="748"/>
    </row>
    <row r="428" spans="1:86" ht="24.95" customHeight="1">
      <c r="A428" s="786" t="s">
        <v>22</v>
      </c>
      <c r="B428" s="786"/>
      <c r="C428" s="791" t="str">
        <f>""&amp;①入力シート!AD58</f>
        <v/>
      </c>
      <c r="D428" s="791"/>
      <c r="E428" s="791"/>
      <c r="F428" s="791"/>
      <c r="G428" s="791"/>
      <c r="H428" s="791"/>
      <c r="I428" s="791"/>
      <c r="J428" s="791"/>
      <c r="K428" s="791"/>
      <c r="L428" s="791"/>
      <c r="M428" s="791"/>
      <c r="N428" s="197"/>
      <c r="O428" s="198"/>
      <c r="P428" s="198"/>
      <c r="Q428" s="198"/>
      <c r="R428" s="198"/>
      <c r="S428" s="198"/>
      <c r="T428" s="198"/>
      <c r="U428" s="198"/>
      <c r="V428" s="198"/>
      <c r="W428" s="198"/>
      <c r="X428" s="198"/>
      <c r="Y428" s="198"/>
      <c r="Z428" s="198"/>
      <c r="AA428" s="198"/>
      <c r="AB428" s="198"/>
      <c r="AC428" s="198"/>
      <c r="AD428" s="198"/>
      <c r="AE428" s="198"/>
      <c r="AF428" s="198"/>
      <c r="AG428" s="198"/>
      <c r="AH428" s="198"/>
      <c r="AI428" s="198"/>
      <c r="AJ428" s="198"/>
      <c r="AK428" s="198"/>
      <c r="AL428" s="198"/>
      <c r="AM428" s="774">
        <f>$AM$20</f>
        <v>86</v>
      </c>
      <c r="AN428" s="774"/>
      <c r="AO428" s="774"/>
      <c r="AP428" s="775"/>
      <c r="AQ428" s="298"/>
      <c r="AR428" s="299"/>
      <c r="AS428" s="778" t="s">
        <v>22</v>
      </c>
      <c r="AT428" s="779"/>
      <c r="AU428" s="749" t="str">
        <f>""&amp;①入力シート!AD59</f>
        <v/>
      </c>
      <c r="AV428" s="750"/>
      <c r="AW428" s="750"/>
      <c r="AX428" s="750"/>
      <c r="AY428" s="750"/>
      <c r="AZ428" s="750"/>
      <c r="BA428" s="750"/>
      <c r="BB428" s="750"/>
      <c r="BC428" s="750"/>
      <c r="BD428" s="750"/>
      <c r="BE428" s="751"/>
      <c r="BF428" s="197"/>
      <c r="BG428" s="198"/>
      <c r="BH428" s="198"/>
      <c r="BI428" s="198"/>
      <c r="BJ428" s="198"/>
      <c r="BK428" s="198"/>
      <c r="BL428" s="198"/>
      <c r="BM428" s="198"/>
      <c r="BN428" s="198"/>
      <c r="BO428" s="198"/>
      <c r="BP428" s="198"/>
      <c r="BQ428" s="198"/>
      <c r="BR428" s="198"/>
      <c r="BS428" s="198"/>
      <c r="BT428" s="198"/>
      <c r="BU428" s="198"/>
      <c r="BV428" s="198"/>
      <c r="BW428" s="198"/>
      <c r="BX428" s="198"/>
      <c r="BY428" s="198"/>
      <c r="BZ428" s="198"/>
      <c r="CA428" s="198"/>
      <c r="CB428" s="198"/>
      <c r="CC428" s="198"/>
      <c r="CD428" s="198"/>
      <c r="CE428" s="774">
        <f>$AM$20</f>
        <v>86</v>
      </c>
      <c r="CF428" s="774"/>
      <c r="CG428" s="774"/>
      <c r="CH428" s="775"/>
    </row>
    <row r="429" spans="1:86" ht="24.95" customHeight="1">
      <c r="A429" s="786"/>
      <c r="B429" s="786"/>
      <c r="C429" s="791"/>
      <c r="D429" s="791"/>
      <c r="E429" s="791"/>
      <c r="F429" s="791"/>
      <c r="G429" s="791"/>
      <c r="H429" s="791"/>
      <c r="I429" s="791"/>
      <c r="J429" s="791"/>
      <c r="K429" s="791"/>
      <c r="L429" s="791"/>
      <c r="M429" s="791"/>
      <c r="N429" s="199"/>
      <c r="O429" s="199"/>
      <c r="P429" s="199"/>
      <c r="Q429" s="199"/>
      <c r="R429" s="199"/>
      <c r="S429" s="199"/>
      <c r="T429" s="199"/>
      <c r="U429" s="199"/>
      <c r="V429" s="199"/>
      <c r="W429" s="199"/>
      <c r="X429" s="199"/>
      <c r="Y429" s="199"/>
      <c r="Z429" s="199"/>
      <c r="AA429" s="199"/>
      <c r="AB429" s="199"/>
      <c r="AC429" s="199"/>
      <c r="AD429" s="199"/>
      <c r="AE429" s="199"/>
      <c r="AF429" s="199"/>
      <c r="AG429" s="199"/>
      <c r="AH429" s="199"/>
      <c r="AI429" s="199"/>
      <c r="AJ429" s="199"/>
      <c r="AK429" s="199"/>
      <c r="AL429" s="199"/>
      <c r="AM429" s="776"/>
      <c r="AN429" s="776"/>
      <c r="AO429" s="776"/>
      <c r="AP429" s="777"/>
      <c r="AQ429" s="298"/>
      <c r="AR429" s="299"/>
      <c r="AS429" s="780"/>
      <c r="AT429" s="781"/>
      <c r="AU429" s="752"/>
      <c r="AV429" s="753"/>
      <c r="AW429" s="753"/>
      <c r="AX429" s="753"/>
      <c r="AY429" s="753"/>
      <c r="AZ429" s="753"/>
      <c r="BA429" s="753"/>
      <c r="BB429" s="753"/>
      <c r="BC429" s="753"/>
      <c r="BD429" s="753"/>
      <c r="BE429" s="754"/>
      <c r="BF429" s="199"/>
      <c r="BG429" s="199"/>
      <c r="BH429" s="199"/>
      <c r="BI429" s="199"/>
      <c r="BJ429" s="199"/>
      <c r="BK429" s="199"/>
      <c r="BL429" s="199"/>
      <c r="BM429" s="199"/>
      <c r="BN429" s="199"/>
      <c r="BO429" s="199"/>
      <c r="BP429" s="199"/>
      <c r="BQ429" s="199"/>
      <c r="BR429" s="199"/>
      <c r="BS429" s="199"/>
      <c r="BT429" s="199"/>
      <c r="BU429" s="199"/>
      <c r="BV429" s="199"/>
      <c r="BW429" s="199"/>
      <c r="BX429" s="199"/>
      <c r="BY429" s="199"/>
      <c r="BZ429" s="199"/>
      <c r="CA429" s="199"/>
      <c r="CB429" s="199"/>
      <c r="CC429" s="199"/>
      <c r="CD429" s="199"/>
      <c r="CE429" s="776"/>
      <c r="CF429" s="776"/>
      <c r="CG429" s="776"/>
      <c r="CH429" s="777"/>
    </row>
    <row r="430" spans="1:86" ht="26.1" customHeight="1">
      <c r="A430" s="200"/>
      <c r="B430" s="200"/>
      <c r="C430" s="201"/>
      <c r="D430" s="201"/>
      <c r="E430" s="201"/>
      <c r="F430" s="201"/>
      <c r="G430" s="201"/>
      <c r="H430" s="201"/>
      <c r="I430" s="201"/>
      <c r="J430" s="201"/>
      <c r="K430" s="201"/>
      <c r="L430" s="201"/>
      <c r="M430" s="201"/>
      <c r="N430" s="202"/>
      <c r="O430" s="202"/>
      <c r="P430" s="202"/>
      <c r="Q430" s="202"/>
      <c r="R430" s="202"/>
      <c r="S430" s="202"/>
      <c r="T430" s="202"/>
      <c r="U430" s="202"/>
      <c r="V430" s="202"/>
      <c r="W430" s="202"/>
      <c r="X430" s="202"/>
      <c r="Y430" s="202"/>
      <c r="Z430" s="202"/>
      <c r="AA430" s="202"/>
      <c r="AB430" s="202"/>
      <c r="AC430" s="202"/>
      <c r="AD430" s="202"/>
      <c r="AE430" s="202"/>
      <c r="AF430" s="202"/>
      <c r="AG430" s="202"/>
      <c r="AH430" s="202"/>
      <c r="AI430" s="202"/>
      <c r="AJ430" s="202"/>
      <c r="AK430" s="202"/>
      <c r="AL430" s="202"/>
      <c r="AM430" s="202"/>
      <c r="AN430" s="202"/>
      <c r="AO430" s="202"/>
      <c r="AP430" s="202"/>
      <c r="AQ430" s="298"/>
      <c r="AR430" s="299"/>
      <c r="AS430" s="200"/>
      <c r="AT430" s="200"/>
      <c r="AU430" s="201"/>
      <c r="AV430" s="201"/>
      <c r="AW430" s="201"/>
      <c r="AX430" s="201"/>
      <c r="AY430" s="201"/>
      <c r="AZ430" s="201"/>
      <c r="BA430" s="201"/>
      <c r="BB430" s="201"/>
      <c r="BC430" s="201"/>
      <c r="BD430" s="201"/>
      <c r="BE430" s="201"/>
      <c r="BF430" s="202"/>
      <c r="BG430" s="202"/>
      <c r="BH430" s="202"/>
      <c r="BI430" s="202"/>
      <c r="BJ430" s="202"/>
      <c r="BK430" s="202"/>
      <c r="BL430" s="202"/>
      <c r="BM430" s="202"/>
      <c r="BN430" s="202"/>
      <c r="BO430" s="202"/>
      <c r="BP430" s="202"/>
      <c r="BQ430" s="202"/>
      <c r="BR430" s="202"/>
      <c r="BS430" s="202"/>
      <c r="BT430" s="202"/>
      <c r="BU430" s="202"/>
      <c r="BV430" s="202"/>
      <c r="BW430" s="202"/>
      <c r="BX430" s="202"/>
      <c r="BY430" s="202"/>
      <c r="BZ430" s="202"/>
      <c r="CA430" s="202"/>
      <c r="CB430" s="202"/>
      <c r="CC430" s="202"/>
      <c r="CD430" s="202"/>
      <c r="CE430" s="202"/>
      <c r="CF430" s="202"/>
      <c r="CG430" s="202"/>
      <c r="CH430" s="202"/>
    </row>
    <row r="431" spans="1:86" ht="26.1" customHeight="1">
      <c r="A431" s="174"/>
      <c r="B431" s="174"/>
      <c r="C431" s="174"/>
      <c r="D431" s="174"/>
      <c r="E431" s="174"/>
      <c r="F431" s="174"/>
      <c r="G431" s="174"/>
      <c r="H431" s="174"/>
      <c r="I431" s="174"/>
      <c r="J431" s="174"/>
      <c r="K431" s="174"/>
      <c r="L431" s="174"/>
      <c r="M431" s="174"/>
      <c r="AQ431" s="298"/>
      <c r="AR431" s="299"/>
      <c r="AS431" s="174"/>
      <c r="AT431" s="174"/>
      <c r="AU431" s="174"/>
      <c r="AV431" s="174"/>
      <c r="AW431" s="174"/>
      <c r="AX431" s="174"/>
      <c r="AY431" s="174"/>
      <c r="AZ431" s="174"/>
      <c r="BA431" s="174"/>
      <c r="BB431" s="174"/>
      <c r="BC431" s="174"/>
      <c r="BD431" s="174"/>
      <c r="BE431" s="174"/>
    </row>
    <row r="432" spans="1:86" ht="26.1" customHeight="1">
      <c r="A432" s="174"/>
      <c r="B432" s="174"/>
      <c r="C432" s="174"/>
      <c r="D432" s="174"/>
      <c r="E432" s="174"/>
      <c r="F432" s="174"/>
      <c r="G432" s="174"/>
      <c r="H432" s="174"/>
      <c r="I432" s="174"/>
      <c r="J432" s="174"/>
      <c r="K432" s="174"/>
      <c r="L432" s="174"/>
      <c r="M432" s="174"/>
      <c r="N432" s="785" t="s">
        <v>408</v>
      </c>
      <c r="O432" s="785"/>
      <c r="P432" s="785"/>
      <c r="Q432" s="785"/>
      <c r="R432" s="785"/>
      <c r="S432" s="785"/>
      <c r="T432" s="785"/>
      <c r="U432" s="785"/>
      <c r="V432" s="785"/>
      <c r="W432" s="785"/>
      <c r="X432" s="785"/>
      <c r="Y432" s="785"/>
      <c r="Z432" s="785"/>
      <c r="AA432" s="785"/>
      <c r="AB432" s="785"/>
      <c r="AQ432" s="298"/>
      <c r="AR432" s="299"/>
      <c r="AS432" s="174"/>
      <c r="AT432" s="174"/>
      <c r="AU432" s="174"/>
      <c r="AV432" s="174"/>
      <c r="AW432" s="174"/>
      <c r="AX432" s="174"/>
      <c r="AY432" s="174"/>
      <c r="AZ432" s="174"/>
      <c r="BA432" s="174"/>
      <c r="BB432" s="174"/>
      <c r="BC432" s="174"/>
      <c r="BD432" s="174"/>
      <c r="BE432" s="174"/>
      <c r="BF432" s="785" t="s">
        <v>408</v>
      </c>
      <c r="BG432" s="785"/>
      <c r="BH432" s="785"/>
      <c r="BI432" s="785"/>
      <c r="BJ432" s="785"/>
      <c r="BK432" s="785"/>
      <c r="BL432" s="785"/>
      <c r="BM432" s="785"/>
      <c r="BN432" s="785"/>
      <c r="BO432" s="785"/>
      <c r="BP432" s="785"/>
      <c r="BQ432" s="785"/>
      <c r="BR432" s="785"/>
      <c r="BS432" s="785"/>
      <c r="BT432" s="785"/>
    </row>
    <row r="433" spans="1:86" ht="26.1" customHeight="1">
      <c r="A433" s="174"/>
      <c r="B433" s="174"/>
      <c r="C433" s="174"/>
      <c r="D433" s="174"/>
      <c r="E433" s="174"/>
      <c r="F433" s="174"/>
      <c r="G433" s="174"/>
      <c r="H433" s="174"/>
      <c r="I433" s="174"/>
      <c r="J433" s="174"/>
      <c r="K433" s="174"/>
      <c r="L433" s="174"/>
      <c r="M433" s="174"/>
      <c r="N433" s="785"/>
      <c r="O433" s="785"/>
      <c r="P433" s="785"/>
      <c r="Q433" s="785"/>
      <c r="R433" s="785"/>
      <c r="S433" s="785"/>
      <c r="T433" s="785"/>
      <c r="U433" s="785"/>
      <c r="V433" s="785"/>
      <c r="W433" s="785"/>
      <c r="X433" s="785"/>
      <c r="Y433" s="785"/>
      <c r="Z433" s="785"/>
      <c r="AA433" s="785"/>
      <c r="AB433" s="785"/>
      <c r="AQ433" s="298"/>
      <c r="AR433" s="299"/>
      <c r="AS433" s="174"/>
      <c r="AT433" s="174"/>
      <c r="AU433" s="174"/>
      <c r="AV433" s="174"/>
      <c r="AW433" s="174"/>
      <c r="AX433" s="174"/>
      <c r="AY433" s="174"/>
      <c r="AZ433" s="174"/>
      <c r="BA433" s="174"/>
      <c r="BB433" s="174"/>
      <c r="BC433" s="174"/>
      <c r="BD433" s="174"/>
      <c r="BE433" s="174"/>
      <c r="BF433" s="785"/>
      <c r="BG433" s="785"/>
      <c r="BH433" s="785"/>
      <c r="BI433" s="785"/>
      <c r="BJ433" s="785"/>
      <c r="BK433" s="785"/>
      <c r="BL433" s="785"/>
      <c r="BM433" s="785"/>
      <c r="BN433" s="785"/>
      <c r="BO433" s="785"/>
      <c r="BP433" s="785"/>
      <c r="BQ433" s="785"/>
      <c r="BR433" s="785"/>
      <c r="BS433" s="785"/>
      <c r="BT433" s="785"/>
    </row>
    <row r="434" spans="1:86" ht="26.1" customHeight="1">
      <c r="A434" s="174"/>
      <c r="B434" s="174"/>
      <c r="C434" s="174"/>
      <c r="D434" s="174"/>
      <c r="E434" s="174"/>
      <c r="F434" s="174"/>
      <c r="G434" s="174"/>
      <c r="H434" s="174"/>
      <c r="I434" s="174"/>
      <c r="J434" s="174"/>
      <c r="K434" s="174"/>
      <c r="L434" s="174"/>
      <c r="M434" s="174"/>
      <c r="N434" s="785" t="s">
        <v>407</v>
      </c>
      <c r="O434" s="785"/>
      <c r="P434" s="785"/>
      <c r="Q434" s="785"/>
      <c r="R434" s="785"/>
      <c r="S434" s="785"/>
      <c r="T434" s="785"/>
      <c r="U434" s="785"/>
      <c r="V434" s="785"/>
      <c r="W434" s="785"/>
      <c r="X434" s="785"/>
      <c r="Y434" s="785"/>
      <c r="Z434" s="785"/>
      <c r="AA434" s="785"/>
      <c r="AB434" s="785"/>
      <c r="AQ434" s="298"/>
      <c r="AR434" s="299"/>
      <c r="AS434" s="174"/>
      <c r="AT434" s="174"/>
      <c r="AU434" s="174"/>
      <c r="AV434" s="174"/>
      <c r="AW434" s="174"/>
      <c r="AX434" s="174"/>
      <c r="AY434" s="174"/>
      <c r="AZ434" s="174"/>
      <c r="BA434" s="174"/>
      <c r="BB434" s="174"/>
      <c r="BC434" s="174"/>
      <c r="BD434" s="174"/>
      <c r="BE434" s="174"/>
      <c r="BF434" s="785" t="s">
        <v>407</v>
      </c>
      <c r="BG434" s="785"/>
      <c r="BH434" s="785"/>
      <c r="BI434" s="785"/>
      <c r="BJ434" s="785"/>
      <c r="BK434" s="785"/>
      <c r="BL434" s="785"/>
      <c r="BM434" s="785"/>
      <c r="BN434" s="785"/>
      <c r="BO434" s="785"/>
      <c r="BP434" s="785"/>
      <c r="BQ434" s="785"/>
      <c r="BR434" s="785"/>
      <c r="BS434" s="785"/>
      <c r="BT434" s="785"/>
    </row>
    <row r="435" spans="1:86" ht="26.1" customHeight="1">
      <c r="A435" s="174"/>
      <c r="B435" s="174"/>
      <c r="C435" s="174"/>
      <c r="D435" s="174"/>
      <c r="E435" s="174"/>
      <c r="F435" s="174"/>
      <c r="G435" s="174"/>
      <c r="H435" s="174"/>
      <c r="I435" s="174"/>
      <c r="J435" s="174"/>
      <c r="K435" s="174"/>
      <c r="L435" s="174"/>
      <c r="M435" s="174"/>
      <c r="N435" s="785"/>
      <c r="O435" s="785"/>
      <c r="P435" s="785"/>
      <c r="Q435" s="785"/>
      <c r="R435" s="785"/>
      <c r="S435" s="785"/>
      <c r="T435" s="785"/>
      <c r="U435" s="785"/>
      <c r="V435" s="785"/>
      <c r="W435" s="785"/>
      <c r="X435" s="785"/>
      <c r="Y435" s="785"/>
      <c r="Z435" s="785"/>
      <c r="AA435" s="785"/>
      <c r="AB435" s="785"/>
      <c r="AQ435" s="298"/>
      <c r="AR435" s="299"/>
      <c r="AS435" s="174"/>
      <c r="AT435" s="174"/>
      <c r="AU435" s="174"/>
      <c r="AV435" s="174"/>
      <c r="AW435" s="174"/>
      <c r="AX435" s="174"/>
      <c r="AY435" s="174"/>
      <c r="AZ435" s="174"/>
      <c r="BA435" s="174"/>
      <c r="BB435" s="174"/>
      <c r="BC435" s="174"/>
      <c r="BD435" s="174"/>
      <c r="BE435" s="174"/>
      <c r="BF435" s="785"/>
      <c r="BG435" s="785"/>
      <c r="BH435" s="785"/>
      <c r="BI435" s="785"/>
      <c r="BJ435" s="785"/>
      <c r="BK435" s="785"/>
      <c r="BL435" s="785"/>
      <c r="BM435" s="785"/>
      <c r="BN435" s="785"/>
      <c r="BO435" s="785"/>
      <c r="BP435" s="785"/>
      <c r="BQ435" s="785"/>
      <c r="BR435" s="785"/>
      <c r="BS435" s="785"/>
      <c r="BT435" s="785"/>
    </row>
    <row r="436" spans="1:86" ht="26.1" customHeight="1">
      <c r="A436" s="174"/>
      <c r="B436" s="174"/>
      <c r="C436" s="174"/>
      <c r="D436" s="174"/>
      <c r="E436" s="174"/>
      <c r="F436" s="174"/>
      <c r="G436" s="174"/>
      <c r="H436" s="174"/>
      <c r="I436" s="174"/>
      <c r="J436" s="174"/>
      <c r="K436" s="174"/>
      <c r="L436" s="174"/>
      <c r="M436" s="174"/>
      <c r="AQ436" s="298"/>
      <c r="AR436" s="299"/>
      <c r="AS436" s="174"/>
      <c r="AT436" s="174"/>
      <c r="AU436" s="174"/>
      <c r="AV436" s="174"/>
      <c r="AW436" s="174"/>
      <c r="AX436" s="174"/>
      <c r="AY436" s="174"/>
      <c r="AZ436" s="174"/>
      <c r="BA436" s="174"/>
      <c r="BB436" s="174"/>
      <c r="BC436" s="174"/>
      <c r="BD436" s="174"/>
      <c r="BE436" s="174"/>
    </row>
    <row r="437" spans="1:86" ht="26.1" customHeight="1">
      <c r="A437" s="174"/>
      <c r="B437" s="142" t="str">
        <f>$B$5</f>
        <v>第86回全国教育美術展応募作品の名札</v>
      </c>
      <c r="C437" s="174"/>
      <c r="D437" s="174"/>
      <c r="E437" s="174"/>
      <c r="F437" s="174"/>
      <c r="G437" s="174"/>
      <c r="H437" s="174"/>
      <c r="I437" s="174"/>
      <c r="J437" s="174"/>
      <c r="K437" s="174"/>
      <c r="L437" s="174"/>
      <c r="M437" s="174"/>
      <c r="AQ437" s="298"/>
      <c r="AR437" s="299"/>
      <c r="AS437" s="174"/>
      <c r="AT437" s="142" t="str">
        <f>$B$5</f>
        <v>第86回全国教育美術展応募作品の名札</v>
      </c>
      <c r="AU437" s="174"/>
      <c r="AV437" s="174"/>
      <c r="AW437" s="174"/>
      <c r="AX437" s="174"/>
      <c r="AY437" s="174"/>
      <c r="AZ437" s="174"/>
      <c r="BA437" s="174"/>
      <c r="BB437" s="174"/>
      <c r="BC437" s="174"/>
      <c r="BD437" s="174"/>
      <c r="BE437" s="174"/>
    </row>
    <row r="438" spans="1:86" ht="24.95" customHeight="1">
      <c r="A438" s="734" t="s">
        <v>45</v>
      </c>
      <c r="B438" s="735"/>
      <c r="C438" s="735"/>
      <c r="D438" s="735"/>
      <c r="E438" s="735"/>
      <c r="F438" s="735"/>
      <c r="G438" s="735"/>
      <c r="H438" s="735"/>
      <c r="I438" s="735"/>
      <c r="J438" s="735"/>
      <c r="K438" s="735"/>
      <c r="L438" s="735"/>
      <c r="M438" s="736"/>
      <c r="N438" s="790" t="s">
        <v>344</v>
      </c>
      <c r="O438" s="790"/>
      <c r="P438" s="719" t="s">
        <v>17</v>
      </c>
      <c r="Q438" s="720"/>
      <c r="R438" s="721" t="str">
        <f>IF('②応募者名簿(印刷用)'!$BX$40="","",'②応募者名簿(印刷用)'!$BX$40)</f>
        <v>-</v>
      </c>
      <c r="S438" s="721"/>
      <c r="T438" s="721"/>
      <c r="U438" s="721"/>
      <c r="V438" s="721"/>
      <c r="W438" s="721"/>
      <c r="X438" s="721"/>
      <c r="Y438" s="272"/>
      <c r="Z438" s="272"/>
      <c r="AA438" s="718" t="s">
        <v>282</v>
      </c>
      <c r="AB438" s="718"/>
      <c r="AC438" s="718"/>
      <c r="AD438" s="716" t="str">
        <f>IF(①入力シート!$D$30+①入力シート!$H$30+①入力シート!$L$30=0,"",①入力シート!$D$30&amp;①入力シート!$G$30&amp;①入力シート!$H$30&amp;①入力シート!$K$30&amp;①入力シート!$L$30)</f>
        <v/>
      </c>
      <c r="AE438" s="716"/>
      <c r="AF438" s="716"/>
      <c r="AG438" s="716"/>
      <c r="AH438" s="716"/>
      <c r="AI438" s="716"/>
      <c r="AJ438" s="716"/>
      <c r="AK438" s="716"/>
      <c r="AL438" s="716"/>
      <c r="AM438" s="716"/>
      <c r="AN438" s="716"/>
      <c r="AO438" s="716"/>
      <c r="AP438" s="717"/>
      <c r="AQ438" s="300"/>
      <c r="AR438" s="301"/>
      <c r="AS438" s="734" t="s">
        <v>45</v>
      </c>
      <c r="AT438" s="735"/>
      <c r="AU438" s="735"/>
      <c r="AV438" s="735"/>
      <c r="AW438" s="735"/>
      <c r="AX438" s="735"/>
      <c r="AY438" s="735"/>
      <c r="AZ438" s="735"/>
      <c r="BA438" s="735"/>
      <c r="BB438" s="735"/>
      <c r="BC438" s="735"/>
      <c r="BD438" s="735"/>
      <c r="BE438" s="736"/>
      <c r="BF438" s="728" t="s">
        <v>344</v>
      </c>
      <c r="BG438" s="729"/>
      <c r="BH438" s="719" t="s">
        <v>17</v>
      </c>
      <c r="BI438" s="720"/>
      <c r="BJ438" s="721" t="str">
        <f>IF('②応募者名簿(印刷用)'!$BX$40="","",'②応募者名簿(印刷用)'!$BX$40)</f>
        <v>-</v>
      </c>
      <c r="BK438" s="721"/>
      <c r="BL438" s="721"/>
      <c r="BM438" s="721"/>
      <c r="BN438" s="721"/>
      <c r="BO438" s="721"/>
      <c r="BP438" s="721"/>
      <c r="BQ438" s="272"/>
      <c r="BR438" s="272"/>
      <c r="BS438" s="718" t="s">
        <v>282</v>
      </c>
      <c r="BT438" s="718"/>
      <c r="BU438" s="718"/>
      <c r="BV438" s="716" t="str">
        <f>IF(①入力シート!$D$30+①入力シート!$H$30+①入力シート!$L$30=0,"",①入力シート!$D$30&amp;①入力シート!$G$30&amp;①入力シート!$H$30&amp;①入力シート!$K$30&amp;①入力シート!$L$30)</f>
        <v/>
      </c>
      <c r="BW438" s="716"/>
      <c r="BX438" s="716"/>
      <c r="BY438" s="716"/>
      <c r="BZ438" s="716"/>
      <c r="CA438" s="716"/>
      <c r="CB438" s="716"/>
      <c r="CC438" s="716"/>
      <c r="CD438" s="716"/>
      <c r="CE438" s="716"/>
      <c r="CF438" s="716"/>
      <c r="CG438" s="716"/>
      <c r="CH438" s="717"/>
    </row>
    <row r="439" spans="1:86" ht="24.95" customHeight="1">
      <c r="A439" s="714"/>
      <c r="B439" s="715"/>
      <c r="C439" s="715"/>
      <c r="D439" s="715"/>
      <c r="E439" s="715"/>
      <c r="F439" s="715"/>
      <c r="G439" s="715"/>
      <c r="H439" s="715"/>
      <c r="I439" s="191"/>
      <c r="J439" s="191"/>
      <c r="K439" s="191"/>
      <c r="L439" s="191"/>
      <c r="M439" s="192"/>
      <c r="N439" s="790"/>
      <c r="O439" s="790"/>
      <c r="P439" s="711" t="str">
        <f>IF('②応募者名簿(印刷用)'!$BV$42="","",'②応募者名簿(印刷用)'!$BV$42)</f>
        <v xml:space="preserve"> </v>
      </c>
      <c r="Q439" s="712"/>
      <c r="R439" s="712"/>
      <c r="S439" s="712"/>
      <c r="T439" s="712"/>
      <c r="U439" s="712"/>
      <c r="V439" s="712"/>
      <c r="W439" s="712"/>
      <c r="X439" s="712"/>
      <c r="Y439" s="712"/>
      <c r="Z439" s="712"/>
      <c r="AA439" s="712"/>
      <c r="AB439" s="712"/>
      <c r="AC439" s="712"/>
      <c r="AD439" s="712"/>
      <c r="AE439" s="712"/>
      <c r="AF439" s="712"/>
      <c r="AG439" s="712"/>
      <c r="AH439" s="712"/>
      <c r="AI439" s="712"/>
      <c r="AJ439" s="712"/>
      <c r="AK439" s="712"/>
      <c r="AL439" s="712"/>
      <c r="AM439" s="712"/>
      <c r="AN439" s="712"/>
      <c r="AO439" s="712"/>
      <c r="AP439" s="713"/>
      <c r="AQ439" s="300"/>
      <c r="AR439" s="301"/>
      <c r="AS439" s="714"/>
      <c r="AT439" s="715"/>
      <c r="AU439" s="715"/>
      <c r="AV439" s="715"/>
      <c r="AW439" s="715"/>
      <c r="AX439" s="715"/>
      <c r="AY439" s="715"/>
      <c r="AZ439" s="715"/>
      <c r="BA439" s="191"/>
      <c r="BB439" s="191"/>
      <c r="BC439" s="191"/>
      <c r="BD439" s="191"/>
      <c r="BE439" s="192"/>
      <c r="BF439" s="730"/>
      <c r="BG439" s="731"/>
      <c r="BH439" s="711" t="str">
        <f>IF('②応募者名簿(印刷用)'!$BV$42="","",'②応募者名簿(印刷用)'!$BV$42)</f>
        <v xml:space="preserve"> </v>
      </c>
      <c r="BI439" s="712"/>
      <c r="BJ439" s="712"/>
      <c r="BK439" s="712"/>
      <c r="BL439" s="712"/>
      <c r="BM439" s="712"/>
      <c r="BN439" s="712"/>
      <c r="BO439" s="712"/>
      <c r="BP439" s="712"/>
      <c r="BQ439" s="712"/>
      <c r="BR439" s="712"/>
      <c r="BS439" s="712"/>
      <c r="BT439" s="712"/>
      <c r="BU439" s="712"/>
      <c r="BV439" s="712"/>
      <c r="BW439" s="712"/>
      <c r="BX439" s="712"/>
      <c r="BY439" s="712"/>
      <c r="BZ439" s="712"/>
      <c r="CA439" s="712"/>
      <c r="CB439" s="712"/>
      <c r="CC439" s="712"/>
      <c r="CD439" s="712"/>
      <c r="CE439" s="712"/>
      <c r="CF439" s="712"/>
      <c r="CG439" s="712"/>
      <c r="CH439" s="713"/>
    </row>
    <row r="440" spans="1:86" ht="24.95" customHeight="1">
      <c r="A440" s="714"/>
      <c r="B440" s="715"/>
      <c r="C440" s="715"/>
      <c r="D440" s="715"/>
      <c r="E440" s="715"/>
      <c r="F440" s="715"/>
      <c r="G440" s="715"/>
      <c r="H440" s="715"/>
      <c r="I440" s="191"/>
      <c r="J440" s="191"/>
      <c r="K440" s="191"/>
      <c r="L440" s="191"/>
      <c r="M440" s="192"/>
      <c r="N440" s="790"/>
      <c r="O440" s="790"/>
      <c r="P440" s="711" t="str">
        <f>IF('②応募者名簿(印刷用)'!$BV$43="","",'②応募者名簿(印刷用)'!$BV$43)</f>
        <v xml:space="preserve"> </v>
      </c>
      <c r="Q440" s="712"/>
      <c r="R440" s="712"/>
      <c r="S440" s="712"/>
      <c r="T440" s="712"/>
      <c r="U440" s="712"/>
      <c r="V440" s="712"/>
      <c r="W440" s="712"/>
      <c r="X440" s="712"/>
      <c r="Y440" s="712"/>
      <c r="Z440" s="712"/>
      <c r="AA440" s="712"/>
      <c r="AB440" s="712"/>
      <c r="AC440" s="712"/>
      <c r="AD440" s="712"/>
      <c r="AE440" s="712"/>
      <c r="AF440" s="712"/>
      <c r="AG440" s="712"/>
      <c r="AH440" s="712"/>
      <c r="AI440" s="712"/>
      <c r="AJ440" s="712"/>
      <c r="AK440" s="712"/>
      <c r="AL440" s="712"/>
      <c r="AM440" s="712"/>
      <c r="AN440" s="712"/>
      <c r="AO440" s="712"/>
      <c r="AP440" s="713"/>
      <c r="AQ440" s="300"/>
      <c r="AR440" s="301"/>
      <c r="AS440" s="714"/>
      <c r="AT440" s="715"/>
      <c r="AU440" s="715"/>
      <c r="AV440" s="715"/>
      <c r="AW440" s="715"/>
      <c r="AX440" s="715"/>
      <c r="AY440" s="715"/>
      <c r="AZ440" s="715"/>
      <c r="BA440" s="191"/>
      <c r="BB440" s="191"/>
      <c r="BC440" s="191"/>
      <c r="BD440" s="191"/>
      <c r="BE440" s="192"/>
      <c r="BF440" s="730"/>
      <c r="BG440" s="731"/>
      <c r="BH440" s="711" t="str">
        <f>IF('②応募者名簿(印刷用)'!$BV$43="","",'②応募者名簿(印刷用)'!$BV$43)</f>
        <v xml:space="preserve"> </v>
      </c>
      <c r="BI440" s="712"/>
      <c r="BJ440" s="712"/>
      <c r="BK440" s="712"/>
      <c r="BL440" s="712"/>
      <c r="BM440" s="712"/>
      <c r="BN440" s="712"/>
      <c r="BO440" s="712"/>
      <c r="BP440" s="712"/>
      <c r="BQ440" s="712"/>
      <c r="BR440" s="712"/>
      <c r="BS440" s="712"/>
      <c r="BT440" s="712"/>
      <c r="BU440" s="712"/>
      <c r="BV440" s="712"/>
      <c r="BW440" s="712"/>
      <c r="BX440" s="712"/>
      <c r="BY440" s="712"/>
      <c r="BZ440" s="712"/>
      <c r="CA440" s="712"/>
      <c r="CB440" s="712"/>
      <c r="CC440" s="712"/>
      <c r="CD440" s="712"/>
      <c r="CE440" s="712"/>
      <c r="CF440" s="712"/>
      <c r="CG440" s="712"/>
      <c r="CH440" s="713"/>
    </row>
    <row r="441" spans="1:86" ht="24.95" customHeight="1">
      <c r="A441" s="714"/>
      <c r="B441" s="715"/>
      <c r="C441" s="715"/>
      <c r="D441" s="715"/>
      <c r="E441" s="715"/>
      <c r="F441" s="715"/>
      <c r="G441" s="715"/>
      <c r="H441" s="715"/>
      <c r="I441" s="191"/>
      <c r="J441" s="191"/>
      <c r="K441" s="191"/>
      <c r="L441" s="191"/>
      <c r="M441" s="192"/>
      <c r="N441" s="790"/>
      <c r="O441" s="790"/>
      <c r="P441" s="737" t="str">
        <f>IF('②応募者名簿(印刷用)'!$BV$44="","",'②応募者名簿(印刷用)'!$BV$44)</f>
        <v xml:space="preserve"> </v>
      </c>
      <c r="Q441" s="738"/>
      <c r="R441" s="738"/>
      <c r="S441" s="738"/>
      <c r="T441" s="738"/>
      <c r="U441" s="738"/>
      <c r="V441" s="738"/>
      <c r="W441" s="738"/>
      <c r="X441" s="738"/>
      <c r="Y441" s="738"/>
      <c r="Z441" s="738"/>
      <c r="AA441" s="738"/>
      <c r="AB441" s="738"/>
      <c r="AC441" s="738"/>
      <c r="AD441" s="738"/>
      <c r="AE441" s="738"/>
      <c r="AF441" s="738"/>
      <c r="AG441" s="738"/>
      <c r="AH441" s="738"/>
      <c r="AI441" s="738"/>
      <c r="AJ441" s="738"/>
      <c r="AK441" s="738"/>
      <c r="AL441" s="738"/>
      <c r="AM441" s="738"/>
      <c r="AN441" s="738"/>
      <c r="AO441" s="738"/>
      <c r="AP441" s="739"/>
      <c r="AQ441" s="300"/>
      <c r="AR441" s="301"/>
      <c r="AS441" s="714"/>
      <c r="AT441" s="715"/>
      <c r="AU441" s="715"/>
      <c r="AV441" s="715"/>
      <c r="AW441" s="715"/>
      <c r="AX441" s="715"/>
      <c r="AY441" s="715"/>
      <c r="AZ441" s="715"/>
      <c r="BA441" s="191"/>
      <c r="BB441" s="191"/>
      <c r="BC441" s="191"/>
      <c r="BD441" s="191"/>
      <c r="BE441" s="192"/>
      <c r="BF441" s="732"/>
      <c r="BG441" s="733"/>
      <c r="BH441" s="737" t="str">
        <f>IF('②応募者名簿(印刷用)'!$BV$44="","",'②応募者名簿(印刷用)'!$BV$44)</f>
        <v xml:space="preserve"> </v>
      </c>
      <c r="BI441" s="738"/>
      <c r="BJ441" s="738"/>
      <c r="BK441" s="738"/>
      <c r="BL441" s="738"/>
      <c r="BM441" s="738"/>
      <c r="BN441" s="738"/>
      <c r="BO441" s="738"/>
      <c r="BP441" s="738"/>
      <c r="BQ441" s="738"/>
      <c r="BR441" s="738"/>
      <c r="BS441" s="738"/>
      <c r="BT441" s="738"/>
      <c r="BU441" s="738"/>
      <c r="BV441" s="738"/>
      <c r="BW441" s="738"/>
      <c r="BX441" s="738"/>
      <c r="BY441" s="738"/>
      <c r="BZ441" s="738"/>
      <c r="CA441" s="738"/>
      <c r="CB441" s="738"/>
      <c r="CC441" s="738"/>
      <c r="CD441" s="738"/>
      <c r="CE441" s="738"/>
      <c r="CF441" s="738"/>
      <c r="CG441" s="738"/>
      <c r="CH441" s="739"/>
    </row>
    <row r="442" spans="1:86" ht="24.95" customHeight="1">
      <c r="A442" s="714"/>
      <c r="B442" s="715"/>
      <c r="C442" s="715"/>
      <c r="D442" s="715"/>
      <c r="E442" s="715"/>
      <c r="F442" s="715"/>
      <c r="G442" s="715"/>
      <c r="H442" s="715"/>
      <c r="I442" s="191"/>
      <c r="J442" s="191"/>
      <c r="K442" s="191"/>
      <c r="L442" s="191"/>
      <c r="M442" s="192"/>
      <c r="N442" s="728" t="s">
        <v>345</v>
      </c>
      <c r="O442" s="729"/>
      <c r="P442" s="740" t="s">
        <v>23</v>
      </c>
      <c r="Q442" s="741"/>
      <c r="R442" s="741"/>
      <c r="S442" s="741"/>
      <c r="T442" s="720" t="str">
        <f>""&amp;①入力シート!$D$21</f>
        <v/>
      </c>
      <c r="U442" s="720"/>
      <c r="V442" s="720"/>
      <c r="W442" s="720"/>
      <c r="X442" s="720"/>
      <c r="Y442" s="720"/>
      <c r="Z442" s="720"/>
      <c r="AA442" s="720"/>
      <c r="AB442" s="720"/>
      <c r="AC442" s="720"/>
      <c r="AD442" s="720"/>
      <c r="AE442" s="720"/>
      <c r="AF442" s="720"/>
      <c r="AG442" s="720"/>
      <c r="AH442" s="720"/>
      <c r="AI442" s="720"/>
      <c r="AJ442" s="720"/>
      <c r="AK442" s="720"/>
      <c r="AL442" s="720"/>
      <c r="AM442" s="720"/>
      <c r="AN442" s="720"/>
      <c r="AO442" s="720"/>
      <c r="AP442" s="773"/>
      <c r="AQ442" s="300"/>
      <c r="AR442" s="301"/>
      <c r="AS442" s="714"/>
      <c r="AT442" s="715"/>
      <c r="AU442" s="715"/>
      <c r="AV442" s="715"/>
      <c r="AW442" s="715"/>
      <c r="AX442" s="715"/>
      <c r="AY442" s="715"/>
      <c r="AZ442" s="715"/>
      <c r="BA442" s="191"/>
      <c r="BB442" s="191"/>
      <c r="BC442" s="191"/>
      <c r="BD442" s="191"/>
      <c r="BE442" s="192"/>
      <c r="BF442" s="728" t="s">
        <v>345</v>
      </c>
      <c r="BG442" s="729"/>
      <c r="BH442" s="740" t="s">
        <v>23</v>
      </c>
      <c r="BI442" s="741"/>
      <c r="BJ442" s="741"/>
      <c r="BK442" s="741"/>
      <c r="BL442" s="720" t="str">
        <f>""&amp;①入力シート!$D$21</f>
        <v/>
      </c>
      <c r="BM442" s="720"/>
      <c r="BN442" s="720"/>
      <c r="BO442" s="720"/>
      <c r="BP442" s="720"/>
      <c r="BQ442" s="720"/>
      <c r="BR442" s="720"/>
      <c r="BS442" s="720"/>
      <c r="BT442" s="720"/>
      <c r="BU442" s="720"/>
      <c r="BV442" s="720"/>
      <c r="BW442" s="720"/>
      <c r="BX442" s="720"/>
      <c r="BY442" s="720"/>
      <c r="BZ442" s="720"/>
      <c r="CA442" s="720"/>
      <c r="CB442" s="720"/>
      <c r="CC442" s="720"/>
      <c r="CD442" s="720"/>
      <c r="CE442" s="720"/>
      <c r="CF442" s="720"/>
      <c r="CG442" s="720"/>
      <c r="CH442" s="773"/>
    </row>
    <row r="443" spans="1:86" ht="24.95" customHeight="1">
      <c r="A443" s="193"/>
      <c r="B443" s="191"/>
      <c r="C443" s="191"/>
      <c r="D443" s="191"/>
      <c r="E443" s="191"/>
      <c r="F443" s="191"/>
      <c r="G443" s="191"/>
      <c r="H443" s="191"/>
      <c r="I443" s="191"/>
      <c r="J443" s="191"/>
      <c r="K443" s="191"/>
      <c r="L443" s="191"/>
      <c r="M443" s="192"/>
      <c r="N443" s="730"/>
      <c r="O443" s="731"/>
      <c r="P443" s="770" t="str">
        <f>"　"&amp;①入力シート!$D$22</f>
        <v>　</v>
      </c>
      <c r="Q443" s="771"/>
      <c r="R443" s="771"/>
      <c r="S443" s="771"/>
      <c r="T443" s="771"/>
      <c r="U443" s="771"/>
      <c r="V443" s="771"/>
      <c r="W443" s="771"/>
      <c r="X443" s="771"/>
      <c r="Y443" s="771"/>
      <c r="Z443" s="771"/>
      <c r="AA443" s="771"/>
      <c r="AB443" s="771"/>
      <c r="AC443" s="771"/>
      <c r="AD443" s="771"/>
      <c r="AE443" s="771"/>
      <c r="AF443" s="771"/>
      <c r="AG443" s="771"/>
      <c r="AH443" s="771"/>
      <c r="AI443" s="771"/>
      <c r="AJ443" s="771"/>
      <c r="AK443" s="771"/>
      <c r="AL443" s="771"/>
      <c r="AM443" s="771"/>
      <c r="AN443" s="771"/>
      <c r="AO443" s="771"/>
      <c r="AP443" s="772"/>
      <c r="AQ443" s="300"/>
      <c r="AR443" s="301"/>
      <c r="AS443" s="193"/>
      <c r="AT443" s="191"/>
      <c r="AU443" s="191"/>
      <c r="AV443" s="191"/>
      <c r="AW443" s="191"/>
      <c r="AX443" s="191"/>
      <c r="AY443" s="191"/>
      <c r="AZ443" s="191"/>
      <c r="BA443" s="191"/>
      <c r="BB443" s="191"/>
      <c r="BC443" s="191"/>
      <c r="BD443" s="191"/>
      <c r="BE443" s="192"/>
      <c r="BF443" s="730"/>
      <c r="BG443" s="731"/>
      <c r="BH443" s="770" t="str">
        <f>"　"&amp;①入力シート!$D$22</f>
        <v>　</v>
      </c>
      <c r="BI443" s="771"/>
      <c r="BJ443" s="771"/>
      <c r="BK443" s="771"/>
      <c r="BL443" s="771"/>
      <c r="BM443" s="771"/>
      <c r="BN443" s="771"/>
      <c r="BO443" s="771"/>
      <c r="BP443" s="771"/>
      <c r="BQ443" s="771"/>
      <c r="BR443" s="771"/>
      <c r="BS443" s="771"/>
      <c r="BT443" s="771"/>
      <c r="BU443" s="771"/>
      <c r="BV443" s="771"/>
      <c r="BW443" s="771"/>
      <c r="BX443" s="771"/>
      <c r="BY443" s="771"/>
      <c r="BZ443" s="771"/>
      <c r="CA443" s="771"/>
      <c r="CB443" s="771"/>
      <c r="CC443" s="771"/>
      <c r="CD443" s="771"/>
      <c r="CE443" s="771"/>
      <c r="CF443" s="771"/>
      <c r="CG443" s="771"/>
      <c r="CH443" s="772"/>
    </row>
    <row r="444" spans="1:86" ht="24.95" customHeight="1">
      <c r="A444" s="193"/>
      <c r="B444" s="191"/>
      <c r="C444" s="191"/>
      <c r="D444" s="191"/>
      <c r="E444" s="191"/>
      <c r="F444" s="191"/>
      <c r="G444" s="191"/>
      <c r="H444" s="191"/>
      <c r="I444" s="191"/>
      <c r="J444" s="191"/>
      <c r="K444" s="191"/>
      <c r="L444" s="191"/>
      <c r="M444" s="192"/>
      <c r="N444" s="730"/>
      <c r="O444" s="731"/>
      <c r="P444" s="764" t="str">
        <f>"　"&amp;①入力シート!$D$23</f>
        <v>　</v>
      </c>
      <c r="Q444" s="765"/>
      <c r="R444" s="765"/>
      <c r="S444" s="765"/>
      <c r="T444" s="765"/>
      <c r="U444" s="765"/>
      <c r="V444" s="765"/>
      <c r="W444" s="765"/>
      <c r="X444" s="765"/>
      <c r="Y444" s="765"/>
      <c r="Z444" s="765"/>
      <c r="AA444" s="765"/>
      <c r="AB444" s="765"/>
      <c r="AC444" s="765"/>
      <c r="AD444" s="765"/>
      <c r="AE444" s="765"/>
      <c r="AF444" s="765"/>
      <c r="AG444" s="765"/>
      <c r="AH444" s="765"/>
      <c r="AI444" s="765"/>
      <c r="AJ444" s="765"/>
      <c r="AK444" s="765"/>
      <c r="AL444" s="765"/>
      <c r="AM444" s="765"/>
      <c r="AN444" s="765"/>
      <c r="AO444" s="765"/>
      <c r="AP444" s="766"/>
      <c r="AQ444" s="300"/>
      <c r="AR444" s="301"/>
      <c r="AS444" s="193"/>
      <c r="AT444" s="191"/>
      <c r="AU444" s="191"/>
      <c r="AV444" s="191"/>
      <c r="AW444" s="191"/>
      <c r="AX444" s="191"/>
      <c r="AY444" s="191"/>
      <c r="AZ444" s="191"/>
      <c r="BA444" s="191"/>
      <c r="BB444" s="191"/>
      <c r="BC444" s="191"/>
      <c r="BD444" s="191"/>
      <c r="BE444" s="192"/>
      <c r="BF444" s="730"/>
      <c r="BG444" s="731"/>
      <c r="BH444" s="764" t="str">
        <f>"　"&amp;①入力シート!$D$23</f>
        <v>　</v>
      </c>
      <c r="BI444" s="765"/>
      <c r="BJ444" s="765"/>
      <c r="BK444" s="765"/>
      <c r="BL444" s="765"/>
      <c r="BM444" s="765"/>
      <c r="BN444" s="765"/>
      <c r="BO444" s="765"/>
      <c r="BP444" s="765"/>
      <c r="BQ444" s="765"/>
      <c r="BR444" s="765"/>
      <c r="BS444" s="765"/>
      <c r="BT444" s="765"/>
      <c r="BU444" s="765"/>
      <c r="BV444" s="765"/>
      <c r="BW444" s="765"/>
      <c r="BX444" s="765"/>
      <c r="BY444" s="765"/>
      <c r="BZ444" s="765"/>
      <c r="CA444" s="765"/>
      <c r="CB444" s="765"/>
      <c r="CC444" s="765"/>
      <c r="CD444" s="765"/>
      <c r="CE444" s="765"/>
      <c r="CF444" s="765"/>
      <c r="CG444" s="765"/>
      <c r="CH444" s="766"/>
    </row>
    <row r="445" spans="1:86" ht="24.95" customHeight="1">
      <c r="A445" s="194"/>
      <c r="B445" s="195"/>
      <c r="C445" s="195"/>
      <c r="D445" s="195"/>
      <c r="E445" s="195"/>
      <c r="F445" s="195"/>
      <c r="G445" s="195"/>
      <c r="H445" s="195"/>
      <c r="I445" s="195"/>
      <c r="J445" s="195"/>
      <c r="K445" s="195"/>
      <c r="L445" s="195"/>
      <c r="M445" s="196"/>
      <c r="N445" s="732"/>
      <c r="O445" s="733"/>
      <c r="P445" s="764"/>
      <c r="Q445" s="765"/>
      <c r="R445" s="765"/>
      <c r="S445" s="765"/>
      <c r="T445" s="765"/>
      <c r="U445" s="765"/>
      <c r="V445" s="765"/>
      <c r="W445" s="765"/>
      <c r="X445" s="765"/>
      <c r="Y445" s="765"/>
      <c r="Z445" s="765"/>
      <c r="AA445" s="765"/>
      <c r="AB445" s="765"/>
      <c r="AC445" s="765"/>
      <c r="AD445" s="765"/>
      <c r="AE445" s="765"/>
      <c r="AF445" s="765"/>
      <c r="AG445" s="765"/>
      <c r="AH445" s="765"/>
      <c r="AI445" s="765"/>
      <c r="AJ445" s="765"/>
      <c r="AK445" s="765"/>
      <c r="AL445" s="765"/>
      <c r="AM445" s="765"/>
      <c r="AN445" s="765"/>
      <c r="AO445" s="765"/>
      <c r="AP445" s="766"/>
      <c r="AQ445" s="300"/>
      <c r="AR445" s="301"/>
      <c r="AS445" s="194"/>
      <c r="AT445" s="195"/>
      <c r="AU445" s="195"/>
      <c r="AV445" s="195"/>
      <c r="AW445" s="195"/>
      <c r="AX445" s="195"/>
      <c r="AY445" s="195"/>
      <c r="AZ445" s="195"/>
      <c r="BA445" s="195"/>
      <c r="BB445" s="195"/>
      <c r="BC445" s="195"/>
      <c r="BD445" s="195"/>
      <c r="BE445" s="196"/>
      <c r="BF445" s="732"/>
      <c r="BG445" s="733"/>
      <c r="BH445" s="767"/>
      <c r="BI445" s="768"/>
      <c r="BJ445" s="768"/>
      <c r="BK445" s="768"/>
      <c r="BL445" s="768"/>
      <c r="BM445" s="768"/>
      <c r="BN445" s="768"/>
      <c r="BO445" s="768"/>
      <c r="BP445" s="768"/>
      <c r="BQ445" s="768"/>
      <c r="BR445" s="768"/>
      <c r="BS445" s="768"/>
      <c r="BT445" s="768"/>
      <c r="BU445" s="768"/>
      <c r="BV445" s="768"/>
      <c r="BW445" s="768"/>
      <c r="BX445" s="768"/>
      <c r="BY445" s="768"/>
      <c r="BZ445" s="768"/>
      <c r="CA445" s="768"/>
      <c r="CB445" s="768"/>
      <c r="CC445" s="768"/>
      <c r="CD445" s="768"/>
      <c r="CE445" s="768"/>
      <c r="CF445" s="768"/>
      <c r="CG445" s="768"/>
      <c r="CH445" s="769"/>
    </row>
    <row r="446" spans="1:86" ht="24.95" customHeight="1">
      <c r="A446" s="722" t="s">
        <v>337</v>
      </c>
      <c r="B446" s="723"/>
      <c r="C446" s="740" t="s">
        <v>31</v>
      </c>
      <c r="D446" s="741"/>
      <c r="E446" s="741"/>
      <c r="F446" s="741"/>
      <c r="G446" s="741"/>
      <c r="H446" s="741"/>
      <c r="I446" s="741"/>
      <c r="J446" s="741"/>
      <c r="K446" s="741"/>
      <c r="L446" s="741"/>
      <c r="M446" s="741"/>
      <c r="N446" s="722" t="s">
        <v>336</v>
      </c>
      <c r="O446" s="723"/>
      <c r="P446" s="792" t="str">
        <f>""&amp;①入力シート!AC60</f>
        <v/>
      </c>
      <c r="Q446" s="792"/>
      <c r="R446" s="792"/>
      <c r="S446" s="792"/>
      <c r="T446" s="792"/>
      <c r="U446" s="792"/>
      <c r="V446" s="792"/>
      <c r="W446" s="792"/>
      <c r="X446" s="792"/>
      <c r="Y446" s="792"/>
      <c r="Z446" s="792"/>
      <c r="AA446" s="792"/>
      <c r="AB446" s="792"/>
      <c r="AC446" s="792"/>
      <c r="AD446" s="792"/>
      <c r="AE446" s="792"/>
      <c r="AF446" s="792"/>
      <c r="AG446" s="792"/>
      <c r="AH446" s="792"/>
      <c r="AI446" s="792"/>
      <c r="AJ446" s="792"/>
      <c r="AK446" s="792"/>
      <c r="AL446" s="792"/>
      <c r="AM446" s="792"/>
      <c r="AN446" s="792"/>
      <c r="AO446" s="792"/>
      <c r="AP446" s="792"/>
      <c r="AQ446" s="300"/>
      <c r="AR446" s="301"/>
      <c r="AS446" s="722" t="s">
        <v>337</v>
      </c>
      <c r="AT446" s="723"/>
      <c r="AU446" s="740" t="s">
        <v>31</v>
      </c>
      <c r="AV446" s="741"/>
      <c r="AW446" s="741"/>
      <c r="AX446" s="741"/>
      <c r="AY446" s="741"/>
      <c r="AZ446" s="741"/>
      <c r="BA446" s="741"/>
      <c r="BB446" s="741"/>
      <c r="BC446" s="741"/>
      <c r="BD446" s="741"/>
      <c r="BE446" s="742"/>
      <c r="BF446" s="722" t="s">
        <v>336</v>
      </c>
      <c r="BG446" s="723"/>
      <c r="BH446" s="755" t="str">
        <f>""&amp;①入力シート!AC61</f>
        <v/>
      </c>
      <c r="BI446" s="756"/>
      <c r="BJ446" s="756"/>
      <c r="BK446" s="756"/>
      <c r="BL446" s="756"/>
      <c r="BM446" s="756"/>
      <c r="BN446" s="756"/>
      <c r="BO446" s="756"/>
      <c r="BP446" s="756"/>
      <c r="BQ446" s="756"/>
      <c r="BR446" s="756"/>
      <c r="BS446" s="756"/>
      <c r="BT446" s="756"/>
      <c r="BU446" s="756"/>
      <c r="BV446" s="756"/>
      <c r="BW446" s="756"/>
      <c r="BX446" s="756"/>
      <c r="BY446" s="756"/>
      <c r="BZ446" s="756"/>
      <c r="CA446" s="756"/>
      <c r="CB446" s="756"/>
      <c r="CC446" s="756"/>
      <c r="CD446" s="756"/>
      <c r="CE446" s="756"/>
      <c r="CF446" s="756"/>
      <c r="CG446" s="756"/>
      <c r="CH446" s="757"/>
    </row>
    <row r="447" spans="1:86" ht="24.95" customHeight="1">
      <c r="A447" s="724"/>
      <c r="B447" s="725"/>
      <c r="C447" s="743">
        <f>'②応募者名簿(印刷用)'!$AD9</f>
        <v>37</v>
      </c>
      <c r="D447" s="744"/>
      <c r="E447" s="744"/>
      <c r="F447" s="744"/>
      <c r="G447" s="744"/>
      <c r="H447" s="744"/>
      <c r="I447" s="744"/>
      <c r="J447" s="744"/>
      <c r="K447" s="744"/>
      <c r="L447" s="744"/>
      <c r="M447" s="744"/>
      <c r="N447" s="724"/>
      <c r="O447" s="725"/>
      <c r="P447" s="792"/>
      <c r="Q447" s="792"/>
      <c r="R447" s="792"/>
      <c r="S447" s="792"/>
      <c r="T447" s="792"/>
      <c r="U447" s="792"/>
      <c r="V447" s="792"/>
      <c r="W447" s="792"/>
      <c r="X447" s="792"/>
      <c r="Y447" s="792"/>
      <c r="Z447" s="792"/>
      <c r="AA447" s="792"/>
      <c r="AB447" s="792"/>
      <c r="AC447" s="792"/>
      <c r="AD447" s="792"/>
      <c r="AE447" s="792"/>
      <c r="AF447" s="792"/>
      <c r="AG447" s="792"/>
      <c r="AH447" s="792"/>
      <c r="AI447" s="792"/>
      <c r="AJ447" s="792"/>
      <c r="AK447" s="792"/>
      <c r="AL447" s="792"/>
      <c r="AM447" s="792"/>
      <c r="AN447" s="792"/>
      <c r="AO447" s="792"/>
      <c r="AP447" s="792"/>
      <c r="AQ447" s="300"/>
      <c r="AR447" s="301"/>
      <c r="AS447" s="724"/>
      <c r="AT447" s="725"/>
      <c r="AU447" s="743">
        <f>'②応募者名簿(印刷用)'!$AD10</f>
        <v>38</v>
      </c>
      <c r="AV447" s="744"/>
      <c r="AW447" s="744"/>
      <c r="AX447" s="744"/>
      <c r="AY447" s="744"/>
      <c r="AZ447" s="744"/>
      <c r="BA447" s="744"/>
      <c r="BB447" s="744"/>
      <c r="BC447" s="744"/>
      <c r="BD447" s="744"/>
      <c r="BE447" s="745"/>
      <c r="BF447" s="724"/>
      <c r="BG447" s="725"/>
      <c r="BH447" s="758"/>
      <c r="BI447" s="759"/>
      <c r="BJ447" s="759"/>
      <c r="BK447" s="759"/>
      <c r="BL447" s="759"/>
      <c r="BM447" s="759"/>
      <c r="BN447" s="759"/>
      <c r="BO447" s="759"/>
      <c r="BP447" s="759"/>
      <c r="BQ447" s="759"/>
      <c r="BR447" s="759"/>
      <c r="BS447" s="759"/>
      <c r="BT447" s="759"/>
      <c r="BU447" s="759"/>
      <c r="BV447" s="759"/>
      <c r="BW447" s="759"/>
      <c r="BX447" s="759"/>
      <c r="BY447" s="759"/>
      <c r="BZ447" s="759"/>
      <c r="CA447" s="759"/>
      <c r="CB447" s="759"/>
      <c r="CC447" s="759"/>
      <c r="CD447" s="759"/>
      <c r="CE447" s="759"/>
      <c r="CF447" s="759"/>
      <c r="CG447" s="759"/>
      <c r="CH447" s="760"/>
    </row>
    <row r="448" spans="1:86" ht="24.95" customHeight="1">
      <c r="A448" s="726"/>
      <c r="B448" s="727"/>
      <c r="C448" s="743"/>
      <c r="D448" s="744"/>
      <c r="E448" s="744"/>
      <c r="F448" s="744"/>
      <c r="G448" s="744"/>
      <c r="H448" s="744"/>
      <c r="I448" s="744"/>
      <c r="J448" s="744"/>
      <c r="K448" s="744"/>
      <c r="L448" s="744"/>
      <c r="M448" s="744"/>
      <c r="N448" s="726"/>
      <c r="O448" s="727"/>
      <c r="P448" s="792"/>
      <c r="Q448" s="792"/>
      <c r="R448" s="792"/>
      <c r="S448" s="792"/>
      <c r="T448" s="792"/>
      <c r="U448" s="792"/>
      <c r="V448" s="792"/>
      <c r="W448" s="792"/>
      <c r="X448" s="792"/>
      <c r="Y448" s="792"/>
      <c r="Z448" s="792"/>
      <c r="AA448" s="792"/>
      <c r="AB448" s="792"/>
      <c r="AC448" s="792"/>
      <c r="AD448" s="792"/>
      <c r="AE448" s="792"/>
      <c r="AF448" s="792"/>
      <c r="AG448" s="792"/>
      <c r="AH448" s="792"/>
      <c r="AI448" s="792"/>
      <c r="AJ448" s="792"/>
      <c r="AK448" s="792"/>
      <c r="AL448" s="792"/>
      <c r="AM448" s="792"/>
      <c r="AN448" s="792"/>
      <c r="AO448" s="792"/>
      <c r="AP448" s="792"/>
      <c r="AQ448" s="300"/>
      <c r="AR448" s="301"/>
      <c r="AS448" s="726"/>
      <c r="AT448" s="727"/>
      <c r="AU448" s="746"/>
      <c r="AV448" s="747"/>
      <c r="AW448" s="747"/>
      <c r="AX448" s="747"/>
      <c r="AY448" s="747"/>
      <c r="AZ448" s="747"/>
      <c r="BA448" s="747"/>
      <c r="BB448" s="747"/>
      <c r="BC448" s="747"/>
      <c r="BD448" s="747"/>
      <c r="BE448" s="748"/>
      <c r="BF448" s="726"/>
      <c r="BG448" s="727"/>
      <c r="BH448" s="761"/>
      <c r="BI448" s="762"/>
      <c r="BJ448" s="762"/>
      <c r="BK448" s="762"/>
      <c r="BL448" s="762"/>
      <c r="BM448" s="762"/>
      <c r="BN448" s="762"/>
      <c r="BO448" s="762"/>
      <c r="BP448" s="762"/>
      <c r="BQ448" s="762"/>
      <c r="BR448" s="762"/>
      <c r="BS448" s="762"/>
      <c r="BT448" s="762"/>
      <c r="BU448" s="762"/>
      <c r="BV448" s="762"/>
      <c r="BW448" s="762"/>
      <c r="BX448" s="762"/>
      <c r="BY448" s="762"/>
      <c r="BZ448" s="762"/>
      <c r="CA448" s="762"/>
      <c r="CB448" s="762"/>
      <c r="CC448" s="762"/>
      <c r="CD448" s="762"/>
      <c r="CE448" s="762"/>
      <c r="CF448" s="762"/>
      <c r="CG448" s="762"/>
      <c r="CH448" s="763"/>
    </row>
    <row r="449" spans="1:86" ht="24.95" customHeight="1">
      <c r="A449" s="722" t="s">
        <v>338</v>
      </c>
      <c r="B449" s="723"/>
      <c r="C449" s="782" t="str">
        <f>IF('②応募者名簿(印刷用)'!$AN$9="","",'②応募者名簿(印刷用)'!$AN$9)</f>
        <v/>
      </c>
      <c r="D449" s="783"/>
      <c r="E449" s="783"/>
      <c r="F449" s="783"/>
      <c r="G449" s="783"/>
      <c r="H449" s="783"/>
      <c r="I449" s="783"/>
      <c r="J449" s="783"/>
      <c r="K449" s="783"/>
      <c r="L449" s="783"/>
      <c r="M449" s="784"/>
      <c r="N449" s="728" t="s">
        <v>346</v>
      </c>
      <c r="O449" s="729"/>
      <c r="P449" s="787" t="s">
        <v>32</v>
      </c>
      <c r="Q449" s="788"/>
      <c r="R449" s="788"/>
      <c r="S449" s="788"/>
      <c r="T449" s="788"/>
      <c r="U449" s="788"/>
      <c r="V449" s="788"/>
      <c r="W449" s="788"/>
      <c r="X449" s="788"/>
      <c r="Y449" s="788"/>
      <c r="Z449" s="788"/>
      <c r="AA449" s="788"/>
      <c r="AB449" s="788"/>
      <c r="AC449" s="788"/>
      <c r="AD449" s="788"/>
      <c r="AE449" s="788"/>
      <c r="AF449" s="788"/>
      <c r="AG449" s="788"/>
      <c r="AH449" s="788"/>
      <c r="AI449" s="788"/>
      <c r="AJ449" s="788"/>
      <c r="AK449" s="788"/>
      <c r="AL449" s="788"/>
      <c r="AM449" s="788"/>
      <c r="AN449" s="788"/>
      <c r="AO449" s="788"/>
      <c r="AP449" s="789"/>
      <c r="AQ449" s="300"/>
      <c r="AR449" s="301"/>
      <c r="AS449" s="722" t="s">
        <v>338</v>
      </c>
      <c r="AT449" s="723"/>
      <c r="AU449" s="782" t="str">
        <f>IF('②応募者名簿(印刷用)'!$AN$10="","",'②応募者名簿(印刷用)'!$AN$10)</f>
        <v/>
      </c>
      <c r="AV449" s="783"/>
      <c r="AW449" s="783"/>
      <c r="AX449" s="783"/>
      <c r="AY449" s="783"/>
      <c r="AZ449" s="783"/>
      <c r="BA449" s="783"/>
      <c r="BB449" s="783"/>
      <c r="BC449" s="783"/>
      <c r="BD449" s="783"/>
      <c r="BE449" s="784"/>
      <c r="BF449" s="728" t="s">
        <v>346</v>
      </c>
      <c r="BG449" s="729"/>
      <c r="BH449" s="740" t="s">
        <v>32</v>
      </c>
      <c r="BI449" s="741"/>
      <c r="BJ449" s="741"/>
      <c r="BK449" s="741"/>
      <c r="BL449" s="741"/>
      <c r="BM449" s="741"/>
      <c r="BN449" s="741"/>
      <c r="BO449" s="741"/>
      <c r="BP449" s="741"/>
      <c r="BQ449" s="741"/>
      <c r="BR449" s="741"/>
      <c r="BS449" s="741"/>
      <c r="BT449" s="741"/>
      <c r="BU449" s="741"/>
      <c r="BV449" s="741"/>
      <c r="BW449" s="741"/>
      <c r="BX449" s="741"/>
      <c r="BY449" s="741"/>
      <c r="BZ449" s="741"/>
      <c r="CA449" s="741"/>
      <c r="CB449" s="741"/>
      <c r="CC449" s="741"/>
      <c r="CD449" s="741"/>
      <c r="CE449" s="741"/>
      <c r="CF449" s="741"/>
      <c r="CG449" s="741"/>
      <c r="CH449" s="742"/>
    </row>
    <row r="450" spans="1:86" ht="24.95" customHeight="1">
      <c r="A450" s="724"/>
      <c r="B450" s="725"/>
      <c r="C450" s="743"/>
      <c r="D450" s="744"/>
      <c r="E450" s="744"/>
      <c r="F450" s="744"/>
      <c r="G450" s="744"/>
      <c r="H450" s="744"/>
      <c r="I450" s="744"/>
      <c r="J450" s="744"/>
      <c r="K450" s="744"/>
      <c r="L450" s="744"/>
      <c r="M450" s="745"/>
      <c r="N450" s="730"/>
      <c r="O450" s="731"/>
      <c r="P450" s="793" t="str">
        <f>IF('②応募者名簿(印刷用)'!$AR$9="","",'②応募者名簿(印刷用)'!$AR$9)</f>
        <v xml:space="preserve"> </v>
      </c>
      <c r="Q450" s="793"/>
      <c r="R450" s="793"/>
      <c r="S450" s="793"/>
      <c r="T450" s="793"/>
      <c r="U450" s="793"/>
      <c r="V450" s="793"/>
      <c r="W450" s="793"/>
      <c r="X450" s="793"/>
      <c r="Y450" s="793"/>
      <c r="Z450" s="793"/>
      <c r="AA450" s="793"/>
      <c r="AB450" s="793"/>
      <c r="AC450" s="793"/>
      <c r="AD450" s="793"/>
      <c r="AE450" s="793"/>
      <c r="AF450" s="793"/>
      <c r="AG450" s="793"/>
      <c r="AH450" s="793"/>
      <c r="AI450" s="793"/>
      <c r="AJ450" s="793"/>
      <c r="AK450" s="793"/>
      <c r="AL450" s="793"/>
      <c r="AM450" s="793"/>
      <c r="AN450" s="793"/>
      <c r="AO450" s="793"/>
      <c r="AP450" s="793"/>
      <c r="AQ450" s="300"/>
      <c r="AR450" s="301"/>
      <c r="AS450" s="724"/>
      <c r="AT450" s="725"/>
      <c r="AU450" s="743"/>
      <c r="AV450" s="744"/>
      <c r="AW450" s="744"/>
      <c r="AX450" s="744"/>
      <c r="AY450" s="744"/>
      <c r="AZ450" s="744"/>
      <c r="BA450" s="744"/>
      <c r="BB450" s="744"/>
      <c r="BC450" s="744"/>
      <c r="BD450" s="744"/>
      <c r="BE450" s="745"/>
      <c r="BF450" s="730"/>
      <c r="BG450" s="731"/>
      <c r="BH450" s="743" t="str">
        <f>IF('②応募者名簿(印刷用)'!$AR$10="","",'②応募者名簿(印刷用)'!$AR$10)</f>
        <v xml:space="preserve"> </v>
      </c>
      <c r="BI450" s="744"/>
      <c r="BJ450" s="744"/>
      <c r="BK450" s="744"/>
      <c r="BL450" s="744"/>
      <c r="BM450" s="744"/>
      <c r="BN450" s="744"/>
      <c r="BO450" s="744"/>
      <c r="BP450" s="744"/>
      <c r="BQ450" s="744"/>
      <c r="BR450" s="744"/>
      <c r="BS450" s="744"/>
      <c r="BT450" s="744"/>
      <c r="BU450" s="744"/>
      <c r="BV450" s="744"/>
      <c r="BW450" s="744"/>
      <c r="BX450" s="744"/>
      <c r="BY450" s="744"/>
      <c r="BZ450" s="744"/>
      <c r="CA450" s="744"/>
      <c r="CB450" s="744"/>
      <c r="CC450" s="744"/>
      <c r="CD450" s="744"/>
      <c r="CE450" s="744"/>
      <c r="CF450" s="744"/>
      <c r="CG450" s="744"/>
      <c r="CH450" s="745"/>
    </row>
    <row r="451" spans="1:86" ht="24.95" customHeight="1">
      <c r="A451" s="726"/>
      <c r="B451" s="727"/>
      <c r="C451" s="743"/>
      <c r="D451" s="744"/>
      <c r="E451" s="744"/>
      <c r="F451" s="744"/>
      <c r="G451" s="744"/>
      <c r="H451" s="744"/>
      <c r="I451" s="744"/>
      <c r="J451" s="744"/>
      <c r="K451" s="744"/>
      <c r="L451" s="744"/>
      <c r="M451" s="745"/>
      <c r="N451" s="732"/>
      <c r="O451" s="733"/>
      <c r="P451" s="794"/>
      <c r="Q451" s="794"/>
      <c r="R451" s="794"/>
      <c r="S451" s="794"/>
      <c r="T451" s="794"/>
      <c r="U451" s="794"/>
      <c r="V451" s="794"/>
      <c r="W451" s="794"/>
      <c r="X451" s="794"/>
      <c r="Y451" s="794"/>
      <c r="Z451" s="794"/>
      <c r="AA451" s="794"/>
      <c r="AB451" s="794"/>
      <c r="AC451" s="794"/>
      <c r="AD451" s="794"/>
      <c r="AE451" s="794"/>
      <c r="AF451" s="794"/>
      <c r="AG451" s="794"/>
      <c r="AH451" s="794"/>
      <c r="AI451" s="794"/>
      <c r="AJ451" s="794"/>
      <c r="AK451" s="794"/>
      <c r="AL451" s="794"/>
      <c r="AM451" s="794"/>
      <c r="AN451" s="794"/>
      <c r="AO451" s="794"/>
      <c r="AP451" s="794"/>
      <c r="AQ451" s="300"/>
      <c r="AR451" s="301"/>
      <c r="AS451" s="726"/>
      <c r="AT451" s="727"/>
      <c r="AU451" s="746"/>
      <c r="AV451" s="747"/>
      <c r="AW451" s="747"/>
      <c r="AX451" s="747"/>
      <c r="AY451" s="747"/>
      <c r="AZ451" s="747"/>
      <c r="BA451" s="747"/>
      <c r="BB451" s="747"/>
      <c r="BC451" s="747"/>
      <c r="BD451" s="747"/>
      <c r="BE451" s="748"/>
      <c r="BF451" s="732"/>
      <c r="BG451" s="733"/>
      <c r="BH451" s="746"/>
      <c r="BI451" s="747"/>
      <c r="BJ451" s="747"/>
      <c r="BK451" s="747"/>
      <c r="BL451" s="747"/>
      <c r="BM451" s="747"/>
      <c r="BN451" s="747"/>
      <c r="BO451" s="747"/>
      <c r="BP451" s="747"/>
      <c r="BQ451" s="747"/>
      <c r="BR451" s="747"/>
      <c r="BS451" s="747"/>
      <c r="BT451" s="747"/>
      <c r="BU451" s="747"/>
      <c r="BV451" s="747"/>
      <c r="BW451" s="747"/>
      <c r="BX451" s="747"/>
      <c r="BY451" s="747"/>
      <c r="BZ451" s="747"/>
      <c r="CA451" s="747"/>
      <c r="CB451" s="747"/>
      <c r="CC451" s="747"/>
      <c r="CD451" s="747"/>
      <c r="CE451" s="747"/>
      <c r="CF451" s="747"/>
      <c r="CG451" s="747"/>
      <c r="CH451" s="748"/>
    </row>
    <row r="452" spans="1:86" ht="24.95" customHeight="1">
      <c r="A452" s="786" t="s">
        <v>22</v>
      </c>
      <c r="B452" s="786"/>
      <c r="C452" s="791" t="str">
        <f>""&amp;①入力シート!AD60</f>
        <v/>
      </c>
      <c r="D452" s="791"/>
      <c r="E452" s="791"/>
      <c r="F452" s="791"/>
      <c r="G452" s="791"/>
      <c r="H452" s="791"/>
      <c r="I452" s="791"/>
      <c r="J452" s="791"/>
      <c r="K452" s="791"/>
      <c r="L452" s="791"/>
      <c r="M452" s="791"/>
      <c r="N452" s="197"/>
      <c r="O452" s="198"/>
      <c r="P452" s="198"/>
      <c r="Q452" s="198"/>
      <c r="R452" s="198"/>
      <c r="S452" s="198"/>
      <c r="T452" s="198"/>
      <c r="U452" s="198"/>
      <c r="V452" s="198"/>
      <c r="W452" s="198"/>
      <c r="X452" s="198"/>
      <c r="Y452" s="198"/>
      <c r="Z452" s="198"/>
      <c r="AA452" s="198"/>
      <c r="AB452" s="198"/>
      <c r="AC452" s="198"/>
      <c r="AD452" s="198"/>
      <c r="AE452" s="198"/>
      <c r="AF452" s="198"/>
      <c r="AG452" s="198"/>
      <c r="AH452" s="198"/>
      <c r="AI452" s="198"/>
      <c r="AJ452" s="198"/>
      <c r="AK452" s="198"/>
      <c r="AL452" s="198"/>
      <c r="AM452" s="774">
        <f>$AM$20</f>
        <v>86</v>
      </c>
      <c r="AN452" s="774"/>
      <c r="AO452" s="774"/>
      <c r="AP452" s="775"/>
      <c r="AQ452" s="298"/>
      <c r="AR452" s="299"/>
      <c r="AS452" s="778" t="s">
        <v>22</v>
      </c>
      <c r="AT452" s="779"/>
      <c r="AU452" s="749" t="str">
        <f>""&amp;①入力シート!AD61</f>
        <v/>
      </c>
      <c r="AV452" s="750"/>
      <c r="AW452" s="750"/>
      <c r="AX452" s="750"/>
      <c r="AY452" s="750"/>
      <c r="AZ452" s="750"/>
      <c r="BA452" s="750"/>
      <c r="BB452" s="750"/>
      <c r="BC452" s="750"/>
      <c r="BD452" s="750"/>
      <c r="BE452" s="751"/>
      <c r="BF452" s="197"/>
      <c r="BG452" s="198"/>
      <c r="BH452" s="198"/>
      <c r="BI452" s="198"/>
      <c r="BJ452" s="198"/>
      <c r="BK452" s="198"/>
      <c r="BL452" s="198"/>
      <c r="BM452" s="198"/>
      <c r="BN452" s="198"/>
      <c r="BO452" s="198"/>
      <c r="BP452" s="198"/>
      <c r="BQ452" s="198"/>
      <c r="BR452" s="198"/>
      <c r="BS452" s="198"/>
      <c r="BT452" s="198"/>
      <c r="BU452" s="198"/>
      <c r="BV452" s="198"/>
      <c r="BW452" s="198"/>
      <c r="BX452" s="198"/>
      <c r="BY452" s="198"/>
      <c r="BZ452" s="198"/>
      <c r="CA452" s="198"/>
      <c r="CB452" s="198"/>
      <c r="CC452" s="198"/>
      <c r="CD452" s="198"/>
      <c r="CE452" s="774">
        <f>$AM$20</f>
        <v>86</v>
      </c>
      <c r="CF452" s="774"/>
      <c r="CG452" s="774"/>
      <c r="CH452" s="775"/>
    </row>
    <row r="453" spans="1:86" ht="24.95" customHeight="1">
      <c r="A453" s="786"/>
      <c r="B453" s="786"/>
      <c r="C453" s="791"/>
      <c r="D453" s="791"/>
      <c r="E453" s="791"/>
      <c r="F453" s="791"/>
      <c r="G453" s="791"/>
      <c r="H453" s="791"/>
      <c r="I453" s="791"/>
      <c r="J453" s="791"/>
      <c r="K453" s="791"/>
      <c r="L453" s="791"/>
      <c r="M453" s="791"/>
      <c r="N453" s="199"/>
      <c r="O453" s="199"/>
      <c r="P453" s="199"/>
      <c r="Q453" s="199"/>
      <c r="R453" s="199"/>
      <c r="S453" s="199"/>
      <c r="T453" s="199"/>
      <c r="U453" s="199"/>
      <c r="V453" s="199"/>
      <c r="W453" s="199"/>
      <c r="X453" s="199"/>
      <c r="Y453" s="199"/>
      <c r="Z453" s="199"/>
      <c r="AA453" s="199"/>
      <c r="AB453" s="199"/>
      <c r="AC453" s="199"/>
      <c r="AD453" s="199"/>
      <c r="AE453" s="199"/>
      <c r="AF453" s="199"/>
      <c r="AG453" s="199"/>
      <c r="AH453" s="199"/>
      <c r="AI453" s="199"/>
      <c r="AJ453" s="199"/>
      <c r="AK453" s="199"/>
      <c r="AL453" s="199"/>
      <c r="AM453" s="776"/>
      <c r="AN453" s="776"/>
      <c r="AO453" s="776"/>
      <c r="AP453" s="777"/>
      <c r="AQ453" s="298"/>
      <c r="AR453" s="299"/>
      <c r="AS453" s="780"/>
      <c r="AT453" s="781"/>
      <c r="AU453" s="752"/>
      <c r="AV453" s="753"/>
      <c r="AW453" s="753"/>
      <c r="AX453" s="753"/>
      <c r="AY453" s="753"/>
      <c r="AZ453" s="753"/>
      <c r="BA453" s="753"/>
      <c r="BB453" s="753"/>
      <c r="BC453" s="753"/>
      <c r="BD453" s="753"/>
      <c r="BE453" s="754"/>
      <c r="BF453" s="199"/>
      <c r="BG453" s="199"/>
      <c r="BH453" s="199"/>
      <c r="BI453" s="199"/>
      <c r="BJ453" s="199"/>
      <c r="BK453" s="199"/>
      <c r="BL453" s="199"/>
      <c r="BM453" s="199"/>
      <c r="BN453" s="199"/>
      <c r="BO453" s="199"/>
      <c r="BP453" s="199"/>
      <c r="BQ453" s="199"/>
      <c r="BR453" s="199"/>
      <c r="BS453" s="199"/>
      <c r="BT453" s="199"/>
      <c r="BU453" s="199"/>
      <c r="BV453" s="199"/>
      <c r="BW453" s="199"/>
      <c r="BX453" s="199"/>
      <c r="BY453" s="199"/>
      <c r="BZ453" s="199"/>
      <c r="CA453" s="199"/>
      <c r="CB453" s="199"/>
      <c r="CC453" s="199"/>
      <c r="CD453" s="199"/>
      <c r="CE453" s="776"/>
      <c r="CF453" s="776"/>
      <c r="CG453" s="776"/>
      <c r="CH453" s="777"/>
    </row>
    <row r="454" spans="1:86" ht="26.1" customHeight="1">
      <c r="A454" s="200"/>
      <c r="B454" s="200"/>
      <c r="C454" s="201"/>
      <c r="D454" s="201"/>
      <c r="E454" s="201"/>
      <c r="F454" s="201"/>
      <c r="G454" s="201"/>
      <c r="H454" s="201"/>
      <c r="I454" s="201"/>
      <c r="J454" s="201"/>
      <c r="K454" s="201"/>
      <c r="L454" s="201"/>
      <c r="M454" s="201"/>
      <c r="N454" s="202"/>
      <c r="O454" s="202"/>
      <c r="P454" s="202"/>
      <c r="Q454" s="202"/>
      <c r="R454" s="202"/>
      <c r="S454" s="202"/>
      <c r="T454" s="202"/>
      <c r="U454" s="202"/>
      <c r="V454" s="202"/>
      <c r="W454" s="202"/>
      <c r="X454" s="202"/>
      <c r="Y454" s="202"/>
      <c r="Z454" s="202"/>
      <c r="AA454" s="202"/>
      <c r="AB454" s="202"/>
      <c r="AC454" s="202"/>
      <c r="AD454" s="202"/>
      <c r="AE454" s="202"/>
      <c r="AF454" s="202"/>
      <c r="AG454" s="202"/>
      <c r="AH454" s="202"/>
      <c r="AI454" s="202"/>
      <c r="AJ454" s="202"/>
      <c r="AK454" s="202"/>
      <c r="AL454" s="202"/>
      <c r="AM454" s="202"/>
      <c r="AN454" s="202"/>
      <c r="AO454" s="202"/>
      <c r="AP454" s="202"/>
      <c r="AQ454" s="298"/>
      <c r="AR454" s="299"/>
      <c r="AS454" s="200"/>
      <c r="AT454" s="200"/>
      <c r="AU454" s="201"/>
      <c r="AV454" s="201"/>
      <c r="AW454" s="201"/>
      <c r="AX454" s="201"/>
      <c r="AY454" s="201"/>
      <c r="AZ454" s="201"/>
      <c r="BA454" s="201"/>
      <c r="BB454" s="201"/>
      <c r="BC454" s="201"/>
      <c r="BD454" s="201"/>
      <c r="BE454" s="201"/>
      <c r="BF454" s="202"/>
      <c r="BG454" s="202"/>
      <c r="BH454" s="202"/>
      <c r="BI454" s="202"/>
      <c r="BJ454" s="202"/>
      <c r="BK454" s="202"/>
      <c r="BL454" s="202"/>
      <c r="BM454" s="202"/>
      <c r="BN454" s="202"/>
      <c r="BO454" s="202"/>
      <c r="BP454" s="202"/>
      <c r="BQ454" s="202"/>
      <c r="BR454" s="202"/>
      <c r="BS454" s="202"/>
      <c r="BT454" s="202"/>
      <c r="BU454" s="202"/>
      <c r="BV454" s="202"/>
      <c r="BW454" s="202"/>
      <c r="BX454" s="202"/>
      <c r="BY454" s="202"/>
      <c r="BZ454" s="202"/>
      <c r="CA454" s="202"/>
      <c r="CB454" s="202"/>
      <c r="CC454" s="202"/>
      <c r="CD454" s="202"/>
      <c r="CE454" s="202"/>
      <c r="CF454" s="202"/>
      <c r="CG454" s="202"/>
      <c r="CH454" s="202"/>
    </row>
    <row r="455" spans="1:86" ht="26.1" customHeight="1">
      <c r="A455" s="174"/>
      <c r="B455" s="174"/>
      <c r="C455" s="174"/>
      <c r="D455" s="174"/>
      <c r="E455" s="174"/>
      <c r="F455" s="174"/>
      <c r="G455" s="174"/>
      <c r="H455" s="174"/>
      <c r="I455" s="174"/>
      <c r="J455" s="174"/>
      <c r="K455" s="174"/>
      <c r="L455" s="174"/>
      <c r="M455" s="174"/>
      <c r="AQ455" s="298"/>
      <c r="AR455" s="299"/>
      <c r="AS455" s="174"/>
      <c r="AT455" s="174"/>
      <c r="AU455" s="174"/>
      <c r="AV455" s="174"/>
      <c r="AW455" s="174"/>
      <c r="AX455" s="174"/>
      <c r="AY455" s="174"/>
      <c r="AZ455" s="174"/>
      <c r="BA455" s="174"/>
      <c r="BB455" s="174"/>
      <c r="BC455" s="174"/>
      <c r="BD455" s="174"/>
      <c r="BE455" s="174"/>
    </row>
    <row r="456" spans="1:86" ht="26.1" customHeight="1">
      <c r="A456" s="174"/>
      <c r="B456" s="174"/>
      <c r="C456" s="174"/>
      <c r="D456" s="174"/>
      <c r="E456" s="174"/>
      <c r="F456" s="174"/>
      <c r="G456" s="174"/>
      <c r="H456" s="174"/>
      <c r="I456" s="174"/>
      <c r="J456" s="174"/>
      <c r="K456" s="174"/>
      <c r="L456" s="174"/>
      <c r="M456" s="174"/>
      <c r="N456" s="785" t="s">
        <v>408</v>
      </c>
      <c r="O456" s="785"/>
      <c r="P456" s="785"/>
      <c r="Q456" s="785"/>
      <c r="R456" s="785"/>
      <c r="S456" s="785"/>
      <c r="T456" s="785"/>
      <c r="U456" s="785"/>
      <c r="V456" s="785"/>
      <c r="W456" s="785"/>
      <c r="X456" s="785"/>
      <c r="Y456" s="785"/>
      <c r="Z456" s="785"/>
      <c r="AA456" s="785"/>
      <c r="AB456" s="785"/>
      <c r="AQ456" s="298"/>
      <c r="AR456" s="299"/>
      <c r="AS456" s="174"/>
      <c r="AT456" s="174"/>
      <c r="AU456" s="174"/>
      <c r="AV456" s="174"/>
      <c r="AW456" s="174"/>
      <c r="AX456" s="174"/>
      <c r="AY456" s="174"/>
      <c r="AZ456" s="174"/>
      <c r="BA456" s="174"/>
      <c r="BB456" s="174"/>
      <c r="BC456" s="174"/>
      <c r="BD456" s="174"/>
      <c r="BE456" s="174"/>
      <c r="BF456" s="785" t="s">
        <v>408</v>
      </c>
      <c r="BG456" s="785"/>
      <c r="BH456" s="785"/>
      <c r="BI456" s="785"/>
      <c r="BJ456" s="785"/>
      <c r="BK456" s="785"/>
      <c r="BL456" s="785"/>
      <c r="BM456" s="785"/>
      <c r="BN456" s="785"/>
      <c r="BO456" s="785"/>
      <c r="BP456" s="785"/>
      <c r="BQ456" s="785"/>
      <c r="BR456" s="785"/>
      <c r="BS456" s="785"/>
      <c r="BT456" s="785"/>
    </row>
    <row r="457" spans="1:86" ht="26.1" customHeight="1">
      <c r="A457" s="174"/>
      <c r="B457" s="174"/>
      <c r="C457" s="174"/>
      <c r="D457" s="174"/>
      <c r="E457" s="174"/>
      <c r="F457" s="174"/>
      <c r="G457" s="174"/>
      <c r="H457" s="174"/>
      <c r="I457" s="174"/>
      <c r="J457" s="174"/>
      <c r="K457" s="174"/>
      <c r="L457" s="174"/>
      <c r="M457" s="174"/>
      <c r="N457" s="785"/>
      <c r="O457" s="785"/>
      <c r="P457" s="785"/>
      <c r="Q457" s="785"/>
      <c r="R457" s="785"/>
      <c r="S457" s="785"/>
      <c r="T457" s="785"/>
      <c r="U457" s="785"/>
      <c r="V457" s="785"/>
      <c r="W457" s="785"/>
      <c r="X457" s="785"/>
      <c r="Y457" s="785"/>
      <c r="Z457" s="785"/>
      <c r="AA457" s="785"/>
      <c r="AB457" s="785"/>
      <c r="AQ457" s="298"/>
      <c r="AR457" s="299"/>
      <c r="AS457" s="174"/>
      <c r="AT457" s="174"/>
      <c r="AU457" s="174"/>
      <c r="AV457" s="174"/>
      <c r="AW457" s="174"/>
      <c r="AX457" s="174"/>
      <c r="AY457" s="174"/>
      <c r="AZ457" s="174"/>
      <c r="BA457" s="174"/>
      <c r="BB457" s="174"/>
      <c r="BC457" s="174"/>
      <c r="BD457" s="174"/>
      <c r="BE457" s="174"/>
      <c r="BF457" s="785"/>
      <c r="BG457" s="785"/>
      <c r="BH457" s="785"/>
      <c r="BI457" s="785"/>
      <c r="BJ457" s="785"/>
      <c r="BK457" s="785"/>
      <c r="BL457" s="785"/>
      <c r="BM457" s="785"/>
      <c r="BN457" s="785"/>
      <c r="BO457" s="785"/>
      <c r="BP457" s="785"/>
      <c r="BQ457" s="785"/>
      <c r="BR457" s="785"/>
      <c r="BS457" s="785"/>
      <c r="BT457" s="785"/>
    </row>
    <row r="458" spans="1:86" ht="26.1" customHeight="1">
      <c r="A458" s="174"/>
      <c r="B458" s="174"/>
      <c r="C458" s="174"/>
      <c r="D458" s="174"/>
      <c r="E458" s="174"/>
      <c r="F458" s="174"/>
      <c r="G458" s="174"/>
      <c r="H458" s="174"/>
      <c r="I458" s="174"/>
      <c r="J458" s="174"/>
      <c r="K458" s="174"/>
      <c r="L458" s="174"/>
      <c r="M458" s="174"/>
      <c r="N458" s="785" t="s">
        <v>407</v>
      </c>
      <c r="O458" s="785"/>
      <c r="P458" s="785"/>
      <c r="Q458" s="785"/>
      <c r="R458" s="785"/>
      <c r="S458" s="785"/>
      <c r="T458" s="785"/>
      <c r="U458" s="785"/>
      <c r="V458" s="785"/>
      <c r="W458" s="785"/>
      <c r="X458" s="785"/>
      <c r="Y458" s="785"/>
      <c r="Z458" s="785"/>
      <c r="AA458" s="785"/>
      <c r="AB458" s="785"/>
      <c r="AQ458" s="298"/>
      <c r="AR458" s="299"/>
      <c r="AS458" s="174"/>
      <c r="AT458" s="174"/>
      <c r="AU458" s="174"/>
      <c r="AV458" s="174"/>
      <c r="AW458" s="174"/>
      <c r="AX458" s="174"/>
      <c r="AY458" s="174"/>
      <c r="AZ458" s="174"/>
      <c r="BA458" s="174"/>
      <c r="BB458" s="174"/>
      <c r="BC458" s="174"/>
      <c r="BD458" s="174"/>
      <c r="BE458" s="174"/>
      <c r="BF458" s="785" t="s">
        <v>407</v>
      </c>
      <c r="BG458" s="785"/>
      <c r="BH458" s="785"/>
      <c r="BI458" s="785"/>
      <c r="BJ458" s="785"/>
      <c r="BK458" s="785"/>
      <c r="BL458" s="785"/>
      <c r="BM458" s="785"/>
      <c r="BN458" s="785"/>
      <c r="BO458" s="785"/>
      <c r="BP458" s="785"/>
      <c r="BQ458" s="785"/>
      <c r="BR458" s="785"/>
      <c r="BS458" s="785"/>
      <c r="BT458" s="785"/>
    </row>
    <row r="459" spans="1:86" ht="26.1" customHeight="1">
      <c r="A459" s="174"/>
      <c r="B459" s="174"/>
      <c r="C459" s="174"/>
      <c r="D459" s="174"/>
      <c r="E459" s="174"/>
      <c r="F459" s="174"/>
      <c r="G459" s="174"/>
      <c r="H459" s="174"/>
      <c r="I459" s="174"/>
      <c r="J459" s="174"/>
      <c r="K459" s="174"/>
      <c r="L459" s="174"/>
      <c r="M459" s="174"/>
      <c r="N459" s="785"/>
      <c r="O459" s="785"/>
      <c r="P459" s="785"/>
      <c r="Q459" s="785"/>
      <c r="R459" s="785"/>
      <c r="S459" s="785"/>
      <c r="T459" s="785"/>
      <c r="U459" s="785"/>
      <c r="V459" s="785"/>
      <c r="W459" s="785"/>
      <c r="X459" s="785"/>
      <c r="Y459" s="785"/>
      <c r="Z459" s="785"/>
      <c r="AA459" s="785"/>
      <c r="AB459" s="785"/>
      <c r="AQ459" s="298"/>
      <c r="AR459" s="299"/>
      <c r="AS459" s="174"/>
      <c r="AT459" s="174"/>
      <c r="AU459" s="174"/>
      <c r="AV459" s="174"/>
      <c r="AW459" s="174"/>
      <c r="AX459" s="174"/>
      <c r="AY459" s="174"/>
      <c r="AZ459" s="174"/>
      <c r="BA459" s="174"/>
      <c r="BB459" s="174"/>
      <c r="BC459" s="174"/>
      <c r="BD459" s="174"/>
      <c r="BE459" s="174"/>
      <c r="BF459" s="785"/>
      <c r="BG459" s="785"/>
      <c r="BH459" s="785"/>
      <c r="BI459" s="785"/>
      <c r="BJ459" s="785"/>
      <c r="BK459" s="785"/>
      <c r="BL459" s="785"/>
      <c r="BM459" s="785"/>
      <c r="BN459" s="785"/>
      <c r="BO459" s="785"/>
      <c r="BP459" s="785"/>
      <c r="BQ459" s="785"/>
      <c r="BR459" s="785"/>
      <c r="BS459" s="785"/>
      <c r="BT459" s="785"/>
    </row>
    <row r="460" spans="1:86" ht="26.1" customHeight="1">
      <c r="A460" s="174"/>
      <c r="B460" s="174"/>
      <c r="C460" s="174"/>
      <c r="D460" s="174"/>
      <c r="E460" s="174"/>
      <c r="F460" s="174"/>
      <c r="G460" s="174"/>
      <c r="H460" s="174"/>
      <c r="I460" s="174"/>
      <c r="J460" s="174"/>
      <c r="K460" s="174"/>
      <c r="L460" s="174"/>
      <c r="M460" s="174"/>
      <c r="AQ460" s="298"/>
      <c r="AR460" s="299"/>
      <c r="AS460" s="174"/>
      <c r="AT460" s="174"/>
      <c r="AU460" s="174"/>
      <c r="AV460" s="174"/>
      <c r="AW460" s="174"/>
      <c r="AX460" s="174"/>
      <c r="AY460" s="174"/>
      <c r="AZ460" s="174"/>
      <c r="BA460" s="174"/>
      <c r="BB460" s="174"/>
      <c r="BC460" s="174"/>
      <c r="BD460" s="174"/>
      <c r="BE460" s="174"/>
    </row>
    <row r="461" spans="1:86" ht="26.1" customHeight="1">
      <c r="A461" s="174"/>
      <c r="B461" s="142" t="str">
        <f>$B$5</f>
        <v>第86回全国教育美術展応募作品の名札</v>
      </c>
      <c r="C461" s="174"/>
      <c r="D461" s="174"/>
      <c r="E461" s="174"/>
      <c r="F461" s="174"/>
      <c r="G461" s="174"/>
      <c r="H461" s="174"/>
      <c r="I461" s="174"/>
      <c r="J461" s="174"/>
      <c r="K461" s="174"/>
      <c r="L461" s="174"/>
      <c r="M461" s="174"/>
      <c r="AQ461" s="298"/>
      <c r="AR461" s="299"/>
      <c r="AS461" s="174"/>
      <c r="AT461" s="142" t="str">
        <f>$B$5</f>
        <v>第86回全国教育美術展応募作品の名札</v>
      </c>
      <c r="AU461" s="174"/>
      <c r="AV461" s="174"/>
      <c r="AW461" s="174"/>
      <c r="AX461" s="174"/>
      <c r="AY461" s="174"/>
      <c r="AZ461" s="174"/>
      <c r="BA461" s="174"/>
      <c r="BB461" s="174"/>
      <c r="BC461" s="174"/>
      <c r="BD461" s="174"/>
      <c r="BE461" s="174"/>
    </row>
    <row r="462" spans="1:86" ht="24.95" customHeight="1">
      <c r="A462" s="734" t="s">
        <v>45</v>
      </c>
      <c r="B462" s="735"/>
      <c r="C462" s="735"/>
      <c r="D462" s="735"/>
      <c r="E462" s="735"/>
      <c r="F462" s="735"/>
      <c r="G462" s="735"/>
      <c r="H462" s="735"/>
      <c r="I462" s="735"/>
      <c r="J462" s="735"/>
      <c r="K462" s="735"/>
      <c r="L462" s="735"/>
      <c r="M462" s="736"/>
      <c r="N462" s="790" t="s">
        <v>344</v>
      </c>
      <c r="O462" s="790"/>
      <c r="P462" s="719" t="s">
        <v>17</v>
      </c>
      <c r="Q462" s="720"/>
      <c r="R462" s="721" t="str">
        <f>IF('②応募者名簿(印刷用)'!$BX$40="","",'②応募者名簿(印刷用)'!$BX$40)</f>
        <v>-</v>
      </c>
      <c r="S462" s="721"/>
      <c r="T462" s="721"/>
      <c r="U462" s="721"/>
      <c r="V462" s="721"/>
      <c r="W462" s="721"/>
      <c r="X462" s="721"/>
      <c r="Y462" s="272"/>
      <c r="Z462" s="272"/>
      <c r="AA462" s="718" t="s">
        <v>282</v>
      </c>
      <c r="AB462" s="718"/>
      <c r="AC462" s="718"/>
      <c r="AD462" s="716" t="str">
        <f>IF(①入力シート!$D$30+①入力シート!$H$30+①入力シート!$L$30=0,"",①入力シート!$D$30&amp;①入力シート!$G$30&amp;①入力シート!$H$30&amp;①入力シート!$K$30&amp;①入力シート!$L$30)</f>
        <v/>
      </c>
      <c r="AE462" s="716"/>
      <c r="AF462" s="716"/>
      <c r="AG462" s="716"/>
      <c r="AH462" s="716"/>
      <c r="AI462" s="716"/>
      <c r="AJ462" s="716"/>
      <c r="AK462" s="716"/>
      <c r="AL462" s="716"/>
      <c r="AM462" s="716"/>
      <c r="AN462" s="716"/>
      <c r="AO462" s="716"/>
      <c r="AP462" s="717"/>
      <c r="AQ462" s="300"/>
      <c r="AR462" s="301"/>
      <c r="AS462" s="734" t="s">
        <v>45</v>
      </c>
      <c r="AT462" s="735"/>
      <c r="AU462" s="735"/>
      <c r="AV462" s="735"/>
      <c r="AW462" s="735"/>
      <c r="AX462" s="735"/>
      <c r="AY462" s="735"/>
      <c r="AZ462" s="735"/>
      <c r="BA462" s="735"/>
      <c r="BB462" s="735"/>
      <c r="BC462" s="735"/>
      <c r="BD462" s="735"/>
      <c r="BE462" s="736"/>
      <c r="BF462" s="728" t="s">
        <v>344</v>
      </c>
      <c r="BG462" s="729"/>
      <c r="BH462" s="719" t="s">
        <v>17</v>
      </c>
      <c r="BI462" s="720"/>
      <c r="BJ462" s="721" t="str">
        <f>IF('②応募者名簿(印刷用)'!$BX$40="","",'②応募者名簿(印刷用)'!$BX$40)</f>
        <v>-</v>
      </c>
      <c r="BK462" s="721"/>
      <c r="BL462" s="721"/>
      <c r="BM462" s="721"/>
      <c r="BN462" s="721"/>
      <c r="BO462" s="721"/>
      <c r="BP462" s="721"/>
      <c r="BQ462" s="272"/>
      <c r="BR462" s="272"/>
      <c r="BS462" s="718" t="s">
        <v>282</v>
      </c>
      <c r="BT462" s="718"/>
      <c r="BU462" s="718"/>
      <c r="BV462" s="716" t="str">
        <f>IF(①入力シート!$D$30+①入力シート!$H$30+①入力シート!$L$30=0,"",①入力シート!$D$30&amp;①入力シート!$G$30&amp;①入力シート!$H$30&amp;①入力シート!$K$30&amp;①入力シート!$L$30)</f>
        <v/>
      </c>
      <c r="BW462" s="716"/>
      <c r="BX462" s="716"/>
      <c r="BY462" s="716"/>
      <c r="BZ462" s="716"/>
      <c r="CA462" s="716"/>
      <c r="CB462" s="716"/>
      <c r="CC462" s="716"/>
      <c r="CD462" s="716"/>
      <c r="CE462" s="716"/>
      <c r="CF462" s="716"/>
      <c r="CG462" s="716"/>
      <c r="CH462" s="717"/>
    </row>
    <row r="463" spans="1:86" ht="24.95" customHeight="1">
      <c r="A463" s="714"/>
      <c r="B463" s="715"/>
      <c r="C463" s="715"/>
      <c r="D463" s="715"/>
      <c r="E463" s="715"/>
      <c r="F463" s="715"/>
      <c r="G463" s="715"/>
      <c r="H463" s="715"/>
      <c r="I463" s="191"/>
      <c r="J463" s="191"/>
      <c r="K463" s="191"/>
      <c r="L463" s="191"/>
      <c r="M463" s="192"/>
      <c r="N463" s="790"/>
      <c r="O463" s="790"/>
      <c r="P463" s="711" t="str">
        <f>IF('②応募者名簿(印刷用)'!$BV$42="","",'②応募者名簿(印刷用)'!$BV$42)</f>
        <v xml:space="preserve"> </v>
      </c>
      <c r="Q463" s="712"/>
      <c r="R463" s="712"/>
      <c r="S463" s="712"/>
      <c r="T463" s="712"/>
      <c r="U463" s="712"/>
      <c r="V463" s="712"/>
      <c r="W463" s="712"/>
      <c r="X463" s="712"/>
      <c r="Y463" s="712"/>
      <c r="Z463" s="712"/>
      <c r="AA463" s="712"/>
      <c r="AB463" s="712"/>
      <c r="AC463" s="712"/>
      <c r="AD463" s="712"/>
      <c r="AE463" s="712"/>
      <c r="AF463" s="712"/>
      <c r="AG463" s="712"/>
      <c r="AH463" s="712"/>
      <c r="AI463" s="712"/>
      <c r="AJ463" s="712"/>
      <c r="AK463" s="712"/>
      <c r="AL463" s="712"/>
      <c r="AM463" s="712"/>
      <c r="AN463" s="712"/>
      <c r="AO463" s="712"/>
      <c r="AP463" s="713"/>
      <c r="AQ463" s="300"/>
      <c r="AR463" s="301"/>
      <c r="AS463" s="714"/>
      <c r="AT463" s="715"/>
      <c r="AU463" s="715"/>
      <c r="AV463" s="715"/>
      <c r="AW463" s="715"/>
      <c r="AX463" s="715"/>
      <c r="AY463" s="715"/>
      <c r="AZ463" s="715"/>
      <c r="BA463" s="191"/>
      <c r="BB463" s="191"/>
      <c r="BC463" s="191"/>
      <c r="BD463" s="191"/>
      <c r="BE463" s="192"/>
      <c r="BF463" s="730"/>
      <c r="BG463" s="731"/>
      <c r="BH463" s="711" t="str">
        <f>IF('②応募者名簿(印刷用)'!$BV$42="","",'②応募者名簿(印刷用)'!$BV$42)</f>
        <v xml:space="preserve"> </v>
      </c>
      <c r="BI463" s="712"/>
      <c r="BJ463" s="712"/>
      <c r="BK463" s="712"/>
      <c r="BL463" s="712"/>
      <c r="BM463" s="712"/>
      <c r="BN463" s="712"/>
      <c r="BO463" s="712"/>
      <c r="BP463" s="712"/>
      <c r="BQ463" s="712"/>
      <c r="BR463" s="712"/>
      <c r="BS463" s="712"/>
      <c r="BT463" s="712"/>
      <c r="BU463" s="712"/>
      <c r="BV463" s="712"/>
      <c r="BW463" s="712"/>
      <c r="BX463" s="712"/>
      <c r="BY463" s="712"/>
      <c r="BZ463" s="712"/>
      <c r="CA463" s="712"/>
      <c r="CB463" s="712"/>
      <c r="CC463" s="712"/>
      <c r="CD463" s="712"/>
      <c r="CE463" s="712"/>
      <c r="CF463" s="712"/>
      <c r="CG463" s="712"/>
      <c r="CH463" s="713"/>
    </row>
    <row r="464" spans="1:86" ht="24.95" customHeight="1">
      <c r="A464" s="714"/>
      <c r="B464" s="715"/>
      <c r="C464" s="715"/>
      <c r="D464" s="715"/>
      <c r="E464" s="715"/>
      <c r="F464" s="715"/>
      <c r="G464" s="715"/>
      <c r="H464" s="715"/>
      <c r="I464" s="191"/>
      <c r="J464" s="191"/>
      <c r="K464" s="191"/>
      <c r="L464" s="191"/>
      <c r="M464" s="192"/>
      <c r="N464" s="790"/>
      <c r="O464" s="790"/>
      <c r="P464" s="711" t="str">
        <f>IF('②応募者名簿(印刷用)'!$BV$43="","",'②応募者名簿(印刷用)'!$BV$43)</f>
        <v xml:space="preserve"> </v>
      </c>
      <c r="Q464" s="712"/>
      <c r="R464" s="712"/>
      <c r="S464" s="712"/>
      <c r="T464" s="712"/>
      <c r="U464" s="712"/>
      <c r="V464" s="712"/>
      <c r="W464" s="712"/>
      <c r="X464" s="712"/>
      <c r="Y464" s="712"/>
      <c r="Z464" s="712"/>
      <c r="AA464" s="712"/>
      <c r="AB464" s="712"/>
      <c r="AC464" s="712"/>
      <c r="AD464" s="712"/>
      <c r="AE464" s="712"/>
      <c r="AF464" s="712"/>
      <c r="AG464" s="712"/>
      <c r="AH464" s="712"/>
      <c r="AI464" s="712"/>
      <c r="AJ464" s="712"/>
      <c r="AK464" s="712"/>
      <c r="AL464" s="712"/>
      <c r="AM464" s="712"/>
      <c r="AN464" s="712"/>
      <c r="AO464" s="712"/>
      <c r="AP464" s="713"/>
      <c r="AQ464" s="300"/>
      <c r="AR464" s="301"/>
      <c r="AS464" s="714"/>
      <c r="AT464" s="715"/>
      <c r="AU464" s="715"/>
      <c r="AV464" s="715"/>
      <c r="AW464" s="715"/>
      <c r="AX464" s="715"/>
      <c r="AY464" s="715"/>
      <c r="AZ464" s="715"/>
      <c r="BA464" s="191"/>
      <c r="BB464" s="191"/>
      <c r="BC464" s="191"/>
      <c r="BD464" s="191"/>
      <c r="BE464" s="192"/>
      <c r="BF464" s="730"/>
      <c r="BG464" s="731"/>
      <c r="BH464" s="711" t="str">
        <f>IF('②応募者名簿(印刷用)'!$BV$43="","",'②応募者名簿(印刷用)'!$BV$43)</f>
        <v xml:space="preserve"> </v>
      </c>
      <c r="BI464" s="712"/>
      <c r="BJ464" s="712"/>
      <c r="BK464" s="712"/>
      <c r="BL464" s="712"/>
      <c r="BM464" s="712"/>
      <c r="BN464" s="712"/>
      <c r="BO464" s="712"/>
      <c r="BP464" s="712"/>
      <c r="BQ464" s="712"/>
      <c r="BR464" s="712"/>
      <c r="BS464" s="712"/>
      <c r="BT464" s="712"/>
      <c r="BU464" s="712"/>
      <c r="BV464" s="712"/>
      <c r="BW464" s="712"/>
      <c r="BX464" s="712"/>
      <c r="BY464" s="712"/>
      <c r="BZ464" s="712"/>
      <c r="CA464" s="712"/>
      <c r="CB464" s="712"/>
      <c r="CC464" s="712"/>
      <c r="CD464" s="712"/>
      <c r="CE464" s="712"/>
      <c r="CF464" s="712"/>
      <c r="CG464" s="712"/>
      <c r="CH464" s="713"/>
    </row>
    <row r="465" spans="1:86" ht="24.95" customHeight="1">
      <c r="A465" s="714"/>
      <c r="B465" s="715"/>
      <c r="C465" s="715"/>
      <c r="D465" s="715"/>
      <c r="E465" s="715"/>
      <c r="F465" s="715"/>
      <c r="G465" s="715"/>
      <c r="H465" s="715"/>
      <c r="I465" s="191"/>
      <c r="J465" s="191"/>
      <c r="K465" s="191"/>
      <c r="L465" s="191"/>
      <c r="M465" s="192"/>
      <c r="N465" s="790"/>
      <c r="O465" s="790"/>
      <c r="P465" s="737" t="str">
        <f>IF('②応募者名簿(印刷用)'!$BV$44="","",'②応募者名簿(印刷用)'!$BV$44)</f>
        <v xml:space="preserve"> </v>
      </c>
      <c r="Q465" s="738"/>
      <c r="R465" s="738"/>
      <c r="S465" s="738"/>
      <c r="T465" s="738"/>
      <c r="U465" s="738"/>
      <c r="V465" s="738"/>
      <c r="W465" s="738"/>
      <c r="X465" s="738"/>
      <c r="Y465" s="738"/>
      <c r="Z465" s="738"/>
      <c r="AA465" s="738"/>
      <c r="AB465" s="738"/>
      <c r="AC465" s="738"/>
      <c r="AD465" s="738"/>
      <c r="AE465" s="738"/>
      <c r="AF465" s="738"/>
      <c r="AG465" s="738"/>
      <c r="AH465" s="738"/>
      <c r="AI465" s="738"/>
      <c r="AJ465" s="738"/>
      <c r="AK465" s="738"/>
      <c r="AL465" s="738"/>
      <c r="AM465" s="738"/>
      <c r="AN465" s="738"/>
      <c r="AO465" s="738"/>
      <c r="AP465" s="739"/>
      <c r="AQ465" s="300"/>
      <c r="AR465" s="301"/>
      <c r="AS465" s="714"/>
      <c r="AT465" s="715"/>
      <c r="AU465" s="715"/>
      <c r="AV465" s="715"/>
      <c r="AW465" s="715"/>
      <c r="AX465" s="715"/>
      <c r="AY465" s="715"/>
      <c r="AZ465" s="715"/>
      <c r="BA465" s="191"/>
      <c r="BB465" s="191"/>
      <c r="BC465" s="191"/>
      <c r="BD465" s="191"/>
      <c r="BE465" s="192"/>
      <c r="BF465" s="732"/>
      <c r="BG465" s="733"/>
      <c r="BH465" s="737" t="str">
        <f>IF('②応募者名簿(印刷用)'!$BV$44="","",'②応募者名簿(印刷用)'!$BV$44)</f>
        <v xml:space="preserve"> </v>
      </c>
      <c r="BI465" s="738"/>
      <c r="BJ465" s="738"/>
      <c r="BK465" s="738"/>
      <c r="BL465" s="738"/>
      <c r="BM465" s="738"/>
      <c r="BN465" s="738"/>
      <c r="BO465" s="738"/>
      <c r="BP465" s="738"/>
      <c r="BQ465" s="738"/>
      <c r="BR465" s="738"/>
      <c r="BS465" s="738"/>
      <c r="BT465" s="738"/>
      <c r="BU465" s="738"/>
      <c r="BV465" s="738"/>
      <c r="BW465" s="738"/>
      <c r="BX465" s="738"/>
      <c r="BY465" s="738"/>
      <c r="BZ465" s="738"/>
      <c r="CA465" s="738"/>
      <c r="CB465" s="738"/>
      <c r="CC465" s="738"/>
      <c r="CD465" s="738"/>
      <c r="CE465" s="738"/>
      <c r="CF465" s="738"/>
      <c r="CG465" s="738"/>
      <c r="CH465" s="739"/>
    </row>
    <row r="466" spans="1:86" ht="24.95" customHeight="1">
      <c r="A466" s="714"/>
      <c r="B466" s="715"/>
      <c r="C466" s="715"/>
      <c r="D466" s="715"/>
      <c r="E466" s="715"/>
      <c r="F466" s="715"/>
      <c r="G466" s="715"/>
      <c r="H466" s="715"/>
      <c r="I466" s="191"/>
      <c r="J466" s="191"/>
      <c r="K466" s="191"/>
      <c r="L466" s="191"/>
      <c r="M466" s="192"/>
      <c r="N466" s="728" t="s">
        <v>345</v>
      </c>
      <c r="O466" s="729"/>
      <c r="P466" s="740" t="s">
        <v>23</v>
      </c>
      <c r="Q466" s="741"/>
      <c r="R466" s="741"/>
      <c r="S466" s="741"/>
      <c r="T466" s="720" t="str">
        <f>""&amp;①入力シート!$D$21</f>
        <v/>
      </c>
      <c r="U466" s="720"/>
      <c r="V466" s="720"/>
      <c r="W466" s="720"/>
      <c r="X466" s="720"/>
      <c r="Y466" s="720"/>
      <c r="Z466" s="720"/>
      <c r="AA466" s="720"/>
      <c r="AB466" s="720"/>
      <c r="AC466" s="720"/>
      <c r="AD466" s="720"/>
      <c r="AE466" s="720"/>
      <c r="AF466" s="720"/>
      <c r="AG466" s="720"/>
      <c r="AH466" s="720"/>
      <c r="AI466" s="720"/>
      <c r="AJ466" s="720"/>
      <c r="AK466" s="720"/>
      <c r="AL466" s="720"/>
      <c r="AM466" s="720"/>
      <c r="AN466" s="720"/>
      <c r="AO466" s="720"/>
      <c r="AP466" s="773"/>
      <c r="AQ466" s="300"/>
      <c r="AR466" s="301"/>
      <c r="AS466" s="714"/>
      <c r="AT466" s="715"/>
      <c r="AU466" s="715"/>
      <c r="AV466" s="715"/>
      <c r="AW466" s="715"/>
      <c r="AX466" s="715"/>
      <c r="AY466" s="715"/>
      <c r="AZ466" s="715"/>
      <c r="BA466" s="191"/>
      <c r="BB466" s="191"/>
      <c r="BC466" s="191"/>
      <c r="BD466" s="191"/>
      <c r="BE466" s="192"/>
      <c r="BF466" s="728" t="s">
        <v>345</v>
      </c>
      <c r="BG466" s="729"/>
      <c r="BH466" s="740" t="s">
        <v>23</v>
      </c>
      <c r="BI466" s="741"/>
      <c r="BJ466" s="741"/>
      <c r="BK466" s="741"/>
      <c r="BL466" s="720" t="str">
        <f>""&amp;①入力シート!$D$21</f>
        <v/>
      </c>
      <c r="BM466" s="720"/>
      <c r="BN466" s="720"/>
      <c r="BO466" s="720"/>
      <c r="BP466" s="720"/>
      <c r="BQ466" s="720"/>
      <c r="BR466" s="720"/>
      <c r="BS466" s="720"/>
      <c r="BT466" s="720"/>
      <c r="BU466" s="720"/>
      <c r="BV466" s="720"/>
      <c r="BW466" s="720"/>
      <c r="BX466" s="720"/>
      <c r="BY466" s="720"/>
      <c r="BZ466" s="720"/>
      <c r="CA466" s="720"/>
      <c r="CB466" s="720"/>
      <c r="CC466" s="720"/>
      <c r="CD466" s="720"/>
      <c r="CE466" s="720"/>
      <c r="CF466" s="720"/>
      <c r="CG466" s="720"/>
      <c r="CH466" s="773"/>
    </row>
    <row r="467" spans="1:86" ht="24.95" customHeight="1">
      <c r="A467" s="193"/>
      <c r="B467" s="191"/>
      <c r="C467" s="191"/>
      <c r="D467" s="191"/>
      <c r="E467" s="191"/>
      <c r="F467" s="191"/>
      <c r="G467" s="191"/>
      <c r="H467" s="191"/>
      <c r="I467" s="191"/>
      <c r="J467" s="191"/>
      <c r="K467" s="191"/>
      <c r="L467" s="191"/>
      <c r="M467" s="192"/>
      <c r="N467" s="730"/>
      <c r="O467" s="731"/>
      <c r="P467" s="770" t="str">
        <f>"　"&amp;①入力シート!$D$22</f>
        <v>　</v>
      </c>
      <c r="Q467" s="771"/>
      <c r="R467" s="771"/>
      <c r="S467" s="771"/>
      <c r="T467" s="771"/>
      <c r="U467" s="771"/>
      <c r="V467" s="771"/>
      <c r="W467" s="771"/>
      <c r="X467" s="771"/>
      <c r="Y467" s="771"/>
      <c r="Z467" s="771"/>
      <c r="AA467" s="771"/>
      <c r="AB467" s="771"/>
      <c r="AC467" s="771"/>
      <c r="AD467" s="771"/>
      <c r="AE467" s="771"/>
      <c r="AF467" s="771"/>
      <c r="AG467" s="771"/>
      <c r="AH467" s="771"/>
      <c r="AI467" s="771"/>
      <c r="AJ467" s="771"/>
      <c r="AK467" s="771"/>
      <c r="AL467" s="771"/>
      <c r="AM467" s="771"/>
      <c r="AN467" s="771"/>
      <c r="AO467" s="771"/>
      <c r="AP467" s="772"/>
      <c r="AQ467" s="300"/>
      <c r="AR467" s="301"/>
      <c r="AS467" s="193"/>
      <c r="AT467" s="191"/>
      <c r="AU467" s="191"/>
      <c r="AV467" s="191"/>
      <c r="AW467" s="191"/>
      <c r="AX467" s="191"/>
      <c r="AY467" s="191"/>
      <c r="AZ467" s="191"/>
      <c r="BA467" s="191"/>
      <c r="BB467" s="191"/>
      <c r="BC467" s="191"/>
      <c r="BD467" s="191"/>
      <c r="BE467" s="192"/>
      <c r="BF467" s="730"/>
      <c r="BG467" s="731"/>
      <c r="BH467" s="770" t="str">
        <f>"　"&amp;①入力シート!$D$22</f>
        <v>　</v>
      </c>
      <c r="BI467" s="771"/>
      <c r="BJ467" s="771"/>
      <c r="BK467" s="771"/>
      <c r="BL467" s="771"/>
      <c r="BM467" s="771"/>
      <c r="BN467" s="771"/>
      <c r="BO467" s="771"/>
      <c r="BP467" s="771"/>
      <c r="BQ467" s="771"/>
      <c r="BR467" s="771"/>
      <c r="BS467" s="771"/>
      <c r="BT467" s="771"/>
      <c r="BU467" s="771"/>
      <c r="BV467" s="771"/>
      <c r="BW467" s="771"/>
      <c r="BX467" s="771"/>
      <c r="BY467" s="771"/>
      <c r="BZ467" s="771"/>
      <c r="CA467" s="771"/>
      <c r="CB467" s="771"/>
      <c r="CC467" s="771"/>
      <c r="CD467" s="771"/>
      <c r="CE467" s="771"/>
      <c r="CF467" s="771"/>
      <c r="CG467" s="771"/>
      <c r="CH467" s="772"/>
    </row>
    <row r="468" spans="1:86" ht="24.95" customHeight="1">
      <c r="A468" s="193"/>
      <c r="B468" s="191"/>
      <c r="C468" s="191"/>
      <c r="D468" s="191"/>
      <c r="E468" s="191"/>
      <c r="F468" s="191"/>
      <c r="G468" s="191"/>
      <c r="H468" s="191"/>
      <c r="I468" s="191"/>
      <c r="J468" s="191"/>
      <c r="K468" s="191"/>
      <c r="L468" s="191"/>
      <c r="M468" s="192"/>
      <c r="N468" s="730"/>
      <c r="O468" s="731"/>
      <c r="P468" s="764" t="str">
        <f>"　"&amp;①入力シート!$D$23</f>
        <v>　</v>
      </c>
      <c r="Q468" s="765"/>
      <c r="R468" s="765"/>
      <c r="S468" s="765"/>
      <c r="T468" s="765"/>
      <c r="U468" s="765"/>
      <c r="V468" s="765"/>
      <c r="W468" s="765"/>
      <c r="X468" s="765"/>
      <c r="Y468" s="765"/>
      <c r="Z468" s="765"/>
      <c r="AA468" s="765"/>
      <c r="AB468" s="765"/>
      <c r="AC468" s="765"/>
      <c r="AD468" s="765"/>
      <c r="AE468" s="765"/>
      <c r="AF468" s="765"/>
      <c r="AG468" s="765"/>
      <c r="AH468" s="765"/>
      <c r="AI468" s="765"/>
      <c r="AJ468" s="765"/>
      <c r="AK468" s="765"/>
      <c r="AL468" s="765"/>
      <c r="AM468" s="765"/>
      <c r="AN468" s="765"/>
      <c r="AO468" s="765"/>
      <c r="AP468" s="766"/>
      <c r="AQ468" s="300"/>
      <c r="AR468" s="301"/>
      <c r="AS468" s="193"/>
      <c r="AT468" s="191"/>
      <c r="AU468" s="191"/>
      <c r="AV468" s="191"/>
      <c r="AW468" s="191"/>
      <c r="AX468" s="191"/>
      <c r="AY468" s="191"/>
      <c r="AZ468" s="191"/>
      <c r="BA468" s="191"/>
      <c r="BB468" s="191"/>
      <c r="BC468" s="191"/>
      <c r="BD468" s="191"/>
      <c r="BE468" s="192"/>
      <c r="BF468" s="730"/>
      <c r="BG468" s="731"/>
      <c r="BH468" s="764" t="str">
        <f>"　"&amp;①入力シート!$D$23</f>
        <v>　</v>
      </c>
      <c r="BI468" s="765"/>
      <c r="BJ468" s="765"/>
      <c r="BK468" s="765"/>
      <c r="BL468" s="765"/>
      <c r="BM468" s="765"/>
      <c r="BN468" s="765"/>
      <c r="BO468" s="765"/>
      <c r="BP468" s="765"/>
      <c r="BQ468" s="765"/>
      <c r="BR468" s="765"/>
      <c r="BS468" s="765"/>
      <c r="BT468" s="765"/>
      <c r="BU468" s="765"/>
      <c r="BV468" s="765"/>
      <c r="BW468" s="765"/>
      <c r="BX468" s="765"/>
      <c r="BY468" s="765"/>
      <c r="BZ468" s="765"/>
      <c r="CA468" s="765"/>
      <c r="CB468" s="765"/>
      <c r="CC468" s="765"/>
      <c r="CD468" s="765"/>
      <c r="CE468" s="765"/>
      <c r="CF468" s="765"/>
      <c r="CG468" s="765"/>
      <c r="CH468" s="766"/>
    </row>
    <row r="469" spans="1:86" ht="24.95" customHeight="1">
      <c r="A469" s="194"/>
      <c r="B469" s="195"/>
      <c r="C469" s="195"/>
      <c r="D469" s="195"/>
      <c r="E469" s="195"/>
      <c r="F469" s="195"/>
      <c r="G469" s="195"/>
      <c r="H469" s="195"/>
      <c r="I469" s="195"/>
      <c r="J469" s="195"/>
      <c r="K469" s="195"/>
      <c r="L469" s="195"/>
      <c r="M469" s="196"/>
      <c r="N469" s="732"/>
      <c r="O469" s="733"/>
      <c r="P469" s="764"/>
      <c r="Q469" s="765"/>
      <c r="R469" s="765"/>
      <c r="S469" s="765"/>
      <c r="T469" s="765"/>
      <c r="U469" s="765"/>
      <c r="V469" s="765"/>
      <c r="W469" s="765"/>
      <c r="X469" s="765"/>
      <c r="Y469" s="765"/>
      <c r="Z469" s="765"/>
      <c r="AA469" s="765"/>
      <c r="AB469" s="765"/>
      <c r="AC469" s="765"/>
      <c r="AD469" s="765"/>
      <c r="AE469" s="765"/>
      <c r="AF469" s="765"/>
      <c r="AG469" s="765"/>
      <c r="AH469" s="765"/>
      <c r="AI469" s="765"/>
      <c r="AJ469" s="765"/>
      <c r="AK469" s="765"/>
      <c r="AL469" s="765"/>
      <c r="AM469" s="765"/>
      <c r="AN469" s="765"/>
      <c r="AO469" s="765"/>
      <c r="AP469" s="766"/>
      <c r="AQ469" s="300"/>
      <c r="AR469" s="301"/>
      <c r="AS469" s="194"/>
      <c r="AT469" s="195"/>
      <c r="AU469" s="195"/>
      <c r="AV469" s="195"/>
      <c r="AW469" s="195"/>
      <c r="AX469" s="195"/>
      <c r="AY469" s="195"/>
      <c r="AZ469" s="195"/>
      <c r="BA469" s="195"/>
      <c r="BB469" s="195"/>
      <c r="BC469" s="195"/>
      <c r="BD469" s="195"/>
      <c r="BE469" s="196"/>
      <c r="BF469" s="732"/>
      <c r="BG469" s="733"/>
      <c r="BH469" s="767"/>
      <c r="BI469" s="768"/>
      <c r="BJ469" s="768"/>
      <c r="BK469" s="768"/>
      <c r="BL469" s="768"/>
      <c r="BM469" s="768"/>
      <c r="BN469" s="768"/>
      <c r="BO469" s="768"/>
      <c r="BP469" s="768"/>
      <c r="BQ469" s="768"/>
      <c r="BR469" s="768"/>
      <c r="BS469" s="768"/>
      <c r="BT469" s="768"/>
      <c r="BU469" s="768"/>
      <c r="BV469" s="768"/>
      <c r="BW469" s="768"/>
      <c r="BX469" s="768"/>
      <c r="BY469" s="768"/>
      <c r="BZ469" s="768"/>
      <c r="CA469" s="768"/>
      <c r="CB469" s="768"/>
      <c r="CC469" s="768"/>
      <c r="CD469" s="768"/>
      <c r="CE469" s="768"/>
      <c r="CF469" s="768"/>
      <c r="CG469" s="768"/>
      <c r="CH469" s="769"/>
    </row>
    <row r="470" spans="1:86" ht="24.95" customHeight="1">
      <c r="A470" s="722" t="s">
        <v>337</v>
      </c>
      <c r="B470" s="723"/>
      <c r="C470" s="740" t="s">
        <v>31</v>
      </c>
      <c r="D470" s="741"/>
      <c r="E470" s="741"/>
      <c r="F470" s="741"/>
      <c r="G470" s="741"/>
      <c r="H470" s="741"/>
      <c r="I470" s="741"/>
      <c r="J470" s="741"/>
      <c r="K470" s="741"/>
      <c r="L470" s="741"/>
      <c r="M470" s="741"/>
      <c r="N470" s="722" t="s">
        <v>336</v>
      </c>
      <c r="O470" s="723"/>
      <c r="P470" s="792" t="str">
        <f>""&amp;①入力シート!AC62</f>
        <v/>
      </c>
      <c r="Q470" s="792"/>
      <c r="R470" s="792"/>
      <c r="S470" s="792"/>
      <c r="T470" s="792"/>
      <c r="U470" s="792"/>
      <c r="V470" s="792"/>
      <c r="W470" s="792"/>
      <c r="X470" s="792"/>
      <c r="Y470" s="792"/>
      <c r="Z470" s="792"/>
      <c r="AA470" s="792"/>
      <c r="AB470" s="792"/>
      <c r="AC470" s="792"/>
      <c r="AD470" s="792"/>
      <c r="AE470" s="792"/>
      <c r="AF470" s="792"/>
      <c r="AG470" s="792"/>
      <c r="AH470" s="792"/>
      <c r="AI470" s="792"/>
      <c r="AJ470" s="792"/>
      <c r="AK470" s="792"/>
      <c r="AL470" s="792"/>
      <c r="AM470" s="792"/>
      <c r="AN470" s="792"/>
      <c r="AO470" s="792"/>
      <c r="AP470" s="792"/>
      <c r="AQ470" s="300"/>
      <c r="AR470" s="301"/>
      <c r="AS470" s="722" t="s">
        <v>337</v>
      </c>
      <c r="AT470" s="723"/>
      <c r="AU470" s="740" t="s">
        <v>31</v>
      </c>
      <c r="AV470" s="741"/>
      <c r="AW470" s="741"/>
      <c r="AX470" s="741"/>
      <c r="AY470" s="741"/>
      <c r="AZ470" s="741"/>
      <c r="BA470" s="741"/>
      <c r="BB470" s="741"/>
      <c r="BC470" s="741"/>
      <c r="BD470" s="741"/>
      <c r="BE470" s="742"/>
      <c r="BF470" s="722" t="s">
        <v>336</v>
      </c>
      <c r="BG470" s="723"/>
      <c r="BH470" s="755" t="str">
        <f>""&amp;①入力シート!AC63</f>
        <v/>
      </c>
      <c r="BI470" s="756"/>
      <c r="BJ470" s="756"/>
      <c r="BK470" s="756"/>
      <c r="BL470" s="756"/>
      <c r="BM470" s="756"/>
      <c r="BN470" s="756"/>
      <c r="BO470" s="756"/>
      <c r="BP470" s="756"/>
      <c r="BQ470" s="756"/>
      <c r="BR470" s="756"/>
      <c r="BS470" s="756"/>
      <c r="BT470" s="756"/>
      <c r="BU470" s="756"/>
      <c r="BV470" s="756"/>
      <c r="BW470" s="756"/>
      <c r="BX470" s="756"/>
      <c r="BY470" s="756"/>
      <c r="BZ470" s="756"/>
      <c r="CA470" s="756"/>
      <c r="CB470" s="756"/>
      <c r="CC470" s="756"/>
      <c r="CD470" s="756"/>
      <c r="CE470" s="756"/>
      <c r="CF470" s="756"/>
      <c r="CG470" s="756"/>
      <c r="CH470" s="757"/>
    </row>
    <row r="471" spans="1:86" ht="24.95" customHeight="1">
      <c r="A471" s="724"/>
      <c r="B471" s="725"/>
      <c r="C471" s="743">
        <f>'②応募者名簿(印刷用)'!$AD11</f>
        <v>39</v>
      </c>
      <c r="D471" s="744"/>
      <c r="E471" s="744"/>
      <c r="F471" s="744"/>
      <c r="G471" s="744"/>
      <c r="H471" s="744"/>
      <c r="I471" s="744"/>
      <c r="J471" s="744"/>
      <c r="K471" s="744"/>
      <c r="L471" s="744"/>
      <c r="M471" s="744"/>
      <c r="N471" s="724"/>
      <c r="O471" s="725"/>
      <c r="P471" s="792"/>
      <c r="Q471" s="792"/>
      <c r="R471" s="792"/>
      <c r="S471" s="792"/>
      <c r="T471" s="792"/>
      <c r="U471" s="792"/>
      <c r="V471" s="792"/>
      <c r="W471" s="792"/>
      <c r="X471" s="792"/>
      <c r="Y471" s="792"/>
      <c r="Z471" s="792"/>
      <c r="AA471" s="792"/>
      <c r="AB471" s="792"/>
      <c r="AC471" s="792"/>
      <c r="AD471" s="792"/>
      <c r="AE471" s="792"/>
      <c r="AF471" s="792"/>
      <c r="AG471" s="792"/>
      <c r="AH471" s="792"/>
      <c r="AI471" s="792"/>
      <c r="AJ471" s="792"/>
      <c r="AK471" s="792"/>
      <c r="AL471" s="792"/>
      <c r="AM471" s="792"/>
      <c r="AN471" s="792"/>
      <c r="AO471" s="792"/>
      <c r="AP471" s="792"/>
      <c r="AQ471" s="300"/>
      <c r="AR471" s="301"/>
      <c r="AS471" s="724"/>
      <c r="AT471" s="725"/>
      <c r="AU471" s="743">
        <f>'②応募者名簿(印刷用)'!$AD12</f>
        <v>40</v>
      </c>
      <c r="AV471" s="744"/>
      <c r="AW471" s="744"/>
      <c r="AX471" s="744"/>
      <c r="AY471" s="744"/>
      <c r="AZ471" s="744"/>
      <c r="BA471" s="744"/>
      <c r="BB471" s="744"/>
      <c r="BC471" s="744"/>
      <c r="BD471" s="744"/>
      <c r="BE471" s="745"/>
      <c r="BF471" s="724"/>
      <c r="BG471" s="725"/>
      <c r="BH471" s="758"/>
      <c r="BI471" s="759"/>
      <c r="BJ471" s="759"/>
      <c r="BK471" s="759"/>
      <c r="BL471" s="759"/>
      <c r="BM471" s="759"/>
      <c r="BN471" s="759"/>
      <c r="BO471" s="759"/>
      <c r="BP471" s="759"/>
      <c r="BQ471" s="759"/>
      <c r="BR471" s="759"/>
      <c r="BS471" s="759"/>
      <c r="BT471" s="759"/>
      <c r="BU471" s="759"/>
      <c r="BV471" s="759"/>
      <c r="BW471" s="759"/>
      <c r="BX471" s="759"/>
      <c r="BY471" s="759"/>
      <c r="BZ471" s="759"/>
      <c r="CA471" s="759"/>
      <c r="CB471" s="759"/>
      <c r="CC471" s="759"/>
      <c r="CD471" s="759"/>
      <c r="CE471" s="759"/>
      <c r="CF471" s="759"/>
      <c r="CG471" s="759"/>
      <c r="CH471" s="760"/>
    </row>
    <row r="472" spans="1:86" ht="24.95" customHeight="1">
      <c r="A472" s="726"/>
      <c r="B472" s="727"/>
      <c r="C472" s="743"/>
      <c r="D472" s="744"/>
      <c r="E472" s="744"/>
      <c r="F472" s="744"/>
      <c r="G472" s="744"/>
      <c r="H472" s="744"/>
      <c r="I472" s="744"/>
      <c r="J472" s="744"/>
      <c r="K472" s="744"/>
      <c r="L472" s="744"/>
      <c r="M472" s="744"/>
      <c r="N472" s="726"/>
      <c r="O472" s="727"/>
      <c r="P472" s="792"/>
      <c r="Q472" s="792"/>
      <c r="R472" s="792"/>
      <c r="S472" s="792"/>
      <c r="T472" s="792"/>
      <c r="U472" s="792"/>
      <c r="V472" s="792"/>
      <c r="W472" s="792"/>
      <c r="X472" s="792"/>
      <c r="Y472" s="792"/>
      <c r="Z472" s="792"/>
      <c r="AA472" s="792"/>
      <c r="AB472" s="792"/>
      <c r="AC472" s="792"/>
      <c r="AD472" s="792"/>
      <c r="AE472" s="792"/>
      <c r="AF472" s="792"/>
      <c r="AG472" s="792"/>
      <c r="AH472" s="792"/>
      <c r="AI472" s="792"/>
      <c r="AJ472" s="792"/>
      <c r="AK472" s="792"/>
      <c r="AL472" s="792"/>
      <c r="AM472" s="792"/>
      <c r="AN472" s="792"/>
      <c r="AO472" s="792"/>
      <c r="AP472" s="792"/>
      <c r="AQ472" s="300"/>
      <c r="AR472" s="301"/>
      <c r="AS472" s="726"/>
      <c r="AT472" s="727"/>
      <c r="AU472" s="746"/>
      <c r="AV472" s="747"/>
      <c r="AW472" s="747"/>
      <c r="AX472" s="747"/>
      <c r="AY472" s="747"/>
      <c r="AZ472" s="747"/>
      <c r="BA472" s="747"/>
      <c r="BB472" s="747"/>
      <c r="BC472" s="747"/>
      <c r="BD472" s="747"/>
      <c r="BE472" s="748"/>
      <c r="BF472" s="726"/>
      <c r="BG472" s="727"/>
      <c r="BH472" s="761"/>
      <c r="BI472" s="762"/>
      <c r="BJ472" s="762"/>
      <c r="BK472" s="762"/>
      <c r="BL472" s="762"/>
      <c r="BM472" s="762"/>
      <c r="BN472" s="762"/>
      <c r="BO472" s="762"/>
      <c r="BP472" s="762"/>
      <c r="BQ472" s="762"/>
      <c r="BR472" s="762"/>
      <c r="BS472" s="762"/>
      <c r="BT472" s="762"/>
      <c r="BU472" s="762"/>
      <c r="BV472" s="762"/>
      <c r="BW472" s="762"/>
      <c r="BX472" s="762"/>
      <c r="BY472" s="762"/>
      <c r="BZ472" s="762"/>
      <c r="CA472" s="762"/>
      <c r="CB472" s="762"/>
      <c r="CC472" s="762"/>
      <c r="CD472" s="762"/>
      <c r="CE472" s="762"/>
      <c r="CF472" s="762"/>
      <c r="CG472" s="762"/>
      <c r="CH472" s="763"/>
    </row>
    <row r="473" spans="1:86" ht="24.95" customHeight="1">
      <c r="A473" s="722" t="s">
        <v>338</v>
      </c>
      <c r="B473" s="723"/>
      <c r="C473" s="782" t="str">
        <f>IF('②応募者名簿(印刷用)'!$AN$11="","",'②応募者名簿(印刷用)'!$AN$11)</f>
        <v/>
      </c>
      <c r="D473" s="783"/>
      <c r="E473" s="783"/>
      <c r="F473" s="783"/>
      <c r="G473" s="783"/>
      <c r="H473" s="783"/>
      <c r="I473" s="783"/>
      <c r="J473" s="783"/>
      <c r="K473" s="783"/>
      <c r="L473" s="783"/>
      <c r="M473" s="784"/>
      <c r="N473" s="728" t="s">
        <v>346</v>
      </c>
      <c r="O473" s="729"/>
      <c r="P473" s="787" t="s">
        <v>32</v>
      </c>
      <c r="Q473" s="788"/>
      <c r="R473" s="788"/>
      <c r="S473" s="788"/>
      <c r="T473" s="788"/>
      <c r="U473" s="788"/>
      <c r="V473" s="788"/>
      <c r="W473" s="788"/>
      <c r="X473" s="788"/>
      <c r="Y473" s="788"/>
      <c r="Z473" s="788"/>
      <c r="AA473" s="788"/>
      <c r="AB473" s="788"/>
      <c r="AC473" s="788"/>
      <c r="AD473" s="788"/>
      <c r="AE473" s="788"/>
      <c r="AF473" s="788"/>
      <c r="AG473" s="788"/>
      <c r="AH473" s="788"/>
      <c r="AI473" s="788"/>
      <c r="AJ473" s="788"/>
      <c r="AK473" s="788"/>
      <c r="AL473" s="788"/>
      <c r="AM473" s="788"/>
      <c r="AN473" s="788"/>
      <c r="AO473" s="788"/>
      <c r="AP473" s="789"/>
      <c r="AQ473" s="300"/>
      <c r="AR473" s="301"/>
      <c r="AS473" s="722" t="s">
        <v>338</v>
      </c>
      <c r="AT473" s="723"/>
      <c r="AU473" s="782" t="str">
        <f>IF('②応募者名簿(印刷用)'!$AN$12="","",'②応募者名簿(印刷用)'!$AN$12)</f>
        <v/>
      </c>
      <c r="AV473" s="783"/>
      <c r="AW473" s="783"/>
      <c r="AX473" s="783"/>
      <c r="AY473" s="783"/>
      <c r="AZ473" s="783"/>
      <c r="BA473" s="783"/>
      <c r="BB473" s="783"/>
      <c r="BC473" s="783"/>
      <c r="BD473" s="783"/>
      <c r="BE473" s="784"/>
      <c r="BF473" s="728" t="s">
        <v>346</v>
      </c>
      <c r="BG473" s="729"/>
      <c r="BH473" s="740" t="s">
        <v>32</v>
      </c>
      <c r="BI473" s="741"/>
      <c r="BJ473" s="741"/>
      <c r="BK473" s="741"/>
      <c r="BL473" s="741"/>
      <c r="BM473" s="741"/>
      <c r="BN473" s="741"/>
      <c r="BO473" s="741"/>
      <c r="BP473" s="741"/>
      <c r="BQ473" s="741"/>
      <c r="BR473" s="741"/>
      <c r="BS473" s="741"/>
      <c r="BT473" s="741"/>
      <c r="BU473" s="741"/>
      <c r="BV473" s="741"/>
      <c r="BW473" s="741"/>
      <c r="BX473" s="741"/>
      <c r="BY473" s="741"/>
      <c r="BZ473" s="741"/>
      <c r="CA473" s="741"/>
      <c r="CB473" s="741"/>
      <c r="CC473" s="741"/>
      <c r="CD473" s="741"/>
      <c r="CE473" s="741"/>
      <c r="CF473" s="741"/>
      <c r="CG473" s="741"/>
      <c r="CH473" s="742"/>
    </row>
    <row r="474" spans="1:86" ht="24.95" customHeight="1">
      <c r="A474" s="724"/>
      <c r="B474" s="725"/>
      <c r="C474" s="743"/>
      <c r="D474" s="744"/>
      <c r="E474" s="744"/>
      <c r="F474" s="744"/>
      <c r="G474" s="744"/>
      <c r="H474" s="744"/>
      <c r="I474" s="744"/>
      <c r="J474" s="744"/>
      <c r="K474" s="744"/>
      <c r="L474" s="744"/>
      <c r="M474" s="745"/>
      <c r="N474" s="730"/>
      <c r="O474" s="731"/>
      <c r="P474" s="793" t="str">
        <f>IF('②応募者名簿(印刷用)'!$AR$11="","",'②応募者名簿(印刷用)'!$AR$11)</f>
        <v xml:space="preserve"> </v>
      </c>
      <c r="Q474" s="793"/>
      <c r="R474" s="793"/>
      <c r="S474" s="793"/>
      <c r="T474" s="793"/>
      <c r="U474" s="793"/>
      <c r="V474" s="793"/>
      <c r="W474" s="793"/>
      <c r="X474" s="793"/>
      <c r="Y474" s="793"/>
      <c r="Z474" s="793"/>
      <c r="AA474" s="793"/>
      <c r="AB474" s="793"/>
      <c r="AC474" s="793"/>
      <c r="AD474" s="793"/>
      <c r="AE474" s="793"/>
      <c r="AF474" s="793"/>
      <c r="AG474" s="793"/>
      <c r="AH474" s="793"/>
      <c r="AI474" s="793"/>
      <c r="AJ474" s="793"/>
      <c r="AK474" s="793"/>
      <c r="AL474" s="793"/>
      <c r="AM474" s="793"/>
      <c r="AN474" s="793"/>
      <c r="AO474" s="793"/>
      <c r="AP474" s="793"/>
      <c r="AQ474" s="300"/>
      <c r="AR474" s="301"/>
      <c r="AS474" s="724"/>
      <c r="AT474" s="725"/>
      <c r="AU474" s="743"/>
      <c r="AV474" s="744"/>
      <c r="AW474" s="744"/>
      <c r="AX474" s="744"/>
      <c r="AY474" s="744"/>
      <c r="AZ474" s="744"/>
      <c r="BA474" s="744"/>
      <c r="BB474" s="744"/>
      <c r="BC474" s="744"/>
      <c r="BD474" s="744"/>
      <c r="BE474" s="745"/>
      <c r="BF474" s="730"/>
      <c r="BG474" s="731"/>
      <c r="BH474" s="743" t="str">
        <f>IF('②応募者名簿(印刷用)'!$AR$12="","",'②応募者名簿(印刷用)'!$AR$12)</f>
        <v xml:space="preserve"> </v>
      </c>
      <c r="BI474" s="744"/>
      <c r="BJ474" s="744"/>
      <c r="BK474" s="744"/>
      <c r="BL474" s="744"/>
      <c r="BM474" s="744"/>
      <c r="BN474" s="744"/>
      <c r="BO474" s="744"/>
      <c r="BP474" s="744"/>
      <c r="BQ474" s="744"/>
      <c r="BR474" s="744"/>
      <c r="BS474" s="744"/>
      <c r="BT474" s="744"/>
      <c r="BU474" s="744"/>
      <c r="BV474" s="744"/>
      <c r="BW474" s="744"/>
      <c r="BX474" s="744"/>
      <c r="BY474" s="744"/>
      <c r="BZ474" s="744"/>
      <c r="CA474" s="744"/>
      <c r="CB474" s="744"/>
      <c r="CC474" s="744"/>
      <c r="CD474" s="744"/>
      <c r="CE474" s="744"/>
      <c r="CF474" s="744"/>
      <c r="CG474" s="744"/>
      <c r="CH474" s="745"/>
    </row>
    <row r="475" spans="1:86" ht="24.95" customHeight="1">
      <c r="A475" s="726"/>
      <c r="B475" s="727"/>
      <c r="C475" s="743"/>
      <c r="D475" s="744"/>
      <c r="E475" s="744"/>
      <c r="F475" s="744"/>
      <c r="G475" s="744"/>
      <c r="H475" s="744"/>
      <c r="I475" s="744"/>
      <c r="J475" s="744"/>
      <c r="K475" s="744"/>
      <c r="L475" s="744"/>
      <c r="M475" s="745"/>
      <c r="N475" s="732"/>
      <c r="O475" s="733"/>
      <c r="P475" s="794"/>
      <c r="Q475" s="794"/>
      <c r="R475" s="794"/>
      <c r="S475" s="794"/>
      <c r="T475" s="794"/>
      <c r="U475" s="794"/>
      <c r="V475" s="794"/>
      <c r="W475" s="794"/>
      <c r="X475" s="794"/>
      <c r="Y475" s="794"/>
      <c r="Z475" s="794"/>
      <c r="AA475" s="794"/>
      <c r="AB475" s="794"/>
      <c r="AC475" s="794"/>
      <c r="AD475" s="794"/>
      <c r="AE475" s="794"/>
      <c r="AF475" s="794"/>
      <c r="AG475" s="794"/>
      <c r="AH475" s="794"/>
      <c r="AI475" s="794"/>
      <c r="AJ475" s="794"/>
      <c r="AK475" s="794"/>
      <c r="AL475" s="794"/>
      <c r="AM475" s="794"/>
      <c r="AN475" s="794"/>
      <c r="AO475" s="794"/>
      <c r="AP475" s="794"/>
      <c r="AQ475" s="300"/>
      <c r="AR475" s="301"/>
      <c r="AS475" s="726"/>
      <c r="AT475" s="727"/>
      <c r="AU475" s="746"/>
      <c r="AV475" s="747"/>
      <c r="AW475" s="747"/>
      <c r="AX475" s="747"/>
      <c r="AY475" s="747"/>
      <c r="AZ475" s="747"/>
      <c r="BA475" s="747"/>
      <c r="BB475" s="747"/>
      <c r="BC475" s="747"/>
      <c r="BD475" s="747"/>
      <c r="BE475" s="748"/>
      <c r="BF475" s="732"/>
      <c r="BG475" s="733"/>
      <c r="BH475" s="746"/>
      <c r="BI475" s="747"/>
      <c r="BJ475" s="747"/>
      <c r="BK475" s="747"/>
      <c r="BL475" s="747"/>
      <c r="BM475" s="747"/>
      <c r="BN475" s="747"/>
      <c r="BO475" s="747"/>
      <c r="BP475" s="747"/>
      <c r="BQ475" s="747"/>
      <c r="BR475" s="747"/>
      <c r="BS475" s="747"/>
      <c r="BT475" s="747"/>
      <c r="BU475" s="747"/>
      <c r="BV475" s="747"/>
      <c r="BW475" s="747"/>
      <c r="BX475" s="747"/>
      <c r="BY475" s="747"/>
      <c r="BZ475" s="747"/>
      <c r="CA475" s="747"/>
      <c r="CB475" s="747"/>
      <c r="CC475" s="747"/>
      <c r="CD475" s="747"/>
      <c r="CE475" s="747"/>
      <c r="CF475" s="747"/>
      <c r="CG475" s="747"/>
      <c r="CH475" s="748"/>
    </row>
    <row r="476" spans="1:86" ht="24.95" customHeight="1">
      <c r="A476" s="786" t="s">
        <v>22</v>
      </c>
      <c r="B476" s="786"/>
      <c r="C476" s="791" t="str">
        <f>""&amp;①入力シート!AD62</f>
        <v/>
      </c>
      <c r="D476" s="791"/>
      <c r="E476" s="791"/>
      <c r="F476" s="791"/>
      <c r="G476" s="791"/>
      <c r="H476" s="791"/>
      <c r="I476" s="791"/>
      <c r="J476" s="791"/>
      <c r="K476" s="791"/>
      <c r="L476" s="791"/>
      <c r="M476" s="791"/>
      <c r="N476" s="197"/>
      <c r="O476" s="198"/>
      <c r="P476" s="198"/>
      <c r="Q476" s="198"/>
      <c r="R476" s="198"/>
      <c r="S476" s="198"/>
      <c r="T476" s="198"/>
      <c r="U476" s="198"/>
      <c r="V476" s="198"/>
      <c r="W476" s="198"/>
      <c r="X476" s="198"/>
      <c r="Y476" s="198"/>
      <c r="Z476" s="198"/>
      <c r="AA476" s="198"/>
      <c r="AB476" s="198"/>
      <c r="AC476" s="198"/>
      <c r="AD476" s="198"/>
      <c r="AE476" s="198"/>
      <c r="AF476" s="198"/>
      <c r="AG476" s="198"/>
      <c r="AH476" s="198"/>
      <c r="AI476" s="198"/>
      <c r="AJ476" s="198"/>
      <c r="AK476" s="198"/>
      <c r="AL476" s="198"/>
      <c r="AM476" s="774">
        <f>$AM$20</f>
        <v>86</v>
      </c>
      <c r="AN476" s="774"/>
      <c r="AO476" s="774"/>
      <c r="AP476" s="775"/>
      <c r="AQ476" s="298"/>
      <c r="AR476" s="299"/>
      <c r="AS476" s="778" t="s">
        <v>22</v>
      </c>
      <c r="AT476" s="779"/>
      <c r="AU476" s="749" t="str">
        <f>""&amp;①入力シート!AD63</f>
        <v/>
      </c>
      <c r="AV476" s="750"/>
      <c r="AW476" s="750"/>
      <c r="AX476" s="750"/>
      <c r="AY476" s="750"/>
      <c r="AZ476" s="750"/>
      <c r="BA476" s="750"/>
      <c r="BB476" s="750"/>
      <c r="BC476" s="750"/>
      <c r="BD476" s="750"/>
      <c r="BE476" s="751"/>
      <c r="BF476" s="197"/>
      <c r="BG476" s="198"/>
      <c r="BH476" s="198"/>
      <c r="BI476" s="198"/>
      <c r="BJ476" s="198"/>
      <c r="BK476" s="198"/>
      <c r="BL476" s="198"/>
      <c r="BM476" s="198"/>
      <c r="BN476" s="198"/>
      <c r="BO476" s="198"/>
      <c r="BP476" s="198"/>
      <c r="BQ476" s="198"/>
      <c r="BR476" s="198"/>
      <c r="BS476" s="198"/>
      <c r="BT476" s="198"/>
      <c r="BU476" s="198"/>
      <c r="BV476" s="198"/>
      <c r="BW476" s="198"/>
      <c r="BX476" s="198"/>
      <c r="BY476" s="198"/>
      <c r="BZ476" s="198"/>
      <c r="CA476" s="198"/>
      <c r="CB476" s="198"/>
      <c r="CC476" s="198"/>
      <c r="CD476" s="198"/>
      <c r="CE476" s="774">
        <f>$AM$20</f>
        <v>86</v>
      </c>
      <c r="CF476" s="774"/>
      <c r="CG476" s="774"/>
      <c r="CH476" s="775"/>
    </row>
    <row r="477" spans="1:86" ht="24.95" customHeight="1">
      <c r="A477" s="786"/>
      <c r="B477" s="786"/>
      <c r="C477" s="791"/>
      <c r="D477" s="791"/>
      <c r="E477" s="791"/>
      <c r="F477" s="791"/>
      <c r="G477" s="791"/>
      <c r="H477" s="791"/>
      <c r="I477" s="791"/>
      <c r="J477" s="791"/>
      <c r="K477" s="791"/>
      <c r="L477" s="791"/>
      <c r="M477" s="791"/>
      <c r="N477" s="199"/>
      <c r="O477" s="199"/>
      <c r="P477" s="199"/>
      <c r="Q477" s="199"/>
      <c r="R477" s="199"/>
      <c r="S477" s="199"/>
      <c r="T477" s="199"/>
      <c r="U477" s="199"/>
      <c r="V477" s="199"/>
      <c r="W477" s="199"/>
      <c r="X477" s="199"/>
      <c r="Y477" s="199"/>
      <c r="Z477" s="199"/>
      <c r="AA477" s="199"/>
      <c r="AB477" s="199"/>
      <c r="AC477" s="199"/>
      <c r="AD477" s="199"/>
      <c r="AE477" s="199"/>
      <c r="AF477" s="199"/>
      <c r="AG477" s="199"/>
      <c r="AH477" s="199"/>
      <c r="AI477" s="199"/>
      <c r="AJ477" s="199"/>
      <c r="AK477" s="199"/>
      <c r="AL477" s="199"/>
      <c r="AM477" s="776"/>
      <c r="AN477" s="776"/>
      <c r="AO477" s="776"/>
      <c r="AP477" s="777"/>
      <c r="AQ477" s="298"/>
      <c r="AR477" s="299"/>
      <c r="AS477" s="780"/>
      <c r="AT477" s="781"/>
      <c r="AU477" s="752"/>
      <c r="AV477" s="753"/>
      <c r="AW477" s="753"/>
      <c r="AX477" s="753"/>
      <c r="AY477" s="753"/>
      <c r="AZ477" s="753"/>
      <c r="BA477" s="753"/>
      <c r="BB477" s="753"/>
      <c r="BC477" s="753"/>
      <c r="BD477" s="753"/>
      <c r="BE477" s="754"/>
      <c r="BF477" s="199"/>
      <c r="BG477" s="199"/>
      <c r="BH477" s="199"/>
      <c r="BI477" s="199"/>
      <c r="BJ477" s="199"/>
      <c r="BK477" s="199"/>
      <c r="BL477" s="199"/>
      <c r="BM477" s="199"/>
      <c r="BN477" s="199"/>
      <c r="BO477" s="199"/>
      <c r="BP477" s="199"/>
      <c r="BQ477" s="199"/>
      <c r="BR477" s="199"/>
      <c r="BS477" s="199"/>
      <c r="BT477" s="199"/>
      <c r="BU477" s="199"/>
      <c r="BV477" s="199"/>
      <c r="BW477" s="199"/>
      <c r="BX477" s="199"/>
      <c r="BY477" s="199"/>
      <c r="BZ477" s="199"/>
      <c r="CA477" s="199"/>
      <c r="CB477" s="199"/>
      <c r="CC477" s="199"/>
      <c r="CD477" s="199"/>
      <c r="CE477" s="776"/>
      <c r="CF477" s="776"/>
      <c r="CG477" s="776"/>
      <c r="CH477" s="777"/>
    </row>
    <row r="478" spans="1:86" ht="26.1" customHeight="1">
      <c r="AQ478" s="298"/>
      <c r="AR478" s="299"/>
    </row>
    <row r="479" spans="1:86" ht="26.1" customHeight="1">
      <c r="AQ479" s="298"/>
      <c r="AR479" s="299"/>
    </row>
    <row r="480" spans="1:86" ht="26.1" customHeight="1">
      <c r="A480" s="174"/>
      <c r="B480" s="174"/>
      <c r="C480" s="174"/>
      <c r="D480" s="174"/>
      <c r="E480" s="174"/>
      <c r="F480" s="174"/>
      <c r="G480" s="174"/>
      <c r="H480" s="174"/>
      <c r="I480" s="174"/>
      <c r="J480" s="174"/>
      <c r="K480" s="174"/>
      <c r="L480" s="174"/>
      <c r="M480" s="174"/>
      <c r="N480" s="785" t="s">
        <v>408</v>
      </c>
      <c r="O480" s="785"/>
      <c r="P480" s="785"/>
      <c r="Q480" s="785"/>
      <c r="R480" s="785"/>
      <c r="S480" s="785"/>
      <c r="T480" s="785"/>
      <c r="U480" s="785"/>
      <c r="V480" s="785"/>
      <c r="W480" s="785"/>
      <c r="X480" s="785"/>
      <c r="Y480" s="785"/>
      <c r="Z480" s="785"/>
      <c r="AA480" s="785"/>
      <c r="AB480" s="785"/>
      <c r="AQ480" s="298"/>
      <c r="AR480" s="299"/>
      <c r="AS480" s="174"/>
      <c r="AT480" s="174"/>
      <c r="AU480" s="174"/>
      <c r="AV480" s="174"/>
      <c r="AW480" s="174"/>
      <c r="AX480" s="174"/>
      <c r="AY480" s="174"/>
      <c r="AZ480" s="174"/>
      <c r="BA480" s="174"/>
      <c r="BB480" s="174"/>
      <c r="BC480" s="174"/>
      <c r="BD480" s="174"/>
      <c r="BE480" s="174"/>
      <c r="BF480" s="785" t="s">
        <v>408</v>
      </c>
      <c r="BG480" s="785"/>
      <c r="BH480" s="785"/>
      <c r="BI480" s="785"/>
      <c r="BJ480" s="785"/>
      <c r="BK480" s="785"/>
      <c r="BL480" s="785"/>
      <c r="BM480" s="785"/>
      <c r="BN480" s="785"/>
      <c r="BO480" s="785"/>
      <c r="BP480" s="785"/>
      <c r="BQ480" s="785"/>
      <c r="BR480" s="785"/>
      <c r="BS480" s="785"/>
      <c r="BT480" s="785"/>
    </row>
    <row r="481" spans="1:72" ht="26.1" customHeight="1">
      <c r="A481" s="174"/>
      <c r="B481" s="174"/>
      <c r="C481" s="174"/>
      <c r="D481" s="174"/>
      <c r="E481" s="174"/>
      <c r="F481" s="174"/>
      <c r="G481" s="174"/>
      <c r="H481" s="174"/>
      <c r="I481" s="174"/>
      <c r="J481" s="174"/>
      <c r="K481" s="174"/>
      <c r="L481" s="174"/>
      <c r="M481" s="174"/>
      <c r="N481" s="785"/>
      <c r="O481" s="785"/>
      <c r="P481" s="785"/>
      <c r="Q481" s="785"/>
      <c r="R481" s="785"/>
      <c r="S481" s="785"/>
      <c r="T481" s="785"/>
      <c r="U481" s="785"/>
      <c r="V481" s="785"/>
      <c r="W481" s="785"/>
      <c r="X481" s="785"/>
      <c r="Y481" s="785"/>
      <c r="Z481" s="785"/>
      <c r="AA481" s="785"/>
      <c r="AB481" s="785"/>
      <c r="AQ481" s="298"/>
      <c r="AR481" s="299"/>
      <c r="AS481" s="174"/>
      <c r="AT481" s="174"/>
      <c r="AU481" s="174"/>
      <c r="AV481" s="174"/>
      <c r="AW481" s="174"/>
      <c r="AX481" s="174"/>
      <c r="AY481" s="174"/>
      <c r="AZ481" s="174"/>
      <c r="BA481" s="174"/>
      <c r="BB481" s="174"/>
      <c r="BC481" s="174"/>
      <c r="BD481" s="174"/>
      <c r="BE481" s="174"/>
      <c r="BF481" s="785"/>
      <c r="BG481" s="785"/>
      <c r="BH481" s="785"/>
      <c r="BI481" s="785"/>
      <c r="BJ481" s="785"/>
      <c r="BK481" s="785"/>
      <c r="BL481" s="785"/>
      <c r="BM481" s="785"/>
      <c r="BN481" s="785"/>
      <c r="BO481" s="785"/>
      <c r="BP481" s="785"/>
      <c r="BQ481" s="785"/>
      <c r="BR481" s="785"/>
      <c r="BS481" s="785"/>
      <c r="BT481" s="785"/>
    </row>
  </sheetData>
  <sheetProtection sheet="1" selectLockedCells="1"/>
  <mergeCells count="1200">
    <mergeCell ref="BF408:BT409"/>
    <mergeCell ref="N410:AB411"/>
    <mergeCell ref="BF410:BT411"/>
    <mergeCell ref="N432:AB433"/>
    <mergeCell ref="BF432:BT433"/>
    <mergeCell ref="N434:AB435"/>
    <mergeCell ref="BF434:BT435"/>
    <mergeCell ref="N456:AB457"/>
    <mergeCell ref="BF456:BT457"/>
    <mergeCell ref="N458:AB459"/>
    <mergeCell ref="BF458:BT459"/>
    <mergeCell ref="N480:AB481"/>
    <mergeCell ref="BF480:BT481"/>
    <mergeCell ref="BF266:BT267"/>
    <mergeCell ref="N288:AB289"/>
    <mergeCell ref="BF288:BT289"/>
    <mergeCell ref="N290:AB291"/>
    <mergeCell ref="BF290:BT291"/>
    <mergeCell ref="N312:AB313"/>
    <mergeCell ref="BF312:BT313"/>
    <mergeCell ref="N314:AB315"/>
    <mergeCell ref="BF314:BT315"/>
    <mergeCell ref="N336:AB337"/>
    <mergeCell ref="BF336:BT337"/>
    <mergeCell ref="N338:AB339"/>
    <mergeCell ref="BF338:BT339"/>
    <mergeCell ref="N360:AB361"/>
    <mergeCell ref="BF360:BT361"/>
    <mergeCell ref="N362:AB363"/>
    <mergeCell ref="BF362:BT363"/>
    <mergeCell ref="N384:AB385"/>
    <mergeCell ref="BF384:BT385"/>
    <mergeCell ref="N2:AB3"/>
    <mergeCell ref="BF2:BT3"/>
    <mergeCell ref="N26:AB27"/>
    <mergeCell ref="N24:AB25"/>
    <mergeCell ref="BF24:BT25"/>
    <mergeCell ref="BF26:BT27"/>
    <mergeCell ref="N48:AB49"/>
    <mergeCell ref="BF48:BT49"/>
    <mergeCell ref="N50:AB51"/>
    <mergeCell ref="BF50:BT51"/>
    <mergeCell ref="N72:AB73"/>
    <mergeCell ref="BF72:BT73"/>
    <mergeCell ref="N74:AB75"/>
    <mergeCell ref="BF74:BT75"/>
    <mergeCell ref="N96:AB97"/>
    <mergeCell ref="BF96:BT97"/>
    <mergeCell ref="N98:AB99"/>
    <mergeCell ref="P90:AP91"/>
    <mergeCell ref="P83:AP83"/>
    <mergeCell ref="R78:X78"/>
    <mergeCell ref="N86:O88"/>
    <mergeCell ref="P86:AP88"/>
    <mergeCell ref="N58:O61"/>
    <mergeCell ref="P58:S58"/>
    <mergeCell ref="T58:AP58"/>
    <mergeCell ref="P59:AP59"/>
    <mergeCell ref="P42:AP43"/>
    <mergeCell ref="BH42:CH43"/>
    <mergeCell ref="BH30:BI30"/>
    <mergeCell ref="P36:AP37"/>
    <mergeCell ref="BH36:CH37"/>
    <mergeCell ref="P54:Q54"/>
    <mergeCell ref="BF168:BT169"/>
    <mergeCell ref="N170:AB171"/>
    <mergeCell ref="BF170:BT171"/>
    <mergeCell ref="N192:AB193"/>
    <mergeCell ref="BF192:BT193"/>
    <mergeCell ref="N194:AB195"/>
    <mergeCell ref="BF194:BT195"/>
    <mergeCell ref="N216:AB217"/>
    <mergeCell ref="BF216:BT217"/>
    <mergeCell ref="N218:AB219"/>
    <mergeCell ref="BF98:BT99"/>
    <mergeCell ref="P103:AP103"/>
    <mergeCell ref="BF209:BG211"/>
    <mergeCell ref="BH209:CH209"/>
    <mergeCell ref="P210:AP211"/>
    <mergeCell ref="BH210:CH211"/>
    <mergeCell ref="P129:AP129"/>
    <mergeCell ref="AU207:BE208"/>
    <mergeCell ref="AU206:BE206"/>
    <mergeCell ref="AS206:AT208"/>
    <mergeCell ref="BH206:CH208"/>
    <mergeCell ref="BH204:CH205"/>
    <mergeCell ref="BH203:CH203"/>
    <mergeCell ref="BL202:CH202"/>
    <mergeCell ref="BH202:BK202"/>
    <mergeCell ref="BH201:CH201"/>
    <mergeCell ref="BH200:CH200"/>
    <mergeCell ref="P108:AP109"/>
    <mergeCell ref="CE212:CH213"/>
    <mergeCell ref="AU212:BE213"/>
    <mergeCell ref="AS212:AT213"/>
    <mergeCell ref="AU209:BE211"/>
    <mergeCell ref="P84:AP85"/>
    <mergeCell ref="A470:B472"/>
    <mergeCell ref="C470:M470"/>
    <mergeCell ref="N470:O472"/>
    <mergeCell ref="P470:AP472"/>
    <mergeCell ref="C471:M472"/>
    <mergeCell ref="N466:O469"/>
    <mergeCell ref="P466:S466"/>
    <mergeCell ref="T466:AP466"/>
    <mergeCell ref="A449:B451"/>
    <mergeCell ref="C449:M451"/>
    <mergeCell ref="N449:O451"/>
    <mergeCell ref="N462:O465"/>
    <mergeCell ref="N438:O441"/>
    <mergeCell ref="P438:Q438"/>
    <mergeCell ref="P443:AP443"/>
    <mergeCell ref="AA438:AC438"/>
    <mergeCell ref="N144:AB145"/>
    <mergeCell ref="N146:AB147"/>
    <mergeCell ref="N168:AB169"/>
    <mergeCell ref="AD462:AP462"/>
    <mergeCell ref="P449:AP449"/>
    <mergeCell ref="A438:M438"/>
    <mergeCell ref="A439:H442"/>
    <mergeCell ref="R438:X438"/>
    <mergeCell ref="AM428:AP429"/>
    <mergeCell ref="N442:O445"/>
    <mergeCell ref="A422:B424"/>
    <mergeCell ref="C422:M422"/>
    <mergeCell ref="N422:O424"/>
    <mergeCell ref="P422:AP424"/>
    <mergeCell ref="P439:AP439"/>
    <mergeCell ref="AU476:BE477"/>
    <mergeCell ref="A476:B477"/>
    <mergeCell ref="C476:M477"/>
    <mergeCell ref="A473:B475"/>
    <mergeCell ref="C473:M475"/>
    <mergeCell ref="N473:O475"/>
    <mergeCell ref="P473:AP473"/>
    <mergeCell ref="P468:AP469"/>
    <mergeCell ref="A452:B453"/>
    <mergeCell ref="C452:M453"/>
    <mergeCell ref="P462:Q462"/>
    <mergeCell ref="P474:AP475"/>
    <mergeCell ref="A462:M462"/>
    <mergeCell ref="A463:H466"/>
    <mergeCell ref="R462:X462"/>
    <mergeCell ref="AS476:AT477"/>
    <mergeCell ref="BH470:CH472"/>
    <mergeCell ref="BH474:CH475"/>
    <mergeCell ref="BH473:CH473"/>
    <mergeCell ref="BH468:CH469"/>
    <mergeCell ref="AS463:AZ466"/>
    <mergeCell ref="BV462:CH462"/>
    <mergeCell ref="BF466:BG469"/>
    <mergeCell ref="BF470:BG472"/>
    <mergeCell ref="BF473:BG475"/>
    <mergeCell ref="BF462:BG465"/>
    <mergeCell ref="AS462:BE462"/>
    <mergeCell ref="BF438:BG441"/>
    <mergeCell ref="CE428:CH429"/>
    <mergeCell ref="AS449:AT451"/>
    <mergeCell ref="BL442:CH442"/>
    <mergeCell ref="AM476:AP477"/>
    <mergeCell ref="CE476:CH477"/>
    <mergeCell ref="P450:AP451"/>
    <mergeCell ref="A446:B448"/>
    <mergeCell ref="C446:M446"/>
    <mergeCell ref="N446:O448"/>
    <mergeCell ref="P446:AP448"/>
    <mergeCell ref="AS446:AT448"/>
    <mergeCell ref="AU446:BE446"/>
    <mergeCell ref="BF446:BG448"/>
    <mergeCell ref="BH446:CH448"/>
    <mergeCell ref="C447:M448"/>
    <mergeCell ref="AU447:BE448"/>
    <mergeCell ref="AM452:AP453"/>
    <mergeCell ref="CE452:CH453"/>
    <mergeCell ref="P467:AP467"/>
    <mergeCell ref="BH467:CH467"/>
    <mergeCell ref="BJ462:BP462"/>
    <mergeCell ref="BH462:BI462"/>
    <mergeCell ref="BH463:CH463"/>
    <mergeCell ref="BH464:CH464"/>
    <mergeCell ref="BH465:CH465"/>
    <mergeCell ref="P463:AP463"/>
    <mergeCell ref="P464:AP464"/>
    <mergeCell ref="P465:AP465"/>
    <mergeCell ref="P441:AP441"/>
    <mergeCell ref="BS462:BU462"/>
    <mergeCell ref="AA462:AC462"/>
    <mergeCell ref="P440:AP440"/>
    <mergeCell ref="AD438:AP438"/>
    <mergeCell ref="C423:M424"/>
    <mergeCell ref="A425:B427"/>
    <mergeCell ref="C425:M427"/>
    <mergeCell ref="N425:O427"/>
    <mergeCell ref="P425:AP425"/>
    <mergeCell ref="P426:AP427"/>
    <mergeCell ref="P444:AP445"/>
    <mergeCell ref="A428:B429"/>
    <mergeCell ref="C428:M429"/>
    <mergeCell ref="BF401:BG403"/>
    <mergeCell ref="BF398:BG400"/>
    <mergeCell ref="CE380:CH381"/>
    <mergeCell ref="C377:M379"/>
    <mergeCell ref="N377:O379"/>
    <mergeCell ref="CE404:CH405"/>
    <mergeCell ref="BH402:CH403"/>
    <mergeCell ref="BH401:CH401"/>
    <mergeCell ref="BH398:CH400"/>
    <mergeCell ref="BH393:CH393"/>
    <mergeCell ref="BH392:CH392"/>
    <mergeCell ref="BH391:CH391"/>
    <mergeCell ref="N394:O397"/>
    <mergeCell ref="P394:S394"/>
    <mergeCell ref="T394:AP394"/>
    <mergeCell ref="BF394:BG397"/>
    <mergeCell ref="BH394:BK394"/>
    <mergeCell ref="BL394:CH394"/>
    <mergeCell ref="N390:O393"/>
    <mergeCell ref="P390:Q390"/>
    <mergeCell ref="BF390:BG393"/>
    <mergeCell ref="AM404:AP405"/>
    <mergeCell ref="C404:M405"/>
    <mergeCell ref="A398:B400"/>
    <mergeCell ref="C398:M398"/>
    <mergeCell ref="N398:O400"/>
    <mergeCell ref="P398:AP400"/>
    <mergeCell ref="C399:M400"/>
    <mergeCell ref="N418:O421"/>
    <mergeCell ref="P418:S418"/>
    <mergeCell ref="T418:AP418"/>
    <mergeCell ref="N414:O417"/>
    <mergeCell ref="P414:Q414"/>
    <mergeCell ref="A401:B403"/>
    <mergeCell ref="C401:M403"/>
    <mergeCell ref="N401:O403"/>
    <mergeCell ref="P401:AP401"/>
    <mergeCell ref="P402:AP403"/>
    <mergeCell ref="P420:AP421"/>
    <mergeCell ref="P415:AP415"/>
    <mergeCell ref="P419:AP419"/>
    <mergeCell ref="AA414:AC414"/>
    <mergeCell ref="AD414:AP414"/>
    <mergeCell ref="N408:AB409"/>
    <mergeCell ref="P416:AP416"/>
    <mergeCell ref="P417:AP417"/>
    <mergeCell ref="A414:M414"/>
    <mergeCell ref="A415:H418"/>
    <mergeCell ref="R414:X414"/>
    <mergeCell ref="A404:B405"/>
    <mergeCell ref="A374:B376"/>
    <mergeCell ref="C374:M374"/>
    <mergeCell ref="N374:O376"/>
    <mergeCell ref="P374:AP376"/>
    <mergeCell ref="C375:M376"/>
    <mergeCell ref="AU374:BE374"/>
    <mergeCell ref="AS374:AT376"/>
    <mergeCell ref="BH374:CH376"/>
    <mergeCell ref="BH372:CH373"/>
    <mergeCell ref="BH371:CH371"/>
    <mergeCell ref="BL370:CH370"/>
    <mergeCell ref="BH370:BK370"/>
    <mergeCell ref="BF374:BG376"/>
    <mergeCell ref="BF370:BG373"/>
    <mergeCell ref="BL418:CH418"/>
    <mergeCell ref="BH418:BK418"/>
    <mergeCell ref="BH416:CH416"/>
    <mergeCell ref="BH415:CH415"/>
    <mergeCell ref="AS415:AZ418"/>
    <mergeCell ref="BV414:CH414"/>
    <mergeCell ref="BH414:BI414"/>
    <mergeCell ref="AS414:BE414"/>
    <mergeCell ref="BF414:BG417"/>
    <mergeCell ref="BJ414:BP414"/>
    <mergeCell ref="BH417:CH417"/>
    <mergeCell ref="BS414:BU414"/>
    <mergeCell ref="A377:B379"/>
    <mergeCell ref="P377:AP377"/>
    <mergeCell ref="AS377:AT379"/>
    <mergeCell ref="AU377:BE379"/>
    <mergeCell ref="BF377:BG379"/>
    <mergeCell ref="BH377:CH377"/>
    <mergeCell ref="P378:AP379"/>
    <mergeCell ref="BH378:CH379"/>
    <mergeCell ref="P396:AP397"/>
    <mergeCell ref="BH396:CH397"/>
    <mergeCell ref="A380:B381"/>
    <mergeCell ref="C380:M381"/>
    <mergeCell ref="AS380:AT381"/>
    <mergeCell ref="AU380:BE381"/>
    <mergeCell ref="P391:AP391"/>
    <mergeCell ref="P392:AP392"/>
    <mergeCell ref="P393:AP393"/>
    <mergeCell ref="A390:M390"/>
    <mergeCell ref="A391:H394"/>
    <mergeCell ref="R390:X390"/>
    <mergeCell ref="AM380:AP381"/>
    <mergeCell ref="BH390:BI390"/>
    <mergeCell ref="P395:AP395"/>
    <mergeCell ref="BH395:CH395"/>
    <mergeCell ref="BJ390:BP390"/>
    <mergeCell ref="AA390:AC390"/>
    <mergeCell ref="AD390:AP390"/>
    <mergeCell ref="BS390:BU390"/>
    <mergeCell ref="BV390:CH390"/>
    <mergeCell ref="N386:AB387"/>
    <mergeCell ref="BF386:BT387"/>
    <mergeCell ref="A350:B352"/>
    <mergeCell ref="C350:M350"/>
    <mergeCell ref="N350:O352"/>
    <mergeCell ref="P350:AP352"/>
    <mergeCell ref="C351:M352"/>
    <mergeCell ref="N370:O373"/>
    <mergeCell ref="P370:S370"/>
    <mergeCell ref="T370:AP370"/>
    <mergeCell ref="N366:O369"/>
    <mergeCell ref="P366:Q366"/>
    <mergeCell ref="P371:AP371"/>
    <mergeCell ref="AA366:AC366"/>
    <mergeCell ref="AD366:AP366"/>
    <mergeCell ref="A353:B355"/>
    <mergeCell ref="C353:M355"/>
    <mergeCell ref="N353:O355"/>
    <mergeCell ref="P353:AP353"/>
    <mergeCell ref="P372:AP373"/>
    <mergeCell ref="P354:AP355"/>
    <mergeCell ref="P367:AP367"/>
    <mergeCell ref="P368:AP368"/>
    <mergeCell ref="P369:AP369"/>
    <mergeCell ref="A366:M366"/>
    <mergeCell ref="A367:H370"/>
    <mergeCell ref="R366:X366"/>
    <mergeCell ref="AM356:AP357"/>
    <mergeCell ref="A356:B357"/>
    <mergeCell ref="C356:M357"/>
    <mergeCell ref="A326:B328"/>
    <mergeCell ref="C326:M326"/>
    <mergeCell ref="N326:O328"/>
    <mergeCell ref="P326:AP328"/>
    <mergeCell ref="C327:M328"/>
    <mergeCell ref="N346:O349"/>
    <mergeCell ref="P346:S346"/>
    <mergeCell ref="T346:AP346"/>
    <mergeCell ref="N342:O345"/>
    <mergeCell ref="P342:Q342"/>
    <mergeCell ref="P347:AP347"/>
    <mergeCell ref="AA342:AC342"/>
    <mergeCell ref="AD342:AP342"/>
    <mergeCell ref="A329:B331"/>
    <mergeCell ref="C329:M331"/>
    <mergeCell ref="N329:O331"/>
    <mergeCell ref="P329:AP329"/>
    <mergeCell ref="P330:AP331"/>
    <mergeCell ref="P348:AP349"/>
    <mergeCell ref="A332:B333"/>
    <mergeCell ref="C332:M333"/>
    <mergeCell ref="P343:AP343"/>
    <mergeCell ref="P344:AP344"/>
    <mergeCell ref="P345:AP345"/>
    <mergeCell ref="A342:M342"/>
    <mergeCell ref="A343:H346"/>
    <mergeCell ref="R342:X342"/>
    <mergeCell ref="BS294:BU294"/>
    <mergeCell ref="BF294:BG297"/>
    <mergeCell ref="BF298:BG301"/>
    <mergeCell ref="CE284:CH285"/>
    <mergeCell ref="A302:B304"/>
    <mergeCell ref="C302:M302"/>
    <mergeCell ref="N302:O304"/>
    <mergeCell ref="P302:AP304"/>
    <mergeCell ref="C303:M304"/>
    <mergeCell ref="N322:O325"/>
    <mergeCell ref="P322:S322"/>
    <mergeCell ref="T322:AP322"/>
    <mergeCell ref="N318:O321"/>
    <mergeCell ref="P318:Q318"/>
    <mergeCell ref="P323:AP323"/>
    <mergeCell ref="AA318:AC318"/>
    <mergeCell ref="AD318:AP318"/>
    <mergeCell ref="A305:B307"/>
    <mergeCell ref="C305:M307"/>
    <mergeCell ref="N305:O307"/>
    <mergeCell ref="P305:AP305"/>
    <mergeCell ref="P306:AP307"/>
    <mergeCell ref="P324:AP325"/>
    <mergeCell ref="A308:B309"/>
    <mergeCell ref="C308:M309"/>
    <mergeCell ref="P319:AP319"/>
    <mergeCell ref="P320:AP320"/>
    <mergeCell ref="P321:AP321"/>
    <mergeCell ref="A318:M318"/>
    <mergeCell ref="A319:H322"/>
    <mergeCell ref="R318:X318"/>
    <mergeCell ref="BH323:CH323"/>
    <mergeCell ref="AU281:BE283"/>
    <mergeCell ref="AS281:AT283"/>
    <mergeCell ref="AU279:BE280"/>
    <mergeCell ref="AU278:BE278"/>
    <mergeCell ref="AS278:AT280"/>
    <mergeCell ref="BF281:BG283"/>
    <mergeCell ref="BH281:CH281"/>
    <mergeCell ref="P282:AP283"/>
    <mergeCell ref="BH282:CH283"/>
    <mergeCell ref="P300:AP301"/>
    <mergeCell ref="BH300:CH301"/>
    <mergeCell ref="A284:B285"/>
    <mergeCell ref="C284:M285"/>
    <mergeCell ref="AS284:AT285"/>
    <mergeCell ref="AU284:BE285"/>
    <mergeCell ref="BH294:BI294"/>
    <mergeCell ref="BH295:CH295"/>
    <mergeCell ref="BH296:CH296"/>
    <mergeCell ref="BH297:CH297"/>
    <mergeCell ref="P295:AP295"/>
    <mergeCell ref="P296:AP296"/>
    <mergeCell ref="P297:AP297"/>
    <mergeCell ref="A294:M294"/>
    <mergeCell ref="AS294:BE294"/>
    <mergeCell ref="A295:H298"/>
    <mergeCell ref="AS295:AZ298"/>
    <mergeCell ref="R294:X294"/>
    <mergeCell ref="BJ294:BP294"/>
    <mergeCell ref="BH299:CH299"/>
    <mergeCell ref="BL298:CH298"/>
    <mergeCell ref="BH298:BK298"/>
    <mergeCell ref="BV294:CH294"/>
    <mergeCell ref="A271:H274"/>
    <mergeCell ref="R270:X270"/>
    <mergeCell ref="N264:AB265"/>
    <mergeCell ref="N266:AB267"/>
    <mergeCell ref="A278:B280"/>
    <mergeCell ref="C278:M278"/>
    <mergeCell ref="N278:O280"/>
    <mergeCell ref="P278:AP280"/>
    <mergeCell ref="C279:M280"/>
    <mergeCell ref="N298:O301"/>
    <mergeCell ref="P298:S298"/>
    <mergeCell ref="T298:AP298"/>
    <mergeCell ref="N294:O297"/>
    <mergeCell ref="P294:Q294"/>
    <mergeCell ref="P299:AP299"/>
    <mergeCell ref="AM284:AP285"/>
    <mergeCell ref="AA294:AC294"/>
    <mergeCell ref="AD294:AP294"/>
    <mergeCell ref="A281:B283"/>
    <mergeCell ref="C281:M283"/>
    <mergeCell ref="N281:O283"/>
    <mergeCell ref="P281:AP281"/>
    <mergeCell ref="P234:AP235"/>
    <mergeCell ref="P252:AP253"/>
    <mergeCell ref="A236:B237"/>
    <mergeCell ref="C236:M237"/>
    <mergeCell ref="N240:AB241"/>
    <mergeCell ref="N242:AB243"/>
    <mergeCell ref="A254:B256"/>
    <mergeCell ref="C254:M254"/>
    <mergeCell ref="N254:O256"/>
    <mergeCell ref="P254:AP256"/>
    <mergeCell ref="C255:M256"/>
    <mergeCell ref="N274:O277"/>
    <mergeCell ref="P274:S274"/>
    <mergeCell ref="T274:AP274"/>
    <mergeCell ref="N270:O273"/>
    <mergeCell ref="P270:Q270"/>
    <mergeCell ref="P275:AP275"/>
    <mergeCell ref="AM260:AP261"/>
    <mergeCell ref="AA270:AC270"/>
    <mergeCell ref="AD270:AP270"/>
    <mergeCell ref="A257:B259"/>
    <mergeCell ref="C257:M259"/>
    <mergeCell ref="N257:O259"/>
    <mergeCell ref="P257:AP257"/>
    <mergeCell ref="P258:AP259"/>
    <mergeCell ref="P276:AP277"/>
    <mergeCell ref="A260:B261"/>
    <mergeCell ref="C260:M261"/>
    <mergeCell ref="P271:AP271"/>
    <mergeCell ref="P272:AP272"/>
    <mergeCell ref="P273:AP273"/>
    <mergeCell ref="A270:M270"/>
    <mergeCell ref="AS209:AT211"/>
    <mergeCell ref="A212:B213"/>
    <mergeCell ref="C212:M213"/>
    <mergeCell ref="BF218:BT219"/>
    <mergeCell ref="P247:AP247"/>
    <mergeCell ref="P248:AP248"/>
    <mergeCell ref="P249:AP249"/>
    <mergeCell ref="A246:M246"/>
    <mergeCell ref="A247:H250"/>
    <mergeCell ref="R246:X246"/>
    <mergeCell ref="AM236:AP237"/>
    <mergeCell ref="A230:B232"/>
    <mergeCell ref="C230:M230"/>
    <mergeCell ref="N230:O232"/>
    <mergeCell ref="P230:AP232"/>
    <mergeCell ref="C231:M232"/>
    <mergeCell ref="N250:O253"/>
    <mergeCell ref="P250:S250"/>
    <mergeCell ref="T250:AP250"/>
    <mergeCell ref="N246:O249"/>
    <mergeCell ref="P246:Q246"/>
    <mergeCell ref="P251:AP251"/>
    <mergeCell ref="AA246:AC246"/>
    <mergeCell ref="AD246:AP246"/>
    <mergeCell ref="A233:B235"/>
    <mergeCell ref="C233:M235"/>
    <mergeCell ref="N233:O235"/>
    <mergeCell ref="P233:AP233"/>
    <mergeCell ref="BH252:CH253"/>
    <mergeCell ref="BH251:CH251"/>
    <mergeCell ref="BL250:CH250"/>
    <mergeCell ref="BH250:BK250"/>
    <mergeCell ref="A206:B208"/>
    <mergeCell ref="C206:M206"/>
    <mergeCell ref="N206:O208"/>
    <mergeCell ref="P206:AP208"/>
    <mergeCell ref="C207:M208"/>
    <mergeCell ref="N226:O229"/>
    <mergeCell ref="P226:S226"/>
    <mergeCell ref="T226:AP226"/>
    <mergeCell ref="N222:O225"/>
    <mergeCell ref="P222:Q222"/>
    <mergeCell ref="P227:AP227"/>
    <mergeCell ref="AA222:AC222"/>
    <mergeCell ref="AD222:AP222"/>
    <mergeCell ref="A209:B211"/>
    <mergeCell ref="C209:M211"/>
    <mergeCell ref="N209:O211"/>
    <mergeCell ref="P209:AP209"/>
    <mergeCell ref="P228:AP229"/>
    <mergeCell ref="P223:AP223"/>
    <mergeCell ref="P224:AP224"/>
    <mergeCell ref="P225:AP225"/>
    <mergeCell ref="A222:M222"/>
    <mergeCell ref="A223:H226"/>
    <mergeCell ref="R222:X222"/>
    <mergeCell ref="AM212:AP213"/>
    <mergeCell ref="A182:B184"/>
    <mergeCell ref="C182:M182"/>
    <mergeCell ref="N182:O184"/>
    <mergeCell ref="P182:AP184"/>
    <mergeCell ref="C183:M184"/>
    <mergeCell ref="N202:O205"/>
    <mergeCell ref="P202:S202"/>
    <mergeCell ref="T202:AP202"/>
    <mergeCell ref="N198:O201"/>
    <mergeCell ref="P198:Q198"/>
    <mergeCell ref="P203:AP203"/>
    <mergeCell ref="A185:B187"/>
    <mergeCell ref="C185:M187"/>
    <mergeCell ref="N185:O187"/>
    <mergeCell ref="P185:AP185"/>
    <mergeCell ref="P186:AP187"/>
    <mergeCell ref="P204:AP205"/>
    <mergeCell ref="A188:B189"/>
    <mergeCell ref="C188:M189"/>
    <mergeCell ref="P199:AP199"/>
    <mergeCell ref="P200:AP200"/>
    <mergeCell ref="P201:AP201"/>
    <mergeCell ref="A198:M198"/>
    <mergeCell ref="A199:H202"/>
    <mergeCell ref="R198:X198"/>
    <mergeCell ref="AM188:AP189"/>
    <mergeCell ref="AA198:AC198"/>
    <mergeCell ref="AD198:AP198"/>
    <mergeCell ref="A158:B160"/>
    <mergeCell ref="C158:M158"/>
    <mergeCell ref="N158:O160"/>
    <mergeCell ref="P158:AP160"/>
    <mergeCell ref="C159:M160"/>
    <mergeCell ref="N178:O181"/>
    <mergeCell ref="P178:S178"/>
    <mergeCell ref="T178:AP178"/>
    <mergeCell ref="N174:O177"/>
    <mergeCell ref="P174:Q174"/>
    <mergeCell ref="P179:AP179"/>
    <mergeCell ref="A161:B163"/>
    <mergeCell ref="C161:M163"/>
    <mergeCell ref="N161:O163"/>
    <mergeCell ref="P161:AP161"/>
    <mergeCell ref="P162:AP163"/>
    <mergeCell ref="P180:AP181"/>
    <mergeCell ref="A164:B165"/>
    <mergeCell ref="C164:M165"/>
    <mergeCell ref="P175:AP175"/>
    <mergeCell ref="P176:AP176"/>
    <mergeCell ref="P177:AP177"/>
    <mergeCell ref="A174:M174"/>
    <mergeCell ref="A175:H178"/>
    <mergeCell ref="R174:X174"/>
    <mergeCell ref="AM164:AP165"/>
    <mergeCell ref="AA174:AC174"/>
    <mergeCell ref="AD174:AP174"/>
    <mergeCell ref="A126:M126"/>
    <mergeCell ref="A127:H130"/>
    <mergeCell ref="P131:AP131"/>
    <mergeCell ref="R126:X126"/>
    <mergeCell ref="AM116:AP117"/>
    <mergeCell ref="A116:B117"/>
    <mergeCell ref="C116:M117"/>
    <mergeCell ref="P127:AP127"/>
    <mergeCell ref="P128:AP128"/>
    <mergeCell ref="P153:AP153"/>
    <mergeCell ref="A150:M150"/>
    <mergeCell ref="A151:H154"/>
    <mergeCell ref="R150:X150"/>
    <mergeCell ref="AM140:AP141"/>
    <mergeCell ref="N154:O157"/>
    <mergeCell ref="P154:S154"/>
    <mergeCell ref="AA150:AC150"/>
    <mergeCell ref="AD150:AP150"/>
    <mergeCell ref="T154:AP154"/>
    <mergeCell ref="N150:O153"/>
    <mergeCell ref="P150:Q150"/>
    <mergeCell ref="P155:AP155"/>
    <mergeCell ref="A140:B141"/>
    <mergeCell ref="C140:M141"/>
    <mergeCell ref="N120:AB121"/>
    <mergeCell ref="N122:AB123"/>
    <mergeCell ref="A113:B115"/>
    <mergeCell ref="A68:B69"/>
    <mergeCell ref="P151:AP151"/>
    <mergeCell ref="P152:AP152"/>
    <mergeCell ref="P156:AP157"/>
    <mergeCell ref="N130:O133"/>
    <mergeCell ref="P130:S130"/>
    <mergeCell ref="T130:AP130"/>
    <mergeCell ref="N126:O129"/>
    <mergeCell ref="P126:Q126"/>
    <mergeCell ref="P132:AP133"/>
    <mergeCell ref="N102:O105"/>
    <mergeCell ref="P102:Q102"/>
    <mergeCell ref="P104:AP104"/>
    <mergeCell ref="P105:AP105"/>
    <mergeCell ref="P107:AP107"/>
    <mergeCell ref="P110:AP112"/>
    <mergeCell ref="AA126:AC126"/>
    <mergeCell ref="A134:B136"/>
    <mergeCell ref="C134:M134"/>
    <mergeCell ref="N134:O136"/>
    <mergeCell ref="P134:AP136"/>
    <mergeCell ref="C135:M136"/>
    <mergeCell ref="A137:B139"/>
    <mergeCell ref="C137:M139"/>
    <mergeCell ref="N137:O139"/>
    <mergeCell ref="P137:AP137"/>
    <mergeCell ref="P138:AP139"/>
    <mergeCell ref="C113:M115"/>
    <mergeCell ref="N113:O115"/>
    <mergeCell ref="P113:AP113"/>
    <mergeCell ref="P114:AP115"/>
    <mergeCell ref="A103:H106"/>
    <mergeCell ref="R102:X102"/>
    <mergeCell ref="A102:M102"/>
    <mergeCell ref="A62:B64"/>
    <mergeCell ref="C62:M62"/>
    <mergeCell ref="N62:O64"/>
    <mergeCell ref="P62:AP64"/>
    <mergeCell ref="C63:M64"/>
    <mergeCell ref="P79:AP79"/>
    <mergeCell ref="AA78:AC78"/>
    <mergeCell ref="AD78:AP78"/>
    <mergeCell ref="P66:AP67"/>
    <mergeCell ref="A78:M78"/>
    <mergeCell ref="BV126:CH126"/>
    <mergeCell ref="A110:B112"/>
    <mergeCell ref="C110:M110"/>
    <mergeCell ref="N110:O112"/>
    <mergeCell ref="C111:M112"/>
    <mergeCell ref="AU111:BE112"/>
    <mergeCell ref="A92:B93"/>
    <mergeCell ref="C92:M93"/>
    <mergeCell ref="AS92:AT93"/>
    <mergeCell ref="AU92:BE93"/>
    <mergeCell ref="A89:B91"/>
    <mergeCell ref="C89:M91"/>
    <mergeCell ref="N89:O91"/>
    <mergeCell ref="P89:AP89"/>
    <mergeCell ref="AS89:AT91"/>
    <mergeCell ref="AU89:BE91"/>
    <mergeCell ref="N106:O109"/>
    <mergeCell ref="P106:S106"/>
    <mergeCell ref="T106:AP106"/>
    <mergeCell ref="A79:H82"/>
    <mergeCell ref="P60:AP61"/>
    <mergeCell ref="AA54:AC54"/>
    <mergeCell ref="AD54:AP54"/>
    <mergeCell ref="R6:X6"/>
    <mergeCell ref="R54:X54"/>
    <mergeCell ref="AM44:AP45"/>
    <mergeCell ref="P31:AP31"/>
    <mergeCell ref="AA6:AC6"/>
    <mergeCell ref="AD6:AP6"/>
    <mergeCell ref="AA30:AC30"/>
    <mergeCell ref="AD30:AP30"/>
    <mergeCell ref="AM20:AP21"/>
    <mergeCell ref="A31:H34"/>
    <mergeCell ref="C68:M69"/>
    <mergeCell ref="AM68:AP69"/>
    <mergeCell ref="C87:M88"/>
    <mergeCell ref="C44:M45"/>
    <mergeCell ref="P78:Q78"/>
    <mergeCell ref="A65:B67"/>
    <mergeCell ref="C65:M67"/>
    <mergeCell ref="N65:O67"/>
    <mergeCell ref="P65:AP65"/>
    <mergeCell ref="A86:B88"/>
    <mergeCell ref="C86:M86"/>
    <mergeCell ref="N54:O57"/>
    <mergeCell ref="P80:AP80"/>
    <mergeCell ref="P81:AP81"/>
    <mergeCell ref="P33:AP33"/>
    <mergeCell ref="N10:O13"/>
    <mergeCell ref="P10:S10"/>
    <mergeCell ref="T10:AP10"/>
    <mergeCell ref="A30:M30"/>
    <mergeCell ref="AS30:BE30"/>
    <mergeCell ref="P32:AP32"/>
    <mergeCell ref="A17:B19"/>
    <mergeCell ref="C17:M19"/>
    <mergeCell ref="N17:O19"/>
    <mergeCell ref="P17:AP17"/>
    <mergeCell ref="AS17:AT19"/>
    <mergeCell ref="AU17:BE19"/>
    <mergeCell ref="C39:M40"/>
    <mergeCell ref="AU39:BE40"/>
    <mergeCell ref="N34:O37"/>
    <mergeCell ref="P34:S34"/>
    <mergeCell ref="T34:AP34"/>
    <mergeCell ref="BF34:BG37"/>
    <mergeCell ref="BF17:BG19"/>
    <mergeCell ref="BH17:CH17"/>
    <mergeCell ref="P18:AP19"/>
    <mergeCell ref="BH18:CH19"/>
    <mergeCell ref="A20:B21"/>
    <mergeCell ref="R30:X30"/>
    <mergeCell ref="BF38:BG40"/>
    <mergeCell ref="A6:M6"/>
    <mergeCell ref="A7:H10"/>
    <mergeCell ref="N14:O16"/>
    <mergeCell ref="P7:AP7"/>
    <mergeCell ref="P8:AP8"/>
    <mergeCell ref="P9:AP9"/>
    <mergeCell ref="P12:AP13"/>
    <mergeCell ref="C15:M16"/>
    <mergeCell ref="N6:O9"/>
    <mergeCell ref="P6:Q6"/>
    <mergeCell ref="P11:AP11"/>
    <mergeCell ref="A14:B16"/>
    <mergeCell ref="C14:M14"/>
    <mergeCell ref="P14:AP16"/>
    <mergeCell ref="P442:S442"/>
    <mergeCell ref="T442:AP442"/>
    <mergeCell ref="AM308:AP309"/>
    <mergeCell ref="AM332:AP333"/>
    <mergeCell ref="AA102:AC102"/>
    <mergeCell ref="AD102:AP102"/>
    <mergeCell ref="N78:O81"/>
    <mergeCell ref="AM92:AP93"/>
    <mergeCell ref="N82:O85"/>
    <mergeCell ref="P82:S82"/>
    <mergeCell ref="T82:AP82"/>
    <mergeCell ref="AD126:AP126"/>
    <mergeCell ref="A38:B40"/>
    <mergeCell ref="C38:M38"/>
    <mergeCell ref="N38:O40"/>
    <mergeCell ref="P38:AP40"/>
    <mergeCell ref="P30:Q30"/>
    <mergeCell ref="P35:AP35"/>
    <mergeCell ref="P55:AP55"/>
    <mergeCell ref="P56:AP56"/>
    <mergeCell ref="P57:AP57"/>
    <mergeCell ref="A44:B45"/>
    <mergeCell ref="A55:H58"/>
    <mergeCell ref="A54:M54"/>
    <mergeCell ref="A41:B43"/>
    <mergeCell ref="C41:M43"/>
    <mergeCell ref="N41:O43"/>
    <mergeCell ref="P41:AP41"/>
    <mergeCell ref="N30:O33"/>
    <mergeCell ref="C20:M21"/>
    <mergeCell ref="AU471:BE472"/>
    <mergeCell ref="AU470:BE470"/>
    <mergeCell ref="AS470:AT472"/>
    <mergeCell ref="AU473:BE475"/>
    <mergeCell ref="AS473:AT475"/>
    <mergeCell ref="AS439:AZ442"/>
    <mergeCell ref="AS438:BE438"/>
    <mergeCell ref="AU422:BE422"/>
    <mergeCell ref="AS422:AT424"/>
    <mergeCell ref="AU404:BE405"/>
    <mergeCell ref="AS404:AT405"/>
    <mergeCell ref="AU401:BE403"/>
    <mergeCell ref="AS401:AT403"/>
    <mergeCell ref="AU399:BE400"/>
    <mergeCell ref="AU398:BE398"/>
    <mergeCell ref="AS398:AT400"/>
    <mergeCell ref="AS391:AZ394"/>
    <mergeCell ref="AS390:BE390"/>
    <mergeCell ref="AU375:BE376"/>
    <mergeCell ref="AU351:BE352"/>
    <mergeCell ref="AU449:BE451"/>
    <mergeCell ref="AU452:BE453"/>
    <mergeCell ref="AS452:AT453"/>
    <mergeCell ref="BH443:CH443"/>
    <mergeCell ref="BH449:CH449"/>
    <mergeCell ref="BF449:BG451"/>
    <mergeCell ref="BF442:BG445"/>
    <mergeCell ref="BH444:CH445"/>
    <mergeCell ref="BH450:CH451"/>
    <mergeCell ref="BH466:BK466"/>
    <mergeCell ref="BL466:CH466"/>
    <mergeCell ref="BH420:CH421"/>
    <mergeCell ref="BH422:CH424"/>
    <mergeCell ref="BH438:BI438"/>
    <mergeCell ref="BH439:CH439"/>
    <mergeCell ref="BH440:CH440"/>
    <mergeCell ref="BH441:CH441"/>
    <mergeCell ref="AU423:BE424"/>
    <mergeCell ref="BS438:BU438"/>
    <mergeCell ref="BV438:CH438"/>
    <mergeCell ref="BF422:BG424"/>
    <mergeCell ref="BF418:BG421"/>
    <mergeCell ref="BH419:CH419"/>
    <mergeCell ref="AS425:AT427"/>
    <mergeCell ref="AU425:BE427"/>
    <mergeCell ref="BF425:BG427"/>
    <mergeCell ref="BH425:CH425"/>
    <mergeCell ref="BH426:CH427"/>
    <mergeCell ref="AS428:AT429"/>
    <mergeCell ref="AU428:BE429"/>
    <mergeCell ref="BH442:BK442"/>
    <mergeCell ref="BJ438:BP438"/>
    <mergeCell ref="AU350:BE350"/>
    <mergeCell ref="AS350:AT352"/>
    <mergeCell ref="BH350:CH352"/>
    <mergeCell ref="BH347:CH347"/>
    <mergeCell ref="BL346:CH346"/>
    <mergeCell ref="BH346:BK346"/>
    <mergeCell ref="BV342:CH342"/>
    <mergeCell ref="BS342:BU342"/>
    <mergeCell ref="BJ342:BP342"/>
    <mergeCell ref="BF350:BG352"/>
    <mergeCell ref="BF342:BG345"/>
    <mergeCell ref="BF346:BG349"/>
    <mergeCell ref="BF353:BG355"/>
    <mergeCell ref="BH353:CH353"/>
    <mergeCell ref="BH354:CH355"/>
    <mergeCell ref="BH366:BI366"/>
    <mergeCell ref="AS366:BE366"/>
    <mergeCell ref="CE356:CH357"/>
    <mergeCell ref="BV366:CH366"/>
    <mergeCell ref="BS366:BU366"/>
    <mergeCell ref="BJ366:BP366"/>
    <mergeCell ref="BF366:BG369"/>
    <mergeCell ref="AU356:BE357"/>
    <mergeCell ref="AS356:AT357"/>
    <mergeCell ref="AU353:BE355"/>
    <mergeCell ref="AS353:AT355"/>
    <mergeCell ref="BH367:CH367"/>
    <mergeCell ref="BH368:CH368"/>
    <mergeCell ref="BH369:CH369"/>
    <mergeCell ref="AS367:AZ370"/>
    <mergeCell ref="CE332:CH333"/>
    <mergeCell ref="AU329:BE331"/>
    <mergeCell ref="AS329:AT331"/>
    <mergeCell ref="AU327:BE328"/>
    <mergeCell ref="BF329:BG331"/>
    <mergeCell ref="BH329:CH329"/>
    <mergeCell ref="BH330:CH331"/>
    <mergeCell ref="BH348:CH349"/>
    <mergeCell ref="AS332:AT333"/>
    <mergeCell ref="AU332:BE333"/>
    <mergeCell ref="BH342:BI342"/>
    <mergeCell ref="BH343:CH343"/>
    <mergeCell ref="BH344:CH344"/>
    <mergeCell ref="BH345:CH345"/>
    <mergeCell ref="AS342:BE342"/>
    <mergeCell ref="AS343:AZ346"/>
    <mergeCell ref="AU326:BE326"/>
    <mergeCell ref="AS326:AT328"/>
    <mergeCell ref="BH326:CH328"/>
    <mergeCell ref="BL322:CH322"/>
    <mergeCell ref="BH322:BK322"/>
    <mergeCell ref="BV318:CH318"/>
    <mergeCell ref="BS318:BU318"/>
    <mergeCell ref="BF326:BG328"/>
    <mergeCell ref="BF318:BG321"/>
    <mergeCell ref="BF322:BG325"/>
    <mergeCell ref="CE308:CH309"/>
    <mergeCell ref="AU305:BE307"/>
    <mergeCell ref="AS305:AT307"/>
    <mergeCell ref="AU303:BE304"/>
    <mergeCell ref="AU302:BE302"/>
    <mergeCell ref="AS302:AT304"/>
    <mergeCell ref="BH302:CH304"/>
    <mergeCell ref="BF305:BG307"/>
    <mergeCell ref="BF302:BG304"/>
    <mergeCell ref="BH305:CH305"/>
    <mergeCell ref="BH306:CH307"/>
    <mergeCell ref="BH324:CH325"/>
    <mergeCell ref="AS308:AT309"/>
    <mergeCell ref="AU308:BE309"/>
    <mergeCell ref="BH318:BI318"/>
    <mergeCell ref="BH319:CH319"/>
    <mergeCell ref="BH320:CH320"/>
    <mergeCell ref="BH321:CH321"/>
    <mergeCell ref="AS318:BE318"/>
    <mergeCell ref="AS319:AZ322"/>
    <mergeCell ref="BJ318:BP318"/>
    <mergeCell ref="BH278:CH280"/>
    <mergeCell ref="BH275:CH275"/>
    <mergeCell ref="BL274:CH274"/>
    <mergeCell ref="BH274:BK274"/>
    <mergeCell ref="BV270:CH270"/>
    <mergeCell ref="BS270:BU270"/>
    <mergeCell ref="BJ270:BP270"/>
    <mergeCell ref="BF278:BG280"/>
    <mergeCell ref="BF270:BG273"/>
    <mergeCell ref="BF274:BG277"/>
    <mergeCell ref="CE260:CH261"/>
    <mergeCell ref="AU255:BE256"/>
    <mergeCell ref="AU254:BE254"/>
    <mergeCell ref="AS254:AT256"/>
    <mergeCell ref="BH254:CH256"/>
    <mergeCell ref="AS257:AT259"/>
    <mergeCell ref="AU257:BE259"/>
    <mergeCell ref="BF257:BG259"/>
    <mergeCell ref="BH257:CH257"/>
    <mergeCell ref="BH258:CH259"/>
    <mergeCell ref="BH276:CH277"/>
    <mergeCell ref="AS260:AT261"/>
    <mergeCell ref="AU260:BE261"/>
    <mergeCell ref="BH270:BI270"/>
    <mergeCell ref="BH271:CH271"/>
    <mergeCell ref="BH272:CH272"/>
    <mergeCell ref="BH273:CH273"/>
    <mergeCell ref="AS270:BE270"/>
    <mergeCell ref="AS271:AZ274"/>
    <mergeCell ref="BF264:BT265"/>
    <mergeCell ref="BH249:CH249"/>
    <mergeCell ref="BH248:CH248"/>
    <mergeCell ref="BH247:CH247"/>
    <mergeCell ref="AS247:AZ250"/>
    <mergeCell ref="BV246:CH246"/>
    <mergeCell ref="BS246:BU246"/>
    <mergeCell ref="BJ246:BP246"/>
    <mergeCell ref="BH246:BI246"/>
    <mergeCell ref="BF254:BG256"/>
    <mergeCell ref="BF246:BG249"/>
    <mergeCell ref="BF250:BG253"/>
    <mergeCell ref="AS246:BE246"/>
    <mergeCell ref="CE236:CH237"/>
    <mergeCell ref="AU236:BE237"/>
    <mergeCell ref="AS236:AT237"/>
    <mergeCell ref="BF240:BT241"/>
    <mergeCell ref="BF242:BT243"/>
    <mergeCell ref="AU233:BE235"/>
    <mergeCell ref="AS233:AT235"/>
    <mergeCell ref="AU231:BE232"/>
    <mergeCell ref="AU230:BE230"/>
    <mergeCell ref="AS230:AT232"/>
    <mergeCell ref="BH234:CH235"/>
    <mergeCell ref="BH233:CH233"/>
    <mergeCell ref="BH230:CH232"/>
    <mergeCell ref="BH228:CH229"/>
    <mergeCell ref="BH227:CH227"/>
    <mergeCell ref="BL226:CH226"/>
    <mergeCell ref="BH226:BK226"/>
    <mergeCell ref="BV222:CH222"/>
    <mergeCell ref="BS222:BU222"/>
    <mergeCell ref="BJ222:BP222"/>
    <mergeCell ref="BF233:BG235"/>
    <mergeCell ref="BF230:BG232"/>
    <mergeCell ref="BF222:BG225"/>
    <mergeCell ref="BF226:BG229"/>
    <mergeCell ref="BH222:BI222"/>
    <mergeCell ref="BH223:CH223"/>
    <mergeCell ref="BH224:CH224"/>
    <mergeCell ref="BH225:CH225"/>
    <mergeCell ref="AS222:BE222"/>
    <mergeCell ref="AS223:AZ226"/>
    <mergeCell ref="BH199:CH199"/>
    <mergeCell ref="AS199:AZ202"/>
    <mergeCell ref="BV198:CH198"/>
    <mergeCell ref="BS198:BU198"/>
    <mergeCell ref="BH198:BI198"/>
    <mergeCell ref="BJ198:BP198"/>
    <mergeCell ref="BF206:BG208"/>
    <mergeCell ref="BF198:BG201"/>
    <mergeCell ref="BF202:BG205"/>
    <mergeCell ref="AS198:BE198"/>
    <mergeCell ref="CE188:CH189"/>
    <mergeCell ref="AU188:BE189"/>
    <mergeCell ref="AS188:AT189"/>
    <mergeCell ref="AU185:BE187"/>
    <mergeCell ref="AS185:AT187"/>
    <mergeCell ref="AU183:BE184"/>
    <mergeCell ref="AU182:BE182"/>
    <mergeCell ref="AS182:AT184"/>
    <mergeCell ref="BH186:CH187"/>
    <mergeCell ref="BH185:CH185"/>
    <mergeCell ref="BH182:CH184"/>
    <mergeCell ref="BH180:CH181"/>
    <mergeCell ref="BH179:CH179"/>
    <mergeCell ref="BL178:CH178"/>
    <mergeCell ref="BH178:BK178"/>
    <mergeCell ref="BH177:CH177"/>
    <mergeCell ref="BH176:CH176"/>
    <mergeCell ref="BH175:CH175"/>
    <mergeCell ref="AS175:AZ178"/>
    <mergeCell ref="BV174:CH174"/>
    <mergeCell ref="BS174:BU174"/>
    <mergeCell ref="BH174:BI174"/>
    <mergeCell ref="BJ174:BP174"/>
    <mergeCell ref="BF185:BG187"/>
    <mergeCell ref="BF182:BG184"/>
    <mergeCell ref="BF174:BG177"/>
    <mergeCell ref="BF178:BG181"/>
    <mergeCell ref="AS174:BE174"/>
    <mergeCell ref="CE164:CH165"/>
    <mergeCell ref="AU164:BE165"/>
    <mergeCell ref="AS164:AT165"/>
    <mergeCell ref="AU161:BE163"/>
    <mergeCell ref="AS161:AT163"/>
    <mergeCell ref="AU159:BE160"/>
    <mergeCell ref="AU158:BE158"/>
    <mergeCell ref="AS158:AT160"/>
    <mergeCell ref="BH162:CH163"/>
    <mergeCell ref="BH161:CH161"/>
    <mergeCell ref="BH158:CH160"/>
    <mergeCell ref="BH155:CH155"/>
    <mergeCell ref="BH156:CH157"/>
    <mergeCell ref="BL154:CH154"/>
    <mergeCell ref="BH154:BK154"/>
    <mergeCell ref="BH153:CH153"/>
    <mergeCell ref="BH152:CH152"/>
    <mergeCell ref="BH151:CH151"/>
    <mergeCell ref="AS151:AZ154"/>
    <mergeCell ref="BV150:CH150"/>
    <mergeCell ref="BS150:BU150"/>
    <mergeCell ref="BH150:BI150"/>
    <mergeCell ref="BJ150:BP150"/>
    <mergeCell ref="BF161:BG163"/>
    <mergeCell ref="BF158:BG160"/>
    <mergeCell ref="BF150:BG153"/>
    <mergeCell ref="BF154:BG157"/>
    <mergeCell ref="AS150:BE150"/>
    <mergeCell ref="CE140:CH141"/>
    <mergeCell ref="AU140:BE141"/>
    <mergeCell ref="AS140:AT141"/>
    <mergeCell ref="AU137:BE139"/>
    <mergeCell ref="AS137:AT139"/>
    <mergeCell ref="AU135:BE136"/>
    <mergeCell ref="BF144:BT145"/>
    <mergeCell ref="BF146:BT147"/>
    <mergeCell ref="AU134:BE134"/>
    <mergeCell ref="AS134:AT136"/>
    <mergeCell ref="BH131:CH131"/>
    <mergeCell ref="BH138:CH139"/>
    <mergeCell ref="BH137:CH137"/>
    <mergeCell ref="BH134:CH136"/>
    <mergeCell ref="BH132:CH133"/>
    <mergeCell ref="BL130:CH130"/>
    <mergeCell ref="BH130:BK130"/>
    <mergeCell ref="BH129:CH129"/>
    <mergeCell ref="BH128:CH128"/>
    <mergeCell ref="BH127:CH127"/>
    <mergeCell ref="AS127:AZ130"/>
    <mergeCell ref="BS126:BU126"/>
    <mergeCell ref="BH126:BI126"/>
    <mergeCell ref="BJ126:BP126"/>
    <mergeCell ref="BF126:BG129"/>
    <mergeCell ref="BF137:BG139"/>
    <mergeCell ref="BF134:BG136"/>
    <mergeCell ref="BF130:BG133"/>
    <mergeCell ref="AS126:BE126"/>
    <mergeCell ref="CE116:CH117"/>
    <mergeCell ref="AU116:BE117"/>
    <mergeCell ref="AS116:AT117"/>
    <mergeCell ref="AU113:BE115"/>
    <mergeCell ref="AS113:AT115"/>
    <mergeCell ref="AU110:BE110"/>
    <mergeCell ref="AS110:AT112"/>
    <mergeCell ref="BF120:BT121"/>
    <mergeCell ref="BF122:BT123"/>
    <mergeCell ref="BH108:CH109"/>
    <mergeCell ref="BH114:CH115"/>
    <mergeCell ref="BH113:CH113"/>
    <mergeCell ref="BH110:CH112"/>
    <mergeCell ref="BH107:CH107"/>
    <mergeCell ref="BH106:BK106"/>
    <mergeCell ref="BL106:CH106"/>
    <mergeCell ref="BH103:CH103"/>
    <mergeCell ref="BH105:CH105"/>
    <mergeCell ref="BH104:CH104"/>
    <mergeCell ref="AS103:AZ106"/>
    <mergeCell ref="BV102:CH102"/>
    <mergeCell ref="BS102:BU102"/>
    <mergeCell ref="BH102:BI102"/>
    <mergeCell ref="BJ102:BP102"/>
    <mergeCell ref="BF102:BG105"/>
    <mergeCell ref="BF113:BG115"/>
    <mergeCell ref="BF110:BG112"/>
    <mergeCell ref="BF106:BG109"/>
    <mergeCell ref="AS102:BE102"/>
    <mergeCell ref="CE92:CH93"/>
    <mergeCell ref="AU86:BE86"/>
    <mergeCell ref="AS86:AT88"/>
    <mergeCell ref="AU87:BE88"/>
    <mergeCell ref="BH83:CH83"/>
    <mergeCell ref="BH86:CH88"/>
    <mergeCell ref="BH90:CH91"/>
    <mergeCell ref="BH89:CH89"/>
    <mergeCell ref="BH84:CH85"/>
    <mergeCell ref="BH55:CH55"/>
    <mergeCell ref="AS55:AZ58"/>
    <mergeCell ref="AS65:AT67"/>
    <mergeCell ref="BL82:CH82"/>
    <mergeCell ref="BH82:BK82"/>
    <mergeCell ref="BH81:CH81"/>
    <mergeCell ref="BH80:CH80"/>
    <mergeCell ref="BH79:CH79"/>
    <mergeCell ref="AS79:AZ82"/>
    <mergeCell ref="BV78:CH78"/>
    <mergeCell ref="BS78:BU78"/>
    <mergeCell ref="BJ78:BP78"/>
    <mergeCell ref="BH78:BI78"/>
    <mergeCell ref="BF86:BG88"/>
    <mergeCell ref="BF78:BG81"/>
    <mergeCell ref="BF89:BG91"/>
    <mergeCell ref="BF82:BG85"/>
    <mergeCell ref="AS78:BE78"/>
    <mergeCell ref="CE68:CH69"/>
    <mergeCell ref="AU65:BE67"/>
    <mergeCell ref="AU68:BE69"/>
    <mergeCell ref="AS68:AT69"/>
    <mergeCell ref="BH66:CH67"/>
    <mergeCell ref="BH65:CH65"/>
    <mergeCell ref="BV54:CH54"/>
    <mergeCell ref="BS54:BU54"/>
    <mergeCell ref="BJ54:BP54"/>
    <mergeCell ref="BH54:BI54"/>
    <mergeCell ref="BF58:BG61"/>
    <mergeCell ref="BF65:BG67"/>
    <mergeCell ref="BF62:BG64"/>
    <mergeCell ref="BF54:BG57"/>
    <mergeCell ref="AS54:BE54"/>
    <mergeCell ref="CE44:CH45"/>
    <mergeCell ref="AU38:BE38"/>
    <mergeCell ref="AS38:AT40"/>
    <mergeCell ref="AU41:BE43"/>
    <mergeCell ref="AS41:AT43"/>
    <mergeCell ref="BH38:CH40"/>
    <mergeCell ref="BH35:CH35"/>
    <mergeCell ref="BL34:CH34"/>
    <mergeCell ref="BH34:BK34"/>
    <mergeCell ref="AS44:AT45"/>
    <mergeCell ref="AU44:BE45"/>
    <mergeCell ref="BF41:BG43"/>
    <mergeCell ref="BH41:CH41"/>
    <mergeCell ref="AU63:BE64"/>
    <mergeCell ref="AU62:BE62"/>
    <mergeCell ref="AS62:AT64"/>
    <mergeCell ref="BH62:CH64"/>
    <mergeCell ref="BH60:CH61"/>
    <mergeCell ref="BH59:CH59"/>
    <mergeCell ref="BH58:BK58"/>
    <mergeCell ref="BL58:CH58"/>
    <mergeCell ref="BH57:CH57"/>
    <mergeCell ref="BH56:CH56"/>
    <mergeCell ref="BH8:CH8"/>
    <mergeCell ref="BH7:CH7"/>
    <mergeCell ref="AS7:AZ10"/>
    <mergeCell ref="BV6:CH6"/>
    <mergeCell ref="BS6:BU6"/>
    <mergeCell ref="BH6:BI6"/>
    <mergeCell ref="BJ6:BP6"/>
    <mergeCell ref="BF14:BG16"/>
    <mergeCell ref="BF6:BG9"/>
    <mergeCell ref="BF10:BG13"/>
    <mergeCell ref="AS6:BE6"/>
    <mergeCell ref="BH33:CH33"/>
    <mergeCell ref="BH32:CH32"/>
    <mergeCell ref="AS31:AZ34"/>
    <mergeCell ref="BS30:BU30"/>
    <mergeCell ref="BV30:CH30"/>
    <mergeCell ref="BJ30:BP30"/>
    <mergeCell ref="BF30:BG33"/>
    <mergeCell ref="AU14:BE14"/>
    <mergeCell ref="AU15:BE16"/>
    <mergeCell ref="AU20:BE21"/>
    <mergeCell ref="BH14:CH16"/>
    <mergeCell ref="BH12:CH13"/>
    <mergeCell ref="BH11:CH11"/>
    <mergeCell ref="BL10:CH10"/>
    <mergeCell ref="BH10:BK10"/>
    <mergeCell ref="BH9:CH9"/>
    <mergeCell ref="CE20:CH21"/>
    <mergeCell ref="BH31:CH31"/>
    <mergeCell ref="AS20:AT21"/>
    <mergeCell ref="AS14:AT16"/>
  </mergeCells>
  <phoneticPr fontId="1"/>
  <printOptions horizontalCentered="1" verticalCentered="1"/>
  <pageMargins left="0.19685039370078741" right="0.19685039370078741" top="0.39370078740157483" bottom="0.39370078740157483" header="0.31496062992125984" footer="0.31496062992125984"/>
  <pageSetup paperSize="9" scale="95" fitToHeight="10" orientation="landscape" r:id="rId1"/>
  <rowBreaks count="4" manualBreakCount="4">
    <brk id="25" max="85" man="1"/>
    <brk id="121" max="85" man="1"/>
    <brk id="145" max="85" man="1"/>
    <brk id="169" max="8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CI481"/>
  <sheetViews>
    <sheetView showGridLines="0" showRowColHeaders="0" zoomScaleNormal="100" zoomScaleSheetLayoutView="100" workbookViewId="0">
      <pane ySplit="1" topLeftCell="A2" activePane="bottomLeft" state="frozen"/>
      <selection pane="bottomLeft"/>
    </sheetView>
  </sheetViews>
  <sheetFormatPr defaultColWidth="9" defaultRowHeight="18.600000000000001" customHeight="1"/>
  <cols>
    <col min="1" max="42" width="1.625" style="190" customWidth="1"/>
    <col min="43" max="44" width="4.625" style="190" customWidth="1"/>
    <col min="45" max="102" width="1.625" style="190" customWidth="1"/>
    <col min="103" max="16384" width="9" style="190"/>
  </cols>
  <sheetData>
    <row r="1" spans="1:86" ht="99.95" customHeight="1"/>
    <row r="2" spans="1:86" ht="26.1" customHeight="1">
      <c r="A2" s="174"/>
      <c r="B2" s="174"/>
      <c r="C2" s="174"/>
      <c r="D2" s="174"/>
      <c r="E2" s="174"/>
      <c r="F2" s="174"/>
      <c r="G2" s="174"/>
      <c r="H2" s="174"/>
      <c r="I2" s="174"/>
      <c r="J2" s="174"/>
      <c r="K2" s="174"/>
      <c r="L2" s="174"/>
      <c r="M2" s="174"/>
      <c r="N2" s="785" t="s">
        <v>407</v>
      </c>
      <c r="O2" s="785"/>
      <c r="P2" s="785"/>
      <c r="Q2" s="785"/>
      <c r="R2" s="785"/>
      <c r="S2" s="785"/>
      <c r="T2" s="785"/>
      <c r="U2" s="785"/>
      <c r="V2" s="785"/>
      <c r="W2" s="785"/>
      <c r="X2" s="785"/>
      <c r="Y2" s="785"/>
      <c r="Z2" s="785"/>
      <c r="AA2" s="785"/>
      <c r="AB2" s="785"/>
      <c r="AQ2" s="298"/>
      <c r="AR2" s="299"/>
      <c r="AS2" s="174"/>
      <c r="AT2" s="174"/>
      <c r="AU2" s="174"/>
      <c r="AV2" s="174"/>
      <c r="AW2" s="174"/>
      <c r="AX2" s="174"/>
      <c r="AY2" s="174"/>
      <c r="AZ2" s="174"/>
      <c r="BA2" s="174"/>
      <c r="BB2" s="174"/>
      <c r="BC2" s="174"/>
      <c r="BD2" s="174"/>
      <c r="BE2" s="174"/>
      <c r="BF2" s="785" t="s">
        <v>407</v>
      </c>
      <c r="BG2" s="785"/>
      <c r="BH2" s="785"/>
      <c r="BI2" s="785"/>
      <c r="BJ2" s="785"/>
      <c r="BK2" s="785"/>
      <c r="BL2" s="785"/>
      <c r="BM2" s="785"/>
      <c r="BN2" s="785"/>
      <c r="BO2" s="785"/>
      <c r="BP2" s="785"/>
      <c r="BQ2" s="785"/>
      <c r="BR2" s="785"/>
      <c r="BS2" s="785"/>
      <c r="BT2" s="785"/>
    </row>
    <row r="3" spans="1:86" ht="26.1" customHeight="1">
      <c r="A3" s="174"/>
      <c r="B3" s="174"/>
      <c r="C3" s="174"/>
      <c r="D3" s="174"/>
      <c r="E3" s="174"/>
      <c r="F3" s="174"/>
      <c r="G3" s="174"/>
      <c r="H3" s="174"/>
      <c r="I3" s="174"/>
      <c r="J3" s="174"/>
      <c r="K3" s="174"/>
      <c r="L3" s="174"/>
      <c r="M3" s="174"/>
      <c r="N3" s="785"/>
      <c r="O3" s="785"/>
      <c r="P3" s="785"/>
      <c r="Q3" s="785"/>
      <c r="R3" s="785"/>
      <c r="S3" s="785"/>
      <c r="T3" s="785"/>
      <c r="U3" s="785"/>
      <c r="V3" s="785"/>
      <c r="W3" s="785"/>
      <c r="X3" s="785"/>
      <c r="Y3" s="785"/>
      <c r="Z3" s="785"/>
      <c r="AA3" s="785"/>
      <c r="AB3" s="785"/>
      <c r="AQ3" s="298"/>
      <c r="AR3" s="299"/>
      <c r="AS3" s="174"/>
      <c r="AT3" s="174"/>
      <c r="AU3" s="174"/>
      <c r="AV3" s="174"/>
      <c r="AW3" s="174"/>
      <c r="AX3" s="174"/>
      <c r="AY3" s="174"/>
      <c r="AZ3" s="174"/>
      <c r="BA3" s="174"/>
      <c r="BB3" s="174"/>
      <c r="BC3" s="174"/>
      <c r="BD3" s="174"/>
      <c r="BE3" s="174"/>
      <c r="BF3" s="785"/>
      <c r="BG3" s="785"/>
      <c r="BH3" s="785"/>
      <c r="BI3" s="785"/>
      <c r="BJ3" s="785"/>
      <c r="BK3" s="785"/>
      <c r="BL3" s="785"/>
      <c r="BM3" s="785"/>
      <c r="BN3" s="785"/>
      <c r="BO3" s="785"/>
      <c r="BP3" s="785"/>
      <c r="BQ3" s="785"/>
      <c r="BR3" s="785"/>
      <c r="BS3" s="785"/>
      <c r="BT3" s="785"/>
    </row>
    <row r="4" spans="1:86" ht="26.1" customHeight="1">
      <c r="AQ4" s="302"/>
      <c r="AR4" s="303"/>
    </row>
    <row r="5" spans="1:86" ht="26.1" customHeight="1">
      <c r="B5" s="142" t="s">
        <v>422</v>
      </c>
      <c r="AQ5" s="302"/>
      <c r="AR5" s="303"/>
      <c r="AT5" s="142" t="str">
        <f>$B$5</f>
        <v>第86回全国教育美術展応募作品の名札</v>
      </c>
    </row>
    <row r="6" spans="1:86" ht="24.95" customHeight="1">
      <c r="A6" s="734" t="s">
        <v>45</v>
      </c>
      <c r="B6" s="735"/>
      <c r="C6" s="735"/>
      <c r="D6" s="735"/>
      <c r="E6" s="735"/>
      <c r="F6" s="735"/>
      <c r="G6" s="735"/>
      <c r="H6" s="735"/>
      <c r="I6" s="735"/>
      <c r="J6" s="735"/>
      <c r="K6" s="735"/>
      <c r="L6" s="735"/>
      <c r="M6" s="736"/>
      <c r="N6" s="790" t="s">
        <v>344</v>
      </c>
      <c r="O6" s="790"/>
      <c r="P6" s="719" t="s">
        <v>17</v>
      </c>
      <c r="Q6" s="720"/>
      <c r="R6" s="721" t="str">
        <f>IF('②応募者名簿(印刷用)'!$BX$40="","",'②応募者名簿(印刷用)'!$BX$40)</f>
        <v>-</v>
      </c>
      <c r="S6" s="721"/>
      <c r="T6" s="721"/>
      <c r="U6" s="721"/>
      <c r="V6" s="721"/>
      <c r="W6" s="721"/>
      <c r="X6" s="721"/>
      <c r="Y6" s="272"/>
      <c r="Z6" s="272"/>
      <c r="AA6" s="718" t="s">
        <v>282</v>
      </c>
      <c r="AB6" s="718"/>
      <c r="AC6" s="718"/>
      <c r="AD6" s="716" t="str">
        <f>IF(①入力シート!$D$30+①入力シート!$H$30+①入力シート!$L$30=0,"",①入力シート!$D$30&amp;①入力シート!$G$30&amp;①入力シート!$H$30&amp;①入力シート!$K$30&amp;①入力シート!$L$30)</f>
        <v/>
      </c>
      <c r="AE6" s="716"/>
      <c r="AF6" s="716"/>
      <c r="AG6" s="716"/>
      <c r="AH6" s="716"/>
      <c r="AI6" s="716"/>
      <c r="AJ6" s="716"/>
      <c r="AK6" s="716"/>
      <c r="AL6" s="716"/>
      <c r="AM6" s="716"/>
      <c r="AN6" s="716"/>
      <c r="AO6" s="716"/>
      <c r="AP6" s="717"/>
      <c r="AQ6" s="300"/>
      <c r="AR6" s="301"/>
      <c r="AS6" s="734" t="s">
        <v>45</v>
      </c>
      <c r="AT6" s="735"/>
      <c r="AU6" s="735"/>
      <c r="AV6" s="735"/>
      <c r="AW6" s="735"/>
      <c r="AX6" s="735"/>
      <c r="AY6" s="735"/>
      <c r="AZ6" s="735"/>
      <c r="BA6" s="735"/>
      <c r="BB6" s="735"/>
      <c r="BC6" s="735"/>
      <c r="BD6" s="735"/>
      <c r="BE6" s="736"/>
      <c r="BF6" s="728" t="s">
        <v>344</v>
      </c>
      <c r="BG6" s="729"/>
      <c r="BH6" s="719" t="s">
        <v>17</v>
      </c>
      <c r="BI6" s="720"/>
      <c r="BJ6" s="721" t="str">
        <f>IF('②応募者名簿(印刷用)'!$BX$40="","",'②応募者名簿(印刷用)'!$BX$40)</f>
        <v>-</v>
      </c>
      <c r="BK6" s="721"/>
      <c r="BL6" s="721"/>
      <c r="BM6" s="721"/>
      <c r="BN6" s="721"/>
      <c r="BO6" s="721"/>
      <c r="BP6" s="721"/>
      <c r="BQ6" s="272"/>
      <c r="BR6" s="272"/>
      <c r="BS6" s="718" t="s">
        <v>282</v>
      </c>
      <c r="BT6" s="718"/>
      <c r="BU6" s="718"/>
      <c r="BV6" s="716" t="str">
        <f>IF(①入力シート!$D$30+①入力シート!$H$30+①入力シート!$L$30=0,"",①入力シート!$D$30&amp;①入力シート!$G$30&amp;①入力シート!$H$30&amp;①入力シート!$K$30&amp;①入力シート!$L$30)</f>
        <v/>
      </c>
      <c r="BW6" s="716"/>
      <c r="BX6" s="716"/>
      <c r="BY6" s="716"/>
      <c r="BZ6" s="716"/>
      <c r="CA6" s="716"/>
      <c r="CB6" s="716"/>
      <c r="CC6" s="716"/>
      <c r="CD6" s="716"/>
      <c r="CE6" s="716"/>
      <c r="CF6" s="716"/>
      <c r="CG6" s="716"/>
      <c r="CH6" s="717"/>
    </row>
    <row r="7" spans="1:86" ht="24.95" customHeight="1">
      <c r="A7" s="714"/>
      <c r="B7" s="715"/>
      <c r="C7" s="715"/>
      <c r="D7" s="715"/>
      <c r="E7" s="715"/>
      <c r="F7" s="715"/>
      <c r="G7" s="715"/>
      <c r="H7" s="715"/>
      <c r="I7" s="191"/>
      <c r="J7" s="191"/>
      <c r="K7" s="191"/>
      <c r="L7" s="191"/>
      <c r="M7" s="192"/>
      <c r="N7" s="790"/>
      <c r="O7" s="790"/>
      <c r="P7" s="711" t="str">
        <f>IF('②応募者名簿(印刷用)'!$BV$42="","",'②応募者名簿(印刷用)'!$BV$42)</f>
        <v xml:space="preserve"> </v>
      </c>
      <c r="Q7" s="712"/>
      <c r="R7" s="712"/>
      <c r="S7" s="712"/>
      <c r="T7" s="712"/>
      <c r="U7" s="712"/>
      <c r="V7" s="712"/>
      <c r="W7" s="712"/>
      <c r="X7" s="712"/>
      <c r="Y7" s="712"/>
      <c r="Z7" s="712"/>
      <c r="AA7" s="712"/>
      <c r="AB7" s="712"/>
      <c r="AC7" s="712"/>
      <c r="AD7" s="712"/>
      <c r="AE7" s="712"/>
      <c r="AF7" s="712"/>
      <c r="AG7" s="712"/>
      <c r="AH7" s="712"/>
      <c r="AI7" s="712"/>
      <c r="AJ7" s="712"/>
      <c r="AK7" s="712"/>
      <c r="AL7" s="712"/>
      <c r="AM7" s="712"/>
      <c r="AN7" s="712"/>
      <c r="AO7" s="712"/>
      <c r="AP7" s="713"/>
      <c r="AQ7" s="300"/>
      <c r="AR7" s="301"/>
      <c r="AS7" s="714"/>
      <c r="AT7" s="715"/>
      <c r="AU7" s="715"/>
      <c r="AV7" s="715"/>
      <c r="AW7" s="715"/>
      <c r="AX7" s="715"/>
      <c r="AY7" s="715"/>
      <c r="AZ7" s="715"/>
      <c r="BA7" s="191"/>
      <c r="BB7" s="191"/>
      <c r="BC7" s="191"/>
      <c r="BD7" s="191"/>
      <c r="BE7" s="192"/>
      <c r="BF7" s="730"/>
      <c r="BG7" s="731"/>
      <c r="BH7" s="711" t="str">
        <f>IF('②応募者名簿(印刷用)'!$BV$42="","",'②応募者名簿(印刷用)'!$BV$42)</f>
        <v xml:space="preserve"> </v>
      </c>
      <c r="BI7" s="712"/>
      <c r="BJ7" s="712"/>
      <c r="BK7" s="712"/>
      <c r="BL7" s="712"/>
      <c r="BM7" s="712"/>
      <c r="BN7" s="712"/>
      <c r="BO7" s="712"/>
      <c r="BP7" s="712"/>
      <c r="BQ7" s="712"/>
      <c r="BR7" s="712"/>
      <c r="BS7" s="712"/>
      <c r="BT7" s="712"/>
      <c r="BU7" s="712"/>
      <c r="BV7" s="712"/>
      <c r="BW7" s="712"/>
      <c r="BX7" s="712"/>
      <c r="BY7" s="712"/>
      <c r="BZ7" s="712"/>
      <c r="CA7" s="712"/>
      <c r="CB7" s="712"/>
      <c r="CC7" s="712"/>
      <c r="CD7" s="712"/>
      <c r="CE7" s="712"/>
      <c r="CF7" s="712"/>
      <c r="CG7" s="712"/>
      <c r="CH7" s="713"/>
    </row>
    <row r="8" spans="1:86" ht="24.95" customHeight="1">
      <c r="A8" s="714"/>
      <c r="B8" s="715"/>
      <c r="C8" s="715"/>
      <c r="D8" s="715"/>
      <c r="E8" s="715"/>
      <c r="F8" s="715"/>
      <c r="G8" s="715"/>
      <c r="H8" s="715"/>
      <c r="I8" s="191"/>
      <c r="J8" s="191"/>
      <c r="K8" s="191"/>
      <c r="L8" s="191"/>
      <c r="M8" s="192"/>
      <c r="N8" s="790"/>
      <c r="O8" s="790"/>
      <c r="P8" s="711" t="str">
        <f>IF('②応募者名簿(印刷用)'!$BV$43="","",'②応募者名簿(印刷用)'!$BV$43)</f>
        <v xml:space="preserve"> </v>
      </c>
      <c r="Q8" s="712"/>
      <c r="R8" s="712"/>
      <c r="S8" s="712"/>
      <c r="T8" s="712"/>
      <c r="U8" s="712"/>
      <c r="V8" s="712"/>
      <c r="W8" s="712"/>
      <c r="X8" s="712"/>
      <c r="Y8" s="712"/>
      <c r="Z8" s="712"/>
      <c r="AA8" s="712"/>
      <c r="AB8" s="712"/>
      <c r="AC8" s="712"/>
      <c r="AD8" s="712"/>
      <c r="AE8" s="712"/>
      <c r="AF8" s="712"/>
      <c r="AG8" s="712"/>
      <c r="AH8" s="712"/>
      <c r="AI8" s="712"/>
      <c r="AJ8" s="712"/>
      <c r="AK8" s="712"/>
      <c r="AL8" s="712"/>
      <c r="AM8" s="712"/>
      <c r="AN8" s="712"/>
      <c r="AO8" s="712"/>
      <c r="AP8" s="713"/>
      <c r="AQ8" s="300"/>
      <c r="AR8" s="301"/>
      <c r="AS8" s="714"/>
      <c r="AT8" s="715"/>
      <c r="AU8" s="715"/>
      <c r="AV8" s="715"/>
      <c r="AW8" s="715"/>
      <c r="AX8" s="715"/>
      <c r="AY8" s="715"/>
      <c r="AZ8" s="715"/>
      <c r="BA8" s="191"/>
      <c r="BB8" s="191"/>
      <c r="BC8" s="191"/>
      <c r="BD8" s="191"/>
      <c r="BE8" s="192"/>
      <c r="BF8" s="730"/>
      <c r="BG8" s="731"/>
      <c r="BH8" s="711" t="str">
        <f>IF('②応募者名簿(印刷用)'!$BV$43="","",'②応募者名簿(印刷用)'!$BV$43)</f>
        <v xml:space="preserve"> </v>
      </c>
      <c r="BI8" s="712"/>
      <c r="BJ8" s="712"/>
      <c r="BK8" s="712"/>
      <c r="BL8" s="712"/>
      <c r="BM8" s="712"/>
      <c r="BN8" s="712"/>
      <c r="BO8" s="712"/>
      <c r="BP8" s="712"/>
      <c r="BQ8" s="712"/>
      <c r="BR8" s="712"/>
      <c r="BS8" s="712"/>
      <c r="BT8" s="712"/>
      <c r="BU8" s="712"/>
      <c r="BV8" s="712"/>
      <c r="BW8" s="712"/>
      <c r="BX8" s="712"/>
      <c r="BY8" s="712"/>
      <c r="BZ8" s="712"/>
      <c r="CA8" s="712"/>
      <c r="CB8" s="712"/>
      <c r="CC8" s="712"/>
      <c r="CD8" s="712"/>
      <c r="CE8" s="712"/>
      <c r="CF8" s="712"/>
      <c r="CG8" s="712"/>
      <c r="CH8" s="713"/>
    </row>
    <row r="9" spans="1:86" ht="24.95" customHeight="1">
      <c r="A9" s="714"/>
      <c r="B9" s="715"/>
      <c r="C9" s="715"/>
      <c r="D9" s="715"/>
      <c r="E9" s="715"/>
      <c r="F9" s="715"/>
      <c r="G9" s="715"/>
      <c r="H9" s="715"/>
      <c r="I9" s="191"/>
      <c r="J9" s="191"/>
      <c r="K9" s="191"/>
      <c r="L9" s="191"/>
      <c r="M9" s="192"/>
      <c r="N9" s="790"/>
      <c r="O9" s="790"/>
      <c r="P9" s="737" t="str">
        <f>IF('②応募者名簿(印刷用)'!$BV$44="","",'②応募者名簿(印刷用)'!$BV$44)</f>
        <v xml:space="preserve"> </v>
      </c>
      <c r="Q9" s="738"/>
      <c r="R9" s="738"/>
      <c r="S9" s="738"/>
      <c r="T9" s="738"/>
      <c r="U9" s="738"/>
      <c r="V9" s="738"/>
      <c r="W9" s="738"/>
      <c r="X9" s="738"/>
      <c r="Y9" s="738"/>
      <c r="Z9" s="738"/>
      <c r="AA9" s="738"/>
      <c r="AB9" s="738"/>
      <c r="AC9" s="738"/>
      <c r="AD9" s="738"/>
      <c r="AE9" s="738"/>
      <c r="AF9" s="738"/>
      <c r="AG9" s="738"/>
      <c r="AH9" s="738"/>
      <c r="AI9" s="738"/>
      <c r="AJ9" s="738"/>
      <c r="AK9" s="738"/>
      <c r="AL9" s="738"/>
      <c r="AM9" s="738"/>
      <c r="AN9" s="738"/>
      <c r="AO9" s="738"/>
      <c r="AP9" s="739"/>
      <c r="AQ9" s="300"/>
      <c r="AR9" s="301"/>
      <c r="AS9" s="714"/>
      <c r="AT9" s="715"/>
      <c r="AU9" s="715"/>
      <c r="AV9" s="715"/>
      <c r="AW9" s="715"/>
      <c r="AX9" s="715"/>
      <c r="AY9" s="715"/>
      <c r="AZ9" s="715"/>
      <c r="BA9" s="191"/>
      <c r="BB9" s="191"/>
      <c r="BC9" s="191"/>
      <c r="BD9" s="191"/>
      <c r="BE9" s="192"/>
      <c r="BF9" s="732"/>
      <c r="BG9" s="733"/>
      <c r="BH9" s="737" t="str">
        <f>IF('②応募者名簿(印刷用)'!$BV$44="","",'②応募者名簿(印刷用)'!$BV$44)</f>
        <v xml:space="preserve"> </v>
      </c>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9"/>
    </row>
    <row r="10" spans="1:86" ht="24.95" customHeight="1">
      <c r="A10" s="714"/>
      <c r="B10" s="715"/>
      <c r="C10" s="715"/>
      <c r="D10" s="715"/>
      <c r="E10" s="715"/>
      <c r="F10" s="715"/>
      <c r="G10" s="715"/>
      <c r="H10" s="715"/>
      <c r="I10" s="191"/>
      <c r="J10" s="191"/>
      <c r="K10" s="191"/>
      <c r="L10" s="191"/>
      <c r="M10" s="192"/>
      <c r="N10" s="728" t="s">
        <v>345</v>
      </c>
      <c r="O10" s="729"/>
      <c r="P10" s="740" t="s">
        <v>23</v>
      </c>
      <c r="Q10" s="741"/>
      <c r="R10" s="741"/>
      <c r="S10" s="741"/>
      <c r="T10" s="720" t="str">
        <f>""&amp;①入力シート!$D$21</f>
        <v/>
      </c>
      <c r="U10" s="720"/>
      <c r="V10" s="720"/>
      <c r="W10" s="720"/>
      <c r="X10" s="720"/>
      <c r="Y10" s="720"/>
      <c r="Z10" s="720"/>
      <c r="AA10" s="720"/>
      <c r="AB10" s="720"/>
      <c r="AC10" s="720"/>
      <c r="AD10" s="720"/>
      <c r="AE10" s="720"/>
      <c r="AF10" s="720"/>
      <c r="AG10" s="720"/>
      <c r="AH10" s="720"/>
      <c r="AI10" s="720"/>
      <c r="AJ10" s="720"/>
      <c r="AK10" s="720"/>
      <c r="AL10" s="720"/>
      <c r="AM10" s="720"/>
      <c r="AN10" s="720"/>
      <c r="AO10" s="720"/>
      <c r="AP10" s="773"/>
      <c r="AQ10" s="300"/>
      <c r="AR10" s="301"/>
      <c r="AS10" s="714"/>
      <c r="AT10" s="715"/>
      <c r="AU10" s="715"/>
      <c r="AV10" s="715"/>
      <c r="AW10" s="715"/>
      <c r="AX10" s="715"/>
      <c r="AY10" s="715"/>
      <c r="AZ10" s="715"/>
      <c r="BA10" s="191"/>
      <c r="BB10" s="191"/>
      <c r="BC10" s="191"/>
      <c r="BD10" s="191"/>
      <c r="BE10" s="192"/>
      <c r="BF10" s="728" t="s">
        <v>345</v>
      </c>
      <c r="BG10" s="729"/>
      <c r="BH10" s="740" t="s">
        <v>23</v>
      </c>
      <c r="BI10" s="741"/>
      <c r="BJ10" s="741"/>
      <c r="BK10" s="741"/>
      <c r="BL10" s="720" t="str">
        <f>""&amp;①入力シート!$D$21</f>
        <v/>
      </c>
      <c r="BM10" s="720"/>
      <c r="BN10" s="720"/>
      <c r="BO10" s="720"/>
      <c r="BP10" s="720"/>
      <c r="BQ10" s="720"/>
      <c r="BR10" s="720"/>
      <c r="BS10" s="720"/>
      <c r="BT10" s="720"/>
      <c r="BU10" s="720"/>
      <c r="BV10" s="720"/>
      <c r="BW10" s="720"/>
      <c r="BX10" s="720"/>
      <c r="BY10" s="720"/>
      <c r="BZ10" s="720"/>
      <c r="CA10" s="720"/>
      <c r="CB10" s="720"/>
      <c r="CC10" s="720"/>
      <c r="CD10" s="720"/>
      <c r="CE10" s="720"/>
      <c r="CF10" s="720"/>
      <c r="CG10" s="720"/>
      <c r="CH10" s="773"/>
    </row>
    <row r="11" spans="1:86" ht="24.95" customHeight="1">
      <c r="A11" s="193"/>
      <c r="B11" s="191"/>
      <c r="C11" s="191"/>
      <c r="D11" s="191"/>
      <c r="E11" s="191"/>
      <c r="F11" s="191"/>
      <c r="G11" s="191"/>
      <c r="H11" s="191"/>
      <c r="I11" s="191"/>
      <c r="J11" s="191"/>
      <c r="K11" s="191"/>
      <c r="L11" s="191"/>
      <c r="M11" s="192"/>
      <c r="N11" s="730"/>
      <c r="O11" s="731"/>
      <c r="P11" s="770" t="str">
        <f>"　"&amp;①入力シート!$D$22</f>
        <v>　</v>
      </c>
      <c r="Q11" s="771"/>
      <c r="R11" s="771"/>
      <c r="S11" s="771"/>
      <c r="T11" s="771"/>
      <c r="U11" s="771"/>
      <c r="V11" s="771"/>
      <c r="W11" s="771"/>
      <c r="X11" s="771"/>
      <c r="Y11" s="771"/>
      <c r="Z11" s="771"/>
      <c r="AA11" s="771"/>
      <c r="AB11" s="771"/>
      <c r="AC11" s="771"/>
      <c r="AD11" s="771"/>
      <c r="AE11" s="771"/>
      <c r="AF11" s="771"/>
      <c r="AG11" s="771"/>
      <c r="AH11" s="771"/>
      <c r="AI11" s="771"/>
      <c r="AJ11" s="771"/>
      <c r="AK11" s="771"/>
      <c r="AL11" s="771"/>
      <c r="AM11" s="771"/>
      <c r="AN11" s="771"/>
      <c r="AO11" s="771"/>
      <c r="AP11" s="772"/>
      <c r="AQ11" s="300"/>
      <c r="AR11" s="301"/>
      <c r="AS11" s="193"/>
      <c r="AT11" s="191"/>
      <c r="AU11" s="191"/>
      <c r="AV11" s="191"/>
      <c r="AW11" s="191"/>
      <c r="AX11" s="191"/>
      <c r="AY11" s="191"/>
      <c r="AZ11" s="191"/>
      <c r="BA11" s="191"/>
      <c r="BB11" s="191"/>
      <c r="BC11" s="191"/>
      <c r="BD11" s="191"/>
      <c r="BE11" s="192"/>
      <c r="BF11" s="730"/>
      <c r="BG11" s="731"/>
      <c r="BH11" s="770" t="str">
        <f>"　"&amp;①入力シート!$D$22</f>
        <v>　</v>
      </c>
      <c r="BI11" s="771"/>
      <c r="BJ11" s="771"/>
      <c r="BK11" s="771"/>
      <c r="BL11" s="771"/>
      <c r="BM11" s="771"/>
      <c r="BN11" s="771"/>
      <c r="BO11" s="771"/>
      <c r="BP11" s="771"/>
      <c r="BQ11" s="771"/>
      <c r="BR11" s="771"/>
      <c r="BS11" s="771"/>
      <c r="BT11" s="771"/>
      <c r="BU11" s="771"/>
      <c r="BV11" s="771"/>
      <c r="BW11" s="771"/>
      <c r="BX11" s="771"/>
      <c r="BY11" s="771"/>
      <c r="BZ11" s="771"/>
      <c r="CA11" s="771"/>
      <c r="CB11" s="771"/>
      <c r="CC11" s="771"/>
      <c r="CD11" s="771"/>
      <c r="CE11" s="771"/>
      <c r="CF11" s="771"/>
      <c r="CG11" s="771"/>
      <c r="CH11" s="772"/>
    </row>
    <row r="12" spans="1:86" ht="24.95" customHeight="1">
      <c r="A12" s="193"/>
      <c r="B12" s="191"/>
      <c r="C12" s="191"/>
      <c r="D12" s="191"/>
      <c r="E12" s="191"/>
      <c r="F12" s="191"/>
      <c r="G12" s="191"/>
      <c r="H12" s="191"/>
      <c r="I12" s="191"/>
      <c r="J12" s="191"/>
      <c r="K12" s="191"/>
      <c r="L12" s="191"/>
      <c r="M12" s="192"/>
      <c r="N12" s="730"/>
      <c r="O12" s="731"/>
      <c r="P12" s="764" t="str">
        <f>"　"&amp;①入力シート!$D$23</f>
        <v>　</v>
      </c>
      <c r="Q12" s="765"/>
      <c r="R12" s="765"/>
      <c r="S12" s="765"/>
      <c r="T12" s="765"/>
      <c r="U12" s="765"/>
      <c r="V12" s="765"/>
      <c r="W12" s="765"/>
      <c r="X12" s="765"/>
      <c r="Y12" s="765"/>
      <c r="Z12" s="765"/>
      <c r="AA12" s="765"/>
      <c r="AB12" s="765"/>
      <c r="AC12" s="765"/>
      <c r="AD12" s="765"/>
      <c r="AE12" s="765"/>
      <c r="AF12" s="765"/>
      <c r="AG12" s="765"/>
      <c r="AH12" s="765"/>
      <c r="AI12" s="765"/>
      <c r="AJ12" s="765"/>
      <c r="AK12" s="765"/>
      <c r="AL12" s="765"/>
      <c r="AM12" s="765"/>
      <c r="AN12" s="765"/>
      <c r="AO12" s="765"/>
      <c r="AP12" s="766"/>
      <c r="AQ12" s="300"/>
      <c r="AR12" s="301"/>
      <c r="AS12" s="193"/>
      <c r="AT12" s="191"/>
      <c r="AU12" s="191"/>
      <c r="AV12" s="191"/>
      <c r="AW12" s="191"/>
      <c r="AX12" s="191"/>
      <c r="AY12" s="191"/>
      <c r="AZ12" s="191"/>
      <c r="BA12" s="191"/>
      <c r="BB12" s="191"/>
      <c r="BC12" s="191"/>
      <c r="BD12" s="191"/>
      <c r="BE12" s="192"/>
      <c r="BF12" s="730"/>
      <c r="BG12" s="731"/>
      <c r="BH12" s="764" t="str">
        <f>"　"&amp;①入力シート!$D$23</f>
        <v>　</v>
      </c>
      <c r="BI12" s="765"/>
      <c r="BJ12" s="765"/>
      <c r="BK12" s="765"/>
      <c r="BL12" s="765"/>
      <c r="BM12" s="765"/>
      <c r="BN12" s="765"/>
      <c r="BO12" s="765"/>
      <c r="BP12" s="765"/>
      <c r="BQ12" s="765"/>
      <c r="BR12" s="765"/>
      <c r="BS12" s="765"/>
      <c r="BT12" s="765"/>
      <c r="BU12" s="765"/>
      <c r="BV12" s="765"/>
      <c r="BW12" s="765"/>
      <c r="BX12" s="765"/>
      <c r="BY12" s="765"/>
      <c r="BZ12" s="765"/>
      <c r="CA12" s="765"/>
      <c r="CB12" s="765"/>
      <c r="CC12" s="765"/>
      <c r="CD12" s="765"/>
      <c r="CE12" s="765"/>
      <c r="CF12" s="765"/>
      <c r="CG12" s="765"/>
      <c r="CH12" s="766"/>
    </row>
    <row r="13" spans="1:86" ht="24.95" customHeight="1">
      <c r="A13" s="194"/>
      <c r="B13" s="195"/>
      <c r="C13" s="195"/>
      <c r="D13" s="195"/>
      <c r="E13" s="195"/>
      <c r="F13" s="195"/>
      <c r="G13" s="195"/>
      <c r="H13" s="195"/>
      <c r="I13" s="195"/>
      <c r="J13" s="195"/>
      <c r="K13" s="195"/>
      <c r="L13" s="195"/>
      <c r="M13" s="196"/>
      <c r="N13" s="732"/>
      <c r="O13" s="733"/>
      <c r="P13" s="764"/>
      <c r="Q13" s="765"/>
      <c r="R13" s="765"/>
      <c r="S13" s="765"/>
      <c r="T13" s="765"/>
      <c r="U13" s="765"/>
      <c r="V13" s="765"/>
      <c r="W13" s="765"/>
      <c r="X13" s="765"/>
      <c r="Y13" s="765"/>
      <c r="Z13" s="765"/>
      <c r="AA13" s="765"/>
      <c r="AB13" s="765"/>
      <c r="AC13" s="765"/>
      <c r="AD13" s="765"/>
      <c r="AE13" s="765"/>
      <c r="AF13" s="765"/>
      <c r="AG13" s="765"/>
      <c r="AH13" s="765"/>
      <c r="AI13" s="765"/>
      <c r="AJ13" s="765"/>
      <c r="AK13" s="765"/>
      <c r="AL13" s="765"/>
      <c r="AM13" s="765"/>
      <c r="AN13" s="765"/>
      <c r="AO13" s="765"/>
      <c r="AP13" s="766"/>
      <c r="AQ13" s="300"/>
      <c r="AR13" s="301"/>
      <c r="AS13" s="194"/>
      <c r="AT13" s="195"/>
      <c r="AU13" s="195"/>
      <c r="AV13" s="195"/>
      <c r="AW13" s="195"/>
      <c r="AX13" s="195"/>
      <c r="AY13" s="195"/>
      <c r="AZ13" s="195"/>
      <c r="BA13" s="195"/>
      <c r="BB13" s="195"/>
      <c r="BC13" s="195"/>
      <c r="BD13" s="195"/>
      <c r="BE13" s="196"/>
      <c r="BF13" s="732"/>
      <c r="BG13" s="733"/>
      <c r="BH13" s="767"/>
      <c r="BI13" s="768"/>
      <c r="BJ13" s="768"/>
      <c r="BK13" s="768"/>
      <c r="BL13" s="768"/>
      <c r="BM13" s="768"/>
      <c r="BN13" s="768"/>
      <c r="BO13" s="768"/>
      <c r="BP13" s="768"/>
      <c r="BQ13" s="768"/>
      <c r="BR13" s="768"/>
      <c r="BS13" s="768"/>
      <c r="BT13" s="768"/>
      <c r="BU13" s="768"/>
      <c r="BV13" s="768"/>
      <c r="BW13" s="768"/>
      <c r="BX13" s="768"/>
      <c r="BY13" s="768"/>
      <c r="BZ13" s="768"/>
      <c r="CA13" s="768"/>
      <c r="CB13" s="768"/>
      <c r="CC13" s="768"/>
      <c r="CD13" s="768"/>
      <c r="CE13" s="768"/>
      <c r="CF13" s="768"/>
      <c r="CG13" s="768"/>
      <c r="CH13" s="769"/>
    </row>
    <row r="14" spans="1:86" ht="24.95" customHeight="1">
      <c r="A14" s="722" t="s">
        <v>337</v>
      </c>
      <c r="B14" s="723"/>
      <c r="C14" s="740" t="s">
        <v>31</v>
      </c>
      <c r="D14" s="741"/>
      <c r="E14" s="741"/>
      <c r="F14" s="741"/>
      <c r="G14" s="741"/>
      <c r="H14" s="741"/>
      <c r="I14" s="741"/>
      <c r="J14" s="741"/>
      <c r="K14" s="741"/>
      <c r="L14" s="741"/>
      <c r="M14" s="741"/>
      <c r="N14" s="722" t="s">
        <v>336</v>
      </c>
      <c r="O14" s="723"/>
      <c r="P14" s="792" t="str">
        <f>""&amp;①入力シート!AC64</f>
        <v/>
      </c>
      <c r="Q14" s="792"/>
      <c r="R14" s="792"/>
      <c r="S14" s="792"/>
      <c r="T14" s="792"/>
      <c r="U14" s="792"/>
      <c r="V14" s="792"/>
      <c r="W14" s="792"/>
      <c r="X14" s="792"/>
      <c r="Y14" s="792"/>
      <c r="Z14" s="792"/>
      <c r="AA14" s="792"/>
      <c r="AB14" s="792"/>
      <c r="AC14" s="792"/>
      <c r="AD14" s="792"/>
      <c r="AE14" s="792"/>
      <c r="AF14" s="792"/>
      <c r="AG14" s="792"/>
      <c r="AH14" s="792"/>
      <c r="AI14" s="792"/>
      <c r="AJ14" s="792"/>
      <c r="AK14" s="792"/>
      <c r="AL14" s="792"/>
      <c r="AM14" s="792"/>
      <c r="AN14" s="792"/>
      <c r="AO14" s="792"/>
      <c r="AP14" s="792"/>
      <c r="AQ14" s="300"/>
      <c r="AR14" s="301"/>
      <c r="AS14" s="722" t="s">
        <v>337</v>
      </c>
      <c r="AT14" s="723"/>
      <c r="AU14" s="740" t="s">
        <v>31</v>
      </c>
      <c r="AV14" s="741"/>
      <c r="AW14" s="741"/>
      <c r="AX14" s="741"/>
      <c r="AY14" s="741"/>
      <c r="AZ14" s="741"/>
      <c r="BA14" s="741"/>
      <c r="BB14" s="741"/>
      <c r="BC14" s="741"/>
      <c r="BD14" s="741"/>
      <c r="BE14" s="742"/>
      <c r="BF14" s="722" t="s">
        <v>336</v>
      </c>
      <c r="BG14" s="723"/>
      <c r="BH14" s="755" t="str">
        <f>""&amp;①入力シート!AC65</f>
        <v/>
      </c>
      <c r="BI14" s="756"/>
      <c r="BJ14" s="756"/>
      <c r="BK14" s="756"/>
      <c r="BL14" s="756"/>
      <c r="BM14" s="756"/>
      <c r="BN14" s="756"/>
      <c r="BO14" s="756"/>
      <c r="BP14" s="756"/>
      <c r="BQ14" s="756"/>
      <c r="BR14" s="756"/>
      <c r="BS14" s="756"/>
      <c r="BT14" s="756"/>
      <c r="BU14" s="756"/>
      <c r="BV14" s="756"/>
      <c r="BW14" s="756"/>
      <c r="BX14" s="756"/>
      <c r="BY14" s="756"/>
      <c r="BZ14" s="756"/>
      <c r="CA14" s="756"/>
      <c r="CB14" s="756"/>
      <c r="CC14" s="756"/>
      <c r="CD14" s="756"/>
      <c r="CE14" s="756"/>
      <c r="CF14" s="756"/>
      <c r="CG14" s="756"/>
      <c r="CH14" s="757"/>
    </row>
    <row r="15" spans="1:86" ht="24.95" customHeight="1">
      <c r="A15" s="724"/>
      <c r="B15" s="725"/>
      <c r="C15" s="743">
        <f>'②応募者名簿(印刷用)'!$AD13</f>
        <v>41</v>
      </c>
      <c r="D15" s="744"/>
      <c r="E15" s="744"/>
      <c r="F15" s="744"/>
      <c r="G15" s="744"/>
      <c r="H15" s="744"/>
      <c r="I15" s="744"/>
      <c r="J15" s="744"/>
      <c r="K15" s="744"/>
      <c r="L15" s="744"/>
      <c r="M15" s="744"/>
      <c r="N15" s="724"/>
      <c r="O15" s="725"/>
      <c r="P15" s="792"/>
      <c r="Q15" s="792"/>
      <c r="R15" s="792"/>
      <c r="S15" s="792"/>
      <c r="T15" s="792"/>
      <c r="U15" s="792"/>
      <c r="V15" s="792"/>
      <c r="W15" s="792"/>
      <c r="X15" s="792"/>
      <c r="Y15" s="792"/>
      <c r="Z15" s="792"/>
      <c r="AA15" s="792"/>
      <c r="AB15" s="792"/>
      <c r="AC15" s="792"/>
      <c r="AD15" s="792"/>
      <c r="AE15" s="792"/>
      <c r="AF15" s="792"/>
      <c r="AG15" s="792"/>
      <c r="AH15" s="792"/>
      <c r="AI15" s="792"/>
      <c r="AJ15" s="792"/>
      <c r="AK15" s="792"/>
      <c r="AL15" s="792"/>
      <c r="AM15" s="792"/>
      <c r="AN15" s="792"/>
      <c r="AO15" s="792"/>
      <c r="AP15" s="792"/>
      <c r="AQ15" s="300"/>
      <c r="AR15" s="301"/>
      <c r="AS15" s="724"/>
      <c r="AT15" s="725"/>
      <c r="AU15" s="743">
        <f>'②応募者名簿(印刷用)'!$AD14</f>
        <v>42</v>
      </c>
      <c r="AV15" s="744"/>
      <c r="AW15" s="744"/>
      <c r="AX15" s="744"/>
      <c r="AY15" s="744"/>
      <c r="AZ15" s="744"/>
      <c r="BA15" s="744"/>
      <c r="BB15" s="744"/>
      <c r="BC15" s="744"/>
      <c r="BD15" s="744"/>
      <c r="BE15" s="745"/>
      <c r="BF15" s="724"/>
      <c r="BG15" s="725"/>
      <c r="BH15" s="758"/>
      <c r="BI15" s="759"/>
      <c r="BJ15" s="759"/>
      <c r="BK15" s="759"/>
      <c r="BL15" s="759"/>
      <c r="BM15" s="759"/>
      <c r="BN15" s="759"/>
      <c r="BO15" s="759"/>
      <c r="BP15" s="759"/>
      <c r="BQ15" s="759"/>
      <c r="BR15" s="759"/>
      <c r="BS15" s="759"/>
      <c r="BT15" s="759"/>
      <c r="BU15" s="759"/>
      <c r="BV15" s="759"/>
      <c r="BW15" s="759"/>
      <c r="BX15" s="759"/>
      <c r="BY15" s="759"/>
      <c r="BZ15" s="759"/>
      <c r="CA15" s="759"/>
      <c r="CB15" s="759"/>
      <c r="CC15" s="759"/>
      <c r="CD15" s="759"/>
      <c r="CE15" s="759"/>
      <c r="CF15" s="759"/>
      <c r="CG15" s="759"/>
      <c r="CH15" s="760"/>
    </row>
    <row r="16" spans="1:86" ht="24.95" customHeight="1">
      <c r="A16" s="726"/>
      <c r="B16" s="727"/>
      <c r="C16" s="743"/>
      <c r="D16" s="744"/>
      <c r="E16" s="744"/>
      <c r="F16" s="744"/>
      <c r="G16" s="744"/>
      <c r="H16" s="744"/>
      <c r="I16" s="744"/>
      <c r="J16" s="744"/>
      <c r="K16" s="744"/>
      <c r="L16" s="744"/>
      <c r="M16" s="744"/>
      <c r="N16" s="726"/>
      <c r="O16" s="727"/>
      <c r="P16" s="792"/>
      <c r="Q16" s="792"/>
      <c r="R16" s="792"/>
      <c r="S16" s="792"/>
      <c r="T16" s="792"/>
      <c r="U16" s="792"/>
      <c r="V16" s="792"/>
      <c r="W16" s="792"/>
      <c r="X16" s="792"/>
      <c r="Y16" s="792"/>
      <c r="Z16" s="792"/>
      <c r="AA16" s="792"/>
      <c r="AB16" s="792"/>
      <c r="AC16" s="792"/>
      <c r="AD16" s="792"/>
      <c r="AE16" s="792"/>
      <c r="AF16" s="792"/>
      <c r="AG16" s="792"/>
      <c r="AH16" s="792"/>
      <c r="AI16" s="792"/>
      <c r="AJ16" s="792"/>
      <c r="AK16" s="792"/>
      <c r="AL16" s="792"/>
      <c r="AM16" s="792"/>
      <c r="AN16" s="792"/>
      <c r="AO16" s="792"/>
      <c r="AP16" s="792"/>
      <c r="AQ16" s="300"/>
      <c r="AR16" s="301"/>
      <c r="AS16" s="726"/>
      <c r="AT16" s="727"/>
      <c r="AU16" s="746"/>
      <c r="AV16" s="747"/>
      <c r="AW16" s="747"/>
      <c r="AX16" s="747"/>
      <c r="AY16" s="747"/>
      <c r="AZ16" s="747"/>
      <c r="BA16" s="747"/>
      <c r="BB16" s="747"/>
      <c r="BC16" s="747"/>
      <c r="BD16" s="747"/>
      <c r="BE16" s="748"/>
      <c r="BF16" s="726"/>
      <c r="BG16" s="727"/>
      <c r="BH16" s="761"/>
      <c r="BI16" s="762"/>
      <c r="BJ16" s="762"/>
      <c r="BK16" s="762"/>
      <c r="BL16" s="762"/>
      <c r="BM16" s="762"/>
      <c r="BN16" s="762"/>
      <c r="BO16" s="762"/>
      <c r="BP16" s="762"/>
      <c r="BQ16" s="762"/>
      <c r="BR16" s="762"/>
      <c r="BS16" s="762"/>
      <c r="BT16" s="762"/>
      <c r="BU16" s="762"/>
      <c r="BV16" s="762"/>
      <c r="BW16" s="762"/>
      <c r="BX16" s="762"/>
      <c r="BY16" s="762"/>
      <c r="BZ16" s="762"/>
      <c r="CA16" s="762"/>
      <c r="CB16" s="762"/>
      <c r="CC16" s="762"/>
      <c r="CD16" s="762"/>
      <c r="CE16" s="762"/>
      <c r="CF16" s="762"/>
      <c r="CG16" s="762"/>
      <c r="CH16" s="763"/>
    </row>
    <row r="17" spans="1:86" ht="24.95" customHeight="1">
      <c r="A17" s="722" t="s">
        <v>338</v>
      </c>
      <c r="B17" s="723"/>
      <c r="C17" s="782" t="str">
        <f>IF('②応募者名簿(印刷用)'!$AN$13="","",'②応募者名簿(印刷用)'!$AN$13)</f>
        <v/>
      </c>
      <c r="D17" s="783"/>
      <c r="E17" s="783"/>
      <c r="F17" s="783"/>
      <c r="G17" s="783"/>
      <c r="H17" s="783"/>
      <c r="I17" s="783"/>
      <c r="J17" s="783"/>
      <c r="K17" s="783"/>
      <c r="L17" s="783"/>
      <c r="M17" s="784"/>
      <c r="N17" s="728" t="s">
        <v>346</v>
      </c>
      <c r="O17" s="729"/>
      <c r="P17" s="787" t="s">
        <v>32</v>
      </c>
      <c r="Q17" s="788"/>
      <c r="R17" s="788"/>
      <c r="S17" s="788"/>
      <c r="T17" s="788"/>
      <c r="U17" s="788"/>
      <c r="V17" s="788"/>
      <c r="W17" s="788"/>
      <c r="X17" s="788"/>
      <c r="Y17" s="788"/>
      <c r="Z17" s="788"/>
      <c r="AA17" s="788"/>
      <c r="AB17" s="788"/>
      <c r="AC17" s="788"/>
      <c r="AD17" s="788"/>
      <c r="AE17" s="788"/>
      <c r="AF17" s="788"/>
      <c r="AG17" s="788"/>
      <c r="AH17" s="788"/>
      <c r="AI17" s="788"/>
      <c r="AJ17" s="788"/>
      <c r="AK17" s="788"/>
      <c r="AL17" s="788"/>
      <c r="AM17" s="788"/>
      <c r="AN17" s="788"/>
      <c r="AO17" s="788"/>
      <c r="AP17" s="789"/>
      <c r="AQ17" s="300"/>
      <c r="AR17" s="301"/>
      <c r="AS17" s="722" t="s">
        <v>338</v>
      </c>
      <c r="AT17" s="723"/>
      <c r="AU17" s="782" t="str">
        <f>IF('②応募者名簿(印刷用)'!$AN$14="","",'②応募者名簿(印刷用)'!$AN$14)</f>
        <v/>
      </c>
      <c r="AV17" s="783"/>
      <c r="AW17" s="783"/>
      <c r="AX17" s="783"/>
      <c r="AY17" s="783"/>
      <c r="AZ17" s="783"/>
      <c r="BA17" s="783"/>
      <c r="BB17" s="783"/>
      <c r="BC17" s="783"/>
      <c r="BD17" s="783"/>
      <c r="BE17" s="784"/>
      <c r="BF17" s="728" t="s">
        <v>346</v>
      </c>
      <c r="BG17" s="729"/>
      <c r="BH17" s="740" t="s">
        <v>32</v>
      </c>
      <c r="BI17" s="741"/>
      <c r="BJ17" s="741"/>
      <c r="BK17" s="741"/>
      <c r="BL17" s="741"/>
      <c r="BM17" s="741"/>
      <c r="BN17" s="741"/>
      <c r="BO17" s="741"/>
      <c r="BP17" s="741"/>
      <c r="BQ17" s="741"/>
      <c r="BR17" s="741"/>
      <c r="BS17" s="741"/>
      <c r="BT17" s="741"/>
      <c r="BU17" s="741"/>
      <c r="BV17" s="741"/>
      <c r="BW17" s="741"/>
      <c r="BX17" s="741"/>
      <c r="BY17" s="741"/>
      <c r="BZ17" s="741"/>
      <c r="CA17" s="741"/>
      <c r="CB17" s="741"/>
      <c r="CC17" s="741"/>
      <c r="CD17" s="741"/>
      <c r="CE17" s="741"/>
      <c r="CF17" s="741"/>
      <c r="CG17" s="741"/>
      <c r="CH17" s="742"/>
    </row>
    <row r="18" spans="1:86" ht="24.95" customHeight="1">
      <c r="A18" s="724"/>
      <c r="B18" s="725"/>
      <c r="C18" s="743"/>
      <c r="D18" s="744"/>
      <c r="E18" s="744"/>
      <c r="F18" s="744"/>
      <c r="G18" s="744"/>
      <c r="H18" s="744"/>
      <c r="I18" s="744"/>
      <c r="J18" s="744"/>
      <c r="K18" s="744"/>
      <c r="L18" s="744"/>
      <c r="M18" s="745"/>
      <c r="N18" s="730"/>
      <c r="O18" s="731"/>
      <c r="P18" s="793" t="str">
        <f>IF('②応募者名簿(印刷用)'!$AR$13="","",'②応募者名簿(印刷用)'!$AR$13)</f>
        <v xml:space="preserve"> </v>
      </c>
      <c r="Q18" s="793"/>
      <c r="R18" s="793"/>
      <c r="S18" s="793"/>
      <c r="T18" s="793"/>
      <c r="U18" s="793"/>
      <c r="V18" s="793"/>
      <c r="W18" s="793"/>
      <c r="X18" s="793"/>
      <c r="Y18" s="793"/>
      <c r="Z18" s="793"/>
      <c r="AA18" s="793"/>
      <c r="AB18" s="793"/>
      <c r="AC18" s="793"/>
      <c r="AD18" s="793"/>
      <c r="AE18" s="793"/>
      <c r="AF18" s="793"/>
      <c r="AG18" s="793"/>
      <c r="AH18" s="793"/>
      <c r="AI18" s="793"/>
      <c r="AJ18" s="793"/>
      <c r="AK18" s="793"/>
      <c r="AL18" s="793"/>
      <c r="AM18" s="793"/>
      <c r="AN18" s="793"/>
      <c r="AO18" s="793"/>
      <c r="AP18" s="793"/>
      <c r="AQ18" s="300"/>
      <c r="AR18" s="301"/>
      <c r="AS18" s="724"/>
      <c r="AT18" s="725"/>
      <c r="AU18" s="743"/>
      <c r="AV18" s="744"/>
      <c r="AW18" s="744"/>
      <c r="AX18" s="744"/>
      <c r="AY18" s="744"/>
      <c r="AZ18" s="744"/>
      <c r="BA18" s="744"/>
      <c r="BB18" s="744"/>
      <c r="BC18" s="744"/>
      <c r="BD18" s="744"/>
      <c r="BE18" s="745"/>
      <c r="BF18" s="730"/>
      <c r="BG18" s="731"/>
      <c r="BH18" s="743" t="str">
        <f>IF('②応募者名簿(印刷用)'!$AR$14="","",'②応募者名簿(印刷用)'!$AR$14)</f>
        <v xml:space="preserve"> </v>
      </c>
      <c r="BI18" s="744"/>
      <c r="BJ18" s="744"/>
      <c r="BK18" s="744"/>
      <c r="BL18" s="744"/>
      <c r="BM18" s="744"/>
      <c r="BN18" s="744"/>
      <c r="BO18" s="744"/>
      <c r="BP18" s="744"/>
      <c r="BQ18" s="744"/>
      <c r="BR18" s="744"/>
      <c r="BS18" s="744"/>
      <c r="BT18" s="744"/>
      <c r="BU18" s="744"/>
      <c r="BV18" s="744"/>
      <c r="BW18" s="744"/>
      <c r="BX18" s="744"/>
      <c r="BY18" s="744"/>
      <c r="BZ18" s="744"/>
      <c r="CA18" s="744"/>
      <c r="CB18" s="744"/>
      <c r="CC18" s="744"/>
      <c r="CD18" s="744"/>
      <c r="CE18" s="744"/>
      <c r="CF18" s="744"/>
      <c r="CG18" s="744"/>
      <c r="CH18" s="745"/>
    </row>
    <row r="19" spans="1:86" ht="24.95" customHeight="1">
      <c r="A19" s="726"/>
      <c r="B19" s="727"/>
      <c r="C19" s="743"/>
      <c r="D19" s="744"/>
      <c r="E19" s="744"/>
      <c r="F19" s="744"/>
      <c r="G19" s="744"/>
      <c r="H19" s="744"/>
      <c r="I19" s="744"/>
      <c r="J19" s="744"/>
      <c r="K19" s="744"/>
      <c r="L19" s="744"/>
      <c r="M19" s="745"/>
      <c r="N19" s="732"/>
      <c r="O19" s="733"/>
      <c r="P19" s="794"/>
      <c r="Q19" s="794"/>
      <c r="R19" s="794"/>
      <c r="S19" s="794"/>
      <c r="T19" s="794"/>
      <c r="U19" s="794"/>
      <c r="V19" s="794"/>
      <c r="W19" s="794"/>
      <c r="X19" s="794"/>
      <c r="Y19" s="794"/>
      <c r="Z19" s="794"/>
      <c r="AA19" s="794"/>
      <c r="AB19" s="794"/>
      <c r="AC19" s="794"/>
      <c r="AD19" s="794"/>
      <c r="AE19" s="794"/>
      <c r="AF19" s="794"/>
      <c r="AG19" s="794"/>
      <c r="AH19" s="794"/>
      <c r="AI19" s="794"/>
      <c r="AJ19" s="794"/>
      <c r="AK19" s="794"/>
      <c r="AL19" s="794"/>
      <c r="AM19" s="794"/>
      <c r="AN19" s="794"/>
      <c r="AO19" s="794"/>
      <c r="AP19" s="794"/>
      <c r="AQ19" s="300"/>
      <c r="AR19" s="301"/>
      <c r="AS19" s="726"/>
      <c r="AT19" s="727"/>
      <c r="AU19" s="746"/>
      <c r="AV19" s="747"/>
      <c r="AW19" s="747"/>
      <c r="AX19" s="747"/>
      <c r="AY19" s="747"/>
      <c r="AZ19" s="747"/>
      <c r="BA19" s="747"/>
      <c r="BB19" s="747"/>
      <c r="BC19" s="747"/>
      <c r="BD19" s="747"/>
      <c r="BE19" s="748"/>
      <c r="BF19" s="732"/>
      <c r="BG19" s="733"/>
      <c r="BH19" s="746"/>
      <c r="BI19" s="747"/>
      <c r="BJ19" s="747"/>
      <c r="BK19" s="747"/>
      <c r="BL19" s="747"/>
      <c r="BM19" s="747"/>
      <c r="BN19" s="747"/>
      <c r="BO19" s="747"/>
      <c r="BP19" s="747"/>
      <c r="BQ19" s="747"/>
      <c r="BR19" s="747"/>
      <c r="BS19" s="747"/>
      <c r="BT19" s="747"/>
      <c r="BU19" s="747"/>
      <c r="BV19" s="747"/>
      <c r="BW19" s="747"/>
      <c r="BX19" s="747"/>
      <c r="BY19" s="747"/>
      <c r="BZ19" s="747"/>
      <c r="CA19" s="747"/>
      <c r="CB19" s="747"/>
      <c r="CC19" s="747"/>
      <c r="CD19" s="747"/>
      <c r="CE19" s="747"/>
      <c r="CF19" s="747"/>
      <c r="CG19" s="747"/>
      <c r="CH19" s="748"/>
    </row>
    <row r="20" spans="1:86" ht="24.95" customHeight="1">
      <c r="A20" s="786" t="s">
        <v>22</v>
      </c>
      <c r="B20" s="786"/>
      <c r="C20" s="791" t="str">
        <f>""&amp;①入力シート!AD64</f>
        <v/>
      </c>
      <c r="D20" s="791"/>
      <c r="E20" s="791"/>
      <c r="F20" s="791"/>
      <c r="G20" s="791"/>
      <c r="H20" s="791"/>
      <c r="I20" s="791"/>
      <c r="J20" s="791"/>
      <c r="K20" s="791"/>
      <c r="L20" s="791"/>
      <c r="M20" s="791"/>
      <c r="N20" s="197"/>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774">
        <v>86</v>
      </c>
      <c r="AN20" s="774"/>
      <c r="AO20" s="774"/>
      <c r="AP20" s="775"/>
      <c r="AQ20" s="298"/>
      <c r="AR20" s="299"/>
      <c r="AS20" s="778" t="s">
        <v>22</v>
      </c>
      <c r="AT20" s="779"/>
      <c r="AU20" s="749" t="str">
        <f>""&amp;①入力シート!AD65</f>
        <v/>
      </c>
      <c r="AV20" s="750"/>
      <c r="AW20" s="750"/>
      <c r="AX20" s="750"/>
      <c r="AY20" s="750"/>
      <c r="AZ20" s="750"/>
      <c r="BA20" s="750"/>
      <c r="BB20" s="750"/>
      <c r="BC20" s="750"/>
      <c r="BD20" s="750"/>
      <c r="BE20" s="751"/>
      <c r="BF20" s="197"/>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774">
        <f>$AM$20</f>
        <v>86</v>
      </c>
      <c r="CF20" s="774"/>
      <c r="CG20" s="774"/>
      <c r="CH20" s="775"/>
    </row>
    <row r="21" spans="1:86" ht="24.95" customHeight="1">
      <c r="A21" s="786"/>
      <c r="B21" s="786"/>
      <c r="C21" s="791"/>
      <c r="D21" s="791"/>
      <c r="E21" s="791"/>
      <c r="F21" s="791"/>
      <c r="G21" s="791"/>
      <c r="H21" s="791"/>
      <c r="I21" s="791"/>
      <c r="J21" s="791"/>
      <c r="K21" s="791"/>
      <c r="L21" s="791"/>
      <c r="M21" s="791"/>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776"/>
      <c r="AN21" s="776"/>
      <c r="AO21" s="776"/>
      <c r="AP21" s="777"/>
      <c r="AQ21" s="298"/>
      <c r="AR21" s="299"/>
      <c r="AS21" s="780"/>
      <c r="AT21" s="781"/>
      <c r="AU21" s="752"/>
      <c r="AV21" s="753"/>
      <c r="AW21" s="753"/>
      <c r="AX21" s="753"/>
      <c r="AY21" s="753"/>
      <c r="AZ21" s="753"/>
      <c r="BA21" s="753"/>
      <c r="BB21" s="753"/>
      <c r="BC21" s="753"/>
      <c r="BD21" s="753"/>
      <c r="BE21" s="754"/>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776"/>
      <c r="CF21" s="776"/>
      <c r="CG21" s="776"/>
      <c r="CH21" s="777"/>
    </row>
    <row r="22" spans="1:86" ht="26.1" customHeight="1">
      <c r="AQ22" s="304"/>
      <c r="AR22" s="305"/>
    </row>
    <row r="23" spans="1:86" ht="26.1" customHeight="1">
      <c r="AQ23" s="304"/>
      <c r="AR23" s="305"/>
    </row>
    <row r="24" spans="1:86" ht="26.1" customHeight="1">
      <c r="A24" s="174"/>
      <c r="B24" s="174"/>
      <c r="C24" s="174"/>
      <c r="D24" s="174"/>
      <c r="E24" s="174"/>
      <c r="F24" s="174"/>
      <c r="G24" s="174"/>
      <c r="H24" s="174"/>
      <c r="I24" s="174"/>
      <c r="J24" s="174"/>
      <c r="K24" s="174"/>
      <c r="L24" s="174"/>
      <c r="M24" s="174"/>
      <c r="N24" s="785" t="s">
        <v>408</v>
      </c>
      <c r="O24" s="785"/>
      <c r="P24" s="785"/>
      <c r="Q24" s="785"/>
      <c r="R24" s="785"/>
      <c r="S24" s="785"/>
      <c r="T24" s="785"/>
      <c r="U24" s="785"/>
      <c r="V24" s="785"/>
      <c r="W24" s="785"/>
      <c r="X24" s="785"/>
      <c r="Y24" s="785"/>
      <c r="Z24" s="785"/>
      <c r="AA24" s="785"/>
      <c r="AB24" s="785"/>
      <c r="AQ24" s="298"/>
      <c r="AR24" s="299"/>
      <c r="AS24" s="174"/>
      <c r="AT24" s="174"/>
      <c r="AU24" s="174"/>
      <c r="AV24" s="174"/>
      <c r="AW24" s="174"/>
      <c r="AX24" s="174"/>
      <c r="AY24" s="174"/>
      <c r="AZ24" s="174"/>
      <c r="BA24" s="174"/>
      <c r="BB24" s="174"/>
      <c r="BC24" s="174"/>
      <c r="BD24" s="174"/>
      <c r="BE24" s="174"/>
      <c r="BF24" s="785" t="s">
        <v>408</v>
      </c>
      <c r="BG24" s="785"/>
      <c r="BH24" s="785"/>
      <c r="BI24" s="785"/>
      <c r="BJ24" s="785"/>
      <c r="BK24" s="785"/>
      <c r="BL24" s="785"/>
      <c r="BM24" s="785"/>
      <c r="BN24" s="785"/>
      <c r="BO24" s="785"/>
      <c r="BP24" s="785"/>
      <c r="BQ24" s="785"/>
      <c r="BR24" s="785"/>
      <c r="BS24" s="785"/>
      <c r="BT24" s="785"/>
    </row>
    <row r="25" spans="1:86" ht="26.1" customHeight="1">
      <c r="A25" s="174"/>
      <c r="B25" s="174"/>
      <c r="C25" s="174"/>
      <c r="D25" s="174"/>
      <c r="E25" s="174"/>
      <c r="F25" s="174"/>
      <c r="G25" s="174"/>
      <c r="H25" s="174"/>
      <c r="I25" s="174"/>
      <c r="J25" s="174"/>
      <c r="K25" s="174"/>
      <c r="L25" s="174"/>
      <c r="M25" s="174"/>
      <c r="N25" s="785"/>
      <c r="O25" s="785"/>
      <c r="P25" s="785"/>
      <c r="Q25" s="785"/>
      <c r="R25" s="785"/>
      <c r="S25" s="785"/>
      <c r="T25" s="785"/>
      <c r="U25" s="785"/>
      <c r="V25" s="785"/>
      <c r="W25" s="785"/>
      <c r="X25" s="785"/>
      <c r="Y25" s="785"/>
      <c r="Z25" s="785"/>
      <c r="AA25" s="785"/>
      <c r="AB25" s="785"/>
      <c r="AQ25" s="298"/>
      <c r="AR25" s="299"/>
      <c r="AS25" s="174"/>
      <c r="AT25" s="174"/>
      <c r="AU25" s="174"/>
      <c r="AV25" s="174"/>
      <c r="AW25" s="174"/>
      <c r="AX25" s="174"/>
      <c r="AY25" s="174"/>
      <c r="AZ25" s="174"/>
      <c r="BA25" s="174"/>
      <c r="BB25" s="174"/>
      <c r="BC25" s="174"/>
      <c r="BD25" s="174"/>
      <c r="BE25" s="174"/>
      <c r="BF25" s="785"/>
      <c r="BG25" s="785"/>
      <c r="BH25" s="785"/>
      <c r="BI25" s="785"/>
      <c r="BJ25" s="785"/>
      <c r="BK25" s="785"/>
      <c r="BL25" s="785"/>
      <c r="BM25" s="785"/>
      <c r="BN25" s="785"/>
      <c r="BO25" s="785"/>
      <c r="BP25" s="785"/>
      <c r="BQ25" s="785"/>
      <c r="BR25" s="785"/>
      <c r="BS25" s="785"/>
      <c r="BT25" s="785"/>
    </row>
    <row r="26" spans="1:86" ht="26.1" customHeight="1">
      <c r="A26" s="174"/>
      <c r="B26" s="174"/>
      <c r="C26" s="174"/>
      <c r="D26" s="174"/>
      <c r="E26" s="174"/>
      <c r="F26" s="174"/>
      <c r="G26" s="174"/>
      <c r="H26" s="174"/>
      <c r="I26" s="174"/>
      <c r="J26" s="174"/>
      <c r="K26" s="174"/>
      <c r="L26" s="174"/>
      <c r="M26" s="174"/>
      <c r="N26" s="785" t="s">
        <v>407</v>
      </c>
      <c r="O26" s="785"/>
      <c r="P26" s="785"/>
      <c r="Q26" s="785"/>
      <c r="R26" s="785"/>
      <c r="S26" s="785"/>
      <c r="T26" s="785"/>
      <c r="U26" s="785"/>
      <c r="V26" s="785"/>
      <c r="W26" s="785"/>
      <c r="X26" s="785"/>
      <c r="Y26" s="785"/>
      <c r="Z26" s="785"/>
      <c r="AA26" s="785"/>
      <c r="AB26" s="785"/>
      <c r="AQ26" s="298"/>
      <c r="AR26" s="299"/>
      <c r="AS26" s="174"/>
      <c r="AT26" s="174"/>
      <c r="AU26" s="174"/>
      <c r="AV26" s="174"/>
      <c r="AW26" s="174"/>
      <c r="AX26" s="174"/>
      <c r="AY26" s="174"/>
      <c r="AZ26" s="174"/>
      <c r="BA26" s="174"/>
      <c r="BB26" s="174"/>
      <c r="BC26" s="174"/>
      <c r="BD26" s="174"/>
      <c r="BE26" s="174"/>
      <c r="BF26" s="785" t="s">
        <v>407</v>
      </c>
      <c r="BG26" s="785"/>
      <c r="BH26" s="785"/>
      <c r="BI26" s="785"/>
      <c r="BJ26" s="785"/>
      <c r="BK26" s="785"/>
      <c r="BL26" s="785"/>
      <c r="BM26" s="785"/>
      <c r="BN26" s="785"/>
      <c r="BO26" s="785"/>
      <c r="BP26" s="785"/>
      <c r="BQ26" s="785"/>
      <c r="BR26" s="785"/>
      <c r="BS26" s="785"/>
      <c r="BT26" s="785"/>
    </row>
    <row r="27" spans="1:86" ht="26.1" customHeight="1">
      <c r="A27" s="174"/>
      <c r="B27" s="174"/>
      <c r="C27" s="174"/>
      <c r="D27" s="174"/>
      <c r="E27" s="174"/>
      <c r="F27" s="174"/>
      <c r="G27" s="174"/>
      <c r="H27" s="174"/>
      <c r="I27" s="174"/>
      <c r="J27" s="174"/>
      <c r="K27" s="174"/>
      <c r="L27" s="174"/>
      <c r="M27" s="174"/>
      <c r="N27" s="785"/>
      <c r="O27" s="785"/>
      <c r="P27" s="785"/>
      <c r="Q27" s="785"/>
      <c r="R27" s="785"/>
      <c r="S27" s="785"/>
      <c r="T27" s="785"/>
      <c r="U27" s="785"/>
      <c r="V27" s="785"/>
      <c r="W27" s="785"/>
      <c r="X27" s="785"/>
      <c r="Y27" s="785"/>
      <c r="Z27" s="785"/>
      <c r="AA27" s="785"/>
      <c r="AB27" s="785"/>
      <c r="AQ27" s="298"/>
      <c r="AR27" s="299"/>
      <c r="AS27" s="174"/>
      <c r="AT27" s="174"/>
      <c r="AU27" s="174"/>
      <c r="AV27" s="174"/>
      <c r="AW27" s="174"/>
      <c r="AX27" s="174"/>
      <c r="AY27" s="174"/>
      <c r="AZ27" s="174"/>
      <c r="BA27" s="174"/>
      <c r="BB27" s="174"/>
      <c r="BC27" s="174"/>
      <c r="BD27" s="174"/>
      <c r="BE27" s="174"/>
      <c r="BF27" s="785"/>
      <c r="BG27" s="785"/>
      <c r="BH27" s="785"/>
      <c r="BI27" s="785"/>
      <c r="BJ27" s="785"/>
      <c r="BK27" s="785"/>
      <c r="BL27" s="785"/>
      <c r="BM27" s="785"/>
      <c r="BN27" s="785"/>
      <c r="BO27" s="785"/>
      <c r="BP27" s="785"/>
      <c r="BQ27" s="785"/>
      <c r="BR27" s="785"/>
      <c r="BS27" s="785"/>
      <c r="BT27" s="785"/>
    </row>
    <row r="28" spans="1:86" ht="26.1" customHeight="1">
      <c r="AQ28" s="302"/>
      <c r="AR28" s="303"/>
    </row>
    <row r="29" spans="1:86" ht="26.1" customHeight="1">
      <c r="B29" s="142" t="str">
        <f>$B$5</f>
        <v>第86回全国教育美術展応募作品の名札</v>
      </c>
      <c r="AQ29" s="302"/>
      <c r="AR29" s="303"/>
      <c r="AT29" s="142" t="str">
        <f>$B$5</f>
        <v>第86回全国教育美術展応募作品の名札</v>
      </c>
    </row>
    <row r="30" spans="1:86" ht="24.95" customHeight="1">
      <c r="A30" s="734" t="s">
        <v>45</v>
      </c>
      <c r="B30" s="735"/>
      <c r="C30" s="735"/>
      <c r="D30" s="735"/>
      <c r="E30" s="735"/>
      <c r="F30" s="735"/>
      <c r="G30" s="735"/>
      <c r="H30" s="735"/>
      <c r="I30" s="735"/>
      <c r="J30" s="735"/>
      <c r="K30" s="735"/>
      <c r="L30" s="735"/>
      <c r="M30" s="736"/>
      <c r="N30" s="790" t="s">
        <v>344</v>
      </c>
      <c r="O30" s="790"/>
      <c r="P30" s="719" t="s">
        <v>17</v>
      </c>
      <c r="Q30" s="720"/>
      <c r="R30" s="721" t="str">
        <f>IF('②応募者名簿(印刷用)'!$BX$40="","",'②応募者名簿(印刷用)'!$BX$40)</f>
        <v>-</v>
      </c>
      <c r="S30" s="721"/>
      <c r="T30" s="721"/>
      <c r="U30" s="721"/>
      <c r="V30" s="721"/>
      <c r="W30" s="721"/>
      <c r="X30" s="721"/>
      <c r="Y30" s="272"/>
      <c r="Z30" s="272"/>
      <c r="AA30" s="718" t="s">
        <v>282</v>
      </c>
      <c r="AB30" s="718"/>
      <c r="AC30" s="718"/>
      <c r="AD30" s="716" t="str">
        <f>IF(①入力シート!$D$30+①入力シート!$H$30+①入力シート!$L$30=0,"",①入力シート!$D$30&amp;①入力シート!$G$30&amp;①入力シート!$H$30&amp;①入力シート!$K$30&amp;①入力シート!$L$30)</f>
        <v/>
      </c>
      <c r="AE30" s="716"/>
      <c r="AF30" s="716"/>
      <c r="AG30" s="716"/>
      <c r="AH30" s="716"/>
      <c r="AI30" s="716"/>
      <c r="AJ30" s="716"/>
      <c r="AK30" s="716"/>
      <c r="AL30" s="716"/>
      <c r="AM30" s="716"/>
      <c r="AN30" s="716"/>
      <c r="AO30" s="716"/>
      <c r="AP30" s="717"/>
      <c r="AQ30" s="300"/>
      <c r="AR30" s="301"/>
      <c r="AS30" s="734" t="s">
        <v>45</v>
      </c>
      <c r="AT30" s="735"/>
      <c r="AU30" s="735"/>
      <c r="AV30" s="735"/>
      <c r="AW30" s="735"/>
      <c r="AX30" s="735"/>
      <c r="AY30" s="735"/>
      <c r="AZ30" s="735"/>
      <c r="BA30" s="735"/>
      <c r="BB30" s="735"/>
      <c r="BC30" s="735"/>
      <c r="BD30" s="735"/>
      <c r="BE30" s="736"/>
      <c r="BF30" s="728" t="s">
        <v>344</v>
      </c>
      <c r="BG30" s="729"/>
      <c r="BH30" s="719" t="s">
        <v>17</v>
      </c>
      <c r="BI30" s="720"/>
      <c r="BJ30" s="721" t="str">
        <f>IF('②応募者名簿(印刷用)'!$BX$40="","",'②応募者名簿(印刷用)'!$BX$40)</f>
        <v>-</v>
      </c>
      <c r="BK30" s="721"/>
      <c r="BL30" s="721"/>
      <c r="BM30" s="721"/>
      <c r="BN30" s="721"/>
      <c r="BO30" s="721"/>
      <c r="BP30" s="721"/>
      <c r="BQ30" s="272"/>
      <c r="BR30" s="272"/>
      <c r="BS30" s="718" t="s">
        <v>282</v>
      </c>
      <c r="BT30" s="718"/>
      <c r="BU30" s="718"/>
      <c r="BV30" s="716" t="str">
        <f>IF(①入力シート!$D$30+①入力シート!$H$30+①入力シート!$L$30=0,"",①入力シート!$D$30&amp;①入力シート!$G$30&amp;①入力シート!$H$30&amp;①入力シート!$K$30&amp;①入力シート!$L$30)</f>
        <v/>
      </c>
      <c r="BW30" s="716"/>
      <c r="BX30" s="716"/>
      <c r="BY30" s="716"/>
      <c r="BZ30" s="716"/>
      <c r="CA30" s="716"/>
      <c r="CB30" s="716"/>
      <c r="CC30" s="716"/>
      <c r="CD30" s="716"/>
      <c r="CE30" s="716"/>
      <c r="CF30" s="716"/>
      <c r="CG30" s="716"/>
      <c r="CH30" s="717"/>
    </row>
    <row r="31" spans="1:86" ht="24.95" customHeight="1">
      <c r="A31" s="714"/>
      <c r="B31" s="715"/>
      <c r="C31" s="715"/>
      <c r="D31" s="715"/>
      <c r="E31" s="715"/>
      <c r="F31" s="715"/>
      <c r="G31" s="715"/>
      <c r="H31" s="715"/>
      <c r="I31" s="191"/>
      <c r="J31" s="191"/>
      <c r="K31" s="191"/>
      <c r="L31" s="191"/>
      <c r="M31" s="192"/>
      <c r="N31" s="790"/>
      <c r="O31" s="790"/>
      <c r="P31" s="711" t="str">
        <f>IF('②応募者名簿(印刷用)'!$BV$42="","",'②応募者名簿(印刷用)'!$BV$42)</f>
        <v xml:space="preserve"> </v>
      </c>
      <c r="Q31" s="712"/>
      <c r="R31" s="712"/>
      <c r="S31" s="712"/>
      <c r="T31" s="712"/>
      <c r="U31" s="712"/>
      <c r="V31" s="712"/>
      <c r="W31" s="712"/>
      <c r="X31" s="712"/>
      <c r="Y31" s="712"/>
      <c r="Z31" s="712"/>
      <c r="AA31" s="712"/>
      <c r="AB31" s="712"/>
      <c r="AC31" s="712"/>
      <c r="AD31" s="712"/>
      <c r="AE31" s="712"/>
      <c r="AF31" s="712"/>
      <c r="AG31" s="712"/>
      <c r="AH31" s="712"/>
      <c r="AI31" s="712"/>
      <c r="AJ31" s="712"/>
      <c r="AK31" s="712"/>
      <c r="AL31" s="712"/>
      <c r="AM31" s="712"/>
      <c r="AN31" s="712"/>
      <c r="AO31" s="712"/>
      <c r="AP31" s="713"/>
      <c r="AQ31" s="300"/>
      <c r="AR31" s="301"/>
      <c r="AS31" s="714"/>
      <c r="AT31" s="715"/>
      <c r="AU31" s="715"/>
      <c r="AV31" s="715"/>
      <c r="AW31" s="715"/>
      <c r="AX31" s="715"/>
      <c r="AY31" s="715"/>
      <c r="AZ31" s="715"/>
      <c r="BA31" s="191"/>
      <c r="BB31" s="191"/>
      <c r="BC31" s="191"/>
      <c r="BD31" s="191"/>
      <c r="BE31" s="192"/>
      <c r="BF31" s="730"/>
      <c r="BG31" s="731"/>
      <c r="BH31" s="711" t="str">
        <f>IF('②応募者名簿(印刷用)'!$BV$42="","",'②応募者名簿(印刷用)'!$BV$42)</f>
        <v xml:space="preserve"> </v>
      </c>
      <c r="BI31" s="712"/>
      <c r="BJ31" s="712"/>
      <c r="BK31" s="712"/>
      <c r="BL31" s="712"/>
      <c r="BM31" s="712"/>
      <c r="BN31" s="712"/>
      <c r="BO31" s="712"/>
      <c r="BP31" s="712"/>
      <c r="BQ31" s="712"/>
      <c r="BR31" s="712"/>
      <c r="BS31" s="712"/>
      <c r="BT31" s="712"/>
      <c r="BU31" s="712"/>
      <c r="BV31" s="712"/>
      <c r="BW31" s="712"/>
      <c r="BX31" s="712"/>
      <c r="BY31" s="712"/>
      <c r="BZ31" s="712"/>
      <c r="CA31" s="712"/>
      <c r="CB31" s="712"/>
      <c r="CC31" s="712"/>
      <c r="CD31" s="712"/>
      <c r="CE31" s="712"/>
      <c r="CF31" s="712"/>
      <c r="CG31" s="712"/>
      <c r="CH31" s="713"/>
    </row>
    <row r="32" spans="1:86" ht="24.95" customHeight="1">
      <c r="A32" s="714"/>
      <c r="B32" s="715"/>
      <c r="C32" s="715"/>
      <c r="D32" s="715"/>
      <c r="E32" s="715"/>
      <c r="F32" s="715"/>
      <c r="G32" s="715"/>
      <c r="H32" s="715"/>
      <c r="I32" s="191"/>
      <c r="J32" s="191"/>
      <c r="K32" s="191"/>
      <c r="L32" s="191"/>
      <c r="M32" s="192"/>
      <c r="N32" s="790"/>
      <c r="O32" s="790"/>
      <c r="P32" s="711" t="str">
        <f>IF('②応募者名簿(印刷用)'!$BV$43="","",'②応募者名簿(印刷用)'!$BV$43)</f>
        <v xml:space="preserve"> </v>
      </c>
      <c r="Q32" s="712"/>
      <c r="R32" s="712"/>
      <c r="S32" s="712"/>
      <c r="T32" s="712"/>
      <c r="U32" s="712"/>
      <c r="V32" s="712"/>
      <c r="W32" s="712"/>
      <c r="X32" s="712"/>
      <c r="Y32" s="712"/>
      <c r="Z32" s="712"/>
      <c r="AA32" s="712"/>
      <c r="AB32" s="712"/>
      <c r="AC32" s="712"/>
      <c r="AD32" s="712"/>
      <c r="AE32" s="712"/>
      <c r="AF32" s="712"/>
      <c r="AG32" s="712"/>
      <c r="AH32" s="712"/>
      <c r="AI32" s="712"/>
      <c r="AJ32" s="712"/>
      <c r="AK32" s="712"/>
      <c r="AL32" s="712"/>
      <c r="AM32" s="712"/>
      <c r="AN32" s="712"/>
      <c r="AO32" s="712"/>
      <c r="AP32" s="713"/>
      <c r="AQ32" s="300"/>
      <c r="AR32" s="301"/>
      <c r="AS32" s="714"/>
      <c r="AT32" s="715"/>
      <c r="AU32" s="715"/>
      <c r="AV32" s="715"/>
      <c r="AW32" s="715"/>
      <c r="AX32" s="715"/>
      <c r="AY32" s="715"/>
      <c r="AZ32" s="715"/>
      <c r="BA32" s="191"/>
      <c r="BB32" s="191"/>
      <c r="BC32" s="191"/>
      <c r="BD32" s="191"/>
      <c r="BE32" s="192"/>
      <c r="BF32" s="730"/>
      <c r="BG32" s="731"/>
      <c r="BH32" s="711" t="str">
        <f>IF('②応募者名簿(印刷用)'!$BV$43="","",'②応募者名簿(印刷用)'!$BV$43)</f>
        <v xml:space="preserve"> </v>
      </c>
      <c r="BI32" s="712"/>
      <c r="BJ32" s="712"/>
      <c r="BK32" s="712"/>
      <c r="BL32" s="712"/>
      <c r="BM32" s="712"/>
      <c r="BN32" s="712"/>
      <c r="BO32" s="712"/>
      <c r="BP32" s="712"/>
      <c r="BQ32" s="712"/>
      <c r="BR32" s="712"/>
      <c r="BS32" s="712"/>
      <c r="BT32" s="712"/>
      <c r="BU32" s="712"/>
      <c r="BV32" s="712"/>
      <c r="BW32" s="712"/>
      <c r="BX32" s="712"/>
      <c r="BY32" s="712"/>
      <c r="BZ32" s="712"/>
      <c r="CA32" s="712"/>
      <c r="CB32" s="712"/>
      <c r="CC32" s="712"/>
      <c r="CD32" s="712"/>
      <c r="CE32" s="712"/>
      <c r="CF32" s="712"/>
      <c r="CG32" s="712"/>
      <c r="CH32" s="713"/>
    </row>
    <row r="33" spans="1:86" ht="24.95" customHeight="1">
      <c r="A33" s="714"/>
      <c r="B33" s="715"/>
      <c r="C33" s="715"/>
      <c r="D33" s="715"/>
      <c r="E33" s="715"/>
      <c r="F33" s="715"/>
      <c r="G33" s="715"/>
      <c r="H33" s="715"/>
      <c r="I33" s="191"/>
      <c r="J33" s="191"/>
      <c r="K33" s="191"/>
      <c r="L33" s="191"/>
      <c r="M33" s="192"/>
      <c r="N33" s="790"/>
      <c r="O33" s="790"/>
      <c r="P33" s="737" t="str">
        <f>IF('②応募者名簿(印刷用)'!$BV$44="","",'②応募者名簿(印刷用)'!$BV$44)</f>
        <v xml:space="preserve"> </v>
      </c>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9"/>
      <c r="AQ33" s="300"/>
      <c r="AR33" s="301"/>
      <c r="AS33" s="714"/>
      <c r="AT33" s="715"/>
      <c r="AU33" s="715"/>
      <c r="AV33" s="715"/>
      <c r="AW33" s="715"/>
      <c r="AX33" s="715"/>
      <c r="AY33" s="715"/>
      <c r="AZ33" s="715"/>
      <c r="BA33" s="191"/>
      <c r="BB33" s="191"/>
      <c r="BC33" s="191"/>
      <c r="BD33" s="191"/>
      <c r="BE33" s="192"/>
      <c r="BF33" s="732"/>
      <c r="BG33" s="733"/>
      <c r="BH33" s="737" t="str">
        <f>IF('②応募者名簿(印刷用)'!$BV$44="","",'②応募者名簿(印刷用)'!$BV$44)</f>
        <v xml:space="preserve"> </v>
      </c>
      <c r="BI33" s="738"/>
      <c r="BJ33" s="738"/>
      <c r="BK33" s="738"/>
      <c r="BL33" s="738"/>
      <c r="BM33" s="738"/>
      <c r="BN33" s="738"/>
      <c r="BO33" s="738"/>
      <c r="BP33" s="738"/>
      <c r="BQ33" s="738"/>
      <c r="BR33" s="738"/>
      <c r="BS33" s="738"/>
      <c r="BT33" s="738"/>
      <c r="BU33" s="738"/>
      <c r="BV33" s="738"/>
      <c r="BW33" s="738"/>
      <c r="BX33" s="738"/>
      <c r="BY33" s="738"/>
      <c r="BZ33" s="738"/>
      <c r="CA33" s="738"/>
      <c r="CB33" s="738"/>
      <c r="CC33" s="738"/>
      <c r="CD33" s="738"/>
      <c r="CE33" s="738"/>
      <c r="CF33" s="738"/>
      <c r="CG33" s="738"/>
      <c r="CH33" s="739"/>
    </row>
    <row r="34" spans="1:86" ht="24.95" customHeight="1">
      <c r="A34" s="714"/>
      <c r="B34" s="715"/>
      <c r="C34" s="715"/>
      <c r="D34" s="715"/>
      <c r="E34" s="715"/>
      <c r="F34" s="715"/>
      <c r="G34" s="715"/>
      <c r="H34" s="715"/>
      <c r="I34" s="191"/>
      <c r="J34" s="191"/>
      <c r="K34" s="191"/>
      <c r="L34" s="191"/>
      <c r="M34" s="192"/>
      <c r="N34" s="728" t="s">
        <v>345</v>
      </c>
      <c r="O34" s="729"/>
      <c r="P34" s="740" t="s">
        <v>23</v>
      </c>
      <c r="Q34" s="741"/>
      <c r="R34" s="741"/>
      <c r="S34" s="741"/>
      <c r="T34" s="720" t="str">
        <f>""&amp;①入力シート!$D$21</f>
        <v/>
      </c>
      <c r="U34" s="720"/>
      <c r="V34" s="720"/>
      <c r="W34" s="720"/>
      <c r="X34" s="720"/>
      <c r="Y34" s="720"/>
      <c r="Z34" s="720"/>
      <c r="AA34" s="720"/>
      <c r="AB34" s="720"/>
      <c r="AC34" s="720"/>
      <c r="AD34" s="720"/>
      <c r="AE34" s="720"/>
      <c r="AF34" s="720"/>
      <c r="AG34" s="720"/>
      <c r="AH34" s="720"/>
      <c r="AI34" s="720"/>
      <c r="AJ34" s="720"/>
      <c r="AK34" s="720"/>
      <c r="AL34" s="720"/>
      <c r="AM34" s="720"/>
      <c r="AN34" s="720"/>
      <c r="AO34" s="720"/>
      <c r="AP34" s="773"/>
      <c r="AQ34" s="300"/>
      <c r="AR34" s="301"/>
      <c r="AS34" s="714"/>
      <c r="AT34" s="715"/>
      <c r="AU34" s="715"/>
      <c r="AV34" s="715"/>
      <c r="AW34" s="715"/>
      <c r="AX34" s="715"/>
      <c r="AY34" s="715"/>
      <c r="AZ34" s="715"/>
      <c r="BA34" s="191"/>
      <c r="BB34" s="191"/>
      <c r="BC34" s="191"/>
      <c r="BD34" s="191"/>
      <c r="BE34" s="192"/>
      <c r="BF34" s="728" t="s">
        <v>345</v>
      </c>
      <c r="BG34" s="729"/>
      <c r="BH34" s="740" t="s">
        <v>23</v>
      </c>
      <c r="BI34" s="741"/>
      <c r="BJ34" s="741"/>
      <c r="BK34" s="741"/>
      <c r="BL34" s="720" t="str">
        <f>""&amp;①入力シート!$D$21</f>
        <v/>
      </c>
      <c r="BM34" s="720"/>
      <c r="BN34" s="720"/>
      <c r="BO34" s="720"/>
      <c r="BP34" s="720"/>
      <c r="BQ34" s="720"/>
      <c r="BR34" s="720"/>
      <c r="BS34" s="720"/>
      <c r="BT34" s="720"/>
      <c r="BU34" s="720"/>
      <c r="BV34" s="720"/>
      <c r="BW34" s="720"/>
      <c r="BX34" s="720"/>
      <c r="BY34" s="720"/>
      <c r="BZ34" s="720"/>
      <c r="CA34" s="720"/>
      <c r="CB34" s="720"/>
      <c r="CC34" s="720"/>
      <c r="CD34" s="720"/>
      <c r="CE34" s="720"/>
      <c r="CF34" s="720"/>
      <c r="CG34" s="720"/>
      <c r="CH34" s="773"/>
    </row>
    <row r="35" spans="1:86" ht="24.95" customHeight="1">
      <c r="A35" s="193"/>
      <c r="B35" s="191"/>
      <c r="C35" s="191"/>
      <c r="D35" s="191"/>
      <c r="E35" s="191"/>
      <c r="F35" s="191"/>
      <c r="G35" s="191"/>
      <c r="H35" s="191"/>
      <c r="I35" s="191"/>
      <c r="J35" s="191"/>
      <c r="K35" s="191"/>
      <c r="L35" s="191"/>
      <c r="M35" s="192"/>
      <c r="N35" s="730"/>
      <c r="O35" s="731"/>
      <c r="P35" s="770" t="str">
        <f>"　"&amp;①入力シート!$D$22</f>
        <v>　</v>
      </c>
      <c r="Q35" s="771"/>
      <c r="R35" s="771"/>
      <c r="S35" s="771"/>
      <c r="T35" s="771"/>
      <c r="U35" s="771"/>
      <c r="V35" s="771"/>
      <c r="W35" s="771"/>
      <c r="X35" s="771"/>
      <c r="Y35" s="771"/>
      <c r="Z35" s="771"/>
      <c r="AA35" s="771"/>
      <c r="AB35" s="771"/>
      <c r="AC35" s="771"/>
      <c r="AD35" s="771"/>
      <c r="AE35" s="771"/>
      <c r="AF35" s="771"/>
      <c r="AG35" s="771"/>
      <c r="AH35" s="771"/>
      <c r="AI35" s="771"/>
      <c r="AJ35" s="771"/>
      <c r="AK35" s="771"/>
      <c r="AL35" s="771"/>
      <c r="AM35" s="771"/>
      <c r="AN35" s="771"/>
      <c r="AO35" s="771"/>
      <c r="AP35" s="772"/>
      <c r="AQ35" s="300"/>
      <c r="AR35" s="301"/>
      <c r="AS35" s="193"/>
      <c r="AT35" s="191"/>
      <c r="AU35" s="191"/>
      <c r="AV35" s="191"/>
      <c r="AW35" s="191"/>
      <c r="AX35" s="191"/>
      <c r="AY35" s="191"/>
      <c r="AZ35" s="191"/>
      <c r="BA35" s="191"/>
      <c r="BB35" s="191"/>
      <c r="BC35" s="191"/>
      <c r="BD35" s="191"/>
      <c r="BE35" s="192"/>
      <c r="BF35" s="730"/>
      <c r="BG35" s="731"/>
      <c r="BH35" s="770" t="str">
        <f>"　"&amp;①入力シート!$D$22</f>
        <v>　</v>
      </c>
      <c r="BI35" s="771"/>
      <c r="BJ35" s="771"/>
      <c r="BK35" s="771"/>
      <c r="BL35" s="771"/>
      <c r="BM35" s="771"/>
      <c r="BN35" s="771"/>
      <c r="BO35" s="771"/>
      <c r="BP35" s="771"/>
      <c r="BQ35" s="771"/>
      <c r="BR35" s="771"/>
      <c r="BS35" s="771"/>
      <c r="BT35" s="771"/>
      <c r="BU35" s="771"/>
      <c r="BV35" s="771"/>
      <c r="BW35" s="771"/>
      <c r="BX35" s="771"/>
      <c r="BY35" s="771"/>
      <c r="BZ35" s="771"/>
      <c r="CA35" s="771"/>
      <c r="CB35" s="771"/>
      <c r="CC35" s="771"/>
      <c r="CD35" s="771"/>
      <c r="CE35" s="771"/>
      <c r="CF35" s="771"/>
      <c r="CG35" s="771"/>
      <c r="CH35" s="772"/>
    </row>
    <row r="36" spans="1:86" ht="24.95" customHeight="1">
      <c r="A36" s="193"/>
      <c r="B36" s="191"/>
      <c r="C36" s="191"/>
      <c r="D36" s="191"/>
      <c r="E36" s="191"/>
      <c r="F36" s="191"/>
      <c r="G36" s="191"/>
      <c r="H36" s="191"/>
      <c r="I36" s="191"/>
      <c r="J36" s="191"/>
      <c r="K36" s="191"/>
      <c r="L36" s="191"/>
      <c r="M36" s="192"/>
      <c r="N36" s="730"/>
      <c r="O36" s="731"/>
      <c r="P36" s="764" t="str">
        <f>"　"&amp;①入力シート!$D$23</f>
        <v>　</v>
      </c>
      <c r="Q36" s="765"/>
      <c r="R36" s="765"/>
      <c r="S36" s="765"/>
      <c r="T36" s="765"/>
      <c r="U36" s="765"/>
      <c r="V36" s="765"/>
      <c r="W36" s="765"/>
      <c r="X36" s="765"/>
      <c r="Y36" s="765"/>
      <c r="Z36" s="765"/>
      <c r="AA36" s="765"/>
      <c r="AB36" s="765"/>
      <c r="AC36" s="765"/>
      <c r="AD36" s="765"/>
      <c r="AE36" s="765"/>
      <c r="AF36" s="765"/>
      <c r="AG36" s="765"/>
      <c r="AH36" s="765"/>
      <c r="AI36" s="765"/>
      <c r="AJ36" s="765"/>
      <c r="AK36" s="765"/>
      <c r="AL36" s="765"/>
      <c r="AM36" s="765"/>
      <c r="AN36" s="765"/>
      <c r="AO36" s="765"/>
      <c r="AP36" s="766"/>
      <c r="AQ36" s="300"/>
      <c r="AR36" s="301"/>
      <c r="AS36" s="193"/>
      <c r="AT36" s="191"/>
      <c r="AU36" s="191"/>
      <c r="AV36" s="191"/>
      <c r="AW36" s="191"/>
      <c r="AX36" s="191"/>
      <c r="AY36" s="191"/>
      <c r="AZ36" s="191"/>
      <c r="BA36" s="191"/>
      <c r="BB36" s="191"/>
      <c r="BC36" s="191"/>
      <c r="BD36" s="191"/>
      <c r="BE36" s="192"/>
      <c r="BF36" s="730"/>
      <c r="BG36" s="731"/>
      <c r="BH36" s="764" t="str">
        <f>"　"&amp;①入力シート!$D$23</f>
        <v>　</v>
      </c>
      <c r="BI36" s="765"/>
      <c r="BJ36" s="765"/>
      <c r="BK36" s="765"/>
      <c r="BL36" s="765"/>
      <c r="BM36" s="765"/>
      <c r="BN36" s="765"/>
      <c r="BO36" s="765"/>
      <c r="BP36" s="765"/>
      <c r="BQ36" s="765"/>
      <c r="BR36" s="765"/>
      <c r="BS36" s="765"/>
      <c r="BT36" s="765"/>
      <c r="BU36" s="765"/>
      <c r="BV36" s="765"/>
      <c r="BW36" s="765"/>
      <c r="BX36" s="765"/>
      <c r="BY36" s="765"/>
      <c r="BZ36" s="765"/>
      <c r="CA36" s="765"/>
      <c r="CB36" s="765"/>
      <c r="CC36" s="765"/>
      <c r="CD36" s="765"/>
      <c r="CE36" s="765"/>
      <c r="CF36" s="765"/>
      <c r="CG36" s="765"/>
      <c r="CH36" s="766"/>
    </row>
    <row r="37" spans="1:86" ht="24.95" customHeight="1">
      <c r="A37" s="194"/>
      <c r="B37" s="195"/>
      <c r="C37" s="195"/>
      <c r="D37" s="195"/>
      <c r="E37" s="195"/>
      <c r="F37" s="195"/>
      <c r="G37" s="195"/>
      <c r="H37" s="195"/>
      <c r="I37" s="195"/>
      <c r="J37" s="195"/>
      <c r="K37" s="195"/>
      <c r="L37" s="195"/>
      <c r="M37" s="196"/>
      <c r="N37" s="732"/>
      <c r="O37" s="733"/>
      <c r="P37" s="764"/>
      <c r="Q37" s="765"/>
      <c r="R37" s="765"/>
      <c r="S37" s="765"/>
      <c r="T37" s="765"/>
      <c r="U37" s="765"/>
      <c r="V37" s="765"/>
      <c r="W37" s="765"/>
      <c r="X37" s="765"/>
      <c r="Y37" s="765"/>
      <c r="Z37" s="765"/>
      <c r="AA37" s="765"/>
      <c r="AB37" s="765"/>
      <c r="AC37" s="765"/>
      <c r="AD37" s="765"/>
      <c r="AE37" s="765"/>
      <c r="AF37" s="765"/>
      <c r="AG37" s="765"/>
      <c r="AH37" s="765"/>
      <c r="AI37" s="765"/>
      <c r="AJ37" s="765"/>
      <c r="AK37" s="765"/>
      <c r="AL37" s="765"/>
      <c r="AM37" s="765"/>
      <c r="AN37" s="765"/>
      <c r="AO37" s="765"/>
      <c r="AP37" s="766"/>
      <c r="AQ37" s="300"/>
      <c r="AR37" s="301"/>
      <c r="AS37" s="194"/>
      <c r="AT37" s="195"/>
      <c r="AU37" s="195"/>
      <c r="AV37" s="195"/>
      <c r="AW37" s="195"/>
      <c r="AX37" s="195"/>
      <c r="AY37" s="195"/>
      <c r="AZ37" s="195"/>
      <c r="BA37" s="195"/>
      <c r="BB37" s="195"/>
      <c r="BC37" s="195"/>
      <c r="BD37" s="195"/>
      <c r="BE37" s="196"/>
      <c r="BF37" s="732"/>
      <c r="BG37" s="733"/>
      <c r="BH37" s="767"/>
      <c r="BI37" s="768"/>
      <c r="BJ37" s="768"/>
      <c r="BK37" s="768"/>
      <c r="BL37" s="768"/>
      <c r="BM37" s="768"/>
      <c r="BN37" s="768"/>
      <c r="BO37" s="768"/>
      <c r="BP37" s="768"/>
      <c r="BQ37" s="768"/>
      <c r="BR37" s="768"/>
      <c r="BS37" s="768"/>
      <c r="BT37" s="768"/>
      <c r="BU37" s="768"/>
      <c r="BV37" s="768"/>
      <c r="BW37" s="768"/>
      <c r="BX37" s="768"/>
      <c r="BY37" s="768"/>
      <c r="BZ37" s="768"/>
      <c r="CA37" s="768"/>
      <c r="CB37" s="768"/>
      <c r="CC37" s="768"/>
      <c r="CD37" s="768"/>
      <c r="CE37" s="768"/>
      <c r="CF37" s="768"/>
      <c r="CG37" s="768"/>
      <c r="CH37" s="769"/>
    </row>
    <row r="38" spans="1:86" ht="24.95" customHeight="1">
      <c r="A38" s="722" t="s">
        <v>337</v>
      </c>
      <c r="B38" s="723"/>
      <c r="C38" s="740" t="s">
        <v>31</v>
      </c>
      <c r="D38" s="741"/>
      <c r="E38" s="741"/>
      <c r="F38" s="741"/>
      <c r="G38" s="741"/>
      <c r="H38" s="741"/>
      <c r="I38" s="741"/>
      <c r="J38" s="741"/>
      <c r="K38" s="741"/>
      <c r="L38" s="741"/>
      <c r="M38" s="741"/>
      <c r="N38" s="722" t="s">
        <v>336</v>
      </c>
      <c r="O38" s="723"/>
      <c r="P38" s="792" t="str">
        <f>""&amp;①入力シート!AC66</f>
        <v/>
      </c>
      <c r="Q38" s="792"/>
      <c r="R38" s="792"/>
      <c r="S38" s="792"/>
      <c r="T38" s="792"/>
      <c r="U38" s="792"/>
      <c r="V38" s="792"/>
      <c r="W38" s="792"/>
      <c r="X38" s="792"/>
      <c r="Y38" s="792"/>
      <c r="Z38" s="792"/>
      <c r="AA38" s="792"/>
      <c r="AB38" s="792"/>
      <c r="AC38" s="792"/>
      <c r="AD38" s="792"/>
      <c r="AE38" s="792"/>
      <c r="AF38" s="792"/>
      <c r="AG38" s="792"/>
      <c r="AH38" s="792"/>
      <c r="AI38" s="792"/>
      <c r="AJ38" s="792"/>
      <c r="AK38" s="792"/>
      <c r="AL38" s="792"/>
      <c r="AM38" s="792"/>
      <c r="AN38" s="792"/>
      <c r="AO38" s="792"/>
      <c r="AP38" s="792"/>
      <c r="AQ38" s="300"/>
      <c r="AR38" s="301"/>
      <c r="AS38" s="722" t="s">
        <v>337</v>
      </c>
      <c r="AT38" s="723"/>
      <c r="AU38" s="740" t="s">
        <v>31</v>
      </c>
      <c r="AV38" s="741"/>
      <c r="AW38" s="741"/>
      <c r="AX38" s="741"/>
      <c r="AY38" s="741"/>
      <c r="AZ38" s="741"/>
      <c r="BA38" s="741"/>
      <c r="BB38" s="741"/>
      <c r="BC38" s="741"/>
      <c r="BD38" s="741"/>
      <c r="BE38" s="742"/>
      <c r="BF38" s="722" t="s">
        <v>336</v>
      </c>
      <c r="BG38" s="723"/>
      <c r="BH38" s="755" t="str">
        <f>""&amp;①入力シート!AC67</f>
        <v/>
      </c>
      <c r="BI38" s="756"/>
      <c r="BJ38" s="756"/>
      <c r="BK38" s="756"/>
      <c r="BL38" s="756"/>
      <c r="BM38" s="756"/>
      <c r="BN38" s="756"/>
      <c r="BO38" s="756"/>
      <c r="BP38" s="756"/>
      <c r="BQ38" s="756"/>
      <c r="BR38" s="756"/>
      <c r="BS38" s="756"/>
      <c r="BT38" s="756"/>
      <c r="BU38" s="756"/>
      <c r="BV38" s="756"/>
      <c r="BW38" s="756"/>
      <c r="BX38" s="756"/>
      <c r="BY38" s="756"/>
      <c r="BZ38" s="756"/>
      <c r="CA38" s="756"/>
      <c r="CB38" s="756"/>
      <c r="CC38" s="756"/>
      <c r="CD38" s="756"/>
      <c r="CE38" s="756"/>
      <c r="CF38" s="756"/>
      <c r="CG38" s="756"/>
      <c r="CH38" s="757"/>
    </row>
    <row r="39" spans="1:86" ht="24.95" customHeight="1">
      <c r="A39" s="724"/>
      <c r="B39" s="725"/>
      <c r="C39" s="743">
        <f>'②応募者名簿(印刷用)'!$AD15</f>
        <v>43</v>
      </c>
      <c r="D39" s="744"/>
      <c r="E39" s="744"/>
      <c r="F39" s="744"/>
      <c r="G39" s="744"/>
      <c r="H39" s="744"/>
      <c r="I39" s="744"/>
      <c r="J39" s="744"/>
      <c r="K39" s="744"/>
      <c r="L39" s="744"/>
      <c r="M39" s="744"/>
      <c r="N39" s="724"/>
      <c r="O39" s="725"/>
      <c r="P39" s="792"/>
      <c r="Q39" s="792"/>
      <c r="R39" s="792"/>
      <c r="S39" s="792"/>
      <c r="T39" s="792"/>
      <c r="U39" s="792"/>
      <c r="V39" s="792"/>
      <c r="W39" s="792"/>
      <c r="X39" s="792"/>
      <c r="Y39" s="792"/>
      <c r="Z39" s="792"/>
      <c r="AA39" s="792"/>
      <c r="AB39" s="792"/>
      <c r="AC39" s="792"/>
      <c r="AD39" s="792"/>
      <c r="AE39" s="792"/>
      <c r="AF39" s="792"/>
      <c r="AG39" s="792"/>
      <c r="AH39" s="792"/>
      <c r="AI39" s="792"/>
      <c r="AJ39" s="792"/>
      <c r="AK39" s="792"/>
      <c r="AL39" s="792"/>
      <c r="AM39" s="792"/>
      <c r="AN39" s="792"/>
      <c r="AO39" s="792"/>
      <c r="AP39" s="792"/>
      <c r="AQ39" s="300"/>
      <c r="AR39" s="301"/>
      <c r="AS39" s="724"/>
      <c r="AT39" s="725"/>
      <c r="AU39" s="743">
        <f>'②応募者名簿(印刷用)'!$AD16</f>
        <v>44</v>
      </c>
      <c r="AV39" s="744"/>
      <c r="AW39" s="744"/>
      <c r="AX39" s="744"/>
      <c r="AY39" s="744"/>
      <c r="AZ39" s="744"/>
      <c r="BA39" s="744"/>
      <c r="BB39" s="744"/>
      <c r="BC39" s="744"/>
      <c r="BD39" s="744"/>
      <c r="BE39" s="745"/>
      <c r="BF39" s="724"/>
      <c r="BG39" s="725"/>
      <c r="BH39" s="758"/>
      <c r="BI39" s="759"/>
      <c r="BJ39" s="759"/>
      <c r="BK39" s="759"/>
      <c r="BL39" s="759"/>
      <c r="BM39" s="759"/>
      <c r="BN39" s="759"/>
      <c r="BO39" s="759"/>
      <c r="BP39" s="759"/>
      <c r="BQ39" s="759"/>
      <c r="BR39" s="759"/>
      <c r="BS39" s="759"/>
      <c r="BT39" s="759"/>
      <c r="BU39" s="759"/>
      <c r="BV39" s="759"/>
      <c r="BW39" s="759"/>
      <c r="BX39" s="759"/>
      <c r="BY39" s="759"/>
      <c r="BZ39" s="759"/>
      <c r="CA39" s="759"/>
      <c r="CB39" s="759"/>
      <c r="CC39" s="759"/>
      <c r="CD39" s="759"/>
      <c r="CE39" s="759"/>
      <c r="CF39" s="759"/>
      <c r="CG39" s="759"/>
      <c r="CH39" s="760"/>
    </row>
    <row r="40" spans="1:86" ht="24.95" customHeight="1">
      <c r="A40" s="726"/>
      <c r="B40" s="727"/>
      <c r="C40" s="743"/>
      <c r="D40" s="744"/>
      <c r="E40" s="744"/>
      <c r="F40" s="744"/>
      <c r="G40" s="744"/>
      <c r="H40" s="744"/>
      <c r="I40" s="744"/>
      <c r="J40" s="744"/>
      <c r="K40" s="744"/>
      <c r="L40" s="744"/>
      <c r="M40" s="744"/>
      <c r="N40" s="726"/>
      <c r="O40" s="727"/>
      <c r="P40" s="792"/>
      <c r="Q40" s="792"/>
      <c r="R40" s="792"/>
      <c r="S40" s="792"/>
      <c r="T40" s="792"/>
      <c r="U40" s="792"/>
      <c r="V40" s="792"/>
      <c r="W40" s="792"/>
      <c r="X40" s="792"/>
      <c r="Y40" s="792"/>
      <c r="Z40" s="792"/>
      <c r="AA40" s="792"/>
      <c r="AB40" s="792"/>
      <c r="AC40" s="792"/>
      <c r="AD40" s="792"/>
      <c r="AE40" s="792"/>
      <c r="AF40" s="792"/>
      <c r="AG40" s="792"/>
      <c r="AH40" s="792"/>
      <c r="AI40" s="792"/>
      <c r="AJ40" s="792"/>
      <c r="AK40" s="792"/>
      <c r="AL40" s="792"/>
      <c r="AM40" s="792"/>
      <c r="AN40" s="792"/>
      <c r="AO40" s="792"/>
      <c r="AP40" s="792"/>
      <c r="AQ40" s="300"/>
      <c r="AR40" s="301"/>
      <c r="AS40" s="726"/>
      <c r="AT40" s="727"/>
      <c r="AU40" s="746"/>
      <c r="AV40" s="747"/>
      <c r="AW40" s="747"/>
      <c r="AX40" s="747"/>
      <c r="AY40" s="747"/>
      <c r="AZ40" s="747"/>
      <c r="BA40" s="747"/>
      <c r="BB40" s="747"/>
      <c r="BC40" s="747"/>
      <c r="BD40" s="747"/>
      <c r="BE40" s="748"/>
      <c r="BF40" s="726"/>
      <c r="BG40" s="727"/>
      <c r="BH40" s="761"/>
      <c r="BI40" s="762"/>
      <c r="BJ40" s="762"/>
      <c r="BK40" s="762"/>
      <c r="BL40" s="762"/>
      <c r="BM40" s="762"/>
      <c r="BN40" s="762"/>
      <c r="BO40" s="762"/>
      <c r="BP40" s="762"/>
      <c r="BQ40" s="762"/>
      <c r="BR40" s="762"/>
      <c r="BS40" s="762"/>
      <c r="BT40" s="762"/>
      <c r="BU40" s="762"/>
      <c r="BV40" s="762"/>
      <c r="BW40" s="762"/>
      <c r="BX40" s="762"/>
      <c r="BY40" s="762"/>
      <c r="BZ40" s="762"/>
      <c r="CA40" s="762"/>
      <c r="CB40" s="762"/>
      <c r="CC40" s="762"/>
      <c r="CD40" s="762"/>
      <c r="CE40" s="762"/>
      <c r="CF40" s="762"/>
      <c r="CG40" s="762"/>
      <c r="CH40" s="763"/>
    </row>
    <row r="41" spans="1:86" ht="24.95" customHeight="1">
      <c r="A41" s="722" t="s">
        <v>338</v>
      </c>
      <c r="B41" s="723"/>
      <c r="C41" s="782" t="str">
        <f>IF('②応募者名簿(印刷用)'!$AN$15="","",'②応募者名簿(印刷用)'!$AN$15)</f>
        <v/>
      </c>
      <c r="D41" s="783"/>
      <c r="E41" s="783"/>
      <c r="F41" s="783"/>
      <c r="G41" s="783"/>
      <c r="H41" s="783"/>
      <c r="I41" s="783"/>
      <c r="J41" s="783"/>
      <c r="K41" s="783"/>
      <c r="L41" s="783"/>
      <c r="M41" s="784"/>
      <c r="N41" s="728" t="s">
        <v>346</v>
      </c>
      <c r="O41" s="729"/>
      <c r="P41" s="787" t="s">
        <v>32</v>
      </c>
      <c r="Q41" s="788"/>
      <c r="R41" s="788"/>
      <c r="S41" s="788"/>
      <c r="T41" s="788"/>
      <c r="U41" s="788"/>
      <c r="V41" s="788"/>
      <c r="W41" s="788"/>
      <c r="X41" s="788"/>
      <c r="Y41" s="788"/>
      <c r="Z41" s="788"/>
      <c r="AA41" s="788"/>
      <c r="AB41" s="788"/>
      <c r="AC41" s="788"/>
      <c r="AD41" s="788"/>
      <c r="AE41" s="788"/>
      <c r="AF41" s="788"/>
      <c r="AG41" s="788"/>
      <c r="AH41" s="788"/>
      <c r="AI41" s="788"/>
      <c r="AJ41" s="788"/>
      <c r="AK41" s="788"/>
      <c r="AL41" s="788"/>
      <c r="AM41" s="788"/>
      <c r="AN41" s="788"/>
      <c r="AO41" s="788"/>
      <c r="AP41" s="789"/>
      <c r="AQ41" s="300"/>
      <c r="AR41" s="301"/>
      <c r="AS41" s="722" t="s">
        <v>338</v>
      </c>
      <c r="AT41" s="723"/>
      <c r="AU41" s="782" t="str">
        <f>IF('②応募者名簿(印刷用)'!$AN$16="","",'②応募者名簿(印刷用)'!$AN$16)</f>
        <v/>
      </c>
      <c r="AV41" s="783"/>
      <c r="AW41" s="783"/>
      <c r="AX41" s="783"/>
      <c r="AY41" s="783"/>
      <c r="AZ41" s="783"/>
      <c r="BA41" s="783"/>
      <c r="BB41" s="783"/>
      <c r="BC41" s="783"/>
      <c r="BD41" s="783"/>
      <c r="BE41" s="784"/>
      <c r="BF41" s="728" t="s">
        <v>346</v>
      </c>
      <c r="BG41" s="729"/>
      <c r="BH41" s="740" t="s">
        <v>32</v>
      </c>
      <c r="BI41" s="741"/>
      <c r="BJ41" s="741"/>
      <c r="BK41" s="741"/>
      <c r="BL41" s="741"/>
      <c r="BM41" s="741"/>
      <c r="BN41" s="741"/>
      <c r="BO41" s="741"/>
      <c r="BP41" s="741"/>
      <c r="BQ41" s="741"/>
      <c r="BR41" s="741"/>
      <c r="BS41" s="741"/>
      <c r="BT41" s="741"/>
      <c r="BU41" s="741"/>
      <c r="BV41" s="741"/>
      <c r="BW41" s="741"/>
      <c r="BX41" s="741"/>
      <c r="BY41" s="741"/>
      <c r="BZ41" s="741"/>
      <c r="CA41" s="741"/>
      <c r="CB41" s="741"/>
      <c r="CC41" s="741"/>
      <c r="CD41" s="741"/>
      <c r="CE41" s="741"/>
      <c r="CF41" s="741"/>
      <c r="CG41" s="741"/>
      <c r="CH41" s="742"/>
    </row>
    <row r="42" spans="1:86" ht="24.95" customHeight="1">
      <c r="A42" s="724"/>
      <c r="B42" s="725"/>
      <c r="C42" s="743"/>
      <c r="D42" s="744"/>
      <c r="E42" s="744"/>
      <c r="F42" s="744"/>
      <c r="G42" s="744"/>
      <c r="H42" s="744"/>
      <c r="I42" s="744"/>
      <c r="J42" s="744"/>
      <c r="K42" s="744"/>
      <c r="L42" s="744"/>
      <c r="M42" s="745"/>
      <c r="N42" s="730"/>
      <c r="O42" s="731"/>
      <c r="P42" s="793" t="str">
        <f>IF('②応募者名簿(印刷用)'!$AR$15="","",'②応募者名簿(印刷用)'!$AR$15)</f>
        <v xml:space="preserve"> </v>
      </c>
      <c r="Q42" s="793"/>
      <c r="R42" s="793"/>
      <c r="S42" s="793"/>
      <c r="T42" s="793"/>
      <c r="U42" s="793"/>
      <c r="V42" s="793"/>
      <c r="W42" s="793"/>
      <c r="X42" s="793"/>
      <c r="Y42" s="793"/>
      <c r="Z42" s="793"/>
      <c r="AA42" s="793"/>
      <c r="AB42" s="793"/>
      <c r="AC42" s="793"/>
      <c r="AD42" s="793"/>
      <c r="AE42" s="793"/>
      <c r="AF42" s="793"/>
      <c r="AG42" s="793"/>
      <c r="AH42" s="793"/>
      <c r="AI42" s="793"/>
      <c r="AJ42" s="793"/>
      <c r="AK42" s="793"/>
      <c r="AL42" s="793"/>
      <c r="AM42" s="793"/>
      <c r="AN42" s="793"/>
      <c r="AO42" s="793"/>
      <c r="AP42" s="793"/>
      <c r="AQ42" s="300"/>
      <c r="AR42" s="301"/>
      <c r="AS42" s="724"/>
      <c r="AT42" s="725"/>
      <c r="AU42" s="743"/>
      <c r="AV42" s="744"/>
      <c r="AW42" s="744"/>
      <c r="AX42" s="744"/>
      <c r="AY42" s="744"/>
      <c r="AZ42" s="744"/>
      <c r="BA42" s="744"/>
      <c r="BB42" s="744"/>
      <c r="BC42" s="744"/>
      <c r="BD42" s="744"/>
      <c r="BE42" s="745"/>
      <c r="BF42" s="730"/>
      <c r="BG42" s="731"/>
      <c r="BH42" s="743" t="str">
        <f>IF('②応募者名簿(印刷用)'!$AR$16="","",'②応募者名簿(印刷用)'!$AR$16)</f>
        <v xml:space="preserve"> </v>
      </c>
      <c r="BI42" s="744"/>
      <c r="BJ42" s="744"/>
      <c r="BK42" s="744"/>
      <c r="BL42" s="744"/>
      <c r="BM42" s="744"/>
      <c r="BN42" s="744"/>
      <c r="BO42" s="744"/>
      <c r="BP42" s="744"/>
      <c r="BQ42" s="744"/>
      <c r="BR42" s="744"/>
      <c r="BS42" s="744"/>
      <c r="BT42" s="744"/>
      <c r="BU42" s="744"/>
      <c r="BV42" s="744"/>
      <c r="BW42" s="744"/>
      <c r="BX42" s="744"/>
      <c r="BY42" s="744"/>
      <c r="BZ42" s="744"/>
      <c r="CA42" s="744"/>
      <c r="CB42" s="744"/>
      <c r="CC42" s="744"/>
      <c r="CD42" s="744"/>
      <c r="CE42" s="744"/>
      <c r="CF42" s="744"/>
      <c r="CG42" s="744"/>
      <c r="CH42" s="745"/>
    </row>
    <row r="43" spans="1:86" ht="24.95" customHeight="1">
      <c r="A43" s="726"/>
      <c r="B43" s="727"/>
      <c r="C43" s="743"/>
      <c r="D43" s="744"/>
      <c r="E43" s="744"/>
      <c r="F43" s="744"/>
      <c r="G43" s="744"/>
      <c r="H43" s="744"/>
      <c r="I43" s="744"/>
      <c r="J43" s="744"/>
      <c r="K43" s="744"/>
      <c r="L43" s="744"/>
      <c r="M43" s="745"/>
      <c r="N43" s="732"/>
      <c r="O43" s="733"/>
      <c r="P43" s="794"/>
      <c r="Q43" s="794"/>
      <c r="R43" s="794"/>
      <c r="S43" s="794"/>
      <c r="T43" s="794"/>
      <c r="U43" s="794"/>
      <c r="V43" s="794"/>
      <c r="W43" s="794"/>
      <c r="X43" s="794"/>
      <c r="Y43" s="794"/>
      <c r="Z43" s="794"/>
      <c r="AA43" s="794"/>
      <c r="AB43" s="794"/>
      <c r="AC43" s="794"/>
      <c r="AD43" s="794"/>
      <c r="AE43" s="794"/>
      <c r="AF43" s="794"/>
      <c r="AG43" s="794"/>
      <c r="AH43" s="794"/>
      <c r="AI43" s="794"/>
      <c r="AJ43" s="794"/>
      <c r="AK43" s="794"/>
      <c r="AL43" s="794"/>
      <c r="AM43" s="794"/>
      <c r="AN43" s="794"/>
      <c r="AO43" s="794"/>
      <c r="AP43" s="794"/>
      <c r="AQ43" s="300"/>
      <c r="AR43" s="301"/>
      <c r="AS43" s="726"/>
      <c r="AT43" s="727"/>
      <c r="AU43" s="746"/>
      <c r="AV43" s="747"/>
      <c r="AW43" s="747"/>
      <c r="AX43" s="747"/>
      <c r="AY43" s="747"/>
      <c r="AZ43" s="747"/>
      <c r="BA43" s="747"/>
      <c r="BB43" s="747"/>
      <c r="BC43" s="747"/>
      <c r="BD43" s="747"/>
      <c r="BE43" s="748"/>
      <c r="BF43" s="732"/>
      <c r="BG43" s="733"/>
      <c r="BH43" s="746"/>
      <c r="BI43" s="747"/>
      <c r="BJ43" s="747"/>
      <c r="BK43" s="747"/>
      <c r="BL43" s="747"/>
      <c r="BM43" s="747"/>
      <c r="BN43" s="747"/>
      <c r="BO43" s="747"/>
      <c r="BP43" s="747"/>
      <c r="BQ43" s="747"/>
      <c r="BR43" s="747"/>
      <c r="BS43" s="747"/>
      <c r="BT43" s="747"/>
      <c r="BU43" s="747"/>
      <c r="BV43" s="747"/>
      <c r="BW43" s="747"/>
      <c r="BX43" s="747"/>
      <c r="BY43" s="747"/>
      <c r="BZ43" s="747"/>
      <c r="CA43" s="747"/>
      <c r="CB43" s="747"/>
      <c r="CC43" s="747"/>
      <c r="CD43" s="747"/>
      <c r="CE43" s="747"/>
      <c r="CF43" s="747"/>
      <c r="CG43" s="747"/>
      <c r="CH43" s="748"/>
    </row>
    <row r="44" spans="1:86" ht="24.95" customHeight="1">
      <c r="A44" s="786" t="s">
        <v>22</v>
      </c>
      <c r="B44" s="786"/>
      <c r="C44" s="791" t="str">
        <f>""&amp;①入力シート!AD66</f>
        <v/>
      </c>
      <c r="D44" s="791"/>
      <c r="E44" s="791"/>
      <c r="F44" s="791"/>
      <c r="G44" s="791"/>
      <c r="H44" s="791"/>
      <c r="I44" s="791"/>
      <c r="J44" s="791"/>
      <c r="K44" s="791"/>
      <c r="L44" s="791"/>
      <c r="M44" s="791"/>
      <c r="N44" s="197"/>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774">
        <f>$AM$20</f>
        <v>86</v>
      </c>
      <c r="AN44" s="774"/>
      <c r="AO44" s="774"/>
      <c r="AP44" s="775"/>
      <c r="AQ44" s="298"/>
      <c r="AR44" s="299"/>
      <c r="AS44" s="778" t="s">
        <v>22</v>
      </c>
      <c r="AT44" s="779"/>
      <c r="AU44" s="749" t="str">
        <f>""&amp;①入力シート!AD67</f>
        <v/>
      </c>
      <c r="AV44" s="750"/>
      <c r="AW44" s="750"/>
      <c r="AX44" s="750"/>
      <c r="AY44" s="750"/>
      <c r="AZ44" s="750"/>
      <c r="BA44" s="750"/>
      <c r="BB44" s="750"/>
      <c r="BC44" s="750"/>
      <c r="BD44" s="750"/>
      <c r="BE44" s="751"/>
      <c r="BF44" s="197"/>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774">
        <f>$AM$20</f>
        <v>86</v>
      </c>
      <c r="CF44" s="774"/>
      <c r="CG44" s="774"/>
      <c r="CH44" s="775"/>
    </row>
    <row r="45" spans="1:86" ht="24.95" customHeight="1">
      <c r="A45" s="786"/>
      <c r="B45" s="786"/>
      <c r="C45" s="791"/>
      <c r="D45" s="791"/>
      <c r="E45" s="791"/>
      <c r="F45" s="791"/>
      <c r="G45" s="791"/>
      <c r="H45" s="791"/>
      <c r="I45" s="791"/>
      <c r="J45" s="791"/>
      <c r="K45" s="791"/>
      <c r="L45" s="791"/>
      <c r="M45" s="791"/>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776"/>
      <c r="AN45" s="776"/>
      <c r="AO45" s="776"/>
      <c r="AP45" s="777"/>
      <c r="AQ45" s="298"/>
      <c r="AR45" s="299"/>
      <c r="AS45" s="780"/>
      <c r="AT45" s="781"/>
      <c r="AU45" s="752"/>
      <c r="AV45" s="753"/>
      <c r="AW45" s="753"/>
      <c r="AX45" s="753"/>
      <c r="AY45" s="753"/>
      <c r="AZ45" s="753"/>
      <c r="BA45" s="753"/>
      <c r="BB45" s="753"/>
      <c r="BC45" s="753"/>
      <c r="BD45" s="753"/>
      <c r="BE45" s="754"/>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776"/>
      <c r="CF45" s="776"/>
      <c r="CG45" s="776"/>
      <c r="CH45" s="777"/>
    </row>
    <row r="46" spans="1:86" ht="26.1" customHeight="1">
      <c r="AQ46" s="304"/>
      <c r="AR46" s="305"/>
    </row>
    <row r="47" spans="1:86" ht="26.1" customHeight="1">
      <c r="AQ47" s="304"/>
      <c r="AR47" s="305"/>
    </row>
    <row r="48" spans="1:86" ht="26.1" customHeight="1">
      <c r="A48" s="174"/>
      <c r="B48" s="174"/>
      <c r="C48" s="174"/>
      <c r="D48" s="174"/>
      <c r="E48" s="174"/>
      <c r="F48" s="174"/>
      <c r="G48" s="174"/>
      <c r="H48" s="174"/>
      <c r="I48" s="174"/>
      <c r="J48" s="174"/>
      <c r="K48" s="174"/>
      <c r="L48" s="174"/>
      <c r="M48" s="174"/>
      <c r="N48" s="785" t="s">
        <v>408</v>
      </c>
      <c r="O48" s="785"/>
      <c r="P48" s="785"/>
      <c r="Q48" s="785"/>
      <c r="R48" s="785"/>
      <c r="S48" s="785"/>
      <c r="T48" s="785"/>
      <c r="U48" s="785"/>
      <c r="V48" s="785"/>
      <c r="W48" s="785"/>
      <c r="X48" s="785"/>
      <c r="Y48" s="785"/>
      <c r="Z48" s="785"/>
      <c r="AA48" s="785"/>
      <c r="AB48" s="785"/>
      <c r="AQ48" s="298"/>
      <c r="AR48" s="299"/>
      <c r="AS48" s="174"/>
      <c r="AT48" s="174"/>
      <c r="AU48" s="174"/>
      <c r="AV48" s="174"/>
      <c r="AW48" s="174"/>
      <c r="AX48" s="174"/>
      <c r="AY48" s="174"/>
      <c r="AZ48" s="174"/>
      <c r="BA48" s="174"/>
      <c r="BB48" s="174"/>
      <c r="BC48" s="174"/>
      <c r="BD48" s="174"/>
      <c r="BE48" s="174"/>
      <c r="BF48" s="785" t="s">
        <v>408</v>
      </c>
      <c r="BG48" s="785"/>
      <c r="BH48" s="785"/>
      <c r="BI48" s="785"/>
      <c r="BJ48" s="785"/>
      <c r="BK48" s="785"/>
      <c r="BL48" s="785"/>
      <c r="BM48" s="785"/>
      <c r="BN48" s="785"/>
      <c r="BO48" s="785"/>
      <c r="BP48" s="785"/>
      <c r="BQ48" s="785"/>
      <c r="BR48" s="785"/>
      <c r="BS48" s="785"/>
      <c r="BT48" s="785"/>
    </row>
    <row r="49" spans="1:86" ht="26.1" customHeight="1">
      <c r="A49" s="174"/>
      <c r="B49" s="174"/>
      <c r="C49" s="174"/>
      <c r="D49" s="174"/>
      <c r="E49" s="174"/>
      <c r="F49" s="174"/>
      <c r="G49" s="174"/>
      <c r="H49" s="174"/>
      <c r="I49" s="174"/>
      <c r="J49" s="174"/>
      <c r="K49" s="174"/>
      <c r="L49" s="174"/>
      <c r="M49" s="174"/>
      <c r="N49" s="785"/>
      <c r="O49" s="785"/>
      <c r="P49" s="785"/>
      <c r="Q49" s="785"/>
      <c r="R49" s="785"/>
      <c r="S49" s="785"/>
      <c r="T49" s="785"/>
      <c r="U49" s="785"/>
      <c r="V49" s="785"/>
      <c r="W49" s="785"/>
      <c r="X49" s="785"/>
      <c r="Y49" s="785"/>
      <c r="Z49" s="785"/>
      <c r="AA49" s="785"/>
      <c r="AB49" s="785"/>
      <c r="AQ49" s="298"/>
      <c r="AR49" s="299"/>
      <c r="AS49" s="174"/>
      <c r="AT49" s="174"/>
      <c r="AU49" s="174"/>
      <c r="AV49" s="174"/>
      <c r="AW49" s="174"/>
      <c r="AX49" s="174"/>
      <c r="AY49" s="174"/>
      <c r="AZ49" s="174"/>
      <c r="BA49" s="174"/>
      <c r="BB49" s="174"/>
      <c r="BC49" s="174"/>
      <c r="BD49" s="174"/>
      <c r="BE49" s="174"/>
      <c r="BF49" s="785"/>
      <c r="BG49" s="785"/>
      <c r="BH49" s="785"/>
      <c r="BI49" s="785"/>
      <c r="BJ49" s="785"/>
      <c r="BK49" s="785"/>
      <c r="BL49" s="785"/>
      <c r="BM49" s="785"/>
      <c r="BN49" s="785"/>
      <c r="BO49" s="785"/>
      <c r="BP49" s="785"/>
      <c r="BQ49" s="785"/>
      <c r="BR49" s="785"/>
      <c r="BS49" s="785"/>
      <c r="BT49" s="785"/>
    </row>
    <row r="50" spans="1:86" ht="26.1" customHeight="1">
      <c r="A50" s="174"/>
      <c r="B50" s="174"/>
      <c r="C50" s="174"/>
      <c r="D50" s="174"/>
      <c r="E50" s="174"/>
      <c r="F50" s="174"/>
      <c r="G50" s="174"/>
      <c r="H50" s="174"/>
      <c r="I50" s="174"/>
      <c r="J50" s="174"/>
      <c r="K50" s="174"/>
      <c r="L50" s="174"/>
      <c r="M50" s="174"/>
      <c r="N50" s="785" t="s">
        <v>407</v>
      </c>
      <c r="O50" s="785"/>
      <c r="P50" s="785"/>
      <c r="Q50" s="785"/>
      <c r="R50" s="785"/>
      <c r="S50" s="785"/>
      <c r="T50" s="785"/>
      <c r="U50" s="785"/>
      <c r="V50" s="785"/>
      <c r="W50" s="785"/>
      <c r="X50" s="785"/>
      <c r="Y50" s="785"/>
      <c r="Z50" s="785"/>
      <c r="AA50" s="785"/>
      <c r="AB50" s="785"/>
      <c r="AQ50" s="298"/>
      <c r="AR50" s="299"/>
      <c r="AS50" s="174"/>
      <c r="AT50" s="174"/>
      <c r="AU50" s="174"/>
      <c r="AV50" s="174"/>
      <c r="AW50" s="174"/>
      <c r="AX50" s="174"/>
      <c r="AY50" s="174"/>
      <c r="AZ50" s="174"/>
      <c r="BA50" s="174"/>
      <c r="BB50" s="174"/>
      <c r="BC50" s="174"/>
      <c r="BD50" s="174"/>
      <c r="BE50" s="174"/>
      <c r="BF50" s="785" t="s">
        <v>407</v>
      </c>
      <c r="BG50" s="785"/>
      <c r="BH50" s="785"/>
      <c r="BI50" s="785"/>
      <c r="BJ50" s="785"/>
      <c r="BK50" s="785"/>
      <c r="BL50" s="785"/>
      <c r="BM50" s="785"/>
      <c r="BN50" s="785"/>
      <c r="BO50" s="785"/>
      <c r="BP50" s="785"/>
      <c r="BQ50" s="785"/>
      <c r="BR50" s="785"/>
      <c r="BS50" s="785"/>
      <c r="BT50" s="785"/>
    </row>
    <row r="51" spans="1:86" ht="26.1" customHeight="1">
      <c r="A51" s="174"/>
      <c r="B51" s="174"/>
      <c r="C51" s="174"/>
      <c r="D51" s="174"/>
      <c r="E51" s="174"/>
      <c r="F51" s="174"/>
      <c r="G51" s="174"/>
      <c r="H51" s="174"/>
      <c r="I51" s="174"/>
      <c r="J51" s="174"/>
      <c r="K51" s="174"/>
      <c r="L51" s="174"/>
      <c r="M51" s="174"/>
      <c r="N51" s="785"/>
      <c r="O51" s="785"/>
      <c r="P51" s="785"/>
      <c r="Q51" s="785"/>
      <c r="R51" s="785"/>
      <c r="S51" s="785"/>
      <c r="T51" s="785"/>
      <c r="U51" s="785"/>
      <c r="V51" s="785"/>
      <c r="W51" s="785"/>
      <c r="X51" s="785"/>
      <c r="Y51" s="785"/>
      <c r="Z51" s="785"/>
      <c r="AA51" s="785"/>
      <c r="AB51" s="785"/>
      <c r="AQ51" s="298"/>
      <c r="AR51" s="299"/>
      <c r="AS51" s="174"/>
      <c r="AT51" s="174"/>
      <c r="AU51" s="174"/>
      <c r="AV51" s="174"/>
      <c r="AW51" s="174"/>
      <c r="AX51" s="174"/>
      <c r="AY51" s="174"/>
      <c r="AZ51" s="174"/>
      <c r="BA51" s="174"/>
      <c r="BB51" s="174"/>
      <c r="BC51" s="174"/>
      <c r="BD51" s="174"/>
      <c r="BE51" s="174"/>
      <c r="BF51" s="785"/>
      <c r="BG51" s="785"/>
      <c r="BH51" s="785"/>
      <c r="BI51" s="785"/>
      <c r="BJ51" s="785"/>
      <c r="BK51" s="785"/>
      <c r="BL51" s="785"/>
      <c r="BM51" s="785"/>
      <c r="BN51" s="785"/>
      <c r="BO51" s="785"/>
      <c r="BP51" s="785"/>
      <c r="BQ51" s="785"/>
      <c r="BR51" s="785"/>
      <c r="BS51" s="785"/>
      <c r="BT51" s="785"/>
    </row>
    <row r="52" spans="1:86" ht="26.1" customHeight="1">
      <c r="AQ52" s="302"/>
      <c r="AR52" s="303"/>
    </row>
    <row r="53" spans="1:86" ht="26.1" customHeight="1">
      <c r="B53" s="142" t="str">
        <f>$B$5</f>
        <v>第86回全国教育美術展応募作品の名札</v>
      </c>
      <c r="AQ53" s="302"/>
      <c r="AR53" s="303"/>
      <c r="AT53" s="142" t="str">
        <f>$B$5</f>
        <v>第86回全国教育美術展応募作品の名札</v>
      </c>
    </row>
    <row r="54" spans="1:86" ht="24.95" customHeight="1">
      <c r="A54" s="734" t="s">
        <v>45</v>
      </c>
      <c r="B54" s="735"/>
      <c r="C54" s="735"/>
      <c r="D54" s="735"/>
      <c r="E54" s="735"/>
      <c r="F54" s="735"/>
      <c r="G54" s="735"/>
      <c r="H54" s="735"/>
      <c r="I54" s="735"/>
      <c r="J54" s="735"/>
      <c r="K54" s="735"/>
      <c r="L54" s="735"/>
      <c r="M54" s="736"/>
      <c r="N54" s="790" t="s">
        <v>344</v>
      </c>
      <c r="O54" s="790"/>
      <c r="P54" s="719" t="s">
        <v>17</v>
      </c>
      <c r="Q54" s="720"/>
      <c r="R54" s="721" t="str">
        <f>IF('②応募者名簿(印刷用)'!$BX$40="","",'②応募者名簿(印刷用)'!$BX$40)</f>
        <v>-</v>
      </c>
      <c r="S54" s="721"/>
      <c r="T54" s="721"/>
      <c r="U54" s="721"/>
      <c r="V54" s="721"/>
      <c r="W54" s="721"/>
      <c r="X54" s="721"/>
      <c r="Y54" s="272"/>
      <c r="Z54" s="272"/>
      <c r="AA54" s="718" t="s">
        <v>282</v>
      </c>
      <c r="AB54" s="718"/>
      <c r="AC54" s="718"/>
      <c r="AD54" s="716" t="str">
        <f>IF(①入力シート!$D$30+①入力シート!$H$30+①入力シート!$L$30=0,"",①入力シート!$D$30&amp;①入力シート!$G$30&amp;①入力シート!$H$30&amp;①入力シート!$K$30&amp;①入力シート!$L$30)</f>
        <v/>
      </c>
      <c r="AE54" s="716"/>
      <c r="AF54" s="716"/>
      <c r="AG54" s="716"/>
      <c r="AH54" s="716"/>
      <c r="AI54" s="716"/>
      <c r="AJ54" s="716"/>
      <c r="AK54" s="716"/>
      <c r="AL54" s="716"/>
      <c r="AM54" s="716"/>
      <c r="AN54" s="716"/>
      <c r="AO54" s="716"/>
      <c r="AP54" s="717"/>
      <c r="AQ54" s="300"/>
      <c r="AR54" s="301"/>
      <c r="AS54" s="734" t="s">
        <v>45</v>
      </c>
      <c r="AT54" s="735"/>
      <c r="AU54" s="735"/>
      <c r="AV54" s="735"/>
      <c r="AW54" s="735"/>
      <c r="AX54" s="735"/>
      <c r="AY54" s="735"/>
      <c r="AZ54" s="735"/>
      <c r="BA54" s="735"/>
      <c r="BB54" s="735"/>
      <c r="BC54" s="735"/>
      <c r="BD54" s="735"/>
      <c r="BE54" s="736"/>
      <c r="BF54" s="728" t="s">
        <v>344</v>
      </c>
      <c r="BG54" s="729"/>
      <c r="BH54" s="719" t="s">
        <v>17</v>
      </c>
      <c r="BI54" s="720"/>
      <c r="BJ54" s="721" t="str">
        <f>IF('②応募者名簿(印刷用)'!$BX$40="","",'②応募者名簿(印刷用)'!$BX$40)</f>
        <v>-</v>
      </c>
      <c r="BK54" s="721"/>
      <c r="BL54" s="721"/>
      <c r="BM54" s="721"/>
      <c r="BN54" s="721"/>
      <c r="BO54" s="721"/>
      <c r="BP54" s="721"/>
      <c r="BQ54" s="272"/>
      <c r="BR54" s="272"/>
      <c r="BS54" s="718" t="s">
        <v>282</v>
      </c>
      <c r="BT54" s="718"/>
      <c r="BU54" s="718"/>
      <c r="BV54" s="716" t="str">
        <f>IF(①入力シート!$D$30+①入力シート!$H$30+①入力シート!$L$30=0,"",①入力シート!$D$30&amp;①入力シート!$G$30&amp;①入力シート!$H$30&amp;①入力シート!$K$30&amp;①入力シート!$L$30)</f>
        <v/>
      </c>
      <c r="BW54" s="716"/>
      <c r="BX54" s="716"/>
      <c r="BY54" s="716"/>
      <c r="BZ54" s="716"/>
      <c r="CA54" s="716"/>
      <c r="CB54" s="716"/>
      <c r="CC54" s="716"/>
      <c r="CD54" s="716"/>
      <c r="CE54" s="716"/>
      <c r="CF54" s="716"/>
      <c r="CG54" s="716"/>
      <c r="CH54" s="717"/>
    </row>
    <row r="55" spans="1:86" ht="24.95" customHeight="1">
      <c r="A55" s="714"/>
      <c r="B55" s="715"/>
      <c r="C55" s="715"/>
      <c r="D55" s="715"/>
      <c r="E55" s="715"/>
      <c r="F55" s="715"/>
      <c r="G55" s="715"/>
      <c r="H55" s="715"/>
      <c r="I55" s="191"/>
      <c r="J55" s="191"/>
      <c r="K55" s="191"/>
      <c r="L55" s="191"/>
      <c r="M55" s="192"/>
      <c r="N55" s="790"/>
      <c r="O55" s="790"/>
      <c r="P55" s="711" t="str">
        <f>IF('②応募者名簿(印刷用)'!$BV$42="","",'②応募者名簿(印刷用)'!$BV$42)</f>
        <v xml:space="preserve"> </v>
      </c>
      <c r="Q55" s="712"/>
      <c r="R55" s="712"/>
      <c r="S55" s="712"/>
      <c r="T55" s="712"/>
      <c r="U55" s="712"/>
      <c r="V55" s="712"/>
      <c r="W55" s="712"/>
      <c r="X55" s="712"/>
      <c r="Y55" s="712"/>
      <c r="Z55" s="712"/>
      <c r="AA55" s="712"/>
      <c r="AB55" s="712"/>
      <c r="AC55" s="712"/>
      <c r="AD55" s="712"/>
      <c r="AE55" s="712"/>
      <c r="AF55" s="712"/>
      <c r="AG55" s="712"/>
      <c r="AH55" s="712"/>
      <c r="AI55" s="712"/>
      <c r="AJ55" s="712"/>
      <c r="AK55" s="712"/>
      <c r="AL55" s="712"/>
      <c r="AM55" s="712"/>
      <c r="AN55" s="712"/>
      <c r="AO55" s="712"/>
      <c r="AP55" s="713"/>
      <c r="AQ55" s="300"/>
      <c r="AR55" s="301"/>
      <c r="AS55" s="714"/>
      <c r="AT55" s="715"/>
      <c r="AU55" s="715"/>
      <c r="AV55" s="715"/>
      <c r="AW55" s="715"/>
      <c r="AX55" s="715"/>
      <c r="AY55" s="715"/>
      <c r="AZ55" s="715"/>
      <c r="BA55" s="191"/>
      <c r="BB55" s="191"/>
      <c r="BC55" s="191"/>
      <c r="BD55" s="191"/>
      <c r="BE55" s="192"/>
      <c r="BF55" s="730"/>
      <c r="BG55" s="731"/>
      <c r="BH55" s="711" t="str">
        <f>IF('②応募者名簿(印刷用)'!$BV$42="","",'②応募者名簿(印刷用)'!$BV$42)</f>
        <v xml:space="preserve"> </v>
      </c>
      <c r="BI55" s="712"/>
      <c r="BJ55" s="712"/>
      <c r="BK55" s="712"/>
      <c r="BL55" s="712"/>
      <c r="BM55" s="712"/>
      <c r="BN55" s="712"/>
      <c r="BO55" s="712"/>
      <c r="BP55" s="712"/>
      <c r="BQ55" s="712"/>
      <c r="BR55" s="712"/>
      <c r="BS55" s="712"/>
      <c r="BT55" s="712"/>
      <c r="BU55" s="712"/>
      <c r="BV55" s="712"/>
      <c r="BW55" s="712"/>
      <c r="BX55" s="712"/>
      <c r="BY55" s="712"/>
      <c r="BZ55" s="712"/>
      <c r="CA55" s="712"/>
      <c r="CB55" s="712"/>
      <c r="CC55" s="712"/>
      <c r="CD55" s="712"/>
      <c r="CE55" s="712"/>
      <c r="CF55" s="712"/>
      <c r="CG55" s="712"/>
      <c r="CH55" s="713"/>
    </row>
    <row r="56" spans="1:86" ht="24.95" customHeight="1">
      <c r="A56" s="714"/>
      <c r="B56" s="715"/>
      <c r="C56" s="715"/>
      <c r="D56" s="715"/>
      <c r="E56" s="715"/>
      <c r="F56" s="715"/>
      <c r="G56" s="715"/>
      <c r="H56" s="715"/>
      <c r="I56" s="191"/>
      <c r="J56" s="191"/>
      <c r="K56" s="191"/>
      <c r="L56" s="191"/>
      <c r="M56" s="192"/>
      <c r="N56" s="790"/>
      <c r="O56" s="790"/>
      <c r="P56" s="711" t="str">
        <f>IF('②応募者名簿(印刷用)'!$BV$43="","",'②応募者名簿(印刷用)'!$BV$43)</f>
        <v xml:space="preserve"> </v>
      </c>
      <c r="Q56" s="712"/>
      <c r="R56" s="712"/>
      <c r="S56" s="712"/>
      <c r="T56" s="712"/>
      <c r="U56" s="712"/>
      <c r="V56" s="712"/>
      <c r="W56" s="712"/>
      <c r="X56" s="712"/>
      <c r="Y56" s="712"/>
      <c r="Z56" s="712"/>
      <c r="AA56" s="712"/>
      <c r="AB56" s="712"/>
      <c r="AC56" s="712"/>
      <c r="AD56" s="712"/>
      <c r="AE56" s="712"/>
      <c r="AF56" s="712"/>
      <c r="AG56" s="712"/>
      <c r="AH56" s="712"/>
      <c r="AI56" s="712"/>
      <c r="AJ56" s="712"/>
      <c r="AK56" s="712"/>
      <c r="AL56" s="712"/>
      <c r="AM56" s="712"/>
      <c r="AN56" s="712"/>
      <c r="AO56" s="712"/>
      <c r="AP56" s="713"/>
      <c r="AQ56" s="300"/>
      <c r="AR56" s="301"/>
      <c r="AS56" s="714"/>
      <c r="AT56" s="715"/>
      <c r="AU56" s="715"/>
      <c r="AV56" s="715"/>
      <c r="AW56" s="715"/>
      <c r="AX56" s="715"/>
      <c r="AY56" s="715"/>
      <c r="AZ56" s="715"/>
      <c r="BA56" s="191"/>
      <c r="BB56" s="191"/>
      <c r="BC56" s="191"/>
      <c r="BD56" s="191"/>
      <c r="BE56" s="192"/>
      <c r="BF56" s="730"/>
      <c r="BG56" s="731"/>
      <c r="BH56" s="711" t="str">
        <f>IF('②応募者名簿(印刷用)'!$BV$43="","",'②応募者名簿(印刷用)'!$BV$43)</f>
        <v xml:space="preserve"> </v>
      </c>
      <c r="BI56" s="712"/>
      <c r="BJ56" s="712"/>
      <c r="BK56" s="712"/>
      <c r="BL56" s="712"/>
      <c r="BM56" s="712"/>
      <c r="BN56" s="712"/>
      <c r="BO56" s="712"/>
      <c r="BP56" s="712"/>
      <c r="BQ56" s="712"/>
      <c r="BR56" s="712"/>
      <c r="BS56" s="712"/>
      <c r="BT56" s="712"/>
      <c r="BU56" s="712"/>
      <c r="BV56" s="712"/>
      <c r="BW56" s="712"/>
      <c r="BX56" s="712"/>
      <c r="BY56" s="712"/>
      <c r="BZ56" s="712"/>
      <c r="CA56" s="712"/>
      <c r="CB56" s="712"/>
      <c r="CC56" s="712"/>
      <c r="CD56" s="712"/>
      <c r="CE56" s="712"/>
      <c r="CF56" s="712"/>
      <c r="CG56" s="712"/>
      <c r="CH56" s="713"/>
    </row>
    <row r="57" spans="1:86" ht="24.95" customHeight="1">
      <c r="A57" s="714"/>
      <c r="B57" s="715"/>
      <c r="C57" s="715"/>
      <c r="D57" s="715"/>
      <c r="E57" s="715"/>
      <c r="F57" s="715"/>
      <c r="G57" s="715"/>
      <c r="H57" s="715"/>
      <c r="I57" s="191"/>
      <c r="J57" s="191"/>
      <c r="K57" s="191"/>
      <c r="L57" s="191"/>
      <c r="M57" s="192"/>
      <c r="N57" s="790"/>
      <c r="O57" s="790"/>
      <c r="P57" s="737" t="str">
        <f>IF('②応募者名簿(印刷用)'!$BV$44="","",'②応募者名簿(印刷用)'!$BV$44)</f>
        <v xml:space="preserve"> </v>
      </c>
      <c r="Q57" s="738"/>
      <c r="R57" s="738"/>
      <c r="S57" s="738"/>
      <c r="T57" s="738"/>
      <c r="U57" s="738"/>
      <c r="V57" s="738"/>
      <c r="W57" s="738"/>
      <c r="X57" s="738"/>
      <c r="Y57" s="738"/>
      <c r="Z57" s="738"/>
      <c r="AA57" s="738"/>
      <c r="AB57" s="738"/>
      <c r="AC57" s="738"/>
      <c r="AD57" s="738"/>
      <c r="AE57" s="738"/>
      <c r="AF57" s="738"/>
      <c r="AG57" s="738"/>
      <c r="AH57" s="738"/>
      <c r="AI57" s="738"/>
      <c r="AJ57" s="738"/>
      <c r="AK57" s="738"/>
      <c r="AL57" s="738"/>
      <c r="AM57" s="738"/>
      <c r="AN57" s="738"/>
      <c r="AO57" s="738"/>
      <c r="AP57" s="739"/>
      <c r="AQ57" s="300"/>
      <c r="AR57" s="301"/>
      <c r="AS57" s="714"/>
      <c r="AT57" s="715"/>
      <c r="AU57" s="715"/>
      <c r="AV57" s="715"/>
      <c r="AW57" s="715"/>
      <c r="AX57" s="715"/>
      <c r="AY57" s="715"/>
      <c r="AZ57" s="715"/>
      <c r="BA57" s="191"/>
      <c r="BB57" s="191"/>
      <c r="BC57" s="191"/>
      <c r="BD57" s="191"/>
      <c r="BE57" s="192"/>
      <c r="BF57" s="732"/>
      <c r="BG57" s="733"/>
      <c r="BH57" s="737" t="str">
        <f>IF('②応募者名簿(印刷用)'!$BV$44="","",'②応募者名簿(印刷用)'!$BV$44)</f>
        <v xml:space="preserve"> </v>
      </c>
      <c r="BI57" s="738"/>
      <c r="BJ57" s="738"/>
      <c r="BK57" s="738"/>
      <c r="BL57" s="738"/>
      <c r="BM57" s="738"/>
      <c r="BN57" s="738"/>
      <c r="BO57" s="738"/>
      <c r="BP57" s="738"/>
      <c r="BQ57" s="738"/>
      <c r="BR57" s="738"/>
      <c r="BS57" s="738"/>
      <c r="BT57" s="738"/>
      <c r="BU57" s="738"/>
      <c r="BV57" s="738"/>
      <c r="BW57" s="738"/>
      <c r="BX57" s="738"/>
      <c r="BY57" s="738"/>
      <c r="BZ57" s="738"/>
      <c r="CA57" s="738"/>
      <c r="CB57" s="738"/>
      <c r="CC57" s="738"/>
      <c r="CD57" s="738"/>
      <c r="CE57" s="738"/>
      <c r="CF57" s="738"/>
      <c r="CG57" s="738"/>
      <c r="CH57" s="739"/>
    </row>
    <row r="58" spans="1:86" ht="24.95" customHeight="1">
      <c r="A58" s="714"/>
      <c r="B58" s="715"/>
      <c r="C58" s="715"/>
      <c r="D58" s="715"/>
      <c r="E58" s="715"/>
      <c r="F58" s="715"/>
      <c r="G58" s="715"/>
      <c r="H58" s="715"/>
      <c r="I58" s="191"/>
      <c r="J58" s="191"/>
      <c r="K58" s="191"/>
      <c r="L58" s="191"/>
      <c r="M58" s="192"/>
      <c r="N58" s="728" t="s">
        <v>345</v>
      </c>
      <c r="O58" s="729"/>
      <c r="P58" s="740" t="s">
        <v>23</v>
      </c>
      <c r="Q58" s="741"/>
      <c r="R58" s="741"/>
      <c r="S58" s="741"/>
      <c r="T58" s="720" t="str">
        <f>""&amp;①入力シート!$D$21</f>
        <v/>
      </c>
      <c r="U58" s="720"/>
      <c r="V58" s="720"/>
      <c r="W58" s="720"/>
      <c r="X58" s="720"/>
      <c r="Y58" s="720"/>
      <c r="Z58" s="720"/>
      <c r="AA58" s="720"/>
      <c r="AB58" s="720"/>
      <c r="AC58" s="720"/>
      <c r="AD58" s="720"/>
      <c r="AE58" s="720"/>
      <c r="AF58" s="720"/>
      <c r="AG58" s="720"/>
      <c r="AH58" s="720"/>
      <c r="AI58" s="720"/>
      <c r="AJ58" s="720"/>
      <c r="AK58" s="720"/>
      <c r="AL58" s="720"/>
      <c r="AM58" s="720"/>
      <c r="AN58" s="720"/>
      <c r="AO58" s="720"/>
      <c r="AP58" s="773"/>
      <c r="AQ58" s="300"/>
      <c r="AR58" s="301"/>
      <c r="AS58" s="714"/>
      <c r="AT58" s="715"/>
      <c r="AU58" s="715"/>
      <c r="AV58" s="715"/>
      <c r="AW58" s="715"/>
      <c r="AX58" s="715"/>
      <c r="AY58" s="715"/>
      <c r="AZ58" s="715"/>
      <c r="BA58" s="191"/>
      <c r="BB58" s="191"/>
      <c r="BC58" s="191"/>
      <c r="BD58" s="191"/>
      <c r="BE58" s="192"/>
      <c r="BF58" s="728" t="s">
        <v>345</v>
      </c>
      <c r="BG58" s="729"/>
      <c r="BH58" s="740" t="s">
        <v>23</v>
      </c>
      <c r="BI58" s="741"/>
      <c r="BJ58" s="741"/>
      <c r="BK58" s="741"/>
      <c r="BL58" s="720" t="str">
        <f>""&amp;①入力シート!$D$21</f>
        <v/>
      </c>
      <c r="BM58" s="720"/>
      <c r="BN58" s="720"/>
      <c r="BO58" s="720"/>
      <c r="BP58" s="720"/>
      <c r="BQ58" s="720"/>
      <c r="BR58" s="720"/>
      <c r="BS58" s="720"/>
      <c r="BT58" s="720"/>
      <c r="BU58" s="720"/>
      <c r="BV58" s="720"/>
      <c r="BW58" s="720"/>
      <c r="BX58" s="720"/>
      <c r="BY58" s="720"/>
      <c r="BZ58" s="720"/>
      <c r="CA58" s="720"/>
      <c r="CB58" s="720"/>
      <c r="CC58" s="720"/>
      <c r="CD58" s="720"/>
      <c r="CE58" s="720"/>
      <c r="CF58" s="720"/>
      <c r="CG58" s="720"/>
      <c r="CH58" s="773"/>
    </row>
    <row r="59" spans="1:86" ht="24.95" customHeight="1">
      <c r="A59" s="193"/>
      <c r="B59" s="191"/>
      <c r="C59" s="191"/>
      <c r="D59" s="191"/>
      <c r="E59" s="191"/>
      <c r="F59" s="191"/>
      <c r="G59" s="191"/>
      <c r="H59" s="191"/>
      <c r="I59" s="191"/>
      <c r="J59" s="191"/>
      <c r="K59" s="191"/>
      <c r="L59" s="191"/>
      <c r="M59" s="192"/>
      <c r="N59" s="730"/>
      <c r="O59" s="731"/>
      <c r="P59" s="770" t="str">
        <f>"　"&amp;①入力シート!$D$22</f>
        <v>　</v>
      </c>
      <c r="Q59" s="771"/>
      <c r="R59" s="771"/>
      <c r="S59" s="771"/>
      <c r="T59" s="771"/>
      <c r="U59" s="771"/>
      <c r="V59" s="771"/>
      <c r="W59" s="771"/>
      <c r="X59" s="771"/>
      <c r="Y59" s="771"/>
      <c r="Z59" s="771"/>
      <c r="AA59" s="771"/>
      <c r="AB59" s="771"/>
      <c r="AC59" s="771"/>
      <c r="AD59" s="771"/>
      <c r="AE59" s="771"/>
      <c r="AF59" s="771"/>
      <c r="AG59" s="771"/>
      <c r="AH59" s="771"/>
      <c r="AI59" s="771"/>
      <c r="AJ59" s="771"/>
      <c r="AK59" s="771"/>
      <c r="AL59" s="771"/>
      <c r="AM59" s="771"/>
      <c r="AN59" s="771"/>
      <c r="AO59" s="771"/>
      <c r="AP59" s="772"/>
      <c r="AQ59" s="300"/>
      <c r="AR59" s="301"/>
      <c r="AS59" s="193"/>
      <c r="AT59" s="191"/>
      <c r="AU59" s="191"/>
      <c r="AV59" s="191"/>
      <c r="AW59" s="191"/>
      <c r="AX59" s="191"/>
      <c r="AY59" s="191"/>
      <c r="AZ59" s="191"/>
      <c r="BA59" s="191"/>
      <c r="BB59" s="191"/>
      <c r="BC59" s="191"/>
      <c r="BD59" s="191"/>
      <c r="BE59" s="192"/>
      <c r="BF59" s="730"/>
      <c r="BG59" s="731"/>
      <c r="BH59" s="770" t="str">
        <f>"　"&amp;①入力シート!$D$22</f>
        <v>　</v>
      </c>
      <c r="BI59" s="771"/>
      <c r="BJ59" s="771"/>
      <c r="BK59" s="771"/>
      <c r="BL59" s="771"/>
      <c r="BM59" s="771"/>
      <c r="BN59" s="771"/>
      <c r="BO59" s="771"/>
      <c r="BP59" s="771"/>
      <c r="BQ59" s="771"/>
      <c r="BR59" s="771"/>
      <c r="BS59" s="771"/>
      <c r="BT59" s="771"/>
      <c r="BU59" s="771"/>
      <c r="BV59" s="771"/>
      <c r="BW59" s="771"/>
      <c r="BX59" s="771"/>
      <c r="BY59" s="771"/>
      <c r="BZ59" s="771"/>
      <c r="CA59" s="771"/>
      <c r="CB59" s="771"/>
      <c r="CC59" s="771"/>
      <c r="CD59" s="771"/>
      <c r="CE59" s="771"/>
      <c r="CF59" s="771"/>
      <c r="CG59" s="771"/>
      <c r="CH59" s="772"/>
    </row>
    <row r="60" spans="1:86" ht="24.95" customHeight="1">
      <c r="A60" s="193"/>
      <c r="B60" s="191"/>
      <c r="C60" s="191"/>
      <c r="D60" s="191"/>
      <c r="E60" s="191"/>
      <c r="F60" s="191"/>
      <c r="G60" s="191"/>
      <c r="H60" s="191"/>
      <c r="I60" s="191"/>
      <c r="J60" s="191"/>
      <c r="K60" s="191"/>
      <c r="L60" s="191"/>
      <c r="M60" s="192"/>
      <c r="N60" s="730"/>
      <c r="O60" s="731"/>
      <c r="P60" s="764" t="str">
        <f>"　"&amp;①入力シート!$D$23</f>
        <v>　</v>
      </c>
      <c r="Q60" s="765"/>
      <c r="R60" s="765"/>
      <c r="S60" s="765"/>
      <c r="T60" s="765"/>
      <c r="U60" s="765"/>
      <c r="V60" s="765"/>
      <c r="W60" s="765"/>
      <c r="X60" s="765"/>
      <c r="Y60" s="765"/>
      <c r="Z60" s="765"/>
      <c r="AA60" s="765"/>
      <c r="AB60" s="765"/>
      <c r="AC60" s="765"/>
      <c r="AD60" s="765"/>
      <c r="AE60" s="765"/>
      <c r="AF60" s="765"/>
      <c r="AG60" s="765"/>
      <c r="AH60" s="765"/>
      <c r="AI60" s="765"/>
      <c r="AJ60" s="765"/>
      <c r="AK60" s="765"/>
      <c r="AL60" s="765"/>
      <c r="AM60" s="765"/>
      <c r="AN60" s="765"/>
      <c r="AO60" s="765"/>
      <c r="AP60" s="766"/>
      <c r="AQ60" s="300"/>
      <c r="AR60" s="301"/>
      <c r="AS60" s="193"/>
      <c r="AT60" s="191"/>
      <c r="AU60" s="191"/>
      <c r="AV60" s="191"/>
      <c r="AW60" s="191"/>
      <c r="AX60" s="191"/>
      <c r="AY60" s="191"/>
      <c r="AZ60" s="191"/>
      <c r="BA60" s="191"/>
      <c r="BB60" s="191"/>
      <c r="BC60" s="191"/>
      <c r="BD60" s="191"/>
      <c r="BE60" s="192"/>
      <c r="BF60" s="730"/>
      <c r="BG60" s="731"/>
      <c r="BH60" s="764" t="str">
        <f>"　"&amp;①入力シート!$D$23</f>
        <v>　</v>
      </c>
      <c r="BI60" s="765"/>
      <c r="BJ60" s="765"/>
      <c r="BK60" s="765"/>
      <c r="BL60" s="765"/>
      <c r="BM60" s="765"/>
      <c r="BN60" s="765"/>
      <c r="BO60" s="765"/>
      <c r="BP60" s="765"/>
      <c r="BQ60" s="765"/>
      <c r="BR60" s="765"/>
      <c r="BS60" s="765"/>
      <c r="BT60" s="765"/>
      <c r="BU60" s="765"/>
      <c r="BV60" s="765"/>
      <c r="BW60" s="765"/>
      <c r="BX60" s="765"/>
      <c r="BY60" s="765"/>
      <c r="BZ60" s="765"/>
      <c r="CA60" s="765"/>
      <c r="CB60" s="765"/>
      <c r="CC60" s="765"/>
      <c r="CD60" s="765"/>
      <c r="CE60" s="765"/>
      <c r="CF60" s="765"/>
      <c r="CG60" s="765"/>
      <c r="CH60" s="766"/>
    </row>
    <row r="61" spans="1:86" ht="24.95" customHeight="1">
      <c r="A61" s="194"/>
      <c r="B61" s="195"/>
      <c r="C61" s="195"/>
      <c r="D61" s="195"/>
      <c r="E61" s="195"/>
      <c r="F61" s="195"/>
      <c r="G61" s="195"/>
      <c r="H61" s="195"/>
      <c r="I61" s="195"/>
      <c r="J61" s="195"/>
      <c r="K61" s="195"/>
      <c r="L61" s="195"/>
      <c r="M61" s="196"/>
      <c r="N61" s="732"/>
      <c r="O61" s="733"/>
      <c r="P61" s="764"/>
      <c r="Q61" s="765"/>
      <c r="R61" s="765"/>
      <c r="S61" s="765"/>
      <c r="T61" s="765"/>
      <c r="U61" s="765"/>
      <c r="V61" s="765"/>
      <c r="W61" s="765"/>
      <c r="X61" s="765"/>
      <c r="Y61" s="765"/>
      <c r="Z61" s="765"/>
      <c r="AA61" s="765"/>
      <c r="AB61" s="765"/>
      <c r="AC61" s="765"/>
      <c r="AD61" s="765"/>
      <c r="AE61" s="765"/>
      <c r="AF61" s="765"/>
      <c r="AG61" s="765"/>
      <c r="AH61" s="765"/>
      <c r="AI61" s="765"/>
      <c r="AJ61" s="765"/>
      <c r="AK61" s="765"/>
      <c r="AL61" s="765"/>
      <c r="AM61" s="765"/>
      <c r="AN61" s="765"/>
      <c r="AO61" s="765"/>
      <c r="AP61" s="766"/>
      <c r="AQ61" s="300"/>
      <c r="AR61" s="301"/>
      <c r="AS61" s="194"/>
      <c r="AT61" s="195"/>
      <c r="AU61" s="195"/>
      <c r="AV61" s="195"/>
      <c r="AW61" s="195"/>
      <c r="AX61" s="195"/>
      <c r="AY61" s="195"/>
      <c r="AZ61" s="195"/>
      <c r="BA61" s="195"/>
      <c r="BB61" s="195"/>
      <c r="BC61" s="195"/>
      <c r="BD61" s="195"/>
      <c r="BE61" s="196"/>
      <c r="BF61" s="732"/>
      <c r="BG61" s="733"/>
      <c r="BH61" s="767"/>
      <c r="BI61" s="768"/>
      <c r="BJ61" s="768"/>
      <c r="BK61" s="768"/>
      <c r="BL61" s="768"/>
      <c r="BM61" s="768"/>
      <c r="BN61" s="768"/>
      <c r="BO61" s="768"/>
      <c r="BP61" s="768"/>
      <c r="BQ61" s="768"/>
      <c r="BR61" s="768"/>
      <c r="BS61" s="768"/>
      <c r="BT61" s="768"/>
      <c r="BU61" s="768"/>
      <c r="BV61" s="768"/>
      <c r="BW61" s="768"/>
      <c r="BX61" s="768"/>
      <c r="BY61" s="768"/>
      <c r="BZ61" s="768"/>
      <c r="CA61" s="768"/>
      <c r="CB61" s="768"/>
      <c r="CC61" s="768"/>
      <c r="CD61" s="768"/>
      <c r="CE61" s="768"/>
      <c r="CF61" s="768"/>
      <c r="CG61" s="768"/>
      <c r="CH61" s="769"/>
    </row>
    <row r="62" spans="1:86" ht="24.95" customHeight="1">
      <c r="A62" s="722" t="s">
        <v>337</v>
      </c>
      <c r="B62" s="723"/>
      <c r="C62" s="740" t="s">
        <v>31</v>
      </c>
      <c r="D62" s="741"/>
      <c r="E62" s="741"/>
      <c r="F62" s="741"/>
      <c r="G62" s="741"/>
      <c r="H62" s="741"/>
      <c r="I62" s="741"/>
      <c r="J62" s="741"/>
      <c r="K62" s="741"/>
      <c r="L62" s="741"/>
      <c r="M62" s="741"/>
      <c r="N62" s="722" t="s">
        <v>336</v>
      </c>
      <c r="O62" s="723"/>
      <c r="P62" s="792" t="str">
        <f>""&amp;①入力シート!AC68</f>
        <v/>
      </c>
      <c r="Q62" s="792"/>
      <c r="R62" s="792"/>
      <c r="S62" s="792"/>
      <c r="T62" s="792"/>
      <c r="U62" s="792"/>
      <c r="V62" s="792"/>
      <c r="W62" s="792"/>
      <c r="X62" s="792"/>
      <c r="Y62" s="792"/>
      <c r="Z62" s="792"/>
      <c r="AA62" s="792"/>
      <c r="AB62" s="792"/>
      <c r="AC62" s="792"/>
      <c r="AD62" s="792"/>
      <c r="AE62" s="792"/>
      <c r="AF62" s="792"/>
      <c r="AG62" s="792"/>
      <c r="AH62" s="792"/>
      <c r="AI62" s="792"/>
      <c r="AJ62" s="792"/>
      <c r="AK62" s="792"/>
      <c r="AL62" s="792"/>
      <c r="AM62" s="792"/>
      <c r="AN62" s="792"/>
      <c r="AO62" s="792"/>
      <c r="AP62" s="792"/>
      <c r="AQ62" s="300"/>
      <c r="AR62" s="301"/>
      <c r="AS62" s="722" t="s">
        <v>337</v>
      </c>
      <c r="AT62" s="723"/>
      <c r="AU62" s="740" t="s">
        <v>31</v>
      </c>
      <c r="AV62" s="741"/>
      <c r="AW62" s="741"/>
      <c r="AX62" s="741"/>
      <c r="AY62" s="741"/>
      <c r="AZ62" s="741"/>
      <c r="BA62" s="741"/>
      <c r="BB62" s="741"/>
      <c r="BC62" s="741"/>
      <c r="BD62" s="741"/>
      <c r="BE62" s="742"/>
      <c r="BF62" s="722" t="s">
        <v>336</v>
      </c>
      <c r="BG62" s="723"/>
      <c r="BH62" s="755" t="str">
        <f>""&amp;①入力シート!AC69</f>
        <v/>
      </c>
      <c r="BI62" s="756"/>
      <c r="BJ62" s="756"/>
      <c r="BK62" s="756"/>
      <c r="BL62" s="756"/>
      <c r="BM62" s="756"/>
      <c r="BN62" s="756"/>
      <c r="BO62" s="756"/>
      <c r="BP62" s="756"/>
      <c r="BQ62" s="756"/>
      <c r="BR62" s="756"/>
      <c r="BS62" s="756"/>
      <c r="BT62" s="756"/>
      <c r="BU62" s="756"/>
      <c r="BV62" s="756"/>
      <c r="BW62" s="756"/>
      <c r="BX62" s="756"/>
      <c r="BY62" s="756"/>
      <c r="BZ62" s="756"/>
      <c r="CA62" s="756"/>
      <c r="CB62" s="756"/>
      <c r="CC62" s="756"/>
      <c r="CD62" s="756"/>
      <c r="CE62" s="756"/>
      <c r="CF62" s="756"/>
      <c r="CG62" s="756"/>
      <c r="CH62" s="757"/>
    </row>
    <row r="63" spans="1:86" ht="24.95" customHeight="1">
      <c r="A63" s="724"/>
      <c r="B63" s="725"/>
      <c r="C63" s="743">
        <f>'②応募者名簿(印刷用)'!$AD17</f>
        <v>45</v>
      </c>
      <c r="D63" s="744"/>
      <c r="E63" s="744"/>
      <c r="F63" s="744"/>
      <c r="G63" s="744"/>
      <c r="H63" s="744"/>
      <c r="I63" s="744"/>
      <c r="J63" s="744"/>
      <c r="K63" s="744"/>
      <c r="L63" s="744"/>
      <c r="M63" s="744"/>
      <c r="N63" s="724"/>
      <c r="O63" s="725"/>
      <c r="P63" s="792"/>
      <c r="Q63" s="792"/>
      <c r="R63" s="792"/>
      <c r="S63" s="792"/>
      <c r="T63" s="792"/>
      <c r="U63" s="792"/>
      <c r="V63" s="792"/>
      <c r="W63" s="792"/>
      <c r="X63" s="792"/>
      <c r="Y63" s="792"/>
      <c r="Z63" s="792"/>
      <c r="AA63" s="792"/>
      <c r="AB63" s="792"/>
      <c r="AC63" s="792"/>
      <c r="AD63" s="792"/>
      <c r="AE63" s="792"/>
      <c r="AF63" s="792"/>
      <c r="AG63" s="792"/>
      <c r="AH63" s="792"/>
      <c r="AI63" s="792"/>
      <c r="AJ63" s="792"/>
      <c r="AK63" s="792"/>
      <c r="AL63" s="792"/>
      <c r="AM63" s="792"/>
      <c r="AN63" s="792"/>
      <c r="AO63" s="792"/>
      <c r="AP63" s="792"/>
      <c r="AQ63" s="300"/>
      <c r="AR63" s="301"/>
      <c r="AS63" s="724"/>
      <c r="AT63" s="725"/>
      <c r="AU63" s="743">
        <f>'②応募者名簿(印刷用)'!$AD18</f>
        <v>46</v>
      </c>
      <c r="AV63" s="744"/>
      <c r="AW63" s="744"/>
      <c r="AX63" s="744"/>
      <c r="AY63" s="744"/>
      <c r="AZ63" s="744"/>
      <c r="BA63" s="744"/>
      <c r="BB63" s="744"/>
      <c r="BC63" s="744"/>
      <c r="BD63" s="744"/>
      <c r="BE63" s="745"/>
      <c r="BF63" s="724"/>
      <c r="BG63" s="725"/>
      <c r="BH63" s="758"/>
      <c r="BI63" s="759"/>
      <c r="BJ63" s="759"/>
      <c r="BK63" s="759"/>
      <c r="BL63" s="759"/>
      <c r="BM63" s="759"/>
      <c r="BN63" s="759"/>
      <c r="BO63" s="759"/>
      <c r="BP63" s="759"/>
      <c r="BQ63" s="759"/>
      <c r="BR63" s="759"/>
      <c r="BS63" s="759"/>
      <c r="BT63" s="759"/>
      <c r="BU63" s="759"/>
      <c r="BV63" s="759"/>
      <c r="BW63" s="759"/>
      <c r="BX63" s="759"/>
      <c r="BY63" s="759"/>
      <c r="BZ63" s="759"/>
      <c r="CA63" s="759"/>
      <c r="CB63" s="759"/>
      <c r="CC63" s="759"/>
      <c r="CD63" s="759"/>
      <c r="CE63" s="759"/>
      <c r="CF63" s="759"/>
      <c r="CG63" s="759"/>
      <c r="CH63" s="760"/>
    </row>
    <row r="64" spans="1:86" ht="24.95" customHeight="1">
      <c r="A64" s="726"/>
      <c r="B64" s="727"/>
      <c r="C64" s="743"/>
      <c r="D64" s="744"/>
      <c r="E64" s="744"/>
      <c r="F64" s="744"/>
      <c r="G64" s="744"/>
      <c r="H64" s="744"/>
      <c r="I64" s="744"/>
      <c r="J64" s="744"/>
      <c r="K64" s="744"/>
      <c r="L64" s="744"/>
      <c r="M64" s="744"/>
      <c r="N64" s="726"/>
      <c r="O64" s="727"/>
      <c r="P64" s="792"/>
      <c r="Q64" s="792"/>
      <c r="R64" s="792"/>
      <c r="S64" s="792"/>
      <c r="T64" s="792"/>
      <c r="U64" s="792"/>
      <c r="V64" s="792"/>
      <c r="W64" s="792"/>
      <c r="X64" s="792"/>
      <c r="Y64" s="792"/>
      <c r="Z64" s="792"/>
      <c r="AA64" s="792"/>
      <c r="AB64" s="792"/>
      <c r="AC64" s="792"/>
      <c r="AD64" s="792"/>
      <c r="AE64" s="792"/>
      <c r="AF64" s="792"/>
      <c r="AG64" s="792"/>
      <c r="AH64" s="792"/>
      <c r="AI64" s="792"/>
      <c r="AJ64" s="792"/>
      <c r="AK64" s="792"/>
      <c r="AL64" s="792"/>
      <c r="AM64" s="792"/>
      <c r="AN64" s="792"/>
      <c r="AO64" s="792"/>
      <c r="AP64" s="792"/>
      <c r="AQ64" s="300"/>
      <c r="AR64" s="301"/>
      <c r="AS64" s="726"/>
      <c r="AT64" s="727"/>
      <c r="AU64" s="746"/>
      <c r="AV64" s="747"/>
      <c r="AW64" s="747"/>
      <c r="AX64" s="747"/>
      <c r="AY64" s="747"/>
      <c r="AZ64" s="747"/>
      <c r="BA64" s="747"/>
      <c r="BB64" s="747"/>
      <c r="BC64" s="747"/>
      <c r="BD64" s="747"/>
      <c r="BE64" s="748"/>
      <c r="BF64" s="726"/>
      <c r="BG64" s="727"/>
      <c r="BH64" s="761"/>
      <c r="BI64" s="762"/>
      <c r="BJ64" s="762"/>
      <c r="BK64" s="762"/>
      <c r="BL64" s="762"/>
      <c r="BM64" s="762"/>
      <c r="BN64" s="762"/>
      <c r="BO64" s="762"/>
      <c r="BP64" s="762"/>
      <c r="BQ64" s="762"/>
      <c r="BR64" s="762"/>
      <c r="BS64" s="762"/>
      <c r="BT64" s="762"/>
      <c r="BU64" s="762"/>
      <c r="BV64" s="762"/>
      <c r="BW64" s="762"/>
      <c r="BX64" s="762"/>
      <c r="BY64" s="762"/>
      <c r="BZ64" s="762"/>
      <c r="CA64" s="762"/>
      <c r="CB64" s="762"/>
      <c r="CC64" s="762"/>
      <c r="CD64" s="762"/>
      <c r="CE64" s="762"/>
      <c r="CF64" s="762"/>
      <c r="CG64" s="762"/>
      <c r="CH64" s="763"/>
    </row>
    <row r="65" spans="1:86" ht="24.95" customHeight="1">
      <c r="A65" s="722" t="s">
        <v>338</v>
      </c>
      <c r="B65" s="723"/>
      <c r="C65" s="782" t="str">
        <f>IF('②応募者名簿(印刷用)'!$AN$17="","",'②応募者名簿(印刷用)'!$AN$17)</f>
        <v/>
      </c>
      <c r="D65" s="783"/>
      <c r="E65" s="783"/>
      <c r="F65" s="783"/>
      <c r="G65" s="783"/>
      <c r="H65" s="783"/>
      <c r="I65" s="783"/>
      <c r="J65" s="783"/>
      <c r="K65" s="783"/>
      <c r="L65" s="783"/>
      <c r="M65" s="784"/>
      <c r="N65" s="728" t="s">
        <v>346</v>
      </c>
      <c r="O65" s="729"/>
      <c r="P65" s="787" t="s">
        <v>32</v>
      </c>
      <c r="Q65" s="788"/>
      <c r="R65" s="788"/>
      <c r="S65" s="788"/>
      <c r="T65" s="788"/>
      <c r="U65" s="788"/>
      <c r="V65" s="788"/>
      <c r="W65" s="788"/>
      <c r="X65" s="788"/>
      <c r="Y65" s="788"/>
      <c r="Z65" s="788"/>
      <c r="AA65" s="788"/>
      <c r="AB65" s="788"/>
      <c r="AC65" s="788"/>
      <c r="AD65" s="788"/>
      <c r="AE65" s="788"/>
      <c r="AF65" s="788"/>
      <c r="AG65" s="788"/>
      <c r="AH65" s="788"/>
      <c r="AI65" s="788"/>
      <c r="AJ65" s="788"/>
      <c r="AK65" s="788"/>
      <c r="AL65" s="788"/>
      <c r="AM65" s="788"/>
      <c r="AN65" s="788"/>
      <c r="AO65" s="788"/>
      <c r="AP65" s="789"/>
      <c r="AQ65" s="300"/>
      <c r="AR65" s="301"/>
      <c r="AS65" s="722" t="s">
        <v>338</v>
      </c>
      <c r="AT65" s="723"/>
      <c r="AU65" s="782" t="str">
        <f>IF('②応募者名簿(印刷用)'!$AN$18="","",'②応募者名簿(印刷用)'!$AN$18)</f>
        <v/>
      </c>
      <c r="AV65" s="783"/>
      <c r="AW65" s="783"/>
      <c r="AX65" s="783"/>
      <c r="AY65" s="783"/>
      <c r="AZ65" s="783"/>
      <c r="BA65" s="783"/>
      <c r="BB65" s="783"/>
      <c r="BC65" s="783"/>
      <c r="BD65" s="783"/>
      <c r="BE65" s="784"/>
      <c r="BF65" s="728" t="s">
        <v>346</v>
      </c>
      <c r="BG65" s="729"/>
      <c r="BH65" s="740" t="s">
        <v>32</v>
      </c>
      <c r="BI65" s="741"/>
      <c r="BJ65" s="741"/>
      <c r="BK65" s="741"/>
      <c r="BL65" s="741"/>
      <c r="BM65" s="741"/>
      <c r="BN65" s="741"/>
      <c r="BO65" s="741"/>
      <c r="BP65" s="741"/>
      <c r="BQ65" s="741"/>
      <c r="BR65" s="741"/>
      <c r="BS65" s="741"/>
      <c r="BT65" s="741"/>
      <c r="BU65" s="741"/>
      <c r="BV65" s="741"/>
      <c r="BW65" s="741"/>
      <c r="BX65" s="741"/>
      <c r="BY65" s="741"/>
      <c r="BZ65" s="741"/>
      <c r="CA65" s="741"/>
      <c r="CB65" s="741"/>
      <c r="CC65" s="741"/>
      <c r="CD65" s="741"/>
      <c r="CE65" s="741"/>
      <c r="CF65" s="741"/>
      <c r="CG65" s="741"/>
      <c r="CH65" s="742"/>
    </row>
    <row r="66" spans="1:86" ht="24.95" customHeight="1">
      <c r="A66" s="724"/>
      <c r="B66" s="725"/>
      <c r="C66" s="743"/>
      <c r="D66" s="744"/>
      <c r="E66" s="744"/>
      <c r="F66" s="744"/>
      <c r="G66" s="744"/>
      <c r="H66" s="744"/>
      <c r="I66" s="744"/>
      <c r="J66" s="744"/>
      <c r="K66" s="744"/>
      <c r="L66" s="744"/>
      <c r="M66" s="745"/>
      <c r="N66" s="730"/>
      <c r="O66" s="731"/>
      <c r="P66" s="793" t="str">
        <f>IF('②応募者名簿(印刷用)'!$AR$17="","",'②応募者名簿(印刷用)'!$AR$17)</f>
        <v xml:space="preserve"> </v>
      </c>
      <c r="Q66" s="793"/>
      <c r="R66" s="793"/>
      <c r="S66" s="793"/>
      <c r="T66" s="793"/>
      <c r="U66" s="793"/>
      <c r="V66" s="793"/>
      <c r="W66" s="793"/>
      <c r="X66" s="793"/>
      <c r="Y66" s="793"/>
      <c r="Z66" s="793"/>
      <c r="AA66" s="793"/>
      <c r="AB66" s="793"/>
      <c r="AC66" s="793"/>
      <c r="AD66" s="793"/>
      <c r="AE66" s="793"/>
      <c r="AF66" s="793"/>
      <c r="AG66" s="793"/>
      <c r="AH66" s="793"/>
      <c r="AI66" s="793"/>
      <c r="AJ66" s="793"/>
      <c r="AK66" s="793"/>
      <c r="AL66" s="793"/>
      <c r="AM66" s="793"/>
      <c r="AN66" s="793"/>
      <c r="AO66" s="793"/>
      <c r="AP66" s="793"/>
      <c r="AQ66" s="300"/>
      <c r="AR66" s="301"/>
      <c r="AS66" s="724"/>
      <c r="AT66" s="725"/>
      <c r="AU66" s="743"/>
      <c r="AV66" s="744"/>
      <c r="AW66" s="744"/>
      <c r="AX66" s="744"/>
      <c r="AY66" s="744"/>
      <c r="AZ66" s="744"/>
      <c r="BA66" s="744"/>
      <c r="BB66" s="744"/>
      <c r="BC66" s="744"/>
      <c r="BD66" s="744"/>
      <c r="BE66" s="745"/>
      <c r="BF66" s="730"/>
      <c r="BG66" s="731"/>
      <c r="BH66" s="743" t="str">
        <f>IF('②応募者名簿(印刷用)'!$AR$18="","",'②応募者名簿(印刷用)'!$AR$18)</f>
        <v xml:space="preserve"> </v>
      </c>
      <c r="BI66" s="744"/>
      <c r="BJ66" s="744"/>
      <c r="BK66" s="744"/>
      <c r="BL66" s="744"/>
      <c r="BM66" s="744"/>
      <c r="BN66" s="744"/>
      <c r="BO66" s="744"/>
      <c r="BP66" s="744"/>
      <c r="BQ66" s="744"/>
      <c r="BR66" s="744"/>
      <c r="BS66" s="744"/>
      <c r="BT66" s="744"/>
      <c r="BU66" s="744"/>
      <c r="BV66" s="744"/>
      <c r="BW66" s="744"/>
      <c r="BX66" s="744"/>
      <c r="BY66" s="744"/>
      <c r="BZ66" s="744"/>
      <c r="CA66" s="744"/>
      <c r="CB66" s="744"/>
      <c r="CC66" s="744"/>
      <c r="CD66" s="744"/>
      <c r="CE66" s="744"/>
      <c r="CF66" s="744"/>
      <c r="CG66" s="744"/>
      <c r="CH66" s="745"/>
    </row>
    <row r="67" spans="1:86" ht="24.95" customHeight="1">
      <c r="A67" s="726"/>
      <c r="B67" s="727"/>
      <c r="C67" s="743"/>
      <c r="D67" s="744"/>
      <c r="E67" s="744"/>
      <c r="F67" s="744"/>
      <c r="G67" s="744"/>
      <c r="H67" s="744"/>
      <c r="I67" s="744"/>
      <c r="J67" s="744"/>
      <c r="K67" s="744"/>
      <c r="L67" s="744"/>
      <c r="M67" s="745"/>
      <c r="N67" s="732"/>
      <c r="O67" s="733"/>
      <c r="P67" s="794"/>
      <c r="Q67" s="794"/>
      <c r="R67" s="794"/>
      <c r="S67" s="794"/>
      <c r="T67" s="794"/>
      <c r="U67" s="794"/>
      <c r="V67" s="794"/>
      <c r="W67" s="794"/>
      <c r="X67" s="794"/>
      <c r="Y67" s="794"/>
      <c r="Z67" s="794"/>
      <c r="AA67" s="794"/>
      <c r="AB67" s="794"/>
      <c r="AC67" s="794"/>
      <c r="AD67" s="794"/>
      <c r="AE67" s="794"/>
      <c r="AF67" s="794"/>
      <c r="AG67" s="794"/>
      <c r="AH67" s="794"/>
      <c r="AI67" s="794"/>
      <c r="AJ67" s="794"/>
      <c r="AK67" s="794"/>
      <c r="AL67" s="794"/>
      <c r="AM67" s="794"/>
      <c r="AN67" s="794"/>
      <c r="AO67" s="794"/>
      <c r="AP67" s="794"/>
      <c r="AQ67" s="300"/>
      <c r="AR67" s="301"/>
      <c r="AS67" s="726"/>
      <c r="AT67" s="727"/>
      <c r="AU67" s="746"/>
      <c r="AV67" s="747"/>
      <c r="AW67" s="747"/>
      <c r="AX67" s="747"/>
      <c r="AY67" s="747"/>
      <c r="AZ67" s="747"/>
      <c r="BA67" s="747"/>
      <c r="BB67" s="747"/>
      <c r="BC67" s="747"/>
      <c r="BD67" s="747"/>
      <c r="BE67" s="748"/>
      <c r="BF67" s="732"/>
      <c r="BG67" s="733"/>
      <c r="BH67" s="746"/>
      <c r="BI67" s="747"/>
      <c r="BJ67" s="747"/>
      <c r="BK67" s="747"/>
      <c r="BL67" s="747"/>
      <c r="BM67" s="747"/>
      <c r="BN67" s="747"/>
      <c r="BO67" s="747"/>
      <c r="BP67" s="747"/>
      <c r="BQ67" s="747"/>
      <c r="BR67" s="747"/>
      <c r="BS67" s="747"/>
      <c r="BT67" s="747"/>
      <c r="BU67" s="747"/>
      <c r="BV67" s="747"/>
      <c r="BW67" s="747"/>
      <c r="BX67" s="747"/>
      <c r="BY67" s="747"/>
      <c r="BZ67" s="747"/>
      <c r="CA67" s="747"/>
      <c r="CB67" s="747"/>
      <c r="CC67" s="747"/>
      <c r="CD67" s="747"/>
      <c r="CE67" s="747"/>
      <c r="CF67" s="747"/>
      <c r="CG67" s="747"/>
      <c r="CH67" s="748"/>
    </row>
    <row r="68" spans="1:86" ht="24.95" customHeight="1">
      <c r="A68" s="786" t="s">
        <v>22</v>
      </c>
      <c r="B68" s="786"/>
      <c r="C68" s="791" t="str">
        <f>""&amp;①入力シート!AD68</f>
        <v/>
      </c>
      <c r="D68" s="791"/>
      <c r="E68" s="791"/>
      <c r="F68" s="791"/>
      <c r="G68" s="791"/>
      <c r="H68" s="791"/>
      <c r="I68" s="791"/>
      <c r="J68" s="791"/>
      <c r="K68" s="791"/>
      <c r="L68" s="791"/>
      <c r="M68" s="791"/>
      <c r="N68" s="197"/>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774">
        <f>$AM$20</f>
        <v>86</v>
      </c>
      <c r="AN68" s="774"/>
      <c r="AO68" s="774"/>
      <c r="AP68" s="775"/>
      <c r="AQ68" s="298"/>
      <c r="AR68" s="299"/>
      <c r="AS68" s="778" t="s">
        <v>22</v>
      </c>
      <c r="AT68" s="779"/>
      <c r="AU68" s="749" t="str">
        <f>""&amp;①入力シート!AD69</f>
        <v/>
      </c>
      <c r="AV68" s="750"/>
      <c r="AW68" s="750"/>
      <c r="AX68" s="750"/>
      <c r="AY68" s="750"/>
      <c r="AZ68" s="750"/>
      <c r="BA68" s="750"/>
      <c r="BB68" s="750"/>
      <c r="BC68" s="750"/>
      <c r="BD68" s="750"/>
      <c r="BE68" s="751"/>
      <c r="BF68" s="197"/>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774">
        <f>$AM$20</f>
        <v>86</v>
      </c>
      <c r="CF68" s="774"/>
      <c r="CG68" s="774"/>
      <c r="CH68" s="775"/>
    </row>
    <row r="69" spans="1:86" ht="24.95" customHeight="1">
      <c r="A69" s="786"/>
      <c r="B69" s="786"/>
      <c r="C69" s="791"/>
      <c r="D69" s="791"/>
      <c r="E69" s="791"/>
      <c r="F69" s="791"/>
      <c r="G69" s="791"/>
      <c r="H69" s="791"/>
      <c r="I69" s="791"/>
      <c r="J69" s="791"/>
      <c r="K69" s="791"/>
      <c r="L69" s="791"/>
      <c r="M69" s="791"/>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776"/>
      <c r="AN69" s="776"/>
      <c r="AO69" s="776"/>
      <c r="AP69" s="777"/>
      <c r="AQ69" s="298"/>
      <c r="AR69" s="299"/>
      <c r="AS69" s="780"/>
      <c r="AT69" s="781"/>
      <c r="AU69" s="752"/>
      <c r="AV69" s="753"/>
      <c r="AW69" s="753"/>
      <c r="AX69" s="753"/>
      <c r="AY69" s="753"/>
      <c r="AZ69" s="753"/>
      <c r="BA69" s="753"/>
      <c r="BB69" s="753"/>
      <c r="BC69" s="753"/>
      <c r="BD69" s="753"/>
      <c r="BE69" s="754"/>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776"/>
      <c r="CF69" s="776"/>
      <c r="CG69" s="776"/>
      <c r="CH69" s="777"/>
    </row>
    <row r="70" spans="1:86" ht="26.1" customHeight="1">
      <c r="AQ70" s="304"/>
      <c r="AR70" s="305"/>
    </row>
    <row r="71" spans="1:86" ht="26.1" customHeight="1">
      <c r="AQ71" s="304"/>
      <c r="AR71" s="305"/>
    </row>
    <row r="72" spans="1:86" ht="26.1" customHeight="1">
      <c r="A72" s="174"/>
      <c r="B72" s="174"/>
      <c r="C72" s="174"/>
      <c r="D72" s="174"/>
      <c r="E72" s="174"/>
      <c r="F72" s="174"/>
      <c r="G72" s="174"/>
      <c r="H72" s="174"/>
      <c r="I72" s="174"/>
      <c r="J72" s="174"/>
      <c r="K72" s="174"/>
      <c r="L72" s="174"/>
      <c r="M72" s="174"/>
      <c r="N72" s="785" t="s">
        <v>408</v>
      </c>
      <c r="O72" s="785"/>
      <c r="P72" s="785"/>
      <c r="Q72" s="785"/>
      <c r="R72" s="785"/>
      <c r="S72" s="785"/>
      <c r="T72" s="785"/>
      <c r="U72" s="785"/>
      <c r="V72" s="785"/>
      <c r="W72" s="785"/>
      <c r="X72" s="785"/>
      <c r="Y72" s="785"/>
      <c r="Z72" s="785"/>
      <c r="AA72" s="785"/>
      <c r="AB72" s="785"/>
      <c r="AQ72" s="298"/>
      <c r="AR72" s="299"/>
      <c r="AS72" s="174"/>
      <c r="AT72" s="174"/>
      <c r="AU72" s="174"/>
      <c r="AV72" s="174"/>
      <c r="AW72" s="174"/>
      <c r="AX72" s="174"/>
      <c r="AY72" s="174"/>
      <c r="AZ72" s="174"/>
      <c r="BA72" s="174"/>
      <c r="BB72" s="174"/>
      <c r="BC72" s="174"/>
      <c r="BD72" s="174"/>
      <c r="BE72" s="174"/>
      <c r="BF72" s="785" t="s">
        <v>408</v>
      </c>
      <c r="BG72" s="785"/>
      <c r="BH72" s="785"/>
      <c r="BI72" s="785"/>
      <c r="BJ72" s="785"/>
      <c r="BK72" s="785"/>
      <c r="BL72" s="785"/>
      <c r="BM72" s="785"/>
      <c r="BN72" s="785"/>
      <c r="BO72" s="785"/>
      <c r="BP72" s="785"/>
      <c r="BQ72" s="785"/>
      <c r="BR72" s="785"/>
      <c r="BS72" s="785"/>
      <c r="BT72" s="785"/>
    </row>
    <row r="73" spans="1:86" ht="26.1" customHeight="1">
      <c r="A73" s="174"/>
      <c r="B73" s="174"/>
      <c r="C73" s="174"/>
      <c r="D73" s="174"/>
      <c r="E73" s="174"/>
      <c r="F73" s="174"/>
      <c r="G73" s="174"/>
      <c r="H73" s="174"/>
      <c r="I73" s="174"/>
      <c r="J73" s="174"/>
      <c r="K73" s="174"/>
      <c r="L73" s="174"/>
      <c r="M73" s="174"/>
      <c r="N73" s="785"/>
      <c r="O73" s="785"/>
      <c r="P73" s="785"/>
      <c r="Q73" s="785"/>
      <c r="R73" s="785"/>
      <c r="S73" s="785"/>
      <c r="T73" s="785"/>
      <c r="U73" s="785"/>
      <c r="V73" s="785"/>
      <c r="W73" s="785"/>
      <c r="X73" s="785"/>
      <c r="Y73" s="785"/>
      <c r="Z73" s="785"/>
      <c r="AA73" s="785"/>
      <c r="AB73" s="785"/>
      <c r="AQ73" s="298"/>
      <c r="AR73" s="299"/>
      <c r="AS73" s="174"/>
      <c r="AT73" s="174"/>
      <c r="AU73" s="174"/>
      <c r="AV73" s="174"/>
      <c r="AW73" s="174"/>
      <c r="AX73" s="174"/>
      <c r="AY73" s="174"/>
      <c r="AZ73" s="174"/>
      <c r="BA73" s="174"/>
      <c r="BB73" s="174"/>
      <c r="BC73" s="174"/>
      <c r="BD73" s="174"/>
      <c r="BE73" s="174"/>
      <c r="BF73" s="785"/>
      <c r="BG73" s="785"/>
      <c r="BH73" s="785"/>
      <c r="BI73" s="785"/>
      <c r="BJ73" s="785"/>
      <c r="BK73" s="785"/>
      <c r="BL73" s="785"/>
      <c r="BM73" s="785"/>
      <c r="BN73" s="785"/>
      <c r="BO73" s="785"/>
      <c r="BP73" s="785"/>
      <c r="BQ73" s="785"/>
      <c r="BR73" s="785"/>
      <c r="BS73" s="785"/>
      <c r="BT73" s="785"/>
    </row>
    <row r="74" spans="1:86" ht="26.1" customHeight="1">
      <c r="A74" s="174"/>
      <c r="B74" s="174"/>
      <c r="C74" s="174"/>
      <c r="D74" s="174"/>
      <c r="E74" s="174"/>
      <c r="F74" s="174"/>
      <c r="G74" s="174"/>
      <c r="H74" s="174"/>
      <c r="I74" s="174"/>
      <c r="J74" s="174"/>
      <c r="K74" s="174"/>
      <c r="L74" s="174"/>
      <c r="M74" s="174"/>
      <c r="N74" s="785" t="s">
        <v>407</v>
      </c>
      <c r="O74" s="785"/>
      <c r="P74" s="785"/>
      <c r="Q74" s="785"/>
      <c r="R74" s="785"/>
      <c r="S74" s="785"/>
      <c r="T74" s="785"/>
      <c r="U74" s="785"/>
      <c r="V74" s="785"/>
      <c r="W74" s="785"/>
      <c r="X74" s="785"/>
      <c r="Y74" s="785"/>
      <c r="Z74" s="785"/>
      <c r="AA74" s="785"/>
      <c r="AB74" s="785"/>
      <c r="AQ74" s="298"/>
      <c r="AR74" s="299"/>
      <c r="AS74" s="174"/>
      <c r="AT74" s="174"/>
      <c r="AU74" s="174"/>
      <c r="AV74" s="174"/>
      <c r="AW74" s="174"/>
      <c r="AX74" s="174"/>
      <c r="AY74" s="174"/>
      <c r="AZ74" s="174"/>
      <c r="BA74" s="174"/>
      <c r="BB74" s="174"/>
      <c r="BC74" s="174"/>
      <c r="BD74" s="174"/>
      <c r="BE74" s="174"/>
      <c r="BF74" s="785" t="s">
        <v>407</v>
      </c>
      <c r="BG74" s="785"/>
      <c r="BH74" s="785"/>
      <c r="BI74" s="785"/>
      <c r="BJ74" s="785"/>
      <c r="BK74" s="785"/>
      <c r="BL74" s="785"/>
      <c r="BM74" s="785"/>
      <c r="BN74" s="785"/>
      <c r="BO74" s="785"/>
      <c r="BP74" s="785"/>
      <c r="BQ74" s="785"/>
      <c r="BR74" s="785"/>
      <c r="BS74" s="785"/>
      <c r="BT74" s="785"/>
    </row>
    <row r="75" spans="1:86" ht="26.1" customHeight="1">
      <c r="A75" s="174"/>
      <c r="B75" s="174"/>
      <c r="C75" s="174"/>
      <c r="D75" s="174"/>
      <c r="E75" s="174"/>
      <c r="F75" s="174"/>
      <c r="G75" s="174"/>
      <c r="H75" s="174"/>
      <c r="I75" s="174"/>
      <c r="J75" s="174"/>
      <c r="K75" s="174"/>
      <c r="L75" s="174"/>
      <c r="M75" s="174"/>
      <c r="N75" s="785"/>
      <c r="O75" s="785"/>
      <c r="P75" s="785"/>
      <c r="Q75" s="785"/>
      <c r="R75" s="785"/>
      <c r="S75" s="785"/>
      <c r="T75" s="785"/>
      <c r="U75" s="785"/>
      <c r="V75" s="785"/>
      <c r="W75" s="785"/>
      <c r="X75" s="785"/>
      <c r="Y75" s="785"/>
      <c r="Z75" s="785"/>
      <c r="AA75" s="785"/>
      <c r="AB75" s="785"/>
      <c r="AQ75" s="298"/>
      <c r="AR75" s="299"/>
      <c r="AS75" s="174"/>
      <c r="AT75" s="174"/>
      <c r="AU75" s="174"/>
      <c r="AV75" s="174"/>
      <c r="AW75" s="174"/>
      <c r="AX75" s="174"/>
      <c r="AY75" s="174"/>
      <c r="AZ75" s="174"/>
      <c r="BA75" s="174"/>
      <c r="BB75" s="174"/>
      <c r="BC75" s="174"/>
      <c r="BD75" s="174"/>
      <c r="BE75" s="174"/>
      <c r="BF75" s="785"/>
      <c r="BG75" s="785"/>
      <c r="BH75" s="785"/>
      <c r="BI75" s="785"/>
      <c r="BJ75" s="785"/>
      <c r="BK75" s="785"/>
      <c r="BL75" s="785"/>
      <c r="BM75" s="785"/>
      <c r="BN75" s="785"/>
      <c r="BO75" s="785"/>
      <c r="BP75" s="785"/>
      <c r="BQ75" s="785"/>
      <c r="BR75" s="785"/>
      <c r="BS75" s="785"/>
      <c r="BT75" s="785"/>
    </row>
    <row r="76" spans="1:86" ht="26.1" customHeight="1">
      <c r="AQ76" s="302"/>
      <c r="AR76" s="303"/>
    </row>
    <row r="77" spans="1:86" ht="26.1" customHeight="1">
      <c r="B77" s="142" t="str">
        <f>$B$5</f>
        <v>第86回全国教育美術展応募作品の名札</v>
      </c>
      <c r="AQ77" s="302"/>
      <c r="AR77" s="303"/>
      <c r="AT77" s="142" t="str">
        <f>$B$5</f>
        <v>第86回全国教育美術展応募作品の名札</v>
      </c>
    </row>
    <row r="78" spans="1:86" ht="24.95" customHeight="1">
      <c r="A78" s="734" t="s">
        <v>45</v>
      </c>
      <c r="B78" s="735"/>
      <c r="C78" s="735"/>
      <c r="D78" s="735"/>
      <c r="E78" s="735"/>
      <c r="F78" s="735"/>
      <c r="G78" s="735"/>
      <c r="H78" s="735"/>
      <c r="I78" s="735"/>
      <c r="J78" s="735"/>
      <c r="K78" s="735"/>
      <c r="L78" s="735"/>
      <c r="M78" s="736"/>
      <c r="N78" s="790" t="s">
        <v>344</v>
      </c>
      <c r="O78" s="790"/>
      <c r="P78" s="719" t="s">
        <v>17</v>
      </c>
      <c r="Q78" s="720"/>
      <c r="R78" s="721" t="str">
        <f>IF('②応募者名簿(印刷用)'!$BX$40="","",'②応募者名簿(印刷用)'!$BX$40)</f>
        <v>-</v>
      </c>
      <c r="S78" s="721"/>
      <c r="T78" s="721"/>
      <c r="U78" s="721"/>
      <c r="V78" s="721"/>
      <c r="W78" s="721"/>
      <c r="X78" s="721"/>
      <c r="Y78" s="272"/>
      <c r="Z78" s="272"/>
      <c r="AA78" s="718" t="s">
        <v>282</v>
      </c>
      <c r="AB78" s="718"/>
      <c r="AC78" s="718"/>
      <c r="AD78" s="716" t="str">
        <f>IF(①入力シート!$D$30+①入力シート!$H$30+①入力シート!$L$30=0,"",①入力シート!$D$30&amp;①入力シート!$G$30&amp;①入力シート!$H$30&amp;①入力シート!$K$30&amp;①入力シート!$L$30)</f>
        <v/>
      </c>
      <c r="AE78" s="716"/>
      <c r="AF78" s="716"/>
      <c r="AG78" s="716"/>
      <c r="AH78" s="716"/>
      <c r="AI78" s="716"/>
      <c r="AJ78" s="716"/>
      <c r="AK78" s="716"/>
      <c r="AL78" s="716"/>
      <c r="AM78" s="716"/>
      <c r="AN78" s="716"/>
      <c r="AO78" s="716"/>
      <c r="AP78" s="717"/>
      <c r="AQ78" s="300"/>
      <c r="AR78" s="301"/>
      <c r="AS78" s="734" t="s">
        <v>45</v>
      </c>
      <c r="AT78" s="735"/>
      <c r="AU78" s="735"/>
      <c r="AV78" s="735"/>
      <c r="AW78" s="735"/>
      <c r="AX78" s="735"/>
      <c r="AY78" s="735"/>
      <c r="AZ78" s="735"/>
      <c r="BA78" s="735"/>
      <c r="BB78" s="735"/>
      <c r="BC78" s="735"/>
      <c r="BD78" s="735"/>
      <c r="BE78" s="736"/>
      <c r="BF78" s="728" t="s">
        <v>344</v>
      </c>
      <c r="BG78" s="729"/>
      <c r="BH78" s="719" t="s">
        <v>17</v>
      </c>
      <c r="BI78" s="720"/>
      <c r="BJ78" s="721" t="str">
        <f>IF('②応募者名簿(印刷用)'!$BX$40="","",'②応募者名簿(印刷用)'!$BX$40)</f>
        <v>-</v>
      </c>
      <c r="BK78" s="721"/>
      <c r="BL78" s="721"/>
      <c r="BM78" s="721"/>
      <c r="BN78" s="721"/>
      <c r="BO78" s="721"/>
      <c r="BP78" s="721"/>
      <c r="BQ78" s="272"/>
      <c r="BR78" s="272"/>
      <c r="BS78" s="718" t="s">
        <v>282</v>
      </c>
      <c r="BT78" s="718"/>
      <c r="BU78" s="718"/>
      <c r="BV78" s="716" t="str">
        <f>IF(①入力シート!$D$30+①入力シート!$H$30+①入力シート!$L$30=0,"",①入力シート!$D$30&amp;①入力シート!$G$30&amp;①入力シート!$H$30&amp;①入力シート!$K$30&amp;①入力シート!$L$30)</f>
        <v/>
      </c>
      <c r="BW78" s="716"/>
      <c r="BX78" s="716"/>
      <c r="BY78" s="716"/>
      <c r="BZ78" s="716"/>
      <c r="CA78" s="716"/>
      <c r="CB78" s="716"/>
      <c r="CC78" s="716"/>
      <c r="CD78" s="716"/>
      <c r="CE78" s="716"/>
      <c r="CF78" s="716"/>
      <c r="CG78" s="716"/>
      <c r="CH78" s="717"/>
    </row>
    <row r="79" spans="1:86" ht="24.95" customHeight="1">
      <c r="A79" s="714"/>
      <c r="B79" s="715"/>
      <c r="C79" s="715"/>
      <c r="D79" s="715"/>
      <c r="E79" s="715"/>
      <c r="F79" s="715"/>
      <c r="G79" s="715"/>
      <c r="H79" s="715"/>
      <c r="I79" s="191"/>
      <c r="J79" s="191"/>
      <c r="K79" s="191"/>
      <c r="L79" s="191"/>
      <c r="M79" s="192"/>
      <c r="N79" s="790"/>
      <c r="O79" s="790"/>
      <c r="P79" s="711" t="str">
        <f>IF('②応募者名簿(印刷用)'!$BV$42="","",'②応募者名簿(印刷用)'!$BV$42)</f>
        <v xml:space="preserve"> </v>
      </c>
      <c r="Q79" s="712"/>
      <c r="R79" s="712"/>
      <c r="S79" s="712"/>
      <c r="T79" s="712"/>
      <c r="U79" s="712"/>
      <c r="V79" s="712"/>
      <c r="W79" s="712"/>
      <c r="X79" s="712"/>
      <c r="Y79" s="712"/>
      <c r="Z79" s="712"/>
      <c r="AA79" s="712"/>
      <c r="AB79" s="712"/>
      <c r="AC79" s="712"/>
      <c r="AD79" s="712"/>
      <c r="AE79" s="712"/>
      <c r="AF79" s="712"/>
      <c r="AG79" s="712"/>
      <c r="AH79" s="712"/>
      <c r="AI79" s="712"/>
      <c r="AJ79" s="712"/>
      <c r="AK79" s="712"/>
      <c r="AL79" s="712"/>
      <c r="AM79" s="712"/>
      <c r="AN79" s="712"/>
      <c r="AO79" s="712"/>
      <c r="AP79" s="713"/>
      <c r="AQ79" s="300"/>
      <c r="AR79" s="301"/>
      <c r="AS79" s="714"/>
      <c r="AT79" s="715"/>
      <c r="AU79" s="715"/>
      <c r="AV79" s="715"/>
      <c r="AW79" s="715"/>
      <c r="AX79" s="715"/>
      <c r="AY79" s="715"/>
      <c r="AZ79" s="715"/>
      <c r="BA79" s="191"/>
      <c r="BB79" s="191"/>
      <c r="BC79" s="191"/>
      <c r="BD79" s="191"/>
      <c r="BE79" s="192"/>
      <c r="BF79" s="730"/>
      <c r="BG79" s="731"/>
      <c r="BH79" s="711" t="str">
        <f>IF('②応募者名簿(印刷用)'!$BV$42="","",'②応募者名簿(印刷用)'!$BV$42)</f>
        <v xml:space="preserve"> </v>
      </c>
      <c r="BI79" s="712"/>
      <c r="BJ79" s="712"/>
      <c r="BK79" s="712"/>
      <c r="BL79" s="712"/>
      <c r="BM79" s="712"/>
      <c r="BN79" s="712"/>
      <c r="BO79" s="712"/>
      <c r="BP79" s="712"/>
      <c r="BQ79" s="712"/>
      <c r="BR79" s="712"/>
      <c r="BS79" s="712"/>
      <c r="BT79" s="712"/>
      <c r="BU79" s="712"/>
      <c r="BV79" s="712"/>
      <c r="BW79" s="712"/>
      <c r="BX79" s="712"/>
      <c r="BY79" s="712"/>
      <c r="BZ79" s="712"/>
      <c r="CA79" s="712"/>
      <c r="CB79" s="712"/>
      <c r="CC79" s="712"/>
      <c r="CD79" s="712"/>
      <c r="CE79" s="712"/>
      <c r="CF79" s="712"/>
      <c r="CG79" s="712"/>
      <c r="CH79" s="713"/>
    </row>
    <row r="80" spans="1:86" ht="24.95" customHeight="1">
      <c r="A80" s="714"/>
      <c r="B80" s="715"/>
      <c r="C80" s="715"/>
      <c r="D80" s="715"/>
      <c r="E80" s="715"/>
      <c r="F80" s="715"/>
      <c r="G80" s="715"/>
      <c r="H80" s="715"/>
      <c r="I80" s="191"/>
      <c r="J80" s="191"/>
      <c r="K80" s="191"/>
      <c r="L80" s="191"/>
      <c r="M80" s="192"/>
      <c r="N80" s="790"/>
      <c r="O80" s="790"/>
      <c r="P80" s="711" t="str">
        <f>IF('②応募者名簿(印刷用)'!$BV$43="","",'②応募者名簿(印刷用)'!$BV$43)</f>
        <v xml:space="preserve"> </v>
      </c>
      <c r="Q80" s="712"/>
      <c r="R80" s="712"/>
      <c r="S80" s="712"/>
      <c r="T80" s="712"/>
      <c r="U80" s="712"/>
      <c r="V80" s="712"/>
      <c r="W80" s="712"/>
      <c r="X80" s="712"/>
      <c r="Y80" s="712"/>
      <c r="Z80" s="712"/>
      <c r="AA80" s="712"/>
      <c r="AB80" s="712"/>
      <c r="AC80" s="712"/>
      <c r="AD80" s="712"/>
      <c r="AE80" s="712"/>
      <c r="AF80" s="712"/>
      <c r="AG80" s="712"/>
      <c r="AH80" s="712"/>
      <c r="AI80" s="712"/>
      <c r="AJ80" s="712"/>
      <c r="AK80" s="712"/>
      <c r="AL80" s="712"/>
      <c r="AM80" s="712"/>
      <c r="AN80" s="712"/>
      <c r="AO80" s="712"/>
      <c r="AP80" s="713"/>
      <c r="AQ80" s="300"/>
      <c r="AR80" s="301"/>
      <c r="AS80" s="714"/>
      <c r="AT80" s="715"/>
      <c r="AU80" s="715"/>
      <c r="AV80" s="715"/>
      <c r="AW80" s="715"/>
      <c r="AX80" s="715"/>
      <c r="AY80" s="715"/>
      <c r="AZ80" s="715"/>
      <c r="BA80" s="191"/>
      <c r="BB80" s="191"/>
      <c r="BC80" s="191"/>
      <c r="BD80" s="191"/>
      <c r="BE80" s="192"/>
      <c r="BF80" s="730"/>
      <c r="BG80" s="731"/>
      <c r="BH80" s="711" t="str">
        <f>IF('②応募者名簿(印刷用)'!$BV$43="","",'②応募者名簿(印刷用)'!$BV$43)</f>
        <v xml:space="preserve"> </v>
      </c>
      <c r="BI80" s="712"/>
      <c r="BJ80" s="712"/>
      <c r="BK80" s="712"/>
      <c r="BL80" s="712"/>
      <c r="BM80" s="712"/>
      <c r="BN80" s="712"/>
      <c r="BO80" s="712"/>
      <c r="BP80" s="712"/>
      <c r="BQ80" s="712"/>
      <c r="BR80" s="712"/>
      <c r="BS80" s="712"/>
      <c r="BT80" s="712"/>
      <c r="BU80" s="712"/>
      <c r="BV80" s="712"/>
      <c r="BW80" s="712"/>
      <c r="BX80" s="712"/>
      <c r="BY80" s="712"/>
      <c r="BZ80" s="712"/>
      <c r="CA80" s="712"/>
      <c r="CB80" s="712"/>
      <c r="CC80" s="712"/>
      <c r="CD80" s="712"/>
      <c r="CE80" s="712"/>
      <c r="CF80" s="712"/>
      <c r="CG80" s="712"/>
      <c r="CH80" s="713"/>
    </row>
    <row r="81" spans="1:86" ht="24.95" customHeight="1">
      <c r="A81" s="714"/>
      <c r="B81" s="715"/>
      <c r="C81" s="715"/>
      <c r="D81" s="715"/>
      <c r="E81" s="715"/>
      <c r="F81" s="715"/>
      <c r="G81" s="715"/>
      <c r="H81" s="715"/>
      <c r="I81" s="191"/>
      <c r="J81" s="191"/>
      <c r="K81" s="191"/>
      <c r="L81" s="191"/>
      <c r="M81" s="192"/>
      <c r="N81" s="790"/>
      <c r="O81" s="790"/>
      <c r="P81" s="737" t="str">
        <f>IF('②応募者名簿(印刷用)'!$BV$44="","",'②応募者名簿(印刷用)'!$BV$44)</f>
        <v xml:space="preserve"> </v>
      </c>
      <c r="Q81" s="738"/>
      <c r="R81" s="738"/>
      <c r="S81" s="738"/>
      <c r="T81" s="738"/>
      <c r="U81" s="738"/>
      <c r="V81" s="738"/>
      <c r="W81" s="738"/>
      <c r="X81" s="738"/>
      <c r="Y81" s="738"/>
      <c r="Z81" s="738"/>
      <c r="AA81" s="738"/>
      <c r="AB81" s="738"/>
      <c r="AC81" s="738"/>
      <c r="AD81" s="738"/>
      <c r="AE81" s="738"/>
      <c r="AF81" s="738"/>
      <c r="AG81" s="738"/>
      <c r="AH81" s="738"/>
      <c r="AI81" s="738"/>
      <c r="AJ81" s="738"/>
      <c r="AK81" s="738"/>
      <c r="AL81" s="738"/>
      <c r="AM81" s="738"/>
      <c r="AN81" s="738"/>
      <c r="AO81" s="738"/>
      <c r="AP81" s="739"/>
      <c r="AQ81" s="300"/>
      <c r="AR81" s="301"/>
      <c r="AS81" s="714"/>
      <c r="AT81" s="715"/>
      <c r="AU81" s="715"/>
      <c r="AV81" s="715"/>
      <c r="AW81" s="715"/>
      <c r="AX81" s="715"/>
      <c r="AY81" s="715"/>
      <c r="AZ81" s="715"/>
      <c r="BA81" s="191"/>
      <c r="BB81" s="191"/>
      <c r="BC81" s="191"/>
      <c r="BD81" s="191"/>
      <c r="BE81" s="192"/>
      <c r="BF81" s="732"/>
      <c r="BG81" s="733"/>
      <c r="BH81" s="737" t="str">
        <f>IF('②応募者名簿(印刷用)'!$BV$44="","",'②応募者名簿(印刷用)'!$BV$44)</f>
        <v xml:space="preserve"> </v>
      </c>
      <c r="BI81" s="738"/>
      <c r="BJ81" s="738"/>
      <c r="BK81" s="738"/>
      <c r="BL81" s="738"/>
      <c r="BM81" s="738"/>
      <c r="BN81" s="738"/>
      <c r="BO81" s="738"/>
      <c r="BP81" s="738"/>
      <c r="BQ81" s="738"/>
      <c r="BR81" s="738"/>
      <c r="BS81" s="738"/>
      <c r="BT81" s="738"/>
      <c r="BU81" s="738"/>
      <c r="BV81" s="738"/>
      <c r="BW81" s="738"/>
      <c r="BX81" s="738"/>
      <c r="BY81" s="738"/>
      <c r="BZ81" s="738"/>
      <c r="CA81" s="738"/>
      <c r="CB81" s="738"/>
      <c r="CC81" s="738"/>
      <c r="CD81" s="738"/>
      <c r="CE81" s="738"/>
      <c r="CF81" s="738"/>
      <c r="CG81" s="738"/>
      <c r="CH81" s="739"/>
    </row>
    <row r="82" spans="1:86" ht="24.95" customHeight="1">
      <c r="A82" s="714"/>
      <c r="B82" s="715"/>
      <c r="C82" s="715"/>
      <c r="D82" s="715"/>
      <c r="E82" s="715"/>
      <c r="F82" s="715"/>
      <c r="G82" s="715"/>
      <c r="H82" s="715"/>
      <c r="I82" s="191"/>
      <c r="J82" s="191"/>
      <c r="K82" s="191"/>
      <c r="L82" s="191"/>
      <c r="M82" s="192"/>
      <c r="N82" s="728" t="s">
        <v>345</v>
      </c>
      <c r="O82" s="729"/>
      <c r="P82" s="740" t="s">
        <v>23</v>
      </c>
      <c r="Q82" s="741"/>
      <c r="R82" s="741"/>
      <c r="S82" s="741"/>
      <c r="T82" s="720" t="str">
        <f>""&amp;①入力シート!$D$21</f>
        <v/>
      </c>
      <c r="U82" s="720"/>
      <c r="V82" s="720"/>
      <c r="W82" s="720"/>
      <c r="X82" s="720"/>
      <c r="Y82" s="720"/>
      <c r="Z82" s="720"/>
      <c r="AA82" s="720"/>
      <c r="AB82" s="720"/>
      <c r="AC82" s="720"/>
      <c r="AD82" s="720"/>
      <c r="AE82" s="720"/>
      <c r="AF82" s="720"/>
      <c r="AG82" s="720"/>
      <c r="AH82" s="720"/>
      <c r="AI82" s="720"/>
      <c r="AJ82" s="720"/>
      <c r="AK82" s="720"/>
      <c r="AL82" s="720"/>
      <c r="AM82" s="720"/>
      <c r="AN82" s="720"/>
      <c r="AO82" s="720"/>
      <c r="AP82" s="773"/>
      <c r="AQ82" s="300"/>
      <c r="AR82" s="301"/>
      <c r="AS82" s="714"/>
      <c r="AT82" s="715"/>
      <c r="AU82" s="715"/>
      <c r="AV82" s="715"/>
      <c r="AW82" s="715"/>
      <c r="AX82" s="715"/>
      <c r="AY82" s="715"/>
      <c r="AZ82" s="715"/>
      <c r="BA82" s="191"/>
      <c r="BB82" s="191"/>
      <c r="BC82" s="191"/>
      <c r="BD82" s="191"/>
      <c r="BE82" s="192"/>
      <c r="BF82" s="728" t="s">
        <v>345</v>
      </c>
      <c r="BG82" s="729"/>
      <c r="BH82" s="740" t="s">
        <v>23</v>
      </c>
      <c r="BI82" s="741"/>
      <c r="BJ82" s="741"/>
      <c r="BK82" s="741"/>
      <c r="BL82" s="720" t="str">
        <f>""&amp;①入力シート!$D$21</f>
        <v/>
      </c>
      <c r="BM82" s="720"/>
      <c r="BN82" s="720"/>
      <c r="BO82" s="720"/>
      <c r="BP82" s="720"/>
      <c r="BQ82" s="720"/>
      <c r="BR82" s="720"/>
      <c r="BS82" s="720"/>
      <c r="BT82" s="720"/>
      <c r="BU82" s="720"/>
      <c r="BV82" s="720"/>
      <c r="BW82" s="720"/>
      <c r="BX82" s="720"/>
      <c r="BY82" s="720"/>
      <c r="BZ82" s="720"/>
      <c r="CA82" s="720"/>
      <c r="CB82" s="720"/>
      <c r="CC82" s="720"/>
      <c r="CD82" s="720"/>
      <c r="CE82" s="720"/>
      <c r="CF82" s="720"/>
      <c r="CG82" s="720"/>
      <c r="CH82" s="773"/>
    </row>
    <row r="83" spans="1:86" ht="24.95" customHeight="1">
      <c r="A83" s="193"/>
      <c r="B83" s="191"/>
      <c r="C83" s="191"/>
      <c r="D83" s="191"/>
      <c r="E83" s="191"/>
      <c r="F83" s="191"/>
      <c r="G83" s="191"/>
      <c r="H83" s="191"/>
      <c r="I83" s="191"/>
      <c r="J83" s="191"/>
      <c r="K83" s="191"/>
      <c r="L83" s="191"/>
      <c r="M83" s="192"/>
      <c r="N83" s="730"/>
      <c r="O83" s="731"/>
      <c r="P83" s="770" t="str">
        <f>"　"&amp;①入力シート!$D$22</f>
        <v>　</v>
      </c>
      <c r="Q83" s="771"/>
      <c r="R83" s="771"/>
      <c r="S83" s="771"/>
      <c r="T83" s="771"/>
      <c r="U83" s="771"/>
      <c r="V83" s="771"/>
      <c r="W83" s="771"/>
      <c r="X83" s="771"/>
      <c r="Y83" s="771"/>
      <c r="Z83" s="771"/>
      <c r="AA83" s="771"/>
      <c r="AB83" s="771"/>
      <c r="AC83" s="771"/>
      <c r="AD83" s="771"/>
      <c r="AE83" s="771"/>
      <c r="AF83" s="771"/>
      <c r="AG83" s="771"/>
      <c r="AH83" s="771"/>
      <c r="AI83" s="771"/>
      <c r="AJ83" s="771"/>
      <c r="AK83" s="771"/>
      <c r="AL83" s="771"/>
      <c r="AM83" s="771"/>
      <c r="AN83" s="771"/>
      <c r="AO83" s="771"/>
      <c r="AP83" s="772"/>
      <c r="AQ83" s="300"/>
      <c r="AR83" s="301"/>
      <c r="AS83" s="193"/>
      <c r="AT83" s="191"/>
      <c r="AU83" s="191"/>
      <c r="AV83" s="191"/>
      <c r="AW83" s="191"/>
      <c r="AX83" s="191"/>
      <c r="AY83" s="191"/>
      <c r="AZ83" s="191"/>
      <c r="BA83" s="191"/>
      <c r="BB83" s="191"/>
      <c r="BC83" s="191"/>
      <c r="BD83" s="191"/>
      <c r="BE83" s="192"/>
      <c r="BF83" s="730"/>
      <c r="BG83" s="731"/>
      <c r="BH83" s="770" t="str">
        <f>"　"&amp;①入力シート!$D$22</f>
        <v>　</v>
      </c>
      <c r="BI83" s="771"/>
      <c r="BJ83" s="771"/>
      <c r="BK83" s="771"/>
      <c r="BL83" s="771"/>
      <c r="BM83" s="771"/>
      <c r="BN83" s="771"/>
      <c r="BO83" s="771"/>
      <c r="BP83" s="771"/>
      <c r="BQ83" s="771"/>
      <c r="BR83" s="771"/>
      <c r="BS83" s="771"/>
      <c r="BT83" s="771"/>
      <c r="BU83" s="771"/>
      <c r="BV83" s="771"/>
      <c r="BW83" s="771"/>
      <c r="BX83" s="771"/>
      <c r="BY83" s="771"/>
      <c r="BZ83" s="771"/>
      <c r="CA83" s="771"/>
      <c r="CB83" s="771"/>
      <c r="CC83" s="771"/>
      <c r="CD83" s="771"/>
      <c r="CE83" s="771"/>
      <c r="CF83" s="771"/>
      <c r="CG83" s="771"/>
      <c r="CH83" s="772"/>
    </row>
    <row r="84" spans="1:86" ht="24.95" customHeight="1">
      <c r="A84" s="193"/>
      <c r="B84" s="191"/>
      <c r="C84" s="191"/>
      <c r="D84" s="191"/>
      <c r="E84" s="191"/>
      <c r="F84" s="191"/>
      <c r="G84" s="191"/>
      <c r="H84" s="191"/>
      <c r="I84" s="191"/>
      <c r="J84" s="191"/>
      <c r="K84" s="191"/>
      <c r="L84" s="191"/>
      <c r="M84" s="192"/>
      <c r="N84" s="730"/>
      <c r="O84" s="731"/>
      <c r="P84" s="764" t="str">
        <f>"　"&amp;①入力シート!$D$23</f>
        <v>　</v>
      </c>
      <c r="Q84" s="765"/>
      <c r="R84" s="765"/>
      <c r="S84" s="765"/>
      <c r="T84" s="765"/>
      <c r="U84" s="765"/>
      <c r="V84" s="765"/>
      <c r="W84" s="765"/>
      <c r="X84" s="765"/>
      <c r="Y84" s="765"/>
      <c r="Z84" s="765"/>
      <c r="AA84" s="765"/>
      <c r="AB84" s="765"/>
      <c r="AC84" s="765"/>
      <c r="AD84" s="765"/>
      <c r="AE84" s="765"/>
      <c r="AF84" s="765"/>
      <c r="AG84" s="765"/>
      <c r="AH84" s="765"/>
      <c r="AI84" s="765"/>
      <c r="AJ84" s="765"/>
      <c r="AK84" s="765"/>
      <c r="AL84" s="765"/>
      <c r="AM84" s="765"/>
      <c r="AN84" s="765"/>
      <c r="AO84" s="765"/>
      <c r="AP84" s="766"/>
      <c r="AQ84" s="300"/>
      <c r="AR84" s="301"/>
      <c r="AS84" s="193"/>
      <c r="AT84" s="191"/>
      <c r="AU84" s="191"/>
      <c r="AV84" s="191"/>
      <c r="AW84" s="191"/>
      <c r="AX84" s="191"/>
      <c r="AY84" s="191"/>
      <c r="AZ84" s="191"/>
      <c r="BA84" s="191"/>
      <c r="BB84" s="191"/>
      <c r="BC84" s="191"/>
      <c r="BD84" s="191"/>
      <c r="BE84" s="192"/>
      <c r="BF84" s="730"/>
      <c r="BG84" s="731"/>
      <c r="BH84" s="764" t="str">
        <f>"　"&amp;①入力シート!$D$23</f>
        <v>　</v>
      </c>
      <c r="BI84" s="765"/>
      <c r="BJ84" s="765"/>
      <c r="BK84" s="765"/>
      <c r="BL84" s="765"/>
      <c r="BM84" s="765"/>
      <c r="BN84" s="765"/>
      <c r="BO84" s="765"/>
      <c r="BP84" s="765"/>
      <c r="BQ84" s="765"/>
      <c r="BR84" s="765"/>
      <c r="BS84" s="765"/>
      <c r="BT84" s="765"/>
      <c r="BU84" s="765"/>
      <c r="BV84" s="765"/>
      <c r="BW84" s="765"/>
      <c r="BX84" s="765"/>
      <c r="BY84" s="765"/>
      <c r="BZ84" s="765"/>
      <c r="CA84" s="765"/>
      <c r="CB84" s="765"/>
      <c r="CC84" s="765"/>
      <c r="CD84" s="765"/>
      <c r="CE84" s="765"/>
      <c r="CF84" s="765"/>
      <c r="CG84" s="765"/>
      <c r="CH84" s="766"/>
    </row>
    <row r="85" spans="1:86" ht="24.95" customHeight="1">
      <c r="A85" s="194"/>
      <c r="B85" s="195"/>
      <c r="C85" s="195"/>
      <c r="D85" s="195"/>
      <c r="E85" s="195"/>
      <c r="F85" s="195"/>
      <c r="G85" s="195"/>
      <c r="H85" s="195"/>
      <c r="I85" s="195"/>
      <c r="J85" s="195"/>
      <c r="K85" s="195"/>
      <c r="L85" s="195"/>
      <c r="M85" s="196"/>
      <c r="N85" s="732"/>
      <c r="O85" s="733"/>
      <c r="P85" s="764"/>
      <c r="Q85" s="765"/>
      <c r="R85" s="765"/>
      <c r="S85" s="765"/>
      <c r="T85" s="765"/>
      <c r="U85" s="765"/>
      <c r="V85" s="765"/>
      <c r="W85" s="765"/>
      <c r="X85" s="765"/>
      <c r="Y85" s="765"/>
      <c r="Z85" s="765"/>
      <c r="AA85" s="765"/>
      <c r="AB85" s="765"/>
      <c r="AC85" s="765"/>
      <c r="AD85" s="765"/>
      <c r="AE85" s="765"/>
      <c r="AF85" s="765"/>
      <c r="AG85" s="765"/>
      <c r="AH85" s="765"/>
      <c r="AI85" s="765"/>
      <c r="AJ85" s="765"/>
      <c r="AK85" s="765"/>
      <c r="AL85" s="765"/>
      <c r="AM85" s="765"/>
      <c r="AN85" s="765"/>
      <c r="AO85" s="765"/>
      <c r="AP85" s="766"/>
      <c r="AQ85" s="300"/>
      <c r="AR85" s="301"/>
      <c r="AS85" s="194"/>
      <c r="AT85" s="195"/>
      <c r="AU85" s="195"/>
      <c r="AV85" s="195"/>
      <c r="AW85" s="195"/>
      <c r="AX85" s="195"/>
      <c r="AY85" s="195"/>
      <c r="AZ85" s="195"/>
      <c r="BA85" s="195"/>
      <c r="BB85" s="195"/>
      <c r="BC85" s="195"/>
      <c r="BD85" s="195"/>
      <c r="BE85" s="196"/>
      <c r="BF85" s="732"/>
      <c r="BG85" s="733"/>
      <c r="BH85" s="767"/>
      <c r="BI85" s="768"/>
      <c r="BJ85" s="768"/>
      <c r="BK85" s="768"/>
      <c r="BL85" s="768"/>
      <c r="BM85" s="768"/>
      <c r="BN85" s="768"/>
      <c r="BO85" s="768"/>
      <c r="BP85" s="768"/>
      <c r="BQ85" s="768"/>
      <c r="BR85" s="768"/>
      <c r="BS85" s="768"/>
      <c r="BT85" s="768"/>
      <c r="BU85" s="768"/>
      <c r="BV85" s="768"/>
      <c r="BW85" s="768"/>
      <c r="BX85" s="768"/>
      <c r="BY85" s="768"/>
      <c r="BZ85" s="768"/>
      <c r="CA85" s="768"/>
      <c r="CB85" s="768"/>
      <c r="CC85" s="768"/>
      <c r="CD85" s="768"/>
      <c r="CE85" s="768"/>
      <c r="CF85" s="768"/>
      <c r="CG85" s="768"/>
      <c r="CH85" s="769"/>
    </row>
    <row r="86" spans="1:86" ht="24.95" customHeight="1">
      <c r="A86" s="722" t="s">
        <v>337</v>
      </c>
      <c r="B86" s="723"/>
      <c r="C86" s="740" t="s">
        <v>31</v>
      </c>
      <c r="D86" s="741"/>
      <c r="E86" s="741"/>
      <c r="F86" s="741"/>
      <c r="G86" s="741"/>
      <c r="H86" s="741"/>
      <c r="I86" s="741"/>
      <c r="J86" s="741"/>
      <c r="K86" s="741"/>
      <c r="L86" s="741"/>
      <c r="M86" s="741"/>
      <c r="N86" s="722" t="s">
        <v>336</v>
      </c>
      <c r="O86" s="723"/>
      <c r="P86" s="792" t="str">
        <f>""&amp;①入力シート!AC70</f>
        <v/>
      </c>
      <c r="Q86" s="792"/>
      <c r="R86" s="792"/>
      <c r="S86" s="792"/>
      <c r="T86" s="792"/>
      <c r="U86" s="792"/>
      <c r="V86" s="792"/>
      <c r="W86" s="792"/>
      <c r="X86" s="792"/>
      <c r="Y86" s="792"/>
      <c r="Z86" s="792"/>
      <c r="AA86" s="792"/>
      <c r="AB86" s="792"/>
      <c r="AC86" s="792"/>
      <c r="AD86" s="792"/>
      <c r="AE86" s="792"/>
      <c r="AF86" s="792"/>
      <c r="AG86" s="792"/>
      <c r="AH86" s="792"/>
      <c r="AI86" s="792"/>
      <c r="AJ86" s="792"/>
      <c r="AK86" s="792"/>
      <c r="AL86" s="792"/>
      <c r="AM86" s="792"/>
      <c r="AN86" s="792"/>
      <c r="AO86" s="792"/>
      <c r="AP86" s="792"/>
      <c r="AQ86" s="300"/>
      <c r="AR86" s="301"/>
      <c r="AS86" s="722" t="s">
        <v>337</v>
      </c>
      <c r="AT86" s="723"/>
      <c r="AU86" s="740" t="s">
        <v>31</v>
      </c>
      <c r="AV86" s="741"/>
      <c r="AW86" s="741"/>
      <c r="AX86" s="741"/>
      <c r="AY86" s="741"/>
      <c r="AZ86" s="741"/>
      <c r="BA86" s="741"/>
      <c r="BB86" s="741"/>
      <c r="BC86" s="741"/>
      <c r="BD86" s="741"/>
      <c r="BE86" s="742"/>
      <c r="BF86" s="722" t="s">
        <v>336</v>
      </c>
      <c r="BG86" s="723"/>
      <c r="BH86" s="755" t="str">
        <f>""&amp;①入力シート!AC71</f>
        <v/>
      </c>
      <c r="BI86" s="756"/>
      <c r="BJ86" s="756"/>
      <c r="BK86" s="756"/>
      <c r="BL86" s="756"/>
      <c r="BM86" s="756"/>
      <c r="BN86" s="756"/>
      <c r="BO86" s="756"/>
      <c r="BP86" s="756"/>
      <c r="BQ86" s="756"/>
      <c r="BR86" s="756"/>
      <c r="BS86" s="756"/>
      <c r="BT86" s="756"/>
      <c r="BU86" s="756"/>
      <c r="BV86" s="756"/>
      <c r="BW86" s="756"/>
      <c r="BX86" s="756"/>
      <c r="BY86" s="756"/>
      <c r="BZ86" s="756"/>
      <c r="CA86" s="756"/>
      <c r="CB86" s="756"/>
      <c r="CC86" s="756"/>
      <c r="CD86" s="756"/>
      <c r="CE86" s="756"/>
      <c r="CF86" s="756"/>
      <c r="CG86" s="756"/>
      <c r="CH86" s="757"/>
    </row>
    <row r="87" spans="1:86" ht="24.95" customHeight="1">
      <c r="A87" s="724"/>
      <c r="B87" s="725"/>
      <c r="C87" s="743">
        <f>'②応募者名簿(印刷用)'!$AD19</f>
        <v>47</v>
      </c>
      <c r="D87" s="744"/>
      <c r="E87" s="744"/>
      <c r="F87" s="744"/>
      <c r="G87" s="744"/>
      <c r="H87" s="744"/>
      <c r="I87" s="744"/>
      <c r="J87" s="744"/>
      <c r="K87" s="744"/>
      <c r="L87" s="744"/>
      <c r="M87" s="744"/>
      <c r="N87" s="724"/>
      <c r="O87" s="725"/>
      <c r="P87" s="792"/>
      <c r="Q87" s="792"/>
      <c r="R87" s="792"/>
      <c r="S87" s="792"/>
      <c r="T87" s="792"/>
      <c r="U87" s="792"/>
      <c r="V87" s="792"/>
      <c r="W87" s="792"/>
      <c r="X87" s="792"/>
      <c r="Y87" s="792"/>
      <c r="Z87" s="792"/>
      <c r="AA87" s="792"/>
      <c r="AB87" s="792"/>
      <c r="AC87" s="792"/>
      <c r="AD87" s="792"/>
      <c r="AE87" s="792"/>
      <c r="AF87" s="792"/>
      <c r="AG87" s="792"/>
      <c r="AH87" s="792"/>
      <c r="AI87" s="792"/>
      <c r="AJ87" s="792"/>
      <c r="AK87" s="792"/>
      <c r="AL87" s="792"/>
      <c r="AM87" s="792"/>
      <c r="AN87" s="792"/>
      <c r="AO87" s="792"/>
      <c r="AP87" s="792"/>
      <c r="AQ87" s="300"/>
      <c r="AR87" s="301"/>
      <c r="AS87" s="724"/>
      <c r="AT87" s="725"/>
      <c r="AU87" s="743">
        <f>'②応募者名簿(印刷用)'!$AD20</f>
        <v>48</v>
      </c>
      <c r="AV87" s="744"/>
      <c r="AW87" s="744"/>
      <c r="AX87" s="744"/>
      <c r="AY87" s="744"/>
      <c r="AZ87" s="744"/>
      <c r="BA87" s="744"/>
      <c r="BB87" s="744"/>
      <c r="BC87" s="744"/>
      <c r="BD87" s="744"/>
      <c r="BE87" s="745"/>
      <c r="BF87" s="724"/>
      <c r="BG87" s="725"/>
      <c r="BH87" s="758"/>
      <c r="BI87" s="759"/>
      <c r="BJ87" s="759"/>
      <c r="BK87" s="759"/>
      <c r="BL87" s="759"/>
      <c r="BM87" s="759"/>
      <c r="BN87" s="759"/>
      <c r="BO87" s="759"/>
      <c r="BP87" s="759"/>
      <c r="BQ87" s="759"/>
      <c r="BR87" s="759"/>
      <c r="BS87" s="759"/>
      <c r="BT87" s="759"/>
      <c r="BU87" s="759"/>
      <c r="BV87" s="759"/>
      <c r="BW87" s="759"/>
      <c r="BX87" s="759"/>
      <c r="BY87" s="759"/>
      <c r="BZ87" s="759"/>
      <c r="CA87" s="759"/>
      <c r="CB87" s="759"/>
      <c r="CC87" s="759"/>
      <c r="CD87" s="759"/>
      <c r="CE87" s="759"/>
      <c r="CF87" s="759"/>
      <c r="CG87" s="759"/>
      <c r="CH87" s="760"/>
    </row>
    <row r="88" spans="1:86" ht="24.95" customHeight="1">
      <c r="A88" s="726"/>
      <c r="B88" s="727"/>
      <c r="C88" s="743"/>
      <c r="D88" s="744"/>
      <c r="E88" s="744"/>
      <c r="F88" s="744"/>
      <c r="G88" s="744"/>
      <c r="H88" s="744"/>
      <c r="I88" s="744"/>
      <c r="J88" s="744"/>
      <c r="K88" s="744"/>
      <c r="L88" s="744"/>
      <c r="M88" s="744"/>
      <c r="N88" s="726"/>
      <c r="O88" s="727"/>
      <c r="P88" s="792"/>
      <c r="Q88" s="792"/>
      <c r="R88" s="792"/>
      <c r="S88" s="792"/>
      <c r="T88" s="792"/>
      <c r="U88" s="792"/>
      <c r="V88" s="792"/>
      <c r="W88" s="792"/>
      <c r="X88" s="792"/>
      <c r="Y88" s="792"/>
      <c r="Z88" s="792"/>
      <c r="AA88" s="792"/>
      <c r="AB88" s="792"/>
      <c r="AC88" s="792"/>
      <c r="AD88" s="792"/>
      <c r="AE88" s="792"/>
      <c r="AF88" s="792"/>
      <c r="AG88" s="792"/>
      <c r="AH88" s="792"/>
      <c r="AI88" s="792"/>
      <c r="AJ88" s="792"/>
      <c r="AK88" s="792"/>
      <c r="AL88" s="792"/>
      <c r="AM88" s="792"/>
      <c r="AN88" s="792"/>
      <c r="AO88" s="792"/>
      <c r="AP88" s="792"/>
      <c r="AQ88" s="300"/>
      <c r="AR88" s="301"/>
      <c r="AS88" s="726"/>
      <c r="AT88" s="727"/>
      <c r="AU88" s="746"/>
      <c r="AV88" s="747"/>
      <c r="AW88" s="747"/>
      <c r="AX88" s="747"/>
      <c r="AY88" s="747"/>
      <c r="AZ88" s="747"/>
      <c r="BA88" s="747"/>
      <c r="BB88" s="747"/>
      <c r="BC88" s="747"/>
      <c r="BD88" s="747"/>
      <c r="BE88" s="748"/>
      <c r="BF88" s="726"/>
      <c r="BG88" s="727"/>
      <c r="BH88" s="761"/>
      <c r="BI88" s="762"/>
      <c r="BJ88" s="762"/>
      <c r="BK88" s="762"/>
      <c r="BL88" s="762"/>
      <c r="BM88" s="762"/>
      <c r="BN88" s="762"/>
      <c r="BO88" s="762"/>
      <c r="BP88" s="762"/>
      <c r="BQ88" s="762"/>
      <c r="BR88" s="762"/>
      <c r="BS88" s="762"/>
      <c r="BT88" s="762"/>
      <c r="BU88" s="762"/>
      <c r="BV88" s="762"/>
      <c r="BW88" s="762"/>
      <c r="BX88" s="762"/>
      <c r="BY88" s="762"/>
      <c r="BZ88" s="762"/>
      <c r="CA88" s="762"/>
      <c r="CB88" s="762"/>
      <c r="CC88" s="762"/>
      <c r="CD88" s="762"/>
      <c r="CE88" s="762"/>
      <c r="CF88" s="762"/>
      <c r="CG88" s="762"/>
      <c r="CH88" s="763"/>
    </row>
    <row r="89" spans="1:86" ht="24.95" customHeight="1">
      <c r="A89" s="722" t="s">
        <v>338</v>
      </c>
      <c r="B89" s="723"/>
      <c r="C89" s="782" t="str">
        <f>IF('②応募者名簿(印刷用)'!$AN$19="","",'②応募者名簿(印刷用)'!$AN$19)</f>
        <v/>
      </c>
      <c r="D89" s="783"/>
      <c r="E89" s="783"/>
      <c r="F89" s="783"/>
      <c r="G89" s="783"/>
      <c r="H89" s="783"/>
      <c r="I89" s="783"/>
      <c r="J89" s="783"/>
      <c r="K89" s="783"/>
      <c r="L89" s="783"/>
      <c r="M89" s="784"/>
      <c r="N89" s="728" t="s">
        <v>346</v>
      </c>
      <c r="O89" s="729"/>
      <c r="P89" s="787" t="s">
        <v>32</v>
      </c>
      <c r="Q89" s="788"/>
      <c r="R89" s="788"/>
      <c r="S89" s="788"/>
      <c r="T89" s="788"/>
      <c r="U89" s="788"/>
      <c r="V89" s="788"/>
      <c r="W89" s="788"/>
      <c r="X89" s="788"/>
      <c r="Y89" s="788"/>
      <c r="Z89" s="788"/>
      <c r="AA89" s="788"/>
      <c r="AB89" s="788"/>
      <c r="AC89" s="788"/>
      <c r="AD89" s="788"/>
      <c r="AE89" s="788"/>
      <c r="AF89" s="788"/>
      <c r="AG89" s="788"/>
      <c r="AH89" s="788"/>
      <c r="AI89" s="788"/>
      <c r="AJ89" s="788"/>
      <c r="AK89" s="788"/>
      <c r="AL89" s="788"/>
      <c r="AM89" s="788"/>
      <c r="AN89" s="788"/>
      <c r="AO89" s="788"/>
      <c r="AP89" s="789"/>
      <c r="AQ89" s="300"/>
      <c r="AR89" s="301"/>
      <c r="AS89" s="722" t="s">
        <v>338</v>
      </c>
      <c r="AT89" s="723"/>
      <c r="AU89" s="782" t="str">
        <f>IF('②応募者名簿(印刷用)'!$AN$20="","",'②応募者名簿(印刷用)'!$AN$20)</f>
        <v/>
      </c>
      <c r="AV89" s="783"/>
      <c r="AW89" s="783"/>
      <c r="AX89" s="783"/>
      <c r="AY89" s="783"/>
      <c r="AZ89" s="783"/>
      <c r="BA89" s="783"/>
      <c r="BB89" s="783"/>
      <c r="BC89" s="783"/>
      <c r="BD89" s="783"/>
      <c r="BE89" s="784"/>
      <c r="BF89" s="728" t="s">
        <v>346</v>
      </c>
      <c r="BG89" s="729"/>
      <c r="BH89" s="740" t="s">
        <v>32</v>
      </c>
      <c r="BI89" s="741"/>
      <c r="BJ89" s="741"/>
      <c r="BK89" s="741"/>
      <c r="BL89" s="741"/>
      <c r="BM89" s="741"/>
      <c r="BN89" s="741"/>
      <c r="BO89" s="741"/>
      <c r="BP89" s="741"/>
      <c r="BQ89" s="741"/>
      <c r="BR89" s="741"/>
      <c r="BS89" s="741"/>
      <c r="BT89" s="741"/>
      <c r="BU89" s="741"/>
      <c r="BV89" s="741"/>
      <c r="BW89" s="741"/>
      <c r="BX89" s="741"/>
      <c r="BY89" s="741"/>
      <c r="BZ89" s="741"/>
      <c r="CA89" s="741"/>
      <c r="CB89" s="741"/>
      <c r="CC89" s="741"/>
      <c r="CD89" s="741"/>
      <c r="CE89" s="741"/>
      <c r="CF89" s="741"/>
      <c r="CG89" s="741"/>
      <c r="CH89" s="742"/>
    </row>
    <row r="90" spans="1:86" ht="24.95" customHeight="1">
      <c r="A90" s="724"/>
      <c r="B90" s="725"/>
      <c r="C90" s="743"/>
      <c r="D90" s="744"/>
      <c r="E90" s="744"/>
      <c r="F90" s="744"/>
      <c r="G90" s="744"/>
      <c r="H90" s="744"/>
      <c r="I90" s="744"/>
      <c r="J90" s="744"/>
      <c r="K90" s="744"/>
      <c r="L90" s="744"/>
      <c r="M90" s="745"/>
      <c r="N90" s="730"/>
      <c r="O90" s="731"/>
      <c r="P90" s="793" t="str">
        <f>IF('②応募者名簿(印刷用)'!$AR$19="","",'②応募者名簿(印刷用)'!$AR$19)</f>
        <v xml:space="preserve"> </v>
      </c>
      <c r="Q90" s="793"/>
      <c r="R90" s="793"/>
      <c r="S90" s="793"/>
      <c r="T90" s="793"/>
      <c r="U90" s="793"/>
      <c r="V90" s="793"/>
      <c r="W90" s="793"/>
      <c r="X90" s="793"/>
      <c r="Y90" s="793"/>
      <c r="Z90" s="793"/>
      <c r="AA90" s="793"/>
      <c r="AB90" s="793"/>
      <c r="AC90" s="793"/>
      <c r="AD90" s="793"/>
      <c r="AE90" s="793"/>
      <c r="AF90" s="793"/>
      <c r="AG90" s="793"/>
      <c r="AH90" s="793"/>
      <c r="AI90" s="793"/>
      <c r="AJ90" s="793"/>
      <c r="AK90" s="793"/>
      <c r="AL90" s="793"/>
      <c r="AM90" s="793"/>
      <c r="AN90" s="793"/>
      <c r="AO90" s="793"/>
      <c r="AP90" s="793"/>
      <c r="AQ90" s="300"/>
      <c r="AR90" s="301"/>
      <c r="AS90" s="724"/>
      <c r="AT90" s="725"/>
      <c r="AU90" s="743"/>
      <c r="AV90" s="744"/>
      <c r="AW90" s="744"/>
      <c r="AX90" s="744"/>
      <c r="AY90" s="744"/>
      <c r="AZ90" s="744"/>
      <c r="BA90" s="744"/>
      <c r="BB90" s="744"/>
      <c r="BC90" s="744"/>
      <c r="BD90" s="744"/>
      <c r="BE90" s="745"/>
      <c r="BF90" s="730"/>
      <c r="BG90" s="731"/>
      <c r="BH90" s="743" t="str">
        <f>IF('②応募者名簿(印刷用)'!$AR$20="","",'②応募者名簿(印刷用)'!$AR$20)</f>
        <v xml:space="preserve"> </v>
      </c>
      <c r="BI90" s="744"/>
      <c r="BJ90" s="744"/>
      <c r="BK90" s="744"/>
      <c r="BL90" s="744"/>
      <c r="BM90" s="744"/>
      <c r="BN90" s="744"/>
      <c r="BO90" s="744"/>
      <c r="BP90" s="744"/>
      <c r="BQ90" s="744"/>
      <c r="BR90" s="744"/>
      <c r="BS90" s="744"/>
      <c r="BT90" s="744"/>
      <c r="BU90" s="744"/>
      <c r="BV90" s="744"/>
      <c r="BW90" s="744"/>
      <c r="BX90" s="744"/>
      <c r="BY90" s="744"/>
      <c r="BZ90" s="744"/>
      <c r="CA90" s="744"/>
      <c r="CB90" s="744"/>
      <c r="CC90" s="744"/>
      <c r="CD90" s="744"/>
      <c r="CE90" s="744"/>
      <c r="CF90" s="744"/>
      <c r="CG90" s="744"/>
      <c r="CH90" s="745"/>
    </row>
    <row r="91" spans="1:86" ht="24.95" customHeight="1">
      <c r="A91" s="726"/>
      <c r="B91" s="727"/>
      <c r="C91" s="743"/>
      <c r="D91" s="744"/>
      <c r="E91" s="744"/>
      <c r="F91" s="744"/>
      <c r="G91" s="744"/>
      <c r="H91" s="744"/>
      <c r="I91" s="744"/>
      <c r="J91" s="744"/>
      <c r="K91" s="744"/>
      <c r="L91" s="744"/>
      <c r="M91" s="745"/>
      <c r="N91" s="732"/>
      <c r="O91" s="733"/>
      <c r="P91" s="794"/>
      <c r="Q91" s="794"/>
      <c r="R91" s="794"/>
      <c r="S91" s="794"/>
      <c r="T91" s="794"/>
      <c r="U91" s="794"/>
      <c r="V91" s="794"/>
      <c r="W91" s="794"/>
      <c r="X91" s="794"/>
      <c r="Y91" s="794"/>
      <c r="Z91" s="794"/>
      <c r="AA91" s="794"/>
      <c r="AB91" s="794"/>
      <c r="AC91" s="794"/>
      <c r="AD91" s="794"/>
      <c r="AE91" s="794"/>
      <c r="AF91" s="794"/>
      <c r="AG91" s="794"/>
      <c r="AH91" s="794"/>
      <c r="AI91" s="794"/>
      <c r="AJ91" s="794"/>
      <c r="AK91" s="794"/>
      <c r="AL91" s="794"/>
      <c r="AM91" s="794"/>
      <c r="AN91" s="794"/>
      <c r="AO91" s="794"/>
      <c r="AP91" s="794"/>
      <c r="AQ91" s="300"/>
      <c r="AR91" s="301"/>
      <c r="AS91" s="726"/>
      <c r="AT91" s="727"/>
      <c r="AU91" s="746"/>
      <c r="AV91" s="747"/>
      <c r="AW91" s="747"/>
      <c r="AX91" s="747"/>
      <c r="AY91" s="747"/>
      <c r="AZ91" s="747"/>
      <c r="BA91" s="747"/>
      <c r="BB91" s="747"/>
      <c r="BC91" s="747"/>
      <c r="BD91" s="747"/>
      <c r="BE91" s="748"/>
      <c r="BF91" s="732"/>
      <c r="BG91" s="733"/>
      <c r="BH91" s="746"/>
      <c r="BI91" s="747"/>
      <c r="BJ91" s="747"/>
      <c r="BK91" s="747"/>
      <c r="BL91" s="747"/>
      <c r="BM91" s="747"/>
      <c r="BN91" s="747"/>
      <c r="BO91" s="747"/>
      <c r="BP91" s="747"/>
      <c r="BQ91" s="747"/>
      <c r="BR91" s="747"/>
      <c r="BS91" s="747"/>
      <c r="BT91" s="747"/>
      <c r="BU91" s="747"/>
      <c r="BV91" s="747"/>
      <c r="BW91" s="747"/>
      <c r="BX91" s="747"/>
      <c r="BY91" s="747"/>
      <c r="BZ91" s="747"/>
      <c r="CA91" s="747"/>
      <c r="CB91" s="747"/>
      <c r="CC91" s="747"/>
      <c r="CD91" s="747"/>
      <c r="CE91" s="747"/>
      <c r="CF91" s="747"/>
      <c r="CG91" s="747"/>
      <c r="CH91" s="748"/>
    </row>
    <row r="92" spans="1:86" ht="24.95" customHeight="1">
      <c r="A92" s="786" t="s">
        <v>22</v>
      </c>
      <c r="B92" s="786"/>
      <c r="C92" s="791" t="str">
        <f>""&amp;①入力シート!AD70</f>
        <v/>
      </c>
      <c r="D92" s="791"/>
      <c r="E92" s="791"/>
      <c r="F92" s="791"/>
      <c r="G92" s="791"/>
      <c r="H92" s="791"/>
      <c r="I92" s="791"/>
      <c r="J92" s="791"/>
      <c r="K92" s="791"/>
      <c r="L92" s="791"/>
      <c r="M92" s="791"/>
      <c r="N92" s="197"/>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774">
        <f>$AM$20</f>
        <v>86</v>
      </c>
      <c r="AN92" s="774"/>
      <c r="AO92" s="774"/>
      <c r="AP92" s="775"/>
      <c r="AQ92" s="298"/>
      <c r="AR92" s="299"/>
      <c r="AS92" s="778" t="s">
        <v>22</v>
      </c>
      <c r="AT92" s="779"/>
      <c r="AU92" s="749" t="str">
        <f>""&amp;①入力シート!AD71</f>
        <v/>
      </c>
      <c r="AV92" s="750"/>
      <c r="AW92" s="750"/>
      <c r="AX92" s="750"/>
      <c r="AY92" s="750"/>
      <c r="AZ92" s="750"/>
      <c r="BA92" s="750"/>
      <c r="BB92" s="750"/>
      <c r="BC92" s="750"/>
      <c r="BD92" s="750"/>
      <c r="BE92" s="751"/>
      <c r="BF92" s="197"/>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774">
        <f>$AM$20</f>
        <v>86</v>
      </c>
      <c r="CF92" s="774"/>
      <c r="CG92" s="774"/>
      <c r="CH92" s="775"/>
    </row>
    <row r="93" spans="1:86" ht="24.95" customHeight="1">
      <c r="A93" s="786"/>
      <c r="B93" s="786"/>
      <c r="C93" s="791"/>
      <c r="D93" s="791"/>
      <c r="E93" s="791"/>
      <c r="F93" s="791"/>
      <c r="G93" s="791"/>
      <c r="H93" s="791"/>
      <c r="I93" s="791"/>
      <c r="J93" s="791"/>
      <c r="K93" s="791"/>
      <c r="L93" s="791"/>
      <c r="M93" s="791"/>
      <c r="N93" s="199"/>
      <c r="O93" s="199"/>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776"/>
      <c r="AN93" s="776"/>
      <c r="AO93" s="776"/>
      <c r="AP93" s="777"/>
      <c r="AQ93" s="298"/>
      <c r="AR93" s="299"/>
      <c r="AS93" s="780"/>
      <c r="AT93" s="781"/>
      <c r="AU93" s="752"/>
      <c r="AV93" s="753"/>
      <c r="AW93" s="753"/>
      <c r="AX93" s="753"/>
      <c r="AY93" s="753"/>
      <c r="AZ93" s="753"/>
      <c r="BA93" s="753"/>
      <c r="BB93" s="753"/>
      <c r="BC93" s="753"/>
      <c r="BD93" s="753"/>
      <c r="BE93" s="754"/>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776"/>
      <c r="CF93" s="776"/>
      <c r="CG93" s="776"/>
      <c r="CH93" s="777"/>
    </row>
    <row r="94" spans="1:86" ht="26.1" customHeight="1">
      <c r="AQ94" s="304"/>
      <c r="AR94" s="305"/>
    </row>
    <row r="95" spans="1:86" ht="26.1" customHeight="1">
      <c r="AQ95" s="304"/>
      <c r="AR95" s="305"/>
    </row>
    <row r="96" spans="1:86" ht="26.1" customHeight="1">
      <c r="A96" s="174"/>
      <c r="B96" s="174"/>
      <c r="C96" s="174"/>
      <c r="D96" s="174"/>
      <c r="E96" s="174"/>
      <c r="F96" s="174"/>
      <c r="G96" s="174"/>
      <c r="H96" s="174"/>
      <c r="I96" s="174"/>
      <c r="J96" s="174"/>
      <c r="K96" s="174"/>
      <c r="L96" s="174"/>
      <c r="M96" s="174"/>
      <c r="N96" s="785" t="s">
        <v>408</v>
      </c>
      <c r="O96" s="785"/>
      <c r="P96" s="785"/>
      <c r="Q96" s="785"/>
      <c r="R96" s="785"/>
      <c r="S96" s="785"/>
      <c r="T96" s="785"/>
      <c r="U96" s="785"/>
      <c r="V96" s="785"/>
      <c r="W96" s="785"/>
      <c r="X96" s="785"/>
      <c r="Y96" s="785"/>
      <c r="Z96" s="785"/>
      <c r="AA96" s="785"/>
      <c r="AB96" s="785"/>
      <c r="AQ96" s="298"/>
      <c r="AR96" s="299"/>
      <c r="AS96" s="174"/>
      <c r="AT96" s="174"/>
      <c r="AU96" s="174"/>
      <c r="AV96" s="174"/>
      <c r="AW96" s="174"/>
      <c r="AX96" s="174"/>
      <c r="AY96" s="174"/>
      <c r="AZ96" s="174"/>
      <c r="BA96" s="174"/>
      <c r="BB96" s="174"/>
      <c r="BC96" s="174"/>
      <c r="BD96" s="174"/>
      <c r="BE96" s="174"/>
      <c r="BF96" s="785" t="s">
        <v>408</v>
      </c>
      <c r="BG96" s="785"/>
      <c r="BH96" s="785"/>
      <c r="BI96" s="785"/>
      <c r="BJ96" s="785"/>
      <c r="BK96" s="785"/>
      <c r="BL96" s="785"/>
      <c r="BM96" s="785"/>
      <c r="BN96" s="785"/>
      <c r="BO96" s="785"/>
      <c r="BP96" s="785"/>
      <c r="BQ96" s="785"/>
      <c r="BR96" s="785"/>
      <c r="BS96" s="785"/>
      <c r="BT96" s="785"/>
    </row>
    <row r="97" spans="1:86" ht="26.1" customHeight="1">
      <c r="A97" s="174"/>
      <c r="B97" s="174"/>
      <c r="C97" s="174"/>
      <c r="D97" s="174"/>
      <c r="E97" s="174"/>
      <c r="F97" s="174"/>
      <c r="G97" s="174"/>
      <c r="H97" s="174"/>
      <c r="I97" s="174"/>
      <c r="J97" s="174"/>
      <c r="K97" s="174"/>
      <c r="L97" s="174"/>
      <c r="M97" s="174"/>
      <c r="N97" s="785"/>
      <c r="O97" s="785"/>
      <c r="P97" s="785"/>
      <c r="Q97" s="785"/>
      <c r="R97" s="785"/>
      <c r="S97" s="785"/>
      <c r="T97" s="785"/>
      <c r="U97" s="785"/>
      <c r="V97" s="785"/>
      <c r="W97" s="785"/>
      <c r="X97" s="785"/>
      <c r="Y97" s="785"/>
      <c r="Z97" s="785"/>
      <c r="AA97" s="785"/>
      <c r="AB97" s="785"/>
      <c r="AQ97" s="298"/>
      <c r="AR97" s="299"/>
      <c r="AS97" s="174"/>
      <c r="AT97" s="174"/>
      <c r="AU97" s="174"/>
      <c r="AV97" s="174"/>
      <c r="AW97" s="174"/>
      <c r="AX97" s="174"/>
      <c r="AY97" s="174"/>
      <c r="AZ97" s="174"/>
      <c r="BA97" s="174"/>
      <c r="BB97" s="174"/>
      <c r="BC97" s="174"/>
      <c r="BD97" s="174"/>
      <c r="BE97" s="174"/>
      <c r="BF97" s="785"/>
      <c r="BG97" s="785"/>
      <c r="BH97" s="785"/>
      <c r="BI97" s="785"/>
      <c r="BJ97" s="785"/>
      <c r="BK97" s="785"/>
      <c r="BL97" s="785"/>
      <c r="BM97" s="785"/>
      <c r="BN97" s="785"/>
      <c r="BO97" s="785"/>
      <c r="BP97" s="785"/>
      <c r="BQ97" s="785"/>
      <c r="BR97" s="785"/>
      <c r="BS97" s="785"/>
      <c r="BT97" s="785"/>
    </row>
    <row r="98" spans="1:86" ht="26.1" customHeight="1">
      <c r="A98" s="174"/>
      <c r="B98" s="174"/>
      <c r="C98" s="174"/>
      <c r="D98" s="174"/>
      <c r="E98" s="174"/>
      <c r="F98" s="174"/>
      <c r="G98" s="174"/>
      <c r="H98" s="174"/>
      <c r="I98" s="174"/>
      <c r="J98" s="174"/>
      <c r="K98" s="174"/>
      <c r="L98" s="174"/>
      <c r="M98" s="174"/>
      <c r="N98" s="785" t="s">
        <v>407</v>
      </c>
      <c r="O98" s="785"/>
      <c r="P98" s="785"/>
      <c r="Q98" s="785"/>
      <c r="R98" s="785"/>
      <c r="S98" s="785"/>
      <c r="T98" s="785"/>
      <c r="U98" s="785"/>
      <c r="V98" s="785"/>
      <c r="W98" s="785"/>
      <c r="X98" s="785"/>
      <c r="Y98" s="785"/>
      <c r="Z98" s="785"/>
      <c r="AA98" s="785"/>
      <c r="AB98" s="785"/>
      <c r="AQ98" s="298"/>
      <c r="AR98" s="299"/>
      <c r="AS98" s="174"/>
      <c r="AT98" s="174"/>
      <c r="AU98" s="174"/>
      <c r="AV98" s="174"/>
      <c r="AW98" s="174"/>
      <c r="AX98" s="174"/>
      <c r="AY98" s="174"/>
      <c r="AZ98" s="174"/>
      <c r="BA98" s="174"/>
      <c r="BB98" s="174"/>
      <c r="BC98" s="174"/>
      <c r="BD98" s="174"/>
      <c r="BE98" s="174"/>
      <c r="BF98" s="785" t="s">
        <v>407</v>
      </c>
      <c r="BG98" s="785"/>
      <c r="BH98" s="785"/>
      <c r="BI98" s="785"/>
      <c r="BJ98" s="785"/>
      <c r="BK98" s="785"/>
      <c r="BL98" s="785"/>
      <c r="BM98" s="785"/>
      <c r="BN98" s="785"/>
      <c r="BO98" s="785"/>
      <c r="BP98" s="785"/>
      <c r="BQ98" s="785"/>
      <c r="BR98" s="785"/>
      <c r="BS98" s="785"/>
      <c r="BT98" s="785"/>
    </row>
    <row r="99" spans="1:86" ht="26.1" customHeight="1">
      <c r="A99" s="174"/>
      <c r="B99" s="174"/>
      <c r="C99" s="174"/>
      <c r="D99" s="174"/>
      <c r="E99" s="174"/>
      <c r="F99" s="174"/>
      <c r="G99" s="174"/>
      <c r="H99" s="174"/>
      <c r="I99" s="174"/>
      <c r="J99" s="174"/>
      <c r="K99" s="174"/>
      <c r="L99" s="174"/>
      <c r="M99" s="174"/>
      <c r="N99" s="785"/>
      <c r="O99" s="785"/>
      <c r="P99" s="785"/>
      <c r="Q99" s="785"/>
      <c r="R99" s="785"/>
      <c r="S99" s="785"/>
      <c r="T99" s="785"/>
      <c r="U99" s="785"/>
      <c r="V99" s="785"/>
      <c r="W99" s="785"/>
      <c r="X99" s="785"/>
      <c r="Y99" s="785"/>
      <c r="Z99" s="785"/>
      <c r="AA99" s="785"/>
      <c r="AB99" s="785"/>
      <c r="AQ99" s="298"/>
      <c r="AR99" s="299"/>
      <c r="AS99" s="174"/>
      <c r="AT99" s="174"/>
      <c r="AU99" s="174"/>
      <c r="AV99" s="174"/>
      <c r="AW99" s="174"/>
      <c r="AX99" s="174"/>
      <c r="AY99" s="174"/>
      <c r="AZ99" s="174"/>
      <c r="BA99" s="174"/>
      <c r="BB99" s="174"/>
      <c r="BC99" s="174"/>
      <c r="BD99" s="174"/>
      <c r="BE99" s="174"/>
      <c r="BF99" s="785"/>
      <c r="BG99" s="785"/>
      <c r="BH99" s="785"/>
      <c r="BI99" s="785"/>
      <c r="BJ99" s="785"/>
      <c r="BK99" s="785"/>
      <c r="BL99" s="785"/>
      <c r="BM99" s="785"/>
      <c r="BN99" s="785"/>
      <c r="BO99" s="785"/>
      <c r="BP99" s="785"/>
      <c r="BQ99" s="785"/>
      <c r="BR99" s="785"/>
      <c r="BS99" s="785"/>
      <c r="BT99" s="785"/>
    </row>
    <row r="100" spans="1:86" ht="26.1" customHeight="1">
      <c r="AQ100" s="302"/>
      <c r="AR100" s="303"/>
    </row>
    <row r="101" spans="1:86" ht="26.1" customHeight="1">
      <c r="B101" s="142" t="str">
        <f>$B$5</f>
        <v>第86回全国教育美術展応募作品の名札</v>
      </c>
      <c r="AQ101" s="302"/>
      <c r="AR101" s="303"/>
      <c r="AT101" s="142" t="str">
        <f>$B$5</f>
        <v>第86回全国教育美術展応募作品の名札</v>
      </c>
    </row>
    <row r="102" spans="1:86" ht="24.95" customHeight="1">
      <c r="A102" s="734" t="s">
        <v>45</v>
      </c>
      <c r="B102" s="735"/>
      <c r="C102" s="735"/>
      <c r="D102" s="735"/>
      <c r="E102" s="735"/>
      <c r="F102" s="735"/>
      <c r="G102" s="735"/>
      <c r="H102" s="735"/>
      <c r="I102" s="735"/>
      <c r="J102" s="735"/>
      <c r="K102" s="735"/>
      <c r="L102" s="735"/>
      <c r="M102" s="736"/>
      <c r="N102" s="790" t="s">
        <v>344</v>
      </c>
      <c r="O102" s="790"/>
      <c r="P102" s="719" t="s">
        <v>17</v>
      </c>
      <c r="Q102" s="720"/>
      <c r="R102" s="721" t="str">
        <f>IF('②応募者名簿(印刷用)'!$BX$40="","",'②応募者名簿(印刷用)'!$BX$40)</f>
        <v>-</v>
      </c>
      <c r="S102" s="721"/>
      <c r="T102" s="721"/>
      <c r="U102" s="721"/>
      <c r="V102" s="721"/>
      <c r="W102" s="721"/>
      <c r="X102" s="721"/>
      <c r="Y102" s="272"/>
      <c r="Z102" s="272"/>
      <c r="AA102" s="718" t="s">
        <v>282</v>
      </c>
      <c r="AB102" s="718"/>
      <c r="AC102" s="718"/>
      <c r="AD102" s="716" t="str">
        <f>IF(①入力シート!$D$30+①入力シート!$H$30+①入力シート!$L$30=0,"",①入力シート!$D$30&amp;①入力シート!$G$30&amp;①入力シート!$H$30&amp;①入力シート!$K$30&amp;①入力シート!$L$30)</f>
        <v/>
      </c>
      <c r="AE102" s="716"/>
      <c r="AF102" s="716"/>
      <c r="AG102" s="716"/>
      <c r="AH102" s="716"/>
      <c r="AI102" s="716"/>
      <c r="AJ102" s="716"/>
      <c r="AK102" s="716"/>
      <c r="AL102" s="716"/>
      <c r="AM102" s="716"/>
      <c r="AN102" s="716"/>
      <c r="AO102" s="716"/>
      <c r="AP102" s="717"/>
      <c r="AQ102" s="300"/>
      <c r="AR102" s="301"/>
      <c r="AS102" s="734" t="s">
        <v>45</v>
      </c>
      <c r="AT102" s="735"/>
      <c r="AU102" s="735"/>
      <c r="AV102" s="735"/>
      <c r="AW102" s="735"/>
      <c r="AX102" s="735"/>
      <c r="AY102" s="735"/>
      <c r="AZ102" s="735"/>
      <c r="BA102" s="735"/>
      <c r="BB102" s="735"/>
      <c r="BC102" s="735"/>
      <c r="BD102" s="735"/>
      <c r="BE102" s="736"/>
      <c r="BF102" s="728" t="s">
        <v>344</v>
      </c>
      <c r="BG102" s="729"/>
      <c r="BH102" s="719" t="s">
        <v>17</v>
      </c>
      <c r="BI102" s="720"/>
      <c r="BJ102" s="721" t="str">
        <f>IF('②応募者名簿(印刷用)'!$BX$40="","",'②応募者名簿(印刷用)'!$BX$40)</f>
        <v>-</v>
      </c>
      <c r="BK102" s="721"/>
      <c r="BL102" s="721"/>
      <c r="BM102" s="721"/>
      <c r="BN102" s="721"/>
      <c r="BO102" s="721"/>
      <c r="BP102" s="721"/>
      <c r="BQ102" s="272"/>
      <c r="BR102" s="272"/>
      <c r="BS102" s="718" t="s">
        <v>282</v>
      </c>
      <c r="BT102" s="718"/>
      <c r="BU102" s="718"/>
      <c r="BV102" s="716" t="str">
        <f>IF(①入力シート!$D$30+①入力シート!$H$30+①入力シート!$L$30=0,"",①入力シート!$D$30&amp;①入力シート!$G$30&amp;①入力シート!$H$30&amp;①入力シート!$K$30&amp;①入力シート!$L$30)</f>
        <v/>
      </c>
      <c r="BW102" s="716"/>
      <c r="BX102" s="716"/>
      <c r="BY102" s="716"/>
      <c r="BZ102" s="716"/>
      <c r="CA102" s="716"/>
      <c r="CB102" s="716"/>
      <c r="CC102" s="716"/>
      <c r="CD102" s="716"/>
      <c r="CE102" s="716"/>
      <c r="CF102" s="716"/>
      <c r="CG102" s="716"/>
      <c r="CH102" s="717"/>
    </row>
    <row r="103" spans="1:86" ht="24.95" customHeight="1">
      <c r="A103" s="714"/>
      <c r="B103" s="715"/>
      <c r="C103" s="715"/>
      <c r="D103" s="715"/>
      <c r="E103" s="715"/>
      <c r="F103" s="715"/>
      <c r="G103" s="715"/>
      <c r="H103" s="715"/>
      <c r="I103" s="191"/>
      <c r="J103" s="191"/>
      <c r="K103" s="191"/>
      <c r="L103" s="191"/>
      <c r="M103" s="192"/>
      <c r="N103" s="790"/>
      <c r="O103" s="790"/>
      <c r="P103" s="711" t="str">
        <f>IF('②応募者名簿(印刷用)'!$BV$42="","",'②応募者名簿(印刷用)'!$BV$42)</f>
        <v xml:space="preserve"> </v>
      </c>
      <c r="Q103" s="712"/>
      <c r="R103" s="712"/>
      <c r="S103" s="712"/>
      <c r="T103" s="712"/>
      <c r="U103" s="712"/>
      <c r="V103" s="712"/>
      <c r="W103" s="712"/>
      <c r="X103" s="712"/>
      <c r="Y103" s="712"/>
      <c r="Z103" s="712"/>
      <c r="AA103" s="712"/>
      <c r="AB103" s="712"/>
      <c r="AC103" s="712"/>
      <c r="AD103" s="712"/>
      <c r="AE103" s="712"/>
      <c r="AF103" s="712"/>
      <c r="AG103" s="712"/>
      <c r="AH103" s="712"/>
      <c r="AI103" s="712"/>
      <c r="AJ103" s="712"/>
      <c r="AK103" s="712"/>
      <c r="AL103" s="712"/>
      <c r="AM103" s="712"/>
      <c r="AN103" s="712"/>
      <c r="AO103" s="712"/>
      <c r="AP103" s="713"/>
      <c r="AQ103" s="300"/>
      <c r="AR103" s="301"/>
      <c r="AS103" s="714"/>
      <c r="AT103" s="715"/>
      <c r="AU103" s="715"/>
      <c r="AV103" s="715"/>
      <c r="AW103" s="715"/>
      <c r="AX103" s="715"/>
      <c r="AY103" s="715"/>
      <c r="AZ103" s="715"/>
      <c r="BA103" s="191"/>
      <c r="BB103" s="191"/>
      <c r="BC103" s="191"/>
      <c r="BD103" s="191"/>
      <c r="BE103" s="192"/>
      <c r="BF103" s="730"/>
      <c r="BG103" s="731"/>
      <c r="BH103" s="711" t="str">
        <f>IF('②応募者名簿(印刷用)'!$BV$42="","",'②応募者名簿(印刷用)'!$BV$42)</f>
        <v xml:space="preserve"> </v>
      </c>
      <c r="BI103" s="712"/>
      <c r="BJ103" s="712"/>
      <c r="BK103" s="712"/>
      <c r="BL103" s="712"/>
      <c r="BM103" s="712"/>
      <c r="BN103" s="712"/>
      <c r="BO103" s="712"/>
      <c r="BP103" s="712"/>
      <c r="BQ103" s="712"/>
      <c r="BR103" s="712"/>
      <c r="BS103" s="712"/>
      <c r="BT103" s="712"/>
      <c r="BU103" s="712"/>
      <c r="BV103" s="712"/>
      <c r="BW103" s="712"/>
      <c r="BX103" s="712"/>
      <c r="BY103" s="712"/>
      <c r="BZ103" s="712"/>
      <c r="CA103" s="712"/>
      <c r="CB103" s="712"/>
      <c r="CC103" s="712"/>
      <c r="CD103" s="712"/>
      <c r="CE103" s="712"/>
      <c r="CF103" s="712"/>
      <c r="CG103" s="712"/>
      <c r="CH103" s="713"/>
    </row>
    <row r="104" spans="1:86" ht="24.95" customHeight="1">
      <c r="A104" s="714"/>
      <c r="B104" s="715"/>
      <c r="C104" s="715"/>
      <c r="D104" s="715"/>
      <c r="E104" s="715"/>
      <c r="F104" s="715"/>
      <c r="G104" s="715"/>
      <c r="H104" s="715"/>
      <c r="I104" s="191"/>
      <c r="J104" s="191"/>
      <c r="K104" s="191"/>
      <c r="L104" s="191"/>
      <c r="M104" s="192"/>
      <c r="N104" s="790"/>
      <c r="O104" s="790"/>
      <c r="P104" s="711" t="str">
        <f>IF('②応募者名簿(印刷用)'!$BV$43="","",'②応募者名簿(印刷用)'!$BV$43)</f>
        <v xml:space="preserve"> </v>
      </c>
      <c r="Q104" s="712"/>
      <c r="R104" s="712"/>
      <c r="S104" s="712"/>
      <c r="T104" s="712"/>
      <c r="U104" s="712"/>
      <c r="V104" s="712"/>
      <c r="W104" s="712"/>
      <c r="X104" s="712"/>
      <c r="Y104" s="712"/>
      <c r="Z104" s="712"/>
      <c r="AA104" s="712"/>
      <c r="AB104" s="712"/>
      <c r="AC104" s="712"/>
      <c r="AD104" s="712"/>
      <c r="AE104" s="712"/>
      <c r="AF104" s="712"/>
      <c r="AG104" s="712"/>
      <c r="AH104" s="712"/>
      <c r="AI104" s="712"/>
      <c r="AJ104" s="712"/>
      <c r="AK104" s="712"/>
      <c r="AL104" s="712"/>
      <c r="AM104" s="712"/>
      <c r="AN104" s="712"/>
      <c r="AO104" s="712"/>
      <c r="AP104" s="713"/>
      <c r="AQ104" s="300"/>
      <c r="AR104" s="301"/>
      <c r="AS104" s="714"/>
      <c r="AT104" s="715"/>
      <c r="AU104" s="715"/>
      <c r="AV104" s="715"/>
      <c r="AW104" s="715"/>
      <c r="AX104" s="715"/>
      <c r="AY104" s="715"/>
      <c r="AZ104" s="715"/>
      <c r="BA104" s="191"/>
      <c r="BB104" s="191"/>
      <c r="BC104" s="191"/>
      <c r="BD104" s="191"/>
      <c r="BE104" s="192"/>
      <c r="BF104" s="730"/>
      <c r="BG104" s="731"/>
      <c r="BH104" s="711" t="str">
        <f>IF('②応募者名簿(印刷用)'!$BV$43="","",'②応募者名簿(印刷用)'!$BV$43)</f>
        <v xml:space="preserve"> </v>
      </c>
      <c r="BI104" s="712"/>
      <c r="BJ104" s="712"/>
      <c r="BK104" s="712"/>
      <c r="BL104" s="712"/>
      <c r="BM104" s="712"/>
      <c r="BN104" s="712"/>
      <c r="BO104" s="712"/>
      <c r="BP104" s="712"/>
      <c r="BQ104" s="712"/>
      <c r="BR104" s="712"/>
      <c r="BS104" s="712"/>
      <c r="BT104" s="712"/>
      <c r="BU104" s="712"/>
      <c r="BV104" s="712"/>
      <c r="BW104" s="712"/>
      <c r="BX104" s="712"/>
      <c r="BY104" s="712"/>
      <c r="BZ104" s="712"/>
      <c r="CA104" s="712"/>
      <c r="CB104" s="712"/>
      <c r="CC104" s="712"/>
      <c r="CD104" s="712"/>
      <c r="CE104" s="712"/>
      <c r="CF104" s="712"/>
      <c r="CG104" s="712"/>
      <c r="CH104" s="713"/>
    </row>
    <row r="105" spans="1:86" ht="24.95" customHeight="1">
      <c r="A105" s="714"/>
      <c r="B105" s="715"/>
      <c r="C105" s="715"/>
      <c r="D105" s="715"/>
      <c r="E105" s="715"/>
      <c r="F105" s="715"/>
      <c r="G105" s="715"/>
      <c r="H105" s="715"/>
      <c r="I105" s="191"/>
      <c r="J105" s="191"/>
      <c r="K105" s="191"/>
      <c r="L105" s="191"/>
      <c r="M105" s="192"/>
      <c r="N105" s="790"/>
      <c r="O105" s="790"/>
      <c r="P105" s="737" t="str">
        <f>IF('②応募者名簿(印刷用)'!$BV$44="","",'②応募者名簿(印刷用)'!$BV$44)</f>
        <v xml:space="preserve"> </v>
      </c>
      <c r="Q105" s="738"/>
      <c r="R105" s="738"/>
      <c r="S105" s="738"/>
      <c r="T105" s="738"/>
      <c r="U105" s="738"/>
      <c r="V105" s="738"/>
      <c r="W105" s="738"/>
      <c r="X105" s="738"/>
      <c r="Y105" s="738"/>
      <c r="Z105" s="738"/>
      <c r="AA105" s="738"/>
      <c r="AB105" s="738"/>
      <c r="AC105" s="738"/>
      <c r="AD105" s="738"/>
      <c r="AE105" s="738"/>
      <c r="AF105" s="738"/>
      <c r="AG105" s="738"/>
      <c r="AH105" s="738"/>
      <c r="AI105" s="738"/>
      <c r="AJ105" s="738"/>
      <c r="AK105" s="738"/>
      <c r="AL105" s="738"/>
      <c r="AM105" s="738"/>
      <c r="AN105" s="738"/>
      <c r="AO105" s="738"/>
      <c r="AP105" s="739"/>
      <c r="AQ105" s="300"/>
      <c r="AR105" s="301"/>
      <c r="AS105" s="714"/>
      <c r="AT105" s="715"/>
      <c r="AU105" s="715"/>
      <c r="AV105" s="715"/>
      <c r="AW105" s="715"/>
      <c r="AX105" s="715"/>
      <c r="AY105" s="715"/>
      <c r="AZ105" s="715"/>
      <c r="BA105" s="191"/>
      <c r="BB105" s="191"/>
      <c r="BC105" s="191"/>
      <c r="BD105" s="191"/>
      <c r="BE105" s="192"/>
      <c r="BF105" s="732"/>
      <c r="BG105" s="733"/>
      <c r="BH105" s="737" t="str">
        <f>IF('②応募者名簿(印刷用)'!$BV$44="","",'②応募者名簿(印刷用)'!$BV$44)</f>
        <v xml:space="preserve"> </v>
      </c>
      <c r="BI105" s="738"/>
      <c r="BJ105" s="738"/>
      <c r="BK105" s="738"/>
      <c r="BL105" s="738"/>
      <c r="BM105" s="738"/>
      <c r="BN105" s="738"/>
      <c r="BO105" s="738"/>
      <c r="BP105" s="738"/>
      <c r="BQ105" s="738"/>
      <c r="BR105" s="738"/>
      <c r="BS105" s="738"/>
      <c r="BT105" s="738"/>
      <c r="BU105" s="738"/>
      <c r="BV105" s="738"/>
      <c r="BW105" s="738"/>
      <c r="BX105" s="738"/>
      <c r="BY105" s="738"/>
      <c r="BZ105" s="738"/>
      <c r="CA105" s="738"/>
      <c r="CB105" s="738"/>
      <c r="CC105" s="738"/>
      <c r="CD105" s="738"/>
      <c r="CE105" s="738"/>
      <c r="CF105" s="738"/>
      <c r="CG105" s="738"/>
      <c r="CH105" s="739"/>
    </row>
    <row r="106" spans="1:86" ht="24.95" customHeight="1">
      <c r="A106" s="714"/>
      <c r="B106" s="715"/>
      <c r="C106" s="715"/>
      <c r="D106" s="715"/>
      <c r="E106" s="715"/>
      <c r="F106" s="715"/>
      <c r="G106" s="715"/>
      <c r="H106" s="715"/>
      <c r="I106" s="191"/>
      <c r="J106" s="191"/>
      <c r="K106" s="191"/>
      <c r="L106" s="191"/>
      <c r="M106" s="192"/>
      <c r="N106" s="728" t="s">
        <v>345</v>
      </c>
      <c r="O106" s="729"/>
      <c r="P106" s="740" t="s">
        <v>23</v>
      </c>
      <c r="Q106" s="741"/>
      <c r="R106" s="741"/>
      <c r="S106" s="741"/>
      <c r="T106" s="720" t="str">
        <f>""&amp;①入力シート!$D$21</f>
        <v/>
      </c>
      <c r="U106" s="720"/>
      <c r="V106" s="720"/>
      <c r="W106" s="720"/>
      <c r="X106" s="720"/>
      <c r="Y106" s="720"/>
      <c r="Z106" s="720"/>
      <c r="AA106" s="720"/>
      <c r="AB106" s="720"/>
      <c r="AC106" s="720"/>
      <c r="AD106" s="720"/>
      <c r="AE106" s="720"/>
      <c r="AF106" s="720"/>
      <c r="AG106" s="720"/>
      <c r="AH106" s="720"/>
      <c r="AI106" s="720"/>
      <c r="AJ106" s="720"/>
      <c r="AK106" s="720"/>
      <c r="AL106" s="720"/>
      <c r="AM106" s="720"/>
      <c r="AN106" s="720"/>
      <c r="AO106" s="720"/>
      <c r="AP106" s="773"/>
      <c r="AQ106" s="300"/>
      <c r="AR106" s="301"/>
      <c r="AS106" s="714"/>
      <c r="AT106" s="715"/>
      <c r="AU106" s="715"/>
      <c r="AV106" s="715"/>
      <c r="AW106" s="715"/>
      <c r="AX106" s="715"/>
      <c r="AY106" s="715"/>
      <c r="AZ106" s="715"/>
      <c r="BA106" s="191"/>
      <c r="BB106" s="191"/>
      <c r="BC106" s="191"/>
      <c r="BD106" s="191"/>
      <c r="BE106" s="192"/>
      <c r="BF106" s="728" t="s">
        <v>345</v>
      </c>
      <c r="BG106" s="729"/>
      <c r="BH106" s="740" t="s">
        <v>23</v>
      </c>
      <c r="BI106" s="741"/>
      <c r="BJ106" s="741"/>
      <c r="BK106" s="741"/>
      <c r="BL106" s="720" t="str">
        <f>""&amp;①入力シート!$D$21</f>
        <v/>
      </c>
      <c r="BM106" s="720"/>
      <c r="BN106" s="720"/>
      <c r="BO106" s="720"/>
      <c r="BP106" s="720"/>
      <c r="BQ106" s="720"/>
      <c r="BR106" s="720"/>
      <c r="BS106" s="720"/>
      <c r="BT106" s="720"/>
      <c r="BU106" s="720"/>
      <c r="BV106" s="720"/>
      <c r="BW106" s="720"/>
      <c r="BX106" s="720"/>
      <c r="BY106" s="720"/>
      <c r="BZ106" s="720"/>
      <c r="CA106" s="720"/>
      <c r="CB106" s="720"/>
      <c r="CC106" s="720"/>
      <c r="CD106" s="720"/>
      <c r="CE106" s="720"/>
      <c r="CF106" s="720"/>
      <c r="CG106" s="720"/>
      <c r="CH106" s="773"/>
    </row>
    <row r="107" spans="1:86" ht="24.95" customHeight="1">
      <c r="A107" s="193"/>
      <c r="B107" s="191"/>
      <c r="C107" s="191"/>
      <c r="D107" s="191"/>
      <c r="E107" s="191"/>
      <c r="F107" s="191"/>
      <c r="G107" s="191"/>
      <c r="H107" s="191"/>
      <c r="I107" s="191"/>
      <c r="J107" s="191"/>
      <c r="K107" s="191"/>
      <c r="L107" s="191"/>
      <c r="M107" s="192"/>
      <c r="N107" s="730"/>
      <c r="O107" s="731"/>
      <c r="P107" s="770" t="str">
        <f>"　"&amp;①入力シート!$D$22</f>
        <v>　</v>
      </c>
      <c r="Q107" s="771"/>
      <c r="R107" s="771"/>
      <c r="S107" s="771"/>
      <c r="T107" s="771"/>
      <c r="U107" s="771"/>
      <c r="V107" s="771"/>
      <c r="W107" s="771"/>
      <c r="X107" s="771"/>
      <c r="Y107" s="771"/>
      <c r="Z107" s="771"/>
      <c r="AA107" s="771"/>
      <c r="AB107" s="771"/>
      <c r="AC107" s="771"/>
      <c r="AD107" s="771"/>
      <c r="AE107" s="771"/>
      <c r="AF107" s="771"/>
      <c r="AG107" s="771"/>
      <c r="AH107" s="771"/>
      <c r="AI107" s="771"/>
      <c r="AJ107" s="771"/>
      <c r="AK107" s="771"/>
      <c r="AL107" s="771"/>
      <c r="AM107" s="771"/>
      <c r="AN107" s="771"/>
      <c r="AO107" s="771"/>
      <c r="AP107" s="772"/>
      <c r="AQ107" s="300"/>
      <c r="AR107" s="301"/>
      <c r="AS107" s="193"/>
      <c r="AT107" s="191"/>
      <c r="AU107" s="191"/>
      <c r="AV107" s="191"/>
      <c r="AW107" s="191"/>
      <c r="AX107" s="191"/>
      <c r="AY107" s="191"/>
      <c r="AZ107" s="191"/>
      <c r="BA107" s="191"/>
      <c r="BB107" s="191"/>
      <c r="BC107" s="191"/>
      <c r="BD107" s="191"/>
      <c r="BE107" s="192"/>
      <c r="BF107" s="730"/>
      <c r="BG107" s="731"/>
      <c r="BH107" s="770" t="str">
        <f>"　"&amp;①入力シート!$D$22</f>
        <v>　</v>
      </c>
      <c r="BI107" s="771"/>
      <c r="BJ107" s="771"/>
      <c r="BK107" s="771"/>
      <c r="BL107" s="771"/>
      <c r="BM107" s="771"/>
      <c r="BN107" s="771"/>
      <c r="BO107" s="771"/>
      <c r="BP107" s="771"/>
      <c r="BQ107" s="771"/>
      <c r="BR107" s="771"/>
      <c r="BS107" s="771"/>
      <c r="BT107" s="771"/>
      <c r="BU107" s="771"/>
      <c r="BV107" s="771"/>
      <c r="BW107" s="771"/>
      <c r="BX107" s="771"/>
      <c r="BY107" s="771"/>
      <c r="BZ107" s="771"/>
      <c r="CA107" s="771"/>
      <c r="CB107" s="771"/>
      <c r="CC107" s="771"/>
      <c r="CD107" s="771"/>
      <c r="CE107" s="771"/>
      <c r="CF107" s="771"/>
      <c r="CG107" s="771"/>
      <c r="CH107" s="772"/>
    </row>
    <row r="108" spans="1:86" ht="24.95" customHeight="1">
      <c r="A108" s="193"/>
      <c r="B108" s="191"/>
      <c r="C108" s="191"/>
      <c r="D108" s="191"/>
      <c r="E108" s="191"/>
      <c r="F108" s="191"/>
      <c r="G108" s="191"/>
      <c r="H108" s="191"/>
      <c r="I108" s="191"/>
      <c r="J108" s="191"/>
      <c r="K108" s="191"/>
      <c r="L108" s="191"/>
      <c r="M108" s="192"/>
      <c r="N108" s="730"/>
      <c r="O108" s="731"/>
      <c r="P108" s="764" t="str">
        <f>"　"&amp;①入力シート!$D$23</f>
        <v>　</v>
      </c>
      <c r="Q108" s="765"/>
      <c r="R108" s="765"/>
      <c r="S108" s="765"/>
      <c r="T108" s="765"/>
      <c r="U108" s="765"/>
      <c r="V108" s="765"/>
      <c r="W108" s="765"/>
      <c r="X108" s="765"/>
      <c r="Y108" s="765"/>
      <c r="Z108" s="765"/>
      <c r="AA108" s="765"/>
      <c r="AB108" s="765"/>
      <c r="AC108" s="765"/>
      <c r="AD108" s="765"/>
      <c r="AE108" s="765"/>
      <c r="AF108" s="765"/>
      <c r="AG108" s="765"/>
      <c r="AH108" s="765"/>
      <c r="AI108" s="765"/>
      <c r="AJ108" s="765"/>
      <c r="AK108" s="765"/>
      <c r="AL108" s="765"/>
      <c r="AM108" s="765"/>
      <c r="AN108" s="765"/>
      <c r="AO108" s="765"/>
      <c r="AP108" s="766"/>
      <c r="AQ108" s="300"/>
      <c r="AR108" s="301"/>
      <c r="AS108" s="193"/>
      <c r="AT108" s="191"/>
      <c r="AU108" s="191"/>
      <c r="AV108" s="191"/>
      <c r="AW108" s="191"/>
      <c r="AX108" s="191"/>
      <c r="AY108" s="191"/>
      <c r="AZ108" s="191"/>
      <c r="BA108" s="191"/>
      <c r="BB108" s="191"/>
      <c r="BC108" s="191"/>
      <c r="BD108" s="191"/>
      <c r="BE108" s="192"/>
      <c r="BF108" s="730"/>
      <c r="BG108" s="731"/>
      <c r="BH108" s="764" t="str">
        <f>"　"&amp;①入力シート!$D$23</f>
        <v>　</v>
      </c>
      <c r="BI108" s="765"/>
      <c r="BJ108" s="765"/>
      <c r="BK108" s="765"/>
      <c r="BL108" s="765"/>
      <c r="BM108" s="765"/>
      <c r="BN108" s="765"/>
      <c r="BO108" s="765"/>
      <c r="BP108" s="765"/>
      <c r="BQ108" s="765"/>
      <c r="BR108" s="765"/>
      <c r="BS108" s="765"/>
      <c r="BT108" s="765"/>
      <c r="BU108" s="765"/>
      <c r="BV108" s="765"/>
      <c r="BW108" s="765"/>
      <c r="BX108" s="765"/>
      <c r="BY108" s="765"/>
      <c r="BZ108" s="765"/>
      <c r="CA108" s="765"/>
      <c r="CB108" s="765"/>
      <c r="CC108" s="765"/>
      <c r="CD108" s="765"/>
      <c r="CE108" s="765"/>
      <c r="CF108" s="765"/>
      <c r="CG108" s="765"/>
      <c r="CH108" s="766"/>
    </row>
    <row r="109" spans="1:86" ht="24.95" customHeight="1">
      <c r="A109" s="194"/>
      <c r="B109" s="195"/>
      <c r="C109" s="195"/>
      <c r="D109" s="195"/>
      <c r="E109" s="195"/>
      <c r="F109" s="195"/>
      <c r="G109" s="195"/>
      <c r="H109" s="195"/>
      <c r="I109" s="195"/>
      <c r="J109" s="195"/>
      <c r="K109" s="195"/>
      <c r="L109" s="195"/>
      <c r="M109" s="196"/>
      <c r="N109" s="732"/>
      <c r="O109" s="733"/>
      <c r="P109" s="764"/>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5"/>
      <c r="AL109" s="765"/>
      <c r="AM109" s="765"/>
      <c r="AN109" s="765"/>
      <c r="AO109" s="765"/>
      <c r="AP109" s="766"/>
      <c r="AQ109" s="300"/>
      <c r="AR109" s="301"/>
      <c r="AS109" s="194"/>
      <c r="AT109" s="195"/>
      <c r="AU109" s="195"/>
      <c r="AV109" s="195"/>
      <c r="AW109" s="195"/>
      <c r="AX109" s="195"/>
      <c r="AY109" s="195"/>
      <c r="AZ109" s="195"/>
      <c r="BA109" s="195"/>
      <c r="BB109" s="195"/>
      <c r="BC109" s="195"/>
      <c r="BD109" s="195"/>
      <c r="BE109" s="196"/>
      <c r="BF109" s="732"/>
      <c r="BG109" s="733"/>
      <c r="BH109" s="767"/>
      <c r="BI109" s="768"/>
      <c r="BJ109" s="768"/>
      <c r="BK109" s="768"/>
      <c r="BL109" s="768"/>
      <c r="BM109" s="768"/>
      <c r="BN109" s="768"/>
      <c r="BO109" s="768"/>
      <c r="BP109" s="768"/>
      <c r="BQ109" s="768"/>
      <c r="BR109" s="768"/>
      <c r="BS109" s="768"/>
      <c r="BT109" s="768"/>
      <c r="BU109" s="768"/>
      <c r="BV109" s="768"/>
      <c r="BW109" s="768"/>
      <c r="BX109" s="768"/>
      <c r="BY109" s="768"/>
      <c r="BZ109" s="768"/>
      <c r="CA109" s="768"/>
      <c r="CB109" s="768"/>
      <c r="CC109" s="768"/>
      <c r="CD109" s="768"/>
      <c r="CE109" s="768"/>
      <c r="CF109" s="768"/>
      <c r="CG109" s="768"/>
      <c r="CH109" s="769"/>
    </row>
    <row r="110" spans="1:86" ht="24.95" customHeight="1">
      <c r="A110" s="722" t="s">
        <v>337</v>
      </c>
      <c r="B110" s="723"/>
      <c r="C110" s="740" t="s">
        <v>31</v>
      </c>
      <c r="D110" s="741"/>
      <c r="E110" s="741"/>
      <c r="F110" s="741"/>
      <c r="G110" s="741"/>
      <c r="H110" s="741"/>
      <c r="I110" s="741"/>
      <c r="J110" s="741"/>
      <c r="K110" s="741"/>
      <c r="L110" s="741"/>
      <c r="M110" s="741"/>
      <c r="N110" s="722" t="s">
        <v>336</v>
      </c>
      <c r="O110" s="723"/>
      <c r="P110" s="792" t="str">
        <f>""&amp;①入力シート!AC72</f>
        <v/>
      </c>
      <c r="Q110" s="792"/>
      <c r="R110" s="792"/>
      <c r="S110" s="792"/>
      <c r="T110" s="792"/>
      <c r="U110" s="792"/>
      <c r="V110" s="792"/>
      <c r="W110" s="792"/>
      <c r="X110" s="792"/>
      <c r="Y110" s="792"/>
      <c r="Z110" s="792"/>
      <c r="AA110" s="792"/>
      <c r="AB110" s="792"/>
      <c r="AC110" s="792"/>
      <c r="AD110" s="792"/>
      <c r="AE110" s="792"/>
      <c r="AF110" s="792"/>
      <c r="AG110" s="792"/>
      <c r="AH110" s="792"/>
      <c r="AI110" s="792"/>
      <c r="AJ110" s="792"/>
      <c r="AK110" s="792"/>
      <c r="AL110" s="792"/>
      <c r="AM110" s="792"/>
      <c r="AN110" s="792"/>
      <c r="AO110" s="792"/>
      <c r="AP110" s="792"/>
      <c r="AQ110" s="300"/>
      <c r="AR110" s="301"/>
      <c r="AS110" s="722" t="s">
        <v>337</v>
      </c>
      <c r="AT110" s="723"/>
      <c r="AU110" s="740" t="s">
        <v>31</v>
      </c>
      <c r="AV110" s="741"/>
      <c r="AW110" s="741"/>
      <c r="AX110" s="741"/>
      <c r="AY110" s="741"/>
      <c r="AZ110" s="741"/>
      <c r="BA110" s="741"/>
      <c r="BB110" s="741"/>
      <c r="BC110" s="741"/>
      <c r="BD110" s="741"/>
      <c r="BE110" s="742"/>
      <c r="BF110" s="722" t="s">
        <v>336</v>
      </c>
      <c r="BG110" s="723"/>
      <c r="BH110" s="755" t="str">
        <f>""&amp;①入力シート!AC73</f>
        <v/>
      </c>
      <c r="BI110" s="756"/>
      <c r="BJ110" s="756"/>
      <c r="BK110" s="756"/>
      <c r="BL110" s="756"/>
      <c r="BM110" s="756"/>
      <c r="BN110" s="756"/>
      <c r="BO110" s="756"/>
      <c r="BP110" s="756"/>
      <c r="BQ110" s="756"/>
      <c r="BR110" s="756"/>
      <c r="BS110" s="756"/>
      <c r="BT110" s="756"/>
      <c r="BU110" s="756"/>
      <c r="BV110" s="756"/>
      <c r="BW110" s="756"/>
      <c r="BX110" s="756"/>
      <c r="BY110" s="756"/>
      <c r="BZ110" s="756"/>
      <c r="CA110" s="756"/>
      <c r="CB110" s="756"/>
      <c r="CC110" s="756"/>
      <c r="CD110" s="756"/>
      <c r="CE110" s="756"/>
      <c r="CF110" s="756"/>
      <c r="CG110" s="756"/>
      <c r="CH110" s="757"/>
    </row>
    <row r="111" spans="1:86" ht="24.95" customHeight="1">
      <c r="A111" s="724"/>
      <c r="B111" s="725"/>
      <c r="C111" s="743">
        <f>'②応募者名簿(印刷用)'!$AD21</f>
        <v>49</v>
      </c>
      <c r="D111" s="744"/>
      <c r="E111" s="744"/>
      <c r="F111" s="744"/>
      <c r="G111" s="744"/>
      <c r="H111" s="744"/>
      <c r="I111" s="744"/>
      <c r="J111" s="744"/>
      <c r="K111" s="744"/>
      <c r="L111" s="744"/>
      <c r="M111" s="744"/>
      <c r="N111" s="724"/>
      <c r="O111" s="725"/>
      <c r="P111" s="792"/>
      <c r="Q111" s="792"/>
      <c r="R111" s="792"/>
      <c r="S111" s="792"/>
      <c r="T111" s="792"/>
      <c r="U111" s="792"/>
      <c r="V111" s="792"/>
      <c r="W111" s="792"/>
      <c r="X111" s="792"/>
      <c r="Y111" s="792"/>
      <c r="Z111" s="792"/>
      <c r="AA111" s="792"/>
      <c r="AB111" s="792"/>
      <c r="AC111" s="792"/>
      <c r="AD111" s="792"/>
      <c r="AE111" s="792"/>
      <c r="AF111" s="792"/>
      <c r="AG111" s="792"/>
      <c r="AH111" s="792"/>
      <c r="AI111" s="792"/>
      <c r="AJ111" s="792"/>
      <c r="AK111" s="792"/>
      <c r="AL111" s="792"/>
      <c r="AM111" s="792"/>
      <c r="AN111" s="792"/>
      <c r="AO111" s="792"/>
      <c r="AP111" s="792"/>
      <c r="AQ111" s="300"/>
      <c r="AR111" s="301"/>
      <c r="AS111" s="724"/>
      <c r="AT111" s="725"/>
      <c r="AU111" s="743">
        <f>'②応募者名簿(印刷用)'!$AD22</f>
        <v>50</v>
      </c>
      <c r="AV111" s="744"/>
      <c r="AW111" s="744"/>
      <c r="AX111" s="744"/>
      <c r="AY111" s="744"/>
      <c r="AZ111" s="744"/>
      <c r="BA111" s="744"/>
      <c r="BB111" s="744"/>
      <c r="BC111" s="744"/>
      <c r="BD111" s="744"/>
      <c r="BE111" s="745"/>
      <c r="BF111" s="724"/>
      <c r="BG111" s="725"/>
      <c r="BH111" s="758"/>
      <c r="BI111" s="759"/>
      <c r="BJ111" s="759"/>
      <c r="BK111" s="759"/>
      <c r="BL111" s="759"/>
      <c r="BM111" s="759"/>
      <c r="BN111" s="759"/>
      <c r="BO111" s="759"/>
      <c r="BP111" s="759"/>
      <c r="BQ111" s="759"/>
      <c r="BR111" s="759"/>
      <c r="BS111" s="759"/>
      <c r="BT111" s="759"/>
      <c r="BU111" s="759"/>
      <c r="BV111" s="759"/>
      <c r="BW111" s="759"/>
      <c r="BX111" s="759"/>
      <c r="BY111" s="759"/>
      <c r="BZ111" s="759"/>
      <c r="CA111" s="759"/>
      <c r="CB111" s="759"/>
      <c r="CC111" s="759"/>
      <c r="CD111" s="759"/>
      <c r="CE111" s="759"/>
      <c r="CF111" s="759"/>
      <c r="CG111" s="759"/>
      <c r="CH111" s="760"/>
    </row>
    <row r="112" spans="1:86" ht="24.95" customHeight="1">
      <c r="A112" s="726"/>
      <c r="B112" s="727"/>
      <c r="C112" s="743"/>
      <c r="D112" s="744"/>
      <c r="E112" s="744"/>
      <c r="F112" s="744"/>
      <c r="G112" s="744"/>
      <c r="H112" s="744"/>
      <c r="I112" s="744"/>
      <c r="J112" s="744"/>
      <c r="K112" s="744"/>
      <c r="L112" s="744"/>
      <c r="M112" s="744"/>
      <c r="N112" s="726"/>
      <c r="O112" s="727"/>
      <c r="P112" s="792"/>
      <c r="Q112" s="792"/>
      <c r="R112" s="792"/>
      <c r="S112" s="792"/>
      <c r="T112" s="792"/>
      <c r="U112" s="792"/>
      <c r="V112" s="792"/>
      <c r="W112" s="792"/>
      <c r="X112" s="792"/>
      <c r="Y112" s="792"/>
      <c r="Z112" s="792"/>
      <c r="AA112" s="792"/>
      <c r="AB112" s="792"/>
      <c r="AC112" s="792"/>
      <c r="AD112" s="792"/>
      <c r="AE112" s="792"/>
      <c r="AF112" s="792"/>
      <c r="AG112" s="792"/>
      <c r="AH112" s="792"/>
      <c r="AI112" s="792"/>
      <c r="AJ112" s="792"/>
      <c r="AK112" s="792"/>
      <c r="AL112" s="792"/>
      <c r="AM112" s="792"/>
      <c r="AN112" s="792"/>
      <c r="AO112" s="792"/>
      <c r="AP112" s="792"/>
      <c r="AQ112" s="300"/>
      <c r="AR112" s="301"/>
      <c r="AS112" s="726"/>
      <c r="AT112" s="727"/>
      <c r="AU112" s="746"/>
      <c r="AV112" s="747"/>
      <c r="AW112" s="747"/>
      <c r="AX112" s="747"/>
      <c r="AY112" s="747"/>
      <c r="AZ112" s="747"/>
      <c r="BA112" s="747"/>
      <c r="BB112" s="747"/>
      <c r="BC112" s="747"/>
      <c r="BD112" s="747"/>
      <c r="BE112" s="748"/>
      <c r="BF112" s="726"/>
      <c r="BG112" s="727"/>
      <c r="BH112" s="761"/>
      <c r="BI112" s="762"/>
      <c r="BJ112" s="762"/>
      <c r="BK112" s="762"/>
      <c r="BL112" s="762"/>
      <c r="BM112" s="762"/>
      <c r="BN112" s="762"/>
      <c r="BO112" s="762"/>
      <c r="BP112" s="762"/>
      <c r="BQ112" s="762"/>
      <c r="BR112" s="762"/>
      <c r="BS112" s="762"/>
      <c r="BT112" s="762"/>
      <c r="BU112" s="762"/>
      <c r="BV112" s="762"/>
      <c r="BW112" s="762"/>
      <c r="BX112" s="762"/>
      <c r="BY112" s="762"/>
      <c r="BZ112" s="762"/>
      <c r="CA112" s="762"/>
      <c r="CB112" s="762"/>
      <c r="CC112" s="762"/>
      <c r="CD112" s="762"/>
      <c r="CE112" s="762"/>
      <c r="CF112" s="762"/>
      <c r="CG112" s="762"/>
      <c r="CH112" s="763"/>
    </row>
    <row r="113" spans="1:86" ht="24.95" customHeight="1">
      <c r="A113" s="722" t="s">
        <v>338</v>
      </c>
      <c r="B113" s="723"/>
      <c r="C113" s="782" t="str">
        <f>IF('②応募者名簿(印刷用)'!$AN$21="","",'②応募者名簿(印刷用)'!$AN$21)</f>
        <v/>
      </c>
      <c r="D113" s="783"/>
      <c r="E113" s="783"/>
      <c r="F113" s="783"/>
      <c r="G113" s="783"/>
      <c r="H113" s="783"/>
      <c r="I113" s="783"/>
      <c r="J113" s="783"/>
      <c r="K113" s="783"/>
      <c r="L113" s="783"/>
      <c r="M113" s="784"/>
      <c r="N113" s="728" t="s">
        <v>346</v>
      </c>
      <c r="O113" s="729"/>
      <c r="P113" s="787" t="s">
        <v>32</v>
      </c>
      <c r="Q113" s="788"/>
      <c r="R113" s="788"/>
      <c r="S113" s="788"/>
      <c r="T113" s="788"/>
      <c r="U113" s="788"/>
      <c r="V113" s="788"/>
      <c r="W113" s="788"/>
      <c r="X113" s="788"/>
      <c r="Y113" s="788"/>
      <c r="Z113" s="788"/>
      <c r="AA113" s="788"/>
      <c r="AB113" s="788"/>
      <c r="AC113" s="788"/>
      <c r="AD113" s="788"/>
      <c r="AE113" s="788"/>
      <c r="AF113" s="788"/>
      <c r="AG113" s="788"/>
      <c r="AH113" s="788"/>
      <c r="AI113" s="788"/>
      <c r="AJ113" s="788"/>
      <c r="AK113" s="788"/>
      <c r="AL113" s="788"/>
      <c r="AM113" s="788"/>
      <c r="AN113" s="788"/>
      <c r="AO113" s="788"/>
      <c r="AP113" s="789"/>
      <c r="AQ113" s="300"/>
      <c r="AR113" s="301"/>
      <c r="AS113" s="722" t="s">
        <v>338</v>
      </c>
      <c r="AT113" s="723"/>
      <c r="AU113" s="782" t="str">
        <f>IF('②応募者名簿(印刷用)'!$AN$22="","",'②応募者名簿(印刷用)'!$AN$22)</f>
        <v/>
      </c>
      <c r="AV113" s="783"/>
      <c r="AW113" s="783"/>
      <c r="AX113" s="783"/>
      <c r="AY113" s="783"/>
      <c r="AZ113" s="783"/>
      <c r="BA113" s="783"/>
      <c r="BB113" s="783"/>
      <c r="BC113" s="783"/>
      <c r="BD113" s="783"/>
      <c r="BE113" s="784"/>
      <c r="BF113" s="728" t="s">
        <v>346</v>
      </c>
      <c r="BG113" s="729"/>
      <c r="BH113" s="740" t="s">
        <v>32</v>
      </c>
      <c r="BI113" s="741"/>
      <c r="BJ113" s="741"/>
      <c r="BK113" s="741"/>
      <c r="BL113" s="741"/>
      <c r="BM113" s="741"/>
      <c r="BN113" s="741"/>
      <c r="BO113" s="741"/>
      <c r="BP113" s="741"/>
      <c r="BQ113" s="741"/>
      <c r="BR113" s="741"/>
      <c r="BS113" s="741"/>
      <c r="BT113" s="741"/>
      <c r="BU113" s="741"/>
      <c r="BV113" s="741"/>
      <c r="BW113" s="741"/>
      <c r="BX113" s="741"/>
      <c r="BY113" s="741"/>
      <c r="BZ113" s="741"/>
      <c r="CA113" s="741"/>
      <c r="CB113" s="741"/>
      <c r="CC113" s="741"/>
      <c r="CD113" s="741"/>
      <c r="CE113" s="741"/>
      <c r="CF113" s="741"/>
      <c r="CG113" s="741"/>
      <c r="CH113" s="742"/>
    </row>
    <row r="114" spans="1:86" ht="24.95" customHeight="1">
      <c r="A114" s="724"/>
      <c r="B114" s="725"/>
      <c r="C114" s="743"/>
      <c r="D114" s="744"/>
      <c r="E114" s="744"/>
      <c r="F114" s="744"/>
      <c r="G114" s="744"/>
      <c r="H114" s="744"/>
      <c r="I114" s="744"/>
      <c r="J114" s="744"/>
      <c r="K114" s="744"/>
      <c r="L114" s="744"/>
      <c r="M114" s="745"/>
      <c r="N114" s="730"/>
      <c r="O114" s="731"/>
      <c r="P114" s="793" t="str">
        <f>IF('②応募者名簿(印刷用)'!$AR$21="","",'②応募者名簿(印刷用)'!$AR$21)</f>
        <v xml:space="preserve"> </v>
      </c>
      <c r="Q114" s="793"/>
      <c r="R114" s="793"/>
      <c r="S114" s="793"/>
      <c r="T114" s="793"/>
      <c r="U114" s="793"/>
      <c r="V114" s="793"/>
      <c r="W114" s="793"/>
      <c r="X114" s="793"/>
      <c r="Y114" s="793"/>
      <c r="Z114" s="793"/>
      <c r="AA114" s="793"/>
      <c r="AB114" s="793"/>
      <c r="AC114" s="793"/>
      <c r="AD114" s="793"/>
      <c r="AE114" s="793"/>
      <c r="AF114" s="793"/>
      <c r="AG114" s="793"/>
      <c r="AH114" s="793"/>
      <c r="AI114" s="793"/>
      <c r="AJ114" s="793"/>
      <c r="AK114" s="793"/>
      <c r="AL114" s="793"/>
      <c r="AM114" s="793"/>
      <c r="AN114" s="793"/>
      <c r="AO114" s="793"/>
      <c r="AP114" s="793"/>
      <c r="AQ114" s="300"/>
      <c r="AR114" s="301"/>
      <c r="AS114" s="724"/>
      <c r="AT114" s="725"/>
      <c r="AU114" s="743"/>
      <c r="AV114" s="744"/>
      <c r="AW114" s="744"/>
      <c r="AX114" s="744"/>
      <c r="AY114" s="744"/>
      <c r="AZ114" s="744"/>
      <c r="BA114" s="744"/>
      <c r="BB114" s="744"/>
      <c r="BC114" s="744"/>
      <c r="BD114" s="744"/>
      <c r="BE114" s="745"/>
      <c r="BF114" s="730"/>
      <c r="BG114" s="731"/>
      <c r="BH114" s="743" t="str">
        <f>IF('②応募者名簿(印刷用)'!$AR$22="","",'②応募者名簿(印刷用)'!$AR$22)</f>
        <v xml:space="preserve"> </v>
      </c>
      <c r="BI114" s="744"/>
      <c r="BJ114" s="744"/>
      <c r="BK114" s="744"/>
      <c r="BL114" s="744"/>
      <c r="BM114" s="744"/>
      <c r="BN114" s="744"/>
      <c r="BO114" s="744"/>
      <c r="BP114" s="744"/>
      <c r="BQ114" s="744"/>
      <c r="BR114" s="744"/>
      <c r="BS114" s="744"/>
      <c r="BT114" s="744"/>
      <c r="BU114" s="744"/>
      <c r="BV114" s="744"/>
      <c r="BW114" s="744"/>
      <c r="BX114" s="744"/>
      <c r="BY114" s="744"/>
      <c r="BZ114" s="744"/>
      <c r="CA114" s="744"/>
      <c r="CB114" s="744"/>
      <c r="CC114" s="744"/>
      <c r="CD114" s="744"/>
      <c r="CE114" s="744"/>
      <c r="CF114" s="744"/>
      <c r="CG114" s="744"/>
      <c r="CH114" s="745"/>
    </row>
    <row r="115" spans="1:86" ht="24.95" customHeight="1">
      <c r="A115" s="726"/>
      <c r="B115" s="727"/>
      <c r="C115" s="743"/>
      <c r="D115" s="744"/>
      <c r="E115" s="744"/>
      <c r="F115" s="744"/>
      <c r="G115" s="744"/>
      <c r="H115" s="744"/>
      <c r="I115" s="744"/>
      <c r="J115" s="744"/>
      <c r="K115" s="744"/>
      <c r="L115" s="744"/>
      <c r="M115" s="745"/>
      <c r="N115" s="732"/>
      <c r="O115" s="733"/>
      <c r="P115" s="794"/>
      <c r="Q115" s="794"/>
      <c r="R115" s="794"/>
      <c r="S115" s="794"/>
      <c r="T115" s="794"/>
      <c r="U115" s="794"/>
      <c r="V115" s="794"/>
      <c r="W115" s="794"/>
      <c r="X115" s="794"/>
      <c r="Y115" s="794"/>
      <c r="Z115" s="794"/>
      <c r="AA115" s="794"/>
      <c r="AB115" s="794"/>
      <c r="AC115" s="794"/>
      <c r="AD115" s="794"/>
      <c r="AE115" s="794"/>
      <c r="AF115" s="794"/>
      <c r="AG115" s="794"/>
      <c r="AH115" s="794"/>
      <c r="AI115" s="794"/>
      <c r="AJ115" s="794"/>
      <c r="AK115" s="794"/>
      <c r="AL115" s="794"/>
      <c r="AM115" s="794"/>
      <c r="AN115" s="794"/>
      <c r="AO115" s="794"/>
      <c r="AP115" s="794"/>
      <c r="AQ115" s="300"/>
      <c r="AR115" s="301"/>
      <c r="AS115" s="726"/>
      <c r="AT115" s="727"/>
      <c r="AU115" s="746"/>
      <c r="AV115" s="747"/>
      <c r="AW115" s="747"/>
      <c r="AX115" s="747"/>
      <c r="AY115" s="747"/>
      <c r="AZ115" s="747"/>
      <c r="BA115" s="747"/>
      <c r="BB115" s="747"/>
      <c r="BC115" s="747"/>
      <c r="BD115" s="747"/>
      <c r="BE115" s="748"/>
      <c r="BF115" s="732"/>
      <c r="BG115" s="733"/>
      <c r="BH115" s="746"/>
      <c r="BI115" s="747"/>
      <c r="BJ115" s="747"/>
      <c r="BK115" s="747"/>
      <c r="BL115" s="747"/>
      <c r="BM115" s="747"/>
      <c r="BN115" s="747"/>
      <c r="BO115" s="747"/>
      <c r="BP115" s="747"/>
      <c r="BQ115" s="747"/>
      <c r="BR115" s="747"/>
      <c r="BS115" s="747"/>
      <c r="BT115" s="747"/>
      <c r="BU115" s="747"/>
      <c r="BV115" s="747"/>
      <c r="BW115" s="747"/>
      <c r="BX115" s="747"/>
      <c r="BY115" s="747"/>
      <c r="BZ115" s="747"/>
      <c r="CA115" s="747"/>
      <c r="CB115" s="747"/>
      <c r="CC115" s="747"/>
      <c r="CD115" s="747"/>
      <c r="CE115" s="747"/>
      <c r="CF115" s="747"/>
      <c r="CG115" s="747"/>
      <c r="CH115" s="748"/>
    </row>
    <row r="116" spans="1:86" ht="24.95" customHeight="1">
      <c r="A116" s="786" t="s">
        <v>22</v>
      </c>
      <c r="B116" s="786"/>
      <c r="C116" s="791" t="str">
        <f>""&amp;①入力シート!AD72</f>
        <v/>
      </c>
      <c r="D116" s="791"/>
      <c r="E116" s="791"/>
      <c r="F116" s="791"/>
      <c r="G116" s="791"/>
      <c r="H116" s="791"/>
      <c r="I116" s="791"/>
      <c r="J116" s="791"/>
      <c r="K116" s="791"/>
      <c r="L116" s="791"/>
      <c r="M116" s="791"/>
      <c r="N116" s="197"/>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774">
        <f>$AM$20</f>
        <v>86</v>
      </c>
      <c r="AN116" s="774"/>
      <c r="AO116" s="774"/>
      <c r="AP116" s="775"/>
      <c r="AQ116" s="298"/>
      <c r="AR116" s="299"/>
      <c r="AS116" s="778" t="s">
        <v>22</v>
      </c>
      <c r="AT116" s="779"/>
      <c r="AU116" s="749" t="str">
        <f>""&amp;①入力シート!AD73</f>
        <v/>
      </c>
      <c r="AV116" s="750"/>
      <c r="AW116" s="750"/>
      <c r="AX116" s="750"/>
      <c r="AY116" s="750"/>
      <c r="AZ116" s="750"/>
      <c r="BA116" s="750"/>
      <c r="BB116" s="750"/>
      <c r="BC116" s="750"/>
      <c r="BD116" s="750"/>
      <c r="BE116" s="751"/>
      <c r="BF116" s="197"/>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774">
        <f>$AM$20</f>
        <v>86</v>
      </c>
      <c r="CF116" s="774"/>
      <c r="CG116" s="774"/>
      <c r="CH116" s="775"/>
    </row>
    <row r="117" spans="1:86" ht="24.95" customHeight="1">
      <c r="A117" s="786"/>
      <c r="B117" s="786"/>
      <c r="C117" s="791"/>
      <c r="D117" s="791"/>
      <c r="E117" s="791"/>
      <c r="F117" s="791"/>
      <c r="G117" s="791"/>
      <c r="H117" s="791"/>
      <c r="I117" s="791"/>
      <c r="J117" s="791"/>
      <c r="K117" s="791"/>
      <c r="L117" s="791"/>
      <c r="M117" s="791"/>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776"/>
      <c r="AN117" s="776"/>
      <c r="AO117" s="776"/>
      <c r="AP117" s="777"/>
      <c r="AQ117" s="298"/>
      <c r="AR117" s="299"/>
      <c r="AS117" s="780"/>
      <c r="AT117" s="781"/>
      <c r="AU117" s="752"/>
      <c r="AV117" s="753"/>
      <c r="AW117" s="753"/>
      <c r="AX117" s="753"/>
      <c r="AY117" s="753"/>
      <c r="AZ117" s="753"/>
      <c r="BA117" s="753"/>
      <c r="BB117" s="753"/>
      <c r="BC117" s="753"/>
      <c r="BD117" s="753"/>
      <c r="BE117" s="754"/>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776"/>
      <c r="CF117" s="776"/>
      <c r="CG117" s="776"/>
      <c r="CH117" s="777"/>
    </row>
    <row r="118" spans="1:86" ht="26.1" customHeight="1">
      <c r="AQ118" s="304"/>
      <c r="AR118" s="305"/>
    </row>
    <row r="119" spans="1:86" ht="26.1" customHeight="1">
      <c r="AQ119" s="304"/>
      <c r="AR119" s="305"/>
    </row>
    <row r="120" spans="1:86" ht="26.1" customHeight="1">
      <c r="A120" s="174"/>
      <c r="B120" s="174"/>
      <c r="C120" s="174"/>
      <c r="D120" s="174"/>
      <c r="E120" s="174"/>
      <c r="F120" s="174"/>
      <c r="G120" s="174"/>
      <c r="H120" s="174"/>
      <c r="I120" s="174"/>
      <c r="J120" s="174"/>
      <c r="K120" s="174"/>
      <c r="L120" s="174"/>
      <c r="M120" s="174"/>
      <c r="N120" s="785" t="s">
        <v>408</v>
      </c>
      <c r="O120" s="785"/>
      <c r="P120" s="785"/>
      <c r="Q120" s="785"/>
      <c r="R120" s="785"/>
      <c r="S120" s="785"/>
      <c r="T120" s="785"/>
      <c r="U120" s="785"/>
      <c r="V120" s="785"/>
      <c r="W120" s="785"/>
      <c r="X120" s="785"/>
      <c r="Y120" s="785"/>
      <c r="Z120" s="785"/>
      <c r="AA120" s="785"/>
      <c r="AB120" s="785"/>
      <c r="AQ120" s="298"/>
      <c r="AR120" s="299"/>
      <c r="AS120" s="174"/>
      <c r="AT120" s="174"/>
      <c r="AU120" s="174"/>
      <c r="AV120" s="174"/>
      <c r="AW120" s="174"/>
      <c r="AX120" s="174"/>
      <c r="AY120" s="174"/>
      <c r="AZ120" s="174"/>
      <c r="BA120" s="174"/>
      <c r="BB120" s="174"/>
      <c r="BC120" s="174"/>
      <c r="BD120" s="174"/>
      <c r="BE120" s="174"/>
      <c r="BF120" s="785" t="s">
        <v>408</v>
      </c>
      <c r="BG120" s="785"/>
      <c r="BH120" s="785"/>
      <c r="BI120" s="785"/>
      <c r="BJ120" s="785"/>
      <c r="BK120" s="785"/>
      <c r="BL120" s="785"/>
      <c r="BM120" s="785"/>
      <c r="BN120" s="785"/>
      <c r="BO120" s="785"/>
      <c r="BP120" s="785"/>
      <c r="BQ120" s="785"/>
      <c r="BR120" s="785"/>
      <c r="BS120" s="785"/>
      <c r="BT120" s="785"/>
    </row>
    <row r="121" spans="1:86" ht="26.1" customHeight="1">
      <c r="A121" s="174"/>
      <c r="B121" s="174"/>
      <c r="C121" s="174"/>
      <c r="D121" s="174"/>
      <c r="E121" s="174"/>
      <c r="F121" s="174"/>
      <c r="G121" s="174"/>
      <c r="H121" s="174"/>
      <c r="I121" s="174"/>
      <c r="J121" s="174"/>
      <c r="K121" s="174"/>
      <c r="L121" s="174"/>
      <c r="M121" s="174"/>
      <c r="N121" s="785"/>
      <c r="O121" s="785"/>
      <c r="P121" s="785"/>
      <c r="Q121" s="785"/>
      <c r="R121" s="785"/>
      <c r="S121" s="785"/>
      <c r="T121" s="785"/>
      <c r="U121" s="785"/>
      <c r="V121" s="785"/>
      <c r="W121" s="785"/>
      <c r="X121" s="785"/>
      <c r="Y121" s="785"/>
      <c r="Z121" s="785"/>
      <c r="AA121" s="785"/>
      <c r="AB121" s="785"/>
      <c r="AQ121" s="298"/>
      <c r="AR121" s="299"/>
      <c r="AS121" s="174"/>
      <c r="AT121" s="174"/>
      <c r="AU121" s="174"/>
      <c r="AV121" s="174"/>
      <c r="AW121" s="174"/>
      <c r="AX121" s="174"/>
      <c r="AY121" s="174"/>
      <c r="AZ121" s="174"/>
      <c r="BA121" s="174"/>
      <c r="BB121" s="174"/>
      <c r="BC121" s="174"/>
      <c r="BD121" s="174"/>
      <c r="BE121" s="174"/>
      <c r="BF121" s="785"/>
      <c r="BG121" s="785"/>
      <c r="BH121" s="785"/>
      <c r="BI121" s="785"/>
      <c r="BJ121" s="785"/>
      <c r="BK121" s="785"/>
      <c r="BL121" s="785"/>
      <c r="BM121" s="785"/>
      <c r="BN121" s="785"/>
      <c r="BO121" s="785"/>
      <c r="BP121" s="785"/>
      <c r="BQ121" s="785"/>
      <c r="BR121" s="785"/>
      <c r="BS121" s="785"/>
      <c r="BT121" s="785"/>
    </row>
    <row r="122" spans="1:86" ht="26.1" customHeight="1">
      <c r="A122" s="174"/>
      <c r="B122" s="174"/>
      <c r="C122" s="174"/>
      <c r="D122" s="174"/>
      <c r="E122" s="174"/>
      <c r="F122" s="174"/>
      <c r="G122" s="174"/>
      <c r="H122" s="174"/>
      <c r="I122" s="174"/>
      <c r="J122" s="174"/>
      <c r="K122" s="174"/>
      <c r="L122" s="174"/>
      <c r="M122" s="174"/>
      <c r="N122" s="785" t="s">
        <v>407</v>
      </c>
      <c r="O122" s="785"/>
      <c r="P122" s="785"/>
      <c r="Q122" s="785"/>
      <c r="R122" s="785"/>
      <c r="S122" s="785"/>
      <c r="T122" s="785"/>
      <c r="U122" s="785"/>
      <c r="V122" s="785"/>
      <c r="W122" s="785"/>
      <c r="X122" s="785"/>
      <c r="Y122" s="785"/>
      <c r="Z122" s="785"/>
      <c r="AA122" s="785"/>
      <c r="AB122" s="785"/>
      <c r="AQ122" s="298"/>
      <c r="AR122" s="299"/>
      <c r="AS122" s="174"/>
      <c r="AT122" s="174"/>
      <c r="AU122" s="174"/>
      <c r="AV122" s="174"/>
      <c r="AW122" s="174"/>
      <c r="AX122" s="174"/>
      <c r="AY122" s="174"/>
      <c r="AZ122" s="174"/>
      <c r="BA122" s="174"/>
      <c r="BB122" s="174"/>
      <c r="BC122" s="174"/>
      <c r="BD122" s="174"/>
      <c r="BE122" s="174"/>
      <c r="BF122" s="785" t="s">
        <v>407</v>
      </c>
      <c r="BG122" s="785"/>
      <c r="BH122" s="785"/>
      <c r="BI122" s="785"/>
      <c r="BJ122" s="785"/>
      <c r="BK122" s="785"/>
      <c r="BL122" s="785"/>
      <c r="BM122" s="785"/>
      <c r="BN122" s="785"/>
      <c r="BO122" s="785"/>
      <c r="BP122" s="785"/>
      <c r="BQ122" s="785"/>
      <c r="BR122" s="785"/>
      <c r="BS122" s="785"/>
      <c r="BT122" s="785"/>
    </row>
    <row r="123" spans="1:86" ht="26.1" customHeight="1">
      <c r="A123" s="174"/>
      <c r="B123" s="174"/>
      <c r="C123" s="174"/>
      <c r="D123" s="174"/>
      <c r="E123" s="174"/>
      <c r="F123" s="174"/>
      <c r="G123" s="174"/>
      <c r="H123" s="174"/>
      <c r="I123" s="174"/>
      <c r="J123" s="174"/>
      <c r="K123" s="174"/>
      <c r="L123" s="174"/>
      <c r="M123" s="174"/>
      <c r="N123" s="785"/>
      <c r="O123" s="785"/>
      <c r="P123" s="785"/>
      <c r="Q123" s="785"/>
      <c r="R123" s="785"/>
      <c r="S123" s="785"/>
      <c r="T123" s="785"/>
      <c r="U123" s="785"/>
      <c r="V123" s="785"/>
      <c r="W123" s="785"/>
      <c r="X123" s="785"/>
      <c r="Y123" s="785"/>
      <c r="Z123" s="785"/>
      <c r="AA123" s="785"/>
      <c r="AB123" s="785"/>
      <c r="AQ123" s="298"/>
      <c r="AR123" s="299"/>
      <c r="AS123" s="174"/>
      <c r="AT123" s="174"/>
      <c r="AU123" s="174"/>
      <c r="AV123" s="174"/>
      <c r="AW123" s="174"/>
      <c r="AX123" s="174"/>
      <c r="AY123" s="174"/>
      <c r="AZ123" s="174"/>
      <c r="BA123" s="174"/>
      <c r="BB123" s="174"/>
      <c r="BC123" s="174"/>
      <c r="BD123" s="174"/>
      <c r="BE123" s="174"/>
      <c r="BF123" s="785"/>
      <c r="BG123" s="785"/>
      <c r="BH123" s="785"/>
      <c r="BI123" s="785"/>
      <c r="BJ123" s="785"/>
      <c r="BK123" s="785"/>
      <c r="BL123" s="785"/>
      <c r="BM123" s="785"/>
      <c r="BN123" s="785"/>
      <c r="BO123" s="785"/>
      <c r="BP123" s="785"/>
      <c r="BQ123" s="785"/>
      <c r="BR123" s="785"/>
      <c r="BS123" s="785"/>
      <c r="BT123" s="785"/>
    </row>
    <row r="124" spans="1:86" ht="26.1" customHeight="1">
      <c r="AQ124" s="302"/>
      <c r="AR124" s="303"/>
    </row>
    <row r="125" spans="1:86" ht="26.1" customHeight="1">
      <c r="B125" s="142" t="str">
        <f>$B$5</f>
        <v>第86回全国教育美術展応募作品の名札</v>
      </c>
      <c r="AQ125" s="302"/>
      <c r="AR125" s="303"/>
      <c r="AT125" s="142" t="str">
        <f>$B$5</f>
        <v>第86回全国教育美術展応募作品の名札</v>
      </c>
    </row>
    <row r="126" spans="1:86" ht="24.95" customHeight="1">
      <c r="A126" s="734" t="s">
        <v>45</v>
      </c>
      <c r="B126" s="735"/>
      <c r="C126" s="735"/>
      <c r="D126" s="735"/>
      <c r="E126" s="735"/>
      <c r="F126" s="735"/>
      <c r="G126" s="735"/>
      <c r="H126" s="735"/>
      <c r="I126" s="735"/>
      <c r="J126" s="735"/>
      <c r="K126" s="735"/>
      <c r="L126" s="735"/>
      <c r="M126" s="736"/>
      <c r="N126" s="790" t="s">
        <v>344</v>
      </c>
      <c r="O126" s="790"/>
      <c r="P126" s="719" t="s">
        <v>17</v>
      </c>
      <c r="Q126" s="720"/>
      <c r="R126" s="721" t="str">
        <f>IF('②応募者名簿(印刷用)'!$BX$40="","",'②応募者名簿(印刷用)'!$BX$40)</f>
        <v>-</v>
      </c>
      <c r="S126" s="721"/>
      <c r="T126" s="721"/>
      <c r="U126" s="721"/>
      <c r="V126" s="721"/>
      <c r="W126" s="721"/>
      <c r="X126" s="721"/>
      <c r="Y126" s="272"/>
      <c r="Z126" s="272"/>
      <c r="AA126" s="718" t="s">
        <v>282</v>
      </c>
      <c r="AB126" s="718"/>
      <c r="AC126" s="718"/>
      <c r="AD126" s="716" t="str">
        <f>IF(①入力シート!$D$30+①入力シート!$H$30+①入力シート!$L$30=0,"",①入力シート!$D$30&amp;①入力シート!$G$30&amp;①入力シート!$H$30&amp;①入力シート!$K$30&amp;①入力シート!$L$30)</f>
        <v/>
      </c>
      <c r="AE126" s="716"/>
      <c r="AF126" s="716"/>
      <c r="AG126" s="716"/>
      <c r="AH126" s="716"/>
      <c r="AI126" s="716"/>
      <c r="AJ126" s="716"/>
      <c r="AK126" s="716"/>
      <c r="AL126" s="716"/>
      <c r="AM126" s="716"/>
      <c r="AN126" s="716"/>
      <c r="AO126" s="716"/>
      <c r="AP126" s="717"/>
      <c r="AQ126" s="300"/>
      <c r="AR126" s="301"/>
      <c r="AS126" s="734" t="s">
        <v>45</v>
      </c>
      <c r="AT126" s="735"/>
      <c r="AU126" s="735"/>
      <c r="AV126" s="735"/>
      <c r="AW126" s="735"/>
      <c r="AX126" s="735"/>
      <c r="AY126" s="735"/>
      <c r="AZ126" s="735"/>
      <c r="BA126" s="735"/>
      <c r="BB126" s="735"/>
      <c r="BC126" s="735"/>
      <c r="BD126" s="735"/>
      <c r="BE126" s="736"/>
      <c r="BF126" s="728" t="s">
        <v>344</v>
      </c>
      <c r="BG126" s="729"/>
      <c r="BH126" s="719" t="s">
        <v>17</v>
      </c>
      <c r="BI126" s="720"/>
      <c r="BJ126" s="721" t="str">
        <f>IF('②応募者名簿(印刷用)'!$BX$40="","",'②応募者名簿(印刷用)'!$BX$40)</f>
        <v>-</v>
      </c>
      <c r="BK126" s="721"/>
      <c r="BL126" s="721"/>
      <c r="BM126" s="721"/>
      <c r="BN126" s="721"/>
      <c r="BO126" s="721"/>
      <c r="BP126" s="721"/>
      <c r="BQ126" s="272"/>
      <c r="BR126" s="272"/>
      <c r="BS126" s="718" t="s">
        <v>282</v>
      </c>
      <c r="BT126" s="718"/>
      <c r="BU126" s="718"/>
      <c r="BV126" s="716" t="str">
        <f>IF(①入力シート!$D$30+①入力シート!$H$30+①入力シート!$L$30=0,"",①入力シート!$D$30&amp;①入力シート!$G$30&amp;①入力シート!$H$30&amp;①入力シート!$K$30&amp;①入力シート!$L$30)</f>
        <v/>
      </c>
      <c r="BW126" s="716"/>
      <c r="BX126" s="716"/>
      <c r="BY126" s="716"/>
      <c r="BZ126" s="716"/>
      <c r="CA126" s="716"/>
      <c r="CB126" s="716"/>
      <c r="CC126" s="716"/>
      <c r="CD126" s="716"/>
      <c r="CE126" s="716"/>
      <c r="CF126" s="716"/>
      <c r="CG126" s="716"/>
      <c r="CH126" s="717"/>
    </row>
    <row r="127" spans="1:86" ht="24.95" customHeight="1">
      <c r="A127" s="714"/>
      <c r="B127" s="715"/>
      <c r="C127" s="715"/>
      <c r="D127" s="715"/>
      <c r="E127" s="715"/>
      <c r="F127" s="715"/>
      <c r="G127" s="715"/>
      <c r="H127" s="715"/>
      <c r="I127" s="191"/>
      <c r="J127" s="191"/>
      <c r="K127" s="191"/>
      <c r="L127" s="191"/>
      <c r="M127" s="192"/>
      <c r="N127" s="790"/>
      <c r="O127" s="790"/>
      <c r="P127" s="711" t="str">
        <f>IF('②応募者名簿(印刷用)'!$BV$42="","",'②応募者名簿(印刷用)'!$BV$42)</f>
        <v xml:space="preserve"> </v>
      </c>
      <c r="Q127" s="712"/>
      <c r="R127" s="712"/>
      <c r="S127" s="712"/>
      <c r="T127" s="712"/>
      <c r="U127" s="712"/>
      <c r="V127" s="712"/>
      <c r="W127" s="712"/>
      <c r="X127" s="712"/>
      <c r="Y127" s="712"/>
      <c r="Z127" s="712"/>
      <c r="AA127" s="712"/>
      <c r="AB127" s="712"/>
      <c r="AC127" s="712"/>
      <c r="AD127" s="712"/>
      <c r="AE127" s="712"/>
      <c r="AF127" s="712"/>
      <c r="AG127" s="712"/>
      <c r="AH127" s="712"/>
      <c r="AI127" s="712"/>
      <c r="AJ127" s="712"/>
      <c r="AK127" s="712"/>
      <c r="AL127" s="712"/>
      <c r="AM127" s="712"/>
      <c r="AN127" s="712"/>
      <c r="AO127" s="712"/>
      <c r="AP127" s="713"/>
      <c r="AQ127" s="300"/>
      <c r="AR127" s="301"/>
      <c r="AS127" s="714"/>
      <c r="AT127" s="715"/>
      <c r="AU127" s="715"/>
      <c r="AV127" s="715"/>
      <c r="AW127" s="715"/>
      <c r="AX127" s="715"/>
      <c r="AY127" s="715"/>
      <c r="AZ127" s="715"/>
      <c r="BA127" s="191"/>
      <c r="BB127" s="191"/>
      <c r="BC127" s="191"/>
      <c r="BD127" s="191"/>
      <c r="BE127" s="192"/>
      <c r="BF127" s="730"/>
      <c r="BG127" s="731"/>
      <c r="BH127" s="711" t="str">
        <f>IF('②応募者名簿(印刷用)'!$BV$42="","",'②応募者名簿(印刷用)'!$BV$42)</f>
        <v xml:space="preserve"> </v>
      </c>
      <c r="BI127" s="712"/>
      <c r="BJ127" s="712"/>
      <c r="BK127" s="712"/>
      <c r="BL127" s="712"/>
      <c r="BM127" s="712"/>
      <c r="BN127" s="712"/>
      <c r="BO127" s="712"/>
      <c r="BP127" s="712"/>
      <c r="BQ127" s="712"/>
      <c r="BR127" s="712"/>
      <c r="BS127" s="712"/>
      <c r="BT127" s="712"/>
      <c r="BU127" s="712"/>
      <c r="BV127" s="712"/>
      <c r="BW127" s="712"/>
      <c r="BX127" s="712"/>
      <c r="BY127" s="712"/>
      <c r="BZ127" s="712"/>
      <c r="CA127" s="712"/>
      <c r="CB127" s="712"/>
      <c r="CC127" s="712"/>
      <c r="CD127" s="712"/>
      <c r="CE127" s="712"/>
      <c r="CF127" s="712"/>
      <c r="CG127" s="712"/>
      <c r="CH127" s="713"/>
    </row>
    <row r="128" spans="1:86" ht="24.95" customHeight="1">
      <c r="A128" s="714"/>
      <c r="B128" s="715"/>
      <c r="C128" s="715"/>
      <c r="D128" s="715"/>
      <c r="E128" s="715"/>
      <c r="F128" s="715"/>
      <c r="G128" s="715"/>
      <c r="H128" s="715"/>
      <c r="I128" s="191"/>
      <c r="J128" s="191"/>
      <c r="K128" s="191"/>
      <c r="L128" s="191"/>
      <c r="M128" s="192"/>
      <c r="N128" s="790"/>
      <c r="O128" s="790"/>
      <c r="P128" s="711" t="str">
        <f>IF('②応募者名簿(印刷用)'!$BV$43="","",'②応募者名簿(印刷用)'!$BV$43)</f>
        <v xml:space="preserve"> </v>
      </c>
      <c r="Q128" s="712"/>
      <c r="R128" s="712"/>
      <c r="S128" s="712"/>
      <c r="T128" s="712"/>
      <c r="U128" s="712"/>
      <c r="V128" s="712"/>
      <c r="W128" s="712"/>
      <c r="X128" s="712"/>
      <c r="Y128" s="712"/>
      <c r="Z128" s="712"/>
      <c r="AA128" s="712"/>
      <c r="AB128" s="712"/>
      <c r="AC128" s="712"/>
      <c r="AD128" s="712"/>
      <c r="AE128" s="712"/>
      <c r="AF128" s="712"/>
      <c r="AG128" s="712"/>
      <c r="AH128" s="712"/>
      <c r="AI128" s="712"/>
      <c r="AJ128" s="712"/>
      <c r="AK128" s="712"/>
      <c r="AL128" s="712"/>
      <c r="AM128" s="712"/>
      <c r="AN128" s="712"/>
      <c r="AO128" s="712"/>
      <c r="AP128" s="713"/>
      <c r="AQ128" s="300"/>
      <c r="AR128" s="301"/>
      <c r="AS128" s="714"/>
      <c r="AT128" s="715"/>
      <c r="AU128" s="715"/>
      <c r="AV128" s="715"/>
      <c r="AW128" s="715"/>
      <c r="AX128" s="715"/>
      <c r="AY128" s="715"/>
      <c r="AZ128" s="715"/>
      <c r="BA128" s="191"/>
      <c r="BB128" s="191"/>
      <c r="BC128" s="191"/>
      <c r="BD128" s="191"/>
      <c r="BE128" s="192"/>
      <c r="BF128" s="730"/>
      <c r="BG128" s="731"/>
      <c r="BH128" s="711" t="str">
        <f>IF('②応募者名簿(印刷用)'!$BV$43="","",'②応募者名簿(印刷用)'!$BV$43)</f>
        <v xml:space="preserve"> </v>
      </c>
      <c r="BI128" s="712"/>
      <c r="BJ128" s="712"/>
      <c r="BK128" s="712"/>
      <c r="BL128" s="712"/>
      <c r="BM128" s="712"/>
      <c r="BN128" s="712"/>
      <c r="BO128" s="712"/>
      <c r="BP128" s="712"/>
      <c r="BQ128" s="712"/>
      <c r="BR128" s="712"/>
      <c r="BS128" s="712"/>
      <c r="BT128" s="712"/>
      <c r="BU128" s="712"/>
      <c r="BV128" s="712"/>
      <c r="BW128" s="712"/>
      <c r="BX128" s="712"/>
      <c r="BY128" s="712"/>
      <c r="BZ128" s="712"/>
      <c r="CA128" s="712"/>
      <c r="CB128" s="712"/>
      <c r="CC128" s="712"/>
      <c r="CD128" s="712"/>
      <c r="CE128" s="712"/>
      <c r="CF128" s="712"/>
      <c r="CG128" s="712"/>
      <c r="CH128" s="713"/>
    </row>
    <row r="129" spans="1:86" ht="24.95" customHeight="1">
      <c r="A129" s="714"/>
      <c r="B129" s="715"/>
      <c r="C129" s="715"/>
      <c r="D129" s="715"/>
      <c r="E129" s="715"/>
      <c r="F129" s="715"/>
      <c r="G129" s="715"/>
      <c r="H129" s="715"/>
      <c r="I129" s="191"/>
      <c r="J129" s="191"/>
      <c r="K129" s="191"/>
      <c r="L129" s="191"/>
      <c r="M129" s="192"/>
      <c r="N129" s="790"/>
      <c r="O129" s="790"/>
      <c r="P129" s="737" t="str">
        <f>IF('②応募者名簿(印刷用)'!$BV$44="","",'②応募者名簿(印刷用)'!$BV$44)</f>
        <v xml:space="preserve"> </v>
      </c>
      <c r="Q129" s="738"/>
      <c r="R129" s="738"/>
      <c r="S129" s="738"/>
      <c r="T129" s="738"/>
      <c r="U129" s="738"/>
      <c r="V129" s="738"/>
      <c r="W129" s="738"/>
      <c r="X129" s="738"/>
      <c r="Y129" s="738"/>
      <c r="Z129" s="738"/>
      <c r="AA129" s="738"/>
      <c r="AB129" s="738"/>
      <c r="AC129" s="738"/>
      <c r="AD129" s="738"/>
      <c r="AE129" s="738"/>
      <c r="AF129" s="738"/>
      <c r="AG129" s="738"/>
      <c r="AH129" s="738"/>
      <c r="AI129" s="738"/>
      <c r="AJ129" s="738"/>
      <c r="AK129" s="738"/>
      <c r="AL129" s="738"/>
      <c r="AM129" s="738"/>
      <c r="AN129" s="738"/>
      <c r="AO129" s="738"/>
      <c r="AP129" s="739"/>
      <c r="AQ129" s="300"/>
      <c r="AR129" s="301"/>
      <c r="AS129" s="714"/>
      <c r="AT129" s="715"/>
      <c r="AU129" s="715"/>
      <c r="AV129" s="715"/>
      <c r="AW129" s="715"/>
      <c r="AX129" s="715"/>
      <c r="AY129" s="715"/>
      <c r="AZ129" s="715"/>
      <c r="BA129" s="191"/>
      <c r="BB129" s="191"/>
      <c r="BC129" s="191"/>
      <c r="BD129" s="191"/>
      <c r="BE129" s="192"/>
      <c r="BF129" s="732"/>
      <c r="BG129" s="733"/>
      <c r="BH129" s="737" t="str">
        <f>IF('②応募者名簿(印刷用)'!$BV$44="","",'②応募者名簿(印刷用)'!$BV$44)</f>
        <v xml:space="preserve"> </v>
      </c>
      <c r="BI129" s="738"/>
      <c r="BJ129" s="738"/>
      <c r="BK129" s="738"/>
      <c r="BL129" s="738"/>
      <c r="BM129" s="738"/>
      <c r="BN129" s="738"/>
      <c r="BO129" s="738"/>
      <c r="BP129" s="738"/>
      <c r="BQ129" s="738"/>
      <c r="BR129" s="738"/>
      <c r="BS129" s="738"/>
      <c r="BT129" s="738"/>
      <c r="BU129" s="738"/>
      <c r="BV129" s="738"/>
      <c r="BW129" s="738"/>
      <c r="BX129" s="738"/>
      <c r="BY129" s="738"/>
      <c r="BZ129" s="738"/>
      <c r="CA129" s="738"/>
      <c r="CB129" s="738"/>
      <c r="CC129" s="738"/>
      <c r="CD129" s="738"/>
      <c r="CE129" s="738"/>
      <c r="CF129" s="738"/>
      <c r="CG129" s="738"/>
      <c r="CH129" s="739"/>
    </row>
    <row r="130" spans="1:86" ht="24.95" customHeight="1">
      <c r="A130" s="714"/>
      <c r="B130" s="715"/>
      <c r="C130" s="715"/>
      <c r="D130" s="715"/>
      <c r="E130" s="715"/>
      <c r="F130" s="715"/>
      <c r="G130" s="715"/>
      <c r="H130" s="715"/>
      <c r="I130" s="191"/>
      <c r="J130" s="191"/>
      <c r="K130" s="191"/>
      <c r="L130" s="191"/>
      <c r="M130" s="192"/>
      <c r="N130" s="728" t="s">
        <v>345</v>
      </c>
      <c r="O130" s="729"/>
      <c r="P130" s="740" t="s">
        <v>23</v>
      </c>
      <c r="Q130" s="741"/>
      <c r="R130" s="741"/>
      <c r="S130" s="741"/>
      <c r="T130" s="720" t="str">
        <f>""&amp;①入力シート!$D$21</f>
        <v/>
      </c>
      <c r="U130" s="720"/>
      <c r="V130" s="720"/>
      <c r="W130" s="720"/>
      <c r="X130" s="720"/>
      <c r="Y130" s="720"/>
      <c r="Z130" s="720"/>
      <c r="AA130" s="720"/>
      <c r="AB130" s="720"/>
      <c r="AC130" s="720"/>
      <c r="AD130" s="720"/>
      <c r="AE130" s="720"/>
      <c r="AF130" s="720"/>
      <c r="AG130" s="720"/>
      <c r="AH130" s="720"/>
      <c r="AI130" s="720"/>
      <c r="AJ130" s="720"/>
      <c r="AK130" s="720"/>
      <c r="AL130" s="720"/>
      <c r="AM130" s="720"/>
      <c r="AN130" s="720"/>
      <c r="AO130" s="720"/>
      <c r="AP130" s="773"/>
      <c r="AQ130" s="300"/>
      <c r="AR130" s="301"/>
      <c r="AS130" s="714"/>
      <c r="AT130" s="715"/>
      <c r="AU130" s="715"/>
      <c r="AV130" s="715"/>
      <c r="AW130" s="715"/>
      <c r="AX130" s="715"/>
      <c r="AY130" s="715"/>
      <c r="AZ130" s="715"/>
      <c r="BA130" s="191"/>
      <c r="BB130" s="191"/>
      <c r="BC130" s="191"/>
      <c r="BD130" s="191"/>
      <c r="BE130" s="192"/>
      <c r="BF130" s="728" t="s">
        <v>345</v>
      </c>
      <c r="BG130" s="729"/>
      <c r="BH130" s="740" t="s">
        <v>23</v>
      </c>
      <c r="BI130" s="741"/>
      <c r="BJ130" s="741"/>
      <c r="BK130" s="741"/>
      <c r="BL130" s="720" t="str">
        <f>""&amp;①入力シート!$D$21</f>
        <v/>
      </c>
      <c r="BM130" s="720"/>
      <c r="BN130" s="720"/>
      <c r="BO130" s="720"/>
      <c r="BP130" s="720"/>
      <c r="BQ130" s="720"/>
      <c r="BR130" s="720"/>
      <c r="BS130" s="720"/>
      <c r="BT130" s="720"/>
      <c r="BU130" s="720"/>
      <c r="BV130" s="720"/>
      <c r="BW130" s="720"/>
      <c r="BX130" s="720"/>
      <c r="BY130" s="720"/>
      <c r="BZ130" s="720"/>
      <c r="CA130" s="720"/>
      <c r="CB130" s="720"/>
      <c r="CC130" s="720"/>
      <c r="CD130" s="720"/>
      <c r="CE130" s="720"/>
      <c r="CF130" s="720"/>
      <c r="CG130" s="720"/>
      <c r="CH130" s="773"/>
    </row>
    <row r="131" spans="1:86" ht="24.95" customHeight="1">
      <c r="A131" s="193"/>
      <c r="B131" s="191"/>
      <c r="C131" s="191"/>
      <c r="D131" s="191"/>
      <c r="E131" s="191"/>
      <c r="F131" s="191"/>
      <c r="G131" s="191"/>
      <c r="H131" s="191"/>
      <c r="I131" s="191"/>
      <c r="J131" s="191"/>
      <c r="K131" s="191"/>
      <c r="L131" s="191"/>
      <c r="M131" s="192"/>
      <c r="N131" s="730"/>
      <c r="O131" s="731"/>
      <c r="P131" s="770" t="str">
        <f>"　"&amp;①入力シート!$D$22</f>
        <v>　</v>
      </c>
      <c r="Q131" s="771"/>
      <c r="R131" s="771"/>
      <c r="S131" s="771"/>
      <c r="T131" s="771"/>
      <c r="U131" s="771"/>
      <c r="V131" s="771"/>
      <c r="W131" s="771"/>
      <c r="X131" s="771"/>
      <c r="Y131" s="771"/>
      <c r="Z131" s="771"/>
      <c r="AA131" s="771"/>
      <c r="AB131" s="771"/>
      <c r="AC131" s="771"/>
      <c r="AD131" s="771"/>
      <c r="AE131" s="771"/>
      <c r="AF131" s="771"/>
      <c r="AG131" s="771"/>
      <c r="AH131" s="771"/>
      <c r="AI131" s="771"/>
      <c r="AJ131" s="771"/>
      <c r="AK131" s="771"/>
      <c r="AL131" s="771"/>
      <c r="AM131" s="771"/>
      <c r="AN131" s="771"/>
      <c r="AO131" s="771"/>
      <c r="AP131" s="772"/>
      <c r="AQ131" s="300"/>
      <c r="AR131" s="301"/>
      <c r="AS131" s="193"/>
      <c r="AT131" s="191"/>
      <c r="AU131" s="191"/>
      <c r="AV131" s="191"/>
      <c r="AW131" s="191"/>
      <c r="AX131" s="191"/>
      <c r="AY131" s="191"/>
      <c r="AZ131" s="191"/>
      <c r="BA131" s="191"/>
      <c r="BB131" s="191"/>
      <c r="BC131" s="191"/>
      <c r="BD131" s="191"/>
      <c r="BE131" s="192"/>
      <c r="BF131" s="730"/>
      <c r="BG131" s="731"/>
      <c r="BH131" s="770" t="str">
        <f>"　"&amp;①入力シート!$D$22</f>
        <v>　</v>
      </c>
      <c r="BI131" s="771"/>
      <c r="BJ131" s="771"/>
      <c r="BK131" s="771"/>
      <c r="BL131" s="771"/>
      <c r="BM131" s="771"/>
      <c r="BN131" s="771"/>
      <c r="BO131" s="771"/>
      <c r="BP131" s="771"/>
      <c r="BQ131" s="771"/>
      <c r="BR131" s="771"/>
      <c r="BS131" s="771"/>
      <c r="BT131" s="771"/>
      <c r="BU131" s="771"/>
      <c r="BV131" s="771"/>
      <c r="BW131" s="771"/>
      <c r="BX131" s="771"/>
      <c r="BY131" s="771"/>
      <c r="BZ131" s="771"/>
      <c r="CA131" s="771"/>
      <c r="CB131" s="771"/>
      <c r="CC131" s="771"/>
      <c r="CD131" s="771"/>
      <c r="CE131" s="771"/>
      <c r="CF131" s="771"/>
      <c r="CG131" s="771"/>
      <c r="CH131" s="772"/>
    </row>
    <row r="132" spans="1:86" ht="24.95" customHeight="1">
      <c r="A132" s="193"/>
      <c r="B132" s="191"/>
      <c r="C132" s="191"/>
      <c r="D132" s="191"/>
      <c r="E132" s="191"/>
      <c r="F132" s="191"/>
      <c r="G132" s="191"/>
      <c r="H132" s="191"/>
      <c r="I132" s="191"/>
      <c r="J132" s="191"/>
      <c r="K132" s="191"/>
      <c r="L132" s="191"/>
      <c r="M132" s="192"/>
      <c r="N132" s="730"/>
      <c r="O132" s="731"/>
      <c r="P132" s="764" t="str">
        <f>"　"&amp;①入力シート!$D$23</f>
        <v>　</v>
      </c>
      <c r="Q132" s="765"/>
      <c r="R132" s="765"/>
      <c r="S132" s="765"/>
      <c r="T132" s="765"/>
      <c r="U132" s="765"/>
      <c r="V132" s="765"/>
      <c r="W132" s="765"/>
      <c r="X132" s="765"/>
      <c r="Y132" s="765"/>
      <c r="Z132" s="765"/>
      <c r="AA132" s="765"/>
      <c r="AB132" s="765"/>
      <c r="AC132" s="765"/>
      <c r="AD132" s="765"/>
      <c r="AE132" s="765"/>
      <c r="AF132" s="765"/>
      <c r="AG132" s="765"/>
      <c r="AH132" s="765"/>
      <c r="AI132" s="765"/>
      <c r="AJ132" s="765"/>
      <c r="AK132" s="765"/>
      <c r="AL132" s="765"/>
      <c r="AM132" s="765"/>
      <c r="AN132" s="765"/>
      <c r="AO132" s="765"/>
      <c r="AP132" s="766"/>
      <c r="AQ132" s="300"/>
      <c r="AR132" s="301"/>
      <c r="AS132" s="193"/>
      <c r="AT132" s="191"/>
      <c r="AU132" s="191"/>
      <c r="AV132" s="191"/>
      <c r="AW132" s="191"/>
      <c r="AX132" s="191"/>
      <c r="AY132" s="191"/>
      <c r="AZ132" s="191"/>
      <c r="BA132" s="191"/>
      <c r="BB132" s="191"/>
      <c r="BC132" s="191"/>
      <c r="BD132" s="191"/>
      <c r="BE132" s="192"/>
      <c r="BF132" s="730"/>
      <c r="BG132" s="731"/>
      <c r="BH132" s="764" t="str">
        <f>"　"&amp;①入力シート!$D$23</f>
        <v>　</v>
      </c>
      <c r="BI132" s="765"/>
      <c r="BJ132" s="765"/>
      <c r="BK132" s="765"/>
      <c r="BL132" s="765"/>
      <c r="BM132" s="765"/>
      <c r="BN132" s="765"/>
      <c r="BO132" s="765"/>
      <c r="BP132" s="765"/>
      <c r="BQ132" s="765"/>
      <c r="BR132" s="765"/>
      <c r="BS132" s="765"/>
      <c r="BT132" s="765"/>
      <c r="BU132" s="765"/>
      <c r="BV132" s="765"/>
      <c r="BW132" s="765"/>
      <c r="BX132" s="765"/>
      <c r="BY132" s="765"/>
      <c r="BZ132" s="765"/>
      <c r="CA132" s="765"/>
      <c r="CB132" s="765"/>
      <c r="CC132" s="765"/>
      <c r="CD132" s="765"/>
      <c r="CE132" s="765"/>
      <c r="CF132" s="765"/>
      <c r="CG132" s="765"/>
      <c r="CH132" s="766"/>
    </row>
    <row r="133" spans="1:86" ht="24.95" customHeight="1">
      <c r="A133" s="194"/>
      <c r="B133" s="195"/>
      <c r="C133" s="195"/>
      <c r="D133" s="195"/>
      <c r="E133" s="195"/>
      <c r="F133" s="195"/>
      <c r="G133" s="195"/>
      <c r="H133" s="195"/>
      <c r="I133" s="195"/>
      <c r="J133" s="195"/>
      <c r="K133" s="195"/>
      <c r="L133" s="195"/>
      <c r="M133" s="196"/>
      <c r="N133" s="732"/>
      <c r="O133" s="733"/>
      <c r="P133" s="764"/>
      <c r="Q133" s="765"/>
      <c r="R133" s="765"/>
      <c r="S133" s="765"/>
      <c r="T133" s="765"/>
      <c r="U133" s="765"/>
      <c r="V133" s="765"/>
      <c r="W133" s="765"/>
      <c r="X133" s="765"/>
      <c r="Y133" s="765"/>
      <c r="Z133" s="765"/>
      <c r="AA133" s="765"/>
      <c r="AB133" s="765"/>
      <c r="AC133" s="765"/>
      <c r="AD133" s="765"/>
      <c r="AE133" s="765"/>
      <c r="AF133" s="765"/>
      <c r="AG133" s="765"/>
      <c r="AH133" s="765"/>
      <c r="AI133" s="765"/>
      <c r="AJ133" s="765"/>
      <c r="AK133" s="765"/>
      <c r="AL133" s="765"/>
      <c r="AM133" s="765"/>
      <c r="AN133" s="765"/>
      <c r="AO133" s="765"/>
      <c r="AP133" s="766"/>
      <c r="AQ133" s="300"/>
      <c r="AR133" s="301"/>
      <c r="AS133" s="194"/>
      <c r="AT133" s="195"/>
      <c r="AU133" s="195"/>
      <c r="AV133" s="195"/>
      <c r="AW133" s="195"/>
      <c r="AX133" s="195"/>
      <c r="AY133" s="195"/>
      <c r="AZ133" s="195"/>
      <c r="BA133" s="195"/>
      <c r="BB133" s="195"/>
      <c r="BC133" s="195"/>
      <c r="BD133" s="195"/>
      <c r="BE133" s="196"/>
      <c r="BF133" s="732"/>
      <c r="BG133" s="733"/>
      <c r="BH133" s="767"/>
      <c r="BI133" s="768"/>
      <c r="BJ133" s="768"/>
      <c r="BK133" s="768"/>
      <c r="BL133" s="768"/>
      <c r="BM133" s="768"/>
      <c r="BN133" s="768"/>
      <c r="BO133" s="768"/>
      <c r="BP133" s="768"/>
      <c r="BQ133" s="768"/>
      <c r="BR133" s="768"/>
      <c r="BS133" s="768"/>
      <c r="BT133" s="768"/>
      <c r="BU133" s="768"/>
      <c r="BV133" s="768"/>
      <c r="BW133" s="768"/>
      <c r="BX133" s="768"/>
      <c r="BY133" s="768"/>
      <c r="BZ133" s="768"/>
      <c r="CA133" s="768"/>
      <c r="CB133" s="768"/>
      <c r="CC133" s="768"/>
      <c r="CD133" s="768"/>
      <c r="CE133" s="768"/>
      <c r="CF133" s="768"/>
      <c r="CG133" s="768"/>
      <c r="CH133" s="769"/>
    </row>
    <row r="134" spans="1:86" ht="24.95" customHeight="1">
      <c r="A134" s="722" t="s">
        <v>337</v>
      </c>
      <c r="B134" s="723"/>
      <c r="C134" s="740" t="s">
        <v>31</v>
      </c>
      <c r="D134" s="741"/>
      <c r="E134" s="741"/>
      <c r="F134" s="741"/>
      <c r="G134" s="741"/>
      <c r="H134" s="741"/>
      <c r="I134" s="741"/>
      <c r="J134" s="741"/>
      <c r="K134" s="741"/>
      <c r="L134" s="741"/>
      <c r="M134" s="741"/>
      <c r="N134" s="722" t="s">
        <v>336</v>
      </c>
      <c r="O134" s="723"/>
      <c r="P134" s="792" t="str">
        <f>""&amp;①入力シート!AC74</f>
        <v/>
      </c>
      <c r="Q134" s="792"/>
      <c r="R134" s="792"/>
      <c r="S134" s="792"/>
      <c r="T134" s="792"/>
      <c r="U134" s="792"/>
      <c r="V134" s="792"/>
      <c r="W134" s="792"/>
      <c r="X134" s="792"/>
      <c r="Y134" s="792"/>
      <c r="Z134" s="792"/>
      <c r="AA134" s="792"/>
      <c r="AB134" s="792"/>
      <c r="AC134" s="792"/>
      <c r="AD134" s="792"/>
      <c r="AE134" s="792"/>
      <c r="AF134" s="792"/>
      <c r="AG134" s="792"/>
      <c r="AH134" s="792"/>
      <c r="AI134" s="792"/>
      <c r="AJ134" s="792"/>
      <c r="AK134" s="792"/>
      <c r="AL134" s="792"/>
      <c r="AM134" s="792"/>
      <c r="AN134" s="792"/>
      <c r="AO134" s="792"/>
      <c r="AP134" s="792"/>
      <c r="AQ134" s="300"/>
      <c r="AR134" s="301"/>
      <c r="AS134" s="722" t="s">
        <v>337</v>
      </c>
      <c r="AT134" s="723"/>
      <c r="AU134" s="740" t="s">
        <v>31</v>
      </c>
      <c r="AV134" s="741"/>
      <c r="AW134" s="741"/>
      <c r="AX134" s="741"/>
      <c r="AY134" s="741"/>
      <c r="AZ134" s="741"/>
      <c r="BA134" s="741"/>
      <c r="BB134" s="741"/>
      <c r="BC134" s="741"/>
      <c r="BD134" s="741"/>
      <c r="BE134" s="742"/>
      <c r="BF134" s="722" t="s">
        <v>336</v>
      </c>
      <c r="BG134" s="723"/>
      <c r="BH134" s="755" t="str">
        <f>""&amp;①入力シート!AC75</f>
        <v/>
      </c>
      <c r="BI134" s="756"/>
      <c r="BJ134" s="756"/>
      <c r="BK134" s="756"/>
      <c r="BL134" s="756"/>
      <c r="BM134" s="756"/>
      <c r="BN134" s="756"/>
      <c r="BO134" s="756"/>
      <c r="BP134" s="756"/>
      <c r="BQ134" s="756"/>
      <c r="BR134" s="756"/>
      <c r="BS134" s="756"/>
      <c r="BT134" s="756"/>
      <c r="BU134" s="756"/>
      <c r="BV134" s="756"/>
      <c r="BW134" s="756"/>
      <c r="BX134" s="756"/>
      <c r="BY134" s="756"/>
      <c r="BZ134" s="756"/>
      <c r="CA134" s="756"/>
      <c r="CB134" s="756"/>
      <c r="CC134" s="756"/>
      <c r="CD134" s="756"/>
      <c r="CE134" s="756"/>
      <c r="CF134" s="756"/>
      <c r="CG134" s="756"/>
      <c r="CH134" s="757"/>
    </row>
    <row r="135" spans="1:86" ht="24.95" customHeight="1">
      <c r="A135" s="724"/>
      <c r="B135" s="725"/>
      <c r="C135" s="743">
        <f>'②応募者名簿(印刷用)'!$AD23</f>
        <v>51</v>
      </c>
      <c r="D135" s="744"/>
      <c r="E135" s="744"/>
      <c r="F135" s="744"/>
      <c r="G135" s="744"/>
      <c r="H135" s="744"/>
      <c r="I135" s="744"/>
      <c r="J135" s="744"/>
      <c r="K135" s="744"/>
      <c r="L135" s="744"/>
      <c r="M135" s="744"/>
      <c r="N135" s="724"/>
      <c r="O135" s="725"/>
      <c r="P135" s="792"/>
      <c r="Q135" s="792"/>
      <c r="R135" s="792"/>
      <c r="S135" s="792"/>
      <c r="T135" s="792"/>
      <c r="U135" s="792"/>
      <c r="V135" s="792"/>
      <c r="W135" s="792"/>
      <c r="X135" s="792"/>
      <c r="Y135" s="792"/>
      <c r="Z135" s="792"/>
      <c r="AA135" s="792"/>
      <c r="AB135" s="792"/>
      <c r="AC135" s="792"/>
      <c r="AD135" s="792"/>
      <c r="AE135" s="792"/>
      <c r="AF135" s="792"/>
      <c r="AG135" s="792"/>
      <c r="AH135" s="792"/>
      <c r="AI135" s="792"/>
      <c r="AJ135" s="792"/>
      <c r="AK135" s="792"/>
      <c r="AL135" s="792"/>
      <c r="AM135" s="792"/>
      <c r="AN135" s="792"/>
      <c r="AO135" s="792"/>
      <c r="AP135" s="792"/>
      <c r="AQ135" s="300"/>
      <c r="AR135" s="301"/>
      <c r="AS135" s="724"/>
      <c r="AT135" s="725"/>
      <c r="AU135" s="743">
        <f>'②応募者名簿(印刷用)'!$AD24</f>
        <v>52</v>
      </c>
      <c r="AV135" s="744"/>
      <c r="AW135" s="744"/>
      <c r="AX135" s="744"/>
      <c r="AY135" s="744"/>
      <c r="AZ135" s="744"/>
      <c r="BA135" s="744"/>
      <c r="BB135" s="744"/>
      <c r="BC135" s="744"/>
      <c r="BD135" s="744"/>
      <c r="BE135" s="745"/>
      <c r="BF135" s="724"/>
      <c r="BG135" s="725"/>
      <c r="BH135" s="758"/>
      <c r="BI135" s="759"/>
      <c r="BJ135" s="759"/>
      <c r="BK135" s="759"/>
      <c r="BL135" s="759"/>
      <c r="BM135" s="759"/>
      <c r="BN135" s="759"/>
      <c r="BO135" s="759"/>
      <c r="BP135" s="759"/>
      <c r="BQ135" s="759"/>
      <c r="BR135" s="759"/>
      <c r="BS135" s="759"/>
      <c r="BT135" s="759"/>
      <c r="BU135" s="759"/>
      <c r="BV135" s="759"/>
      <c r="BW135" s="759"/>
      <c r="BX135" s="759"/>
      <c r="BY135" s="759"/>
      <c r="BZ135" s="759"/>
      <c r="CA135" s="759"/>
      <c r="CB135" s="759"/>
      <c r="CC135" s="759"/>
      <c r="CD135" s="759"/>
      <c r="CE135" s="759"/>
      <c r="CF135" s="759"/>
      <c r="CG135" s="759"/>
      <c r="CH135" s="760"/>
    </row>
    <row r="136" spans="1:86" ht="24.95" customHeight="1">
      <c r="A136" s="726"/>
      <c r="B136" s="727"/>
      <c r="C136" s="743"/>
      <c r="D136" s="744"/>
      <c r="E136" s="744"/>
      <c r="F136" s="744"/>
      <c r="G136" s="744"/>
      <c r="H136" s="744"/>
      <c r="I136" s="744"/>
      <c r="J136" s="744"/>
      <c r="K136" s="744"/>
      <c r="L136" s="744"/>
      <c r="M136" s="744"/>
      <c r="N136" s="726"/>
      <c r="O136" s="727"/>
      <c r="P136" s="792"/>
      <c r="Q136" s="792"/>
      <c r="R136" s="792"/>
      <c r="S136" s="792"/>
      <c r="T136" s="792"/>
      <c r="U136" s="792"/>
      <c r="V136" s="792"/>
      <c r="W136" s="792"/>
      <c r="X136" s="792"/>
      <c r="Y136" s="792"/>
      <c r="Z136" s="792"/>
      <c r="AA136" s="792"/>
      <c r="AB136" s="792"/>
      <c r="AC136" s="792"/>
      <c r="AD136" s="792"/>
      <c r="AE136" s="792"/>
      <c r="AF136" s="792"/>
      <c r="AG136" s="792"/>
      <c r="AH136" s="792"/>
      <c r="AI136" s="792"/>
      <c r="AJ136" s="792"/>
      <c r="AK136" s="792"/>
      <c r="AL136" s="792"/>
      <c r="AM136" s="792"/>
      <c r="AN136" s="792"/>
      <c r="AO136" s="792"/>
      <c r="AP136" s="792"/>
      <c r="AQ136" s="300"/>
      <c r="AR136" s="301"/>
      <c r="AS136" s="726"/>
      <c r="AT136" s="727"/>
      <c r="AU136" s="746"/>
      <c r="AV136" s="747"/>
      <c r="AW136" s="747"/>
      <c r="AX136" s="747"/>
      <c r="AY136" s="747"/>
      <c r="AZ136" s="747"/>
      <c r="BA136" s="747"/>
      <c r="BB136" s="747"/>
      <c r="BC136" s="747"/>
      <c r="BD136" s="747"/>
      <c r="BE136" s="748"/>
      <c r="BF136" s="726"/>
      <c r="BG136" s="727"/>
      <c r="BH136" s="761"/>
      <c r="BI136" s="762"/>
      <c r="BJ136" s="762"/>
      <c r="BK136" s="762"/>
      <c r="BL136" s="762"/>
      <c r="BM136" s="762"/>
      <c r="BN136" s="762"/>
      <c r="BO136" s="762"/>
      <c r="BP136" s="762"/>
      <c r="BQ136" s="762"/>
      <c r="BR136" s="762"/>
      <c r="BS136" s="762"/>
      <c r="BT136" s="762"/>
      <c r="BU136" s="762"/>
      <c r="BV136" s="762"/>
      <c r="BW136" s="762"/>
      <c r="BX136" s="762"/>
      <c r="BY136" s="762"/>
      <c r="BZ136" s="762"/>
      <c r="CA136" s="762"/>
      <c r="CB136" s="762"/>
      <c r="CC136" s="762"/>
      <c r="CD136" s="762"/>
      <c r="CE136" s="762"/>
      <c r="CF136" s="762"/>
      <c r="CG136" s="762"/>
      <c r="CH136" s="763"/>
    </row>
    <row r="137" spans="1:86" ht="24.95" customHeight="1">
      <c r="A137" s="722" t="s">
        <v>338</v>
      </c>
      <c r="B137" s="723"/>
      <c r="C137" s="782" t="str">
        <f>IF('②応募者名簿(印刷用)'!$AN$23="","",'②応募者名簿(印刷用)'!$AN$23)</f>
        <v/>
      </c>
      <c r="D137" s="783"/>
      <c r="E137" s="783"/>
      <c r="F137" s="783"/>
      <c r="G137" s="783"/>
      <c r="H137" s="783"/>
      <c r="I137" s="783"/>
      <c r="J137" s="783"/>
      <c r="K137" s="783"/>
      <c r="L137" s="783"/>
      <c r="M137" s="784"/>
      <c r="N137" s="728" t="s">
        <v>346</v>
      </c>
      <c r="O137" s="729"/>
      <c r="P137" s="787" t="s">
        <v>32</v>
      </c>
      <c r="Q137" s="788"/>
      <c r="R137" s="788"/>
      <c r="S137" s="788"/>
      <c r="T137" s="788"/>
      <c r="U137" s="788"/>
      <c r="V137" s="788"/>
      <c r="W137" s="788"/>
      <c r="X137" s="788"/>
      <c r="Y137" s="788"/>
      <c r="Z137" s="788"/>
      <c r="AA137" s="788"/>
      <c r="AB137" s="788"/>
      <c r="AC137" s="788"/>
      <c r="AD137" s="788"/>
      <c r="AE137" s="788"/>
      <c r="AF137" s="788"/>
      <c r="AG137" s="788"/>
      <c r="AH137" s="788"/>
      <c r="AI137" s="788"/>
      <c r="AJ137" s="788"/>
      <c r="AK137" s="788"/>
      <c r="AL137" s="788"/>
      <c r="AM137" s="788"/>
      <c r="AN137" s="788"/>
      <c r="AO137" s="788"/>
      <c r="AP137" s="789"/>
      <c r="AQ137" s="300"/>
      <c r="AR137" s="301"/>
      <c r="AS137" s="722" t="s">
        <v>338</v>
      </c>
      <c r="AT137" s="723"/>
      <c r="AU137" s="782" t="str">
        <f>IF('②応募者名簿(印刷用)'!$AN$24="","",'②応募者名簿(印刷用)'!$AN$24)</f>
        <v/>
      </c>
      <c r="AV137" s="783"/>
      <c r="AW137" s="783"/>
      <c r="AX137" s="783"/>
      <c r="AY137" s="783"/>
      <c r="AZ137" s="783"/>
      <c r="BA137" s="783"/>
      <c r="BB137" s="783"/>
      <c r="BC137" s="783"/>
      <c r="BD137" s="783"/>
      <c r="BE137" s="784"/>
      <c r="BF137" s="728" t="s">
        <v>346</v>
      </c>
      <c r="BG137" s="729"/>
      <c r="BH137" s="740" t="s">
        <v>32</v>
      </c>
      <c r="BI137" s="741"/>
      <c r="BJ137" s="741"/>
      <c r="BK137" s="741"/>
      <c r="BL137" s="741"/>
      <c r="BM137" s="741"/>
      <c r="BN137" s="741"/>
      <c r="BO137" s="741"/>
      <c r="BP137" s="741"/>
      <c r="BQ137" s="741"/>
      <c r="BR137" s="741"/>
      <c r="BS137" s="741"/>
      <c r="BT137" s="741"/>
      <c r="BU137" s="741"/>
      <c r="BV137" s="741"/>
      <c r="BW137" s="741"/>
      <c r="BX137" s="741"/>
      <c r="BY137" s="741"/>
      <c r="BZ137" s="741"/>
      <c r="CA137" s="741"/>
      <c r="CB137" s="741"/>
      <c r="CC137" s="741"/>
      <c r="CD137" s="741"/>
      <c r="CE137" s="741"/>
      <c r="CF137" s="741"/>
      <c r="CG137" s="741"/>
      <c r="CH137" s="742"/>
    </row>
    <row r="138" spans="1:86" ht="24.95" customHeight="1">
      <c r="A138" s="724"/>
      <c r="B138" s="725"/>
      <c r="C138" s="743"/>
      <c r="D138" s="744"/>
      <c r="E138" s="744"/>
      <c r="F138" s="744"/>
      <c r="G138" s="744"/>
      <c r="H138" s="744"/>
      <c r="I138" s="744"/>
      <c r="J138" s="744"/>
      <c r="K138" s="744"/>
      <c r="L138" s="744"/>
      <c r="M138" s="745"/>
      <c r="N138" s="730"/>
      <c r="O138" s="731"/>
      <c r="P138" s="793" t="str">
        <f>IF('②応募者名簿(印刷用)'!$AR$23="","",'②応募者名簿(印刷用)'!$AR$23)</f>
        <v xml:space="preserve"> </v>
      </c>
      <c r="Q138" s="793"/>
      <c r="R138" s="793"/>
      <c r="S138" s="793"/>
      <c r="T138" s="793"/>
      <c r="U138" s="793"/>
      <c r="V138" s="793"/>
      <c r="W138" s="793"/>
      <c r="X138" s="793"/>
      <c r="Y138" s="793"/>
      <c r="Z138" s="793"/>
      <c r="AA138" s="793"/>
      <c r="AB138" s="793"/>
      <c r="AC138" s="793"/>
      <c r="AD138" s="793"/>
      <c r="AE138" s="793"/>
      <c r="AF138" s="793"/>
      <c r="AG138" s="793"/>
      <c r="AH138" s="793"/>
      <c r="AI138" s="793"/>
      <c r="AJ138" s="793"/>
      <c r="AK138" s="793"/>
      <c r="AL138" s="793"/>
      <c r="AM138" s="793"/>
      <c r="AN138" s="793"/>
      <c r="AO138" s="793"/>
      <c r="AP138" s="793"/>
      <c r="AQ138" s="300"/>
      <c r="AR138" s="301"/>
      <c r="AS138" s="724"/>
      <c r="AT138" s="725"/>
      <c r="AU138" s="743"/>
      <c r="AV138" s="744"/>
      <c r="AW138" s="744"/>
      <c r="AX138" s="744"/>
      <c r="AY138" s="744"/>
      <c r="AZ138" s="744"/>
      <c r="BA138" s="744"/>
      <c r="BB138" s="744"/>
      <c r="BC138" s="744"/>
      <c r="BD138" s="744"/>
      <c r="BE138" s="745"/>
      <c r="BF138" s="730"/>
      <c r="BG138" s="731"/>
      <c r="BH138" s="743" t="str">
        <f>IF('②応募者名簿(印刷用)'!$AR$24="","",'②応募者名簿(印刷用)'!$AR$24)</f>
        <v xml:space="preserve"> </v>
      </c>
      <c r="BI138" s="744"/>
      <c r="BJ138" s="744"/>
      <c r="BK138" s="744"/>
      <c r="BL138" s="744"/>
      <c r="BM138" s="744"/>
      <c r="BN138" s="744"/>
      <c r="BO138" s="744"/>
      <c r="BP138" s="744"/>
      <c r="BQ138" s="744"/>
      <c r="BR138" s="744"/>
      <c r="BS138" s="744"/>
      <c r="BT138" s="744"/>
      <c r="BU138" s="744"/>
      <c r="BV138" s="744"/>
      <c r="BW138" s="744"/>
      <c r="BX138" s="744"/>
      <c r="BY138" s="744"/>
      <c r="BZ138" s="744"/>
      <c r="CA138" s="744"/>
      <c r="CB138" s="744"/>
      <c r="CC138" s="744"/>
      <c r="CD138" s="744"/>
      <c r="CE138" s="744"/>
      <c r="CF138" s="744"/>
      <c r="CG138" s="744"/>
      <c r="CH138" s="745"/>
    </row>
    <row r="139" spans="1:86" ht="24.95" customHeight="1">
      <c r="A139" s="726"/>
      <c r="B139" s="727"/>
      <c r="C139" s="743"/>
      <c r="D139" s="744"/>
      <c r="E139" s="744"/>
      <c r="F139" s="744"/>
      <c r="G139" s="744"/>
      <c r="H139" s="744"/>
      <c r="I139" s="744"/>
      <c r="J139" s="744"/>
      <c r="K139" s="744"/>
      <c r="L139" s="744"/>
      <c r="M139" s="745"/>
      <c r="N139" s="732"/>
      <c r="O139" s="733"/>
      <c r="P139" s="794"/>
      <c r="Q139" s="794"/>
      <c r="R139" s="794"/>
      <c r="S139" s="794"/>
      <c r="T139" s="794"/>
      <c r="U139" s="794"/>
      <c r="V139" s="794"/>
      <c r="W139" s="794"/>
      <c r="X139" s="794"/>
      <c r="Y139" s="794"/>
      <c r="Z139" s="794"/>
      <c r="AA139" s="794"/>
      <c r="AB139" s="794"/>
      <c r="AC139" s="794"/>
      <c r="AD139" s="794"/>
      <c r="AE139" s="794"/>
      <c r="AF139" s="794"/>
      <c r="AG139" s="794"/>
      <c r="AH139" s="794"/>
      <c r="AI139" s="794"/>
      <c r="AJ139" s="794"/>
      <c r="AK139" s="794"/>
      <c r="AL139" s="794"/>
      <c r="AM139" s="794"/>
      <c r="AN139" s="794"/>
      <c r="AO139" s="794"/>
      <c r="AP139" s="794"/>
      <c r="AQ139" s="300"/>
      <c r="AR139" s="301"/>
      <c r="AS139" s="726"/>
      <c r="AT139" s="727"/>
      <c r="AU139" s="746"/>
      <c r="AV139" s="747"/>
      <c r="AW139" s="747"/>
      <c r="AX139" s="747"/>
      <c r="AY139" s="747"/>
      <c r="AZ139" s="747"/>
      <c r="BA139" s="747"/>
      <c r="BB139" s="747"/>
      <c r="BC139" s="747"/>
      <c r="BD139" s="747"/>
      <c r="BE139" s="748"/>
      <c r="BF139" s="732"/>
      <c r="BG139" s="733"/>
      <c r="BH139" s="746"/>
      <c r="BI139" s="747"/>
      <c r="BJ139" s="747"/>
      <c r="BK139" s="747"/>
      <c r="BL139" s="747"/>
      <c r="BM139" s="747"/>
      <c r="BN139" s="747"/>
      <c r="BO139" s="747"/>
      <c r="BP139" s="747"/>
      <c r="BQ139" s="747"/>
      <c r="BR139" s="747"/>
      <c r="BS139" s="747"/>
      <c r="BT139" s="747"/>
      <c r="BU139" s="747"/>
      <c r="BV139" s="747"/>
      <c r="BW139" s="747"/>
      <c r="BX139" s="747"/>
      <c r="BY139" s="747"/>
      <c r="BZ139" s="747"/>
      <c r="CA139" s="747"/>
      <c r="CB139" s="747"/>
      <c r="CC139" s="747"/>
      <c r="CD139" s="747"/>
      <c r="CE139" s="747"/>
      <c r="CF139" s="747"/>
      <c r="CG139" s="747"/>
      <c r="CH139" s="748"/>
    </row>
    <row r="140" spans="1:86" ht="24.95" customHeight="1">
      <c r="A140" s="786" t="s">
        <v>22</v>
      </c>
      <c r="B140" s="786"/>
      <c r="C140" s="791" t="str">
        <f>""&amp;①入力シート!AD74</f>
        <v/>
      </c>
      <c r="D140" s="791"/>
      <c r="E140" s="791"/>
      <c r="F140" s="791"/>
      <c r="G140" s="791"/>
      <c r="H140" s="791"/>
      <c r="I140" s="791"/>
      <c r="J140" s="791"/>
      <c r="K140" s="791"/>
      <c r="L140" s="791"/>
      <c r="M140" s="791"/>
      <c r="N140" s="197"/>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774">
        <f>$AM$20</f>
        <v>86</v>
      </c>
      <c r="AN140" s="774"/>
      <c r="AO140" s="774"/>
      <c r="AP140" s="775"/>
      <c r="AQ140" s="298"/>
      <c r="AR140" s="299"/>
      <c r="AS140" s="778" t="s">
        <v>22</v>
      </c>
      <c r="AT140" s="779"/>
      <c r="AU140" s="749" t="str">
        <f>""&amp;①入力シート!AD75</f>
        <v/>
      </c>
      <c r="AV140" s="750"/>
      <c r="AW140" s="750"/>
      <c r="AX140" s="750"/>
      <c r="AY140" s="750"/>
      <c r="AZ140" s="750"/>
      <c r="BA140" s="750"/>
      <c r="BB140" s="750"/>
      <c r="BC140" s="750"/>
      <c r="BD140" s="750"/>
      <c r="BE140" s="751"/>
      <c r="BF140" s="197"/>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774">
        <f>$AM$20</f>
        <v>86</v>
      </c>
      <c r="CF140" s="774"/>
      <c r="CG140" s="774"/>
      <c r="CH140" s="775"/>
    </row>
    <row r="141" spans="1:86" ht="24.95" customHeight="1">
      <c r="A141" s="786"/>
      <c r="B141" s="786"/>
      <c r="C141" s="791"/>
      <c r="D141" s="791"/>
      <c r="E141" s="791"/>
      <c r="F141" s="791"/>
      <c r="G141" s="791"/>
      <c r="H141" s="791"/>
      <c r="I141" s="791"/>
      <c r="J141" s="791"/>
      <c r="K141" s="791"/>
      <c r="L141" s="791"/>
      <c r="M141" s="791"/>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776"/>
      <c r="AN141" s="776"/>
      <c r="AO141" s="776"/>
      <c r="AP141" s="777"/>
      <c r="AQ141" s="298"/>
      <c r="AR141" s="299"/>
      <c r="AS141" s="780"/>
      <c r="AT141" s="781"/>
      <c r="AU141" s="752"/>
      <c r="AV141" s="753"/>
      <c r="AW141" s="753"/>
      <c r="AX141" s="753"/>
      <c r="AY141" s="753"/>
      <c r="AZ141" s="753"/>
      <c r="BA141" s="753"/>
      <c r="BB141" s="753"/>
      <c r="BC141" s="753"/>
      <c r="BD141" s="753"/>
      <c r="BE141" s="754"/>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776"/>
      <c r="CF141" s="776"/>
      <c r="CG141" s="776"/>
      <c r="CH141" s="777"/>
    </row>
    <row r="142" spans="1:86" ht="26.1" customHeight="1">
      <c r="AQ142" s="304"/>
      <c r="AR142" s="305"/>
    </row>
    <row r="143" spans="1:86" ht="26.1" customHeight="1">
      <c r="AQ143" s="304"/>
      <c r="AR143" s="305"/>
    </row>
    <row r="144" spans="1:86" ht="26.1" customHeight="1">
      <c r="A144" s="174"/>
      <c r="B144" s="174"/>
      <c r="C144" s="174"/>
      <c r="D144" s="174"/>
      <c r="E144" s="174"/>
      <c r="F144" s="174"/>
      <c r="G144" s="174"/>
      <c r="H144" s="174"/>
      <c r="I144" s="174"/>
      <c r="J144" s="174"/>
      <c r="K144" s="174"/>
      <c r="L144" s="174"/>
      <c r="M144" s="174"/>
      <c r="N144" s="785" t="s">
        <v>408</v>
      </c>
      <c r="O144" s="785"/>
      <c r="P144" s="785"/>
      <c r="Q144" s="785"/>
      <c r="R144" s="785"/>
      <c r="S144" s="785"/>
      <c r="T144" s="785"/>
      <c r="U144" s="785"/>
      <c r="V144" s="785"/>
      <c r="W144" s="785"/>
      <c r="X144" s="785"/>
      <c r="Y144" s="785"/>
      <c r="Z144" s="785"/>
      <c r="AA144" s="785"/>
      <c r="AB144" s="785"/>
      <c r="AQ144" s="298"/>
      <c r="AR144" s="299"/>
      <c r="AS144" s="174"/>
      <c r="AT144" s="174"/>
      <c r="AU144" s="174"/>
      <c r="AV144" s="174"/>
      <c r="AW144" s="174"/>
      <c r="AX144" s="174"/>
      <c r="AY144" s="174"/>
      <c r="AZ144" s="174"/>
      <c r="BA144" s="174"/>
      <c r="BB144" s="174"/>
      <c r="BC144" s="174"/>
      <c r="BD144" s="174"/>
      <c r="BE144" s="174"/>
      <c r="BF144" s="785" t="s">
        <v>408</v>
      </c>
      <c r="BG144" s="785"/>
      <c r="BH144" s="785"/>
      <c r="BI144" s="785"/>
      <c r="BJ144" s="785"/>
      <c r="BK144" s="785"/>
      <c r="BL144" s="785"/>
      <c r="BM144" s="785"/>
      <c r="BN144" s="785"/>
      <c r="BO144" s="785"/>
      <c r="BP144" s="785"/>
      <c r="BQ144" s="785"/>
      <c r="BR144" s="785"/>
      <c r="BS144" s="785"/>
      <c r="BT144" s="785"/>
    </row>
    <row r="145" spans="1:86" ht="26.1" customHeight="1">
      <c r="A145" s="174"/>
      <c r="B145" s="174"/>
      <c r="C145" s="174"/>
      <c r="D145" s="174"/>
      <c r="E145" s="174"/>
      <c r="F145" s="174"/>
      <c r="G145" s="174"/>
      <c r="H145" s="174"/>
      <c r="I145" s="174"/>
      <c r="J145" s="174"/>
      <c r="K145" s="174"/>
      <c r="L145" s="174"/>
      <c r="M145" s="174"/>
      <c r="N145" s="785"/>
      <c r="O145" s="785"/>
      <c r="P145" s="785"/>
      <c r="Q145" s="785"/>
      <c r="R145" s="785"/>
      <c r="S145" s="785"/>
      <c r="T145" s="785"/>
      <c r="U145" s="785"/>
      <c r="V145" s="785"/>
      <c r="W145" s="785"/>
      <c r="X145" s="785"/>
      <c r="Y145" s="785"/>
      <c r="Z145" s="785"/>
      <c r="AA145" s="785"/>
      <c r="AB145" s="785"/>
      <c r="AQ145" s="298"/>
      <c r="AR145" s="299"/>
      <c r="AS145" s="174"/>
      <c r="AT145" s="174"/>
      <c r="AU145" s="174"/>
      <c r="AV145" s="174"/>
      <c r="AW145" s="174"/>
      <c r="AX145" s="174"/>
      <c r="AY145" s="174"/>
      <c r="AZ145" s="174"/>
      <c r="BA145" s="174"/>
      <c r="BB145" s="174"/>
      <c r="BC145" s="174"/>
      <c r="BD145" s="174"/>
      <c r="BE145" s="174"/>
      <c r="BF145" s="785"/>
      <c r="BG145" s="785"/>
      <c r="BH145" s="785"/>
      <c r="BI145" s="785"/>
      <c r="BJ145" s="785"/>
      <c r="BK145" s="785"/>
      <c r="BL145" s="785"/>
      <c r="BM145" s="785"/>
      <c r="BN145" s="785"/>
      <c r="BO145" s="785"/>
      <c r="BP145" s="785"/>
      <c r="BQ145" s="785"/>
      <c r="BR145" s="785"/>
      <c r="BS145" s="785"/>
      <c r="BT145" s="785"/>
    </row>
    <row r="146" spans="1:86" ht="26.1" customHeight="1">
      <c r="A146" s="174"/>
      <c r="B146" s="174"/>
      <c r="C146" s="174"/>
      <c r="D146" s="174"/>
      <c r="E146" s="174"/>
      <c r="F146" s="174"/>
      <c r="G146" s="174"/>
      <c r="H146" s="174"/>
      <c r="I146" s="174"/>
      <c r="J146" s="174"/>
      <c r="K146" s="174"/>
      <c r="L146" s="174"/>
      <c r="M146" s="174"/>
      <c r="N146" s="785" t="s">
        <v>407</v>
      </c>
      <c r="O146" s="785"/>
      <c r="P146" s="785"/>
      <c r="Q146" s="785"/>
      <c r="R146" s="785"/>
      <c r="S146" s="785"/>
      <c r="T146" s="785"/>
      <c r="U146" s="785"/>
      <c r="V146" s="785"/>
      <c r="W146" s="785"/>
      <c r="X146" s="785"/>
      <c r="Y146" s="785"/>
      <c r="Z146" s="785"/>
      <c r="AA146" s="785"/>
      <c r="AB146" s="785"/>
      <c r="AQ146" s="298"/>
      <c r="AR146" s="299"/>
      <c r="AS146" s="174"/>
      <c r="AT146" s="174"/>
      <c r="AU146" s="174"/>
      <c r="AV146" s="174"/>
      <c r="AW146" s="174"/>
      <c r="AX146" s="174"/>
      <c r="AY146" s="174"/>
      <c r="AZ146" s="174"/>
      <c r="BA146" s="174"/>
      <c r="BB146" s="174"/>
      <c r="BC146" s="174"/>
      <c r="BD146" s="174"/>
      <c r="BE146" s="174"/>
      <c r="BF146" s="785" t="s">
        <v>407</v>
      </c>
      <c r="BG146" s="785"/>
      <c r="BH146" s="785"/>
      <c r="BI146" s="785"/>
      <c r="BJ146" s="785"/>
      <c r="BK146" s="785"/>
      <c r="BL146" s="785"/>
      <c r="BM146" s="785"/>
      <c r="BN146" s="785"/>
      <c r="BO146" s="785"/>
      <c r="BP146" s="785"/>
      <c r="BQ146" s="785"/>
      <c r="BR146" s="785"/>
      <c r="BS146" s="785"/>
      <c r="BT146" s="785"/>
    </row>
    <row r="147" spans="1:86" ht="26.1" customHeight="1">
      <c r="A147" s="174"/>
      <c r="B147" s="174"/>
      <c r="C147" s="174"/>
      <c r="D147" s="174"/>
      <c r="E147" s="174"/>
      <c r="F147" s="174"/>
      <c r="G147" s="174"/>
      <c r="H147" s="174"/>
      <c r="I147" s="174"/>
      <c r="J147" s="174"/>
      <c r="K147" s="174"/>
      <c r="L147" s="174"/>
      <c r="M147" s="174"/>
      <c r="N147" s="785"/>
      <c r="O147" s="785"/>
      <c r="P147" s="785"/>
      <c r="Q147" s="785"/>
      <c r="R147" s="785"/>
      <c r="S147" s="785"/>
      <c r="T147" s="785"/>
      <c r="U147" s="785"/>
      <c r="V147" s="785"/>
      <c r="W147" s="785"/>
      <c r="X147" s="785"/>
      <c r="Y147" s="785"/>
      <c r="Z147" s="785"/>
      <c r="AA147" s="785"/>
      <c r="AB147" s="785"/>
      <c r="AQ147" s="298"/>
      <c r="AR147" s="299"/>
      <c r="AS147" s="174"/>
      <c r="AT147" s="174"/>
      <c r="AU147" s="174"/>
      <c r="AV147" s="174"/>
      <c r="AW147" s="174"/>
      <c r="AX147" s="174"/>
      <c r="AY147" s="174"/>
      <c r="AZ147" s="174"/>
      <c r="BA147" s="174"/>
      <c r="BB147" s="174"/>
      <c r="BC147" s="174"/>
      <c r="BD147" s="174"/>
      <c r="BE147" s="174"/>
      <c r="BF147" s="785"/>
      <c r="BG147" s="785"/>
      <c r="BH147" s="785"/>
      <c r="BI147" s="785"/>
      <c r="BJ147" s="785"/>
      <c r="BK147" s="785"/>
      <c r="BL147" s="785"/>
      <c r="BM147" s="785"/>
      <c r="BN147" s="785"/>
      <c r="BO147" s="785"/>
      <c r="BP147" s="785"/>
      <c r="BQ147" s="785"/>
      <c r="BR147" s="785"/>
      <c r="BS147" s="785"/>
      <c r="BT147" s="785"/>
    </row>
    <row r="148" spans="1:86" ht="26.1" customHeight="1">
      <c r="AQ148" s="302"/>
      <c r="AR148" s="303"/>
    </row>
    <row r="149" spans="1:86" ht="26.1" customHeight="1">
      <c r="B149" s="142" t="str">
        <f>$B$5</f>
        <v>第86回全国教育美術展応募作品の名札</v>
      </c>
      <c r="AQ149" s="302"/>
      <c r="AR149" s="303"/>
      <c r="AT149" s="142" t="str">
        <f>$B$5</f>
        <v>第86回全国教育美術展応募作品の名札</v>
      </c>
    </row>
    <row r="150" spans="1:86" ht="24.95" customHeight="1">
      <c r="A150" s="734" t="s">
        <v>45</v>
      </c>
      <c r="B150" s="735"/>
      <c r="C150" s="735"/>
      <c r="D150" s="735"/>
      <c r="E150" s="735"/>
      <c r="F150" s="735"/>
      <c r="G150" s="735"/>
      <c r="H150" s="735"/>
      <c r="I150" s="735"/>
      <c r="J150" s="735"/>
      <c r="K150" s="735"/>
      <c r="L150" s="735"/>
      <c r="M150" s="736"/>
      <c r="N150" s="790" t="s">
        <v>344</v>
      </c>
      <c r="O150" s="790"/>
      <c r="P150" s="719" t="s">
        <v>17</v>
      </c>
      <c r="Q150" s="720"/>
      <c r="R150" s="721" t="str">
        <f>IF('②応募者名簿(印刷用)'!$BX$40="","",'②応募者名簿(印刷用)'!$BX$40)</f>
        <v>-</v>
      </c>
      <c r="S150" s="721"/>
      <c r="T150" s="721"/>
      <c r="U150" s="721"/>
      <c r="V150" s="721"/>
      <c r="W150" s="721"/>
      <c r="X150" s="721"/>
      <c r="Y150" s="272"/>
      <c r="Z150" s="272"/>
      <c r="AA150" s="718" t="s">
        <v>282</v>
      </c>
      <c r="AB150" s="718"/>
      <c r="AC150" s="718"/>
      <c r="AD150" s="716" t="str">
        <f>IF(①入力シート!$D$30+①入力シート!$H$30+①入力シート!$L$30=0,"",①入力シート!$D$30&amp;①入力シート!$G$30&amp;①入力シート!$H$30&amp;①入力シート!$K$30&amp;①入力シート!$L$30)</f>
        <v/>
      </c>
      <c r="AE150" s="716"/>
      <c r="AF150" s="716"/>
      <c r="AG150" s="716"/>
      <c r="AH150" s="716"/>
      <c r="AI150" s="716"/>
      <c r="AJ150" s="716"/>
      <c r="AK150" s="716"/>
      <c r="AL150" s="716"/>
      <c r="AM150" s="716"/>
      <c r="AN150" s="716"/>
      <c r="AO150" s="716"/>
      <c r="AP150" s="717"/>
      <c r="AQ150" s="300"/>
      <c r="AR150" s="301"/>
      <c r="AS150" s="734" t="s">
        <v>45</v>
      </c>
      <c r="AT150" s="735"/>
      <c r="AU150" s="735"/>
      <c r="AV150" s="735"/>
      <c r="AW150" s="735"/>
      <c r="AX150" s="735"/>
      <c r="AY150" s="735"/>
      <c r="AZ150" s="735"/>
      <c r="BA150" s="735"/>
      <c r="BB150" s="735"/>
      <c r="BC150" s="735"/>
      <c r="BD150" s="735"/>
      <c r="BE150" s="736"/>
      <c r="BF150" s="728" t="s">
        <v>344</v>
      </c>
      <c r="BG150" s="729"/>
      <c r="BH150" s="719" t="s">
        <v>17</v>
      </c>
      <c r="BI150" s="720"/>
      <c r="BJ150" s="721" t="str">
        <f>IF('②応募者名簿(印刷用)'!$BX$40="","",'②応募者名簿(印刷用)'!$BX$40)</f>
        <v>-</v>
      </c>
      <c r="BK150" s="721"/>
      <c r="BL150" s="721"/>
      <c r="BM150" s="721"/>
      <c r="BN150" s="721"/>
      <c r="BO150" s="721"/>
      <c r="BP150" s="721"/>
      <c r="BQ150" s="272"/>
      <c r="BR150" s="272"/>
      <c r="BS150" s="718" t="s">
        <v>282</v>
      </c>
      <c r="BT150" s="718"/>
      <c r="BU150" s="718"/>
      <c r="BV150" s="716" t="str">
        <f>IF(①入力シート!$D$30+①入力シート!$H$30+①入力シート!$L$30=0,"",①入力シート!$D$30&amp;①入力シート!$G$30&amp;①入力シート!$H$30&amp;①入力シート!$K$30&amp;①入力シート!$L$30)</f>
        <v/>
      </c>
      <c r="BW150" s="716"/>
      <c r="BX150" s="716"/>
      <c r="BY150" s="716"/>
      <c r="BZ150" s="716"/>
      <c r="CA150" s="716"/>
      <c r="CB150" s="716"/>
      <c r="CC150" s="716"/>
      <c r="CD150" s="716"/>
      <c r="CE150" s="716"/>
      <c r="CF150" s="716"/>
      <c r="CG150" s="716"/>
      <c r="CH150" s="717"/>
    </row>
    <row r="151" spans="1:86" ht="24.95" customHeight="1">
      <c r="A151" s="714"/>
      <c r="B151" s="715"/>
      <c r="C151" s="715"/>
      <c r="D151" s="715"/>
      <c r="E151" s="715"/>
      <c r="F151" s="715"/>
      <c r="G151" s="715"/>
      <c r="H151" s="715"/>
      <c r="I151" s="191"/>
      <c r="J151" s="191"/>
      <c r="K151" s="191"/>
      <c r="L151" s="191"/>
      <c r="M151" s="192"/>
      <c r="N151" s="790"/>
      <c r="O151" s="790"/>
      <c r="P151" s="711" t="str">
        <f>IF('②応募者名簿(印刷用)'!$BV$42="","",'②応募者名簿(印刷用)'!$BV$42)</f>
        <v xml:space="preserve"> </v>
      </c>
      <c r="Q151" s="712"/>
      <c r="R151" s="712"/>
      <c r="S151" s="712"/>
      <c r="T151" s="712"/>
      <c r="U151" s="712"/>
      <c r="V151" s="712"/>
      <c r="W151" s="712"/>
      <c r="X151" s="712"/>
      <c r="Y151" s="712"/>
      <c r="Z151" s="712"/>
      <c r="AA151" s="712"/>
      <c r="AB151" s="712"/>
      <c r="AC151" s="712"/>
      <c r="AD151" s="712"/>
      <c r="AE151" s="712"/>
      <c r="AF151" s="712"/>
      <c r="AG151" s="712"/>
      <c r="AH151" s="712"/>
      <c r="AI151" s="712"/>
      <c r="AJ151" s="712"/>
      <c r="AK151" s="712"/>
      <c r="AL151" s="712"/>
      <c r="AM151" s="712"/>
      <c r="AN151" s="712"/>
      <c r="AO151" s="712"/>
      <c r="AP151" s="713"/>
      <c r="AQ151" s="300"/>
      <c r="AR151" s="301"/>
      <c r="AS151" s="714"/>
      <c r="AT151" s="715"/>
      <c r="AU151" s="715"/>
      <c r="AV151" s="715"/>
      <c r="AW151" s="715"/>
      <c r="AX151" s="715"/>
      <c r="AY151" s="715"/>
      <c r="AZ151" s="715"/>
      <c r="BA151" s="191"/>
      <c r="BB151" s="191"/>
      <c r="BC151" s="191"/>
      <c r="BD151" s="191"/>
      <c r="BE151" s="192"/>
      <c r="BF151" s="730"/>
      <c r="BG151" s="731"/>
      <c r="BH151" s="711" t="str">
        <f>IF('②応募者名簿(印刷用)'!$BV$42="","",'②応募者名簿(印刷用)'!$BV$42)</f>
        <v xml:space="preserve"> </v>
      </c>
      <c r="BI151" s="712"/>
      <c r="BJ151" s="712"/>
      <c r="BK151" s="712"/>
      <c r="BL151" s="712"/>
      <c r="BM151" s="712"/>
      <c r="BN151" s="712"/>
      <c r="BO151" s="712"/>
      <c r="BP151" s="712"/>
      <c r="BQ151" s="712"/>
      <c r="BR151" s="712"/>
      <c r="BS151" s="712"/>
      <c r="BT151" s="712"/>
      <c r="BU151" s="712"/>
      <c r="BV151" s="712"/>
      <c r="BW151" s="712"/>
      <c r="BX151" s="712"/>
      <c r="BY151" s="712"/>
      <c r="BZ151" s="712"/>
      <c r="CA151" s="712"/>
      <c r="CB151" s="712"/>
      <c r="CC151" s="712"/>
      <c r="CD151" s="712"/>
      <c r="CE151" s="712"/>
      <c r="CF151" s="712"/>
      <c r="CG151" s="712"/>
      <c r="CH151" s="713"/>
    </row>
    <row r="152" spans="1:86" ht="24.95" customHeight="1">
      <c r="A152" s="714"/>
      <c r="B152" s="715"/>
      <c r="C152" s="715"/>
      <c r="D152" s="715"/>
      <c r="E152" s="715"/>
      <c r="F152" s="715"/>
      <c r="G152" s="715"/>
      <c r="H152" s="715"/>
      <c r="I152" s="191"/>
      <c r="J152" s="191"/>
      <c r="K152" s="191"/>
      <c r="L152" s="191"/>
      <c r="M152" s="192"/>
      <c r="N152" s="790"/>
      <c r="O152" s="790"/>
      <c r="P152" s="711" t="str">
        <f>IF('②応募者名簿(印刷用)'!$BV$43="","",'②応募者名簿(印刷用)'!$BV$43)</f>
        <v xml:space="preserve"> </v>
      </c>
      <c r="Q152" s="712"/>
      <c r="R152" s="712"/>
      <c r="S152" s="712"/>
      <c r="T152" s="712"/>
      <c r="U152" s="712"/>
      <c r="V152" s="712"/>
      <c r="W152" s="712"/>
      <c r="X152" s="712"/>
      <c r="Y152" s="712"/>
      <c r="Z152" s="712"/>
      <c r="AA152" s="712"/>
      <c r="AB152" s="712"/>
      <c r="AC152" s="712"/>
      <c r="AD152" s="712"/>
      <c r="AE152" s="712"/>
      <c r="AF152" s="712"/>
      <c r="AG152" s="712"/>
      <c r="AH152" s="712"/>
      <c r="AI152" s="712"/>
      <c r="AJ152" s="712"/>
      <c r="AK152" s="712"/>
      <c r="AL152" s="712"/>
      <c r="AM152" s="712"/>
      <c r="AN152" s="712"/>
      <c r="AO152" s="712"/>
      <c r="AP152" s="713"/>
      <c r="AQ152" s="300"/>
      <c r="AR152" s="301"/>
      <c r="AS152" s="714"/>
      <c r="AT152" s="715"/>
      <c r="AU152" s="715"/>
      <c r="AV152" s="715"/>
      <c r="AW152" s="715"/>
      <c r="AX152" s="715"/>
      <c r="AY152" s="715"/>
      <c r="AZ152" s="715"/>
      <c r="BA152" s="191"/>
      <c r="BB152" s="191"/>
      <c r="BC152" s="191"/>
      <c r="BD152" s="191"/>
      <c r="BE152" s="192"/>
      <c r="BF152" s="730"/>
      <c r="BG152" s="731"/>
      <c r="BH152" s="711" t="str">
        <f>IF('②応募者名簿(印刷用)'!$BV$43="","",'②応募者名簿(印刷用)'!$BV$43)</f>
        <v xml:space="preserve"> </v>
      </c>
      <c r="BI152" s="712"/>
      <c r="BJ152" s="712"/>
      <c r="BK152" s="712"/>
      <c r="BL152" s="712"/>
      <c r="BM152" s="712"/>
      <c r="BN152" s="712"/>
      <c r="BO152" s="712"/>
      <c r="BP152" s="712"/>
      <c r="BQ152" s="712"/>
      <c r="BR152" s="712"/>
      <c r="BS152" s="712"/>
      <c r="BT152" s="712"/>
      <c r="BU152" s="712"/>
      <c r="BV152" s="712"/>
      <c r="BW152" s="712"/>
      <c r="BX152" s="712"/>
      <c r="BY152" s="712"/>
      <c r="BZ152" s="712"/>
      <c r="CA152" s="712"/>
      <c r="CB152" s="712"/>
      <c r="CC152" s="712"/>
      <c r="CD152" s="712"/>
      <c r="CE152" s="712"/>
      <c r="CF152" s="712"/>
      <c r="CG152" s="712"/>
      <c r="CH152" s="713"/>
    </row>
    <row r="153" spans="1:86" ht="24.95" customHeight="1">
      <c r="A153" s="714"/>
      <c r="B153" s="715"/>
      <c r="C153" s="715"/>
      <c r="D153" s="715"/>
      <c r="E153" s="715"/>
      <c r="F153" s="715"/>
      <c r="G153" s="715"/>
      <c r="H153" s="715"/>
      <c r="I153" s="191"/>
      <c r="J153" s="191"/>
      <c r="K153" s="191"/>
      <c r="L153" s="191"/>
      <c r="M153" s="192"/>
      <c r="N153" s="790"/>
      <c r="O153" s="790"/>
      <c r="P153" s="737" t="str">
        <f>IF('②応募者名簿(印刷用)'!$BV$44="","",'②応募者名簿(印刷用)'!$BV$44)</f>
        <v xml:space="preserve"> </v>
      </c>
      <c r="Q153" s="738"/>
      <c r="R153" s="738"/>
      <c r="S153" s="738"/>
      <c r="T153" s="738"/>
      <c r="U153" s="738"/>
      <c r="V153" s="738"/>
      <c r="W153" s="738"/>
      <c r="X153" s="738"/>
      <c r="Y153" s="738"/>
      <c r="Z153" s="738"/>
      <c r="AA153" s="738"/>
      <c r="AB153" s="738"/>
      <c r="AC153" s="738"/>
      <c r="AD153" s="738"/>
      <c r="AE153" s="738"/>
      <c r="AF153" s="738"/>
      <c r="AG153" s="738"/>
      <c r="AH153" s="738"/>
      <c r="AI153" s="738"/>
      <c r="AJ153" s="738"/>
      <c r="AK153" s="738"/>
      <c r="AL153" s="738"/>
      <c r="AM153" s="738"/>
      <c r="AN153" s="738"/>
      <c r="AO153" s="738"/>
      <c r="AP153" s="739"/>
      <c r="AQ153" s="300"/>
      <c r="AR153" s="301"/>
      <c r="AS153" s="714"/>
      <c r="AT153" s="715"/>
      <c r="AU153" s="715"/>
      <c r="AV153" s="715"/>
      <c r="AW153" s="715"/>
      <c r="AX153" s="715"/>
      <c r="AY153" s="715"/>
      <c r="AZ153" s="715"/>
      <c r="BA153" s="191"/>
      <c r="BB153" s="191"/>
      <c r="BC153" s="191"/>
      <c r="BD153" s="191"/>
      <c r="BE153" s="192"/>
      <c r="BF153" s="732"/>
      <c r="BG153" s="733"/>
      <c r="BH153" s="737" t="str">
        <f>IF('②応募者名簿(印刷用)'!$BV$44="","",'②応募者名簿(印刷用)'!$BV$44)</f>
        <v xml:space="preserve"> </v>
      </c>
      <c r="BI153" s="738"/>
      <c r="BJ153" s="738"/>
      <c r="BK153" s="738"/>
      <c r="BL153" s="738"/>
      <c r="BM153" s="738"/>
      <c r="BN153" s="738"/>
      <c r="BO153" s="738"/>
      <c r="BP153" s="738"/>
      <c r="BQ153" s="738"/>
      <c r="BR153" s="738"/>
      <c r="BS153" s="738"/>
      <c r="BT153" s="738"/>
      <c r="BU153" s="738"/>
      <c r="BV153" s="738"/>
      <c r="BW153" s="738"/>
      <c r="BX153" s="738"/>
      <c r="BY153" s="738"/>
      <c r="BZ153" s="738"/>
      <c r="CA153" s="738"/>
      <c r="CB153" s="738"/>
      <c r="CC153" s="738"/>
      <c r="CD153" s="738"/>
      <c r="CE153" s="738"/>
      <c r="CF153" s="738"/>
      <c r="CG153" s="738"/>
      <c r="CH153" s="739"/>
    </row>
    <row r="154" spans="1:86" ht="24.95" customHeight="1">
      <c r="A154" s="714"/>
      <c r="B154" s="715"/>
      <c r="C154" s="715"/>
      <c r="D154" s="715"/>
      <c r="E154" s="715"/>
      <c r="F154" s="715"/>
      <c r="G154" s="715"/>
      <c r="H154" s="715"/>
      <c r="I154" s="191"/>
      <c r="J154" s="191"/>
      <c r="K154" s="191"/>
      <c r="L154" s="191"/>
      <c r="M154" s="192"/>
      <c r="N154" s="728" t="s">
        <v>345</v>
      </c>
      <c r="O154" s="729"/>
      <c r="P154" s="740" t="s">
        <v>23</v>
      </c>
      <c r="Q154" s="741"/>
      <c r="R154" s="741"/>
      <c r="S154" s="741"/>
      <c r="T154" s="720" t="str">
        <f>""&amp;①入力シート!$D$21</f>
        <v/>
      </c>
      <c r="U154" s="720"/>
      <c r="V154" s="720"/>
      <c r="W154" s="720"/>
      <c r="X154" s="720"/>
      <c r="Y154" s="720"/>
      <c r="Z154" s="720"/>
      <c r="AA154" s="720"/>
      <c r="AB154" s="720"/>
      <c r="AC154" s="720"/>
      <c r="AD154" s="720"/>
      <c r="AE154" s="720"/>
      <c r="AF154" s="720"/>
      <c r="AG154" s="720"/>
      <c r="AH154" s="720"/>
      <c r="AI154" s="720"/>
      <c r="AJ154" s="720"/>
      <c r="AK154" s="720"/>
      <c r="AL154" s="720"/>
      <c r="AM154" s="720"/>
      <c r="AN154" s="720"/>
      <c r="AO154" s="720"/>
      <c r="AP154" s="773"/>
      <c r="AQ154" s="300"/>
      <c r="AR154" s="301"/>
      <c r="AS154" s="714"/>
      <c r="AT154" s="715"/>
      <c r="AU154" s="715"/>
      <c r="AV154" s="715"/>
      <c r="AW154" s="715"/>
      <c r="AX154" s="715"/>
      <c r="AY154" s="715"/>
      <c r="AZ154" s="715"/>
      <c r="BA154" s="191"/>
      <c r="BB154" s="191"/>
      <c r="BC154" s="191"/>
      <c r="BD154" s="191"/>
      <c r="BE154" s="192"/>
      <c r="BF154" s="728" t="s">
        <v>345</v>
      </c>
      <c r="BG154" s="729"/>
      <c r="BH154" s="740" t="s">
        <v>23</v>
      </c>
      <c r="BI154" s="741"/>
      <c r="BJ154" s="741"/>
      <c r="BK154" s="741"/>
      <c r="BL154" s="720" t="str">
        <f>""&amp;①入力シート!$D$21</f>
        <v/>
      </c>
      <c r="BM154" s="720"/>
      <c r="BN154" s="720"/>
      <c r="BO154" s="720"/>
      <c r="BP154" s="720"/>
      <c r="BQ154" s="720"/>
      <c r="BR154" s="720"/>
      <c r="BS154" s="720"/>
      <c r="BT154" s="720"/>
      <c r="BU154" s="720"/>
      <c r="BV154" s="720"/>
      <c r="BW154" s="720"/>
      <c r="BX154" s="720"/>
      <c r="BY154" s="720"/>
      <c r="BZ154" s="720"/>
      <c r="CA154" s="720"/>
      <c r="CB154" s="720"/>
      <c r="CC154" s="720"/>
      <c r="CD154" s="720"/>
      <c r="CE154" s="720"/>
      <c r="CF154" s="720"/>
      <c r="CG154" s="720"/>
      <c r="CH154" s="773"/>
    </row>
    <row r="155" spans="1:86" ht="24.95" customHeight="1">
      <c r="A155" s="193"/>
      <c r="B155" s="191"/>
      <c r="C155" s="191"/>
      <c r="D155" s="191"/>
      <c r="E155" s="191"/>
      <c r="F155" s="191"/>
      <c r="G155" s="191"/>
      <c r="H155" s="191"/>
      <c r="I155" s="191"/>
      <c r="J155" s="191"/>
      <c r="K155" s="191"/>
      <c r="L155" s="191"/>
      <c r="M155" s="192"/>
      <c r="N155" s="730"/>
      <c r="O155" s="731"/>
      <c r="P155" s="770" t="str">
        <f>"　"&amp;①入力シート!$D$22</f>
        <v>　</v>
      </c>
      <c r="Q155" s="771"/>
      <c r="R155" s="771"/>
      <c r="S155" s="771"/>
      <c r="T155" s="771"/>
      <c r="U155" s="771"/>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2"/>
      <c r="AQ155" s="300"/>
      <c r="AR155" s="301"/>
      <c r="AS155" s="193"/>
      <c r="AT155" s="191"/>
      <c r="AU155" s="191"/>
      <c r="AV155" s="191"/>
      <c r="AW155" s="191"/>
      <c r="AX155" s="191"/>
      <c r="AY155" s="191"/>
      <c r="AZ155" s="191"/>
      <c r="BA155" s="191"/>
      <c r="BB155" s="191"/>
      <c r="BC155" s="191"/>
      <c r="BD155" s="191"/>
      <c r="BE155" s="192"/>
      <c r="BF155" s="730"/>
      <c r="BG155" s="731"/>
      <c r="BH155" s="770" t="str">
        <f>"　"&amp;①入力シート!$D$22</f>
        <v>　</v>
      </c>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2"/>
    </row>
    <row r="156" spans="1:86" ht="24.95" customHeight="1">
      <c r="A156" s="193"/>
      <c r="B156" s="191"/>
      <c r="C156" s="191"/>
      <c r="D156" s="191"/>
      <c r="E156" s="191"/>
      <c r="F156" s="191"/>
      <c r="G156" s="191"/>
      <c r="H156" s="191"/>
      <c r="I156" s="191"/>
      <c r="J156" s="191"/>
      <c r="K156" s="191"/>
      <c r="L156" s="191"/>
      <c r="M156" s="192"/>
      <c r="N156" s="730"/>
      <c r="O156" s="731"/>
      <c r="P156" s="764" t="str">
        <f>"　"&amp;①入力シート!$D$23</f>
        <v>　</v>
      </c>
      <c r="Q156" s="765"/>
      <c r="R156" s="765"/>
      <c r="S156" s="765"/>
      <c r="T156" s="765"/>
      <c r="U156" s="765"/>
      <c r="V156" s="765"/>
      <c r="W156" s="765"/>
      <c r="X156" s="765"/>
      <c r="Y156" s="765"/>
      <c r="Z156" s="765"/>
      <c r="AA156" s="765"/>
      <c r="AB156" s="765"/>
      <c r="AC156" s="765"/>
      <c r="AD156" s="765"/>
      <c r="AE156" s="765"/>
      <c r="AF156" s="765"/>
      <c r="AG156" s="765"/>
      <c r="AH156" s="765"/>
      <c r="AI156" s="765"/>
      <c r="AJ156" s="765"/>
      <c r="AK156" s="765"/>
      <c r="AL156" s="765"/>
      <c r="AM156" s="765"/>
      <c r="AN156" s="765"/>
      <c r="AO156" s="765"/>
      <c r="AP156" s="766"/>
      <c r="AQ156" s="300"/>
      <c r="AR156" s="301"/>
      <c r="AS156" s="193"/>
      <c r="AT156" s="191"/>
      <c r="AU156" s="191"/>
      <c r="AV156" s="191"/>
      <c r="AW156" s="191"/>
      <c r="AX156" s="191"/>
      <c r="AY156" s="191"/>
      <c r="AZ156" s="191"/>
      <c r="BA156" s="191"/>
      <c r="BB156" s="191"/>
      <c r="BC156" s="191"/>
      <c r="BD156" s="191"/>
      <c r="BE156" s="192"/>
      <c r="BF156" s="730"/>
      <c r="BG156" s="731"/>
      <c r="BH156" s="764" t="str">
        <f>"　"&amp;①入力シート!$D$23</f>
        <v>　</v>
      </c>
      <c r="BI156" s="765"/>
      <c r="BJ156" s="765"/>
      <c r="BK156" s="765"/>
      <c r="BL156" s="765"/>
      <c r="BM156" s="765"/>
      <c r="BN156" s="765"/>
      <c r="BO156" s="765"/>
      <c r="BP156" s="765"/>
      <c r="BQ156" s="765"/>
      <c r="BR156" s="765"/>
      <c r="BS156" s="765"/>
      <c r="BT156" s="765"/>
      <c r="BU156" s="765"/>
      <c r="BV156" s="765"/>
      <c r="BW156" s="765"/>
      <c r="BX156" s="765"/>
      <c r="BY156" s="765"/>
      <c r="BZ156" s="765"/>
      <c r="CA156" s="765"/>
      <c r="CB156" s="765"/>
      <c r="CC156" s="765"/>
      <c r="CD156" s="765"/>
      <c r="CE156" s="765"/>
      <c r="CF156" s="765"/>
      <c r="CG156" s="765"/>
      <c r="CH156" s="766"/>
    </row>
    <row r="157" spans="1:86" ht="24.95" customHeight="1">
      <c r="A157" s="194"/>
      <c r="B157" s="195"/>
      <c r="C157" s="195"/>
      <c r="D157" s="195"/>
      <c r="E157" s="195"/>
      <c r="F157" s="195"/>
      <c r="G157" s="195"/>
      <c r="H157" s="195"/>
      <c r="I157" s="195"/>
      <c r="J157" s="195"/>
      <c r="K157" s="195"/>
      <c r="L157" s="195"/>
      <c r="M157" s="196"/>
      <c r="N157" s="732"/>
      <c r="O157" s="733"/>
      <c r="P157" s="764"/>
      <c r="Q157" s="765"/>
      <c r="R157" s="765"/>
      <c r="S157" s="765"/>
      <c r="T157" s="765"/>
      <c r="U157" s="765"/>
      <c r="V157" s="765"/>
      <c r="W157" s="765"/>
      <c r="X157" s="765"/>
      <c r="Y157" s="765"/>
      <c r="Z157" s="765"/>
      <c r="AA157" s="765"/>
      <c r="AB157" s="765"/>
      <c r="AC157" s="765"/>
      <c r="AD157" s="765"/>
      <c r="AE157" s="765"/>
      <c r="AF157" s="765"/>
      <c r="AG157" s="765"/>
      <c r="AH157" s="765"/>
      <c r="AI157" s="765"/>
      <c r="AJ157" s="765"/>
      <c r="AK157" s="765"/>
      <c r="AL157" s="765"/>
      <c r="AM157" s="765"/>
      <c r="AN157" s="765"/>
      <c r="AO157" s="765"/>
      <c r="AP157" s="766"/>
      <c r="AQ157" s="300"/>
      <c r="AR157" s="301"/>
      <c r="AS157" s="194"/>
      <c r="AT157" s="195"/>
      <c r="AU157" s="195"/>
      <c r="AV157" s="195"/>
      <c r="AW157" s="195"/>
      <c r="AX157" s="195"/>
      <c r="AY157" s="195"/>
      <c r="AZ157" s="195"/>
      <c r="BA157" s="195"/>
      <c r="BB157" s="195"/>
      <c r="BC157" s="195"/>
      <c r="BD157" s="195"/>
      <c r="BE157" s="196"/>
      <c r="BF157" s="732"/>
      <c r="BG157" s="733"/>
      <c r="BH157" s="767"/>
      <c r="BI157" s="768"/>
      <c r="BJ157" s="768"/>
      <c r="BK157" s="768"/>
      <c r="BL157" s="768"/>
      <c r="BM157" s="768"/>
      <c r="BN157" s="768"/>
      <c r="BO157" s="768"/>
      <c r="BP157" s="768"/>
      <c r="BQ157" s="768"/>
      <c r="BR157" s="768"/>
      <c r="BS157" s="768"/>
      <c r="BT157" s="768"/>
      <c r="BU157" s="768"/>
      <c r="BV157" s="768"/>
      <c r="BW157" s="768"/>
      <c r="BX157" s="768"/>
      <c r="BY157" s="768"/>
      <c r="BZ157" s="768"/>
      <c r="CA157" s="768"/>
      <c r="CB157" s="768"/>
      <c r="CC157" s="768"/>
      <c r="CD157" s="768"/>
      <c r="CE157" s="768"/>
      <c r="CF157" s="768"/>
      <c r="CG157" s="768"/>
      <c r="CH157" s="769"/>
    </row>
    <row r="158" spans="1:86" ht="24.95" customHeight="1">
      <c r="A158" s="722" t="s">
        <v>337</v>
      </c>
      <c r="B158" s="723"/>
      <c r="C158" s="740" t="s">
        <v>31</v>
      </c>
      <c r="D158" s="741"/>
      <c r="E158" s="741"/>
      <c r="F158" s="741"/>
      <c r="G158" s="741"/>
      <c r="H158" s="741"/>
      <c r="I158" s="741"/>
      <c r="J158" s="741"/>
      <c r="K158" s="741"/>
      <c r="L158" s="741"/>
      <c r="M158" s="741"/>
      <c r="N158" s="722" t="s">
        <v>336</v>
      </c>
      <c r="O158" s="723"/>
      <c r="P158" s="792" t="str">
        <f>""&amp;①入力シート!AC76</f>
        <v/>
      </c>
      <c r="Q158" s="792"/>
      <c r="R158" s="792"/>
      <c r="S158" s="792"/>
      <c r="T158" s="792"/>
      <c r="U158" s="792"/>
      <c r="V158" s="792"/>
      <c r="W158" s="792"/>
      <c r="X158" s="792"/>
      <c r="Y158" s="792"/>
      <c r="Z158" s="792"/>
      <c r="AA158" s="792"/>
      <c r="AB158" s="792"/>
      <c r="AC158" s="792"/>
      <c r="AD158" s="792"/>
      <c r="AE158" s="792"/>
      <c r="AF158" s="792"/>
      <c r="AG158" s="792"/>
      <c r="AH158" s="792"/>
      <c r="AI158" s="792"/>
      <c r="AJ158" s="792"/>
      <c r="AK158" s="792"/>
      <c r="AL158" s="792"/>
      <c r="AM158" s="792"/>
      <c r="AN158" s="792"/>
      <c r="AO158" s="792"/>
      <c r="AP158" s="792"/>
      <c r="AQ158" s="300"/>
      <c r="AR158" s="301"/>
      <c r="AS158" s="722" t="s">
        <v>337</v>
      </c>
      <c r="AT158" s="723"/>
      <c r="AU158" s="740" t="s">
        <v>31</v>
      </c>
      <c r="AV158" s="741"/>
      <c r="AW158" s="741"/>
      <c r="AX158" s="741"/>
      <c r="AY158" s="741"/>
      <c r="AZ158" s="741"/>
      <c r="BA158" s="741"/>
      <c r="BB158" s="741"/>
      <c r="BC158" s="741"/>
      <c r="BD158" s="741"/>
      <c r="BE158" s="742"/>
      <c r="BF158" s="722" t="s">
        <v>336</v>
      </c>
      <c r="BG158" s="723"/>
      <c r="BH158" s="755" t="str">
        <f>""&amp;①入力シート!AC77</f>
        <v/>
      </c>
      <c r="BI158" s="756"/>
      <c r="BJ158" s="756"/>
      <c r="BK158" s="756"/>
      <c r="BL158" s="756"/>
      <c r="BM158" s="756"/>
      <c r="BN158" s="756"/>
      <c r="BO158" s="756"/>
      <c r="BP158" s="756"/>
      <c r="BQ158" s="756"/>
      <c r="BR158" s="756"/>
      <c r="BS158" s="756"/>
      <c r="BT158" s="756"/>
      <c r="BU158" s="756"/>
      <c r="BV158" s="756"/>
      <c r="BW158" s="756"/>
      <c r="BX158" s="756"/>
      <c r="BY158" s="756"/>
      <c r="BZ158" s="756"/>
      <c r="CA158" s="756"/>
      <c r="CB158" s="756"/>
      <c r="CC158" s="756"/>
      <c r="CD158" s="756"/>
      <c r="CE158" s="756"/>
      <c r="CF158" s="756"/>
      <c r="CG158" s="756"/>
      <c r="CH158" s="757"/>
    </row>
    <row r="159" spans="1:86" ht="24.95" customHeight="1">
      <c r="A159" s="724"/>
      <c r="B159" s="725"/>
      <c r="C159" s="743">
        <f>'②応募者名簿(印刷用)'!$AD25</f>
        <v>53</v>
      </c>
      <c r="D159" s="744"/>
      <c r="E159" s="744"/>
      <c r="F159" s="744"/>
      <c r="G159" s="744"/>
      <c r="H159" s="744"/>
      <c r="I159" s="744"/>
      <c r="J159" s="744"/>
      <c r="K159" s="744"/>
      <c r="L159" s="744"/>
      <c r="M159" s="744"/>
      <c r="N159" s="724"/>
      <c r="O159" s="725"/>
      <c r="P159" s="792"/>
      <c r="Q159" s="792"/>
      <c r="R159" s="792"/>
      <c r="S159" s="792"/>
      <c r="T159" s="792"/>
      <c r="U159" s="792"/>
      <c r="V159" s="792"/>
      <c r="W159" s="792"/>
      <c r="X159" s="792"/>
      <c r="Y159" s="792"/>
      <c r="Z159" s="792"/>
      <c r="AA159" s="792"/>
      <c r="AB159" s="792"/>
      <c r="AC159" s="792"/>
      <c r="AD159" s="792"/>
      <c r="AE159" s="792"/>
      <c r="AF159" s="792"/>
      <c r="AG159" s="792"/>
      <c r="AH159" s="792"/>
      <c r="AI159" s="792"/>
      <c r="AJ159" s="792"/>
      <c r="AK159" s="792"/>
      <c r="AL159" s="792"/>
      <c r="AM159" s="792"/>
      <c r="AN159" s="792"/>
      <c r="AO159" s="792"/>
      <c r="AP159" s="792"/>
      <c r="AQ159" s="300"/>
      <c r="AR159" s="301"/>
      <c r="AS159" s="724"/>
      <c r="AT159" s="725"/>
      <c r="AU159" s="743">
        <f>'②応募者名簿(印刷用)'!$AD26</f>
        <v>54</v>
      </c>
      <c r="AV159" s="744"/>
      <c r="AW159" s="744"/>
      <c r="AX159" s="744"/>
      <c r="AY159" s="744"/>
      <c r="AZ159" s="744"/>
      <c r="BA159" s="744"/>
      <c r="BB159" s="744"/>
      <c r="BC159" s="744"/>
      <c r="BD159" s="744"/>
      <c r="BE159" s="745"/>
      <c r="BF159" s="724"/>
      <c r="BG159" s="725"/>
      <c r="BH159" s="758"/>
      <c r="BI159" s="759"/>
      <c r="BJ159" s="759"/>
      <c r="BK159" s="759"/>
      <c r="BL159" s="759"/>
      <c r="BM159" s="759"/>
      <c r="BN159" s="759"/>
      <c r="BO159" s="759"/>
      <c r="BP159" s="759"/>
      <c r="BQ159" s="759"/>
      <c r="BR159" s="759"/>
      <c r="BS159" s="759"/>
      <c r="BT159" s="759"/>
      <c r="BU159" s="759"/>
      <c r="BV159" s="759"/>
      <c r="BW159" s="759"/>
      <c r="BX159" s="759"/>
      <c r="BY159" s="759"/>
      <c r="BZ159" s="759"/>
      <c r="CA159" s="759"/>
      <c r="CB159" s="759"/>
      <c r="CC159" s="759"/>
      <c r="CD159" s="759"/>
      <c r="CE159" s="759"/>
      <c r="CF159" s="759"/>
      <c r="CG159" s="759"/>
      <c r="CH159" s="760"/>
    </row>
    <row r="160" spans="1:86" ht="24.95" customHeight="1">
      <c r="A160" s="726"/>
      <c r="B160" s="727"/>
      <c r="C160" s="743"/>
      <c r="D160" s="744"/>
      <c r="E160" s="744"/>
      <c r="F160" s="744"/>
      <c r="G160" s="744"/>
      <c r="H160" s="744"/>
      <c r="I160" s="744"/>
      <c r="J160" s="744"/>
      <c r="K160" s="744"/>
      <c r="L160" s="744"/>
      <c r="M160" s="744"/>
      <c r="N160" s="726"/>
      <c r="O160" s="727"/>
      <c r="P160" s="792"/>
      <c r="Q160" s="792"/>
      <c r="R160" s="792"/>
      <c r="S160" s="792"/>
      <c r="T160" s="792"/>
      <c r="U160" s="792"/>
      <c r="V160" s="792"/>
      <c r="W160" s="792"/>
      <c r="X160" s="792"/>
      <c r="Y160" s="792"/>
      <c r="Z160" s="792"/>
      <c r="AA160" s="792"/>
      <c r="AB160" s="792"/>
      <c r="AC160" s="792"/>
      <c r="AD160" s="792"/>
      <c r="AE160" s="792"/>
      <c r="AF160" s="792"/>
      <c r="AG160" s="792"/>
      <c r="AH160" s="792"/>
      <c r="AI160" s="792"/>
      <c r="AJ160" s="792"/>
      <c r="AK160" s="792"/>
      <c r="AL160" s="792"/>
      <c r="AM160" s="792"/>
      <c r="AN160" s="792"/>
      <c r="AO160" s="792"/>
      <c r="AP160" s="792"/>
      <c r="AQ160" s="300"/>
      <c r="AR160" s="301"/>
      <c r="AS160" s="726"/>
      <c r="AT160" s="727"/>
      <c r="AU160" s="746"/>
      <c r="AV160" s="747"/>
      <c r="AW160" s="747"/>
      <c r="AX160" s="747"/>
      <c r="AY160" s="747"/>
      <c r="AZ160" s="747"/>
      <c r="BA160" s="747"/>
      <c r="BB160" s="747"/>
      <c r="BC160" s="747"/>
      <c r="BD160" s="747"/>
      <c r="BE160" s="748"/>
      <c r="BF160" s="726"/>
      <c r="BG160" s="727"/>
      <c r="BH160" s="761"/>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c r="CC160" s="762"/>
      <c r="CD160" s="762"/>
      <c r="CE160" s="762"/>
      <c r="CF160" s="762"/>
      <c r="CG160" s="762"/>
      <c r="CH160" s="763"/>
    </row>
    <row r="161" spans="1:86" ht="24.95" customHeight="1">
      <c r="A161" s="722" t="s">
        <v>338</v>
      </c>
      <c r="B161" s="723"/>
      <c r="C161" s="782" t="str">
        <f>IF('②応募者名簿(印刷用)'!$AN$25="","",'②応募者名簿(印刷用)'!$AN$25)</f>
        <v/>
      </c>
      <c r="D161" s="783"/>
      <c r="E161" s="783"/>
      <c r="F161" s="783"/>
      <c r="G161" s="783"/>
      <c r="H161" s="783"/>
      <c r="I161" s="783"/>
      <c r="J161" s="783"/>
      <c r="K161" s="783"/>
      <c r="L161" s="783"/>
      <c r="M161" s="784"/>
      <c r="N161" s="728" t="s">
        <v>346</v>
      </c>
      <c r="O161" s="729"/>
      <c r="P161" s="787" t="s">
        <v>32</v>
      </c>
      <c r="Q161" s="788"/>
      <c r="R161" s="788"/>
      <c r="S161" s="788"/>
      <c r="T161" s="788"/>
      <c r="U161" s="788"/>
      <c r="V161" s="788"/>
      <c r="W161" s="788"/>
      <c r="X161" s="788"/>
      <c r="Y161" s="788"/>
      <c r="Z161" s="788"/>
      <c r="AA161" s="788"/>
      <c r="AB161" s="788"/>
      <c r="AC161" s="788"/>
      <c r="AD161" s="788"/>
      <c r="AE161" s="788"/>
      <c r="AF161" s="788"/>
      <c r="AG161" s="788"/>
      <c r="AH161" s="788"/>
      <c r="AI161" s="788"/>
      <c r="AJ161" s="788"/>
      <c r="AK161" s="788"/>
      <c r="AL161" s="788"/>
      <c r="AM161" s="788"/>
      <c r="AN161" s="788"/>
      <c r="AO161" s="788"/>
      <c r="AP161" s="789"/>
      <c r="AQ161" s="300"/>
      <c r="AR161" s="301"/>
      <c r="AS161" s="722" t="s">
        <v>338</v>
      </c>
      <c r="AT161" s="723"/>
      <c r="AU161" s="782" t="str">
        <f>IF('②応募者名簿(印刷用)'!$AN$26="","",'②応募者名簿(印刷用)'!$AN$26)</f>
        <v/>
      </c>
      <c r="AV161" s="783"/>
      <c r="AW161" s="783"/>
      <c r="AX161" s="783"/>
      <c r="AY161" s="783"/>
      <c r="AZ161" s="783"/>
      <c r="BA161" s="783"/>
      <c r="BB161" s="783"/>
      <c r="BC161" s="783"/>
      <c r="BD161" s="783"/>
      <c r="BE161" s="784"/>
      <c r="BF161" s="728" t="s">
        <v>346</v>
      </c>
      <c r="BG161" s="729"/>
      <c r="BH161" s="740" t="s">
        <v>32</v>
      </c>
      <c r="BI161" s="741"/>
      <c r="BJ161" s="741"/>
      <c r="BK161" s="741"/>
      <c r="BL161" s="741"/>
      <c r="BM161" s="741"/>
      <c r="BN161" s="741"/>
      <c r="BO161" s="741"/>
      <c r="BP161" s="741"/>
      <c r="BQ161" s="741"/>
      <c r="BR161" s="741"/>
      <c r="BS161" s="741"/>
      <c r="BT161" s="741"/>
      <c r="BU161" s="741"/>
      <c r="BV161" s="741"/>
      <c r="BW161" s="741"/>
      <c r="BX161" s="741"/>
      <c r="BY161" s="741"/>
      <c r="BZ161" s="741"/>
      <c r="CA161" s="741"/>
      <c r="CB161" s="741"/>
      <c r="CC161" s="741"/>
      <c r="CD161" s="741"/>
      <c r="CE161" s="741"/>
      <c r="CF161" s="741"/>
      <c r="CG161" s="741"/>
      <c r="CH161" s="742"/>
    </row>
    <row r="162" spans="1:86" ht="24.95" customHeight="1">
      <c r="A162" s="724"/>
      <c r="B162" s="725"/>
      <c r="C162" s="743"/>
      <c r="D162" s="744"/>
      <c r="E162" s="744"/>
      <c r="F162" s="744"/>
      <c r="G162" s="744"/>
      <c r="H162" s="744"/>
      <c r="I162" s="744"/>
      <c r="J162" s="744"/>
      <c r="K162" s="744"/>
      <c r="L162" s="744"/>
      <c r="M162" s="745"/>
      <c r="N162" s="730"/>
      <c r="O162" s="731"/>
      <c r="P162" s="793" t="str">
        <f>IF('②応募者名簿(印刷用)'!$AR$25="","",'②応募者名簿(印刷用)'!$AR$25)</f>
        <v xml:space="preserve"> </v>
      </c>
      <c r="Q162" s="793"/>
      <c r="R162" s="793"/>
      <c r="S162" s="793"/>
      <c r="T162" s="793"/>
      <c r="U162" s="793"/>
      <c r="V162" s="793"/>
      <c r="W162" s="793"/>
      <c r="X162" s="793"/>
      <c r="Y162" s="793"/>
      <c r="Z162" s="793"/>
      <c r="AA162" s="793"/>
      <c r="AB162" s="793"/>
      <c r="AC162" s="793"/>
      <c r="AD162" s="793"/>
      <c r="AE162" s="793"/>
      <c r="AF162" s="793"/>
      <c r="AG162" s="793"/>
      <c r="AH162" s="793"/>
      <c r="AI162" s="793"/>
      <c r="AJ162" s="793"/>
      <c r="AK162" s="793"/>
      <c r="AL162" s="793"/>
      <c r="AM162" s="793"/>
      <c r="AN162" s="793"/>
      <c r="AO162" s="793"/>
      <c r="AP162" s="793"/>
      <c r="AQ162" s="300"/>
      <c r="AR162" s="301"/>
      <c r="AS162" s="724"/>
      <c r="AT162" s="725"/>
      <c r="AU162" s="743"/>
      <c r="AV162" s="744"/>
      <c r="AW162" s="744"/>
      <c r="AX162" s="744"/>
      <c r="AY162" s="744"/>
      <c r="AZ162" s="744"/>
      <c r="BA162" s="744"/>
      <c r="BB162" s="744"/>
      <c r="BC162" s="744"/>
      <c r="BD162" s="744"/>
      <c r="BE162" s="745"/>
      <c r="BF162" s="730"/>
      <c r="BG162" s="731"/>
      <c r="BH162" s="743" t="str">
        <f>IF('②応募者名簿(印刷用)'!$AR$26="","",'②応募者名簿(印刷用)'!$AR$26)</f>
        <v xml:space="preserve"> </v>
      </c>
      <c r="BI162" s="744"/>
      <c r="BJ162" s="744"/>
      <c r="BK162" s="744"/>
      <c r="BL162" s="744"/>
      <c r="BM162" s="744"/>
      <c r="BN162" s="744"/>
      <c r="BO162" s="744"/>
      <c r="BP162" s="744"/>
      <c r="BQ162" s="744"/>
      <c r="BR162" s="744"/>
      <c r="BS162" s="744"/>
      <c r="BT162" s="744"/>
      <c r="BU162" s="744"/>
      <c r="BV162" s="744"/>
      <c r="BW162" s="744"/>
      <c r="BX162" s="744"/>
      <c r="BY162" s="744"/>
      <c r="BZ162" s="744"/>
      <c r="CA162" s="744"/>
      <c r="CB162" s="744"/>
      <c r="CC162" s="744"/>
      <c r="CD162" s="744"/>
      <c r="CE162" s="744"/>
      <c r="CF162" s="744"/>
      <c r="CG162" s="744"/>
      <c r="CH162" s="745"/>
    </row>
    <row r="163" spans="1:86" ht="24.95" customHeight="1">
      <c r="A163" s="726"/>
      <c r="B163" s="727"/>
      <c r="C163" s="743"/>
      <c r="D163" s="744"/>
      <c r="E163" s="744"/>
      <c r="F163" s="744"/>
      <c r="G163" s="744"/>
      <c r="H163" s="744"/>
      <c r="I163" s="744"/>
      <c r="J163" s="744"/>
      <c r="K163" s="744"/>
      <c r="L163" s="744"/>
      <c r="M163" s="745"/>
      <c r="N163" s="732"/>
      <c r="O163" s="733"/>
      <c r="P163" s="794"/>
      <c r="Q163" s="794"/>
      <c r="R163" s="794"/>
      <c r="S163" s="794"/>
      <c r="T163" s="794"/>
      <c r="U163" s="794"/>
      <c r="V163" s="794"/>
      <c r="W163" s="794"/>
      <c r="X163" s="794"/>
      <c r="Y163" s="794"/>
      <c r="Z163" s="794"/>
      <c r="AA163" s="794"/>
      <c r="AB163" s="794"/>
      <c r="AC163" s="794"/>
      <c r="AD163" s="794"/>
      <c r="AE163" s="794"/>
      <c r="AF163" s="794"/>
      <c r="AG163" s="794"/>
      <c r="AH163" s="794"/>
      <c r="AI163" s="794"/>
      <c r="AJ163" s="794"/>
      <c r="AK163" s="794"/>
      <c r="AL163" s="794"/>
      <c r="AM163" s="794"/>
      <c r="AN163" s="794"/>
      <c r="AO163" s="794"/>
      <c r="AP163" s="794"/>
      <c r="AQ163" s="300"/>
      <c r="AR163" s="301"/>
      <c r="AS163" s="726"/>
      <c r="AT163" s="727"/>
      <c r="AU163" s="746"/>
      <c r="AV163" s="747"/>
      <c r="AW163" s="747"/>
      <c r="AX163" s="747"/>
      <c r="AY163" s="747"/>
      <c r="AZ163" s="747"/>
      <c r="BA163" s="747"/>
      <c r="BB163" s="747"/>
      <c r="BC163" s="747"/>
      <c r="BD163" s="747"/>
      <c r="BE163" s="748"/>
      <c r="BF163" s="732"/>
      <c r="BG163" s="733"/>
      <c r="BH163" s="746"/>
      <c r="BI163" s="747"/>
      <c r="BJ163" s="747"/>
      <c r="BK163" s="747"/>
      <c r="BL163" s="747"/>
      <c r="BM163" s="747"/>
      <c r="BN163" s="747"/>
      <c r="BO163" s="747"/>
      <c r="BP163" s="747"/>
      <c r="BQ163" s="747"/>
      <c r="BR163" s="747"/>
      <c r="BS163" s="747"/>
      <c r="BT163" s="747"/>
      <c r="BU163" s="747"/>
      <c r="BV163" s="747"/>
      <c r="BW163" s="747"/>
      <c r="BX163" s="747"/>
      <c r="BY163" s="747"/>
      <c r="BZ163" s="747"/>
      <c r="CA163" s="747"/>
      <c r="CB163" s="747"/>
      <c r="CC163" s="747"/>
      <c r="CD163" s="747"/>
      <c r="CE163" s="747"/>
      <c r="CF163" s="747"/>
      <c r="CG163" s="747"/>
      <c r="CH163" s="748"/>
    </row>
    <row r="164" spans="1:86" ht="24.95" customHeight="1">
      <c r="A164" s="786" t="s">
        <v>22</v>
      </c>
      <c r="B164" s="786"/>
      <c r="C164" s="791" t="str">
        <f>""&amp;①入力シート!AD76</f>
        <v/>
      </c>
      <c r="D164" s="791"/>
      <c r="E164" s="791"/>
      <c r="F164" s="791"/>
      <c r="G164" s="791"/>
      <c r="H164" s="791"/>
      <c r="I164" s="791"/>
      <c r="J164" s="791"/>
      <c r="K164" s="791"/>
      <c r="L164" s="791"/>
      <c r="M164" s="791"/>
      <c r="N164" s="197"/>
      <c r="O164" s="198"/>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774">
        <f>$AM$20</f>
        <v>86</v>
      </c>
      <c r="AN164" s="774"/>
      <c r="AO164" s="774"/>
      <c r="AP164" s="775"/>
      <c r="AQ164" s="298"/>
      <c r="AR164" s="299"/>
      <c r="AS164" s="778" t="s">
        <v>22</v>
      </c>
      <c r="AT164" s="779"/>
      <c r="AU164" s="749" t="str">
        <f>""&amp;①入力シート!AD77</f>
        <v/>
      </c>
      <c r="AV164" s="750"/>
      <c r="AW164" s="750"/>
      <c r="AX164" s="750"/>
      <c r="AY164" s="750"/>
      <c r="AZ164" s="750"/>
      <c r="BA164" s="750"/>
      <c r="BB164" s="750"/>
      <c r="BC164" s="750"/>
      <c r="BD164" s="750"/>
      <c r="BE164" s="751"/>
      <c r="BF164" s="197"/>
      <c r="BG164" s="198"/>
      <c r="BH164" s="198"/>
      <c r="BI164" s="198"/>
      <c r="BJ164" s="198"/>
      <c r="BK164" s="198"/>
      <c r="BL164" s="198"/>
      <c r="BM164" s="198"/>
      <c r="BN164" s="198"/>
      <c r="BO164" s="198"/>
      <c r="BP164" s="198"/>
      <c r="BQ164" s="198"/>
      <c r="BR164" s="198"/>
      <c r="BS164" s="198"/>
      <c r="BT164" s="198"/>
      <c r="BU164" s="198"/>
      <c r="BV164" s="198"/>
      <c r="BW164" s="198"/>
      <c r="BX164" s="198"/>
      <c r="BY164" s="198"/>
      <c r="BZ164" s="198"/>
      <c r="CA164" s="198"/>
      <c r="CB164" s="198"/>
      <c r="CC164" s="198"/>
      <c r="CD164" s="198"/>
      <c r="CE164" s="774">
        <f>$AM$20</f>
        <v>86</v>
      </c>
      <c r="CF164" s="774"/>
      <c r="CG164" s="774"/>
      <c r="CH164" s="775"/>
    </row>
    <row r="165" spans="1:86" ht="24.95" customHeight="1">
      <c r="A165" s="786"/>
      <c r="B165" s="786"/>
      <c r="C165" s="791"/>
      <c r="D165" s="791"/>
      <c r="E165" s="791"/>
      <c r="F165" s="791"/>
      <c r="G165" s="791"/>
      <c r="H165" s="791"/>
      <c r="I165" s="791"/>
      <c r="J165" s="791"/>
      <c r="K165" s="791"/>
      <c r="L165" s="791"/>
      <c r="M165" s="791"/>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776"/>
      <c r="AN165" s="776"/>
      <c r="AO165" s="776"/>
      <c r="AP165" s="777"/>
      <c r="AQ165" s="298"/>
      <c r="AR165" s="299"/>
      <c r="AS165" s="780"/>
      <c r="AT165" s="781"/>
      <c r="AU165" s="752"/>
      <c r="AV165" s="753"/>
      <c r="AW165" s="753"/>
      <c r="AX165" s="753"/>
      <c r="AY165" s="753"/>
      <c r="AZ165" s="753"/>
      <c r="BA165" s="753"/>
      <c r="BB165" s="753"/>
      <c r="BC165" s="753"/>
      <c r="BD165" s="753"/>
      <c r="BE165" s="754"/>
      <c r="BF165" s="199"/>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776"/>
      <c r="CF165" s="776"/>
      <c r="CG165" s="776"/>
      <c r="CH165" s="777"/>
    </row>
    <row r="166" spans="1:86" ht="26.1" customHeight="1">
      <c r="AQ166" s="304"/>
      <c r="AR166" s="305"/>
    </row>
    <row r="167" spans="1:86" ht="26.1" customHeight="1">
      <c r="AQ167" s="304"/>
      <c r="AR167" s="305"/>
    </row>
    <row r="168" spans="1:86" ht="26.1" customHeight="1">
      <c r="A168" s="174"/>
      <c r="B168" s="174"/>
      <c r="C168" s="174"/>
      <c r="D168" s="174"/>
      <c r="E168" s="174"/>
      <c r="F168" s="174"/>
      <c r="G168" s="174"/>
      <c r="H168" s="174"/>
      <c r="I168" s="174"/>
      <c r="J168" s="174"/>
      <c r="K168" s="174"/>
      <c r="L168" s="174"/>
      <c r="M168" s="174"/>
      <c r="N168" s="785" t="s">
        <v>408</v>
      </c>
      <c r="O168" s="785"/>
      <c r="P168" s="785"/>
      <c r="Q168" s="785"/>
      <c r="R168" s="785"/>
      <c r="S168" s="785"/>
      <c r="T168" s="785"/>
      <c r="U168" s="785"/>
      <c r="V168" s="785"/>
      <c r="W168" s="785"/>
      <c r="X168" s="785"/>
      <c r="Y168" s="785"/>
      <c r="Z168" s="785"/>
      <c r="AA168" s="785"/>
      <c r="AB168" s="785"/>
      <c r="AQ168" s="298"/>
      <c r="AR168" s="299"/>
      <c r="AS168" s="174"/>
      <c r="AT168" s="174"/>
      <c r="AU168" s="174"/>
      <c r="AV168" s="174"/>
      <c r="AW168" s="174"/>
      <c r="AX168" s="174"/>
      <c r="AY168" s="174"/>
      <c r="AZ168" s="174"/>
      <c r="BA168" s="174"/>
      <c r="BB168" s="174"/>
      <c r="BC168" s="174"/>
      <c r="BD168" s="174"/>
      <c r="BE168" s="174"/>
      <c r="BF168" s="785" t="s">
        <v>408</v>
      </c>
      <c r="BG168" s="785"/>
      <c r="BH168" s="785"/>
      <c r="BI168" s="785"/>
      <c r="BJ168" s="785"/>
      <c r="BK168" s="785"/>
      <c r="BL168" s="785"/>
      <c r="BM168" s="785"/>
      <c r="BN168" s="785"/>
      <c r="BO168" s="785"/>
      <c r="BP168" s="785"/>
      <c r="BQ168" s="785"/>
      <c r="BR168" s="785"/>
      <c r="BS168" s="785"/>
      <c r="BT168" s="785"/>
    </row>
    <row r="169" spans="1:86" ht="26.1" customHeight="1">
      <c r="A169" s="174"/>
      <c r="B169" s="174"/>
      <c r="C169" s="174"/>
      <c r="D169" s="174"/>
      <c r="E169" s="174"/>
      <c r="F169" s="174"/>
      <c r="G169" s="174"/>
      <c r="H169" s="174"/>
      <c r="I169" s="174"/>
      <c r="J169" s="174"/>
      <c r="K169" s="174"/>
      <c r="L169" s="174"/>
      <c r="M169" s="174"/>
      <c r="N169" s="785"/>
      <c r="O169" s="785"/>
      <c r="P169" s="785"/>
      <c r="Q169" s="785"/>
      <c r="R169" s="785"/>
      <c r="S169" s="785"/>
      <c r="T169" s="785"/>
      <c r="U169" s="785"/>
      <c r="V169" s="785"/>
      <c r="W169" s="785"/>
      <c r="X169" s="785"/>
      <c r="Y169" s="785"/>
      <c r="Z169" s="785"/>
      <c r="AA169" s="785"/>
      <c r="AB169" s="785"/>
      <c r="AQ169" s="298"/>
      <c r="AR169" s="299"/>
      <c r="AS169" s="174"/>
      <c r="AT169" s="174"/>
      <c r="AU169" s="174"/>
      <c r="AV169" s="174"/>
      <c r="AW169" s="174"/>
      <c r="AX169" s="174"/>
      <c r="AY169" s="174"/>
      <c r="AZ169" s="174"/>
      <c r="BA169" s="174"/>
      <c r="BB169" s="174"/>
      <c r="BC169" s="174"/>
      <c r="BD169" s="174"/>
      <c r="BE169" s="174"/>
      <c r="BF169" s="785"/>
      <c r="BG169" s="785"/>
      <c r="BH169" s="785"/>
      <c r="BI169" s="785"/>
      <c r="BJ169" s="785"/>
      <c r="BK169" s="785"/>
      <c r="BL169" s="785"/>
      <c r="BM169" s="785"/>
      <c r="BN169" s="785"/>
      <c r="BO169" s="785"/>
      <c r="BP169" s="785"/>
      <c r="BQ169" s="785"/>
      <c r="BR169" s="785"/>
      <c r="BS169" s="785"/>
      <c r="BT169" s="785"/>
    </row>
    <row r="170" spans="1:86" ht="26.1" customHeight="1">
      <c r="A170" s="174"/>
      <c r="B170" s="174"/>
      <c r="C170" s="174"/>
      <c r="D170" s="174"/>
      <c r="E170" s="174"/>
      <c r="F170" s="174"/>
      <c r="G170" s="174"/>
      <c r="H170" s="174"/>
      <c r="I170" s="174"/>
      <c r="J170" s="174"/>
      <c r="K170" s="174"/>
      <c r="L170" s="174"/>
      <c r="M170" s="174"/>
      <c r="N170" s="785" t="s">
        <v>407</v>
      </c>
      <c r="O170" s="785"/>
      <c r="P170" s="785"/>
      <c r="Q170" s="785"/>
      <c r="R170" s="785"/>
      <c r="S170" s="785"/>
      <c r="T170" s="785"/>
      <c r="U170" s="785"/>
      <c r="V170" s="785"/>
      <c r="W170" s="785"/>
      <c r="X170" s="785"/>
      <c r="Y170" s="785"/>
      <c r="Z170" s="785"/>
      <c r="AA170" s="785"/>
      <c r="AB170" s="785"/>
      <c r="AQ170" s="298"/>
      <c r="AR170" s="299"/>
      <c r="AS170" s="174"/>
      <c r="AT170" s="174"/>
      <c r="AU170" s="174"/>
      <c r="AV170" s="174"/>
      <c r="AW170" s="174"/>
      <c r="AX170" s="174"/>
      <c r="AY170" s="174"/>
      <c r="AZ170" s="174"/>
      <c r="BA170" s="174"/>
      <c r="BB170" s="174"/>
      <c r="BC170" s="174"/>
      <c r="BD170" s="174"/>
      <c r="BE170" s="174"/>
      <c r="BF170" s="785" t="s">
        <v>407</v>
      </c>
      <c r="BG170" s="785"/>
      <c r="BH170" s="785"/>
      <c r="BI170" s="785"/>
      <c r="BJ170" s="785"/>
      <c r="BK170" s="785"/>
      <c r="BL170" s="785"/>
      <c r="BM170" s="785"/>
      <c r="BN170" s="785"/>
      <c r="BO170" s="785"/>
      <c r="BP170" s="785"/>
      <c r="BQ170" s="785"/>
      <c r="BR170" s="785"/>
      <c r="BS170" s="785"/>
      <c r="BT170" s="785"/>
    </row>
    <row r="171" spans="1:86" ht="26.1" customHeight="1">
      <c r="A171" s="174"/>
      <c r="B171" s="174"/>
      <c r="C171" s="174"/>
      <c r="D171" s="174"/>
      <c r="E171" s="174"/>
      <c r="F171" s="174"/>
      <c r="G171" s="174"/>
      <c r="H171" s="174"/>
      <c r="I171" s="174"/>
      <c r="J171" s="174"/>
      <c r="K171" s="174"/>
      <c r="L171" s="174"/>
      <c r="M171" s="174"/>
      <c r="N171" s="785"/>
      <c r="O171" s="785"/>
      <c r="P171" s="785"/>
      <c r="Q171" s="785"/>
      <c r="R171" s="785"/>
      <c r="S171" s="785"/>
      <c r="T171" s="785"/>
      <c r="U171" s="785"/>
      <c r="V171" s="785"/>
      <c r="W171" s="785"/>
      <c r="X171" s="785"/>
      <c r="Y171" s="785"/>
      <c r="Z171" s="785"/>
      <c r="AA171" s="785"/>
      <c r="AB171" s="785"/>
      <c r="AQ171" s="298"/>
      <c r="AR171" s="299"/>
      <c r="AS171" s="174"/>
      <c r="AT171" s="174"/>
      <c r="AU171" s="174"/>
      <c r="AV171" s="174"/>
      <c r="AW171" s="174"/>
      <c r="AX171" s="174"/>
      <c r="AY171" s="174"/>
      <c r="AZ171" s="174"/>
      <c r="BA171" s="174"/>
      <c r="BB171" s="174"/>
      <c r="BC171" s="174"/>
      <c r="BD171" s="174"/>
      <c r="BE171" s="174"/>
      <c r="BF171" s="785"/>
      <c r="BG171" s="785"/>
      <c r="BH171" s="785"/>
      <c r="BI171" s="785"/>
      <c r="BJ171" s="785"/>
      <c r="BK171" s="785"/>
      <c r="BL171" s="785"/>
      <c r="BM171" s="785"/>
      <c r="BN171" s="785"/>
      <c r="BO171" s="785"/>
      <c r="BP171" s="785"/>
      <c r="BQ171" s="785"/>
      <c r="BR171" s="785"/>
      <c r="BS171" s="785"/>
      <c r="BT171" s="785"/>
    </row>
    <row r="172" spans="1:86" ht="26.1" customHeight="1">
      <c r="AQ172" s="302"/>
      <c r="AR172" s="303"/>
    </row>
    <row r="173" spans="1:86" ht="26.1" customHeight="1">
      <c r="B173" s="142" t="str">
        <f>$B$5</f>
        <v>第86回全国教育美術展応募作品の名札</v>
      </c>
      <c r="AQ173" s="302"/>
      <c r="AR173" s="303"/>
      <c r="AT173" s="142" t="str">
        <f>$B$5</f>
        <v>第86回全国教育美術展応募作品の名札</v>
      </c>
    </row>
    <row r="174" spans="1:86" ht="24.95" customHeight="1">
      <c r="A174" s="734" t="s">
        <v>45</v>
      </c>
      <c r="B174" s="735"/>
      <c r="C174" s="735"/>
      <c r="D174" s="735"/>
      <c r="E174" s="735"/>
      <c r="F174" s="735"/>
      <c r="G174" s="735"/>
      <c r="H174" s="735"/>
      <c r="I174" s="735"/>
      <c r="J174" s="735"/>
      <c r="K174" s="735"/>
      <c r="L174" s="735"/>
      <c r="M174" s="736"/>
      <c r="N174" s="790" t="s">
        <v>344</v>
      </c>
      <c r="O174" s="790"/>
      <c r="P174" s="719" t="s">
        <v>17</v>
      </c>
      <c r="Q174" s="720"/>
      <c r="R174" s="721" t="str">
        <f>IF('②応募者名簿(印刷用)'!$BX$40="","",'②応募者名簿(印刷用)'!$BX$40)</f>
        <v>-</v>
      </c>
      <c r="S174" s="721"/>
      <c r="T174" s="721"/>
      <c r="U174" s="721"/>
      <c r="V174" s="721"/>
      <c r="W174" s="721"/>
      <c r="X174" s="721"/>
      <c r="Y174" s="272"/>
      <c r="Z174" s="272"/>
      <c r="AA174" s="718" t="s">
        <v>282</v>
      </c>
      <c r="AB174" s="718"/>
      <c r="AC174" s="718"/>
      <c r="AD174" s="716" t="str">
        <f>IF(①入力シート!$D$30+①入力シート!$H$30+①入力シート!$L$30=0,"",①入力シート!$D$30&amp;①入力シート!$G$30&amp;①入力シート!$H$30&amp;①入力シート!$K$30&amp;①入力シート!$L$30)</f>
        <v/>
      </c>
      <c r="AE174" s="716"/>
      <c r="AF174" s="716"/>
      <c r="AG174" s="716"/>
      <c r="AH174" s="716"/>
      <c r="AI174" s="716"/>
      <c r="AJ174" s="716"/>
      <c r="AK174" s="716"/>
      <c r="AL174" s="716"/>
      <c r="AM174" s="716"/>
      <c r="AN174" s="716"/>
      <c r="AO174" s="716"/>
      <c r="AP174" s="717"/>
      <c r="AQ174" s="300"/>
      <c r="AR174" s="301"/>
      <c r="AS174" s="734" t="s">
        <v>45</v>
      </c>
      <c r="AT174" s="735"/>
      <c r="AU174" s="735"/>
      <c r="AV174" s="735"/>
      <c r="AW174" s="735"/>
      <c r="AX174" s="735"/>
      <c r="AY174" s="735"/>
      <c r="AZ174" s="735"/>
      <c r="BA174" s="735"/>
      <c r="BB174" s="735"/>
      <c r="BC174" s="735"/>
      <c r="BD174" s="735"/>
      <c r="BE174" s="736"/>
      <c r="BF174" s="728" t="s">
        <v>344</v>
      </c>
      <c r="BG174" s="729"/>
      <c r="BH174" s="719" t="s">
        <v>17</v>
      </c>
      <c r="BI174" s="720"/>
      <c r="BJ174" s="721" t="str">
        <f>IF('②応募者名簿(印刷用)'!$BX$40="","",'②応募者名簿(印刷用)'!$BX$40)</f>
        <v>-</v>
      </c>
      <c r="BK174" s="721"/>
      <c r="BL174" s="721"/>
      <c r="BM174" s="721"/>
      <c r="BN174" s="721"/>
      <c r="BO174" s="721"/>
      <c r="BP174" s="721"/>
      <c r="BQ174" s="272"/>
      <c r="BR174" s="272"/>
      <c r="BS174" s="718" t="s">
        <v>282</v>
      </c>
      <c r="BT174" s="718"/>
      <c r="BU174" s="718"/>
      <c r="BV174" s="716" t="str">
        <f>IF(①入力シート!$D$30+①入力シート!$H$30+①入力シート!$L$30=0,"",①入力シート!$D$30&amp;①入力シート!$G$30&amp;①入力シート!$H$30&amp;①入力シート!$K$30&amp;①入力シート!$L$30)</f>
        <v/>
      </c>
      <c r="BW174" s="716"/>
      <c r="BX174" s="716"/>
      <c r="BY174" s="716"/>
      <c r="BZ174" s="716"/>
      <c r="CA174" s="716"/>
      <c r="CB174" s="716"/>
      <c r="CC174" s="716"/>
      <c r="CD174" s="716"/>
      <c r="CE174" s="716"/>
      <c r="CF174" s="716"/>
      <c r="CG174" s="716"/>
      <c r="CH174" s="717"/>
    </row>
    <row r="175" spans="1:86" ht="24.95" customHeight="1">
      <c r="A175" s="714"/>
      <c r="B175" s="715"/>
      <c r="C175" s="715"/>
      <c r="D175" s="715"/>
      <c r="E175" s="715"/>
      <c r="F175" s="715"/>
      <c r="G175" s="715"/>
      <c r="H175" s="715"/>
      <c r="I175" s="191"/>
      <c r="J175" s="191"/>
      <c r="K175" s="191"/>
      <c r="L175" s="191"/>
      <c r="M175" s="192"/>
      <c r="N175" s="790"/>
      <c r="O175" s="790"/>
      <c r="P175" s="711" t="str">
        <f>IF('②応募者名簿(印刷用)'!$BV$42="","",'②応募者名簿(印刷用)'!$BV$42)</f>
        <v xml:space="preserve"> </v>
      </c>
      <c r="Q175" s="712"/>
      <c r="R175" s="712"/>
      <c r="S175" s="712"/>
      <c r="T175" s="712"/>
      <c r="U175" s="712"/>
      <c r="V175" s="712"/>
      <c r="W175" s="712"/>
      <c r="X175" s="712"/>
      <c r="Y175" s="712"/>
      <c r="Z175" s="712"/>
      <c r="AA175" s="712"/>
      <c r="AB175" s="712"/>
      <c r="AC175" s="712"/>
      <c r="AD175" s="712"/>
      <c r="AE175" s="712"/>
      <c r="AF175" s="712"/>
      <c r="AG175" s="712"/>
      <c r="AH175" s="712"/>
      <c r="AI175" s="712"/>
      <c r="AJ175" s="712"/>
      <c r="AK175" s="712"/>
      <c r="AL175" s="712"/>
      <c r="AM175" s="712"/>
      <c r="AN175" s="712"/>
      <c r="AO175" s="712"/>
      <c r="AP175" s="713"/>
      <c r="AQ175" s="300"/>
      <c r="AR175" s="301"/>
      <c r="AS175" s="714"/>
      <c r="AT175" s="715"/>
      <c r="AU175" s="715"/>
      <c r="AV175" s="715"/>
      <c r="AW175" s="715"/>
      <c r="AX175" s="715"/>
      <c r="AY175" s="715"/>
      <c r="AZ175" s="715"/>
      <c r="BA175" s="191"/>
      <c r="BB175" s="191"/>
      <c r="BC175" s="191"/>
      <c r="BD175" s="191"/>
      <c r="BE175" s="192"/>
      <c r="BF175" s="730"/>
      <c r="BG175" s="731"/>
      <c r="BH175" s="711" t="str">
        <f>IF('②応募者名簿(印刷用)'!$BV$42="","",'②応募者名簿(印刷用)'!$BV$42)</f>
        <v xml:space="preserve"> </v>
      </c>
      <c r="BI175" s="712"/>
      <c r="BJ175" s="712"/>
      <c r="BK175" s="712"/>
      <c r="BL175" s="712"/>
      <c r="BM175" s="712"/>
      <c r="BN175" s="712"/>
      <c r="BO175" s="712"/>
      <c r="BP175" s="712"/>
      <c r="BQ175" s="712"/>
      <c r="BR175" s="712"/>
      <c r="BS175" s="712"/>
      <c r="BT175" s="712"/>
      <c r="BU175" s="712"/>
      <c r="BV175" s="712"/>
      <c r="BW175" s="712"/>
      <c r="BX175" s="712"/>
      <c r="BY175" s="712"/>
      <c r="BZ175" s="712"/>
      <c r="CA175" s="712"/>
      <c r="CB175" s="712"/>
      <c r="CC175" s="712"/>
      <c r="CD175" s="712"/>
      <c r="CE175" s="712"/>
      <c r="CF175" s="712"/>
      <c r="CG175" s="712"/>
      <c r="CH175" s="713"/>
    </row>
    <row r="176" spans="1:86" ht="24.95" customHeight="1">
      <c r="A176" s="714"/>
      <c r="B176" s="715"/>
      <c r="C176" s="715"/>
      <c r="D176" s="715"/>
      <c r="E176" s="715"/>
      <c r="F176" s="715"/>
      <c r="G176" s="715"/>
      <c r="H176" s="715"/>
      <c r="I176" s="191"/>
      <c r="J176" s="191"/>
      <c r="K176" s="191"/>
      <c r="L176" s="191"/>
      <c r="M176" s="192"/>
      <c r="N176" s="790"/>
      <c r="O176" s="790"/>
      <c r="P176" s="711" t="str">
        <f>IF('②応募者名簿(印刷用)'!$BV$43="","",'②応募者名簿(印刷用)'!$BV$43)</f>
        <v xml:space="preserve"> </v>
      </c>
      <c r="Q176" s="712"/>
      <c r="R176" s="712"/>
      <c r="S176" s="712"/>
      <c r="T176" s="712"/>
      <c r="U176" s="712"/>
      <c r="V176" s="712"/>
      <c r="W176" s="712"/>
      <c r="X176" s="712"/>
      <c r="Y176" s="712"/>
      <c r="Z176" s="712"/>
      <c r="AA176" s="712"/>
      <c r="AB176" s="712"/>
      <c r="AC176" s="712"/>
      <c r="AD176" s="712"/>
      <c r="AE176" s="712"/>
      <c r="AF176" s="712"/>
      <c r="AG176" s="712"/>
      <c r="AH176" s="712"/>
      <c r="AI176" s="712"/>
      <c r="AJ176" s="712"/>
      <c r="AK176" s="712"/>
      <c r="AL176" s="712"/>
      <c r="AM176" s="712"/>
      <c r="AN176" s="712"/>
      <c r="AO176" s="712"/>
      <c r="AP176" s="713"/>
      <c r="AQ176" s="300"/>
      <c r="AR176" s="301"/>
      <c r="AS176" s="714"/>
      <c r="AT176" s="715"/>
      <c r="AU176" s="715"/>
      <c r="AV176" s="715"/>
      <c r="AW176" s="715"/>
      <c r="AX176" s="715"/>
      <c r="AY176" s="715"/>
      <c r="AZ176" s="715"/>
      <c r="BA176" s="191"/>
      <c r="BB176" s="191"/>
      <c r="BC176" s="191"/>
      <c r="BD176" s="191"/>
      <c r="BE176" s="192"/>
      <c r="BF176" s="730"/>
      <c r="BG176" s="731"/>
      <c r="BH176" s="711" t="str">
        <f>IF('②応募者名簿(印刷用)'!$BV$43="","",'②応募者名簿(印刷用)'!$BV$43)</f>
        <v xml:space="preserve"> </v>
      </c>
      <c r="BI176" s="712"/>
      <c r="BJ176" s="712"/>
      <c r="BK176" s="712"/>
      <c r="BL176" s="712"/>
      <c r="BM176" s="712"/>
      <c r="BN176" s="712"/>
      <c r="BO176" s="712"/>
      <c r="BP176" s="712"/>
      <c r="BQ176" s="712"/>
      <c r="BR176" s="712"/>
      <c r="BS176" s="712"/>
      <c r="BT176" s="712"/>
      <c r="BU176" s="712"/>
      <c r="BV176" s="712"/>
      <c r="BW176" s="712"/>
      <c r="BX176" s="712"/>
      <c r="BY176" s="712"/>
      <c r="BZ176" s="712"/>
      <c r="CA176" s="712"/>
      <c r="CB176" s="712"/>
      <c r="CC176" s="712"/>
      <c r="CD176" s="712"/>
      <c r="CE176" s="712"/>
      <c r="CF176" s="712"/>
      <c r="CG176" s="712"/>
      <c r="CH176" s="713"/>
    </row>
    <row r="177" spans="1:86" ht="24.95" customHeight="1">
      <c r="A177" s="714"/>
      <c r="B177" s="715"/>
      <c r="C177" s="715"/>
      <c r="D177" s="715"/>
      <c r="E177" s="715"/>
      <c r="F177" s="715"/>
      <c r="G177" s="715"/>
      <c r="H177" s="715"/>
      <c r="I177" s="191"/>
      <c r="J177" s="191"/>
      <c r="K177" s="191"/>
      <c r="L177" s="191"/>
      <c r="M177" s="192"/>
      <c r="N177" s="790"/>
      <c r="O177" s="790"/>
      <c r="P177" s="737" t="str">
        <f>IF('②応募者名簿(印刷用)'!$BV$44="","",'②応募者名簿(印刷用)'!$BV$44)</f>
        <v xml:space="preserve"> </v>
      </c>
      <c r="Q177" s="738"/>
      <c r="R177" s="738"/>
      <c r="S177" s="738"/>
      <c r="T177" s="738"/>
      <c r="U177" s="738"/>
      <c r="V177" s="738"/>
      <c r="W177" s="738"/>
      <c r="X177" s="738"/>
      <c r="Y177" s="738"/>
      <c r="Z177" s="738"/>
      <c r="AA177" s="738"/>
      <c r="AB177" s="738"/>
      <c r="AC177" s="738"/>
      <c r="AD177" s="738"/>
      <c r="AE177" s="738"/>
      <c r="AF177" s="738"/>
      <c r="AG177" s="738"/>
      <c r="AH177" s="738"/>
      <c r="AI177" s="738"/>
      <c r="AJ177" s="738"/>
      <c r="AK177" s="738"/>
      <c r="AL177" s="738"/>
      <c r="AM177" s="738"/>
      <c r="AN177" s="738"/>
      <c r="AO177" s="738"/>
      <c r="AP177" s="739"/>
      <c r="AQ177" s="300"/>
      <c r="AR177" s="301"/>
      <c r="AS177" s="714"/>
      <c r="AT177" s="715"/>
      <c r="AU177" s="715"/>
      <c r="AV177" s="715"/>
      <c r="AW177" s="715"/>
      <c r="AX177" s="715"/>
      <c r="AY177" s="715"/>
      <c r="AZ177" s="715"/>
      <c r="BA177" s="191"/>
      <c r="BB177" s="191"/>
      <c r="BC177" s="191"/>
      <c r="BD177" s="191"/>
      <c r="BE177" s="192"/>
      <c r="BF177" s="732"/>
      <c r="BG177" s="733"/>
      <c r="BH177" s="737" t="str">
        <f>IF('②応募者名簿(印刷用)'!$BV$44="","",'②応募者名簿(印刷用)'!$BV$44)</f>
        <v xml:space="preserve"> </v>
      </c>
      <c r="BI177" s="738"/>
      <c r="BJ177" s="738"/>
      <c r="BK177" s="738"/>
      <c r="BL177" s="738"/>
      <c r="BM177" s="738"/>
      <c r="BN177" s="738"/>
      <c r="BO177" s="738"/>
      <c r="BP177" s="738"/>
      <c r="BQ177" s="738"/>
      <c r="BR177" s="738"/>
      <c r="BS177" s="738"/>
      <c r="BT177" s="738"/>
      <c r="BU177" s="738"/>
      <c r="BV177" s="738"/>
      <c r="BW177" s="738"/>
      <c r="BX177" s="738"/>
      <c r="BY177" s="738"/>
      <c r="BZ177" s="738"/>
      <c r="CA177" s="738"/>
      <c r="CB177" s="738"/>
      <c r="CC177" s="738"/>
      <c r="CD177" s="738"/>
      <c r="CE177" s="738"/>
      <c r="CF177" s="738"/>
      <c r="CG177" s="738"/>
      <c r="CH177" s="739"/>
    </row>
    <row r="178" spans="1:86" ht="24.95" customHeight="1">
      <c r="A178" s="714"/>
      <c r="B178" s="715"/>
      <c r="C178" s="715"/>
      <c r="D178" s="715"/>
      <c r="E178" s="715"/>
      <c r="F178" s="715"/>
      <c r="G178" s="715"/>
      <c r="H178" s="715"/>
      <c r="I178" s="191"/>
      <c r="J178" s="191"/>
      <c r="K178" s="191"/>
      <c r="L178" s="191"/>
      <c r="M178" s="192"/>
      <c r="N178" s="728" t="s">
        <v>345</v>
      </c>
      <c r="O178" s="729"/>
      <c r="P178" s="740" t="s">
        <v>23</v>
      </c>
      <c r="Q178" s="741"/>
      <c r="R178" s="741"/>
      <c r="S178" s="741"/>
      <c r="T178" s="720" t="str">
        <f>""&amp;①入力シート!$D$21</f>
        <v/>
      </c>
      <c r="U178" s="720"/>
      <c r="V178" s="720"/>
      <c r="W178" s="720"/>
      <c r="X178" s="720"/>
      <c r="Y178" s="720"/>
      <c r="Z178" s="720"/>
      <c r="AA178" s="720"/>
      <c r="AB178" s="720"/>
      <c r="AC178" s="720"/>
      <c r="AD178" s="720"/>
      <c r="AE178" s="720"/>
      <c r="AF178" s="720"/>
      <c r="AG178" s="720"/>
      <c r="AH178" s="720"/>
      <c r="AI178" s="720"/>
      <c r="AJ178" s="720"/>
      <c r="AK178" s="720"/>
      <c r="AL178" s="720"/>
      <c r="AM178" s="720"/>
      <c r="AN178" s="720"/>
      <c r="AO178" s="720"/>
      <c r="AP178" s="773"/>
      <c r="AQ178" s="300"/>
      <c r="AR178" s="301"/>
      <c r="AS178" s="714"/>
      <c r="AT178" s="715"/>
      <c r="AU178" s="715"/>
      <c r="AV178" s="715"/>
      <c r="AW178" s="715"/>
      <c r="AX178" s="715"/>
      <c r="AY178" s="715"/>
      <c r="AZ178" s="715"/>
      <c r="BA178" s="191"/>
      <c r="BB178" s="191"/>
      <c r="BC178" s="191"/>
      <c r="BD178" s="191"/>
      <c r="BE178" s="192"/>
      <c r="BF178" s="728" t="s">
        <v>345</v>
      </c>
      <c r="BG178" s="729"/>
      <c r="BH178" s="740" t="s">
        <v>23</v>
      </c>
      <c r="BI178" s="741"/>
      <c r="BJ178" s="741"/>
      <c r="BK178" s="741"/>
      <c r="BL178" s="720" t="str">
        <f>""&amp;①入力シート!$D$21</f>
        <v/>
      </c>
      <c r="BM178" s="720"/>
      <c r="BN178" s="720"/>
      <c r="BO178" s="720"/>
      <c r="BP178" s="720"/>
      <c r="BQ178" s="720"/>
      <c r="BR178" s="720"/>
      <c r="BS178" s="720"/>
      <c r="BT178" s="720"/>
      <c r="BU178" s="720"/>
      <c r="BV178" s="720"/>
      <c r="BW178" s="720"/>
      <c r="BX178" s="720"/>
      <c r="BY178" s="720"/>
      <c r="BZ178" s="720"/>
      <c r="CA178" s="720"/>
      <c r="CB178" s="720"/>
      <c r="CC178" s="720"/>
      <c r="CD178" s="720"/>
      <c r="CE178" s="720"/>
      <c r="CF178" s="720"/>
      <c r="CG178" s="720"/>
      <c r="CH178" s="773"/>
    </row>
    <row r="179" spans="1:86" ht="24.95" customHeight="1">
      <c r="A179" s="193"/>
      <c r="B179" s="191"/>
      <c r="C179" s="191"/>
      <c r="D179" s="191"/>
      <c r="E179" s="191"/>
      <c r="F179" s="191"/>
      <c r="G179" s="191"/>
      <c r="H179" s="191"/>
      <c r="I179" s="191"/>
      <c r="J179" s="191"/>
      <c r="K179" s="191"/>
      <c r="L179" s="191"/>
      <c r="M179" s="192"/>
      <c r="N179" s="730"/>
      <c r="O179" s="731"/>
      <c r="P179" s="770" t="str">
        <f>"　"&amp;①入力シート!$D$22</f>
        <v>　</v>
      </c>
      <c r="Q179" s="771"/>
      <c r="R179" s="771"/>
      <c r="S179" s="771"/>
      <c r="T179" s="771"/>
      <c r="U179" s="771"/>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2"/>
      <c r="AQ179" s="300"/>
      <c r="AR179" s="301"/>
      <c r="AS179" s="193"/>
      <c r="AT179" s="191"/>
      <c r="AU179" s="191"/>
      <c r="AV179" s="191"/>
      <c r="AW179" s="191"/>
      <c r="AX179" s="191"/>
      <c r="AY179" s="191"/>
      <c r="AZ179" s="191"/>
      <c r="BA179" s="191"/>
      <c r="BB179" s="191"/>
      <c r="BC179" s="191"/>
      <c r="BD179" s="191"/>
      <c r="BE179" s="192"/>
      <c r="BF179" s="730"/>
      <c r="BG179" s="731"/>
      <c r="BH179" s="770" t="str">
        <f>"　"&amp;①入力シート!$D$22</f>
        <v>　</v>
      </c>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2"/>
    </row>
    <row r="180" spans="1:86" ht="24.95" customHeight="1">
      <c r="A180" s="193"/>
      <c r="B180" s="191"/>
      <c r="C180" s="191"/>
      <c r="D180" s="191"/>
      <c r="E180" s="191"/>
      <c r="F180" s="191"/>
      <c r="G180" s="191"/>
      <c r="H180" s="191"/>
      <c r="I180" s="191"/>
      <c r="J180" s="191"/>
      <c r="K180" s="191"/>
      <c r="L180" s="191"/>
      <c r="M180" s="192"/>
      <c r="N180" s="730"/>
      <c r="O180" s="731"/>
      <c r="P180" s="764" t="str">
        <f>"　"&amp;①入力シート!$D$23</f>
        <v>　</v>
      </c>
      <c r="Q180" s="765"/>
      <c r="R180" s="765"/>
      <c r="S180" s="765"/>
      <c r="T180" s="765"/>
      <c r="U180" s="765"/>
      <c r="V180" s="765"/>
      <c r="W180" s="765"/>
      <c r="X180" s="765"/>
      <c r="Y180" s="765"/>
      <c r="Z180" s="765"/>
      <c r="AA180" s="765"/>
      <c r="AB180" s="765"/>
      <c r="AC180" s="765"/>
      <c r="AD180" s="765"/>
      <c r="AE180" s="765"/>
      <c r="AF180" s="765"/>
      <c r="AG180" s="765"/>
      <c r="AH180" s="765"/>
      <c r="AI180" s="765"/>
      <c r="AJ180" s="765"/>
      <c r="AK180" s="765"/>
      <c r="AL180" s="765"/>
      <c r="AM180" s="765"/>
      <c r="AN180" s="765"/>
      <c r="AO180" s="765"/>
      <c r="AP180" s="766"/>
      <c r="AQ180" s="300"/>
      <c r="AR180" s="301"/>
      <c r="AS180" s="193"/>
      <c r="AT180" s="191"/>
      <c r="AU180" s="191"/>
      <c r="AV180" s="191"/>
      <c r="AW180" s="191"/>
      <c r="AX180" s="191"/>
      <c r="AY180" s="191"/>
      <c r="AZ180" s="191"/>
      <c r="BA180" s="191"/>
      <c r="BB180" s="191"/>
      <c r="BC180" s="191"/>
      <c r="BD180" s="191"/>
      <c r="BE180" s="192"/>
      <c r="BF180" s="730"/>
      <c r="BG180" s="731"/>
      <c r="BH180" s="764" t="str">
        <f>"　"&amp;①入力シート!$D$23</f>
        <v>　</v>
      </c>
      <c r="BI180" s="765"/>
      <c r="BJ180" s="765"/>
      <c r="BK180" s="765"/>
      <c r="BL180" s="765"/>
      <c r="BM180" s="765"/>
      <c r="BN180" s="765"/>
      <c r="BO180" s="765"/>
      <c r="BP180" s="765"/>
      <c r="BQ180" s="765"/>
      <c r="BR180" s="765"/>
      <c r="BS180" s="765"/>
      <c r="BT180" s="765"/>
      <c r="BU180" s="765"/>
      <c r="BV180" s="765"/>
      <c r="BW180" s="765"/>
      <c r="BX180" s="765"/>
      <c r="BY180" s="765"/>
      <c r="BZ180" s="765"/>
      <c r="CA180" s="765"/>
      <c r="CB180" s="765"/>
      <c r="CC180" s="765"/>
      <c r="CD180" s="765"/>
      <c r="CE180" s="765"/>
      <c r="CF180" s="765"/>
      <c r="CG180" s="765"/>
      <c r="CH180" s="766"/>
    </row>
    <row r="181" spans="1:86" ht="24.95" customHeight="1">
      <c r="A181" s="194"/>
      <c r="B181" s="195"/>
      <c r="C181" s="195"/>
      <c r="D181" s="195"/>
      <c r="E181" s="195"/>
      <c r="F181" s="195"/>
      <c r="G181" s="195"/>
      <c r="H181" s="195"/>
      <c r="I181" s="195"/>
      <c r="J181" s="195"/>
      <c r="K181" s="195"/>
      <c r="L181" s="195"/>
      <c r="M181" s="196"/>
      <c r="N181" s="732"/>
      <c r="O181" s="733"/>
      <c r="P181" s="764"/>
      <c r="Q181" s="765"/>
      <c r="R181" s="765"/>
      <c r="S181" s="765"/>
      <c r="T181" s="765"/>
      <c r="U181" s="765"/>
      <c r="V181" s="765"/>
      <c r="W181" s="765"/>
      <c r="X181" s="765"/>
      <c r="Y181" s="765"/>
      <c r="Z181" s="765"/>
      <c r="AA181" s="765"/>
      <c r="AB181" s="765"/>
      <c r="AC181" s="765"/>
      <c r="AD181" s="765"/>
      <c r="AE181" s="765"/>
      <c r="AF181" s="765"/>
      <c r="AG181" s="765"/>
      <c r="AH181" s="765"/>
      <c r="AI181" s="765"/>
      <c r="AJ181" s="765"/>
      <c r="AK181" s="765"/>
      <c r="AL181" s="765"/>
      <c r="AM181" s="765"/>
      <c r="AN181" s="765"/>
      <c r="AO181" s="765"/>
      <c r="AP181" s="766"/>
      <c r="AQ181" s="300"/>
      <c r="AR181" s="301"/>
      <c r="AS181" s="194"/>
      <c r="AT181" s="195"/>
      <c r="AU181" s="195"/>
      <c r="AV181" s="195"/>
      <c r="AW181" s="195"/>
      <c r="AX181" s="195"/>
      <c r="AY181" s="195"/>
      <c r="AZ181" s="195"/>
      <c r="BA181" s="195"/>
      <c r="BB181" s="195"/>
      <c r="BC181" s="195"/>
      <c r="BD181" s="195"/>
      <c r="BE181" s="196"/>
      <c r="BF181" s="732"/>
      <c r="BG181" s="733"/>
      <c r="BH181" s="767"/>
      <c r="BI181" s="768"/>
      <c r="BJ181" s="768"/>
      <c r="BK181" s="768"/>
      <c r="BL181" s="768"/>
      <c r="BM181" s="768"/>
      <c r="BN181" s="768"/>
      <c r="BO181" s="768"/>
      <c r="BP181" s="768"/>
      <c r="BQ181" s="768"/>
      <c r="BR181" s="768"/>
      <c r="BS181" s="768"/>
      <c r="BT181" s="768"/>
      <c r="BU181" s="768"/>
      <c r="BV181" s="768"/>
      <c r="BW181" s="768"/>
      <c r="BX181" s="768"/>
      <c r="BY181" s="768"/>
      <c r="BZ181" s="768"/>
      <c r="CA181" s="768"/>
      <c r="CB181" s="768"/>
      <c r="CC181" s="768"/>
      <c r="CD181" s="768"/>
      <c r="CE181" s="768"/>
      <c r="CF181" s="768"/>
      <c r="CG181" s="768"/>
      <c r="CH181" s="769"/>
    </row>
    <row r="182" spans="1:86" ht="24.95" customHeight="1">
      <c r="A182" s="722" t="s">
        <v>337</v>
      </c>
      <c r="B182" s="723"/>
      <c r="C182" s="740" t="s">
        <v>31</v>
      </c>
      <c r="D182" s="741"/>
      <c r="E182" s="741"/>
      <c r="F182" s="741"/>
      <c r="G182" s="741"/>
      <c r="H182" s="741"/>
      <c r="I182" s="741"/>
      <c r="J182" s="741"/>
      <c r="K182" s="741"/>
      <c r="L182" s="741"/>
      <c r="M182" s="741"/>
      <c r="N182" s="722" t="s">
        <v>336</v>
      </c>
      <c r="O182" s="723"/>
      <c r="P182" s="792" t="str">
        <f>""&amp;①入力シート!AC78</f>
        <v/>
      </c>
      <c r="Q182" s="792"/>
      <c r="R182" s="792"/>
      <c r="S182" s="792"/>
      <c r="T182" s="792"/>
      <c r="U182" s="792"/>
      <c r="V182" s="792"/>
      <c r="W182" s="792"/>
      <c r="X182" s="792"/>
      <c r="Y182" s="792"/>
      <c r="Z182" s="792"/>
      <c r="AA182" s="792"/>
      <c r="AB182" s="792"/>
      <c r="AC182" s="792"/>
      <c r="AD182" s="792"/>
      <c r="AE182" s="792"/>
      <c r="AF182" s="792"/>
      <c r="AG182" s="792"/>
      <c r="AH182" s="792"/>
      <c r="AI182" s="792"/>
      <c r="AJ182" s="792"/>
      <c r="AK182" s="792"/>
      <c r="AL182" s="792"/>
      <c r="AM182" s="792"/>
      <c r="AN182" s="792"/>
      <c r="AO182" s="792"/>
      <c r="AP182" s="792"/>
      <c r="AQ182" s="300"/>
      <c r="AR182" s="301"/>
      <c r="AS182" s="722" t="s">
        <v>337</v>
      </c>
      <c r="AT182" s="723"/>
      <c r="AU182" s="740" t="s">
        <v>31</v>
      </c>
      <c r="AV182" s="741"/>
      <c r="AW182" s="741"/>
      <c r="AX182" s="741"/>
      <c r="AY182" s="741"/>
      <c r="AZ182" s="741"/>
      <c r="BA182" s="741"/>
      <c r="BB182" s="741"/>
      <c r="BC182" s="741"/>
      <c r="BD182" s="741"/>
      <c r="BE182" s="742"/>
      <c r="BF182" s="722" t="s">
        <v>336</v>
      </c>
      <c r="BG182" s="723"/>
      <c r="BH182" s="755" t="str">
        <f>""&amp;①入力シート!AC79</f>
        <v/>
      </c>
      <c r="BI182" s="756"/>
      <c r="BJ182" s="756"/>
      <c r="BK182" s="756"/>
      <c r="BL182" s="756"/>
      <c r="BM182" s="756"/>
      <c r="BN182" s="756"/>
      <c r="BO182" s="756"/>
      <c r="BP182" s="756"/>
      <c r="BQ182" s="756"/>
      <c r="BR182" s="756"/>
      <c r="BS182" s="756"/>
      <c r="BT182" s="756"/>
      <c r="BU182" s="756"/>
      <c r="BV182" s="756"/>
      <c r="BW182" s="756"/>
      <c r="BX182" s="756"/>
      <c r="BY182" s="756"/>
      <c r="BZ182" s="756"/>
      <c r="CA182" s="756"/>
      <c r="CB182" s="756"/>
      <c r="CC182" s="756"/>
      <c r="CD182" s="756"/>
      <c r="CE182" s="756"/>
      <c r="CF182" s="756"/>
      <c r="CG182" s="756"/>
      <c r="CH182" s="757"/>
    </row>
    <row r="183" spans="1:86" ht="24.95" customHeight="1">
      <c r="A183" s="724"/>
      <c r="B183" s="725"/>
      <c r="C183" s="743">
        <f>'②応募者名簿(印刷用)'!$AD27</f>
        <v>55</v>
      </c>
      <c r="D183" s="744"/>
      <c r="E183" s="744"/>
      <c r="F183" s="744"/>
      <c r="G183" s="744"/>
      <c r="H183" s="744"/>
      <c r="I183" s="744"/>
      <c r="J183" s="744"/>
      <c r="K183" s="744"/>
      <c r="L183" s="744"/>
      <c r="M183" s="744"/>
      <c r="N183" s="724"/>
      <c r="O183" s="725"/>
      <c r="P183" s="792"/>
      <c r="Q183" s="792"/>
      <c r="R183" s="792"/>
      <c r="S183" s="792"/>
      <c r="T183" s="792"/>
      <c r="U183" s="792"/>
      <c r="V183" s="792"/>
      <c r="W183" s="792"/>
      <c r="X183" s="792"/>
      <c r="Y183" s="792"/>
      <c r="Z183" s="792"/>
      <c r="AA183" s="792"/>
      <c r="AB183" s="792"/>
      <c r="AC183" s="792"/>
      <c r="AD183" s="792"/>
      <c r="AE183" s="792"/>
      <c r="AF183" s="792"/>
      <c r="AG183" s="792"/>
      <c r="AH183" s="792"/>
      <c r="AI183" s="792"/>
      <c r="AJ183" s="792"/>
      <c r="AK183" s="792"/>
      <c r="AL183" s="792"/>
      <c r="AM183" s="792"/>
      <c r="AN183" s="792"/>
      <c r="AO183" s="792"/>
      <c r="AP183" s="792"/>
      <c r="AQ183" s="300"/>
      <c r="AR183" s="301"/>
      <c r="AS183" s="724"/>
      <c r="AT183" s="725"/>
      <c r="AU183" s="743">
        <f>'②応募者名簿(印刷用)'!$AD28</f>
        <v>56</v>
      </c>
      <c r="AV183" s="744"/>
      <c r="AW183" s="744"/>
      <c r="AX183" s="744"/>
      <c r="AY183" s="744"/>
      <c r="AZ183" s="744"/>
      <c r="BA183" s="744"/>
      <c r="BB183" s="744"/>
      <c r="BC183" s="744"/>
      <c r="BD183" s="744"/>
      <c r="BE183" s="745"/>
      <c r="BF183" s="724"/>
      <c r="BG183" s="725"/>
      <c r="BH183" s="758"/>
      <c r="BI183" s="759"/>
      <c r="BJ183" s="759"/>
      <c r="BK183" s="759"/>
      <c r="BL183" s="759"/>
      <c r="BM183" s="759"/>
      <c r="BN183" s="759"/>
      <c r="BO183" s="759"/>
      <c r="BP183" s="759"/>
      <c r="BQ183" s="759"/>
      <c r="BR183" s="759"/>
      <c r="BS183" s="759"/>
      <c r="BT183" s="759"/>
      <c r="BU183" s="759"/>
      <c r="BV183" s="759"/>
      <c r="BW183" s="759"/>
      <c r="BX183" s="759"/>
      <c r="BY183" s="759"/>
      <c r="BZ183" s="759"/>
      <c r="CA183" s="759"/>
      <c r="CB183" s="759"/>
      <c r="CC183" s="759"/>
      <c r="CD183" s="759"/>
      <c r="CE183" s="759"/>
      <c r="CF183" s="759"/>
      <c r="CG183" s="759"/>
      <c r="CH183" s="760"/>
    </row>
    <row r="184" spans="1:86" ht="24.95" customHeight="1">
      <c r="A184" s="726"/>
      <c r="B184" s="727"/>
      <c r="C184" s="743"/>
      <c r="D184" s="744"/>
      <c r="E184" s="744"/>
      <c r="F184" s="744"/>
      <c r="G184" s="744"/>
      <c r="H184" s="744"/>
      <c r="I184" s="744"/>
      <c r="J184" s="744"/>
      <c r="K184" s="744"/>
      <c r="L184" s="744"/>
      <c r="M184" s="744"/>
      <c r="N184" s="726"/>
      <c r="O184" s="727"/>
      <c r="P184" s="792"/>
      <c r="Q184" s="792"/>
      <c r="R184" s="792"/>
      <c r="S184" s="792"/>
      <c r="T184" s="792"/>
      <c r="U184" s="792"/>
      <c r="V184" s="792"/>
      <c r="W184" s="792"/>
      <c r="X184" s="792"/>
      <c r="Y184" s="792"/>
      <c r="Z184" s="792"/>
      <c r="AA184" s="792"/>
      <c r="AB184" s="792"/>
      <c r="AC184" s="792"/>
      <c r="AD184" s="792"/>
      <c r="AE184" s="792"/>
      <c r="AF184" s="792"/>
      <c r="AG184" s="792"/>
      <c r="AH184" s="792"/>
      <c r="AI184" s="792"/>
      <c r="AJ184" s="792"/>
      <c r="AK184" s="792"/>
      <c r="AL184" s="792"/>
      <c r="AM184" s="792"/>
      <c r="AN184" s="792"/>
      <c r="AO184" s="792"/>
      <c r="AP184" s="792"/>
      <c r="AQ184" s="300"/>
      <c r="AR184" s="301"/>
      <c r="AS184" s="726"/>
      <c r="AT184" s="727"/>
      <c r="AU184" s="746"/>
      <c r="AV184" s="747"/>
      <c r="AW184" s="747"/>
      <c r="AX184" s="747"/>
      <c r="AY184" s="747"/>
      <c r="AZ184" s="747"/>
      <c r="BA184" s="747"/>
      <c r="BB184" s="747"/>
      <c r="BC184" s="747"/>
      <c r="BD184" s="747"/>
      <c r="BE184" s="748"/>
      <c r="BF184" s="726"/>
      <c r="BG184" s="727"/>
      <c r="BH184" s="761"/>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c r="CC184" s="762"/>
      <c r="CD184" s="762"/>
      <c r="CE184" s="762"/>
      <c r="CF184" s="762"/>
      <c r="CG184" s="762"/>
      <c r="CH184" s="763"/>
    </row>
    <row r="185" spans="1:86" ht="24.95" customHeight="1">
      <c r="A185" s="722" t="s">
        <v>338</v>
      </c>
      <c r="B185" s="723"/>
      <c r="C185" s="782" t="str">
        <f>IF('②応募者名簿(印刷用)'!$AN$27="","",'②応募者名簿(印刷用)'!$AN$27)</f>
        <v/>
      </c>
      <c r="D185" s="783"/>
      <c r="E185" s="783"/>
      <c r="F185" s="783"/>
      <c r="G185" s="783"/>
      <c r="H185" s="783"/>
      <c r="I185" s="783"/>
      <c r="J185" s="783"/>
      <c r="K185" s="783"/>
      <c r="L185" s="783"/>
      <c r="M185" s="784"/>
      <c r="N185" s="728" t="s">
        <v>346</v>
      </c>
      <c r="O185" s="729"/>
      <c r="P185" s="787" t="s">
        <v>32</v>
      </c>
      <c r="Q185" s="788"/>
      <c r="R185" s="788"/>
      <c r="S185" s="788"/>
      <c r="T185" s="788"/>
      <c r="U185" s="788"/>
      <c r="V185" s="788"/>
      <c r="W185" s="788"/>
      <c r="X185" s="788"/>
      <c r="Y185" s="788"/>
      <c r="Z185" s="788"/>
      <c r="AA185" s="788"/>
      <c r="AB185" s="788"/>
      <c r="AC185" s="788"/>
      <c r="AD185" s="788"/>
      <c r="AE185" s="788"/>
      <c r="AF185" s="788"/>
      <c r="AG185" s="788"/>
      <c r="AH185" s="788"/>
      <c r="AI185" s="788"/>
      <c r="AJ185" s="788"/>
      <c r="AK185" s="788"/>
      <c r="AL185" s="788"/>
      <c r="AM185" s="788"/>
      <c r="AN185" s="788"/>
      <c r="AO185" s="788"/>
      <c r="AP185" s="789"/>
      <c r="AQ185" s="300"/>
      <c r="AR185" s="301"/>
      <c r="AS185" s="722" t="s">
        <v>338</v>
      </c>
      <c r="AT185" s="723"/>
      <c r="AU185" s="782" t="str">
        <f>IF('②応募者名簿(印刷用)'!$AN$28="","",'②応募者名簿(印刷用)'!$AN$28)</f>
        <v/>
      </c>
      <c r="AV185" s="783"/>
      <c r="AW185" s="783"/>
      <c r="AX185" s="783"/>
      <c r="AY185" s="783"/>
      <c r="AZ185" s="783"/>
      <c r="BA185" s="783"/>
      <c r="BB185" s="783"/>
      <c r="BC185" s="783"/>
      <c r="BD185" s="783"/>
      <c r="BE185" s="784"/>
      <c r="BF185" s="728" t="s">
        <v>346</v>
      </c>
      <c r="BG185" s="729"/>
      <c r="BH185" s="740" t="s">
        <v>32</v>
      </c>
      <c r="BI185" s="741"/>
      <c r="BJ185" s="741"/>
      <c r="BK185" s="741"/>
      <c r="BL185" s="741"/>
      <c r="BM185" s="741"/>
      <c r="BN185" s="741"/>
      <c r="BO185" s="741"/>
      <c r="BP185" s="741"/>
      <c r="BQ185" s="741"/>
      <c r="BR185" s="741"/>
      <c r="BS185" s="741"/>
      <c r="BT185" s="741"/>
      <c r="BU185" s="741"/>
      <c r="BV185" s="741"/>
      <c r="BW185" s="741"/>
      <c r="BX185" s="741"/>
      <c r="BY185" s="741"/>
      <c r="BZ185" s="741"/>
      <c r="CA185" s="741"/>
      <c r="CB185" s="741"/>
      <c r="CC185" s="741"/>
      <c r="CD185" s="741"/>
      <c r="CE185" s="741"/>
      <c r="CF185" s="741"/>
      <c r="CG185" s="741"/>
      <c r="CH185" s="742"/>
    </row>
    <row r="186" spans="1:86" ht="24.95" customHeight="1">
      <c r="A186" s="724"/>
      <c r="B186" s="725"/>
      <c r="C186" s="743"/>
      <c r="D186" s="744"/>
      <c r="E186" s="744"/>
      <c r="F186" s="744"/>
      <c r="G186" s="744"/>
      <c r="H186" s="744"/>
      <c r="I186" s="744"/>
      <c r="J186" s="744"/>
      <c r="K186" s="744"/>
      <c r="L186" s="744"/>
      <c r="M186" s="745"/>
      <c r="N186" s="730"/>
      <c r="O186" s="731"/>
      <c r="P186" s="793" t="str">
        <f>IF('②応募者名簿(印刷用)'!$AR$27="","",'②応募者名簿(印刷用)'!$AR$27)</f>
        <v xml:space="preserve"> </v>
      </c>
      <c r="Q186" s="793"/>
      <c r="R186" s="793"/>
      <c r="S186" s="793"/>
      <c r="T186" s="793"/>
      <c r="U186" s="793"/>
      <c r="V186" s="793"/>
      <c r="W186" s="793"/>
      <c r="X186" s="793"/>
      <c r="Y186" s="793"/>
      <c r="Z186" s="793"/>
      <c r="AA186" s="793"/>
      <c r="AB186" s="793"/>
      <c r="AC186" s="793"/>
      <c r="AD186" s="793"/>
      <c r="AE186" s="793"/>
      <c r="AF186" s="793"/>
      <c r="AG186" s="793"/>
      <c r="AH186" s="793"/>
      <c r="AI186" s="793"/>
      <c r="AJ186" s="793"/>
      <c r="AK186" s="793"/>
      <c r="AL186" s="793"/>
      <c r="AM186" s="793"/>
      <c r="AN186" s="793"/>
      <c r="AO186" s="793"/>
      <c r="AP186" s="793"/>
      <c r="AQ186" s="300"/>
      <c r="AR186" s="301"/>
      <c r="AS186" s="724"/>
      <c r="AT186" s="725"/>
      <c r="AU186" s="743"/>
      <c r="AV186" s="744"/>
      <c r="AW186" s="744"/>
      <c r="AX186" s="744"/>
      <c r="AY186" s="744"/>
      <c r="AZ186" s="744"/>
      <c r="BA186" s="744"/>
      <c r="BB186" s="744"/>
      <c r="BC186" s="744"/>
      <c r="BD186" s="744"/>
      <c r="BE186" s="745"/>
      <c r="BF186" s="730"/>
      <c r="BG186" s="731"/>
      <c r="BH186" s="743" t="str">
        <f>IF('②応募者名簿(印刷用)'!$AR$28="","",'②応募者名簿(印刷用)'!$AR$28)</f>
        <v xml:space="preserve"> </v>
      </c>
      <c r="BI186" s="744"/>
      <c r="BJ186" s="744"/>
      <c r="BK186" s="744"/>
      <c r="BL186" s="744"/>
      <c r="BM186" s="744"/>
      <c r="BN186" s="744"/>
      <c r="BO186" s="744"/>
      <c r="BP186" s="744"/>
      <c r="BQ186" s="744"/>
      <c r="BR186" s="744"/>
      <c r="BS186" s="744"/>
      <c r="BT186" s="744"/>
      <c r="BU186" s="744"/>
      <c r="BV186" s="744"/>
      <c r="BW186" s="744"/>
      <c r="BX186" s="744"/>
      <c r="BY186" s="744"/>
      <c r="BZ186" s="744"/>
      <c r="CA186" s="744"/>
      <c r="CB186" s="744"/>
      <c r="CC186" s="744"/>
      <c r="CD186" s="744"/>
      <c r="CE186" s="744"/>
      <c r="CF186" s="744"/>
      <c r="CG186" s="744"/>
      <c r="CH186" s="745"/>
    </row>
    <row r="187" spans="1:86" ht="24.95" customHeight="1">
      <c r="A187" s="726"/>
      <c r="B187" s="727"/>
      <c r="C187" s="743"/>
      <c r="D187" s="744"/>
      <c r="E187" s="744"/>
      <c r="F187" s="744"/>
      <c r="G187" s="744"/>
      <c r="H187" s="744"/>
      <c r="I187" s="744"/>
      <c r="J187" s="744"/>
      <c r="K187" s="744"/>
      <c r="L187" s="744"/>
      <c r="M187" s="745"/>
      <c r="N187" s="732"/>
      <c r="O187" s="733"/>
      <c r="P187" s="794"/>
      <c r="Q187" s="794"/>
      <c r="R187" s="794"/>
      <c r="S187" s="794"/>
      <c r="T187" s="794"/>
      <c r="U187" s="794"/>
      <c r="V187" s="794"/>
      <c r="W187" s="794"/>
      <c r="X187" s="794"/>
      <c r="Y187" s="794"/>
      <c r="Z187" s="794"/>
      <c r="AA187" s="794"/>
      <c r="AB187" s="794"/>
      <c r="AC187" s="794"/>
      <c r="AD187" s="794"/>
      <c r="AE187" s="794"/>
      <c r="AF187" s="794"/>
      <c r="AG187" s="794"/>
      <c r="AH187" s="794"/>
      <c r="AI187" s="794"/>
      <c r="AJ187" s="794"/>
      <c r="AK187" s="794"/>
      <c r="AL187" s="794"/>
      <c r="AM187" s="794"/>
      <c r="AN187" s="794"/>
      <c r="AO187" s="794"/>
      <c r="AP187" s="794"/>
      <c r="AQ187" s="300"/>
      <c r="AR187" s="301"/>
      <c r="AS187" s="726"/>
      <c r="AT187" s="727"/>
      <c r="AU187" s="746"/>
      <c r="AV187" s="747"/>
      <c r="AW187" s="747"/>
      <c r="AX187" s="747"/>
      <c r="AY187" s="747"/>
      <c r="AZ187" s="747"/>
      <c r="BA187" s="747"/>
      <c r="BB187" s="747"/>
      <c r="BC187" s="747"/>
      <c r="BD187" s="747"/>
      <c r="BE187" s="748"/>
      <c r="BF187" s="732"/>
      <c r="BG187" s="733"/>
      <c r="BH187" s="746"/>
      <c r="BI187" s="747"/>
      <c r="BJ187" s="747"/>
      <c r="BK187" s="747"/>
      <c r="BL187" s="747"/>
      <c r="BM187" s="747"/>
      <c r="BN187" s="747"/>
      <c r="BO187" s="747"/>
      <c r="BP187" s="747"/>
      <c r="BQ187" s="747"/>
      <c r="BR187" s="747"/>
      <c r="BS187" s="747"/>
      <c r="BT187" s="747"/>
      <c r="BU187" s="747"/>
      <c r="BV187" s="747"/>
      <c r="BW187" s="747"/>
      <c r="BX187" s="747"/>
      <c r="BY187" s="747"/>
      <c r="BZ187" s="747"/>
      <c r="CA187" s="747"/>
      <c r="CB187" s="747"/>
      <c r="CC187" s="747"/>
      <c r="CD187" s="747"/>
      <c r="CE187" s="747"/>
      <c r="CF187" s="747"/>
      <c r="CG187" s="747"/>
      <c r="CH187" s="748"/>
    </row>
    <row r="188" spans="1:86" ht="24.95" customHeight="1">
      <c r="A188" s="786" t="s">
        <v>22</v>
      </c>
      <c r="B188" s="786"/>
      <c r="C188" s="791" t="str">
        <f>""&amp;①入力シート!AD78</f>
        <v/>
      </c>
      <c r="D188" s="791"/>
      <c r="E188" s="791"/>
      <c r="F188" s="791"/>
      <c r="G188" s="791"/>
      <c r="H188" s="791"/>
      <c r="I188" s="791"/>
      <c r="J188" s="791"/>
      <c r="K188" s="791"/>
      <c r="L188" s="791"/>
      <c r="M188" s="791"/>
      <c r="N188" s="197"/>
      <c r="O188" s="198"/>
      <c r="P188" s="198"/>
      <c r="Q188" s="198"/>
      <c r="R188" s="198"/>
      <c r="S188" s="198"/>
      <c r="T188" s="198"/>
      <c r="U188" s="198"/>
      <c r="V188" s="198"/>
      <c r="W188" s="198"/>
      <c r="X188" s="198"/>
      <c r="Y188" s="198"/>
      <c r="Z188" s="198"/>
      <c r="AA188" s="198"/>
      <c r="AB188" s="198"/>
      <c r="AC188" s="198"/>
      <c r="AD188" s="198"/>
      <c r="AE188" s="198"/>
      <c r="AF188" s="198"/>
      <c r="AG188" s="198"/>
      <c r="AH188" s="198"/>
      <c r="AI188" s="198"/>
      <c r="AJ188" s="198"/>
      <c r="AK188" s="198"/>
      <c r="AL188" s="198"/>
      <c r="AM188" s="774">
        <f>$AM$20</f>
        <v>86</v>
      </c>
      <c r="AN188" s="774"/>
      <c r="AO188" s="774"/>
      <c r="AP188" s="775"/>
      <c r="AQ188" s="298"/>
      <c r="AR188" s="299"/>
      <c r="AS188" s="778" t="s">
        <v>22</v>
      </c>
      <c r="AT188" s="779"/>
      <c r="AU188" s="749" t="str">
        <f>""&amp;①入力シート!AD79</f>
        <v/>
      </c>
      <c r="AV188" s="750"/>
      <c r="AW188" s="750"/>
      <c r="AX188" s="750"/>
      <c r="AY188" s="750"/>
      <c r="AZ188" s="750"/>
      <c r="BA188" s="750"/>
      <c r="BB188" s="750"/>
      <c r="BC188" s="750"/>
      <c r="BD188" s="750"/>
      <c r="BE188" s="751"/>
      <c r="BF188" s="197"/>
      <c r="BG188" s="198"/>
      <c r="BH188" s="198"/>
      <c r="BI188" s="198"/>
      <c r="BJ188" s="198"/>
      <c r="BK188" s="198"/>
      <c r="BL188" s="198"/>
      <c r="BM188" s="198"/>
      <c r="BN188" s="198"/>
      <c r="BO188" s="198"/>
      <c r="BP188" s="198"/>
      <c r="BQ188" s="198"/>
      <c r="BR188" s="198"/>
      <c r="BS188" s="198"/>
      <c r="BT188" s="198"/>
      <c r="BU188" s="198"/>
      <c r="BV188" s="198"/>
      <c r="BW188" s="198"/>
      <c r="BX188" s="198"/>
      <c r="BY188" s="198"/>
      <c r="BZ188" s="198"/>
      <c r="CA188" s="198"/>
      <c r="CB188" s="198"/>
      <c r="CC188" s="198"/>
      <c r="CD188" s="198"/>
      <c r="CE188" s="774">
        <f>$AM$20</f>
        <v>86</v>
      </c>
      <c r="CF188" s="774"/>
      <c r="CG188" s="774"/>
      <c r="CH188" s="775"/>
    </row>
    <row r="189" spans="1:86" ht="24.95" customHeight="1">
      <c r="A189" s="786"/>
      <c r="B189" s="786"/>
      <c r="C189" s="791"/>
      <c r="D189" s="791"/>
      <c r="E189" s="791"/>
      <c r="F189" s="791"/>
      <c r="G189" s="791"/>
      <c r="H189" s="791"/>
      <c r="I189" s="791"/>
      <c r="J189" s="791"/>
      <c r="K189" s="791"/>
      <c r="L189" s="791"/>
      <c r="M189" s="791"/>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776"/>
      <c r="AN189" s="776"/>
      <c r="AO189" s="776"/>
      <c r="AP189" s="777"/>
      <c r="AQ189" s="298"/>
      <c r="AR189" s="299"/>
      <c r="AS189" s="780"/>
      <c r="AT189" s="781"/>
      <c r="AU189" s="752"/>
      <c r="AV189" s="753"/>
      <c r="AW189" s="753"/>
      <c r="AX189" s="753"/>
      <c r="AY189" s="753"/>
      <c r="AZ189" s="753"/>
      <c r="BA189" s="753"/>
      <c r="BB189" s="753"/>
      <c r="BC189" s="753"/>
      <c r="BD189" s="753"/>
      <c r="BE189" s="754"/>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776"/>
      <c r="CF189" s="776"/>
      <c r="CG189" s="776"/>
      <c r="CH189" s="777"/>
    </row>
    <row r="190" spans="1:86" ht="26.1" customHeight="1">
      <c r="AQ190" s="304"/>
      <c r="AR190" s="305"/>
    </row>
    <row r="191" spans="1:86" ht="26.1" customHeight="1">
      <c r="AQ191" s="304"/>
      <c r="AR191" s="305"/>
    </row>
    <row r="192" spans="1:86" ht="26.1" customHeight="1">
      <c r="N192" s="190" t="s">
        <v>408</v>
      </c>
      <c r="AQ192" s="304"/>
      <c r="AR192" s="305"/>
      <c r="BF192" s="190" t="s">
        <v>408</v>
      </c>
    </row>
    <row r="193" spans="1:87" ht="26.1" customHeight="1">
      <c r="A193" s="200"/>
      <c r="B193" s="200"/>
      <c r="C193" s="201"/>
      <c r="D193" s="201"/>
      <c r="E193" s="201"/>
      <c r="F193" s="201"/>
      <c r="G193" s="201"/>
      <c r="H193" s="201"/>
      <c r="I193" s="201"/>
      <c r="J193" s="201"/>
      <c r="K193" s="201"/>
      <c r="L193" s="201"/>
      <c r="M193" s="201"/>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304"/>
      <c r="AR193" s="305"/>
      <c r="AS193" s="200"/>
      <c r="AT193" s="200"/>
      <c r="AU193" s="201"/>
      <c r="AV193" s="201"/>
      <c r="AW193" s="201"/>
      <c r="AX193" s="201"/>
      <c r="AY193" s="201"/>
      <c r="AZ193" s="201"/>
      <c r="BA193" s="201"/>
      <c r="BB193" s="201"/>
      <c r="BC193" s="201"/>
      <c r="BD193" s="201"/>
      <c r="BE193" s="201"/>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row>
    <row r="194" spans="1:87" ht="26.1" customHeight="1">
      <c r="A194" s="203"/>
      <c r="B194" s="203"/>
      <c r="C194" s="203"/>
      <c r="D194" s="203"/>
      <c r="E194" s="203"/>
      <c r="F194" s="203"/>
      <c r="G194" s="203"/>
      <c r="H194" s="203"/>
      <c r="I194" s="203"/>
      <c r="J194" s="203"/>
      <c r="K194" s="203"/>
      <c r="L194" s="203"/>
      <c r="M194" s="203"/>
      <c r="N194" s="204" t="s">
        <v>407</v>
      </c>
      <c r="O194" s="204"/>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306"/>
      <c r="AR194" s="307"/>
      <c r="AS194" s="203"/>
      <c r="AT194" s="203"/>
      <c r="AU194" s="203"/>
      <c r="AV194" s="203"/>
      <c r="AW194" s="203"/>
      <c r="AX194" s="203"/>
      <c r="AY194" s="203"/>
      <c r="AZ194" s="203"/>
      <c r="BA194" s="203"/>
      <c r="BB194" s="203"/>
      <c r="BC194" s="203"/>
      <c r="BD194" s="203"/>
      <c r="BE194" s="203"/>
      <c r="BF194" s="204" t="s">
        <v>407</v>
      </c>
      <c r="BG194" s="204"/>
      <c r="BH194" s="204"/>
      <c r="BI194" s="204"/>
      <c r="BJ194" s="204"/>
      <c r="BK194" s="204"/>
      <c r="BL194" s="204"/>
      <c r="BM194" s="204"/>
      <c r="BN194" s="204"/>
      <c r="BO194" s="204"/>
      <c r="BP194" s="204"/>
      <c r="BQ194" s="204"/>
      <c r="BR194" s="204"/>
      <c r="BS194" s="204"/>
      <c r="BT194" s="204"/>
      <c r="BU194" s="204"/>
      <c r="BV194" s="204"/>
      <c r="BW194" s="204"/>
      <c r="BX194" s="204"/>
      <c r="BY194" s="204"/>
      <c r="BZ194" s="204"/>
      <c r="CA194" s="204"/>
      <c r="CB194" s="204"/>
      <c r="CC194" s="204"/>
      <c r="CD194" s="204"/>
      <c r="CE194" s="204"/>
      <c r="CF194" s="204"/>
      <c r="CG194" s="204"/>
      <c r="CH194" s="204"/>
      <c r="CI194" s="204"/>
    </row>
    <row r="195" spans="1:87" ht="26.1" customHeight="1">
      <c r="AQ195" s="302"/>
      <c r="AR195" s="303"/>
    </row>
    <row r="196" spans="1:87" ht="26.1" customHeight="1">
      <c r="AQ196" s="302"/>
      <c r="AR196" s="303"/>
    </row>
    <row r="197" spans="1:87" ht="26.1" customHeight="1">
      <c r="B197" s="142" t="str">
        <f>$B$5</f>
        <v>第86回全国教育美術展応募作品の名札</v>
      </c>
      <c r="AQ197" s="302"/>
      <c r="AR197" s="303"/>
      <c r="AT197" s="142" t="str">
        <f>$B$5</f>
        <v>第86回全国教育美術展応募作品の名札</v>
      </c>
    </row>
    <row r="198" spans="1:87" ht="24.95" customHeight="1">
      <c r="A198" s="734" t="s">
        <v>45</v>
      </c>
      <c r="B198" s="735"/>
      <c r="C198" s="735"/>
      <c r="D198" s="735"/>
      <c r="E198" s="735"/>
      <c r="F198" s="735"/>
      <c r="G198" s="735"/>
      <c r="H198" s="735"/>
      <c r="I198" s="735"/>
      <c r="J198" s="735"/>
      <c r="K198" s="735"/>
      <c r="L198" s="735"/>
      <c r="M198" s="736"/>
      <c r="N198" s="790" t="s">
        <v>344</v>
      </c>
      <c r="O198" s="790"/>
      <c r="P198" s="719" t="s">
        <v>17</v>
      </c>
      <c r="Q198" s="720"/>
      <c r="R198" s="721" t="str">
        <f>IF('②応募者名簿(印刷用)'!$BX$40="","",'②応募者名簿(印刷用)'!$BX$40)</f>
        <v>-</v>
      </c>
      <c r="S198" s="721"/>
      <c r="T198" s="721"/>
      <c r="U198" s="721"/>
      <c r="V198" s="721"/>
      <c r="W198" s="721"/>
      <c r="X198" s="721"/>
      <c r="Y198" s="272"/>
      <c r="Z198" s="272"/>
      <c r="AA198" s="718" t="s">
        <v>282</v>
      </c>
      <c r="AB198" s="718"/>
      <c r="AC198" s="718"/>
      <c r="AD198" s="716" t="str">
        <f>IF(①入力シート!$D$30+①入力シート!$H$30+①入力シート!$L$30=0,"",①入力シート!$D$30&amp;①入力シート!$G$30&amp;①入力シート!$H$30&amp;①入力シート!$K$30&amp;①入力シート!$L$30)</f>
        <v/>
      </c>
      <c r="AE198" s="716"/>
      <c r="AF198" s="716"/>
      <c r="AG198" s="716"/>
      <c r="AH198" s="716"/>
      <c r="AI198" s="716"/>
      <c r="AJ198" s="716"/>
      <c r="AK198" s="716"/>
      <c r="AL198" s="716"/>
      <c r="AM198" s="716"/>
      <c r="AN198" s="716"/>
      <c r="AO198" s="716"/>
      <c r="AP198" s="717"/>
      <c r="AQ198" s="300"/>
      <c r="AR198" s="301"/>
      <c r="AS198" s="734" t="s">
        <v>45</v>
      </c>
      <c r="AT198" s="735"/>
      <c r="AU198" s="735"/>
      <c r="AV198" s="735"/>
      <c r="AW198" s="735"/>
      <c r="AX198" s="735"/>
      <c r="AY198" s="735"/>
      <c r="AZ198" s="735"/>
      <c r="BA198" s="735"/>
      <c r="BB198" s="735"/>
      <c r="BC198" s="735"/>
      <c r="BD198" s="735"/>
      <c r="BE198" s="736"/>
      <c r="BF198" s="728" t="s">
        <v>344</v>
      </c>
      <c r="BG198" s="729"/>
      <c r="BH198" s="719" t="s">
        <v>17</v>
      </c>
      <c r="BI198" s="720"/>
      <c r="BJ198" s="721" t="str">
        <f>IF('②応募者名簿(印刷用)'!$BX$40="","",'②応募者名簿(印刷用)'!$BX$40)</f>
        <v>-</v>
      </c>
      <c r="BK198" s="721"/>
      <c r="BL198" s="721"/>
      <c r="BM198" s="721"/>
      <c r="BN198" s="721"/>
      <c r="BO198" s="721"/>
      <c r="BP198" s="721"/>
      <c r="BQ198" s="272"/>
      <c r="BR198" s="272"/>
      <c r="BS198" s="718" t="s">
        <v>282</v>
      </c>
      <c r="BT198" s="718"/>
      <c r="BU198" s="718"/>
      <c r="BV198" s="716" t="str">
        <f>IF(①入力シート!$D$30+①入力シート!$H$30+①入力シート!$L$30=0,"",①入力シート!$D$30&amp;①入力シート!$G$30&amp;①入力シート!$H$30&amp;①入力シート!$K$30&amp;①入力シート!$L$30)</f>
        <v/>
      </c>
      <c r="BW198" s="716"/>
      <c r="BX198" s="716"/>
      <c r="BY198" s="716"/>
      <c r="BZ198" s="716"/>
      <c r="CA198" s="716"/>
      <c r="CB198" s="716"/>
      <c r="CC198" s="716"/>
      <c r="CD198" s="716"/>
      <c r="CE198" s="716"/>
      <c r="CF198" s="716"/>
      <c r="CG198" s="716"/>
      <c r="CH198" s="717"/>
    </row>
    <row r="199" spans="1:87" ht="24.95" customHeight="1">
      <c r="A199" s="714"/>
      <c r="B199" s="715"/>
      <c r="C199" s="715"/>
      <c r="D199" s="715"/>
      <c r="E199" s="715"/>
      <c r="F199" s="715"/>
      <c r="G199" s="715"/>
      <c r="H199" s="715"/>
      <c r="I199" s="191"/>
      <c r="J199" s="191"/>
      <c r="K199" s="191"/>
      <c r="L199" s="191"/>
      <c r="M199" s="192"/>
      <c r="N199" s="790"/>
      <c r="O199" s="790"/>
      <c r="P199" s="711" t="str">
        <f>IF('②応募者名簿(印刷用)'!$BV$42="","",'②応募者名簿(印刷用)'!$BV$42)</f>
        <v xml:space="preserve"> </v>
      </c>
      <c r="Q199" s="712"/>
      <c r="R199" s="712"/>
      <c r="S199" s="712"/>
      <c r="T199" s="712"/>
      <c r="U199" s="712"/>
      <c r="V199" s="712"/>
      <c r="W199" s="712"/>
      <c r="X199" s="712"/>
      <c r="Y199" s="712"/>
      <c r="Z199" s="712"/>
      <c r="AA199" s="712"/>
      <c r="AB199" s="712"/>
      <c r="AC199" s="712"/>
      <c r="AD199" s="712"/>
      <c r="AE199" s="712"/>
      <c r="AF199" s="712"/>
      <c r="AG199" s="712"/>
      <c r="AH199" s="712"/>
      <c r="AI199" s="712"/>
      <c r="AJ199" s="712"/>
      <c r="AK199" s="712"/>
      <c r="AL199" s="712"/>
      <c r="AM199" s="712"/>
      <c r="AN199" s="712"/>
      <c r="AO199" s="712"/>
      <c r="AP199" s="713"/>
      <c r="AQ199" s="300"/>
      <c r="AR199" s="301"/>
      <c r="AS199" s="714"/>
      <c r="AT199" s="715"/>
      <c r="AU199" s="715"/>
      <c r="AV199" s="715"/>
      <c r="AW199" s="715"/>
      <c r="AX199" s="715"/>
      <c r="AY199" s="715"/>
      <c r="AZ199" s="715"/>
      <c r="BA199" s="191"/>
      <c r="BB199" s="191"/>
      <c r="BC199" s="191"/>
      <c r="BD199" s="191"/>
      <c r="BE199" s="192"/>
      <c r="BF199" s="730"/>
      <c r="BG199" s="731"/>
      <c r="BH199" s="711" t="str">
        <f>IF('②応募者名簿(印刷用)'!$BV$42="","",'②応募者名簿(印刷用)'!$BV$42)</f>
        <v xml:space="preserve"> </v>
      </c>
      <c r="BI199" s="712"/>
      <c r="BJ199" s="712"/>
      <c r="BK199" s="712"/>
      <c r="BL199" s="712"/>
      <c r="BM199" s="712"/>
      <c r="BN199" s="712"/>
      <c r="BO199" s="712"/>
      <c r="BP199" s="712"/>
      <c r="BQ199" s="712"/>
      <c r="BR199" s="712"/>
      <c r="BS199" s="712"/>
      <c r="BT199" s="712"/>
      <c r="BU199" s="712"/>
      <c r="BV199" s="712"/>
      <c r="BW199" s="712"/>
      <c r="BX199" s="712"/>
      <c r="BY199" s="712"/>
      <c r="BZ199" s="712"/>
      <c r="CA199" s="712"/>
      <c r="CB199" s="712"/>
      <c r="CC199" s="712"/>
      <c r="CD199" s="712"/>
      <c r="CE199" s="712"/>
      <c r="CF199" s="712"/>
      <c r="CG199" s="712"/>
      <c r="CH199" s="713"/>
    </row>
    <row r="200" spans="1:87" ht="24.95" customHeight="1">
      <c r="A200" s="714"/>
      <c r="B200" s="715"/>
      <c r="C200" s="715"/>
      <c r="D200" s="715"/>
      <c r="E200" s="715"/>
      <c r="F200" s="715"/>
      <c r="G200" s="715"/>
      <c r="H200" s="715"/>
      <c r="I200" s="191"/>
      <c r="J200" s="191"/>
      <c r="K200" s="191"/>
      <c r="L200" s="191"/>
      <c r="M200" s="192"/>
      <c r="N200" s="790"/>
      <c r="O200" s="790"/>
      <c r="P200" s="711" t="str">
        <f>IF('②応募者名簿(印刷用)'!$BV$43="","",'②応募者名簿(印刷用)'!$BV$43)</f>
        <v xml:space="preserve"> </v>
      </c>
      <c r="Q200" s="712"/>
      <c r="R200" s="712"/>
      <c r="S200" s="712"/>
      <c r="T200" s="712"/>
      <c r="U200" s="712"/>
      <c r="V200" s="712"/>
      <c r="W200" s="712"/>
      <c r="X200" s="712"/>
      <c r="Y200" s="712"/>
      <c r="Z200" s="712"/>
      <c r="AA200" s="712"/>
      <c r="AB200" s="712"/>
      <c r="AC200" s="712"/>
      <c r="AD200" s="712"/>
      <c r="AE200" s="712"/>
      <c r="AF200" s="712"/>
      <c r="AG200" s="712"/>
      <c r="AH200" s="712"/>
      <c r="AI200" s="712"/>
      <c r="AJ200" s="712"/>
      <c r="AK200" s="712"/>
      <c r="AL200" s="712"/>
      <c r="AM200" s="712"/>
      <c r="AN200" s="712"/>
      <c r="AO200" s="712"/>
      <c r="AP200" s="713"/>
      <c r="AQ200" s="300"/>
      <c r="AR200" s="301"/>
      <c r="AS200" s="714"/>
      <c r="AT200" s="715"/>
      <c r="AU200" s="715"/>
      <c r="AV200" s="715"/>
      <c r="AW200" s="715"/>
      <c r="AX200" s="715"/>
      <c r="AY200" s="715"/>
      <c r="AZ200" s="715"/>
      <c r="BA200" s="191"/>
      <c r="BB200" s="191"/>
      <c r="BC200" s="191"/>
      <c r="BD200" s="191"/>
      <c r="BE200" s="192"/>
      <c r="BF200" s="730"/>
      <c r="BG200" s="731"/>
      <c r="BH200" s="711" t="str">
        <f>IF('②応募者名簿(印刷用)'!$BV$43="","",'②応募者名簿(印刷用)'!$BV$43)</f>
        <v xml:space="preserve"> </v>
      </c>
      <c r="BI200" s="712"/>
      <c r="BJ200" s="712"/>
      <c r="BK200" s="712"/>
      <c r="BL200" s="712"/>
      <c r="BM200" s="712"/>
      <c r="BN200" s="712"/>
      <c r="BO200" s="712"/>
      <c r="BP200" s="712"/>
      <c r="BQ200" s="712"/>
      <c r="BR200" s="712"/>
      <c r="BS200" s="712"/>
      <c r="BT200" s="712"/>
      <c r="BU200" s="712"/>
      <c r="BV200" s="712"/>
      <c r="BW200" s="712"/>
      <c r="BX200" s="712"/>
      <c r="BY200" s="712"/>
      <c r="BZ200" s="712"/>
      <c r="CA200" s="712"/>
      <c r="CB200" s="712"/>
      <c r="CC200" s="712"/>
      <c r="CD200" s="712"/>
      <c r="CE200" s="712"/>
      <c r="CF200" s="712"/>
      <c r="CG200" s="712"/>
      <c r="CH200" s="713"/>
    </row>
    <row r="201" spans="1:87" ht="24.95" customHeight="1">
      <c r="A201" s="714"/>
      <c r="B201" s="715"/>
      <c r="C201" s="715"/>
      <c r="D201" s="715"/>
      <c r="E201" s="715"/>
      <c r="F201" s="715"/>
      <c r="G201" s="715"/>
      <c r="H201" s="715"/>
      <c r="I201" s="191"/>
      <c r="J201" s="191"/>
      <c r="K201" s="191"/>
      <c r="L201" s="191"/>
      <c r="M201" s="192"/>
      <c r="N201" s="790"/>
      <c r="O201" s="790"/>
      <c r="P201" s="737" t="str">
        <f>IF('②応募者名簿(印刷用)'!$BV$44="","",'②応募者名簿(印刷用)'!$BV$44)</f>
        <v xml:space="preserve"> </v>
      </c>
      <c r="Q201" s="738"/>
      <c r="R201" s="738"/>
      <c r="S201" s="738"/>
      <c r="T201" s="738"/>
      <c r="U201" s="738"/>
      <c r="V201" s="738"/>
      <c r="W201" s="738"/>
      <c r="X201" s="738"/>
      <c r="Y201" s="738"/>
      <c r="Z201" s="738"/>
      <c r="AA201" s="738"/>
      <c r="AB201" s="738"/>
      <c r="AC201" s="738"/>
      <c r="AD201" s="738"/>
      <c r="AE201" s="738"/>
      <c r="AF201" s="738"/>
      <c r="AG201" s="738"/>
      <c r="AH201" s="738"/>
      <c r="AI201" s="738"/>
      <c r="AJ201" s="738"/>
      <c r="AK201" s="738"/>
      <c r="AL201" s="738"/>
      <c r="AM201" s="738"/>
      <c r="AN201" s="738"/>
      <c r="AO201" s="738"/>
      <c r="AP201" s="739"/>
      <c r="AQ201" s="300"/>
      <c r="AR201" s="301"/>
      <c r="AS201" s="714"/>
      <c r="AT201" s="715"/>
      <c r="AU201" s="715"/>
      <c r="AV201" s="715"/>
      <c r="AW201" s="715"/>
      <c r="AX201" s="715"/>
      <c r="AY201" s="715"/>
      <c r="AZ201" s="715"/>
      <c r="BA201" s="191"/>
      <c r="BB201" s="191"/>
      <c r="BC201" s="191"/>
      <c r="BD201" s="191"/>
      <c r="BE201" s="192"/>
      <c r="BF201" s="732"/>
      <c r="BG201" s="733"/>
      <c r="BH201" s="737" t="str">
        <f>IF('②応募者名簿(印刷用)'!$BV$44="","",'②応募者名簿(印刷用)'!$BV$44)</f>
        <v xml:space="preserve"> </v>
      </c>
      <c r="BI201" s="738"/>
      <c r="BJ201" s="738"/>
      <c r="BK201" s="738"/>
      <c r="BL201" s="738"/>
      <c r="BM201" s="738"/>
      <c r="BN201" s="738"/>
      <c r="BO201" s="738"/>
      <c r="BP201" s="738"/>
      <c r="BQ201" s="738"/>
      <c r="BR201" s="738"/>
      <c r="BS201" s="738"/>
      <c r="BT201" s="738"/>
      <c r="BU201" s="738"/>
      <c r="BV201" s="738"/>
      <c r="BW201" s="738"/>
      <c r="BX201" s="738"/>
      <c r="BY201" s="738"/>
      <c r="BZ201" s="738"/>
      <c r="CA201" s="738"/>
      <c r="CB201" s="738"/>
      <c r="CC201" s="738"/>
      <c r="CD201" s="738"/>
      <c r="CE201" s="738"/>
      <c r="CF201" s="738"/>
      <c r="CG201" s="738"/>
      <c r="CH201" s="739"/>
    </row>
    <row r="202" spans="1:87" ht="24.95" customHeight="1">
      <c r="A202" s="714"/>
      <c r="B202" s="715"/>
      <c r="C202" s="715"/>
      <c r="D202" s="715"/>
      <c r="E202" s="715"/>
      <c r="F202" s="715"/>
      <c r="G202" s="715"/>
      <c r="H202" s="715"/>
      <c r="I202" s="191"/>
      <c r="J202" s="191"/>
      <c r="K202" s="191"/>
      <c r="L202" s="191"/>
      <c r="M202" s="192"/>
      <c r="N202" s="728" t="s">
        <v>345</v>
      </c>
      <c r="O202" s="729"/>
      <c r="P202" s="740" t="s">
        <v>23</v>
      </c>
      <c r="Q202" s="741"/>
      <c r="R202" s="741"/>
      <c r="S202" s="741"/>
      <c r="T202" s="720" t="str">
        <f>""&amp;①入力シート!$D$21</f>
        <v/>
      </c>
      <c r="U202" s="720"/>
      <c r="V202" s="720"/>
      <c r="W202" s="720"/>
      <c r="X202" s="720"/>
      <c r="Y202" s="720"/>
      <c r="Z202" s="720"/>
      <c r="AA202" s="720"/>
      <c r="AB202" s="720"/>
      <c r="AC202" s="720"/>
      <c r="AD202" s="720"/>
      <c r="AE202" s="720"/>
      <c r="AF202" s="720"/>
      <c r="AG202" s="720"/>
      <c r="AH202" s="720"/>
      <c r="AI202" s="720"/>
      <c r="AJ202" s="720"/>
      <c r="AK202" s="720"/>
      <c r="AL202" s="720"/>
      <c r="AM202" s="720"/>
      <c r="AN202" s="720"/>
      <c r="AO202" s="720"/>
      <c r="AP202" s="773"/>
      <c r="AQ202" s="300"/>
      <c r="AR202" s="301"/>
      <c r="AS202" s="714"/>
      <c r="AT202" s="715"/>
      <c r="AU202" s="715"/>
      <c r="AV202" s="715"/>
      <c r="AW202" s="715"/>
      <c r="AX202" s="715"/>
      <c r="AY202" s="715"/>
      <c r="AZ202" s="715"/>
      <c r="BA202" s="191"/>
      <c r="BB202" s="191"/>
      <c r="BC202" s="191"/>
      <c r="BD202" s="191"/>
      <c r="BE202" s="192"/>
      <c r="BF202" s="728" t="s">
        <v>345</v>
      </c>
      <c r="BG202" s="729"/>
      <c r="BH202" s="740" t="s">
        <v>23</v>
      </c>
      <c r="BI202" s="741"/>
      <c r="BJ202" s="741"/>
      <c r="BK202" s="741"/>
      <c r="BL202" s="720" t="str">
        <f>""&amp;①入力シート!$D$21</f>
        <v/>
      </c>
      <c r="BM202" s="720"/>
      <c r="BN202" s="720"/>
      <c r="BO202" s="720"/>
      <c r="BP202" s="720"/>
      <c r="BQ202" s="720"/>
      <c r="BR202" s="720"/>
      <c r="BS202" s="720"/>
      <c r="BT202" s="720"/>
      <c r="BU202" s="720"/>
      <c r="BV202" s="720"/>
      <c r="BW202" s="720"/>
      <c r="BX202" s="720"/>
      <c r="BY202" s="720"/>
      <c r="BZ202" s="720"/>
      <c r="CA202" s="720"/>
      <c r="CB202" s="720"/>
      <c r="CC202" s="720"/>
      <c r="CD202" s="720"/>
      <c r="CE202" s="720"/>
      <c r="CF202" s="720"/>
      <c r="CG202" s="720"/>
      <c r="CH202" s="773"/>
    </row>
    <row r="203" spans="1:87" ht="24.95" customHeight="1">
      <c r="A203" s="193"/>
      <c r="B203" s="191"/>
      <c r="C203" s="191"/>
      <c r="D203" s="191"/>
      <c r="E203" s="191"/>
      <c r="F203" s="191"/>
      <c r="G203" s="191"/>
      <c r="H203" s="191"/>
      <c r="I203" s="191"/>
      <c r="J203" s="191"/>
      <c r="K203" s="191"/>
      <c r="L203" s="191"/>
      <c r="M203" s="192"/>
      <c r="N203" s="730"/>
      <c r="O203" s="731"/>
      <c r="P203" s="770" t="str">
        <f>"　"&amp;①入力シート!$D$22</f>
        <v>　</v>
      </c>
      <c r="Q203" s="771"/>
      <c r="R203" s="771"/>
      <c r="S203" s="771"/>
      <c r="T203" s="771"/>
      <c r="U203" s="771"/>
      <c r="V203" s="771"/>
      <c r="W203" s="771"/>
      <c r="X203" s="771"/>
      <c r="Y203" s="771"/>
      <c r="Z203" s="771"/>
      <c r="AA203" s="771"/>
      <c r="AB203" s="771"/>
      <c r="AC203" s="771"/>
      <c r="AD203" s="771"/>
      <c r="AE203" s="771"/>
      <c r="AF203" s="771"/>
      <c r="AG203" s="771"/>
      <c r="AH203" s="771"/>
      <c r="AI203" s="771"/>
      <c r="AJ203" s="771"/>
      <c r="AK203" s="771"/>
      <c r="AL203" s="771"/>
      <c r="AM203" s="771"/>
      <c r="AN203" s="771"/>
      <c r="AO203" s="771"/>
      <c r="AP203" s="772"/>
      <c r="AQ203" s="300"/>
      <c r="AR203" s="301"/>
      <c r="AS203" s="193"/>
      <c r="AT203" s="191"/>
      <c r="AU203" s="191"/>
      <c r="AV203" s="191"/>
      <c r="AW203" s="191"/>
      <c r="AX203" s="191"/>
      <c r="AY203" s="191"/>
      <c r="AZ203" s="191"/>
      <c r="BA203" s="191"/>
      <c r="BB203" s="191"/>
      <c r="BC203" s="191"/>
      <c r="BD203" s="191"/>
      <c r="BE203" s="192"/>
      <c r="BF203" s="730"/>
      <c r="BG203" s="731"/>
      <c r="BH203" s="770" t="str">
        <f>"　"&amp;①入力シート!$D$22</f>
        <v>　</v>
      </c>
      <c r="BI203" s="771"/>
      <c r="BJ203" s="771"/>
      <c r="BK203" s="771"/>
      <c r="BL203" s="771"/>
      <c r="BM203" s="771"/>
      <c r="BN203" s="771"/>
      <c r="BO203" s="771"/>
      <c r="BP203" s="771"/>
      <c r="BQ203" s="771"/>
      <c r="BR203" s="771"/>
      <c r="BS203" s="771"/>
      <c r="BT203" s="771"/>
      <c r="BU203" s="771"/>
      <c r="BV203" s="771"/>
      <c r="BW203" s="771"/>
      <c r="BX203" s="771"/>
      <c r="BY203" s="771"/>
      <c r="BZ203" s="771"/>
      <c r="CA203" s="771"/>
      <c r="CB203" s="771"/>
      <c r="CC203" s="771"/>
      <c r="CD203" s="771"/>
      <c r="CE203" s="771"/>
      <c r="CF203" s="771"/>
      <c r="CG203" s="771"/>
      <c r="CH203" s="772"/>
    </row>
    <row r="204" spans="1:87" ht="24.95" customHeight="1">
      <c r="A204" s="193"/>
      <c r="B204" s="191"/>
      <c r="C204" s="191"/>
      <c r="D204" s="191"/>
      <c r="E204" s="191"/>
      <c r="F204" s="191"/>
      <c r="G204" s="191"/>
      <c r="H204" s="191"/>
      <c r="I204" s="191"/>
      <c r="J204" s="191"/>
      <c r="K204" s="191"/>
      <c r="L204" s="191"/>
      <c r="M204" s="192"/>
      <c r="N204" s="730"/>
      <c r="O204" s="731"/>
      <c r="P204" s="764" t="str">
        <f>"　"&amp;①入力シート!$D$23</f>
        <v>　</v>
      </c>
      <c r="Q204" s="765"/>
      <c r="R204" s="765"/>
      <c r="S204" s="765"/>
      <c r="T204" s="765"/>
      <c r="U204" s="765"/>
      <c r="V204" s="765"/>
      <c r="W204" s="765"/>
      <c r="X204" s="765"/>
      <c r="Y204" s="765"/>
      <c r="Z204" s="765"/>
      <c r="AA204" s="765"/>
      <c r="AB204" s="765"/>
      <c r="AC204" s="765"/>
      <c r="AD204" s="765"/>
      <c r="AE204" s="765"/>
      <c r="AF204" s="765"/>
      <c r="AG204" s="765"/>
      <c r="AH204" s="765"/>
      <c r="AI204" s="765"/>
      <c r="AJ204" s="765"/>
      <c r="AK204" s="765"/>
      <c r="AL204" s="765"/>
      <c r="AM204" s="765"/>
      <c r="AN204" s="765"/>
      <c r="AO204" s="765"/>
      <c r="AP204" s="766"/>
      <c r="AQ204" s="300"/>
      <c r="AR204" s="301"/>
      <c r="AS204" s="193"/>
      <c r="AT204" s="191"/>
      <c r="AU204" s="191"/>
      <c r="AV204" s="191"/>
      <c r="AW204" s="191"/>
      <c r="AX204" s="191"/>
      <c r="AY204" s="191"/>
      <c r="AZ204" s="191"/>
      <c r="BA204" s="191"/>
      <c r="BB204" s="191"/>
      <c r="BC204" s="191"/>
      <c r="BD204" s="191"/>
      <c r="BE204" s="192"/>
      <c r="BF204" s="730"/>
      <c r="BG204" s="731"/>
      <c r="BH204" s="764" t="str">
        <f>"　"&amp;①入力シート!$D$23</f>
        <v>　</v>
      </c>
      <c r="BI204" s="765"/>
      <c r="BJ204" s="765"/>
      <c r="BK204" s="765"/>
      <c r="BL204" s="765"/>
      <c r="BM204" s="765"/>
      <c r="BN204" s="765"/>
      <c r="BO204" s="765"/>
      <c r="BP204" s="765"/>
      <c r="BQ204" s="765"/>
      <c r="BR204" s="765"/>
      <c r="BS204" s="765"/>
      <c r="BT204" s="765"/>
      <c r="BU204" s="765"/>
      <c r="BV204" s="765"/>
      <c r="BW204" s="765"/>
      <c r="BX204" s="765"/>
      <c r="BY204" s="765"/>
      <c r="BZ204" s="765"/>
      <c r="CA204" s="765"/>
      <c r="CB204" s="765"/>
      <c r="CC204" s="765"/>
      <c r="CD204" s="765"/>
      <c r="CE204" s="765"/>
      <c r="CF204" s="765"/>
      <c r="CG204" s="765"/>
      <c r="CH204" s="766"/>
    </row>
    <row r="205" spans="1:87" ht="24.95" customHeight="1">
      <c r="A205" s="194"/>
      <c r="B205" s="195"/>
      <c r="C205" s="195"/>
      <c r="D205" s="195"/>
      <c r="E205" s="195"/>
      <c r="F205" s="195"/>
      <c r="G205" s="195"/>
      <c r="H205" s="195"/>
      <c r="I205" s="195"/>
      <c r="J205" s="195"/>
      <c r="K205" s="195"/>
      <c r="L205" s="195"/>
      <c r="M205" s="196"/>
      <c r="N205" s="732"/>
      <c r="O205" s="733"/>
      <c r="P205" s="764"/>
      <c r="Q205" s="765"/>
      <c r="R205" s="765"/>
      <c r="S205" s="765"/>
      <c r="T205" s="765"/>
      <c r="U205" s="765"/>
      <c r="V205" s="765"/>
      <c r="W205" s="765"/>
      <c r="X205" s="765"/>
      <c r="Y205" s="765"/>
      <c r="Z205" s="765"/>
      <c r="AA205" s="765"/>
      <c r="AB205" s="765"/>
      <c r="AC205" s="765"/>
      <c r="AD205" s="765"/>
      <c r="AE205" s="765"/>
      <c r="AF205" s="765"/>
      <c r="AG205" s="765"/>
      <c r="AH205" s="765"/>
      <c r="AI205" s="765"/>
      <c r="AJ205" s="765"/>
      <c r="AK205" s="765"/>
      <c r="AL205" s="765"/>
      <c r="AM205" s="765"/>
      <c r="AN205" s="765"/>
      <c r="AO205" s="765"/>
      <c r="AP205" s="766"/>
      <c r="AQ205" s="300"/>
      <c r="AR205" s="301"/>
      <c r="AS205" s="194"/>
      <c r="AT205" s="195"/>
      <c r="AU205" s="195"/>
      <c r="AV205" s="195"/>
      <c r="AW205" s="195"/>
      <c r="AX205" s="195"/>
      <c r="AY205" s="195"/>
      <c r="AZ205" s="195"/>
      <c r="BA205" s="195"/>
      <c r="BB205" s="195"/>
      <c r="BC205" s="195"/>
      <c r="BD205" s="195"/>
      <c r="BE205" s="196"/>
      <c r="BF205" s="732"/>
      <c r="BG205" s="733"/>
      <c r="BH205" s="767"/>
      <c r="BI205" s="768"/>
      <c r="BJ205" s="768"/>
      <c r="BK205" s="768"/>
      <c r="BL205" s="768"/>
      <c r="BM205" s="768"/>
      <c r="BN205" s="768"/>
      <c r="BO205" s="768"/>
      <c r="BP205" s="768"/>
      <c r="BQ205" s="768"/>
      <c r="BR205" s="768"/>
      <c r="BS205" s="768"/>
      <c r="BT205" s="768"/>
      <c r="BU205" s="768"/>
      <c r="BV205" s="768"/>
      <c r="BW205" s="768"/>
      <c r="BX205" s="768"/>
      <c r="BY205" s="768"/>
      <c r="BZ205" s="768"/>
      <c r="CA205" s="768"/>
      <c r="CB205" s="768"/>
      <c r="CC205" s="768"/>
      <c r="CD205" s="768"/>
      <c r="CE205" s="768"/>
      <c r="CF205" s="768"/>
      <c r="CG205" s="768"/>
      <c r="CH205" s="769"/>
    </row>
    <row r="206" spans="1:87" ht="24.95" customHeight="1">
      <c r="A206" s="722" t="s">
        <v>337</v>
      </c>
      <c r="B206" s="723"/>
      <c r="C206" s="740" t="s">
        <v>31</v>
      </c>
      <c r="D206" s="741"/>
      <c r="E206" s="741"/>
      <c r="F206" s="741"/>
      <c r="G206" s="741"/>
      <c r="H206" s="741"/>
      <c r="I206" s="741"/>
      <c r="J206" s="741"/>
      <c r="K206" s="741"/>
      <c r="L206" s="741"/>
      <c r="M206" s="741"/>
      <c r="N206" s="722" t="s">
        <v>336</v>
      </c>
      <c r="O206" s="723"/>
      <c r="P206" s="792" t="str">
        <f>""&amp;①入力シート!AC80</f>
        <v/>
      </c>
      <c r="Q206" s="792"/>
      <c r="R206" s="792"/>
      <c r="S206" s="792"/>
      <c r="T206" s="792"/>
      <c r="U206" s="792"/>
      <c r="V206" s="792"/>
      <c r="W206" s="792"/>
      <c r="X206" s="792"/>
      <c r="Y206" s="792"/>
      <c r="Z206" s="792"/>
      <c r="AA206" s="792"/>
      <c r="AB206" s="792"/>
      <c r="AC206" s="792"/>
      <c r="AD206" s="792"/>
      <c r="AE206" s="792"/>
      <c r="AF206" s="792"/>
      <c r="AG206" s="792"/>
      <c r="AH206" s="792"/>
      <c r="AI206" s="792"/>
      <c r="AJ206" s="792"/>
      <c r="AK206" s="792"/>
      <c r="AL206" s="792"/>
      <c r="AM206" s="792"/>
      <c r="AN206" s="792"/>
      <c r="AO206" s="792"/>
      <c r="AP206" s="792"/>
      <c r="AQ206" s="300"/>
      <c r="AR206" s="301"/>
      <c r="AS206" s="722" t="s">
        <v>337</v>
      </c>
      <c r="AT206" s="723"/>
      <c r="AU206" s="740" t="s">
        <v>31</v>
      </c>
      <c r="AV206" s="741"/>
      <c r="AW206" s="741"/>
      <c r="AX206" s="741"/>
      <c r="AY206" s="741"/>
      <c r="AZ206" s="741"/>
      <c r="BA206" s="741"/>
      <c r="BB206" s="741"/>
      <c r="BC206" s="741"/>
      <c r="BD206" s="741"/>
      <c r="BE206" s="742"/>
      <c r="BF206" s="722" t="s">
        <v>336</v>
      </c>
      <c r="BG206" s="723"/>
      <c r="BH206" s="755" t="str">
        <f>""&amp;①入力シート!AC81</f>
        <v/>
      </c>
      <c r="BI206" s="756"/>
      <c r="BJ206" s="756"/>
      <c r="BK206" s="756"/>
      <c r="BL206" s="756"/>
      <c r="BM206" s="756"/>
      <c r="BN206" s="756"/>
      <c r="BO206" s="756"/>
      <c r="BP206" s="756"/>
      <c r="BQ206" s="756"/>
      <c r="BR206" s="756"/>
      <c r="BS206" s="756"/>
      <c r="BT206" s="756"/>
      <c r="BU206" s="756"/>
      <c r="BV206" s="756"/>
      <c r="BW206" s="756"/>
      <c r="BX206" s="756"/>
      <c r="BY206" s="756"/>
      <c r="BZ206" s="756"/>
      <c r="CA206" s="756"/>
      <c r="CB206" s="756"/>
      <c r="CC206" s="756"/>
      <c r="CD206" s="756"/>
      <c r="CE206" s="756"/>
      <c r="CF206" s="756"/>
      <c r="CG206" s="756"/>
      <c r="CH206" s="757"/>
    </row>
    <row r="207" spans="1:87" ht="24.95" customHeight="1">
      <c r="A207" s="724"/>
      <c r="B207" s="725"/>
      <c r="C207" s="743">
        <f>'②応募者名簿(印刷用)'!$AD29</f>
        <v>57</v>
      </c>
      <c r="D207" s="744"/>
      <c r="E207" s="744"/>
      <c r="F207" s="744"/>
      <c r="G207" s="744"/>
      <c r="H207" s="744"/>
      <c r="I207" s="744"/>
      <c r="J207" s="744"/>
      <c r="K207" s="744"/>
      <c r="L207" s="744"/>
      <c r="M207" s="744"/>
      <c r="N207" s="724"/>
      <c r="O207" s="725"/>
      <c r="P207" s="792"/>
      <c r="Q207" s="792"/>
      <c r="R207" s="792"/>
      <c r="S207" s="792"/>
      <c r="T207" s="792"/>
      <c r="U207" s="792"/>
      <c r="V207" s="792"/>
      <c r="W207" s="792"/>
      <c r="X207" s="792"/>
      <c r="Y207" s="792"/>
      <c r="Z207" s="792"/>
      <c r="AA207" s="792"/>
      <c r="AB207" s="792"/>
      <c r="AC207" s="792"/>
      <c r="AD207" s="792"/>
      <c r="AE207" s="792"/>
      <c r="AF207" s="792"/>
      <c r="AG207" s="792"/>
      <c r="AH207" s="792"/>
      <c r="AI207" s="792"/>
      <c r="AJ207" s="792"/>
      <c r="AK207" s="792"/>
      <c r="AL207" s="792"/>
      <c r="AM207" s="792"/>
      <c r="AN207" s="792"/>
      <c r="AO207" s="792"/>
      <c r="AP207" s="792"/>
      <c r="AQ207" s="300"/>
      <c r="AR207" s="301"/>
      <c r="AS207" s="724"/>
      <c r="AT207" s="725"/>
      <c r="AU207" s="743">
        <f>'②応募者名簿(印刷用)'!$AD30</f>
        <v>58</v>
      </c>
      <c r="AV207" s="744"/>
      <c r="AW207" s="744"/>
      <c r="AX207" s="744"/>
      <c r="AY207" s="744"/>
      <c r="AZ207" s="744"/>
      <c r="BA207" s="744"/>
      <c r="BB207" s="744"/>
      <c r="BC207" s="744"/>
      <c r="BD207" s="744"/>
      <c r="BE207" s="745"/>
      <c r="BF207" s="724"/>
      <c r="BG207" s="725"/>
      <c r="BH207" s="758"/>
      <c r="BI207" s="759"/>
      <c r="BJ207" s="759"/>
      <c r="BK207" s="759"/>
      <c r="BL207" s="759"/>
      <c r="BM207" s="759"/>
      <c r="BN207" s="759"/>
      <c r="BO207" s="759"/>
      <c r="BP207" s="759"/>
      <c r="BQ207" s="759"/>
      <c r="BR207" s="759"/>
      <c r="BS207" s="759"/>
      <c r="BT207" s="759"/>
      <c r="BU207" s="759"/>
      <c r="BV207" s="759"/>
      <c r="BW207" s="759"/>
      <c r="BX207" s="759"/>
      <c r="BY207" s="759"/>
      <c r="BZ207" s="759"/>
      <c r="CA207" s="759"/>
      <c r="CB207" s="759"/>
      <c r="CC207" s="759"/>
      <c r="CD207" s="759"/>
      <c r="CE207" s="759"/>
      <c r="CF207" s="759"/>
      <c r="CG207" s="759"/>
      <c r="CH207" s="760"/>
    </row>
    <row r="208" spans="1:87" ht="24.95" customHeight="1">
      <c r="A208" s="726"/>
      <c r="B208" s="727"/>
      <c r="C208" s="743"/>
      <c r="D208" s="744"/>
      <c r="E208" s="744"/>
      <c r="F208" s="744"/>
      <c r="G208" s="744"/>
      <c r="H208" s="744"/>
      <c r="I208" s="744"/>
      <c r="J208" s="744"/>
      <c r="K208" s="744"/>
      <c r="L208" s="744"/>
      <c r="M208" s="744"/>
      <c r="N208" s="726"/>
      <c r="O208" s="727"/>
      <c r="P208" s="792"/>
      <c r="Q208" s="792"/>
      <c r="R208" s="792"/>
      <c r="S208" s="792"/>
      <c r="T208" s="792"/>
      <c r="U208" s="792"/>
      <c r="V208" s="792"/>
      <c r="W208" s="792"/>
      <c r="X208" s="792"/>
      <c r="Y208" s="792"/>
      <c r="Z208" s="792"/>
      <c r="AA208" s="792"/>
      <c r="AB208" s="792"/>
      <c r="AC208" s="792"/>
      <c r="AD208" s="792"/>
      <c r="AE208" s="792"/>
      <c r="AF208" s="792"/>
      <c r="AG208" s="792"/>
      <c r="AH208" s="792"/>
      <c r="AI208" s="792"/>
      <c r="AJ208" s="792"/>
      <c r="AK208" s="792"/>
      <c r="AL208" s="792"/>
      <c r="AM208" s="792"/>
      <c r="AN208" s="792"/>
      <c r="AO208" s="792"/>
      <c r="AP208" s="792"/>
      <c r="AQ208" s="300"/>
      <c r="AR208" s="301"/>
      <c r="AS208" s="726"/>
      <c r="AT208" s="727"/>
      <c r="AU208" s="746"/>
      <c r="AV208" s="747"/>
      <c r="AW208" s="747"/>
      <c r="AX208" s="747"/>
      <c r="AY208" s="747"/>
      <c r="AZ208" s="747"/>
      <c r="BA208" s="747"/>
      <c r="BB208" s="747"/>
      <c r="BC208" s="747"/>
      <c r="BD208" s="747"/>
      <c r="BE208" s="748"/>
      <c r="BF208" s="726"/>
      <c r="BG208" s="727"/>
      <c r="BH208" s="761"/>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c r="CC208" s="762"/>
      <c r="CD208" s="762"/>
      <c r="CE208" s="762"/>
      <c r="CF208" s="762"/>
      <c r="CG208" s="762"/>
      <c r="CH208" s="763"/>
    </row>
    <row r="209" spans="1:86" ht="24.95" customHeight="1">
      <c r="A209" s="722" t="s">
        <v>338</v>
      </c>
      <c r="B209" s="723"/>
      <c r="C209" s="782" t="str">
        <f>IF('②応募者名簿(印刷用)'!$AN$29="","",'②応募者名簿(印刷用)'!$AN$29)</f>
        <v/>
      </c>
      <c r="D209" s="783"/>
      <c r="E209" s="783"/>
      <c r="F209" s="783"/>
      <c r="G209" s="783"/>
      <c r="H209" s="783"/>
      <c r="I209" s="783"/>
      <c r="J209" s="783"/>
      <c r="K209" s="783"/>
      <c r="L209" s="783"/>
      <c r="M209" s="784"/>
      <c r="N209" s="728" t="s">
        <v>346</v>
      </c>
      <c r="O209" s="729"/>
      <c r="P209" s="787" t="s">
        <v>32</v>
      </c>
      <c r="Q209" s="788"/>
      <c r="R209" s="788"/>
      <c r="S209" s="788"/>
      <c r="T209" s="788"/>
      <c r="U209" s="788"/>
      <c r="V209" s="788"/>
      <c r="W209" s="788"/>
      <c r="X209" s="788"/>
      <c r="Y209" s="788"/>
      <c r="Z209" s="788"/>
      <c r="AA209" s="788"/>
      <c r="AB209" s="788"/>
      <c r="AC209" s="788"/>
      <c r="AD209" s="788"/>
      <c r="AE209" s="788"/>
      <c r="AF209" s="788"/>
      <c r="AG209" s="788"/>
      <c r="AH209" s="788"/>
      <c r="AI209" s="788"/>
      <c r="AJ209" s="788"/>
      <c r="AK209" s="788"/>
      <c r="AL209" s="788"/>
      <c r="AM209" s="788"/>
      <c r="AN209" s="788"/>
      <c r="AO209" s="788"/>
      <c r="AP209" s="789"/>
      <c r="AQ209" s="300"/>
      <c r="AR209" s="301"/>
      <c r="AS209" s="722" t="s">
        <v>338</v>
      </c>
      <c r="AT209" s="723"/>
      <c r="AU209" s="782" t="str">
        <f>IF('②応募者名簿(印刷用)'!$AN$30="","",'②応募者名簿(印刷用)'!$AN$30)</f>
        <v/>
      </c>
      <c r="AV209" s="783"/>
      <c r="AW209" s="783"/>
      <c r="AX209" s="783"/>
      <c r="AY209" s="783"/>
      <c r="AZ209" s="783"/>
      <c r="BA209" s="783"/>
      <c r="BB209" s="783"/>
      <c r="BC209" s="783"/>
      <c r="BD209" s="783"/>
      <c r="BE209" s="784"/>
      <c r="BF209" s="728" t="s">
        <v>346</v>
      </c>
      <c r="BG209" s="729"/>
      <c r="BH209" s="740" t="s">
        <v>32</v>
      </c>
      <c r="BI209" s="741"/>
      <c r="BJ209" s="741"/>
      <c r="BK209" s="741"/>
      <c r="BL209" s="741"/>
      <c r="BM209" s="741"/>
      <c r="BN209" s="741"/>
      <c r="BO209" s="741"/>
      <c r="BP209" s="741"/>
      <c r="BQ209" s="741"/>
      <c r="BR209" s="741"/>
      <c r="BS209" s="741"/>
      <c r="BT209" s="741"/>
      <c r="BU209" s="741"/>
      <c r="BV209" s="741"/>
      <c r="BW209" s="741"/>
      <c r="BX209" s="741"/>
      <c r="BY209" s="741"/>
      <c r="BZ209" s="741"/>
      <c r="CA209" s="741"/>
      <c r="CB209" s="741"/>
      <c r="CC209" s="741"/>
      <c r="CD209" s="741"/>
      <c r="CE209" s="741"/>
      <c r="CF209" s="741"/>
      <c r="CG209" s="741"/>
      <c r="CH209" s="742"/>
    </row>
    <row r="210" spans="1:86" ht="24.95" customHeight="1">
      <c r="A210" s="724"/>
      <c r="B210" s="725"/>
      <c r="C210" s="743"/>
      <c r="D210" s="744"/>
      <c r="E210" s="744"/>
      <c r="F210" s="744"/>
      <c r="G210" s="744"/>
      <c r="H210" s="744"/>
      <c r="I210" s="744"/>
      <c r="J210" s="744"/>
      <c r="K210" s="744"/>
      <c r="L210" s="744"/>
      <c r="M210" s="745"/>
      <c r="N210" s="730"/>
      <c r="O210" s="731"/>
      <c r="P210" s="793" t="str">
        <f>IF('②応募者名簿(印刷用)'!$AR$29="","",'②応募者名簿(印刷用)'!$AR$29)</f>
        <v xml:space="preserve"> </v>
      </c>
      <c r="Q210" s="793"/>
      <c r="R210" s="793"/>
      <c r="S210" s="793"/>
      <c r="T210" s="793"/>
      <c r="U210" s="793"/>
      <c r="V210" s="793"/>
      <c r="W210" s="793"/>
      <c r="X210" s="793"/>
      <c r="Y210" s="793"/>
      <c r="Z210" s="793"/>
      <c r="AA210" s="793"/>
      <c r="AB210" s="793"/>
      <c r="AC210" s="793"/>
      <c r="AD210" s="793"/>
      <c r="AE210" s="793"/>
      <c r="AF210" s="793"/>
      <c r="AG210" s="793"/>
      <c r="AH210" s="793"/>
      <c r="AI210" s="793"/>
      <c r="AJ210" s="793"/>
      <c r="AK210" s="793"/>
      <c r="AL210" s="793"/>
      <c r="AM210" s="793"/>
      <c r="AN210" s="793"/>
      <c r="AO210" s="793"/>
      <c r="AP210" s="793"/>
      <c r="AQ210" s="300"/>
      <c r="AR210" s="301"/>
      <c r="AS210" s="724"/>
      <c r="AT210" s="725"/>
      <c r="AU210" s="743"/>
      <c r="AV210" s="744"/>
      <c r="AW210" s="744"/>
      <c r="AX210" s="744"/>
      <c r="AY210" s="744"/>
      <c r="AZ210" s="744"/>
      <c r="BA210" s="744"/>
      <c r="BB210" s="744"/>
      <c r="BC210" s="744"/>
      <c r="BD210" s="744"/>
      <c r="BE210" s="745"/>
      <c r="BF210" s="730"/>
      <c r="BG210" s="731"/>
      <c r="BH210" s="743" t="str">
        <f>IF('②応募者名簿(印刷用)'!$AR$30="","",'②応募者名簿(印刷用)'!$AR$30)</f>
        <v xml:space="preserve"> </v>
      </c>
      <c r="BI210" s="744"/>
      <c r="BJ210" s="744"/>
      <c r="BK210" s="744"/>
      <c r="BL210" s="744"/>
      <c r="BM210" s="744"/>
      <c r="BN210" s="744"/>
      <c r="BO210" s="744"/>
      <c r="BP210" s="744"/>
      <c r="BQ210" s="744"/>
      <c r="BR210" s="744"/>
      <c r="BS210" s="744"/>
      <c r="BT210" s="744"/>
      <c r="BU210" s="744"/>
      <c r="BV210" s="744"/>
      <c r="BW210" s="744"/>
      <c r="BX210" s="744"/>
      <c r="BY210" s="744"/>
      <c r="BZ210" s="744"/>
      <c r="CA210" s="744"/>
      <c r="CB210" s="744"/>
      <c r="CC210" s="744"/>
      <c r="CD210" s="744"/>
      <c r="CE210" s="744"/>
      <c r="CF210" s="744"/>
      <c r="CG210" s="744"/>
      <c r="CH210" s="745"/>
    </row>
    <row r="211" spans="1:86" ht="24.95" customHeight="1">
      <c r="A211" s="726"/>
      <c r="B211" s="727"/>
      <c r="C211" s="743"/>
      <c r="D211" s="744"/>
      <c r="E211" s="744"/>
      <c r="F211" s="744"/>
      <c r="G211" s="744"/>
      <c r="H211" s="744"/>
      <c r="I211" s="744"/>
      <c r="J211" s="744"/>
      <c r="K211" s="744"/>
      <c r="L211" s="744"/>
      <c r="M211" s="745"/>
      <c r="N211" s="732"/>
      <c r="O211" s="733"/>
      <c r="P211" s="794"/>
      <c r="Q211" s="794"/>
      <c r="R211" s="794"/>
      <c r="S211" s="794"/>
      <c r="T211" s="794"/>
      <c r="U211" s="794"/>
      <c r="V211" s="794"/>
      <c r="W211" s="794"/>
      <c r="X211" s="794"/>
      <c r="Y211" s="794"/>
      <c r="Z211" s="794"/>
      <c r="AA211" s="794"/>
      <c r="AB211" s="794"/>
      <c r="AC211" s="794"/>
      <c r="AD211" s="794"/>
      <c r="AE211" s="794"/>
      <c r="AF211" s="794"/>
      <c r="AG211" s="794"/>
      <c r="AH211" s="794"/>
      <c r="AI211" s="794"/>
      <c r="AJ211" s="794"/>
      <c r="AK211" s="794"/>
      <c r="AL211" s="794"/>
      <c r="AM211" s="794"/>
      <c r="AN211" s="794"/>
      <c r="AO211" s="794"/>
      <c r="AP211" s="794"/>
      <c r="AQ211" s="300"/>
      <c r="AR211" s="301"/>
      <c r="AS211" s="726"/>
      <c r="AT211" s="727"/>
      <c r="AU211" s="746"/>
      <c r="AV211" s="747"/>
      <c r="AW211" s="747"/>
      <c r="AX211" s="747"/>
      <c r="AY211" s="747"/>
      <c r="AZ211" s="747"/>
      <c r="BA211" s="747"/>
      <c r="BB211" s="747"/>
      <c r="BC211" s="747"/>
      <c r="BD211" s="747"/>
      <c r="BE211" s="748"/>
      <c r="BF211" s="732"/>
      <c r="BG211" s="733"/>
      <c r="BH211" s="746"/>
      <c r="BI211" s="747"/>
      <c r="BJ211" s="747"/>
      <c r="BK211" s="747"/>
      <c r="BL211" s="747"/>
      <c r="BM211" s="747"/>
      <c r="BN211" s="747"/>
      <c r="BO211" s="747"/>
      <c r="BP211" s="747"/>
      <c r="BQ211" s="747"/>
      <c r="BR211" s="747"/>
      <c r="BS211" s="747"/>
      <c r="BT211" s="747"/>
      <c r="BU211" s="747"/>
      <c r="BV211" s="747"/>
      <c r="BW211" s="747"/>
      <c r="BX211" s="747"/>
      <c r="BY211" s="747"/>
      <c r="BZ211" s="747"/>
      <c r="CA211" s="747"/>
      <c r="CB211" s="747"/>
      <c r="CC211" s="747"/>
      <c r="CD211" s="747"/>
      <c r="CE211" s="747"/>
      <c r="CF211" s="747"/>
      <c r="CG211" s="747"/>
      <c r="CH211" s="748"/>
    </row>
    <row r="212" spans="1:86" ht="24.95" customHeight="1">
      <c r="A212" s="786" t="s">
        <v>22</v>
      </c>
      <c r="B212" s="786"/>
      <c r="C212" s="791" t="str">
        <f>""&amp;①入力シート!AD80</f>
        <v/>
      </c>
      <c r="D212" s="791"/>
      <c r="E212" s="791"/>
      <c r="F212" s="791"/>
      <c r="G212" s="791"/>
      <c r="H212" s="791"/>
      <c r="I212" s="791"/>
      <c r="J212" s="791"/>
      <c r="K212" s="791"/>
      <c r="L212" s="791"/>
      <c r="M212" s="791"/>
      <c r="N212" s="197"/>
      <c r="O212" s="198"/>
      <c r="P212" s="198"/>
      <c r="Q212" s="198"/>
      <c r="R212" s="198"/>
      <c r="S212" s="198"/>
      <c r="T212" s="198"/>
      <c r="U212" s="198"/>
      <c r="V212" s="198"/>
      <c r="W212" s="198"/>
      <c r="X212" s="198"/>
      <c r="Y212" s="198"/>
      <c r="Z212" s="198"/>
      <c r="AA212" s="198"/>
      <c r="AB212" s="198"/>
      <c r="AC212" s="198"/>
      <c r="AD212" s="198"/>
      <c r="AE212" s="198"/>
      <c r="AF212" s="198"/>
      <c r="AG212" s="198"/>
      <c r="AH212" s="198"/>
      <c r="AI212" s="198"/>
      <c r="AJ212" s="198"/>
      <c r="AK212" s="198"/>
      <c r="AL212" s="198"/>
      <c r="AM212" s="774">
        <f>$AM$20</f>
        <v>86</v>
      </c>
      <c r="AN212" s="774"/>
      <c r="AO212" s="774"/>
      <c r="AP212" s="775"/>
      <c r="AQ212" s="298"/>
      <c r="AR212" s="299"/>
      <c r="AS212" s="778" t="s">
        <v>22</v>
      </c>
      <c r="AT212" s="779"/>
      <c r="AU212" s="749" t="str">
        <f>""&amp;①入力シート!AD81</f>
        <v/>
      </c>
      <c r="AV212" s="750"/>
      <c r="AW212" s="750"/>
      <c r="AX212" s="750"/>
      <c r="AY212" s="750"/>
      <c r="AZ212" s="750"/>
      <c r="BA212" s="750"/>
      <c r="BB212" s="750"/>
      <c r="BC212" s="750"/>
      <c r="BD212" s="750"/>
      <c r="BE212" s="751"/>
      <c r="BF212" s="197"/>
      <c r="BG212" s="198"/>
      <c r="BH212" s="198"/>
      <c r="BI212" s="198"/>
      <c r="BJ212" s="198"/>
      <c r="BK212" s="198"/>
      <c r="BL212" s="198"/>
      <c r="BM212" s="198"/>
      <c r="BN212" s="198"/>
      <c r="BO212" s="198"/>
      <c r="BP212" s="198"/>
      <c r="BQ212" s="198"/>
      <c r="BR212" s="198"/>
      <c r="BS212" s="198"/>
      <c r="BT212" s="198"/>
      <c r="BU212" s="198"/>
      <c r="BV212" s="198"/>
      <c r="BW212" s="198"/>
      <c r="BX212" s="198"/>
      <c r="BY212" s="198"/>
      <c r="BZ212" s="198"/>
      <c r="CA212" s="198"/>
      <c r="CB212" s="198"/>
      <c r="CC212" s="198"/>
      <c r="CD212" s="198"/>
      <c r="CE212" s="774">
        <f>$AM$20</f>
        <v>86</v>
      </c>
      <c r="CF212" s="774"/>
      <c r="CG212" s="774"/>
      <c r="CH212" s="775"/>
    </row>
    <row r="213" spans="1:86" ht="24.95" customHeight="1">
      <c r="A213" s="786"/>
      <c r="B213" s="786"/>
      <c r="C213" s="791"/>
      <c r="D213" s="791"/>
      <c r="E213" s="791"/>
      <c r="F213" s="791"/>
      <c r="G213" s="791"/>
      <c r="H213" s="791"/>
      <c r="I213" s="791"/>
      <c r="J213" s="791"/>
      <c r="K213" s="791"/>
      <c r="L213" s="791"/>
      <c r="M213" s="791"/>
      <c r="N213" s="199"/>
      <c r="O213" s="199"/>
      <c r="P213" s="199"/>
      <c r="Q213" s="199"/>
      <c r="R213" s="199"/>
      <c r="S213" s="199"/>
      <c r="T213" s="199"/>
      <c r="U213" s="199"/>
      <c r="V213" s="199"/>
      <c r="W213" s="199"/>
      <c r="X213" s="199"/>
      <c r="Y213" s="199"/>
      <c r="Z213" s="199"/>
      <c r="AA213" s="199"/>
      <c r="AB213" s="199"/>
      <c r="AC213" s="199"/>
      <c r="AD213" s="199"/>
      <c r="AE213" s="199"/>
      <c r="AF213" s="199"/>
      <c r="AG213" s="199"/>
      <c r="AH213" s="199"/>
      <c r="AI213" s="199"/>
      <c r="AJ213" s="199"/>
      <c r="AK213" s="199"/>
      <c r="AL213" s="199"/>
      <c r="AM213" s="776"/>
      <c r="AN213" s="776"/>
      <c r="AO213" s="776"/>
      <c r="AP213" s="777"/>
      <c r="AQ213" s="298"/>
      <c r="AR213" s="299"/>
      <c r="AS213" s="780"/>
      <c r="AT213" s="781"/>
      <c r="AU213" s="752"/>
      <c r="AV213" s="753"/>
      <c r="AW213" s="753"/>
      <c r="AX213" s="753"/>
      <c r="AY213" s="753"/>
      <c r="AZ213" s="753"/>
      <c r="BA213" s="753"/>
      <c r="BB213" s="753"/>
      <c r="BC213" s="753"/>
      <c r="BD213" s="753"/>
      <c r="BE213" s="754"/>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776"/>
      <c r="CF213" s="776"/>
      <c r="CG213" s="776"/>
      <c r="CH213" s="777"/>
    </row>
    <row r="214" spans="1:86" ht="26.1" customHeight="1">
      <c r="AQ214" s="304"/>
      <c r="AR214" s="305"/>
    </row>
    <row r="215" spans="1:86" ht="26.1" customHeight="1">
      <c r="AQ215" s="304"/>
      <c r="AR215" s="305"/>
    </row>
    <row r="216" spans="1:86" ht="26.1" customHeight="1">
      <c r="A216" s="174"/>
      <c r="B216" s="174"/>
      <c r="C216" s="174"/>
      <c r="D216" s="174"/>
      <c r="E216" s="174"/>
      <c r="F216" s="174"/>
      <c r="G216" s="174"/>
      <c r="H216" s="174"/>
      <c r="I216" s="174"/>
      <c r="J216" s="174"/>
      <c r="K216" s="174"/>
      <c r="L216" s="174"/>
      <c r="M216" s="174"/>
      <c r="N216" s="785" t="s">
        <v>408</v>
      </c>
      <c r="O216" s="785"/>
      <c r="P216" s="785"/>
      <c r="Q216" s="785"/>
      <c r="R216" s="785"/>
      <c r="S216" s="785"/>
      <c r="T216" s="785"/>
      <c r="U216" s="785"/>
      <c r="V216" s="785"/>
      <c r="W216" s="785"/>
      <c r="X216" s="785"/>
      <c r="Y216" s="785"/>
      <c r="Z216" s="785"/>
      <c r="AA216" s="785"/>
      <c r="AB216" s="785"/>
      <c r="AQ216" s="298"/>
      <c r="AR216" s="299"/>
      <c r="AS216" s="174"/>
      <c r="AT216" s="174"/>
      <c r="AU216" s="174"/>
      <c r="AV216" s="174"/>
      <c r="AW216" s="174"/>
      <c r="AX216" s="174"/>
      <c r="AY216" s="174"/>
      <c r="AZ216" s="174"/>
      <c r="BA216" s="174"/>
      <c r="BB216" s="174"/>
      <c r="BC216" s="174"/>
      <c r="BD216" s="174"/>
      <c r="BE216" s="174"/>
      <c r="BF216" s="785" t="s">
        <v>408</v>
      </c>
      <c r="BG216" s="785"/>
      <c r="BH216" s="785"/>
      <c r="BI216" s="785"/>
      <c r="BJ216" s="785"/>
      <c r="BK216" s="785"/>
      <c r="BL216" s="785"/>
      <c r="BM216" s="785"/>
      <c r="BN216" s="785"/>
      <c r="BO216" s="785"/>
      <c r="BP216" s="785"/>
      <c r="BQ216" s="785"/>
      <c r="BR216" s="785"/>
      <c r="BS216" s="785"/>
      <c r="BT216" s="785"/>
    </row>
    <row r="217" spans="1:86" ht="26.1" customHeight="1">
      <c r="A217" s="174"/>
      <c r="B217" s="174"/>
      <c r="C217" s="174"/>
      <c r="D217" s="174"/>
      <c r="E217" s="174"/>
      <c r="F217" s="174"/>
      <c r="G217" s="174"/>
      <c r="H217" s="174"/>
      <c r="I217" s="174"/>
      <c r="J217" s="174"/>
      <c r="K217" s="174"/>
      <c r="L217" s="174"/>
      <c r="M217" s="174"/>
      <c r="N217" s="785"/>
      <c r="O217" s="785"/>
      <c r="P217" s="785"/>
      <c r="Q217" s="785"/>
      <c r="R217" s="785"/>
      <c r="S217" s="785"/>
      <c r="T217" s="785"/>
      <c r="U217" s="785"/>
      <c r="V217" s="785"/>
      <c r="W217" s="785"/>
      <c r="X217" s="785"/>
      <c r="Y217" s="785"/>
      <c r="Z217" s="785"/>
      <c r="AA217" s="785"/>
      <c r="AB217" s="785"/>
      <c r="AQ217" s="298"/>
      <c r="AR217" s="299"/>
      <c r="AS217" s="174"/>
      <c r="AT217" s="174"/>
      <c r="AU217" s="174"/>
      <c r="AV217" s="174"/>
      <c r="AW217" s="174"/>
      <c r="AX217" s="174"/>
      <c r="AY217" s="174"/>
      <c r="AZ217" s="174"/>
      <c r="BA217" s="174"/>
      <c r="BB217" s="174"/>
      <c r="BC217" s="174"/>
      <c r="BD217" s="174"/>
      <c r="BE217" s="174"/>
      <c r="BF217" s="785"/>
      <c r="BG217" s="785"/>
      <c r="BH217" s="785"/>
      <c r="BI217" s="785"/>
      <c r="BJ217" s="785"/>
      <c r="BK217" s="785"/>
      <c r="BL217" s="785"/>
      <c r="BM217" s="785"/>
      <c r="BN217" s="785"/>
      <c r="BO217" s="785"/>
      <c r="BP217" s="785"/>
      <c r="BQ217" s="785"/>
      <c r="BR217" s="785"/>
      <c r="BS217" s="785"/>
      <c r="BT217" s="785"/>
    </row>
    <row r="218" spans="1:86" ht="26.1" customHeight="1">
      <c r="A218" s="174"/>
      <c r="B218" s="174"/>
      <c r="C218" s="174"/>
      <c r="D218" s="174"/>
      <c r="E218" s="174"/>
      <c r="F218" s="174"/>
      <c r="G218" s="174"/>
      <c r="H218" s="174"/>
      <c r="I218" s="174"/>
      <c r="J218" s="174"/>
      <c r="K218" s="174"/>
      <c r="L218" s="174"/>
      <c r="M218" s="174"/>
      <c r="N218" s="785" t="s">
        <v>407</v>
      </c>
      <c r="O218" s="785"/>
      <c r="P218" s="785"/>
      <c r="Q218" s="785"/>
      <c r="R218" s="785"/>
      <c r="S218" s="785"/>
      <c r="T218" s="785"/>
      <c r="U218" s="785"/>
      <c r="V218" s="785"/>
      <c r="W218" s="785"/>
      <c r="X218" s="785"/>
      <c r="Y218" s="785"/>
      <c r="Z218" s="785"/>
      <c r="AA218" s="785"/>
      <c r="AB218" s="785"/>
      <c r="AQ218" s="298"/>
      <c r="AR218" s="299"/>
      <c r="AS218" s="174"/>
      <c r="AT218" s="174"/>
      <c r="AU218" s="174"/>
      <c r="AV218" s="174"/>
      <c r="AW218" s="174"/>
      <c r="AX218" s="174"/>
      <c r="AY218" s="174"/>
      <c r="AZ218" s="174"/>
      <c r="BA218" s="174"/>
      <c r="BB218" s="174"/>
      <c r="BC218" s="174"/>
      <c r="BD218" s="174"/>
      <c r="BE218" s="174"/>
      <c r="BF218" s="785" t="s">
        <v>407</v>
      </c>
      <c r="BG218" s="785"/>
      <c r="BH218" s="785"/>
      <c r="BI218" s="785"/>
      <c r="BJ218" s="785"/>
      <c r="BK218" s="785"/>
      <c r="BL218" s="785"/>
      <c r="BM218" s="785"/>
      <c r="BN218" s="785"/>
      <c r="BO218" s="785"/>
      <c r="BP218" s="785"/>
      <c r="BQ218" s="785"/>
      <c r="BR218" s="785"/>
      <c r="BS218" s="785"/>
      <c r="BT218" s="785"/>
    </row>
    <row r="219" spans="1:86" ht="26.1" customHeight="1">
      <c r="A219" s="174"/>
      <c r="B219" s="174"/>
      <c r="C219" s="174"/>
      <c r="D219" s="174"/>
      <c r="E219" s="174"/>
      <c r="F219" s="174"/>
      <c r="G219" s="174"/>
      <c r="H219" s="174"/>
      <c r="I219" s="174"/>
      <c r="J219" s="174"/>
      <c r="K219" s="174"/>
      <c r="L219" s="174"/>
      <c r="M219" s="174"/>
      <c r="N219" s="785"/>
      <c r="O219" s="785"/>
      <c r="P219" s="785"/>
      <c r="Q219" s="785"/>
      <c r="R219" s="785"/>
      <c r="S219" s="785"/>
      <c r="T219" s="785"/>
      <c r="U219" s="785"/>
      <c r="V219" s="785"/>
      <c r="W219" s="785"/>
      <c r="X219" s="785"/>
      <c r="Y219" s="785"/>
      <c r="Z219" s="785"/>
      <c r="AA219" s="785"/>
      <c r="AB219" s="785"/>
      <c r="AQ219" s="298"/>
      <c r="AR219" s="299"/>
      <c r="AS219" s="174"/>
      <c r="AT219" s="174"/>
      <c r="AU219" s="174"/>
      <c r="AV219" s="174"/>
      <c r="AW219" s="174"/>
      <c r="AX219" s="174"/>
      <c r="AY219" s="174"/>
      <c r="AZ219" s="174"/>
      <c r="BA219" s="174"/>
      <c r="BB219" s="174"/>
      <c r="BC219" s="174"/>
      <c r="BD219" s="174"/>
      <c r="BE219" s="174"/>
      <c r="BF219" s="785"/>
      <c r="BG219" s="785"/>
      <c r="BH219" s="785"/>
      <c r="BI219" s="785"/>
      <c r="BJ219" s="785"/>
      <c r="BK219" s="785"/>
      <c r="BL219" s="785"/>
      <c r="BM219" s="785"/>
      <c r="BN219" s="785"/>
      <c r="BO219" s="785"/>
      <c r="BP219" s="785"/>
      <c r="BQ219" s="785"/>
      <c r="BR219" s="785"/>
      <c r="BS219" s="785"/>
      <c r="BT219" s="785"/>
    </row>
    <row r="220" spans="1:86" ht="26.1" customHeight="1">
      <c r="AQ220" s="302"/>
      <c r="AR220" s="303"/>
    </row>
    <row r="221" spans="1:86" ht="26.1" customHeight="1">
      <c r="B221" s="142" t="str">
        <f>$B$5</f>
        <v>第86回全国教育美術展応募作品の名札</v>
      </c>
      <c r="AQ221" s="302"/>
      <c r="AR221" s="303"/>
      <c r="AT221" s="142" t="str">
        <f>$B$5</f>
        <v>第86回全国教育美術展応募作品の名札</v>
      </c>
    </row>
    <row r="222" spans="1:86" ht="24.95" customHeight="1">
      <c r="A222" s="734" t="s">
        <v>45</v>
      </c>
      <c r="B222" s="735"/>
      <c r="C222" s="735"/>
      <c r="D222" s="735"/>
      <c r="E222" s="735"/>
      <c r="F222" s="735"/>
      <c r="G222" s="735"/>
      <c r="H222" s="735"/>
      <c r="I222" s="735"/>
      <c r="J222" s="735"/>
      <c r="K222" s="735"/>
      <c r="L222" s="735"/>
      <c r="M222" s="736"/>
      <c r="N222" s="790" t="s">
        <v>344</v>
      </c>
      <c r="O222" s="790"/>
      <c r="P222" s="719" t="s">
        <v>17</v>
      </c>
      <c r="Q222" s="720"/>
      <c r="R222" s="721" t="str">
        <f>IF('②応募者名簿(印刷用)'!$BX$40="","",'②応募者名簿(印刷用)'!$BX$40)</f>
        <v>-</v>
      </c>
      <c r="S222" s="721"/>
      <c r="T222" s="721"/>
      <c r="U222" s="721"/>
      <c r="V222" s="721"/>
      <c r="W222" s="721"/>
      <c r="X222" s="721"/>
      <c r="Y222" s="272"/>
      <c r="Z222" s="272"/>
      <c r="AA222" s="718" t="s">
        <v>282</v>
      </c>
      <c r="AB222" s="718"/>
      <c r="AC222" s="718"/>
      <c r="AD222" s="716" t="str">
        <f>IF(①入力シート!$D$30+①入力シート!$H$30+①入力シート!$L$30=0,"",①入力シート!$D$30&amp;①入力シート!$G$30&amp;①入力シート!$H$30&amp;①入力シート!$K$30&amp;①入力シート!$L$30)</f>
        <v/>
      </c>
      <c r="AE222" s="716"/>
      <c r="AF222" s="716"/>
      <c r="AG222" s="716"/>
      <c r="AH222" s="716"/>
      <c r="AI222" s="716"/>
      <c r="AJ222" s="716"/>
      <c r="AK222" s="716"/>
      <c r="AL222" s="716"/>
      <c r="AM222" s="716"/>
      <c r="AN222" s="716"/>
      <c r="AO222" s="716"/>
      <c r="AP222" s="717"/>
      <c r="AQ222" s="300"/>
      <c r="AR222" s="301"/>
      <c r="AS222" s="734" t="s">
        <v>45</v>
      </c>
      <c r="AT222" s="735"/>
      <c r="AU222" s="735"/>
      <c r="AV222" s="735"/>
      <c r="AW222" s="735"/>
      <c r="AX222" s="735"/>
      <c r="AY222" s="735"/>
      <c r="AZ222" s="735"/>
      <c r="BA222" s="735"/>
      <c r="BB222" s="735"/>
      <c r="BC222" s="735"/>
      <c r="BD222" s="735"/>
      <c r="BE222" s="736"/>
      <c r="BF222" s="728" t="s">
        <v>344</v>
      </c>
      <c r="BG222" s="729"/>
      <c r="BH222" s="719" t="s">
        <v>17</v>
      </c>
      <c r="BI222" s="720"/>
      <c r="BJ222" s="721" t="str">
        <f>IF('②応募者名簿(印刷用)'!$BX$40="","",'②応募者名簿(印刷用)'!$BX$40)</f>
        <v>-</v>
      </c>
      <c r="BK222" s="721"/>
      <c r="BL222" s="721"/>
      <c r="BM222" s="721"/>
      <c r="BN222" s="721"/>
      <c r="BO222" s="721"/>
      <c r="BP222" s="721"/>
      <c r="BQ222" s="272"/>
      <c r="BR222" s="272"/>
      <c r="BS222" s="718" t="s">
        <v>282</v>
      </c>
      <c r="BT222" s="718"/>
      <c r="BU222" s="718"/>
      <c r="BV222" s="716" t="str">
        <f>IF(①入力シート!$D$30+①入力シート!$H$30+①入力シート!$L$30=0,"",①入力シート!$D$30&amp;①入力シート!$G$30&amp;①入力シート!$H$30&amp;①入力シート!$K$30&amp;①入力シート!$L$30)</f>
        <v/>
      </c>
      <c r="BW222" s="716"/>
      <c r="BX222" s="716"/>
      <c r="BY222" s="716"/>
      <c r="BZ222" s="716"/>
      <c r="CA222" s="716"/>
      <c r="CB222" s="716"/>
      <c r="CC222" s="716"/>
      <c r="CD222" s="716"/>
      <c r="CE222" s="716"/>
      <c r="CF222" s="716"/>
      <c r="CG222" s="716"/>
      <c r="CH222" s="717"/>
    </row>
    <row r="223" spans="1:86" ht="24.95" customHeight="1">
      <c r="A223" s="714"/>
      <c r="B223" s="715"/>
      <c r="C223" s="715"/>
      <c r="D223" s="715"/>
      <c r="E223" s="715"/>
      <c r="F223" s="715"/>
      <c r="G223" s="715"/>
      <c r="H223" s="715"/>
      <c r="I223" s="191"/>
      <c r="J223" s="191"/>
      <c r="K223" s="191"/>
      <c r="L223" s="191"/>
      <c r="M223" s="192"/>
      <c r="N223" s="790"/>
      <c r="O223" s="790"/>
      <c r="P223" s="711" t="str">
        <f>IF('②応募者名簿(印刷用)'!$BV$42="","",'②応募者名簿(印刷用)'!$BV$42)</f>
        <v xml:space="preserve"> </v>
      </c>
      <c r="Q223" s="712"/>
      <c r="R223" s="712"/>
      <c r="S223" s="712"/>
      <c r="T223" s="712"/>
      <c r="U223" s="712"/>
      <c r="V223" s="712"/>
      <c r="W223" s="712"/>
      <c r="X223" s="712"/>
      <c r="Y223" s="712"/>
      <c r="Z223" s="712"/>
      <c r="AA223" s="712"/>
      <c r="AB223" s="712"/>
      <c r="AC223" s="712"/>
      <c r="AD223" s="712"/>
      <c r="AE223" s="712"/>
      <c r="AF223" s="712"/>
      <c r="AG223" s="712"/>
      <c r="AH223" s="712"/>
      <c r="AI223" s="712"/>
      <c r="AJ223" s="712"/>
      <c r="AK223" s="712"/>
      <c r="AL223" s="712"/>
      <c r="AM223" s="712"/>
      <c r="AN223" s="712"/>
      <c r="AO223" s="712"/>
      <c r="AP223" s="713"/>
      <c r="AQ223" s="300"/>
      <c r="AR223" s="301"/>
      <c r="AS223" s="714"/>
      <c r="AT223" s="715"/>
      <c r="AU223" s="715"/>
      <c r="AV223" s="715"/>
      <c r="AW223" s="715"/>
      <c r="AX223" s="715"/>
      <c r="AY223" s="715"/>
      <c r="AZ223" s="715"/>
      <c r="BA223" s="191"/>
      <c r="BB223" s="191"/>
      <c r="BC223" s="191"/>
      <c r="BD223" s="191"/>
      <c r="BE223" s="192"/>
      <c r="BF223" s="730"/>
      <c r="BG223" s="731"/>
      <c r="BH223" s="711" t="str">
        <f>IF('②応募者名簿(印刷用)'!$BV$42="","",'②応募者名簿(印刷用)'!$BV$42)</f>
        <v xml:space="preserve"> </v>
      </c>
      <c r="BI223" s="712"/>
      <c r="BJ223" s="712"/>
      <c r="BK223" s="712"/>
      <c r="BL223" s="712"/>
      <c r="BM223" s="712"/>
      <c r="BN223" s="712"/>
      <c r="BO223" s="712"/>
      <c r="BP223" s="712"/>
      <c r="BQ223" s="712"/>
      <c r="BR223" s="712"/>
      <c r="BS223" s="712"/>
      <c r="BT223" s="712"/>
      <c r="BU223" s="712"/>
      <c r="BV223" s="712"/>
      <c r="BW223" s="712"/>
      <c r="BX223" s="712"/>
      <c r="BY223" s="712"/>
      <c r="BZ223" s="712"/>
      <c r="CA223" s="712"/>
      <c r="CB223" s="712"/>
      <c r="CC223" s="712"/>
      <c r="CD223" s="712"/>
      <c r="CE223" s="712"/>
      <c r="CF223" s="712"/>
      <c r="CG223" s="712"/>
      <c r="CH223" s="713"/>
    </row>
    <row r="224" spans="1:86" ht="24.95" customHeight="1">
      <c r="A224" s="714"/>
      <c r="B224" s="715"/>
      <c r="C224" s="715"/>
      <c r="D224" s="715"/>
      <c r="E224" s="715"/>
      <c r="F224" s="715"/>
      <c r="G224" s="715"/>
      <c r="H224" s="715"/>
      <c r="I224" s="191"/>
      <c r="J224" s="191"/>
      <c r="K224" s="191"/>
      <c r="L224" s="191"/>
      <c r="M224" s="192"/>
      <c r="N224" s="790"/>
      <c r="O224" s="790"/>
      <c r="P224" s="711" t="str">
        <f>IF('②応募者名簿(印刷用)'!$BV$43="","",'②応募者名簿(印刷用)'!$BV$43)</f>
        <v xml:space="preserve"> </v>
      </c>
      <c r="Q224" s="712"/>
      <c r="R224" s="712"/>
      <c r="S224" s="712"/>
      <c r="T224" s="712"/>
      <c r="U224" s="712"/>
      <c r="V224" s="712"/>
      <c r="W224" s="712"/>
      <c r="X224" s="712"/>
      <c r="Y224" s="712"/>
      <c r="Z224" s="712"/>
      <c r="AA224" s="712"/>
      <c r="AB224" s="712"/>
      <c r="AC224" s="712"/>
      <c r="AD224" s="712"/>
      <c r="AE224" s="712"/>
      <c r="AF224" s="712"/>
      <c r="AG224" s="712"/>
      <c r="AH224" s="712"/>
      <c r="AI224" s="712"/>
      <c r="AJ224" s="712"/>
      <c r="AK224" s="712"/>
      <c r="AL224" s="712"/>
      <c r="AM224" s="712"/>
      <c r="AN224" s="712"/>
      <c r="AO224" s="712"/>
      <c r="AP224" s="713"/>
      <c r="AQ224" s="300"/>
      <c r="AR224" s="301"/>
      <c r="AS224" s="714"/>
      <c r="AT224" s="715"/>
      <c r="AU224" s="715"/>
      <c r="AV224" s="715"/>
      <c r="AW224" s="715"/>
      <c r="AX224" s="715"/>
      <c r="AY224" s="715"/>
      <c r="AZ224" s="715"/>
      <c r="BA224" s="191"/>
      <c r="BB224" s="191"/>
      <c r="BC224" s="191"/>
      <c r="BD224" s="191"/>
      <c r="BE224" s="192"/>
      <c r="BF224" s="730"/>
      <c r="BG224" s="731"/>
      <c r="BH224" s="711" t="str">
        <f>IF('②応募者名簿(印刷用)'!$BV$43="","",'②応募者名簿(印刷用)'!$BV$43)</f>
        <v xml:space="preserve"> </v>
      </c>
      <c r="BI224" s="712"/>
      <c r="BJ224" s="712"/>
      <c r="BK224" s="712"/>
      <c r="BL224" s="712"/>
      <c r="BM224" s="712"/>
      <c r="BN224" s="712"/>
      <c r="BO224" s="712"/>
      <c r="BP224" s="712"/>
      <c r="BQ224" s="712"/>
      <c r="BR224" s="712"/>
      <c r="BS224" s="712"/>
      <c r="BT224" s="712"/>
      <c r="BU224" s="712"/>
      <c r="BV224" s="712"/>
      <c r="BW224" s="712"/>
      <c r="BX224" s="712"/>
      <c r="BY224" s="712"/>
      <c r="BZ224" s="712"/>
      <c r="CA224" s="712"/>
      <c r="CB224" s="712"/>
      <c r="CC224" s="712"/>
      <c r="CD224" s="712"/>
      <c r="CE224" s="712"/>
      <c r="CF224" s="712"/>
      <c r="CG224" s="712"/>
      <c r="CH224" s="713"/>
    </row>
    <row r="225" spans="1:86" ht="24.95" customHeight="1">
      <c r="A225" s="714"/>
      <c r="B225" s="715"/>
      <c r="C225" s="715"/>
      <c r="D225" s="715"/>
      <c r="E225" s="715"/>
      <c r="F225" s="715"/>
      <c r="G225" s="715"/>
      <c r="H225" s="715"/>
      <c r="I225" s="191"/>
      <c r="J225" s="191"/>
      <c r="K225" s="191"/>
      <c r="L225" s="191"/>
      <c r="M225" s="192"/>
      <c r="N225" s="790"/>
      <c r="O225" s="790"/>
      <c r="P225" s="737" t="str">
        <f>IF('②応募者名簿(印刷用)'!$BV$44="","",'②応募者名簿(印刷用)'!$BV$44)</f>
        <v xml:space="preserve"> </v>
      </c>
      <c r="Q225" s="738"/>
      <c r="R225" s="738"/>
      <c r="S225" s="738"/>
      <c r="T225" s="738"/>
      <c r="U225" s="738"/>
      <c r="V225" s="738"/>
      <c r="W225" s="738"/>
      <c r="X225" s="738"/>
      <c r="Y225" s="738"/>
      <c r="Z225" s="738"/>
      <c r="AA225" s="738"/>
      <c r="AB225" s="738"/>
      <c r="AC225" s="738"/>
      <c r="AD225" s="738"/>
      <c r="AE225" s="738"/>
      <c r="AF225" s="738"/>
      <c r="AG225" s="738"/>
      <c r="AH225" s="738"/>
      <c r="AI225" s="738"/>
      <c r="AJ225" s="738"/>
      <c r="AK225" s="738"/>
      <c r="AL225" s="738"/>
      <c r="AM225" s="738"/>
      <c r="AN225" s="738"/>
      <c r="AO225" s="738"/>
      <c r="AP225" s="739"/>
      <c r="AQ225" s="300"/>
      <c r="AR225" s="301"/>
      <c r="AS225" s="714"/>
      <c r="AT225" s="715"/>
      <c r="AU225" s="715"/>
      <c r="AV225" s="715"/>
      <c r="AW225" s="715"/>
      <c r="AX225" s="715"/>
      <c r="AY225" s="715"/>
      <c r="AZ225" s="715"/>
      <c r="BA225" s="191"/>
      <c r="BB225" s="191"/>
      <c r="BC225" s="191"/>
      <c r="BD225" s="191"/>
      <c r="BE225" s="192"/>
      <c r="BF225" s="732"/>
      <c r="BG225" s="733"/>
      <c r="BH225" s="737" t="str">
        <f>IF('②応募者名簿(印刷用)'!$BV$44="","",'②応募者名簿(印刷用)'!$BV$44)</f>
        <v xml:space="preserve"> </v>
      </c>
      <c r="BI225" s="738"/>
      <c r="BJ225" s="738"/>
      <c r="BK225" s="738"/>
      <c r="BL225" s="738"/>
      <c r="BM225" s="738"/>
      <c r="BN225" s="738"/>
      <c r="BO225" s="738"/>
      <c r="BP225" s="738"/>
      <c r="BQ225" s="738"/>
      <c r="BR225" s="738"/>
      <c r="BS225" s="738"/>
      <c r="BT225" s="738"/>
      <c r="BU225" s="738"/>
      <c r="BV225" s="738"/>
      <c r="BW225" s="738"/>
      <c r="BX225" s="738"/>
      <c r="BY225" s="738"/>
      <c r="BZ225" s="738"/>
      <c r="CA225" s="738"/>
      <c r="CB225" s="738"/>
      <c r="CC225" s="738"/>
      <c r="CD225" s="738"/>
      <c r="CE225" s="738"/>
      <c r="CF225" s="738"/>
      <c r="CG225" s="738"/>
      <c r="CH225" s="739"/>
    </row>
    <row r="226" spans="1:86" ht="24.95" customHeight="1">
      <c r="A226" s="714"/>
      <c r="B226" s="715"/>
      <c r="C226" s="715"/>
      <c r="D226" s="715"/>
      <c r="E226" s="715"/>
      <c r="F226" s="715"/>
      <c r="G226" s="715"/>
      <c r="H226" s="715"/>
      <c r="I226" s="191"/>
      <c r="J226" s="191"/>
      <c r="K226" s="191"/>
      <c r="L226" s="191"/>
      <c r="M226" s="192"/>
      <c r="N226" s="728" t="s">
        <v>345</v>
      </c>
      <c r="O226" s="729"/>
      <c r="P226" s="740" t="s">
        <v>23</v>
      </c>
      <c r="Q226" s="741"/>
      <c r="R226" s="741"/>
      <c r="S226" s="741"/>
      <c r="T226" s="720" t="str">
        <f>""&amp;①入力シート!$D$21</f>
        <v/>
      </c>
      <c r="U226" s="720"/>
      <c r="V226" s="720"/>
      <c r="W226" s="720"/>
      <c r="X226" s="720"/>
      <c r="Y226" s="720"/>
      <c r="Z226" s="720"/>
      <c r="AA226" s="720"/>
      <c r="AB226" s="720"/>
      <c r="AC226" s="720"/>
      <c r="AD226" s="720"/>
      <c r="AE226" s="720"/>
      <c r="AF226" s="720"/>
      <c r="AG226" s="720"/>
      <c r="AH226" s="720"/>
      <c r="AI226" s="720"/>
      <c r="AJ226" s="720"/>
      <c r="AK226" s="720"/>
      <c r="AL226" s="720"/>
      <c r="AM226" s="720"/>
      <c r="AN226" s="720"/>
      <c r="AO226" s="720"/>
      <c r="AP226" s="773"/>
      <c r="AQ226" s="300"/>
      <c r="AR226" s="301"/>
      <c r="AS226" s="714"/>
      <c r="AT226" s="715"/>
      <c r="AU226" s="715"/>
      <c r="AV226" s="715"/>
      <c r="AW226" s="715"/>
      <c r="AX226" s="715"/>
      <c r="AY226" s="715"/>
      <c r="AZ226" s="715"/>
      <c r="BA226" s="191"/>
      <c r="BB226" s="191"/>
      <c r="BC226" s="191"/>
      <c r="BD226" s="191"/>
      <c r="BE226" s="192"/>
      <c r="BF226" s="728" t="s">
        <v>345</v>
      </c>
      <c r="BG226" s="729"/>
      <c r="BH226" s="740" t="s">
        <v>23</v>
      </c>
      <c r="BI226" s="741"/>
      <c r="BJ226" s="741"/>
      <c r="BK226" s="741"/>
      <c r="BL226" s="720" t="str">
        <f>""&amp;①入力シート!$D$21</f>
        <v/>
      </c>
      <c r="BM226" s="720"/>
      <c r="BN226" s="720"/>
      <c r="BO226" s="720"/>
      <c r="BP226" s="720"/>
      <c r="BQ226" s="720"/>
      <c r="BR226" s="720"/>
      <c r="BS226" s="720"/>
      <c r="BT226" s="720"/>
      <c r="BU226" s="720"/>
      <c r="BV226" s="720"/>
      <c r="BW226" s="720"/>
      <c r="BX226" s="720"/>
      <c r="BY226" s="720"/>
      <c r="BZ226" s="720"/>
      <c r="CA226" s="720"/>
      <c r="CB226" s="720"/>
      <c r="CC226" s="720"/>
      <c r="CD226" s="720"/>
      <c r="CE226" s="720"/>
      <c r="CF226" s="720"/>
      <c r="CG226" s="720"/>
      <c r="CH226" s="773"/>
    </row>
    <row r="227" spans="1:86" ht="24.95" customHeight="1">
      <c r="A227" s="193"/>
      <c r="B227" s="191"/>
      <c r="C227" s="191"/>
      <c r="D227" s="191"/>
      <c r="E227" s="191"/>
      <c r="F227" s="191"/>
      <c r="G227" s="191"/>
      <c r="H227" s="191"/>
      <c r="I227" s="191"/>
      <c r="J227" s="191"/>
      <c r="K227" s="191"/>
      <c r="L227" s="191"/>
      <c r="M227" s="192"/>
      <c r="N227" s="730"/>
      <c r="O227" s="731"/>
      <c r="P227" s="770" t="str">
        <f>"　"&amp;①入力シート!$D$22</f>
        <v>　</v>
      </c>
      <c r="Q227" s="771"/>
      <c r="R227" s="771"/>
      <c r="S227" s="771"/>
      <c r="T227" s="771"/>
      <c r="U227" s="771"/>
      <c r="V227" s="771"/>
      <c r="W227" s="771"/>
      <c r="X227" s="771"/>
      <c r="Y227" s="771"/>
      <c r="Z227" s="771"/>
      <c r="AA227" s="771"/>
      <c r="AB227" s="771"/>
      <c r="AC227" s="771"/>
      <c r="AD227" s="771"/>
      <c r="AE227" s="771"/>
      <c r="AF227" s="771"/>
      <c r="AG227" s="771"/>
      <c r="AH227" s="771"/>
      <c r="AI227" s="771"/>
      <c r="AJ227" s="771"/>
      <c r="AK227" s="771"/>
      <c r="AL227" s="771"/>
      <c r="AM227" s="771"/>
      <c r="AN227" s="771"/>
      <c r="AO227" s="771"/>
      <c r="AP227" s="772"/>
      <c r="AQ227" s="300"/>
      <c r="AR227" s="301"/>
      <c r="AS227" s="193"/>
      <c r="AT227" s="191"/>
      <c r="AU227" s="191"/>
      <c r="AV227" s="191"/>
      <c r="AW227" s="191"/>
      <c r="AX227" s="191"/>
      <c r="AY227" s="191"/>
      <c r="AZ227" s="191"/>
      <c r="BA227" s="191"/>
      <c r="BB227" s="191"/>
      <c r="BC227" s="191"/>
      <c r="BD227" s="191"/>
      <c r="BE227" s="192"/>
      <c r="BF227" s="730"/>
      <c r="BG227" s="731"/>
      <c r="BH227" s="770" t="str">
        <f>"　"&amp;①入力シート!$D$22</f>
        <v>　</v>
      </c>
      <c r="BI227" s="771"/>
      <c r="BJ227" s="771"/>
      <c r="BK227" s="771"/>
      <c r="BL227" s="771"/>
      <c r="BM227" s="771"/>
      <c r="BN227" s="771"/>
      <c r="BO227" s="771"/>
      <c r="BP227" s="771"/>
      <c r="BQ227" s="771"/>
      <c r="BR227" s="771"/>
      <c r="BS227" s="771"/>
      <c r="BT227" s="771"/>
      <c r="BU227" s="771"/>
      <c r="BV227" s="771"/>
      <c r="BW227" s="771"/>
      <c r="BX227" s="771"/>
      <c r="BY227" s="771"/>
      <c r="BZ227" s="771"/>
      <c r="CA227" s="771"/>
      <c r="CB227" s="771"/>
      <c r="CC227" s="771"/>
      <c r="CD227" s="771"/>
      <c r="CE227" s="771"/>
      <c r="CF227" s="771"/>
      <c r="CG227" s="771"/>
      <c r="CH227" s="772"/>
    </row>
    <row r="228" spans="1:86" ht="24.95" customHeight="1">
      <c r="A228" s="193"/>
      <c r="B228" s="191"/>
      <c r="C228" s="191"/>
      <c r="D228" s="191"/>
      <c r="E228" s="191"/>
      <c r="F228" s="191"/>
      <c r="G228" s="191"/>
      <c r="H228" s="191"/>
      <c r="I228" s="191"/>
      <c r="J228" s="191"/>
      <c r="K228" s="191"/>
      <c r="L228" s="191"/>
      <c r="M228" s="192"/>
      <c r="N228" s="730"/>
      <c r="O228" s="731"/>
      <c r="P228" s="764" t="str">
        <f>"　"&amp;①入力シート!$D$23</f>
        <v>　</v>
      </c>
      <c r="Q228" s="765"/>
      <c r="R228" s="765"/>
      <c r="S228" s="765"/>
      <c r="T228" s="765"/>
      <c r="U228" s="765"/>
      <c r="V228" s="765"/>
      <c r="W228" s="765"/>
      <c r="X228" s="765"/>
      <c r="Y228" s="765"/>
      <c r="Z228" s="765"/>
      <c r="AA228" s="765"/>
      <c r="AB228" s="765"/>
      <c r="AC228" s="765"/>
      <c r="AD228" s="765"/>
      <c r="AE228" s="765"/>
      <c r="AF228" s="765"/>
      <c r="AG228" s="765"/>
      <c r="AH228" s="765"/>
      <c r="AI228" s="765"/>
      <c r="AJ228" s="765"/>
      <c r="AK228" s="765"/>
      <c r="AL228" s="765"/>
      <c r="AM228" s="765"/>
      <c r="AN228" s="765"/>
      <c r="AO228" s="765"/>
      <c r="AP228" s="766"/>
      <c r="AQ228" s="300"/>
      <c r="AR228" s="301"/>
      <c r="AS228" s="193"/>
      <c r="AT228" s="191"/>
      <c r="AU228" s="191"/>
      <c r="AV228" s="191"/>
      <c r="AW228" s="191"/>
      <c r="AX228" s="191"/>
      <c r="AY228" s="191"/>
      <c r="AZ228" s="191"/>
      <c r="BA228" s="191"/>
      <c r="BB228" s="191"/>
      <c r="BC228" s="191"/>
      <c r="BD228" s="191"/>
      <c r="BE228" s="192"/>
      <c r="BF228" s="730"/>
      <c r="BG228" s="731"/>
      <c r="BH228" s="764" t="str">
        <f>"　"&amp;①入力シート!$D$23</f>
        <v>　</v>
      </c>
      <c r="BI228" s="765"/>
      <c r="BJ228" s="765"/>
      <c r="BK228" s="765"/>
      <c r="BL228" s="765"/>
      <c r="BM228" s="765"/>
      <c r="BN228" s="765"/>
      <c r="BO228" s="765"/>
      <c r="BP228" s="765"/>
      <c r="BQ228" s="765"/>
      <c r="BR228" s="765"/>
      <c r="BS228" s="765"/>
      <c r="BT228" s="765"/>
      <c r="BU228" s="765"/>
      <c r="BV228" s="765"/>
      <c r="BW228" s="765"/>
      <c r="BX228" s="765"/>
      <c r="BY228" s="765"/>
      <c r="BZ228" s="765"/>
      <c r="CA228" s="765"/>
      <c r="CB228" s="765"/>
      <c r="CC228" s="765"/>
      <c r="CD228" s="765"/>
      <c r="CE228" s="765"/>
      <c r="CF228" s="765"/>
      <c r="CG228" s="765"/>
      <c r="CH228" s="766"/>
    </row>
    <row r="229" spans="1:86" ht="24.95" customHeight="1">
      <c r="A229" s="194"/>
      <c r="B229" s="195"/>
      <c r="C229" s="195"/>
      <c r="D229" s="195"/>
      <c r="E229" s="195"/>
      <c r="F229" s="195"/>
      <c r="G229" s="195"/>
      <c r="H229" s="195"/>
      <c r="I229" s="195"/>
      <c r="J229" s="195"/>
      <c r="K229" s="195"/>
      <c r="L229" s="195"/>
      <c r="M229" s="196"/>
      <c r="N229" s="732"/>
      <c r="O229" s="733"/>
      <c r="P229" s="764"/>
      <c r="Q229" s="765"/>
      <c r="R229" s="765"/>
      <c r="S229" s="765"/>
      <c r="T229" s="765"/>
      <c r="U229" s="765"/>
      <c r="V229" s="765"/>
      <c r="W229" s="765"/>
      <c r="X229" s="765"/>
      <c r="Y229" s="765"/>
      <c r="Z229" s="765"/>
      <c r="AA229" s="765"/>
      <c r="AB229" s="765"/>
      <c r="AC229" s="765"/>
      <c r="AD229" s="765"/>
      <c r="AE229" s="765"/>
      <c r="AF229" s="765"/>
      <c r="AG229" s="765"/>
      <c r="AH229" s="765"/>
      <c r="AI229" s="765"/>
      <c r="AJ229" s="765"/>
      <c r="AK229" s="765"/>
      <c r="AL229" s="765"/>
      <c r="AM229" s="765"/>
      <c r="AN229" s="765"/>
      <c r="AO229" s="765"/>
      <c r="AP229" s="766"/>
      <c r="AQ229" s="300"/>
      <c r="AR229" s="301"/>
      <c r="AS229" s="194"/>
      <c r="AT229" s="195"/>
      <c r="AU229" s="195"/>
      <c r="AV229" s="195"/>
      <c r="AW229" s="195"/>
      <c r="AX229" s="195"/>
      <c r="AY229" s="195"/>
      <c r="AZ229" s="195"/>
      <c r="BA229" s="195"/>
      <c r="BB229" s="195"/>
      <c r="BC229" s="195"/>
      <c r="BD229" s="195"/>
      <c r="BE229" s="196"/>
      <c r="BF229" s="732"/>
      <c r="BG229" s="733"/>
      <c r="BH229" s="767"/>
      <c r="BI229" s="768"/>
      <c r="BJ229" s="768"/>
      <c r="BK229" s="768"/>
      <c r="BL229" s="768"/>
      <c r="BM229" s="768"/>
      <c r="BN229" s="768"/>
      <c r="BO229" s="768"/>
      <c r="BP229" s="768"/>
      <c r="BQ229" s="768"/>
      <c r="BR229" s="768"/>
      <c r="BS229" s="768"/>
      <c r="BT229" s="768"/>
      <c r="BU229" s="768"/>
      <c r="BV229" s="768"/>
      <c r="BW229" s="768"/>
      <c r="BX229" s="768"/>
      <c r="BY229" s="768"/>
      <c r="BZ229" s="768"/>
      <c r="CA229" s="768"/>
      <c r="CB229" s="768"/>
      <c r="CC229" s="768"/>
      <c r="CD229" s="768"/>
      <c r="CE229" s="768"/>
      <c r="CF229" s="768"/>
      <c r="CG229" s="768"/>
      <c r="CH229" s="769"/>
    </row>
    <row r="230" spans="1:86" ht="24.95" customHeight="1">
      <c r="A230" s="722" t="s">
        <v>337</v>
      </c>
      <c r="B230" s="723"/>
      <c r="C230" s="740" t="s">
        <v>31</v>
      </c>
      <c r="D230" s="741"/>
      <c r="E230" s="741"/>
      <c r="F230" s="741"/>
      <c r="G230" s="741"/>
      <c r="H230" s="741"/>
      <c r="I230" s="741"/>
      <c r="J230" s="741"/>
      <c r="K230" s="741"/>
      <c r="L230" s="741"/>
      <c r="M230" s="741"/>
      <c r="N230" s="722" t="s">
        <v>336</v>
      </c>
      <c r="O230" s="723"/>
      <c r="P230" s="792" t="str">
        <f>""&amp;①入力シート!AC82</f>
        <v/>
      </c>
      <c r="Q230" s="792"/>
      <c r="R230" s="792"/>
      <c r="S230" s="792"/>
      <c r="T230" s="792"/>
      <c r="U230" s="792"/>
      <c r="V230" s="792"/>
      <c r="W230" s="792"/>
      <c r="X230" s="792"/>
      <c r="Y230" s="792"/>
      <c r="Z230" s="792"/>
      <c r="AA230" s="792"/>
      <c r="AB230" s="792"/>
      <c r="AC230" s="792"/>
      <c r="AD230" s="792"/>
      <c r="AE230" s="792"/>
      <c r="AF230" s="792"/>
      <c r="AG230" s="792"/>
      <c r="AH230" s="792"/>
      <c r="AI230" s="792"/>
      <c r="AJ230" s="792"/>
      <c r="AK230" s="792"/>
      <c r="AL230" s="792"/>
      <c r="AM230" s="792"/>
      <c r="AN230" s="792"/>
      <c r="AO230" s="792"/>
      <c r="AP230" s="792"/>
      <c r="AQ230" s="300"/>
      <c r="AR230" s="301"/>
      <c r="AS230" s="722" t="s">
        <v>337</v>
      </c>
      <c r="AT230" s="723"/>
      <c r="AU230" s="740" t="s">
        <v>31</v>
      </c>
      <c r="AV230" s="741"/>
      <c r="AW230" s="741"/>
      <c r="AX230" s="741"/>
      <c r="AY230" s="741"/>
      <c r="AZ230" s="741"/>
      <c r="BA230" s="741"/>
      <c r="BB230" s="741"/>
      <c r="BC230" s="741"/>
      <c r="BD230" s="741"/>
      <c r="BE230" s="742"/>
      <c r="BF230" s="722" t="s">
        <v>336</v>
      </c>
      <c r="BG230" s="723"/>
      <c r="BH230" s="755" t="str">
        <f>""&amp;①入力シート!AC83</f>
        <v/>
      </c>
      <c r="BI230" s="756"/>
      <c r="BJ230" s="756"/>
      <c r="BK230" s="756"/>
      <c r="BL230" s="756"/>
      <c r="BM230" s="756"/>
      <c r="BN230" s="756"/>
      <c r="BO230" s="756"/>
      <c r="BP230" s="756"/>
      <c r="BQ230" s="756"/>
      <c r="BR230" s="756"/>
      <c r="BS230" s="756"/>
      <c r="BT230" s="756"/>
      <c r="BU230" s="756"/>
      <c r="BV230" s="756"/>
      <c r="BW230" s="756"/>
      <c r="BX230" s="756"/>
      <c r="BY230" s="756"/>
      <c r="BZ230" s="756"/>
      <c r="CA230" s="756"/>
      <c r="CB230" s="756"/>
      <c r="CC230" s="756"/>
      <c r="CD230" s="756"/>
      <c r="CE230" s="756"/>
      <c r="CF230" s="756"/>
      <c r="CG230" s="756"/>
      <c r="CH230" s="757"/>
    </row>
    <row r="231" spans="1:86" ht="24.95" customHeight="1">
      <c r="A231" s="724"/>
      <c r="B231" s="725"/>
      <c r="C231" s="743">
        <f>'②応募者名簿(印刷用)'!$AD31</f>
        <v>59</v>
      </c>
      <c r="D231" s="744"/>
      <c r="E231" s="744"/>
      <c r="F231" s="744"/>
      <c r="G231" s="744"/>
      <c r="H231" s="744"/>
      <c r="I231" s="744"/>
      <c r="J231" s="744"/>
      <c r="K231" s="744"/>
      <c r="L231" s="744"/>
      <c r="M231" s="744"/>
      <c r="N231" s="724"/>
      <c r="O231" s="725"/>
      <c r="P231" s="792"/>
      <c r="Q231" s="792"/>
      <c r="R231" s="792"/>
      <c r="S231" s="792"/>
      <c r="T231" s="792"/>
      <c r="U231" s="792"/>
      <c r="V231" s="792"/>
      <c r="W231" s="792"/>
      <c r="X231" s="792"/>
      <c r="Y231" s="792"/>
      <c r="Z231" s="792"/>
      <c r="AA231" s="792"/>
      <c r="AB231" s="792"/>
      <c r="AC231" s="792"/>
      <c r="AD231" s="792"/>
      <c r="AE231" s="792"/>
      <c r="AF231" s="792"/>
      <c r="AG231" s="792"/>
      <c r="AH231" s="792"/>
      <c r="AI231" s="792"/>
      <c r="AJ231" s="792"/>
      <c r="AK231" s="792"/>
      <c r="AL231" s="792"/>
      <c r="AM231" s="792"/>
      <c r="AN231" s="792"/>
      <c r="AO231" s="792"/>
      <c r="AP231" s="792"/>
      <c r="AQ231" s="300"/>
      <c r="AR231" s="301"/>
      <c r="AS231" s="724"/>
      <c r="AT231" s="725"/>
      <c r="AU231" s="743">
        <f>'②応募者名簿(印刷用)'!$AD32</f>
        <v>60</v>
      </c>
      <c r="AV231" s="744"/>
      <c r="AW231" s="744"/>
      <c r="AX231" s="744"/>
      <c r="AY231" s="744"/>
      <c r="AZ231" s="744"/>
      <c r="BA231" s="744"/>
      <c r="BB231" s="744"/>
      <c r="BC231" s="744"/>
      <c r="BD231" s="744"/>
      <c r="BE231" s="745"/>
      <c r="BF231" s="724"/>
      <c r="BG231" s="725"/>
      <c r="BH231" s="758"/>
      <c r="BI231" s="759"/>
      <c r="BJ231" s="759"/>
      <c r="BK231" s="759"/>
      <c r="BL231" s="759"/>
      <c r="BM231" s="759"/>
      <c r="BN231" s="759"/>
      <c r="BO231" s="759"/>
      <c r="BP231" s="759"/>
      <c r="BQ231" s="759"/>
      <c r="BR231" s="759"/>
      <c r="BS231" s="759"/>
      <c r="BT231" s="759"/>
      <c r="BU231" s="759"/>
      <c r="BV231" s="759"/>
      <c r="BW231" s="759"/>
      <c r="BX231" s="759"/>
      <c r="BY231" s="759"/>
      <c r="BZ231" s="759"/>
      <c r="CA231" s="759"/>
      <c r="CB231" s="759"/>
      <c r="CC231" s="759"/>
      <c r="CD231" s="759"/>
      <c r="CE231" s="759"/>
      <c r="CF231" s="759"/>
      <c r="CG231" s="759"/>
      <c r="CH231" s="760"/>
    </row>
    <row r="232" spans="1:86" ht="24.95" customHeight="1">
      <c r="A232" s="726"/>
      <c r="B232" s="727"/>
      <c r="C232" s="743"/>
      <c r="D232" s="744"/>
      <c r="E232" s="744"/>
      <c r="F232" s="744"/>
      <c r="G232" s="744"/>
      <c r="H232" s="744"/>
      <c r="I232" s="744"/>
      <c r="J232" s="744"/>
      <c r="K232" s="744"/>
      <c r="L232" s="744"/>
      <c r="M232" s="744"/>
      <c r="N232" s="726"/>
      <c r="O232" s="727"/>
      <c r="P232" s="792"/>
      <c r="Q232" s="792"/>
      <c r="R232" s="792"/>
      <c r="S232" s="792"/>
      <c r="T232" s="792"/>
      <c r="U232" s="792"/>
      <c r="V232" s="792"/>
      <c r="W232" s="792"/>
      <c r="X232" s="792"/>
      <c r="Y232" s="792"/>
      <c r="Z232" s="792"/>
      <c r="AA232" s="792"/>
      <c r="AB232" s="792"/>
      <c r="AC232" s="792"/>
      <c r="AD232" s="792"/>
      <c r="AE232" s="792"/>
      <c r="AF232" s="792"/>
      <c r="AG232" s="792"/>
      <c r="AH232" s="792"/>
      <c r="AI232" s="792"/>
      <c r="AJ232" s="792"/>
      <c r="AK232" s="792"/>
      <c r="AL232" s="792"/>
      <c r="AM232" s="792"/>
      <c r="AN232" s="792"/>
      <c r="AO232" s="792"/>
      <c r="AP232" s="792"/>
      <c r="AQ232" s="300"/>
      <c r="AR232" s="301"/>
      <c r="AS232" s="726"/>
      <c r="AT232" s="727"/>
      <c r="AU232" s="746"/>
      <c r="AV232" s="747"/>
      <c r="AW232" s="747"/>
      <c r="AX232" s="747"/>
      <c r="AY232" s="747"/>
      <c r="AZ232" s="747"/>
      <c r="BA232" s="747"/>
      <c r="BB232" s="747"/>
      <c r="BC232" s="747"/>
      <c r="BD232" s="747"/>
      <c r="BE232" s="748"/>
      <c r="BF232" s="726"/>
      <c r="BG232" s="727"/>
      <c r="BH232" s="761"/>
      <c r="BI232" s="762"/>
      <c r="BJ232" s="762"/>
      <c r="BK232" s="762"/>
      <c r="BL232" s="762"/>
      <c r="BM232" s="762"/>
      <c r="BN232" s="762"/>
      <c r="BO232" s="762"/>
      <c r="BP232" s="762"/>
      <c r="BQ232" s="762"/>
      <c r="BR232" s="762"/>
      <c r="BS232" s="762"/>
      <c r="BT232" s="762"/>
      <c r="BU232" s="762"/>
      <c r="BV232" s="762"/>
      <c r="BW232" s="762"/>
      <c r="BX232" s="762"/>
      <c r="BY232" s="762"/>
      <c r="BZ232" s="762"/>
      <c r="CA232" s="762"/>
      <c r="CB232" s="762"/>
      <c r="CC232" s="762"/>
      <c r="CD232" s="762"/>
      <c r="CE232" s="762"/>
      <c r="CF232" s="762"/>
      <c r="CG232" s="762"/>
      <c r="CH232" s="763"/>
    </row>
    <row r="233" spans="1:86" ht="24.95" customHeight="1">
      <c r="A233" s="722" t="s">
        <v>338</v>
      </c>
      <c r="B233" s="723"/>
      <c r="C233" s="782" t="str">
        <f>IF('②応募者名簿(印刷用)'!$AN$31="","",'②応募者名簿(印刷用)'!$AN$31)</f>
        <v/>
      </c>
      <c r="D233" s="783"/>
      <c r="E233" s="783"/>
      <c r="F233" s="783"/>
      <c r="G233" s="783"/>
      <c r="H233" s="783"/>
      <c r="I233" s="783"/>
      <c r="J233" s="783"/>
      <c r="K233" s="783"/>
      <c r="L233" s="783"/>
      <c r="M233" s="784"/>
      <c r="N233" s="728" t="s">
        <v>346</v>
      </c>
      <c r="O233" s="729"/>
      <c r="P233" s="787" t="s">
        <v>32</v>
      </c>
      <c r="Q233" s="788"/>
      <c r="R233" s="788"/>
      <c r="S233" s="788"/>
      <c r="T233" s="788"/>
      <c r="U233" s="788"/>
      <c r="V233" s="788"/>
      <c r="W233" s="788"/>
      <c r="X233" s="788"/>
      <c r="Y233" s="788"/>
      <c r="Z233" s="788"/>
      <c r="AA233" s="788"/>
      <c r="AB233" s="788"/>
      <c r="AC233" s="788"/>
      <c r="AD233" s="788"/>
      <c r="AE233" s="788"/>
      <c r="AF233" s="788"/>
      <c r="AG233" s="788"/>
      <c r="AH233" s="788"/>
      <c r="AI233" s="788"/>
      <c r="AJ233" s="788"/>
      <c r="AK233" s="788"/>
      <c r="AL233" s="788"/>
      <c r="AM233" s="788"/>
      <c r="AN233" s="788"/>
      <c r="AO233" s="788"/>
      <c r="AP233" s="789"/>
      <c r="AQ233" s="300"/>
      <c r="AR233" s="301"/>
      <c r="AS233" s="722" t="s">
        <v>338</v>
      </c>
      <c r="AT233" s="723"/>
      <c r="AU233" s="782" t="str">
        <f>IF('②応募者名簿(印刷用)'!$AN$32="","",'②応募者名簿(印刷用)'!$AN$32)</f>
        <v/>
      </c>
      <c r="AV233" s="783"/>
      <c r="AW233" s="783"/>
      <c r="AX233" s="783"/>
      <c r="AY233" s="783"/>
      <c r="AZ233" s="783"/>
      <c r="BA233" s="783"/>
      <c r="BB233" s="783"/>
      <c r="BC233" s="783"/>
      <c r="BD233" s="783"/>
      <c r="BE233" s="784"/>
      <c r="BF233" s="728" t="s">
        <v>346</v>
      </c>
      <c r="BG233" s="729"/>
      <c r="BH233" s="740" t="s">
        <v>32</v>
      </c>
      <c r="BI233" s="741"/>
      <c r="BJ233" s="741"/>
      <c r="BK233" s="741"/>
      <c r="BL233" s="741"/>
      <c r="BM233" s="741"/>
      <c r="BN233" s="741"/>
      <c r="BO233" s="741"/>
      <c r="BP233" s="741"/>
      <c r="BQ233" s="741"/>
      <c r="BR233" s="741"/>
      <c r="BS233" s="741"/>
      <c r="BT233" s="741"/>
      <c r="BU233" s="741"/>
      <c r="BV233" s="741"/>
      <c r="BW233" s="741"/>
      <c r="BX233" s="741"/>
      <c r="BY233" s="741"/>
      <c r="BZ233" s="741"/>
      <c r="CA233" s="741"/>
      <c r="CB233" s="741"/>
      <c r="CC233" s="741"/>
      <c r="CD233" s="741"/>
      <c r="CE233" s="741"/>
      <c r="CF233" s="741"/>
      <c r="CG233" s="741"/>
      <c r="CH233" s="742"/>
    </row>
    <row r="234" spans="1:86" ht="24.95" customHeight="1">
      <c r="A234" s="724"/>
      <c r="B234" s="725"/>
      <c r="C234" s="743"/>
      <c r="D234" s="744"/>
      <c r="E234" s="744"/>
      <c r="F234" s="744"/>
      <c r="G234" s="744"/>
      <c r="H234" s="744"/>
      <c r="I234" s="744"/>
      <c r="J234" s="744"/>
      <c r="K234" s="744"/>
      <c r="L234" s="744"/>
      <c r="M234" s="745"/>
      <c r="N234" s="730"/>
      <c r="O234" s="731"/>
      <c r="P234" s="793" t="str">
        <f>IF('②応募者名簿(印刷用)'!$AR$31="","",'②応募者名簿(印刷用)'!$AR$31)</f>
        <v xml:space="preserve"> </v>
      </c>
      <c r="Q234" s="793"/>
      <c r="R234" s="793"/>
      <c r="S234" s="793"/>
      <c r="T234" s="793"/>
      <c r="U234" s="793"/>
      <c r="V234" s="793"/>
      <c r="W234" s="793"/>
      <c r="X234" s="793"/>
      <c r="Y234" s="793"/>
      <c r="Z234" s="793"/>
      <c r="AA234" s="793"/>
      <c r="AB234" s="793"/>
      <c r="AC234" s="793"/>
      <c r="AD234" s="793"/>
      <c r="AE234" s="793"/>
      <c r="AF234" s="793"/>
      <c r="AG234" s="793"/>
      <c r="AH234" s="793"/>
      <c r="AI234" s="793"/>
      <c r="AJ234" s="793"/>
      <c r="AK234" s="793"/>
      <c r="AL234" s="793"/>
      <c r="AM234" s="793"/>
      <c r="AN234" s="793"/>
      <c r="AO234" s="793"/>
      <c r="AP234" s="793"/>
      <c r="AQ234" s="300"/>
      <c r="AR234" s="301"/>
      <c r="AS234" s="724"/>
      <c r="AT234" s="725"/>
      <c r="AU234" s="743"/>
      <c r="AV234" s="744"/>
      <c r="AW234" s="744"/>
      <c r="AX234" s="744"/>
      <c r="AY234" s="744"/>
      <c r="AZ234" s="744"/>
      <c r="BA234" s="744"/>
      <c r="BB234" s="744"/>
      <c r="BC234" s="744"/>
      <c r="BD234" s="744"/>
      <c r="BE234" s="745"/>
      <c r="BF234" s="730"/>
      <c r="BG234" s="731"/>
      <c r="BH234" s="743" t="str">
        <f>IF('②応募者名簿(印刷用)'!$AR$32="","",'②応募者名簿(印刷用)'!$AR$32)</f>
        <v xml:space="preserve"> </v>
      </c>
      <c r="BI234" s="744"/>
      <c r="BJ234" s="744"/>
      <c r="BK234" s="744"/>
      <c r="BL234" s="744"/>
      <c r="BM234" s="744"/>
      <c r="BN234" s="744"/>
      <c r="BO234" s="744"/>
      <c r="BP234" s="744"/>
      <c r="BQ234" s="744"/>
      <c r="BR234" s="744"/>
      <c r="BS234" s="744"/>
      <c r="BT234" s="744"/>
      <c r="BU234" s="744"/>
      <c r="BV234" s="744"/>
      <c r="BW234" s="744"/>
      <c r="BX234" s="744"/>
      <c r="BY234" s="744"/>
      <c r="BZ234" s="744"/>
      <c r="CA234" s="744"/>
      <c r="CB234" s="744"/>
      <c r="CC234" s="744"/>
      <c r="CD234" s="744"/>
      <c r="CE234" s="744"/>
      <c r="CF234" s="744"/>
      <c r="CG234" s="744"/>
      <c r="CH234" s="745"/>
    </row>
    <row r="235" spans="1:86" ht="24.95" customHeight="1">
      <c r="A235" s="726"/>
      <c r="B235" s="727"/>
      <c r="C235" s="743"/>
      <c r="D235" s="744"/>
      <c r="E235" s="744"/>
      <c r="F235" s="744"/>
      <c r="G235" s="744"/>
      <c r="H235" s="744"/>
      <c r="I235" s="744"/>
      <c r="J235" s="744"/>
      <c r="K235" s="744"/>
      <c r="L235" s="744"/>
      <c r="M235" s="745"/>
      <c r="N235" s="732"/>
      <c r="O235" s="733"/>
      <c r="P235" s="794"/>
      <c r="Q235" s="794"/>
      <c r="R235" s="794"/>
      <c r="S235" s="794"/>
      <c r="T235" s="794"/>
      <c r="U235" s="794"/>
      <c r="V235" s="794"/>
      <c r="W235" s="794"/>
      <c r="X235" s="794"/>
      <c r="Y235" s="794"/>
      <c r="Z235" s="794"/>
      <c r="AA235" s="794"/>
      <c r="AB235" s="794"/>
      <c r="AC235" s="794"/>
      <c r="AD235" s="794"/>
      <c r="AE235" s="794"/>
      <c r="AF235" s="794"/>
      <c r="AG235" s="794"/>
      <c r="AH235" s="794"/>
      <c r="AI235" s="794"/>
      <c r="AJ235" s="794"/>
      <c r="AK235" s="794"/>
      <c r="AL235" s="794"/>
      <c r="AM235" s="794"/>
      <c r="AN235" s="794"/>
      <c r="AO235" s="794"/>
      <c r="AP235" s="794"/>
      <c r="AQ235" s="300"/>
      <c r="AR235" s="301"/>
      <c r="AS235" s="726"/>
      <c r="AT235" s="727"/>
      <c r="AU235" s="746"/>
      <c r="AV235" s="747"/>
      <c r="AW235" s="747"/>
      <c r="AX235" s="747"/>
      <c r="AY235" s="747"/>
      <c r="AZ235" s="747"/>
      <c r="BA235" s="747"/>
      <c r="BB235" s="747"/>
      <c r="BC235" s="747"/>
      <c r="BD235" s="747"/>
      <c r="BE235" s="748"/>
      <c r="BF235" s="732"/>
      <c r="BG235" s="733"/>
      <c r="BH235" s="746"/>
      <c r="BI235" s="747"/>
      <c r="BJ235" s="747"/>
      <c r="BK235" s="747"/>
      <c r="BL235" s="747"/>
      <c r="BM235" s="747"/>
      <c r="BN235" s="747"/>
      <c r="BO235" s="747"/>
      <c r="BP235" s="747"/>
      <c r="BQ235" s="747"/>
      <c r="BR235" s="747"/>
      <c r="BS235" s="747"/>
      <c r="BT235" s="747"/>
      <c r="BU235" s="747"/>
      <c r="BV235" s="747"/>
      <c r="BW235" s="747"/>
      <c r="BX235" s="747"/>
      <c r="BY235" s="747"/>
      <c r="BZ235" s="747"/>
      <c r="CA235" s="747"/>
      <c r="CB235" s="747"/>
      <c r="CC235" s="747"/>
      <c r="CD235" s="747"/>
      <c r="CE235" s="747"/>
      <c r="CF235" s="747"/>
      <c r="CG235" s="747"/>
      <c r="CH235" s="748"/>
    </row>
    <row r="236" spans="1:86" ht="24.95" customHeight="1">
      <c r="A236" s="786" t="s">
        <v>22</v>
      </c>
      <c r="B236" s="786"/>
      <c r="C236" s="791" t="str">
        <f>""&amp;①入力シート!AD82</f>
        <v/>
      </c>
      <c r="D236" s="791"/>
      <c r="E236" s="791"/>
      <c r="F236" s="791"/>
      <c r="G236" s="791"/>
      <c r="H236" s="791"/>
      <c r="I236" s="791"/>
      <c r="J236" s="791"/>
      <c r="K236" s="791"/>
      <c r="L236" s="791"/>
      <c r="M236" s="791"/>
      <c r="N236" s="197"/>
      <c r="O236" s="198"/>
      <c r="P236" s="198"/>
      <c r="Q236" s="198"/>
      <c r="R236" s="198"/>
      <c r="S236" s="198"/>
      <c r="T236" s="198"/>
      <c r="U236" s="198"/>
      <c r="V236" s="198"/>
      <c r="W236" s="198"/>
      <c r="X236" s="198"/>
      <c r="Y236" s="198"/>
      <c r="Z236" s="198"/>
      <c r="AA236" s="198"/>
      <c r="AB236" s="198"/>
      <c r="AC236" s="198"/>
      <c r="AD236" s="198"/>
      <c r="AE236" s="198"/>
      <c r="AF236" s="198"/>
      <c r="AG236" s="198"/>
      <c r="AH236" s="198"/>
      <c r="AI236" s="198"/>
      <c r="AJ236" s="198"/>
      <c r="AK236" s="198"/>
      <c r="AL236" s="198"/>
      <c r="AM236" s="774">
        <f>$AM$20</f>
        <v>86</v>
      </c>
      <c r="AN236" s="774"/>
      <c r="AO236" s="774"/>
      <c r="AP236" s="775"/>
      <c r="AQ236" s="298"/>
      <c r="AR236" s="299"/>
      <c r="AS236" s="778" t="s">
        <v>22</v>
      </c>
      <c r="AT236" s="779"/>
      <c r="AU236" s="749" t="str">
        <f>""&amp;①入力シート!AD83</f>
        <v/>
      </c>
      <c r="AV236" s="750"/>
      <c r="AW236" s="750"/>
      <c r="AX236" s="750"/>
      <c r="AY236" s="750"/>
      <c r="AZ236" s="750"/>
      <c r="BA236" s="750"/>
      <c r="BB236" s="750"/>
      <c r="BC236" s="750"/>
      <c r="BD236" s="750"/>
      <c r="BE236" s="751"/>
      <c r="BF236" s="197"/>
      <c r="BG236" s="198"/>
      <c r="BH236" s="198"/>
      <c r="BI236" s="198"/>
      <c r="BJ236" s="198"/>
      <c r="BK236" s="198"/>
      <c r="BL236" s="198"/>
      <c r="BM236" s="198"/>
      <c r="BN236" s="198"/>
      <c r="BO236" s="198"/>
      <c r="BP236" s="198"/>
      <c r="BQ236" s="198"/>
      <c r="BR236" s="198"/>
      <c r="BS236" s="198"/>
      <c r="BT236" s="198"/>
      <c r="BU236" s="198"/>
      <c r="BV236" s="198"/>
      <c r="BW236" s="198"/>
      <c r="BX236" s="198"/>
      <c r="BY236" s="198"/>
      <c r="BZ236" s="198"/>
      <c r="CA236" s="198"/>
      <c r="CB236" s="198"/>
      <c r="CC236" s="198"/>
      <c r="CD236" s="198"/>
      <c r="CE236" s="774">
        <f>$AM$20</f>
        <v>86</v>
      </c>
      <c r="CF236" s="774"/>
      <c r="CG236" s="774"/>
      <c r="CH236" s="775"/>
    </row>
    <row r="237" spans="1:86" ht="24.95" customHeight="1">
      <c r="A237" s="786"/>
      <c r="B237" s="786"/>
      <c r="C237" s="791"/>
      <c r="D237" s="791"/>
      <c r="E237" s="791"/>
      <c r="F237" s="791"/>
      <c r="G237" s="791"/>
      <c r="H237" s="791"/>
      <c r="I237" s="791"/>
      <c r="J237" s="791"/>
      <c r="K237" s="791"/>
      <c r="L237" s="791"/>
      <c r="M237" s="791"/>
      <c r="N237" s="199"/>
      <c r="O237" s="199"/>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776"/>
      <c r="AN237" s="776"/>
      <c r="AO237" s="776"/>
      <c r="AP237" s="777"/>
      <c r="AQ237" s="298"/>
      <c r="AR237" s="299"/>
      <c r="AS237" s="780"/>
      <c r="AT237" s="781"/>
      <c r="AU237" s="752"/>
      <c r="AV237" s="753"/>
      <c r="AW237" s="753"/>
      <c r="AX237" s="753"/>
      <c r="AY237" s="753"/>
      <c r="AZ237" s="753"/>
      <c r="BA237" s="753"/>
      <c r="BB237" s="753"/>
      <c r="BC237" s="753"/>
      <c r="BD237" s="753"/>
      <c r="BE237" s="754"/>
      <c r="BF237" s="199"/>
      <c r="BG237" s="199"/>
      <c r="BH237" s="199"/>
      <c r="BI237" s="199"/>
      <c r="BJ237" s="199"/>
      <c r="BK237" s="199"/>
      <c r="BL237" s="199"/>
      <c r="BM237" s="199"/>
      <c r="BN237" s="199"/>
      <c r="BO237" s="199"/>
      <c r="BP237" s="199"/>
      <c r="BQ237" s="199"/>
      <c r="BR237" s="199"/>
      <c r="BS237" s="199"/>
      <c r="BT237" s="199"/>
      <c r="BU237" s="199"/>
      <c r="BV237" s="199"/>
      <c r="BW237" s="199"/>
      <c r="BX237" s="199"/>
      <c r="BY237" s="199"/>
      <c r="BZ237" s="199"/>
      <c r="CA237" s="199"/>
      <c r="CB237" s="199"/>
      <c r="CC237" s="199"/>
      <c r="CD237" s="199"/>
      <c r="CE237" s="776"/>
      <c r="CF237" s="776"/>
      <c r="CG237" s="776"/>
      <c r="CH237" s="777"/>
    </row>
    <row r="238" spans="1:86" ht="26.1" customHeight="1">
      <c r="AQ238" s="304"/>
      <c r="AR238" s="305"/>
    </row>
    <row r="239" spans="1:86" ht="26.1" customHeight="1">
      <c r="AQ239" s="304"/>
      <c r="AR239" s="305"/>
    </row>
    <row r="240" spans="1:86" ht="26.1" customHeight="1">
      <c r="A240" s="174"/>
      <c r="B240" s="174"/>
      <c r="C240" s="174"/>
      <c r="D240" s="174"/>
      <c r="E240" s="174"/>
      <c r="F240" s="174"/>
      <c r="G240" s="174"/>
      <c r="H240" s="174"/>
      <c r="I240" s="174"/>
      <c r="J240" s="174"/>
      <c r="K240" s="174"/>
      <c r="L240" s="174"/>
      <c r="M240" s="174"/>
      <c r="N240" s="785" t="s">
        <v>408</v>
      </c>
      <c r="O240" s="785"/>
      <c r="P240" s="785"/>
      <c r="Q240" s="785"/>
      <c r="R240" s="785"/>
      <c r="S240" s="785"/>
      <c r="T240" s="785"/>
      <c r="U240" s="785"/>
      <c r="V240" s="785"/>
      <c r="W240" s="785"/>
      <c r="X240" s="785"/>
      <c r="Y240" s="785"/>
      <c r="Z240" s="785"/>
      <c r="AA240" s="785"/>
      <c r="AB240" s="785"/>
      <c r="AQ240" s="298"/>
      <c r="AR240" s="299"/>
      <c r="AS240" s="174"/>
      <c r="AT240" s="174"/>
      <c r="AU240" s="174"/>
      <c r="AV240" s="174"/>
      <c r="AW240" s="174"/>
      <c r="AX240" s="174"/>
      <c r="AY240" s="174"/>
      <c r="AZ240" s="174"/>
      <c r="BA240" s="174"/>
      <c r="BB240" s="174"/>
      <c r="BC240" s="174"/>
      <c r="BD240" s="174"/>
      <c r="BE240" s="174"/>
      <c r="BF240" s="785" t="s">
        <v>408</v>
      </c>
      <c r="BG240" s="785"/>
      <c r="BH240" s="785"/>
      <c r="BI240" s="785"/>
      <c r="BJ240" s="785"/>
      <c r="BK240" s="785"/>
      <c r="BL240" s="785"/>
      <c r="BM240" s="785"/>
      <c r="BN240" s="785"/>
      <c r="BO240" s="785"/>
      <c r="BP240" s="785"/>
      <c r="BQ240" s="785"/>
      <c r="BR240" s="785"/>
      <c r="BS240" s="785"/>
      <c r="BT240" s="785"/>
    </row>
    <row r="241" spans="1:86" ht="26.1" customHeight="1">
      <c r="A241" s="174"/>
      <c r="B241" s="174"/>
      <c r="C241" s="174"/>
      <c r="D241" s="174"/>
      <c r="E241" s="174"/>
      <c r="F241" s="174"/>
      <c r="G241" s="174"/>
      <c r="H241" s="174"/>
      <c r="I241" s="174"/>
      <c r="J241" s="174"/>
      <c r="K241" s="174"/>
      <c r="L241" s="174"/>
      <c r="M241" s="174"/>
      <c r="N241" s="785"/>
      <c r="O241" s="785"/>
      <c r="P241" s="785"/>
      <c r="Q241" s="785"/>
      <c r="R241" s="785"/>
      <c r="S241" s="785"/>
      <c r="T241" s="785"/>
      <c r="U241" s="785"/>
      <c r="V241" s="785"/>
      <c r="W241" s="785"/>
      <c r="X241" s="785"/>
      <c r="Y241" s="785"/>
      <c r="Z241" s="785"/>
      <c r="AA241" s="785"/>
      <c r="AB241" s="785"/>
      <c r="AQ241" s="298"/>
      <c r="AR241" s="299"/>
      <c r="AS241" s="174"/>
      <c r="AT241" s="174"/>
      <c r="AU241" s="174"/>
      <c r="AV241" s="174"/>
      <c r="AW241" s="174"/>
      <c r="AX241" s="174"/>
      <c r="AY241" s="174"/>
      <c r="AZ241" s="174"/>
      <c r="BA241" s="174"/>
      <c r="BB241" s="174"/>
      <c r="BC241" s="174"/>
      <c r="BD241" s="174"/>
      <c r="BE241" s="174"/>
      <c r="BF241" s="785"/>
      <c r="BG241" s="785"/>
      <c r="BH241" s="785"/>
      <c r="BI241" s="785"/>
      <c r="BJ241" s="785"/>
      <c r="BK241" s="785"/>
      <c r="BL241" s="785"/>
      <c r="BM241" s="785"/>
      <c r="BN241" s="785"/>
      <c r="BO241" s="785"/>
      <c r="BP241" s="785"/>
      <c r="BQ241" s="785"/>
      <c r="BR241" s="785"/>
      <c r="BS241" s="785"/>
      <c r="BT241" s="785"/>
    </row>
    <row r="242" spans="1:86" ht="26.1" customHeight="1">
      <c r="A242" s="174"/>
      <c r="B242" s="174"/>
      <c r="C242" s="174"/>
      <c r="D242" s="174"/>
      <c r="E242" s="174"/>
      <c r="F242" s="174"/>
      <c r="G242" s="174"/>
      <c r="H242" s="174"/>
      <c r="I242" s="174"/>
      <c r="J242" s="174"/>
      <c r="K242" s="174"/>
      <c r="L242" s="174"/>
      <c r="M242" s="174"/>
      <c r="N242" s="785" t="s">
        <v>407</v>
      </c>
      <c r="O242" s="785"/>
      <c r="P242" s="785"/>
      <c r="Q242" s="785"/>
      <c r="R242" s="785"/>
      <c r="S242" s="785"/>
      <c r="T242" s="785"/>
      <c r="U242" s="785"/>
      <c r="V242" s="785"/>
      <c r="W242" s="785"/>
      <c r="X242" s="785"/>
      <c r="Y242" s="785"/>
      <c r="Z242" s="785"/>
      <c r="AA242" s="785"/>
      <c r="AB242" s="785"/>
      <c r="AQ242" s="298"/>
      <c r="AR242" s="299"/>
      <c r="AS242" s="174"/>
      <c r="AT242" s="174"/>
      <c r="AU242" s="174"/>
      <c r="AV242" s="174"/>
      <c r="AW242" s="174"/>
      <c r="AX242" s="174"/>
      <c r="AY242" s="174"/>
      <c r="AZ242" s="174"/>
      <c r="BA242" s="174"/>
      <c r="BB242" s="174"/>
      <c r="BC242" s="174"/>
      <c r="BD242" s="174"/>
      <c r="BE242" s="174"/>
      <c r="BF242" s="785" t="s">
        <v>407</v>
      </c>
      <c r="BG242" s="785"/>
      <c r="BH242" s="785"/>
      <c r="BI242" s="785"/>
      <c r="BJ242" s="785"/>
      <c r="BK242" s="785"/>
      <c r="BL242" s="785"/>
      <c r="BM242" s="785"/>
      <c r="BN242" s="785"/>
      <c r="BO242" s="785"/>
      <c r="BP242" s="785"/>
      <c r="BQ242" s="785"/>
      <c r="BR242" s="785"/>
      <c r="BS242" s="785"/>
      <c r="BT242" s="785"/>
    </row>
    <row r="243" spans="1:86" ht="26.1" customHeight="1">
      <c r="A243" s="174"/>
      <c r="B243" s="174"/>
      <c r="C243" s="174"/>
      <c r="D243" s="174"/>
      <c r="E243" s="174"/>
      <c r="F243" s="174"/>
      <c r="G243" s="174"/>
      <c r="H243" s="174"/>
      <c r="I243" s="174"/>
      <c r="J243" s="174"/>
      <c r="K243" s="174"/>
      <c r="L243" s="174"/>
      <c r="M243" s="174"/>
      <c r="N243" s="785"/>
      <c r="O243" s="785"/>
      <c r="P243" s="785"/>
      <c r="Q243" s="785"/>
      <c r="R243" s="785"/>
      <c r="S243" s="785"/>
      <c r="T243" s="785"/>
      <c r="U243" s="785"/>
      <c r="V243" s="785"/>
      <c r="W243" s="785"/>
      <c r="X243" s="785"/>
      <c r="Y243" s="785"/>
      <c r="Z243" s="785"/>
      <c r="AA243" s="785"/>
      <c r="AB243" s="785"/>
      <c r="AQ243" s="298"/>
      <c r="AR243" s="299"/>
      <c r="AS243" s="174"/>
      <c r="AT243" s="174"/>
      <c r="AU243" s="174"/>
      <c r="AV243" s="174"/>
      <c r="AW243" s="174"/>
      <c r="AX243" s="174"/>
      <c r="AY243" s="174"/>
      <c r="AZ243" s="174"/>
      <c r="BA243" s="174"/>
      <c r="BB243" s="174"/>
      <c r="BC243" s="174"/>
      <c r="BD243" s="174"/>
      <c r="BE243" s="174"/>
      <c r="BF243" s="785"/>
      <c r="BG243" s="785"/>
      <c r="BH243" s="785"/>
      <c r="BI243" s="785"/>
      <c r="BJ243" s="785"/>
      <c r="BK243" s="785"/>
      <c r="BL243" s="785"/>
      <c r="BM243" s="785"/>
      <c r="BN243" s="785"/>
      <c r="BO243" s="785"/>
      <c r="BP243" s="785"/>
      <c r="BQ243" s="785"/>
      <c r="BR243" s="785"/>
      <c r="BS243" s="785"/>
      <c r="BT243" s="785"/>
    </row>
    <row r="244" spans="1:86" ht="26.1" customHeight="1">
      <c r="AQ244" s="302"/>
      <c r="AR244" s="303"/>
    </row>
    <row r="245" spans="1:86" ht="26.1" customHeight="1">
      <c r="B245" s="142" t="str">
        <f>$B$5</f>
        <v>第86回全国教育美術展応募作品の名札</v>
      </c>
      <c r="AQ245" s="302"/>
      <c r="AR245" s="303"/>
      <c r="AT245" s="142" t="str">
        <f>$B$5</f>
        <v>第86回全国教育美術展応募作品の名札</v>
      </c>
    </row>
    <row r="246" spans="1:86" ht="24.95" customHeight="1">
      <c r="A246" s="734" t="s">
        <v>45</v>
      </c>
      <c r="B246" s="735"/>
      <c r="C246" s="735"/>
      <c r="D246" s="735"/>
      <c r="E246" s="735"/>
      <c r="F246" s="735"/>
      <c r="G246" s="735"/>
      <c r="H246" s="735"/>
      <c r="I246" s="735"/>
      <c r="J246" s="735"/>
      <c r="K246" s="735"/>
      <c r="L246" s="735"/>
      <c r="M246" s="736"/>
      <c r="N246" s="790" t="s">
        <v>344</v>
      </c>
      <c r="O246" s="790"/>
      <c r="P246" s="719" t="s">
        <v>17</v>
      </c>
      <c r="Q246" s="720"/>
      <c r="R246" s="721" t="str">
        <f>IF('②応募者名簿(印刷用)'!$BX$40="","",'②応募者名簿(印刷用)'!$BX$40)</f>
        <v>-</v>
      </c>
      <c r="S246" s="721"/>
      <c r="T246" s="721"/>
      <c r="U246" s="721"/>
      <c r="V246" s="721"/>
      <c r="W246" s="721"/>
      <c r="X246" s="721"/>
      <c r="Y246" s="272"/>
      <c r="Z246" s="272"/>
      <c r="AA246" s="718" t="s">
        <v>282</v>
      </c>
      <c r="AB246" s="718"/>
      <c r="AC246" s="718"/>
      <c r="AD246" s="716" t="str">
        <f>IF(①入力シート!$D$30+①入力シート!$H$30+①入力シート!$L$30=0,"",①入力シート!$D$30&amp;①入力シート!$G$30&amp;①入力シート!$H$30&amp;①入力シート!$K$30&amp;①入力シート!$L$30)</f>
        <v/>
      </c>
      <c r="AE246" s="716"/>
      <c r="AF246" s="716"/>
      <c r="AG246" s="716"/>
      <c r="AH246" s="716"/>
      <c r="AI246" s="716"/>
      <c r="AJ246" s="716"/>
      <c r="AK246" s="716"/>
      <c r="AL246" s="716"/>
      <c r="AM246" s="716"/>
      <c r="AN246" s="716"/>
      <c r="AO246" s="716"/>
      <c r="AP246" s="717"/>
      <c r="AQ246" s="300"/>
      <c r="AR246" s="301"/>
      <c r="AS246" s="734" t="s">
        <v>45</v>
      </c>
      <c r="AT246" s="735"/>
      <c r="AU246" s="735"/>
      <c r="AV246" s="735"/>
      <c r="AW246" s="735"/>
      <c r="AX246" s="735"/>
      <c r="AY246" s="735"/>
      <c r="AZ246" s="735"/>
      <c r="BA246" s="735"/>
      <c r="BB246" s="735"/>
      <c r="BC246" s="735"/>
      <c r="BD246" s="735"/>
      <c r="BE246" s="736"/>
      <c r="BF246" s="728" t="s">
        <v>344</v>
      </c>
      <c r="BG246" s="729"/>
      <c r="BH246" s="719" t="s">
        <v>17</v>
      </c>
      <c r="BI246" s="720"/>
      <c r="BJ246" s="721" t="str">
        <f>IF('②応募者名簿(印刷用)'!$BX$40="","",'②応募者名簿(印刷用)'!$BX$40)</f>
        <v>-</v>
      </c>
      <c r="BK246" s="721"/>
      <c r="BL246" s="721"/>
      <c r="BM246" s="721"/>
      <c r="BN246" s="721"/>
      <c r="BO246" s="721"/>
      <c r="BP246" s="721"/>
      <c r="BQ246" s="272"/>
      <c r="BR246" s="272"/>
      <c r="BS246" s="718" t="s">
        <v>282</v>
      </c>
      <c r="BT246" s="718"/>
      <c r="BU246" s="718"/>
      <c r="BV246" s="716" t="str">
        <f>IF(①入力シート!$D$30+①入力シート!$H$30+①入力シート!$L$30=0,"",①入力シート!$D$30&amp;①入力シート!$G$30&amp;①入力シート!$H$30&amp;①入力シート!$K$30&amp;①入力シート!$L$30)</f>
        <v/>
      </c>
      <c r="BW246" s="716"/>
      <c r="BX246" s="716"/>
      <c r="BY246" s="716"/>
      <c r="BZ246" s="716"/>
      <c r="CA246" s="716"/>
      <c r="CB246" s="716"/>
      <c r="CC246" s="716"/>
      <c r="CD246" s="716"/>
      <c r="CE246" s="716"/>
      <c r="CF246" s="716"/>
      <c r="CG246" s="716"/>
      <c r="CH246" s="717"/>
    </row>
    <row r="247" spans="1:86" ht="24.95" customHeight="1">
      <c r="A247" s="714"/>
      <c r="B247" s="715"/>
      <c r="C247" s="715"/>
      <c r="D247" s="715"/>
      <c r="E247" s="715"/>
      <c r="F247" s="715"/>
      <c r="G247" s="715"/>
      <c r="H247" s="715"/>
      <c r="I247" s="191"/>
      <c r="J247" s="191"/>
      <c r="K247" s="191"/>
      <c r="L247" s="191"/>
      <c r="M247" s="192"/>
      <c r="N247" s="790"/>
      <c r="O247" s="790"/>
      <c r="P247" s="711" t="str">
        <f>IF('②応募者名簿(印刷用)'!$BV$42="","",'②応募者名簿(印刷用)'!$BV$42)</f>
        <v xml:space="preserve"> </v>
      </c>
      <c r="Q247" s="712"/>
      <c r="R247" s="712"/>
      <c r="S247" s="712"/>
      <c r="T247" s="712"/>
      <c r="U247" s="712"/>
      <c r="V247" s="712"/>
      <c r="W247" s="712"/>
      <c r="X247" s="712"/>
      <c r="Y247" s="712"/>
      <c r="Z247" s="712"/>
      <c r="AA247" s="712"/>
      <c r="AB247" s="712"/>
      <c r="AC247" s="712"/>
      <c r="AD247" s="712"/>
      <c r="AE247" s="712"/>
      <c r="AF247" s="712"/>
      <c r="AG247" s="712"/>
      <c r="AH247" s="712"/>
      <c r="AI247" s="712"/>
      <c r="AJ247" s="712"/>
      <c r="AK247" s="712"/>
      <c r="AL247" s="712"/>
      <c r="AM247" s="712"/>
      <c r="AN247" s="712"/>
      <c r="AO247" s="712"/>
      <c r="AP247" s="713"/>
      <c r="AQ247" s="300"/>
      <c r="AR247" s="301"/>
      <c r="AS247" s="714"/>
      <c r="AT247" s="715"/>
      <c r="AU247" s="715"/>
      <c r="AV247" s="715"/>
      <c r="AW247" s="715"/>
      <c r="AX247" s="715"/>
      <c r="AY247" s="715"/>
      <c r="AZ247" s="715"/>
      <c r="BA247" s="191"/>
      <c r="BB247" s="191"/>
      <c r="BC247" s="191"/>
      <c r="BD247" s="191"/>
      <c r="BE247" s="192"/>
      <c r="BF247" s="730"/>
      <c r="BG247" s="731"/>
      <c r="BH247" s="711" t="str">
        <f>IF('②応募者名簿(印刷用)'!$BV$42="","",'②応募者名簿(印刷用)'!$BV$42)</f>
        <v xml:space="preserve"> </v>
      </c>
      <c r="BI247" s="712"/>
      <c r="BJ247" s="712"/>
      <c r="BK247" s="712"/>
      <c r="BL247" s="712"/>
      <c r="BM247" s="712"/>
      <c r="BN247" s="712"/>
      <c r="BO247" s="712"/>
      <c r="BP247" s="712"/>
      <c r="BQ247" s="712"/>
      <c r="BR247" s="712"/>
      <c r="BS247" s="712"/>
      <c r="BT247" s="712"/>
      <c r="BU247" s="712"/>
      <c r="BV247" s="712"/>
      <c r="BW247" s="712"/>
      <c r="BX247" s="712"/>
      <c r="BY247" s="712"/>
      <c r="BZ247" s="712"/>
      <c r="CA247" s="712"/>
      <c r="CB247" s="712"/>
      <c r="CC247" s="712"/>
      <c r="CD247" s="712"/>
      <c r="CE247" s="712"/>
      <c r="CF247" s="712"/>
      <c r="CG247" s="712"/>
      <c r="CH247" s="713"/>
    </row>
    <row r="248" spans="1:86" ht="24.95" customHeight="1">
      <c r="A248" s="714"/>
      <c r="B248" s="715"/>
      <c r="C248" s="715"/>
      <c r="D248" s="715"/>
      <c r="E248" s="715"/>
      <c r="F248" s="715"/>
      <c r="G248" s="715"/>
      <c r="H248" s="715"/>
      <c r="I248" s="191"/>
      <c r="J248" s="191"/>
      <c r="K248" s="191"/>
      <c r="L248" s="191"/>
      <c r="M248" s="192"/>
      <c r="N248" s="790"/>
      <c r="O248" s="790"/>
      <c r="P248" s="711" t="str">
        <f>IF('②応募者名簿(印刷用)'!$BV$43="","",'②応募者名簿(印刷用)'!$BV$43)</f>
        <v xml:space="preserve"> </v>
      </c>
      <c r="Q248" s="712"/>
      <c r="R248" s="712"/>
      <c r="S248" s="712"/>
      <c r="T248" s="712"/>
      <c r="U248" s="712"/>
      <c r="V248" s="712"/>
      <c r="W248" s="712"/>
      <c r="X248" s="712"/>
      <c r="Y248" s="712"/>
      <c r="Z248" s="712"/>
      <c r="AA248" s="712"/>
      <c r="AB248" s="712"/>
      <c r="AC248" s="712"/>
      <c r="AD248" s="712"/>
      <c r="AE248" s="712"/>
      <c r="AF248" s="712"/>
      <c r="AG248" s="712"/>
      <c r="AH248" s="712"/>
      <c r="AI248" s="712"/>
      <c r="AJ248" s="712"/>
      <c r="AK248" s="712"/>
      <c r="AL248" s="712"/>
      <c r="AM248" s="712"/>
      <c r="AN248" s="712"/>
      <c r="AO248" s="712"/>
      <c r="AP248" s="713"/>
      <c r="AQ248" s="300"/>
      <c r="AR248" s="301"/>
      <c r="AS248" s="714"/>
      <c r="AT248" s="715"/>
      <c r="AU248" s="715"/>
      <c r="AV248" s="715"/>
      <c r="AW248" s="715"/>
      <c r="AX248" s="715"/>
      <c r="AY248" s="715"/>
      <c r="AZ248" s="715"/>
      <c r="BA248" s="191"/>
      <c r="BB248" s="191"/>
      <c r="BC248" s="191"/>
      <c r="BD248" s="191"/>
      <c r="BE248" s="192"/>
      <c r="BF248" s="730"/>
      <c r="BG248" s="731"/>
      <c r="BH248" s="711" t="str">
        <f>IF('②応募者名簿(印刷用)'!$BV$43="","",'②応募者名簿(印刷用)'!$BV$43)</f>
        <v xml:space="preserve"> </v>
      </c>
      <c r="BI248" s="712"/>
      <c r="BJ248" s="712"/>
      <c r="BK248" s="712"/>
      <c r="BL248" s="712"/>
      <c r="BM248" s="712"/>
      <c r="BN248" s="712"/>
      <c r="BO248" s="712"/>
      <c r="BP248" s="712"/>
      <c r="BQ248" s="712"/>
      <c r="BR248" s="712"/>
      <c r="BS248" s="712"/>
      <c r="BT248" s="712"/>
      <c r="BU248" s="712"/>
      <c r="BV248" s="712"/>
      <c r="BW248" s="712"/>
      <c r="BX248" s="712"/>
      <c r="BY248" s="712"/>
      <c r="BZ248" s="712"/>
      <c r="CA248" s="712"/>
      <c r="CB248" s="712"/>
      <c r="CC248" s="712"/>
      <c r="CD248" s="712"/>
      <c r="CE248" s="712"/>
      <c r="CF248" s="712"/>
      <c r="CG248" s="712"/>
      <c r="CH248" s="713"/>
    </row>
    <row r="249" spans="1:86" ht="24.95" customHeight="1">
      <c r="A249" s="714"/>
      <c r="B249" s="715"/>
      <c r="C249" s="715"/>
      <c r="D249" s="715"/>
      <c r="E249" s="715"/>
      <c r="F249" s="715"/>
      <c r="G249" s="715"/>
      <c r="H249" s="715"/>
      <c r="I249" s="191"/>
      <c r="J249" s="191"/>
      <c r="K249" s="191"/>
      <c r="L249" s="191"/>
      <c r="M249" s="192"/>
      <c r="N249" s="790"/>
      <c r="O249" s="790"/>
      <c r="P249" s="737" t="str">
        <f>IF('②応募者名簿(印刷用)'!$BV$44="","",'②応募者名簿(印刷用)'!$BV$44)</f>
        <v xml:space="preserve"> </v>
      </c>
      <c r="Q249" s="738"/>
      <c r="R249" s="738"/>
      <c r="S249" s="738"/>
      <c r="T249" s="738"/>
      <c r="U249" s="738"/>
      <c r="V249" s="738"/>
      <c r="W249" s="738"/>
      <c r="X249" s="738"/>
      <c r="Y249" s="738"/>
      <c r="Z249" s="738"/>
      <c r="AA249" s="738"/>
      <c r="AB249" s="738"/>
      <c r="AC249" s="738"/>
      <c r="AD249" s="738"/>
      <c r="AE249" s="738"/>
      <c r="AF249" s="738"/>
      <c r="AG249" s="738"/>
      <c r="AH249" s="738"/>
      <c r="AI249" s="738"/>
      <c r="AJ249" s="738"/>
      <c r="AK249" s="738"/>
      <c r="AL249" s="738"/>
      <c r="AM249" s="738"/>
      <c r="AN249" s="738"/>
      <c r="AO249" s="738"/>
      <c r="AP249" s="739"/>
      <c r="AQ249" s="300"/>
      <c r="AR249" s="301"/>
      <c r="AS249" s="714"/>
      <c r="AT249" s="715"/>
      <c r="AU249" s="715"/>
      <c r="AV249" s="715"/>
      <c r="AW249" s="715"/>
      <c r="AX249" s="715"/>
      <c r="AY249" s="715"/>
      <c r="AZ249" s="715"/>
      <c r="BA249" s="191"/>
      <c r="BB249" s="191"/>
      <c r="BC249" s="191"/>
      <c r="BD249" s="191"/>
      <c r="BE249" s="192"/>
      <c r="BF249" s="732"/>
      <c r="BG249" s="733"/>
      <c r="BH249" s="737" t="str">
        <f>IF('②応募者名簿(印刷用)'!$BV$44="","",'②応募者名簿(印刷用)'!$BV$44)</f>
        <v xml:space="preserve"> </v>
      </c>
      <c r="BI249" s="738"/>
      <c r="BJ249" s="738"/>
      <c r="BK249" s="738"/>
      <c r="BL249" s="738"/>
      <c r="BM249" s="738"/>
      <c r="BN249" s="738"/>
      <c r="BO249" s="738"/>
      <c r="BP249" s="738"/>
      <c r="BQ249" s="738"/>
      <c r="BR249" s="738"/>
      <c r="BS249" s="738"/>
      <c r="BT249" s="738"/>
      <c r="BU249" s="738"/>
      <c r="BV249" s="738"/>
      <c r="BW249" s="738"/>
      <c r="BX249" s="738"/>
      <c r="BY249" s="738"/>
      <c r="BZ249" s="738"/>
      <c r="CA249" s="738"/>
      <c r="CB249" s="738"/>
      <c r="CC249" s="738"/>
      <c r="CD249" s="738"/>
      <c r="CE249" s="738"/>
      <c r="CF249" s="738"/>
      <c r="CG249" s="738"/>
      <c r="CH249" s="739"/>
    </row>
    <row r="250" spans="1:86" ht="24.95" customHeight="1">
      <c r="A250" s="714"/>
      <c r="B250" s="715"/>
      <c r="C250" s="715"/>
      <c r="D250" s="715"/>
      <c r="E250" s="715"/>
      <c r="F250" s="715"/>
      <c r="G250" s="715"/>
      <c r="H250" s="715"/>
      <c r="I250" s="191"/>
      <c r="J250" s="191"/>
      <c r="K250" s="191"/>
      <c r="L250" s="191"/>
      <c r="M250" s="192"/>
      <c r="N250" s="728" t="s">
        <v>345</v>
      </c>
      <c r="O250" s="729"/>
      <c r="P250" s="740" t="s">
        <v>23</v>
      </c>
      <c r="Q250" s="741"/>
      <c r="R250" s="741"/>
      <c r="S250" s="741"/>
      <c r="T250" s="720" t="str">
        <f>""&amp;①入力シート!$D$21</f>
        <v/>
      </c>
      <c r="U250" s="720"/>
      <c r="V250" s="720"/>
      <c r="W250" s="720"/>
      <c r="X250" s="720"/>
      <c r="Y250" s="720"/>
      <c r="Z250" s="720"/>
      <c r="AA250" s="720"/>
      <c r="AB250" s="720"/>
      <c r="AC250" s="720"/>
      <c r="AD250" s="720"/>
      <c r="AE250" s="720"/>
      <c r="AF250" s="720"/>
      <c r="AG250" s="720"/>
      <c r="AH250" s="720"/>
      <c r="AI250" s="720"/>
      <c r="AJ250" s="720"/>
      <c r="AK250" s="720"/>
      <c r="AL250" s="720"/>
      <c r="AM250" s="720"/>
      <c r="AN250" s="720"/>
      <c r="AO250" s="720"/>
      <c r="AP250" s="773"/>
      <c r="AQ250" s="300"/>
      <c r="AR250" s="301"/>
      <c r="AS250" s="714"/>
      <c r="AT250" s="715"/>
      <c r="AU250" s="715"/>
      <c r="AV250" s="715"/>
      <c r="AW250" s="715"/>
      <c r="AX250" s="715"/>
      <c r="AY250" s="715"/>
      <c r="AZ250" s="715"/>
      <c r="BA250" s="191"/>
      <c r="BB250" s="191"/>
      <c r="BC250" s="191"/>
      <c r="BD250" s="191"/>
      <c r="BE250" s="192"/>
      <c r="BF250" s="728" t="s">
        <v>345</v>
      </c>
      <c r="BG250" s="729"/>
      <c r="BH250" s="740" t="s">
        <v>23</v>
      </c>
      <c r="BI250" s="741"/>
      <c r="BJ250" s="741"/>
      <c r="BK250" s="741"/>
      <c r="BL250" s="720" t="str">
        <f>""&amp;①入力シート!$D$21</f>
        <v/>
      </c>
      <c r="BM250" s="720"/>
      <c r="BN250" s="720"/>
      <c r="BO250" s="720"/>
      <c r="BP250" s="720"/>
      <c r="BQ250" s="720"/>
      <c r="BR250" s="720"/>
      <c r="BS250" s="720"/>
      <c r="BT250" s="720"/>
      <c r="BU250" s="720"/>
      <c r="BV250" s="720"/>
      <c r="BW250" s="720"/>
      <c r="BX250" s="720"/>
      <c r="BY250" s="720"/>
      <c r="BZ250" s="720"/>
      <c r="CA250" s="720"/>
      <c r="CB250" s="720"/>
      <c r="CC250" s="720"/>
      <c r="CD250" s="720"/>
      <c r="CE250" s="720"/>
      <c r="CF250" s="720"/>
      <c r="CG250" s="720"/>
      <c r="CH250" s="773"/>
    </row>
    <row r="251" spans="1:86" ht="24.95" customHeight="1">
      <c r="A251" s="193"/>
      <c r="B251" s="191"/>
      <c r="C251" s="191"/>
      <c r="D251" s="191"/>
      <c r="E251" s="191"/>
      <c r="F251" s="191"/>
      <c r="G251" s="191"/>
      <c r="H251" s="191"/>
      <c r="I251" s="191"/>
      <c r="J251" s="191"/>
      <c r="K251" s="191"/>
      <c r="L251" s="191"/>
      <c r="M251" s="192"/>
      <c r="N251" s="730"/>
      <c r="O251" s="731"/>
      <c r="P251" s="770" t="str">
        <f>"　"&amp;①入力シート!$D$22</f>
        <v>　</v>
      </c>
      <c r="Q251" s="771"/>
      <c r="R251" s="771"/>
      <c r="S251" s="771"/>
      <c r="T251" s="771"/>
      <c r="U251" s="771"/>
      <c r="V251" s="771"/>
      <c r="W251" s="771"/>
      <c r="X251" s="771"/>
      <c r="Y251" s="771"/>
      <c r="Z251" s="771"/>
      <c r="AA251" s="771"/>
      <c r="AB251" s="771"/>
      <c r="AC251" s="771"/>
      <c r="AD251" s="771"/>
      <c r="AE251" s="771"/>
      <c r="AF251" s="771"/>
      <c r="AG251" s="771"/>
      <c r="AH251" s="771"/>
      <c r="AI251" s="771"/>
      <c r="AJ251" s="771"/>
      <c r="AK251" s="771"/>
      <c r="AL251" s="771"/>
      <c r="AM251" s="771"/>
      <c r="AN251" s="771"/>
      <c r="AO251" s="771"/>
      <c r="AP251" s="772"/>
      <c r="AQ251" s="300"/>
      <c r="AR251" s="301"/>
      <c r="AS251" s="193"/>
      <c r="AT251" s="191"/>
      <c r="AU251" s="191"/>
      <c r="AV251" s="191"/>
      <c r="AW251" s="191"/>
      <c r="AX251" s="191"/>
      <c r="AY251" s="191"/>
      <c r="AZ251" s="191"/>
      <c r="BA251" s="191"/>
      <c r="BB251" s="191"/>
      <c r="BC251" s="191"/>
      <c r="BD251" s="191"/>
      <c r="BE251" s="192"/>
      <c r="BF251" s="730"/>
      <c r="BG251" s="731"/>
      <c r="BH251" s="770" t="str">
        <f>"　"&amp;①入力シート!$D$22</f>
        <v>　</v>
      </c>
      <c r="BI251" s="771"/>
      <c r="BJ251" s="771"/>
      <c r="BK251" s="771"/>
      <c r="BL251" s="771"/>
      <c r="BM251" s="771"/>
      <c r="BN251" s="771"/>
      <c r="BO251" s="771"/>
      <c r="BP251" s="771"/>
      <c r="BQ251" s="771"/>
      <c r="BR251" s="771"/>
      <c r="BS251" s="771"/>
      <c r="BT251" s="771"/>
      <c r="BU251" s="771"/>
      <c r="BV251" s="771"/>
      <c r="BW251" s="771"/>
      <c r="BX251" s="771"/>
      <c r="BY251" s="771"/>
      <c r="BZ251" s="771"/>
      <c r="CA251" s="771"/>
      <c r="CB251" s="771"/>
      <c r="CC251" s="771"/>
      <c r="CD251" s="771"/>
      <c r="CE251" s="771"/>
      <c r="CF251" s="771"/>
      <c r="CG251" s="771"/>
      <c r="CH251" s="772"/>
    </row>
    <row r="252" spans="1:86" ht="24.95" customHeight="1">
      <c r="A252" s="193"/>
      <c r="B252" s="191"/>
      <c r="C252" s="191"/>
      <c r="D252" s="191"/>
      <c r="E252" s="191"/>
      <c r="F252" s="191"/>
      <c r="G252" s="191"/>
      <c r="H252" s="191"/>
      <c r="I252" s="191"/>
      <c r="J252" s="191"/>
      <c r="K252" s="191"/>
      <c r="L252" s="191"/>
      <c r="M252" s="192"/>
      <c r="N252" s="730"/>
      <c r="O252" s="731"/>
      <c r="P252" s="764" t="str">
        <f>"　"&amp;①入力シート!$D$23</f>
        <v>　</v>
      </c>
      <c r="Q252" s="765"/>
      <c r="R252" s="765"/>
      <c r="S252" s="765"/>
      <c r="T252" s="765"/>
      <c r="U252" s="765"/>
      <c r="V252" s="765"/>
      <c r="W252" s="765"/>
      <c r="X252" s="765"/>
      <c r="Y252" s="765"/>
      <c r="Z252" s="765"/>
      <c r="AA252" s="765"/>
      <c r="AB252" s="765"/>
      <c r="AC252" s="765"/>
      <c r="AD252" s="765"/>
      <c r="AE252" s="765"/>
      <c r="AF252" s="765"/>
      <c r="AG252" s="765"/>
      <c r="AH252" s="765"/>
      <c r="AI252" s="765"/>
      <c r="AJ252" s="765"/>
      <c r="AK252" s="765"/>
      <c r="AL252" s="765"/>
      <c r="AM252" s="765"/>
      <c r="AN252" s="765"/>
      <c r="AO252" s="765"/>
      <c r="AP252" s="766"/>
      <c r="AQ252" s="300"/>
      <c r="AR252" s="301"/>
      <c r="AS252" s="193"/>
      <c r="AT252" s="191"/>
      <c r="AU252" s="191"/>
      <c r="AV252" s="191"/>
      <c r="AW252" s="191"/>
      <c r="AX252" s="191"/>
      <c r="AY252" s="191"/>
      <c r="AZ252" s="191"/>
      <c r="BA252" s="191"/>
      <c r="BB252" s="191"/>
      <c r="BC252" s="191"/>
      <c r="BD252" s="191"/>
      <c r="BE252" s="192"/>
      <c r="BF252" s="730"/>
      <c r="BG252" s="731"/>
      <c r="BH252" s="764" t="str">
        <f>"　"&amp;①入力シート!$D$23</f>
        <v>　</v>
      </c>
      <c r="BI252" s="765"/>
      <c r="BJ252" s="765"/>
      <c r="BK252" s="765"/>
      <c r="BL252" s="765"/>
      <c r="BM252" s="765"/>
      <c r="BN252" s="765"/>
      <c r="BO252" s="765"/>
      <c r="BP252" s="765"/>
      <c r="BQ252" s="765"/>
      <c r="BR252" s="765"/>
      <c r="BS252" s="765"/>
      <c r="BT252" s="765"/>
      <c r="BU252" s="765"/>
      <c r="BV252" s="765"/>
      <c r="BW252" s="765"/>
      <c r="BX252" s="765"/>
      <c r="BY252" s="765"/>
      <c r="BZ252" s="765"/>
      <c r="CA252" s="765"/>
      <c r="CB252" s="765"/>
      <c r="CC252" s="765"/>
      <c r="CD252" s="765"/>
      <c r="CE252" s="765"/>
      <c r="CF252" s="765"/>
      <c r="CG252" s="765"/>
      <c r="CH252" s="766"/>
    </row>
    <row r="253" spans="1:86" ht="24.95" customHeight="1">
      <c r="A253" s="194"/>
      <c r="B253" s="195"/>
      <c r="C253" s="195"/>
      <c r="D253" s="195"/>
      <c r="E253" s="195"/>
      <c r="F253" s="195"/>
      <c r="G253" s="195"/>
      <c r="H253" s="195"/>
      <c r="I253" s="195"/>
      <c r="J253" s="195"/>
      <c r="K253" s="195"/>
      <c r="L253" s="195"/>
      <c r="M253" s="196"/>
      <c r="N253" s="732"/>
      <c r="O253" s="733"/>
      <c r="P253" s="764"/>
      <c r="Q253" s="765"/>
      <c r="R253" s="765"/>
      <c r="S253" s="765"/>
      <c r="T253" s="765"/>
      <c r="U253" s="765"/>
      <c r="V253" s="765"/>
      <c r="W253" s="765"/>
      <c r="X253" s="765"/>
      <c r="Y253" s="765"/>
      <c r="Z253" s="765"/>
      <c r="AA253" s="765"/>
      <c r="AB253" s="765"/>
      <c r="AC253" s="765"/>
      <c r="AD253" s="765"/>
      <c r="AE253" s="765"/>
      <c r="AF253" s="765"/>
      <c r="AG253" s="765"/>
      <c r="AH253" s="765"/>
      <c r="AI253" s="765"/>
      <c r="AJ253" s="765"/>
      <c r="AK253" s="765"/>
      <c r="AL253" s="765"/>
      <c r="AM253" s="765"/>
      <c r="AN253" s="765"/>
      <c r="AO253" s="765"/>
      <c r="AP253" s="766"/>
      <c r="AQ253" s="300"/>
      <c r="AR253" s="301"/>
      <c r="AS253" s="194"/>
      <c r="AT253" s="195"/>
      <c r="AU253" s="195"/>
      <c r="AV253" s="195"/>
      <c r="AW253" s="195"/>
      <c r="AX253" s="195"/>
      <c r="AY253" s="195"/>
      <c r="AZ253" s="195"/>
      <c r="BA253" s="195"/>
      <c r="BB253" s="195"/>
      <c r="BC253" s="195"/>
      <c r="BD253" s="195"/>
      <c r="BE253" s="196"/>
      <c r="BF253" s="732"/>
      <c r="BG253" s="733"/>
      <c r="BH253" s="767"/>
      <c r="BI253" s="768"/>
      <c r="BJ253" s="768"/>
      <c r="BK253" s="768"/>
      <c r="BL253" s="768"/>
      <c r="BM253" s="768"/>
      <c r="BN253" s="768"/>
      <c r="BO253" s="768"/>
      <c r="BP253" s="768"/>
      <c r="BQ253" s="768"/>
      <c r="BR253" s="768"/>
      <c r="BS253" s="768"/>
      <c r="BT253" s="768"/>
      <c r="BU253" s="768"/>
      <c r="BV253" s="768"/>
      <c r="BW253" s="768"/>
      <c r="BX253" s="768"/>
      <c r="BY253" s="768"/>
      <c r="BZ253" s="768"/>
      <c r="CA253" s="768"/>
      <c r="CB253" s="768"/>
      <c r="CC253" s="768"/>
      <c r="CD253" s="768"/>
      <c r="CE253" s="768"/>
      <c r="CF253" s="768"/>
      <c r="CG253" s="768"/>
      <c r="CH253" s="769"/>
    </row>
    <row r="254" spans="1:86" ht="24.95" customHeight="1">
      <c r="A254" s="722" t="s">
        <v>337</v>
      </c>
      <c r="B254" s="723"/>
      <c r="C254" s="740" t="s">
        <v>31</v>
      </c>
      <c r="D254" s="741"/>
      <c r="E254" s="741"/>
      <c r="F254" s="741"/>
      <c r="G254" s="741"/>
      <c r="H254" s="741"/>
      <c r="I254" s="741"/>
      <c r="J254" s="741"/>
      <c r="K254" s="741"/>
      <c r="L254" s="741"/>
      <c r="M254" s="741"/>
      <c r="N254" s="722" t="s">
        <v>336</v>
      </c>
      <c r="O254" s="723"/>
      <c r="P254" s="792" t="str">
        <f>""&amp;①入力シート!AC84</f>
        <v/>
      </c>
      <c r="Q254" s="792"/>
      <c r="R254" s="792"/>
      <c r="S254" s="792"/>
      <c r="T254" s="792"/>
      <c r="U254" s="792"/>
      <c r="V254" s="792"/>
      <c r="W254" s="792"/>
      <c r="X254" s="792"/>
      <c r="Y254" s="792"/>
      <c r="Z254" s="792"/>
      <c r="AA254" s="792"/>
      <c r="AB254" s="792"/>
      <c r="AC254" s="792"/>
      <c r="AD254" s="792"/>
      <c r="AE254" s="792"/>
      <c r="AF254" s="792"/>
      <c r="AG254" s="792"/>
      <c r="AH254" s="792"/>
      <c r="AI254" s="792"/>
      <c r="AJ254" s="792"/>
      <c r="AK254" s="792"/>
      <c r="AL254" s="792"/>
      <c r="AM254" s="792"/>
      <c r="AN254" s="792"/>
      <c r="AO254" s="792"/>
      <c r="AP254" s="792"/>
      <c r="AQ254" s="300"/>
      <c r="AR254" s="301"/>
      <c r="AS254" s="722" t="s">
        <v>337</v>
      </c>
      <c r="AT254" s="723"/>
      <c r="AU254" s="740" t="s">
        <v>31</v>
      </c>
      <c r="AV254" s="741"/>
      <c r="AW254" s="741"/>
      <c r="AX254" s="741"/>
      <c r="AY254" s="741"/>
      <c r="AZ254" s="741"/>
      <c r="BA254" s="741"/>
      <c r="BB254" s="741"/>
      <c r="BC254" s="741"/>
      <c r="BD254" s="741"/>
      <c r="BE254" s="742"/>
      <c r="BF254" s="722" t="s">
        <v>336</v>
      </c>
      <c r="BG254" s="723"/>
      <c r="BH254" s="755" t="str">
        <f>""&amp;①入力シート!AC85</f>
        <v/>
      </c>
      <c r="BI254" s="756"/>
      <c r="BJ254" s="756"/>
      <c r="BK254" s="756"/>
      <c r="BL254" s="756"/>
      <c r="BM254" s="756"/>
      <c r="BN254" s="756"/>
      <c r="BO254" s="756"/>
      <c r="BP254" s="756"/>
      <c r="BQ254" s="756"/>
      <c r="BR254" s="756"/>
      <c r="BS254" s="756"/>
      <c r="BT254" s="756"/>
      <c r="BU254" s="756"/>
      <c r="BV254" s="756"/>
      <c r="BW254" s="756"/>
      <c r="BX254" s="756"/>
      <c r="BY254" s="756"/>
      <c r="BZ254" s="756"/>
      <c r="CA254" s="756"/>
      <c r="CB254" s="756"/>
      <c r="CC254" s="756"/>
      <c r="CD254" s="756"/>
      <c r="CE254" s="756"/>
      <c r="CF254" s="756"/>
      <c r="CG254" s="756"/>
      <c r="CH254" s="757"/>
    </row>
    <row r="255" spans="1:86" ht="24.95" customHeight="1">
      <c r="A255" s="724"/>
      <c r="B255" s="725"/>
      <c r="C255" s="743">
        <f>'②応募者名簿(印刷用)'!$BF3</f>
        <v>61</v>
      </c>
      <c r="D255" s="744"/>
      <c r="E255" s="744"/>
      <c r="F255" s="744"/>
      <c r="G255" s="744"/>
      <c r="H255" s="744"/>
      <c r="I255" s="744"/>
      <c r="J255" s="744"/>
      <c r="K255" s="744"/>
      <c r="L255" s="744"/>
      <c r="M255" s="744"/>
      <c r="N255" s="724"/>
      <c r="O255" s="725"/>
      <c r="P255" s="792"/>
      <c r="Q255" s="792"/>
      <c r="R255" s="792"/>
      <c r="S255" s="792"/>
      <c r="T255" s="792"/>
      <c r="U255" s="792"/>
      <c r="V255" s="792"/>
      <c r="W255" s="792"/>
      <c r="X255" s="792"/>
      <c r="Y255" s="792"/>
      <c r="Z255" s="792"/>
      <c r="AA255" s="792"/>
      <c r="AB255" s="792"/>
      <c r="AC255" s="792"/>
      <c r="AD255" s="792"/>
      <c r="AE255" s="792"/>
      <c r="AF255" s="792"/>
      <c r="AG255" s="792"/>
      <c r="AH255" s="792"/>
      <c r="AI255" s="792"/>
      <c r="AJ255" s="792"/>
      <c r="AK255" s="792"/>
      <c r="AL255" s="792"/>
      <c r="AM255" s="792"/>
      <c r="AN255" s="792"/>
      <c r="AO255" s="792"/>
      <c r="AP255" s="792"/>
      <c r="AQ255" s="300"/>
      <c r="AR255" s="301"/>
      <c r="AS255" s="724"/>
      <c r="AT255" s="725"/>
      <c r="AU255" s="743">
        <f>'②応募者名簿(印刷用)'!$BF4</f>
        <v>62</v>
      </c>
      <c r="AV255" s="744"/>
      <c r="AW255" s="744"/>
      <c r="AX255" s="744"/>
      <c r="AY255" s="744"/>
      <c r="AZ255" s="744"/>
      <c r="BA255" s="744"/>
      <c r="BB255" s="744"/>
      <c r="BC255" s="744"/>
      <c r="BD255" s="744"/>
      <c r="BE255" s="745"/>
      <c r="BF255" s="724"/>
      <c r="BG255" s="725"/>
      <c r="BH255" s="758"/>
      <c r="BI255" s="759"/>
      <c r="BJ255" s="759"/>
      <c r="BK255" s="759"/>
      <c r="BL255" s="759"/>
      <c r="BM255" s="759"/>
      <c r="BN255" s="759"/>
      <c r="BO255" s="759"/>
      <c r="BP255" s="759"/>
      <c r="BQ255" s="759"/>
      <c r="BR255" s="759"/>
      <c r="BS255" s="759"/>
      <c r="BT255" s="759"/>
      <c r="BU255" s="759"/>
      <c r="BV255" s="759"/>
      <c r="BW255" s="759"/>
      <c r="BX255" s="759"/>
      <c r="BY255" s="759"/>
      <c r="BZ255" s="759"/>
      <c r="CA255" s="759"/>
      <c r="CB255" s="759"/>
      <c r="CC255" s="759"/>
      <c r="CD255" s="759"/>
      <c r="CE255" s="759"/>
      <c r="CF255" s="759"/>
      <c r="CG255" s="759"/>
      <c r="CH255" s="760"/>
    </row>
    <row r="256" spans="1:86" ht="24.95" customHeight="1">
      <c r="A256" s="726"/>
      <c r="B256" s="727"/>
      <c r="C256" s="743"/>
      <c r="D256" s="744"/>
      <c r="E256" s="744"/>
      <c r="F256" s="744"/>
      <c r="G256" s="744"/>
      <c r="H256" s="744"/>
      <c r="I256" s="744"/>
      <c r="J256" s="744"/>
      <c r="K256" s="744"/>
      <c r="L256" s="744"/>
      <c r="M256" s="744"/>
      <c r="N256" s="726"/>
      <c r="O256" s="727"/>
      <c r="P256" s="792"/>
      <c r="Q256" s="792"/>
      <c r="R256" s="792"/>
      <c r="S256" s="792"/>
      <c r="T256" s="792"/>
      <c r="U256" s="792"/>
      <c r="V256" s="792"/>
      <c r="W256" s="792"/>
      <c r="X256" s="792"/>
      <c r="Y256" s="792"/>
      <c r="Z256" s="792"/>
      <c r="AA256" s="792"/>
      <c r="AB256" s="792"/>
      <c r="AC256" s="792"/>
      <c r="AD256" s="792"/>
      <c r="AE256" s="792"/>
      <c r="AF256" s="792"/>
      <c r="AG256" s="792"/>
      <c r="AH256" s="792"/>
      <c r="AI256" s="792"/>
      <c r="AJ256" s="792"/>
      <c r="AK256" s="792"/>
      <c r="AL256" s="792"/>
      <c r="AM256" s="792"/>
      <c r="AN256" s="792"/>
      <c r="AO256" s="792"/>
      <c r="AP256" s="792"/>
      <c r="AQ256" s="300"/>
      <c r="AR256" s="301"/>
      <c r="AS256" s="726"/>
      <c r="AT256" s="727"/>
      <c r="AU256" s="746"/>
      <c r="AV256" s="747"/>
      <c r="AW256" s="747"/>
      <c r="AX256" s="747"/>
      <c r="AY256" s="747"/>
      <c r="AZ256" s="747"/>
      <c r="BA256" s="747"/>
      <c r="BB256" s="747"/>
      <c r="BC256" s="747"/>
      <c r="BD256" s="747"/>
      <c r="BE256" s="748"/>
      <c r="BF256" s="726"/>
      <c r="BG256" s="727"/>
      <c r="BH256" s="761"/>
      <c r="BI256" s="762"/>
      <c r="BJ256" s="762"/>
      <c r="BK256" s="762"/>
      <c r="BL256" s="762"/>
      <c r="BM256" s="762"/>
      <c r="BN256" s="762"/>
      <c r="BO256" s="762"/>
      <c r="BP256" s="762"/>
      <c r="BQ256" s="762"/>
      <c r="BR256" s="762"/>
      <c r="BS256" s="762"/>
      <c r="BT256" s="762"/>
      <c r="BU256" s="762"/>
      <c r="BV256" s="762"/>
      <c r="BW256" s="762"/>
      <c r="BX256" s="762"/>
      <c r="BY256" s="762"/>
      <c r="BZ256" s="762"/>
      <c r="CA256" s="762"/>
      <c r="CB256" s="762"/>
      <c r="CC256" s="762"/>
      <c r="CD256" s="762"/>
      <c r="CE256" s="762"/>
      <c r="CF256" s="762"/>
      <c r="CG256" s="762"/>
      <c r="CH256" s="763"/>
    </row>
    <row r="257" spans="1:86" ht="24.95" customHeight="1">
      <c r="A257" s="722" t="s">
        <v>338</v>
      </c>
      <c r="B257" s="723"/>
      <c r="C257" s="782" t="str">
        <f>IF('②応募者名簿(印刷用)'!$BQ$3="","",'②応募者名簿(印刷用)'!$BQ$3)</f>
        <v/>
      </c>
      <c r="D257" s="783"/>
      <c r="E257" s="783"/>
      <c r="F257" s="783"/>
      <c r="G257" s="783"/>
      <c r="H257" s="783"/>
      <c r="I257" s="783"/>
      <c r="J257" s="783"/>
      <c r="K257" s="783"/>
      <c r="L257" s="783"/>
      <c r="M257" s="784"/>
      <c r="N257" s="728" t="s">
        <v>346</v>
      </c>
      <c r="O257" s="729"/>
      <c r="P257" s="787" t="s">
        <v>32</v>
      </c>
      <c r="Q257" s="788"/>
      <c r="R257" s="788"/>
      <c r="S257" s="788"/>
      <c r="T257" s="788"/>
      <c r="U257" s="788"/>
      <c r="V257" s="788"/>
      <c r="W257" s="788"/>
      <c r="X257" s="788"/>
      <c r="Y257" s="788"/>
      <c r="Z257" s="788"/>
      <c r="AA257" s="788"/>
      <c r="AB257" s="788"/>
      <c r="AC257" s="788"/>
      <c r="AD257" s="788"/>
      <c r="AE257" s="788"/>
      <c r="AF257" s="788"/>
      <c r="AG257" s="788"/>
      <c r="AH257" s="788"/>
      <c r="AI257" s="788"/>
      <c r="AJ257" s="788"/>
      <c r="AK257" s="788"/>
      <c r="AL257" s="788"/>
      <c r="AM257" s="788"/>
      <c r="AN257" s="788"/>
      <c r="AO257" s="788"/>
      <c r="AP257" s="789"/>
      <c r="AQ257" s="300"/>
      <c r="AR257" s="301"/>
      <c r="AS257" s="722" t="s">
        <v>338</v>
      </c>
      <c r="AT257" s="723"/>
      <c r="AU257" s="782" t="str">
        <f>IF('②応募者名簿(印刷用)'!$BQ$4="","",'②応募者名簿(印刷用)'!$BQ$4)</f>
        <v/>
      </c>
      <c r="AV257" s="783"/>
      <c r="AW257" s="783"/>
      <c r="AX257" s="783"/>
      <c r="AY257" s="783"/>
      <c r="AZ257" s="783"/>
      <c r="BA257" s="783"/>
      <c r="BB257" s="783"/>
      <c r="BC257" s="783"/>
      <c r="BD257" s="783"/>
      <c r="BE257" s="784"/>
      <c r="BF257" s="728" t="s">
        <v>346</v>
      </c>
      <c r="BG257" s="729"/>
      <c r="BH257" s="740" t="s">
        <v>32</v>
      </c>
      <c r="BI257" s="741"/>
      <c r="BJ257" s="741"/>
      <c r="BK257" s="741"/>
      <c r="BL257" s="741"/>
      <c r="BM257" s="741"/>
      <c r="BN257" s="741"/>
      <c r="BO257" s="741"/>
      <c r="BP257" s="741"/>
      <c r="BQ257" s="741"/>
      <c r="BR257" s="741"/>
      <c r="BS257" s="741"/>
      <c r="BT257" s="741"/>
      <c r="BU257" s="741"/>
      <c r="BV257" s="741"/>
      <c r="BW257" s="741"/>
      <c r="BX257" s="741"/>
      <c r="BY257" s="741"/>
      <c r="BZ257" s="741"/>
      <c r="CA257" s="741"/>
      <c r="CB257" s="741"/>
      <c r="CC257" s="741"/>
      <c r="CD257" s="741"/>
      <c r="CE257" s="741"/>
      <c r="CF257" s="741"/>
      <c r="CG257" s="741"/>
      <c r="CH257" s="742"/>
    </row>
    <row r="258" spans="1:86" ht="24.95" customHeight="1">
      <c r="A258" s="724"/>
      <c r="B258" s="725"/>
      <c r="C258" s="743"/>
      <c r="D258" s="744"/>
      <c r="E258" s="744"/>
      <c r="F258" s="744"/>
      <c r="G258" s="744"/>
      <c r="H258" s="744"/>
      <c r="I258" s="744"/>
      <c r="J258" s="744"/>
      <c r="K258" s="744"/>
      <c r="L258" s="744"/>
      <c r="M258" s="745"/>
      <c r="N258" s="730"/>
      <c r="O258" s="731"/>
      <c r="P258" s="793" t="str">
        <f>IF('②応募者名簿(印刷用)'!$BU$3="","",'②応募者名簿(印刷用)'!$BU$3)</f>
        <v xml:space="preserve"> </v>
      </c>
      <c r="Q258" s="793"/>
      <c r="R258" s="793"/>
      <c r="S258" s="793"/>
      <c r="T258" s="793"/>
      <c r="U258" s="793"/>
      <c r="V258" s="793"/>
      <c r="W258" s="793"/>
      <c r="X258" s="793"/>
      <c r="Y258" s="793"/>
      <c r="Z258" s="793"/>
      <c r="AA258" s="793"/>
      <c r="AB258" s="793"/>
      <c r="AC258" s="793"/>
      <c r="AD258" s="793"/>
      <c r="AE258" s="793"/>
      <c r="AF258" s="793"/>
      <c r="AG258" s="793"/>
      <c r="AH258" s="793"/>
      <c r="AI258" s="793"/>
      <c r="AJ258" s="793"/>
      <c r="AK258" s="793"/>
      <c r="AL258" s="793"/>
      <c r="AM258" s="793"/>
      <c r="AN258" s="793"/>
      <c r="AO258" s="793"/>
      <c r="AP258" s="793"/>
      <c r="AQ258" s="300"/>
      <c r="AR258" s="301"/>
      <c r="AS258" s="724"/>
      <c r="AT258" s="725"/>
      <c r="AU258" s="743"/>
      <c r="AV258" s="744"/>
      <c r="AW258" s="744"/>
      <c r="AX258" s="744"/>
      <c r="AY258" s="744"/>
      <c r="AZ258" s="744"/>
      <c r="BA258" s="744"/>
      <c r="BB258" s="744"/>
      <c r="BC258" s="744"/>
      <c r="BD258" s="744"/>
      <c r="BE258" s="745"/>
      <c r="BF258" s="730"/>
      <c r="BG258" s="731"/>
      <c r="BH258" s="743" t="str">
        <f>IF('②応募者名簿(印刷用)'!$BU$4="","",'②応募者名簿(印刷用)'!$BU$4)</f>
        <v xml:space="preserve"> </v>
      </c>
      <c r="BI258" s="744"/>
      <c r="BJ258" s="744"/>
      <c r="BK258" s="744"/>
      <c r="BL258" s="744"/>
      <c r="BM258" s="744"/>
      <c r="BN258" s="744"/>
      <c r="BO258" s="744"/>
      <c r="BP258" s="744"/>
      <c r="BQ258" s="744"/>
      <c r="BR258" s="744"/>
      <c r="BS258" s="744"/>
      <c r="BT258" s="744"/>
      <c r="BU258" s="744"/>
      <c r="BV258" s="744"/>
      <c r="BW258" s="744"/>
      <c r="BX258" s="744"/>
      <c r="BY258" s="744"/>
      <c r="BZ258" s="744"/>
      <c r="CA258" s="744"/>
      <c r="CB258" s="744"/>
      <c r="CC258" s="744"/>
      <c r="CD258" s="744"/>
      <c r="CE258" s="744"/>
      <c r="CF258" s="744"/>
      <c r="CG258" s="744"/>
      <c r="CH258" s="745"/>
    </row>
    <row r="259" spans="1:86" ht="24.95" customHeight="1">
      <c r="A259" s="726"/>
      <c r="B259" s="727"/>
      <c r="C259" s="743"/>
      <c r="D259" s="744"/>
      <c r="E259" s="744"/>
      <c r="F259" s="744"/>
      <c r="G259" s="744"/>
      <c r="H259" s="744"/>
      <c r="I259" s="744"/>
      <c r="J259" s="744"/>
      <c r="K259" s="744"/>
      <c r="L259" s="744"/>
      <c r="M259" s="745"/>
      <c r="N259" s="732"/>
      <c r="O259" s="733"/>
      <c r="P259" s="794"/>
      <c r="Q259" s="794"/>
      <c r="R259" s="794"/>
      <c r="S259" s="794"/>
      <c r="T259" s="794"/>
      <c r="U259" s="794"/>
      <c r="V259" s="794"/>
      <c r="W259" s="794"/>
      <c r="X259" s="794"/>
      <c r="Y259" s="794"/>
      <c r="Z259" s="794"/>
      <c r="AA259" s="794"/>
      <c r="AB259" s="794"/>
      <c r="AC259" s="794"/>
      <c r="AD259" s="794"/>
      <c r="AE259" s="794"/>
      <c r="AF259" s="794"/>
      <c r="AG259" s="794"/>
      <c r="AH259" s="794"/>
      <c r="AI259" s="794"/>
      <c r="AJ259" s="794"/>
      <c r="AK259" s="794"/>
      <c r="AL259" s="794"/>
      <c r="AM259" s="794"/>
      <c r="AN259" s="794"/>
      <c r="AO259" s="794"/>
      <c r="AP259" s="794"/>
      <c r="AQ259" s="300"/>
      <c r="AR259" s="301"/>
      <c r="AS259" s="726"/>
      <c r="AT259" s="727"/>
      <c r="AU259" s="746"/>
      <c r="AV259" s="747"/>
      <c r="AW259" s="747"/>
      <c r="AX259" s="747"/>
      <c r="AY259" s="747"/>
      <c r="AZ259" s="747"/>
      <c r="BA259" s="747"/>
      <c r="BB259" s="747"/>
      <c r="BC259" s="747"/>
      <c r="BD259" s="747"/>
      <c r="BE259" s="748"/>
      <c r="BF259" s="732"/>
      <c r="BG259" s="733"/>
      <c r="BH259" s="746"/>
      <c r="BI259" s="747"/>
      <c r="BJ259" s="747"/>
      <c r="BK259" s="747"/>
      <c r="BL259" s="747"/>
      <c r="BM259" s="747"/>
      <c r="BN259" s="747"/>
      <c r="BO259" s="747"/>
      <c r="BP259" s="747"/>
      <c r="BQ259" s="747"/>
      <c r="BR259" s="747"/>
      <c r="BS259" s="747"/>
      <c r="BT259" s="747"/>
      <c r="BU259" s="747"/>
      <c r="BV259" s="747"/>
      <c r="BW259" s="747"/>
      <c r="BX259" s="747"/>
      <c r="BY259" s="747"/>
      <c r="BZ259" s="747"/>
      <c r="CA259" s="747"/>
      <c r="CB259" s="747"/>
      <c r="CC259" s="747"/>
      <c r="CD259" s="747"/>
      <c r="CE259" s="747"/>
      <c r="CF259" s="747"/>
      <c r="CG259" s="747"/>
      <c r="CH259" s="748"/>
    </row>
    <row r="260" spans="1:86" ht="24.95" customHeight="1">
      <c r="A260" s="786" t="s">
        <v>22</v>
      </c>
      <c r="B260" s="786"/>
      <c r="C260" s="791" t="str">
        <f>""&amp;①入力シート!AD84</f>
        <v/>
      </c>
      <c r="D260" s="791"/>
      <c r="E260" s="791"/>
      <c r="F260" s="791"/>
      <c r="G260" s="791"/>
      <c r="H260" s="791"/>
      <c r="I260" s="791"/>
      <c r="J260" s="791"/>
      <c r="K260" s="791"/>
      <c r="L260" s="791"/>
      <c r="M260" s="791"/>
      <c r="N260" s="197"/>
      <c r="O260" s="198"/>
      <c r="P260" s="198"/>
      <c r="Q260" s="198"/>
      <c r="R260" s="198"/>
      <c r="S260" s="198"/>
      <c r="T260" s="198"/>
      <c r="U260" s="198"/>
      <c r="V260" s="198"/>
      <c r="W260" s="198"/>
      <c r="X260" s="198"/>
      <c r="Y260" s="198"/>
      <c r="Z260" s="198"/>
      <c r="AA260" s="198"/>
      <c r="AB260" s="198"/>
      <c r="AC260" s="198"/>
      <c r="AD260" s="198"/>
      <c r="AE260" s="198"/>
      <c r="AF260" s="198"/>
      <c r="AG260" s="198"/>
      <c r="AH260" s="198"/>
      <c r="AI260" s="198"/>
      <c r="AJ260" s="198"/>
      <c r="AK260" s="198"/>
      <c r="AL260" s="198"/>
      <c r="AM260" s="774">
        <f>$AM$20</f>
        <v>86</v>
      </c>
      <c r="AN260" s="774"/>
      <c r="AO260" s="774"/>
      <c r="AP260" s="775"/>
      <c r="AQ260" s="298"/>
      <c r="AR260" s="299"/>
      <c r="AS260" s="778" t="s">
        <v>22</v>
      </c>
      <c r="AT260" s="779"/>
      <c r="AU260" s="749" t="str">
        <f>""&amp;①入力シート!AD85</f>
        <v/>
      </c>
      <c r="AV260" s="750"/>
      <c r="AW260" s="750"/>
      <c r="AX260" s="750"/>
      <c r="AY260" s="750"/>
      <c r="AZ260" s="750"/>
      <c r="BA260" s="750"/>
      <c r="BB260" s="750"/>
      <c r="BC260" s="750"/>
      <c r="BD260" s="750"/>
      <c r="BE260" s="751"/>
      <c r="BF260" s="197"/>
      <c r="BG260" s="198"/>
      <c r="BH260" s="198"/>
      <c r="BI260" s="198"/>
      <c r="BJ260" s="198"/>
      <c r="BK260" s="198"/>
      <c r="BL260" s="198"/>
      <c r="BM260" s="198"/>
      <c r="BN260" s="198"/>
      <c r="BO260" s="198"/>
      <c r="BP260" s="198"/>
      <c r="BQ260" s="198"/>
      <c r="BR260" s="198"/>
      <c r="BS260" s="198"/>
      <c r="BT260" s="198"/>
      <c r="BU260" s="198"/>
      <c r="BV260" s="198"/>
      <c r="BW260" s="198"/>
      <c r="BX260" s="198"/>
      <c r="BY260" s="198"/>
      <c r="BZ260" s="198"/>
      <c r="CA260" s="198"/>
      <c r="CB260" s="198"/>
      <c r="CC260" s="198"/>
      <c r="CD260" s="198"/>
      <c r="CE260" s="774">
        <f>$AM$20</f>
        <v>86</v>
      </c>
      <c r="CF260" s="774"/>
      <c r="CG260" s="774"/>
      <c r="CH260" s="775"/>
    </row>
    <row r="261" spans="1:86" ht="24.95" customHeight="1">
      <c r="A261" s="786"/>
      <c r="B261" s="786"/>
      <c r="C261" s="791"/>
      <c r="D261" s="791"/>
      <c r="E261" s="791"/>
      <c r="F261" s="791"/>
      <c r="G261" s="791"/>
      <c r="H261" s="791"/>
      <c r="I261" s="791"/>
      <c r="J261" s="791"/>
      <c r="K261" s="791"/>
      <c r="L261" s="791"/>
      <c r="M261" s="791"/>
      <c r="N261" s="199"/>
      <c r="O261" s="199"/>
      <c r="P261" s="199"/>
      <c r="Q261" s="199"/>
      <c r="R261" s="199"/>
      <c r="S261" s="199"/>
      <c r="T261" s="199"/>
      <c r="U261" s="199"/>
      <c r="V261" s="199"/>
      <c r="W261" s="199"/>
      <c r="X261" s="199"/>
      <c r="Y261" s="199"/>
      <c r="Z261" s="199"/>
      <c r="AA261" s="199"/>
      <c r="AB261" s="199"/>
      <c r="AC261" s="199"/>
      <c r="AD261" s="199"/>
      <c r="AE261" s="199"/>
      <c r="AF261" s="199"/>
      <c r="AG261" s="199"/>
      <c r="AH261" s="199"/>
      <c r="AI261" s="199"/>
      <c r="AJ261" s="199"/>
      <c r="AK261" s="199"/>
      <c r="AL261" s="199"/>
      <c r="AM261" s="776"/>
      <c r="AN261" s="776"/>
      <c r="AO261" s="776"/>
      <c r="AP261" s="777"/>
      <c r="AQ261" s="298"/>
      <c r="AR261" s="299"/>
      <c r="AS261" s="780"/>
      <c r="AT261" s="781"/>
      <c r="AU261" s="752"/>
      <c r="AV261" s="753"/>
      <c r="AW261" s="753"/>
      <c r="AX261" s="753"/>
      <c r="AY261" s="753"/>
      <c r="AZ261" s="753"/>
      <c r="BA261" s="753"/>
      <c r="BB261" s="753"/>
      <c r="BC261" s="753"/>
      <c r="BD261" s="753"/>
      <c r="BE261" s="754"/>
      <c r="BF261" s="199"/>
      <c r="BG261" s="199"/>
      <c r="BH261" s="199"/>
      <c r="BI261" s="199"/>
      <c r="BJ261" s="199"/>
      <c r="BK261" s="199"/>
      <c r="BL261" s="199"/>
      <c r="BM261" s="199"/>
      <c r="BN261" s="199"/>
      <c r="BO261" s="199"/>
      <c r="BP261" s="199"/>
      <c r="BQ261" s="199"/>
      <c r="BR261" s="199"/>
      <c r="BS261" s="199"/>
      <c r="BT261" s="199"/>
      <c r="BU261" s="199"/>
      <c r="BV261" s="199"/>
      <c r="BW261" s="199"/>
      <c r="BX261" s="199"/>
      <c r="BY261" s="199"/>
      <c r="BZ261" s="199"/>
      <c r="CA261" s="199"/>
      <c r="CB261" s="199"/>
      <c r="CC261" s="199"/>
      <c r="CD261" s="199"/>
      <c r="CE261" s="776"/>
      <c r="CF261" s="776"/>
      <c r="CG261" s="776"/>
      <c r="CH261" s="777"/>
    </row>
    <row r="262" spans="1:86" ht="26.1" customHeight="1">
      <c r="AQ262" s="304"/>
      <c r="AR262" s="305"/>
    </row>
    <row r="263" spans="1:86" ht="26.1" customHeight="1">
      <c r="AQ263" s="304"/>
      <c r="AR263" s="305"/>
    </row>
    <row r="264" spans="1:86" ht="26.1" customHeight="1">
      <c r="A264" s="174"/>
      <c r="B264" s="174"/>
      <c r="C264" s="174"/>
      <c r="D264" s="174"/>
      <c r="E264" s="174"/>
      <c r="F264" s="174"/>
      <c r="G264" s="174"/>
      <c r="H264" s="174"/>
      <c r="I264" s="174"/>
      <c r="J264" s="174"/>
      <c r="K264" s="174"/>
      <c r="L264" s="174"/>
      <c r="M264" s="174"/>
      <c r="N264" s="785" t="s">
        <v>408</v>
      </c>
      <c r="O264" s="785"/>
      <c r="P264" s="785"/>
      <c r="Q264" s="785"/>
      <c r="R264" s="785"/>
      <c r="S264" s="785"/>
      <c r="T264" s="785"/>
      <c r="U264" s="785"/>
      <c r="V264" s="785"/>
      <c r="W264" s="785"/>
      <c r="X264" s="785"/>
      <c r="Y264" s="785"/>
      <c r="Z264" s="785"/>
      <c r="AA264" s="785"/>
      <c r="AB264" s="785"/>
      <c r="AQ264" s="298"/>
      <c r="AR264" s="299"/>
      <c r="AS264" s="174"/>
      <c r="AT264" s="174"/>
      <c r="AU264" s="174"/>
      <c r="AV264" s="174"/>
      <c r="AW264" s="174"/>
      <c r="AX264" s="174"/>
      <c r="AY264" s="174"/>
      <c r="AZ264" s="174"/>
      <c r="BA264" s="174"/>
      <c r="BB264" s="174"/>
      <c r="BC264" s="174"/>
      <c r="BD264" s="174"/>
      <c r="BE264" s="174"/>
      <c r="BF264" s="785" t="s">
        <v>408</v>
      </c>
      <c r="BG264" s="785"/>
      <c r="BH264" s="785"/>
      <c r="BI264" s="785"/>
      <c r="BJ264" s="785"/>
      <c r="BK264" s="785"/>
      <c r="BL264" s="785"/>
      <c r="BM264" s="785"/>
      <c r="BN264" s="785"/>
      <c r="BO264" s="785"/>
      <c r="BP264" s="785"/>
      <c r="BQ264" s="785"/>
      <c r="BR264" s="785"/>
      <c r="BS264" s="785"/>
      <c r="BT264" s="785"/>
    </row>
    <row r="265" spans="1:86" ht="26.1" customHeight="1">
      <c r="A265" s="174"/>
      <c r="B265" s="174"/>
      <c r="C265" s="174"/>
      <c r="D265" s="174"/>
      <c r="E265" s="174"/>
      <c r="F265" s="174"/>
      <c r="G265" s="174"/>
      <c r="H265" s="174"/>
      <c r="I265" s="174"/>
      <c r="J265" s="174"/>
      <c r="K265" s="174"/>
      <c r="L265" s="174"/>
      <c r="M265" s="174"/>
      <c r="N265" s="785"/>
      <c r="O265" s="785"/>
      <c r="P265" s="785"/>
      <c r="Q265" s="785"/>
      <c r="R265" s="785"/>
      <c r="S265" s="785"/>
      <c r="T265" s="785"/>
      <c r="U265" s="785"/>
      <c r="V265" s="785"/>
      <c r="W265" s="785"/>
      <c r="X265" s="785"/>
      <c r="Y265" s="785"/>
      <c r="Z265" s="785"/>
      <c r="AA265" s="785"/>
      <c r="AB265" s="785"/>
      <c r="AQ265" s="298"/>
      <c r="AR265" s="299"/>
      <c r="AS265" s="174"/>
      <c r="AT265" s="174"/>
      <c r="AU265" s="174"/>
      <c r="AV265" s="174"/>
      <c r="AW265" s="174"/>
      <c r="AX265" s="174"/>
      <c r="AY265" s="174"/>
      <c r="AZ265" s="174"/>
      <c r="BA265" s="174"/>
      <c r="BB265" s="174"/>
      <c r="BC265" s="174"/>
      <c r="BD265" s="174"/>
      <c r="BE265" s="174"/>
      <c r="BF265" s="785"/>
      <c r="BG265" s="785"/>
      <c r="BH265" s="785"/>
      <c r="BI265" s="785"/>
      <c r="BJ265" s="785"/>
      <c r="BK265" s="785"/>
      <c r="BL265" s="785"/>
      <c r="BM265" s="785"/>
      <c r="BN265" s="785"/>
      <c r="BO265" s="785"/>
      <c r="BP265" s="785"/>
      <c r="BQ265" s="785"/>
      <c r="BR265" s="785"/>
      <c r="BS265" s="785"/>
      <c r="BT265" s="785"/>
    </row>
    <row r="266" spans="1:86" ht="26.1" customHeight="1">
      <c r="A266" s="174"/>
      <c r="B266" s="174"/>
      <c r="C266" s="174"/>
      <c r="D266" s="174"/>
      <c r="E266" s="174"/>
      <c r="F266" s="174"/>
      <c r="G266" s="174"/>
      <c r="H266" s="174"/>
      <c r="I266" s="174"/>
      <c r="J266" s="174"/>
      <c r="K266" s="174"/>
      <c r="L266" s="174"/>
      <c r="M266" s="174"/>
      <c r="N266" s="785" t="s">
        <v>407</v>
      </c>
      <c r="O266" s="785"/>
      <c r="P266" s="785"/>
      <c r="Q266" s="785"/>
      <c r="R266" s="785"/>
      <c r="S266" s="785"/>
      <c r="T266" s="785"/>
      <c r="U266" s="785"/>
      <c r="V266" s="785"/>
      <c r="W266" s="785"/>
      <c r="X266" s="785"/>
      <c r="Y266" s="785"/>
      <c r="Z266" s="785"/>
      <c r="AA266" s="785"/>
      <c r="AB266" s="785"/>
      <c r="AQ266" s="298"/>
      <c r="AR266" s="299"/>
      <c r="AS266" s="174"/>
      <c r="AT266" s="174"/>
      <c r="AU266" s="174"/>
      <c r="AV266" s="174"/>
      <c r="AW266" s="174"/>
      <c r="AX266" s="174"/>
      <c r="AY266" s="174"/>
      <c r="AZ266" s="174"/>
      <c r="BA266" s="174"/>
      <c r="BB266" s="174"/>
      <c r="BC266" s="174"/>
      <c r="BD266" s="174"/>
      <c r="BE266" s="174"/>
      <c r="BF266" s="785" t="s">
        <v>407</v>
      </c>
      <c r="BG266" s="785"/>
      <c r="BH266" s="785"/>
      <c r="BI266" s="785"/>
      <c r="BJ266" s="785"/>
      <c r="BK266" s="785"/>
      <c r="BL266" s="785"/>
      <c r="BM266" s="785"/>
      <c r="BN266" s="785"/>
      <c r="BO266" s="785"/>
      <c r="BP266" s="785"/>
      <c r="BQ266" s="785"/>
      <c r="BR266" s="785"/>
      <c r="BS266" s="785"/>
      <c r="BT266" s="785"/>
    </row>
    <row r="267" spans="1:86" ht="26.1" customHeight="1">
      <c r="A267" s="174"/>
      <c r="B267" s="174"/>
      <c r="C267" s="174"/>
      <c r="D267" s="174"/>
      <c r="E267" s="174"/>
      <c r="F267" s="174"/>
      <c r="G267" s="174"/>
      <c r="H267" s="174"/>
      <c r="I267" s="174"/>
      <c r="J267" s="174"/>
      <c r="K267" s="174"/>
      <c r="L267" s="174"/>
      <c r="M267" s="174"/>
      <c r="N267" s="785"/>
      <c r="O267" s="785"/>
      <c r="P267" s="785"/>
      <c r="Q267" s="785"/>
      <c r="R267" s="785"/>
      <c r="S267" s="785"/>
      <c r="T267" s="785"/>
      <c r="U267" s="785"/>
      <c r="V267" s="785"/>
      <c r="W267" s="785"/>
      <c r="X267" s="785"/>
      <c r="Y267" s="785"/>
      <c r="Z267" s="785"/>
      <c r="AA267" s="785"/>
      <c r="AB267" s="785"/>
      <c r="AQ267" s="298"/>
      <c r="AR267" s="299"/>
      <c r="AS267" s="174"/>
      <c r="AT267" s="174"/>
      <c r="AU267" s="174"/>
      <c r="AV267" s="174"/>
      <c r="AW267" s="174"/>
      <c r="AX267" s="174"/>
      <c r="AY267" s="174"/>
      <c r="AZ267" s="174"/>
      <c r="BA267" s="174"/>
      <c r="BB267" s="174"/>
      <c r="BC267" s="174"/>
      <c r="BD267" s="174"/>
      <c r="BE267" s="174"/>
      <c r="BF267" s="785"/>
      <c r="BG267" s="785"/>
      <c r="BH267" s="785"/>
      <c r="BI267" s="785"/>
      <c r="BJ267" s="785"/>
      <c r="BK267" s="785"/>
      <c r="BL267" s="785"/>
      <c r="BM267" s="785"/>
      <c r="BN267" s="785"/>
      <c r="BO267" s="785"/>
      <c r="BP267" s="785"/>
      <c r="BQ267" s="785"/>
      <c r="BR267" s="785"/>
      <c r="BS267" s="785"/>
      <c r="BT267" s="785"/>
    </row>
    <row r="268" spans="1:86" ht="26.1" customHeight="1">
      <c r="AQ268" s="302"/>
      <c r="AR268" s="303"/>
    </row>
    <row r="269" spans="1:86" ht="26.1" customHeight="1">
      <c r="B269" s="142" t="str">
        <f>$B$5</f>
        <v>第86回全国教育美術展応募作品の名札</v>
      </c>
      <c r="AQ269" s="302"/>
      <c r="AR269" s="303"/>
      <c r="AT269" s="142" t="str">
        <f>$B$5</f>
        <v>第86回全国教育美術展応募作品の名札</v>
      </c>
    </row>
    <row r="270" spans="1:86" ht="24.95" customHeight="1">
      <c r="A270" s="734" t="s">
        <v>45</v>
      </c>
      <c r="B270" s="735"/>
      <c r="C270" s="735"/>
      <c r="D270" s="735"/>
      <c r="E270" s="735"/>
      <c r="F270" s="735"/>
      <c r="G270" s="735"/>
      <c r="H270" s="735"/>
      <c r="I270" s="735"/>
      <c r="J270" s="735"/>
      <c r="K270" s="735"/>
      <c r="L270" s="735"/>
      <c r="M270" s="736"/>
      <c r="N270" s="790" t="s">
        <v>344</v>
      </c>
      <c r="O270" s="790"/>
      <c r="P270" s="719" t="s">
        <v>17</v>
      </c>
      <c r="Q270" s="720"/>
      <c r="R270" s="721" t="str">
        <f>IF('②応募者名簿(印刷用)'!$BX$40="","",'②応募者名簿(印刷用)'!$BX$40)</f>
        <v>-</v>
      </c>
      <c r="S270" s="721"/>
      <c r="T270" s="721"/>
      <c r="U270" s="721"/>
      <c r="V270" s="721"/>
      <c r="W270" s="721"/>
      <c r="X270" s="721"/>
      <c r="Y270" s="272"/>
      <c r="Z270" s="272"/>
      <c r="AA270" s="718" t="s">
        <v>282</v>
      </c>
      <c r="AB270" s="718"/>
      <c r="AC270" s="718"/>
      <c r="AD270" s="716" t="str">
        <f>IF(①入力シート!$D$30+①入力シート!$H$30+①入力シート!$L$30=0,"",①入力シート!$D$30&amp;①入力シート!$G$30&amp;①入力シート!$H$30&amp;①入力シート!$K$30&amp;①入力シート!$L$30)</f>
        <v/>
      </c>
      <c r="AE270" s="716"/>
      <c r="AF270" s="716"/>
      <c r="AG270" s="716"/>
      <c r="AH270" s="716"/>
      <c r="AI270" s="716"/>
      <c r="AJ270" s="716"/>
      <c r="AK270" s="716"/>
      <c r="AL270" s="716"/>
      <c r="AM270" s="716"/>
      <c r="AN270" s="716"/>
      <c r="AO270" s="716"/>
      <c r="AP270" s="717"/>
      <c r="AQ270" s="300"/>
      <c r="AR270" s="301"/>
      <c r="AS270" s="734" t="s">
        <v>45</v>
      </c>
      <c r="AT270" s="735"/>
      <c r="AU270" s="735"/>
      <c r="AV270" s="735"/>
      <c r="AW270" s="735"/>
      <c r="AX270" s="735"/>
      <c r="AY270" s="735"/>
      <c r="AZ270" s="735"/>
      <c r="BA270" s="735"/>
      <c r="BB270" s="735"/>
      <c r="BC270" s="735"/>
      <c r="BD270" s="735"/>
      <c r="BE270" s="736"/>
      <c r="BF270" s="728" t="s">
        <v>344</v>
      </c>
      <c r="BG270" s="729"/>
      <c r="BH270" s="719" t="s">
        <v>17</v>
      </c>
      <c r="BI270" s="720"/>
      <c r="BJ270" s="721" t="str">
        <f>IF('②応募者名簿(印刷用)'!$BX$40="","",'②応募者名簿(印刷用)'!$BX$40)</f>
        <v>-</v>
      </c>
      <c r="BK270" s="721"/>
      <c r="BL270" s="721"/>
      <c r="BM270" s="721"/>
      <c r="BN270" s="721"/>
      <c r="BO270" s="721"/>
      <c r="BP270" s="721"/>
      <c r="BQ270" s="272"/>
      <c r="BR270" s="272"/>
      <c r="BS270" s="718" t="s">
        <v>282</v>
      </c>
      <c r="BT270" s="718"/>
      <c r="BU270" s="718"/>
      <c r="BV270" s="716" t="str">
        <f>IF(①入力シート!$D$30+①入力シート!$H$30+①入力シート!$L$30=0,"",①入力シート!$D$30&amp;①入力シート!$G$30&amp;①入力シート!$H$30&amp;①入力シート!$K$30&amp;①入力シート!$L$30)</f>
        <v/>
      </c>
      <c r="BW270" s="716"/>
      <c r="BX270" s="716"/>
      <c r="BY270" s="716"/>
      <c r="BZ270" s="716"/>
      <c r="CA270" s="716"/>
      <c r="CB270" s="716"/>
      <c r="CC270" s="716"/>
      <c r="CD270" s="716"/>
      <c r="CE270" s="716"/>
      <c r="CF270" s="716"/>
      <c r="CG270" s="716"/>
      <c r="CH270" s="717"/>
    </row>
    <row r="271" spans="1:86" ht="24.95" customHeight="1">
      <c r="A271" s="714"/>
      <c r="B271" s="715"/>
      <c r="C271" s="715"/>
      <c r="D271" s="715"/>
      <c r="E271" s="715"/>
      <c r="F271" s="715"/>
      <c r="G271" s="715"/>
      <c r="H271" s="715"/>
      <c r="I271" s="191"/>
      <c r="J271" s="191"/>
      <c r="K271" s="191"/>
      <c r="L271" s="191"/>
      <c r="M271" s="192"/>
      <c r="N271" s="790"/>
      <c r="O271" s="790"/>
      <c r="P271" s="711" t="str">
        <f>IF('②応募者名簿(印刷用)'!$BV$42="","",'②応募者名簿(印刷用)'!$BV$42)</f>
        <v xml:space="preserve"> </v>
      </c>
      <c r="Q271" s="712"/>
      <c r="R271" s="712"/>
      <c r="S271" s="712"/>
      <c r="T271" s="712"/>
      <c r="U271" s="712"/>
      <c r="V271" s="712"/>
      <c r="W271" s="712"/>
      <c r="X271" s="712"/>
      <c r="Y271" s="712"/>
      <c r="Z271" s="712"/>
      <c r="AA271" s="712"/>
      <c r="AB271" s="712"/>
      <c r="AC271" s="712"/>
      <c r="AD271" s="712"/>
      <c r="AE271" s="712"/>
      <c r="AF271" s="712"/>
      <c r="AG271" s="712"/>
      <c r="AH271" s="712"/>
      <c r="AI271" s="712"/>
      <c r="AJ271" s="712"/>
      <c r="AK271" s="712"/>
      <c r="AL271" s="712"/>
      <c r="AM271" s="712"/>
      <c r="AN271" s="712"/>
      <c r="AO271" s="712"/>
      <c r="AP271" s="713"/>
      <c r="AQ271" s="300"/>
      <c r="AR271" s="301"/>
      <c r="AS271" s="714"/>
      <c r="AT271" s="715"/>
      <c r="AU271" s="715"/>
      <c r="AV271" s="715"/>
      <c r="AW271" s="715"/>
      <c r="AX271" s="715"/>
      <c r="AY271" s="715"/>
      <c r="AZ271" s="715"/>
      <c r="BA271" s="191"/>
      <c r="BB271" s="191"/>
      <c r="BC271" s="191"/>
      <c r="BD271" s="191"/>
      <c r="BE271" s="192"/>
      <c r="BF271" s="730"/>
      <c r="BG271" s="731"/>
      <c r="BH271" s="711" t="str">
        <f>IF('②応募者名簿(印刷用)'!$BV$42="","",'②応募者名簿(印刷用)'!$BV$42)</f>
        <v xml:space="preserve"> </v>
      </c>
      <c r="BI271" s="712"/>
      <c r="BJ271" s="712"/>
      <c r="BK271" s="712"/>
      <c r="BL271" s="712"/>
      <c r="BM271" s="712"/>
      <c r="BN271" s="712"/>
      <c r="BO271" s="712"/>
      <c r="BP271" s="712"/>
      <c r="BQ271" s="712"/>
      <c r="BR271" s="712"/>
      <c r="BS271" s="712"/>
      <c r="BT271" s="712"/>
      <c r="BU271" s="712"/>
      <c r="BV271" s="712"/>
      <c r="BW271" s="712"/>
      <c r="BX271" s="712"/>
      <c r="BY271" s="712"/>
      <c r="BZ271" s="712"/>
      <c r="CA271" s="712"/>
      <c r="CB271" s="712"/>
      <c r="CC271" s="712"/>
      <c r="CD271" s="712"/>
      <c r="CE271" s="712"/>
      <c r="CF271" s="712"/>
      <c r="CG271" s="712"/>
      <c r="CH271" s="713"/>
    </row>
    <row r="272" spans="1:86" ht="24.95" customHeight="1">
      <c r="A272" s="714"/>
      <c r="B272" s="715"/>
      <c r="C272" s="715"/>
      <c r="D272" s="715"/>
      <c r="E272" s="715"/>
      <c r="F272" s="715"/>
      <c r="G272" s="715"/>
      <c r="H272" s="715"/>
      <c r="I272" s="191"/>
      <c r="J272" s="191"/>
      <c r="K272" s="191"/>
      <c r="L272" s="191"/>
      <c r="M272" s="192"/>
      <c r="N272" s="790"/>
      <c r="O272" s="790"/>
      <c r="P272" s="711" t="str">
        <f>IF('②応募者名簿(印刷用)'!$BV$43="","",'②応募者名簿(印刷用)'!$BV$43)</f>
        <v xml:space="preserve"> </v>
      </c>
      <c r="Q272" s="712"/>
      <c r="R272" s="712"/>
      <c r="S272" s="712"/>
      <c r="T272" s="712"/>
      <c r="U272" s="712"/>
      <c r="V272" s="712"/>
      <c r="W272" s="712"/>
      <c r="X272" s="712"/>
      <c r="Y272" s="712"/>
      <c r="Z272" s="712"/>
      <c r="AA272" s="712"/>
      <c r="AB272" s="712"/>
      <c r="AC272" s="712"/>
      <c r="AD272" s="712"/>
      <c r="AE272" s="712"/>
      <c r="AF272" s="712"/>
      <c r="AG272" s="712"/>
      <c r="AH272" s="712"/>
      <c r="AI272" s="712"/>
      <c r="AJ272" s="712"/>
      <c r="AK272" s="712"/>
      <c r="AL272" s="712"/>
      <c r="AM272" s="712"/>
      <c r="AN272" s="712"/>
      <c r="AO272" s="712"/>
      <c r="AP272" s="713"/>
      <c r="AQ272" s="300"/>
      <c r="AR272" s="301"/>
      <c r="AS272" s="714"/>
      <c r="AT272" s="715"/>
      <c r="AU272" s="715"/>
      <c r="AV272" s="715"/>
      <c r="AW272" s="715"/>
      <c r="AX272" s="715"/>
      <c r="AY272" s="715"/>
      <c r="AZ272" s="715"/>
      <c r="BA272" s="191"/>
      <c r="BB272" s="191"/>
      <c r="BC272" s="191"/>
      <c r="BD272" s="191"/>
      <c r="BE272" s="192"/>
      <c r="BF272" s="730"/>
      <c r="BG272" s="731"/>
      <c r="BH272" s="711" t="str">
        <f>IF('②応募者名簿(印刷用)'!$BV$43="","",'②応募者名簿(印刷用)'!$BV$43)</f>
        <v xml:space="preserve"> </v>
      </c>
      <c r="BI272" s="712"/>
      <c r="BJ272" s="712"/>
      <c r="BK272" s="712"/>
      <c r="BL272" s="712"/>
      <c r="BM272" s="712"/>
      <c r="BN272" s="712"/>
      <c r="BO272" s="712"/>
      <c r="BP272" s="712"/>
      <c r="BQ272" s="712"/>
      <c r="BR272" s="712"/>
      <c r="BS272" s="712"/>
      <c r="BT272" s="712"/>
      <c r="BU272" s="712"/>
      <c r="BV272" s="712"/>
      <c r="BW272" s="712"/>
      <c r="BX272" s="712"/>
      <c r="BY272" s="712"/>
      <c r="BZ272" s="712"/>
      <c r="CA272" s="712"/>
      <c r="CB272" s="712"/>
      <c r="CC272" s="712"/>
      <c r="CD272" s="712"/>
      <c r="CE272" s="712"/>
      <c r="CF272" s="712"/>
      <c r="CG272" s="712"/>
      <c r="CH272" s="713"/>
    </row>
    <row r="273" spans="1:86" ht="24.95" customHeight="1">
      <c r="A273" s="714"/>
      <c r="B273" s="715"/>
      <c r="C273" s="715"/>
      <c r="D273" s="715"/>
      <c r="E273" s="715"/>
      <c r="F273" s="715"/>
      <c r="G273" s="715"/>
      <c r="H273" s="715"/>
      <c r="I273" s="191"/>
      <c r="J273" s="191"/>
      <c r="K273" s="191"/>
      <c r="L273" s="191"/>
      <c r="M273" s="192"/>
      <c r="N273" s="790"/>
      <c r="O273" s="790"/>
      <c r="P273" s="737" t="str">
        <f>IF('②応募者名簿(印刷用)'!$BV$44="","",'②応募者名簿(印刷用)'!$BV$44)</f>
        <v xml:space="preserve"> </v>
      </c>
      <c r="Q273" s="738"/>
      <c r="R273" s="738"/>
      <c r="S273" s="738"/>
      <c r="T273" s="738"/>
      <c r="U273" s="738"/>
      <c r="V273" s="738"/>
      <c r="W273" s="738"/>
      <c r="X273" s="738"/>
      <c r="Y273" s="738"/>
      <c r="Z273" s="738"/>
      <c r="AA273" s="738"/>
      <c r="AB273" s="738"/>
      <c r="AC273" s="738"/>
      <c r="AD273" s="738"/>
      <c r="AE273" s="738"/>
      <c r="AF273" s="738"/>
      <c r="AG273" s="738"/>
      <c r="AH273" s="738"/>
      <c r="AI273" s="738"/>
      <c r="AJ273" s="738"/>
      <c r="AK273" s="738"/>
      <c r="AL273" s="738"/>
      <c r="AM273" s="738"/>
      <c r="AN273" s="738"/>
      <c r="AO273" s="738"/>
      <c r="AP273" s="739"/>
      <c r="AQ273" s="300"/>
      <c r="AR273" s="301"/>
      <c r="AS273" s="714"/>
      <c r="AT273" s="715"/>
      <c r="AU273" s="715"/>
      <c r="AV273" s="715"/>
      <c r="AW273" s="715"/>
      <c r="AX273" s="715"/>
      <c r="AY273" s="715"/>
      <c r="AZ273" s="715"/>
      <c r="BA273" s="191"/>
      <c r="BB273" s="191"/>
      <c r="BC273" s="191"/>
      <c r="BD273" s="191"/>
      <c r="BE273" s="192"/>
      <c r="BF273" s="732"/>
      <c r="BG273" s="733"/>
      <c r="BH273" s="737" t="str">
        <f>IF('②応募者名簿(印刷用)'!$BV$44="","",'②応募者名簿(印刷用)'!$BV$44)</f>
        <v xml:space="preserve"> </v>
      </c>
      <c r="BI273" s="738"/>
      <c r="BJ273" s="738"/>
      <c r="BK273" s="738"/>
      <c r="BL273" s="738"/>
      <c r="BM273" s="738"/>
      <c r="BN273" s="738"/>
      <c r="BO273" s="738"/>
      <c r="BP273" s="738"/>
      <c r="BQ273" s="738"/>
      <c r="BR273" s="738"/>
      <c r="BS273" s="738"/>
      <c r="BT273" s="738"/>
      <c r="BU273" s="738"/>
      <c r="BV273" s="738"/>
      <c r="BW273" s="738"/>
      <c r="BX273" s="738"/>
      <c r="BY273" s="738"/>
      <c r="BZ273" s="738"/>
      <c r="CA273" s="738"/>
      <c r="CB273" s="738"/>
      <c r="CC273" s="738"/>
      <c r="CD273" s="738"/>
      <c r="CE273" s="738"/>
      <c r="CF273" s="738"/>
      <c r="CG273" s="738"/>
      <c r="CH273" s="739"/>
    </row>
    <row r="274" spans="1:86" ht="24.95" customHeight="1">
      <c r="A274" s="714"/>
      <c r="B274" s="715"/>
      <c r="C274" s="715"/>
      <c r="D274" s="715"/>
      <c r="E274" s="715"/>
      <c r="F274" s="715"/>
      <c r="G274" s="715"/>
      <c r="H274" s="715"/>
      <c r="I274" s="191"/>
      <c r="J274" s="191"/>
      <c r="K274" s="191"/>
      <c r="L274" s="191"/>
      <c r="M274" s="192"/>
      <c r="N274" s="728" t="s">
        <v>345</v>
      </c>
      <c r="O274" s="729"/>
      <c r="P274" s="740" t="s">
        <v>23</v>
      </c>
      <c r="Q274" s="741"/>
      <c r="R274" s="741"/>
      <c r="S274" s="741"/>
      <c r="T274" s="720" t="str">
        <f>""&amp;①入力シート!$D$21</f>
        <v/>
      </c>
      <c r="U274" s="720"/>
      <c r="V274" s="720"/>
      <c r="W274" s="720"/>
      <c r="X274" s="720"/>
      <c r="Y274" s="720"/>
      <c r="Z274" s="720"/>
      <c r="AA274" s="720"/>
      <c r="AB274" s="720"/>
      <c r="AC274" s="720"/>
      <c r="AD274" s="720"/>
      <c r="AE274" s="720"/>
      <c r="AF274" s="720"/>
      <c r="AG274" s="720"/>
      <c r="AH274" s="720"/>
      <c r="AI274" s="720"/>
      <c r="AJ274" s="720"/>
      <c r="AK274" s="720"/>
      <c r="AL274" s="720"/>
      <c r="AM274" s="720"/>
      <c r="AN274" s="720"/>
      <c r="AO274" s="720"/>
      <c r="AP274" s="773"/>
      <c r="AQ274" s="300"/>
      <c r="AR274" s="301"/>
      <c r="AS274" s="714"/>
      <c r="AT274" s="715"/>
      <c r="AU274" s="715"/>
      <c r="AV274" s="715"/>
      <c r="AW274" s="715"/>
      <c r="AX274" s="715"/>
      <c r="AY274" s="715"/>
      <c r="AZ274" s="715"/>
      <c r="BA274" s="191"/>
      <c r="BB274" s="191"/>
      <c r="BC274" s="191"/>
      <c r="BD274" s="191"/>
      <c r="BE274" s="192"/>
      <c r="BF274" s="728" t="s">
        <v>345</v>
      </c>
      <c r="BG274" s="729"/>
      <c r="BH274" s="740" t="s">
        <v>23</v>
      </c>
      <c r="BI274" s="741"/>
      <c r="BJ274" s="741"/>
      <c r="BK274" s="741"/>
      <c r="BL274" s="720" t="str">
        <f>""&amp;①入力シート!$D$21</f>
        <v/>
      </c>
      <c r="BM274" s="720"/>
      <c r="BN274" s="720"/>
      <c r="BO274" s="720"/>
      <c r="BP274" s="720"/>
      <c r="BQ274" s="720"/>
      <c r="BR274" s="720"/>
      <c r="BS274" s="720"/>
      <c r="BT274" s="720"/>
      <c r="BU274" s="720"/>
      <c r="BV274" s="720"/>
      <c r="BW274" s="720"/>
      <c r="BX274" s="720"/>
      <c r="BY274" s="720"/>
      <c r="BZ274" s="720"/>
      <c r="CA274" s="720"/>
      <c r="CB274" s="720"/>
      <c r="CC274" s="720"/>
      <c r="CD274" s="720"/>
      <c r="CE274" s="720"/>
      <c r="CF274" s="720"/>
      <c r="CG274" s="720"/>
      <c r="CH274" s="773"/>
    </row>
    <row r="275" spans="1:86" ht="24.95" customHeight="1">
      <c r="A275" s="193"/>
      <c r="B275" s="191"/>
      <c r="C275" s="191"/>
      <c r="D275" s="191"/>
      <c r="E275" s="191"/>
      <c r="F275" s="191"/>
      <c r="G275" s="191"/>
      <c r="H275" s="191"/>
      <c r="I275" s="191"/>
      <c r="J275" s="191"/>
      <c r="K275" s="191"/>
      <c r="L275" s="191"/>
      <c r="M275" s="192"/>
      <c r="N275" s="730"/>
      <c r="O275" s="731"/>
      <c r="P275" s="770" t="str">
        <f>"　"&amp;①入力シート!$D$22</f>
        <v>　</v>
      </c>
      <c r="Q275" s="771"/>
      <c r="R275" s="771"/>
      <c r="S275" s="771"/>
      <c r="T275" s="771"/>
      <c r="U275" s="771"/>
      <c r="V275" s="771"/>
      <c r="W275" s="771"/>
      <c r="X275" s="771"/>
      <c r="Y275" s="771"/>
      <c r="Z275" s="771"/>
      <c r="AA275" s="771"/>
      <c r="AB275" s="771"/>
      <c r="AC275" s="771"/>
      <c r="AD275" s="771"/>
      <c r="AE275" s="771"/>
      <c r="AF275" s="771"/>
      <c r="AG275" s="771"/>
      <c r="AH275" s="771"/>
      <c r="AI275" s="771"/>
      <c r="AJ275" s="771"/>
      <c r="AK275" s="771"/>
      <c r="AL275" s="771"/>
      <c r="AM275" s="771"/>
      <c r="AN275" s="771"/>
      <c r="AO275" s="771"/>
      <c r="AP275" s="772"/>
      <c r="AQ275" s="300"/>
      <c r="AR275" s="301"/>
      <c r="AS275" s="193"/>
      <c r="AT275" s="191"/>
      <c r="AU275" s="191"/>
      <c r="AV275" s="191"/>
      <c r="AW275" s="191"/>
      <c r="AX275" s="191"/>
      <c r="AY275" s="191"/>
      <c r="AZ275" s="191"/>
      <c r="BA275" s="191"/>
      <c r="BB275" s="191"/>
      <c r="BC275" s="191"/>
      <c r="BD275" s="191"/>
      <c r="BE275" s="192"/>
      <c r="BF275" s="730"/>
      <c r="BG275" s="731"/>
      <c r="BH275" s="770" t="str">
        <f>"　"&amp;①入力シート!$D$22</f>
        <v>　</v>
      </c>
      <c r="BI275" s="771"/>
      <c r="BJ275" s="771"/>
      <c r="BK275" s="771"/>
      <c r="BL275" s="771"/>
      <c r="BM275" s="771"/>
      <c r="BN275" s="771"/>
      <c r="BO275" s="771"/>
      <c r="BP275" s="771"/>
      <c r="BQ275" s="771"/>
      <c r="BR275" s="771"/>
      <c r="BS275" s="771"/>
      <c r="BT275" s="771"/>
      <c r="BU275" s="771"/>
      <c r="BV275" s="771"/>
      <c r="BW275" s="771"/>
      <c r="BX275" s="771"/>
      <c r="BY275" s="771"/>
      <c r="BZ275" s="771"/>
      <c r="CA275" s="771"/>
      <c r="CB275" s="771"/>
      <c r="CC275" s="771"/>
      <c r="CD275" s="771"/>
      <c r="CE275" s="771"/>
      <c r="CF275" s="771"/>
      <c r="CG275" s="771"/>
      <c r="CH275" s="772"/>
    </row>
    <row r="276" spans="1:86" ht="24.95" customHeight="1">
      <c r="A276" s="193"/>
      <c r="B276" s="191"/>
      <c r="C276" s="191"/>
      <c r="D276" s="191"/>
      <c r="E276" s="191"/>
      <c r="F276" s="191"/>
      <c r="G276" s="191"/>
      <c r="H276" s="191"/>
      <c r="I276" s="191"/>
      <c r="J276" s="191"/>
      <c r="K276" s="191"/>
      <c r="L276" s="191"/>
      <c r="M276" s="192"/>
      <c r="N276" s="730"/>
      <c r="O276" s="731"/>
      <c r="P276" s="764" t="str">
        <f>"　"&amp;①入力シート!$D$23</f>
        <v>　</v>
      </c>
      <c r="Q276" s="765"/>
      <c r="R276" s="765"/>
      <c r="S276" s="765"/>
      <c r="T276" s="765"/>
      <c r="U276" s="765"/>
      <c r="V276" s="765"/>
      <c r="W276" s="765"/>
      <c r="X276" s="765"/>
      <c r="Y276" s="765"/>
      <c r="Z276" s="765"/>
      <c r="AA276" s="765"/>
      <c r="AB276" s="765"/>
      <c r="AC276" s="765"/>
      <c r="AD276" s="765"/>
      <c r="AE276" s="765"/>
      <c r="AF276" s="765"/>
      <c r="AG276" s="765"/>
      <c r="AH276" s="765"/>
      <c r="AI276" s="765"/>
      <c r="AJ276" s="765"/>
      <c r="AK276" s="765"/>
      <c r="AL276" s="765"/>
      <c r="AM276" s="765"/>
      <c r="AN276" s="765"/>
      <c r="AO276" s="765"/>
      <c r="AP276" s="766"/>
      <c r="AQ276" s="300"/>
      <c r="AR276" s="301"/>
      <c r="AS276" s="193"/>
      <c r="AT276" s="191"/>
      <c r="AU276" s="191"/>
      <c r="AV276" s="191"/>
      <c r="AW276" s="191"/>
      <c r="AX276" s="191"/>
      <c r="AY276" s="191"/>
      <c r="AZ276" s="191"/>
      <c r="BA276" s="191"/>
      <c r="BB276" s="191"/>
      <c r="BC276" s="191"/>
      <c r="BD276" s="191"/>
      <c r="BE276" s="192"/>
      <c r="BF276" s="730"/>
      <c r="BG276" s="731"/>
      <c r="BH276" s="764" t="str">
        <f>"　"&amp;①入力シート!$D$23</f>
        <v>　</v>
      </c>
      <c r="BI276" s="765"/>
      <c r="BJ276" s="765"/>
      <c r="BK276" s="765"/>
      <c r="BL276" s="765"/>
      <c r="BM276" s="765"/>
      <c r="BN276" s="765"/>
      <c r="BO276" s="765"/>
      <c r="BP276" s="765"/>
      <c r="BQ276" s="765"/>
      <c r="BR276" s="765"/>
      <c r="BS276" s="765"/>
      <c r="BT276" s="765"/>
      <c r="BU276" s="765"/>
      <c r="BV276" s="765"/>
      <c r="BW276" s="765"/>
      <c r="BX276" s="765"/>
      <c r="BY276" s="765"/>
      <c r="BZ276" s="765"/>
      <c r="CA276" s="765"/>
      <c r="CB276" s="765"/>
      <c r="CC276" s="765"/>
      <c r="CD276" s="765"/>
      <c r="CE276" s="765"/>
      <c r="CF276" s="765"/>
      <c r="CG276" s="765"/>
      <c r="CH276" s="766"/>
    </row>
    <row r="277" spans="1:86" ht="24.95" customHeight="1">
      <c r="A277" s="194"/>
      <c r="B277" s="195"/>
      <c r="C277" s="195"/>
      <c r="D277" s="195"/>
      <c r="E277" s="195"/>
      <c r="F277" s="195"/>
      <c r="G277" s="195"/>
      <c r="H277" s="195"/>
      <c r="I277" s="195"/>
      <c r="J277" s="195"/>
      <c r="K277" s="195"/>
      <c r="L277" s="195"/>
      <c r="M277" s="196"/>
      <c r="N277" s="732"/>
      <c r="O277" s="733"/>
      <c r="P277" s="764"/>
      <c r="Q277" s="765"/>
      <c r="R277" s="765"/>
      <c r="S277" s="765"/>
      <c r="T277" s="765"/>
      <c r="U277" s="765"/>
      <c r="V277" s="765"/>
      <c r="W277" s="765"/>
      <c r="X277" s="765"/>
      <c r="Y277" s="765"/>
      <c r="Z277" s="765"/>
      <c r="AA277" s="765"/>
      <c r="AB277" s="765"/>
      <c r="AC277" s="765"/>
      <c r="AD277" s="765"/>
      <c r="AE277" s="765"/>
      <c r="AF277" s="765"/>
      <c r="AG277" s="765"/>
      <c r="AH277" s="765"/>
      <c r="AI277" s="765"/>
      <c r="AJ277" s="765"/>
      <c r="AK277" s="765"/>
      <c r="AL277" s="765"/>
      <c r="AM277" s="765"/>
      <c r="AN277" s="765"/>
      <c r="AO277" s="765"/>
      <c r="AP277" s="766"/>
      <c r="AQ277" s="300"/>
      <c r="AR277" s="301"/>
      <c r="AS277" s="194"/>
      <c r="AT277" s="195"/>
      <c r="AU277" s="195"/>
      <c r="AV277" s="195"/>
      <c r="AW277" s="195"/>
      <c r="AX277" s="195"/>
      <c r="AY277" s="195"/>
      <c r="AZ277" s="195"/>
      <c r="BA277" s="195"/>
      <c r="BB277" s="195"/>
      <c r="BC277" s="195"/>
      <c r="BD277" s="195"/>
      <c r="BE277" s="196"/>
      <c r="BF277" s="732"/>
      <c r="BG277" s="733"/>
      <c r="BH277" s="767"/>
      <c r="BI277" s="768"/>
      <c r="BJ277" s="768"/>
      <c r="BK277" s="768"/>
      <c r="BL277" s="768"/>
      <c r="BM277" s="768"/>
      <c r="BN277" s="768"/>
      <c r="BO277" s="768"/>
      <c r="BP277" s="768"/>
      <c r="BQ277" s="768"/>
      <c r="BR277" s="768"/>
      <c r="BS277" s="768"/>
      <c r="BT277" s="768"/>
      <c r="BU277" s="768"/>
      <c r="BV277" s="768"/>
      <c r="BW277" s="768"/>
      <c r="BX277" s="768"/>
      <c r="BY277" s="768"/>
      <c r="BZ277" s="768"/>
      <c r="CA277" s="768"/>
      <c r="CB277" s="768"/>
      <c r="CC277" s="768"/>
      <c r="CD277" s="768"/>
      <c r="CE277" s="768"/>
      <c r="CF277" s="768"/>
      <c r="CG277" s="768"/>
      <c r="CH277" s="769"/>
    </row>
    <row r="278" spans="1:86" ht="24.95" customHeight="1">
      <c r="A278" s="722" t="s">
        <v>337</v>
      </c>
      <c r="B278" s="723"/>
      <c r="C278" s="740" t="s">
        <v>31</v>
      </c>
      <c r="D278" s="741"/>
      <c r="E278" s="741"/>
      <c r="F278" s="741"/>
      <c r="G278" s="741"/>
      <c r="H278" s="741"/>
      <c r="I278" s="741"/>
      <c r="J278" s="741"/>
      <c r="K278" s="741"/>
      <c r="L278" s="741"/>
      <c r="M278" s="741"/>
      <c r="N278" s="722" t="s">
        <v>336</v>
      </c>
      <c r="O278" s="723"/>
      <c r="P278" s="792" t="str">
        <f>""&amp;①入力シート!AC86</f>
        <v/>
      </c>
      <c r="Q278" s="792"/>
      <c r="R278" s="792"/>
      <c r="S278" s="792"/>
      <c r="T278" s="792"/>
      <c r="U278" s="792"/>
      <c r="V278" s="792"/>
      <c r="W278" s="792"/>
      <c r="X278" s="792"/>
      <c r="Y278" s="792"/>
      <c r="Z278" s="792"/>
      <c r="AA278" s="792"/>
      <c r="AB278" s="792"/>
      <c r="AC278" s="792"/>
      <c r="AD278" s="792"/>
      <c r="AE278" s="792"/>
      <c r="AF278" s="792"/>
      <c r="AG278" s="792"/>
      <c r="AH278" s="792"/>
      <c r="AI278" s="792"/>
      <c r="AJ278" s="792"/>
      <c r="AK278" s="792"/>
      <c r="AL278" s="792"/>
      <c r="AM278" s="792"/>
      <c r="AN278" s="792"/>
      <c r="AO278" s="792"/>
      <c r="AP278" s="792"/>
      <c r="AQ278" s="300"/>
      <c r="AR278" s="301"/>
      <c r="AS278" s="722" t="s">
        <v>337</v>
      </c>
      <c r="AT278" s="723"/>
      <c r="AU278" s="740" t="s">
        <v>31</v>
      </c>
      <c r="AV278" s="741"/>
      <c r="AW278" s="741"/>
      <c r="AX278" s="741"/>
      <c r="AY278" s="741"/>
      <c r="AZ278" s="741"/>
      <c r="BA278" s="741"/>
      <c r="BB278" s="741"/>
      <c r="BC278" s="741"/>
      <c r="BD278" s="741"/>
      <c r="BE278" s="742"/>
      <c r="BF278" s="722" t="s">
        <v>336</v>
      </c>
      <c r="BG278" s="723"/>
      <c r="BH278" s="755" t="str">
        <f>""&amp;①入力シート!AC87</f>
        <v/>
      </c>
      <c r="BI278" s="756"/>
      <c r="BJ278" s="756"/>
      <c r="BK278" s="756"/>
      <c r="BL278" s="756"/>
      <c r="BM278" s="756"/>
      <c r="BN278" s="756"/>
      <c r="BO278" s="756"/>
      <c r="BP278" s="756"/>
      <c r="BQ278" s="756"/>
      <c r="BR278" s="756"/>
      <c r="BS278" s="756"/>
      <c r="BT278" s="756"/>
      <c r="BU278" s="756"/>
      <c r="BV278" s="756"/>
      <c r="BW278" s="756"/>
      <c r="BX278" s="756"/>
      <c r="BY278" s="756"/>
      <c r="BZ278" s="756"/>
      <c r="CA278" s="756"/>
      <c r="CB278" s="756"/>
      <c r="CC278" s="756"/>
      <c r="CD278" s="756"/>
      <c r="CE278" s="756"/>
      <c r="CF278" s="756"/>
      <c r="CG278" s="756"/>
      <c r="CH278" s="757"/>
    </row>
    <row r="279" spans="1:86" ht="24.95" customHeight="1">
      <c r="A279" s="724"/>
      <c r="B279" s="725"/>
      <c r="C279" s="743">
        <f>'②応募者名簿(印刷用)'!$BF5</f>
        <v>63</v>
      </c>
      <c r="D279" s="744"/>
      <c r="E279" s="744"/>
      <c r="F279" s="744"/>
      <c r="G279" s="744"/>
      <c r="H279" s="744"/>
      <c r="I279" s="744"/>
      <c r="J279" s="744"/>
      <c r="K279" s="744"/>
      <c r="L279" s="744"/>
      <c r="M279" s="744"/>
      <c r="N279" s="724"/>
      <c r="O279" s="725"/>
      <c r="P279" s="792"/>
      <c r="Q279" s="792"/>
      <c r="R279" s="792"/>
      <c r="S279" s="792"/>
      <c r="T279" s="792"/>
      <c r="U279" s="792"/>
      <c r="V279" s="792"/>
      <c r="W279" s="792"/>
      <c r="X279" s="792"/>
      <c r="Y279" s="792"/>
      <c r="Z279" s="792"/>
      <c r="AA279" s="792"/>
      <c r="AB279" s="792"/>
      <c r="AC279" s="792"/>
      <c r="AD279" s="792"/>
      <c r="AE279" s="792"/>
      <c r="AF279" s="792"/>
      <c r="AG279" s="792"/>
      <c r="AH279" s="792"/>
      <c r="AI279" s="792"/>
      <c r="AJ279" s="792"/>
      <c r="AK279" s="792"/>
      <c r="AL279" s="792"/>
      <c r="AM279" s="792"/>
      <c r="AN279" s="792"/>
      <c r="AO279" s="792"/>
      <c r="AP279" s="792"/>
      <c r="AQ279" s="300"/>
      <c r="AR279" s="301"/>
      <c r="AS279" s="724"/>
      <c r="AT279" s="725"/>
      <c r="AU279" s="743">
        <f>'②応募者名簿(印刷用)'!$BF6</f>
        <v>64</v>
      </c>
      <c r="AV279" s="744"/>
      <c r="AW279" s="744"/>
      <c r="AX279" s="744"/>
      <c r="AY279" s="744"/>
      <c r="AZ279" s="744"/>
      <c r="BA279" s="744"/>
      <c r="BB279" s="744"/>
      <c r="BC279" s="744"/>
      <c r="BD279" s="744"/>
      <c r="BE279" s="745"/>
      <c r="BF279" s="724"/>
      <c r="BG279" s="725"/>
      <c r="BH279" s="758"/>
      <c r="BI279" s="759"/>
      <c r="BJ279" s="759"/>
      <c r="BK279" s="759"/>
      <c r="BL279" s="759"/>
      <c r="BM279" s="759"/>
      <c r="BN279" s="759"/>
      <c r="BO279" s="759"/>
      <c r="BP279" s="759"/>
      <c r="BQ279" s="759"/>
      <c r="BR279" s="759"/>
      <c r="BS279" s="759"/>
      <c r="BT279" s="759"/>
      <c r="BU279" s="759"/>
      <c r="BV279" s="759"/>
      <c r="BW279" s="759"/>
      <c r="BX279" s="759"/>
      <c r="BY279" s="759"/>
      <c r="BZ279" s="759"/>
      <c r="CA279" s="759"/>
      <c r="CB279" s="759"/>
      <c r="CC279" s="759"/>
      <c r="CD279" s="759"/>
      <c r="CE279" s="759"/>
      <c r="CF279" s="759"/>
      <c r="CG279" s="759"/>
      <c r="CH279" s="760"/>
    </row>
    <row r="280" spans="1:86" ht="24.95" customHeight="1">
      <c r="A280" s="726"/>
      <c r="B280" s="727"/>
      <c r="C280" s="743"/>
      <c r="D280" s="744"/>
      <c r="E280" s="744"/>
      <c r="F280" s="744"/>
      <c r="G280" s="744"/>
      <c r="H280" s="744"/>
      <c r="I280" s="744"/>
      <c r="J280" s="744"/>
      <c r="K280" s="744"/>
      <c r="L280" s="744"/>
      <c r="M280" s="744"/>
      <c r="N280" s="726"/>
      <c r="O280" s="727"/>
      <c r="P280" s="792"/>
      <c r="Q280" s="792"/>
      <c r="R280" s="792"/>
      <c r="S280" s="792"/>
      <c r="T280" s="792"/>
      <c r="U280" s="792"/>
      <c r="V280" s="792"/>
      <c r="W280" s="792"/>
      <c r="X280" s="792"/>
      <c r="Y280" s="792"/>
      <c r="Z280" s="792"/>
      <c r="AA280" s="792"/>
      <c r="AB280" s="792"/>
      <c r="AC280" s="792"/>
      <c r="AD280" s="792"/>
      <c r="AE280" s="792"/>
      <c r="AF280" s="792"/>
      <c r="AG280" s="792"/>
      <c r="AH280" s="792"/>
      <c r="AI280" s="792"/>
      <c r="AJ280" s="792"/>
      <c r="AK280" s="792"/>
      <c r="AL280" s="792"/>
      <c r="AM280" s="792"/>
      <c r="AN280" s="792"/>
      <c r="AO280" s="792"/>
      <c r="AP280" s="792"/>
      <c r="AQ280" s="300"/>
      <c r="AR280" s="301"/>
      <c r="AS280" s="726"/>
      <c r="AT280" s="727"/>
      <c r="AU280" s="746"/>
      <c r="AV280" s="747"/>
      <c r="AW280" s="747"/>
      <c r="AX280" s="747"/>
      <c r="AY280" s="747"/>
      <c r="AZ280" s="747"/>
      <c r="BA280" s="747"/>
      <c r="BB280" s="747"/>
      <c r="BC280" s="747"/>
      <c r="BD280" s="747"/>
      <c r="BE280" s="748"/>
      <c r="BF280" s="726"/>
      <c r="BG280" s="727"/>
      <c r="BH280" s="761"/>
      <c r="BI280" s="762"/>
      <c r="BJ280" s="762"/>
      <c r="BK280" s="762"/>
      <c r="BL280" s="762"/>
      <c r="BM280" s="762"/>
      <c r="BN280" s="762"/>
      <c r="BO280" s="762"/>
      <c r="BP280" s="762"/>
      <c r="BQ280" s="762"/>
      <c r="BR280" s="762"/>
      <c r="BS280" s="762"/>
      <c r="BT280" s="762"/>
      <c r="BU280" s="762"/>
      <c r="BV280" s="762"/>
      <c r="BW280" s="762"/>
      <c r="BX280" s="762"/>
      <c r="BY280" s="762"/>
      <c r="BZ280" s="762"/>
      <c r="CA280" s="762"/>
      <c r="CB280" s="762"/>
      <c r="CC280" s="762"/>
      <c r="CD280" s="762"/>
      <c r="CE280" s="762"/>
      <c r="CF280" s="762"/>
      <c r="CG280" s="762"/>
      <c r="CH280" s="763"/>
    </row>
    <row r="281" spans="1:86" ht="24.95" customHeight="1">
      <c r="A281" s="722" t="s">
        <v>338</v>
      </c>
      <c r="B281" s="723"/>
      <c r="C281" s="782" t="str">
        <f>IF('②応募者名簿(印刷用)'!$BQ$5="","",'②応募者名簿(印刷用)'!$BQ$5)</f>
        <v/>
      </c>
      <c r="D281" s="783"/>
      <c r="E281" s="783"/>
      <c r="F281" s="783"/>
      <c r="G281" s="783"/>
      <c r="H281" s="783"/>
      <c r="I281" s="783"/>
      <c r="J281" s="783"/>
      <c r="K281" s="783"/>
      <c r="L281" s="783"/>
      <c r="M281" s="784"/>
      <c r="N281" s="728" t="s">
        <v>346</v>
      </c>
      <c r="O281" s="729"/>
      <c r="P281" s="787" t="s">
        <v>32</v>
      </c>
      <c r="Q281" s="788"/>
      <c r="R281" s="788"/>
      <c r="S281" s="788"/>
      <c r="T281" s="788"/>
      <c r="U281" s="788"/>
      <c r="V281" s="788"/>
      <c r="W281" s="788"/>
      <c r="X281" s="788"/>
      <c r="Y281" s="788"/>
      <c r="Z281" s="788"/>
      <c r="AA281" s="788"/>
      <c r="AB281" s="788"/>
      <c r="AC281" s="788"/>
      <c r="AD281" s="788"/>
      <c r="AE281" s="788"/>
      <c r="AF281" s="788"/>
      <c r="AG281" s="788"/>
      <c r="AH281" s="788"/>
      <c r="AI281" s="788"/>
      <c r="AJ281" s="788"/>
      <c r="AK281" s="788"/>
      <c r="AL281" s="788"/>
      <c r="AM281" s="788"/>
      <c r="AN281" s="788"/>
      <c r="AO281" s="788"/>
      <c r="AP281" s="789"/>
      <c r="AQ281" s="300"/>
      <c r="AR281" s="301"/>
      <c r="AS281" s="722" t="s">
        <v>338</v>
      </c>
      <c r="AT281" s="723"/>
      <c r="AU281" s="782" t="str">
        <f>IF('②応募者名簿(印刷用)'!$BQ$6="","",'②応募者名簿(印刷用)'!$BQ$6)</f>
        <v/>
      </c>
      <c r="AV281" s="783"/>
      <c r="AW281" s="783"/>
      <c r="AX281" s="783"/>
      <c r="AY281" s="783"/>
      <c r="AZ281" s="783"/>
      <c r="BA281" s="783"/>
      <c r="BB281" s="783"/>
      <c r="BC281" s="783"/>
      <c r="BD281" s="783"/>
      <c r="BE281" s="784"/>
      <c r="BF281" s="728" t="s">
        <v>346</v>
      </c>
      <c r="BG281" s="729"/>
      <c r="BH281" s="740" t="s">
        <v>32</v>
      </c>
      <c r="BI281" s="741"/>
      <c r="BJ281" s="741"/>
      <c r="BK281" s="741"/>
      <c r="BL281" s="741"/>
      <c r="BM281" s="741"/>
      <c r="BN281" s="741"/>
      <c r="BO281" s="741"/>
      <c r="BP281" s="741"/>
      <c r="BQ281" s="741"/>
      <c r="BR281" s="741"/>
      <c r="BS281" s="741"/>
      <c r="BT281" s="741"/>
      <c r="BU281" s="741"/>
      <c r="BV281" s="741"/>
      <c r="BW281" s="741"/>
      <c r="BX281" s="741"/>
      <c r="BY281" s="741"/>
      <c r="BZ281" s="741"/>
      <c r="CA281" s="741"/>
      <c r="CB281" s="741"/>
      <c r="CC281" s="741"/>
      <c r="CD281" s="741"/>
      <c r="CE281" s="741"/>
      <c r="CF281" s="741"/>
      <c r="CG281" s="741"/>
      <c r="CH281" s="742"/>
    </row>
    <row r="282" spans="1:86" ht="24.95" customHeight="1">
      <c r="A282" s="724"/>
      <c r="B282" s="725"/>
      <c r="C282" s="743"/>
      <c r="D282" s="744"/>
      <c r="E282" s="744"/>
      <c r="F282" s="744"/>
      <c r="G282" s="744"/>
      <c r="H282" s="744"/>
      <c r="I282" s="744"/>
      <c r="J282" s="744"/>
      <c r="K282" s="744"/>
      <c r="L282" s="744"/>
      <c r="M282" s="745"/>
      <c r="N282" s="730"/>
      <c r="O282" s="731"/>
      <c r="P282" s="793" t="str">
        <f>IF('②応募者名簿(印刷用)'!$BU$5="","",'②応募者名簿(印刷用)'!$BU$5)</f>
        <v xml:space="preserve"> </v>
      </c>
      <c r="Q282" s="793"/>
      <c r="R282" s="793"/>
      <c r="S282" s="793"/>
      <c r="T282" s="793"/>
      <c r="U282" s="793"/>
      <c r="V282" s="793"/>
      <c r="W282" s="793"/>
      <c r="X282" s="793"/>
      <c r="Y282" s="793"/>
      <c r="Z282" s="793"/>
      <c r="AA282" s="793"/>
      <c r="AB282" s="793"/>
      <c r="AC282" s="793"/>
      <c r="AD282" s="793"/>
      <c r="AE282" s="793"/>
      <c r="AF282" s="793"/>
      <c r="AG282" s="793"/>
      <c r="AH282" s="793"/>
      <c r="AI282" s="793"/>
      <c r="AJ282" s="793"/>
      <c r="AK282" s="793"/>
      <c r="AL282" s="793"/>
      <c r="AM282" s="793"/>
      <c r="AN282" s="793"/>
      <c r="AO282" s="793"/>
      <c r="AP282" s="793"/>
      <c r="AQ282" s="300"/>
      <c r="AR282" s="301"/>
      <c r="AS282" s="724"/>
      <c r="AT282" s="725"/>
      <c r="AU282" s="743"/>
      <c r="AV282" s="744"/>
      <c r="AW282" s="744"/>
      <c r="AX282" s="744"/>
      <c r="AY282" s="744"/>
      <c r="AZ282" s="744"/>
      <c r="BA282" s="744"/>
      <c r="BB282" s="744"/>
      <c r="BC282" s="744"/>
      <c r="BD282" s="744"/>
      <c r="BE282" s="745"/>
      <c r="BF282" s="730"/>
      <c r="BG282" s="731"/>
      <c r="BH282" s="743" t="str">
        <f>IF('②応募者名簿(印刷用)'!$BU$6="","",'②応募者名簿(印刷用)'!$BU$6)</f>
        <v xml:space="preserve"> </v>
      </c>
      <c r="BI282" s="744"/>
      <c r="BJ282" s="744"/>
      <c r="BK282" s="744"/>
      <c r="BL282" s="744"/>
      <c r="BM282" s="744"/>
      <c r="BN282" s="744"/>
      <c r="BO282" s="744"/>
      <c r="BP282" s="744"/>
      <c r="BQ282" s="744"/>
      <c r="BR282" s="744"/>
      <c r="BS282" s="744"/>
      <c r="BT282" s="744"/>
      <c r="BU282" s="744"/>
      <c r="BV282" s="744"/>
      <c r="BW282" s="744"/>
      <c r="BX282" s="744"/>
      <c r="BY282" s="744"/>
      <c r="BZ282" s="744"/>
      <c r="CA282" s="744"/>
      <c r="CB282" s="744"/>
      <c r="CC282" s="744"/>
      <c r="CD282" s="744"/>
      <c r="CE282" s="744"/>
      <c r="CF282" s="744"/>
      <c r="CG282" s="744"/>
      <c r="CH282" s="745"/>
    </row>
    <row r="283" spans="1:86" ht="24.95" customHeight="1">
      <c r="A283" s="726"/>
      <c r="B283" s="727"/>
      <c r="C283" s="743"/>
      <c r="D283" s="744"/>
      <c r="E283" s="744"/>
      <c r="F283" s="744"/>
      <c r="G283" s="744"/>
      <c r="H283" s="744"/>
      <c r="I283" s="744"/>
      <c r="J283" s="744"/>
      <c r="K283" s="744"/>
      <c r="L283" s="744"/>
      <c r="M283" s="745"/>
      <c r="N283" s="732"/>
      <c r="O283" s="733"/>
      <c r="P283" s="794"/>
      <c r="Q283" s="794"/>
      <c r="R283" s="794"/>
      <c r="S283" s="794"/>
      <c r="T283" s="794"/>
      <c r="U283" s="794"/>
      <c r="V283" s="794"/>
      <c r="W283" s="794"/>
      <c r="X283" s="794"/>
      <c r="Y283" s="794"/>
      <c r="Z283" s="794"/>
      <c r="AA283" s="794"/>
      <c r="AB283" s="794"/>
      <c r="AC283" s="794"/>
      <c r="AD283" s="794"/>
      <c r="AE283" s="794"/>
      <c r="AF283" s="794"/>
      <c r="AG283" s="794"/>
      <c r="AH283" s="794"/>
      <c r="AI283" s="794"/>
      <c r="AJ283" s="794"/>
      <c r="AK283" s="794"/>
      <c r="AL283" s="794"/>
      <c r="AM283" s="794"/>
      <c r="AN283" s="794"/>
      <c r="AO283" s="794"/>
      <c r="AP283" s="794"/>
      <c r="AQ283" s="300"/>
      <c r="AR283" s="301"/>
      <c r="AS283" s="726"/>
      <c r="AT283" s="727"/>
      <c r="AU283" s="746"/>
      <c r="AV283" s="747"/>
      <c r="AW283" s="747"/>
      <c r="AX283" s="747"/>
      <c r="AY283" s="747"/>
      <c r="AZ283" s="747"/>
      <c r="BA283" s="747"/>
      <c r="BB283" s="747"/>
      <c r="BC283" s="747"/>
      <c r="BD283" s="747"/>
      <c r="BE283" s="748"/>
      <c r="BF283" s="732"/>
      <c r="BG283" s="733"/>
      <c r="BH283" s="746"/>
      <c r="BI283" s="747"/>
      <c r="BJ283" s="747"/>
      <c r="BK283" s="747"/>
      <c r="BL283" s="747"/>
      <c r="BM283" s="747"/>
      <c r="BN283" s="747"/>
      <c r="BO283" s="747"/>
      <c r="BP283" s="747"/>
      <c r="BQ283" s="747"/>
      <c r="BR283" s="747"/>
      <c r="BS283" s="747"/>
      <c r="BT283" s="747"/>
      <c r="BU283" s="747"/>
      <c r="BV283" s="747"/>
      <c r="BW283" s="747"/>
      <c r="BX283" s="747"/>
      <c r="BY283" s="747"/>
      <c r="BZ283" s="747"/>
      <c r="CA283" s="747"/>
      <c r="CB283" s="747"/>
      <c r="CC283" s="747"/>
      <c r="CD283" s="747"/>
      <c r="CE283" s="747"/>
      <c r="CF283" s="747"/>
      <c r="CG283" s="747"/>
      <c r="CH283" s="748"/>
    </row>
    <row r="284" spans="1:86" ht="24.95" customHeight="1">
      <c r="A284" s="786" t="s">
        <v>22</v>
      </c>
      <c r="B284" s="786"/>
      <c r="C284" s="791" t="str">
        <f>""&amp;①入力シート!AD86</f>
        <v/>
      </c>
      <c r="D284" s="791"/>
      <c r="E284" s="791"/>
      <c r="F284" s="791"/>
      <c r="G284" s="791"/>
      <c r="H284" s="791"/>
      <c r="I284" s="791"/>
      <c r="J284" s="791"/>
      <c r="K284" s="791"/>
      <c r="L284" s="791"/>
      <c r="M284" s="791"/>
      <c r="N284" s="197"/>
      <c r="O284" s="198"/>
      <c r="P284" s="198"/>
      <c r="Q284" s="198"/>
      <c r="R284" s="198"/>
      <c r="S284" s="198"/>
      <c r="T284" s="198"/>
      <c r="U284" s="198"/>
      <c r="V284" s="198"/>
      <c r="W284" s="198"/>
      <c r="X284" s="198"/>
      <c r="Y284" s="198"/>
      <c r="Z284" s="198"/>
      <c r="AA284" s="198"/>
      <c r="AB284" s="198"/>
      <c r="AC284" s="198"/>
      <c r="AD284" s="198"/>
      <c r="AE284" s="198"/>
      <c r="AF284" s="198"/>
      <c r="AG284" s="198"/>
      <c r="AH284" s="198"/>
      <c r="AI284" s="198"/>
      <c r="AJ284" s="198"/>
      <c r="AK284" s="198"/>
      <c r="AL284" s="198"/>
      <c r="AM284" s="774">
        <f>$AM$20</f>
        <v>86</v>
      </c>
      <c r="AN284" s="774"/>
      <c r="AO284" s="774"/>
      <c r="AP284" s="775"/>
      <c r="AQ284" s="298"/>
      <c r="AR284" s="299"/>
      <c r="AS284" s="778" t="s">
        <v>22</v>
      </c>
      <c r="AT284" s="779"/>
      <c r="AU284" s="749" t="str">
        <f>""&amp;①入力シート!AD87</f>
        <v/>
      </c>
      <c r="AV284" s="750"/>
      <c r="AW284" s="750"/>
      <c r="AX284" s="750"/>
      <c r="AY284" s="750"/>
      <c r="AZ284" s="750"/>
      <c r="BA284" s="750"/>
      <c r="BB284" s="750"/>
      <c r="BC284" s="750"/>
      <c r="BD284" s="750"/>
      <c r="BE284" s="751"/>
      <c r="BF284" s="197"/>
      <c r="BG284" s="198"/>
      <c r="BH284" s="198"/>
      <c r="BI284" s="198"/>
      <c r="BJ284" s="198"/>
      <c r="BK284" s="198"/>
      <c r="BL284" s="198"/>
      <c r="BM284" s="198"/>
      <c r="BN284" s="198"/>
      <c r="BO284" s="198"/>
      <c r="BP284" s="198"/>
      <c r="BQ284" s="198"/>
      <c r="BR284" s="198"/>
      <c r="BS284" s="198"/>
      <c r="BT284" s="198"/>
      <c r="BU284" s="198"/>
      <c r="BV284" s="198"/>
      <c r="BW284" s="198"/>
      <c r="BX284" s="198"/>
      <c r="BY284" s="198"/>
      <c r="BZ284" s="198"/>
      <c r="CA284" s="198"/>
      <c r="CB284" s="198"/>
      <c r="CC284" s="198"/>
      <c r="CD284" s="198"/>
      <c r="CE284" s="774">
        <f>$AM$20</f>
        <v>86</v>
      </c>
      <c r="CF284" s="774"/>
      <c r="CG284" s="774"/>
      <c r="CH284" s="775"/>
    </row>
    <row r="285" spans="1:86" ht="24.95" customHeight="1">
      <c r="A285" s="786"/>
      <c r="B285" s="786"/>
      <c r="C285" s="791"/>
      <c r="D285" s="791"/>
      <c r="E285" s="791"/>
      <c r="F285" s="791"/>
      <c r="G285" s="791"/>
      <c r="H285" s="791"/>
      <c r="I285" s="791"/>
      <c r="J285" s="791"/>
      <c r="K285" s="791"/>
      <c r="L285" s="791"/>
      <c r="M285" s="791"/>
      <c r="N285" s="199"/>
      <c r="O285" s="199"/>
      <c r="P285" s="199"/>
      <c r="Q285" s="199"/>
      <c r="R285" s="199"/>
      <c r="S285" s="199"/>
      <c r="T285" s="199"/>
      <c r="U285" s="199"/>
      <c r="V285" s="199"/>
      <c r="W285" s="199"/>
      <c r="X285" s="199"/>
      <c r="Y285" s="199"/>
      <c r="Z285" s="199"/>
      <c r="AA285" s="199"/>
      <c r="AB285" s="199"/>
      <c r="AC285" s="199"/>
      <c r="AD285" s="199"/>
      <c r="AE285" s="199"/>
      <c r="AF285" s="199"/>
      <c r="AG285" s="199"/>
      <c r="AH285" s="199"/>
      <c r="AI285" s="199"/>
      <c r="AJ285" s="199"/>
      <c r="AK285" s="199"/>
      <c r="AL285" s="199"/>
      <c r="AM285" s="776"/>
      <c r="AN285" s="776"/>
      <c r="AO285" s="776"/>
      <c r="AP285" s="777"/>
      <c r="AQ285" s="298"/>
      <c r="AR285" s="299"/>
      <c r="AS285" s="780"/>
      <c r="AT285" s="781"/>
      <c r="AU285" s="752"/>
      <c r="AV285" s="753"/>
      <c r="AW285" s="753"/>
      <c r="AX285" s="753"/>
      <c r="AY285" s="753"/>
      <c r="AZ285" s="753"/>
      <c r="BA285" s="753"/>
      <c r="BB285" s="753"/>
      <c r="BC285" s="753"/>
      <c r="BD285" s="753"/>
      <c r="BE285" s="754"/>
      <c r="BF285" s="199"/>
      <c r="BG285" s="199"/>
      <c r="BH285" s="199"/>
      <c r="BI285" s="199"/>
      <c r="BJ285" s="199"/>
      <c r="BK285" s="199"/>
      <c r="BL285" s="199"/>
      <c r="BM285" s="199"/>
      <c r="BN285" s="199"/>
      <c r="BO285" s="199"/>
      <c r="BP285" s="199"/>
      <c r="BQ285" s="199"/>
      <c r="BR285" s="199"/>
      <c r="BS285" s="199"/>
      <c r="BT285" s="199"/>
      <c r="BU285" s="199"/>
      <c r="BV285" s="199"/>
      <c r="BW285" s="199"/>
      <c r="BX285" s="199"/>
      <c r="BY285" s="199"/>
      <c r="BZ285" s="199"/>
      <c r="CA285" s="199"/>
      <c r="CB285" s="199"/>
      <c r="CC285" s="199"/>
      <c r="CD285" s="199"/>
      <c r="CE285" s="776"/>
      <c r="CF285" s="776"/>
      <c r="CG285" s="776"/>
      <c r="CH285" s="777"/>
    </row>
    <row r="286" spans="1:86" ht="26.1" customHeight="1">
      <c r="AQ286" s="304"/>
      <c r="AR286" s="305"/>
    </row>
    <row r="287" spans="1:86" ht="26.1" customHeight="1">
      <c r="AQ287" s="304"/>
      <c r="AR287" s="305"/>
    </row>
    <row r="288" spans="1:86" ht="26.1" customHeight="1">
      <c r="A288" s="174"/>
      <c r="B288" s="174"/>
      <c r="C288" s="174"/>
      <c r="D288" s="174"/>
      <c r="E288" s="174"/>
      <c r="F288" s="174"/>
      <c r="G288" s="174"/>
      <c r="H288" s="174"/>
      <c r="I288" s="174"/>
      <c r="J288" s="174"/>
      <c r="K288" s="174"/>
      <c r="L288" s="174"/>
      <c r="M288" s="174"/>
      <c r="N288" s="785" t="s">
        <v>408</v>
      </c>
      <c r="O288" s="785"/>
      <c r="P288" s="785"/>
      <c r="Q288" s="785"/>
      <c r="R288" s="785"/>
      <c r="S288" s="785"/>
      <c r="T288" s="785"/>
      <c r="U288" s="785"/>
      <c r="V288" s="785"/>
      <c r="W288" s="785"/>
      <c r="X288" s="785"/>
      <c r="Y288" s="785"/>
      <c r="Z288" s="785"/>
      <c r="AA288" s="785"/>
      <c r="AB288" s="785"/>
      <c r="AQ288" s="298"/>
      <c r="AR288" s="299"/>
      <c r="AS288" s="174"/>
      <c r="AT288" s="174"/>
      <c r="AU288" s="174"/>
      <c r="AV288" s="174"/>
      <c r="AW288" s="174"/>
      <c r="AX288" s="174"/>
      <c r="AY288" s="174"/>
      <c r="AZ288" s="174"/>
      <c r="BA288" s="174"/>
      <c r="BB288" s="174"/>
      <c r="BC288" s="174"/>
      <c r="BD288" s="174"/>
      <c r="BE288" s="174"/>
      <c r="BF288" s="785" t="s">
        <v>408</v>
      </c>
      <c r="BG288" s="785"/>
      <c r="BH288" s="785"/>
      <c r="BI288" s="785"/>
      <c r="BJ288" s="785"/>
      <c r="BK288" s="785"/>
      <c r="BL288" s="785"/>
      <c r="BM288" s="785"/>
      <c r="BN288" s="785"/>
      <c r="BO288" s="785"/>
      <c r="BP288" s="785"/>
      <c r="BQ288" s="785"/>
      <c r="BR288" s="785"/>
      <c r="BS288" s="785"/>
      <c r="BT288" s="785"/>
    </row>
    <row r="289" spans="1:86" ht="26.1" customHeight="1">
      <c r="A289" s="174"/>
      <c r="B289" s="174"/>
      <c r="C289" s="174"/>
      <c r="D289" s="174"/>
      <c r="E289" s="174"/>
      <c r="F289" s="174"/>
      <c r="G289" s="174"/>
      <c r="H289" s="174"/>
      <c r="I289" s="174"/>
      <c r="J289" s="174"/>
      <c r="K289" s="174"/>
      <c r="L289" s="174"/>
      <c r="M289" s="174"/>
      <c r="N289" s="785"/>
      <c r="O289" s="785"/>
      <c r="P289" s="785"/>
      <c r="Q289" s="785"/>
      <c r="R289" s="785"/>
      <c r="S289" s="785"/>
      <c r="T289" s="785"/>
      <c r="U289" s="785"/>
      <c r="V289" s="785"/>
      <c r="W289" s="785"/>
      <c r="X289" s="785"/>
      <c r="Y289" s="785"/>
      <c r="Z289" s="785"/>
      <c r="AA289" s="785"/>
      <c r="AB289" s="785"/>
      <c r="AQ289" s="298"/>
      <c r="AR289" s="299"/>
      <c r="AS289" s="174"/>
      <c r="AT289" s="174"/>
      <c r="AU289" s="174"/>
      <c r="AV289" s="174"/>
      <c r="AW289" s="174"/>
      <c r="AX289" s="174"/>
      <c r="AY289" s="174"/>
      <c r="AZ289" s="174"/>
      <c r="BA289" s="174"/>
      <c r="BB289" s="174"/>
      <c r="BC289" s="174"/>
      <c r="BD289" s="174"/>
      <c r="BE289" s="174"/>
      <c r="BF289" s="785"/>
      <c r="BG289" s="785"/>
      <c r="BH289" s="785"/>
      <c r="BI289" s="785"/>
      <c r="BJ289" s="785"/>
      <c r="BK289" s="785"/>
      <c r="BL289" s="785"/>
      <c r="BM289" s="785"/>
      <c r="BN289" s="785"/>
      <c r="BO289" s="785"/>
      <c r="BP289" s="785"/>
      <c r="BQ289" s="785"/>
      <c r="BR289" s="785"/>
      <c r="BS289" s="785"/>
      <c r="BT289" s="785"/>
    </row>
    <row r="290" spans="1:86" ht="26.1" customHeight="1">
      <c r="A290" s="174"/>
      <c r="B290" s="174"/>
      <c r="C290" s="174"/>
      <c r="D290" s="174"/>
      <c r="E290" s="174"/>
      <c r="F290" s="174"/>
      <c r="G290" s="174"/>
      <c r="H290" s="174"/>
      <c r="I290" s="174"/>
      <c r="J290" s="174"/>
      <c r="K290" s="174"/>
      <c r="L290" s="174"/>
      <c r="M290" s="174"/>
      <c r="N290" s="785" t="s">
        <v>407</v>
      </c>
      <c r="O290" s="785"/>
      <c r="P290" s="785"/>
      <c r="Q290" s="785"/>
      <c r="R290" s="785"/>
      <c r="S290" s="785"/>
      <c r="T290" s="785"/>
      <c r="U290" s="785"/>
      <c r="V290" s="785"/>
      <c r="W290" s="785"/>
      <c r="X290" s="785"/>
      <c r="Y290" s="785"/>
      <c r="Z290" s="785"/>
      <c r="AA290" s="785"/>
      <c r="AB290" s="785"/>
      <c r="AQ290" s="298"/>
      <c r="AR290" s="299"/>
      <c r="AS290" s="174"/>
      <c r="AT290" s="174"/>
      <c r="AU290" s="174"/>
      <c r="AV290" s="174"/>
      <c r="AW290" s="174"/>
      <c r="AX290" s="174"/>
      <c r="AY290" s="174"/>
      <c r="AZ290" s="174"/>
      <c r="BA290" s="174"/>
      <c r="BB290" s="174"/>
      <c r="BC290" s="174"/>
      <c r="BD290" s="174"/>
      <c r="BE290" s="174"/>
      <c r="BF290" s="785" t="s">
        <v>407</v>
      </c>
      <c r="BG290" s="785"/>
      <c r="BH290" s="785"/>
      <c r="BI290" s="785"/>
      <c r="BJ290" s="785"/>
      <c r="BK290" s="785"/>
      <c r="BL290" s="785"/>
      <c r="BM290" s="785"/>
      <c r="BN290" s="785"/>
      <c r="BO290" s="785"/>
      <c r="BP290" s="785"/>
      <c r="BQ290" s="785"/>
      <c r="BR290" s="785"/>
      <c r="BS290" s="785"/>
      <c r="BT290" s="785"/>
    </row>
    <row r="291" spans="1:86" ht="26.1" customHeight="1">
      <c r="A291" s="174"/>
      <c r="B291" s="174"/>
      <c r="C291" s="174"/>
      <c r="D291" s="174"/>
      <c r="E291" s="174"/>
      <c r="F291" s="174"/>
      <c r="G291" s="174"/>
      <c r="H291" s="174"/>
      <c r="I291" s="174"/>
      <c r="J291" s="174"/>
      <c r="K291" s="174"/>
      <c r="L291" s="174"/>
      <c r="M291" s="174"/>
      <c r="N291" s="785"/>
      <c r="O291" s="785"/>
      <c r="P291" s="785"/>
      <c r="Q291" s="785"/>
      <c r="R291" s="785"/>
      <c r="S291" s="785"/>
      <c r="T291" s="785"/>
      <c r="U291" s="785"/>
      <c r="V291" s="785"/>
      <c r="W291" s="785"/>
      <c r="X291" s="785"/>
      <c r="Y291" s="785"/>
      <c r="Z291" s="785"/>
      <c r="AA291" s="785"/>
      <c r="AB291" s="785"/>
      <c r="AQ291" s="298"/>
      <c r="AR291" s="299"/>
      <c r="AS291" s="174"/>
      <c r="AT291" s="174"/>
      <c r="AU291" s="174"/>
      <c r="AV291" s="174"/>
      <c r="AW291" s="174"/>
      <c r="AX291" s="174"/>
      <c r="AY291" s="174"/>
      <c r="AZ291" s="174"/>
      <c r="BA291" s="174"/>
      <c r="BB291" s="174"/>
      <c r="BC291" s="174"/>
      <c r="BD291" s="174"/>
      <c r="BE291" s="174"/>
      <c r="BF291" s="785"/>
      <c r="BG291" s="785"/>
      <c r="BH291" s="785"/>
      <c r="BI291" s="785"/>
      <c r="BJ291" s="785"/>
      <c r="BK291" s="785"/>
      <c r="BL291" s="785"/>
      <c r="BM291" s="785"/>
      <c r="BN291" s="785"/>
      <c r="BO291" s="785"/>
      <c r="BP291" s="785"/>
      <c r="BQ291" s="785"/>
      <c r="BR291" s="785"/>
      <c r="BS291" s="785"/>
      <c r="BT291" s="785"/>
    </row>
    <row r="292" spans="1:86" ht="26.1" customHeight="1">
      <c r="AQ292" s="302"/>
      <c r="AR292" s="303"/>
    </row>
    <row r="293" spans="1:86" ht="26.1" customHeight="1">
      <c r="B293" s="142" t="str">
        <f>$B$5</f>
        <v>第86回全国教育美術展応募作品の名札</v>
      </c>
      <c r="AQ293" s="302"/>
      <c r="AR293" s="303"/>
      <c r="AT293" s="142" t="str">
        <f>$B$5</f>
        <v>第86回全国教育美術展応募作品の名札</v>
      </c>
    </row>
    <row r="294" spans="1:86" ht="24.95" customHeight="1">
      <c r="A294" s="734" t="s">
        <v>45</v>
      </c>
      <c r="B294" s="735"/>
      <c r="C294" s="735"/>
      <c r="D294" s="735"/>
      <c r="E294" s="735"/>
      <c r="F294" s="735"/>
      <c r="G294" s="735"/>
      <c r="H294" s="735"/>
      <c r="I294" s="735"/>
      <c r="J294" s="735"/>
      <c r="K294" s="735"/>
      <c r="L294" s="735"/>
      <c r="M294" s="736"/>
      <c r="N294" s="790" t="s">
        <v>344</v>
      </c>
      <c r="O294" s="790"/>
      <c r="P294" s="719" t="s">
        <v>17</v>
      </c>
      <c r="Q294" s="720"/>
      <c r="R294" s="721" t="str">
        <f>IF('②応募者名簿(印刷用)'!$BX$40="","",'②応募者名簿(印刷用)'!$BX$40)</f>
        <v>-</v>
      </c>
      <c r="S294" s="721"/>
      <c r="T294" s="721"/>
      <c r="U294" s="721"/>
      <c r="V294" s="721"/>
      <c r="W294" s="721"/>
      <c r="X294" s="721"/>
      <c r="Y294" s="272"/>
      <c r="Z294" s="272"/>
      <c r="AA294" s="718" t="s">
        <v>282</v>
      </c>
      <c r="AB294" s="718"/>
      <c r="AC294" s="718"/>
      <c r="AD294" s="716" t="str">
        <f>IF(①入力シート!$D$30+①入力シート!$H$30+①入力シート!$L$30=0,"",①入力シート!$D$30&amp;①入力シート!$G$30&amp;①入力シート!$H$30&amp;①入力シート!$K$30&amp;①入力シート!$L$30)</f>
        <v/>
      </c>
      <c r="AE294" s="716"/>
      <c r="AF294" s="716"/>
      <c r="AG294" s="716"/>
      <c r="AH294" s="716"/>
      <c r="AI294" s="716"/>
      <c r="AJ294" s="716"/>
      <c r="AK294" s="716"/>
      <c r="AL294" s="716"/>
      <c r="AM294" s="716"/>
      <c r="AN294" s="716"/>
      <c r="AO294" s="716"/>
      <c r="AP294" s="717"/>
      <c r="AQ294" s="300"/>
      <c r="AR294" s="301"/>
      <c r="AS294" s="734" t="s">
        <v>45</v>
      </c>
      <c r="AT294" s="735"/>
      <c r="AU294" s="735"/>
      <c r="AV294" s="735"/>
      <c r="AW294" s="735"/>
      <c r="AX294" s="735"/>
      <c r="AY294" s="735"/>
      <c r="AZ294" s="735"/>
      <c r="BA294" s="735"/>
      <c r="BB294" s="735"/>
      <c r="BC294" s="735"/>
      <c r="BD294" s="735"/>
      <c r="BE294" s="736"/>
      <c r="BF294" s="728" t="s">
        <v>344</v>
      </c>
      <c r="BG294" s="729"/>
      <c r="BH294" s="719" t="s">
        <v>17</v>
      </c>
      <c r="BI294" s="720"/>
      <c r="BJ294" s="721" t="str">
        <f>IF('②応募者名簿(印刷用)'!$BX$40="","",'②応募者名簿(印刷用)'!$BX$40)</f>
        <v>-</v>
      </c>
      <c r="BK294" s="721"/>
      <c r="BL294" s="721"/>
      <c r="BM294" s="721"/>
      <c r="BN294" s="721"/>
      <c r="BO294" s="721"/>
      <c r="BP294" s="721"/>
      <c r="BQ294" s="272"/>
      <c r="BR294" s="272"/>
      <c r="BS294" s="718" t="s">
        <v>282</v>
      </c>
      <c r="BT294" s="718"/>
      <c r="BU294" s="718"/>
      <c r="BV294" s="716" t="str">
        <f>IF(①入力シート!$D$30+①入力シート!$H$30+①入力シート!$L$30=0,"",①入力シート!$D$30&amp;①入力シート!$G$30&amp;①入力シート!$H$30&amp;①入力シート!$K$30&amp;①入力シート!$L$30)</f>
        <v/>
      </c>
      <c r="BW294" s="716"/>
      <c r="BX294" s="716"/>
      <c r="BY294" s="716"/>
      <c r="BZ294" s="716"/>
      <c r="CA294" s="716"/>
      <c r="CB294" s="716"/>
      <c r="CC294" s="716"/>
      <c r="CD294" s="716"/>
      <c r="CE294" s="716"/>
      <c r="CF294" s="716"/>
      <c r="CG294" s="716"/>
      <c r="CH294" s="717"/>
    </row>
    <row r="295" spans="1:86" ht="24.95" customHeight="1">
      <c r="A295" s="714"/>
      <c r="B295" s="715"/>
      <c r="C295" s="715"/>
      <c r="D295" s="715"/>
      <c r="E295" s="715"/>
      <c r="F295" s="715"/>
      <c r="G295" s="715"/>
      <c r="H295" s="715"/>
      <c r="I295" s="191"/>
      <c r="J295" s="191"/>
      <c r="K295" s="191"/>
      <c r="L295" s="191"/>
      <c r="M295" s="192"/>
      <c r="N295" s="790"/>
      <c r="O295" s="790"/>
      <c r="P295" s="711" t="str">
        <f>IF('②応募者名簿(印刷用)'!$BV$42="","",'②応募者名簿(印刷用)'!$BV$42)</f>
        <v xml:space="preserve"> </v>
      </c>
      <c r="Q295" s="712"/>
      <c r="R295" s="712"/>
      <c r="S295" s="712"/>
      <c r="T295" s="712"/>
      <c r="U295" s="712"/>
      <c r="V295" s="712"/>
      <c r="W295" s="712"/>
      <c r="X295" s="712"/>
      <c r="Y295" s="712"/>
      <c r="Z295" s="712"/>
      <c r="AA295" s="712"/>
      <c r="AB295" s="712"/>
      <c r="AC295" s="712"/>
      <c r="AD295" s="712"/>
      <c r="AE295" s="712"/>
      <c r="AF295" s="712"/>
      <c r="AG295" s="712"/>
      <c r="AH295" s="712"/>
      <c r="AI295" s="712"/>
      <c r="AJ295" s="712"/>
      <c r="AK295" s="712"/>
      <c r="AL295" s="712"/>
      <c r="AM295" s="712"/>
      <c r="AN295" s="712"/>
      <c r="AO295" s="712"/>
      <c r="AP295" s="713"/>
      <c r="AQ295" s="300"/>
      <c r="AR295" s="301"/>
      <c r="AS295" s="714"/>
      <c r="AT295" s="715"/>
      <c r="AU295" s="715"/>
      <c r="AV295" s="715"/>
      <c r="AW295" s="715"/>
      <c r="AX295" s="715"/>
      <c r="AY295" s="715"/>
      <c r="AZ295" s="715"/>
      <c r="BA295" s="191"/>
      <c r="BB295" s="191"/>
      <c r="BC295" s="191"/>
      <c r="BD295" s="191"/>
      <c r="BE295" s="192"/>
      <c r="BF295" s="730"/>
      <c r="BG295" s="731"/>
      <c r="BH295" s="711" t="str">
        <f>IF('②応募者名簿(印刷用)'!$BV$42="","",'②応募者名簿(印刷用)'!$BV$42)</f>
        <v xml:space="preserve"> </v>
      </c>
      <c r="BI295" s="712"/>
      <c r="BJ295" s="712"/>
      <c r="BK295" s="712"/>
      <c r="BL295" s="712"/>
      <c r="BM295" s="712"/>
      <c r="BN295" s="712"/>
      <c r="BO295" s="712"/>
      <c r="BP295" s="712"/>
      <c r="BQ295" s="712"/>
      <c r="BR295" s="712"/>
      <c r="BS295" s="712"/>
      <c r="BT295" s="712"/>
      <c r="BU295" s="712"/>
      <c r="BV295" s="712"/>
      <c r="BW295" s="712"/>
      <c r="BX295" s="712"/>
      <c r="BY295" s="712"/>
      <c r="BZ295" s="712"/>
      <c r="CA295" s="712"/>
      <c r="CB295" s="712"/>
      <c r="CC295" s="712"/>
      <c r="CD295" s="712"/>
      <c r="CE295" s="712"/>
      <c r="CF295" s="712"/>
      <c r="CG295" s="712"/>
      <c r="CH295" s="713"/>
    </row>
    <row r="296" spans="1:86" ht="24.95" customHeight="1">
      <c r="A296" s="714"/>
      <c r="B296" s="715"/>
      <c r="C296" s="715"/>
      <c r="D296" s="715"/>
      <c r="E296" s="715"/>
      <c r="F296" s="715"/>
      <c r="G296" s="715"/>
      <c r="H296" s="715"/>
      <c r="I296" s="191"/>
      <c r="J296" s="191"/>
      <c r="K296" s="191"/>
      <c r="L296" s="191"/>
      <c r="M296" s="192"/>
      <c r="N296" s="790"/>
      <c r="O296" s="790"/>
      <c r="P296" s="711" t="str">
        <f>IF('②応募者名簿(印刷用)'!$BV$43="","",'②応募者名簿(印刷用)'!$BV$43)</f>
        <v xml:space="preserve"> </v>
      </c>
      <c r="Q296" s="712"/>
      <c r="R296" s="712"/>
      <c r="S296" s="712"/>
      <c r="T296" s="712"/>
      <c r="U296" s="712"/>
      <c r="V296" s="712"/>
      <c r="W296" s="712"/>
      <c r="X296" s="712"/>
      <c r="Y296" s="712"/>
      <c r="Z296" s="712"/>
      <c r="AA296" s="712"/>
      <c r="AB296" s="712"/>
      <c r="AC296" s="712"/>
      <c r="AD296" s="712"/>
      <c r="AE296" s="712"/>
      <c r="AF296" s="712"/>
      <c r="AG296" s="712"/>
      <c r="AH296" s="712"/>
      <c r="AI296" s="712"/>
      <c r="AJ296" s="712"/>
      <c r="AK296" s="712"/>
      <c r="AL296" s="712"/>
      <c r="AM296" s="712"/>
      <c r="AN296" s="712"/>
      <c r="AO296" s="712"/>
      <c r="AP296" s="713"/>
      <c r="AQ296" s="300"/>
      <c r="AR296" s="301"/>
      <c r="AS296" s="714"/>
      <c r="AT296" s="715"/>
      <c r="AU296" s="715"/>
      <c r="AV296" s="715"/>
      <c r="AW296" s="715"/>
      <c r="AX296" s="715"/>
      <c r="AY296" s="715"/>
      <c r="AZ296" s="715"/>
      <c r="BA296" s="191"/>
      <c r="BB296" s="191"/>
      <c r="BC296" s="191"/>
      <c r="BD296" s="191"/>
      <c r="BE296" s="192"/>
      <c r="BF296" s="730"/>
      <c r="BG296" s="731"/>
      <c r="BH296" s="711" t="str">
        <f>IF('②応募者名簿(印刷用)'!$BV$43="","",'②応募者名簿(印刷用)'!$BV$43)</f>
        <v xml:space="preserve"> </v>
      </c>
      <c r="BI296" s="712"/>
      <c r="BJ296" s="712"/>
      <c r="BK296" s="712"/>
      <c r="BL296" s="712"/>
      <c r="BM296" s="712"/>
      <c r="BN296" s="712"/>
      <c r="BO296" s="712"/>
      <c r="BP296" s="712"/>
      <c r="BQ296" s="712"/>
      <c r="BR296" s="712"/>
      <c r="BS296" s="712"/>
      <c r="BT296" s="712"/>
      <c r="BU296" s="712"/>
      <c r="BV296" s="712"/>
      <c r="BW296" s="712"/>
      <c r="BX296" s="712"/>
      <c r="BY296" s="712"/>
      <c r="BZ296" s="712"/>
      <c r="CA296" s="712"/>
      <c r="CB296" s="712"/>
      <c r="CC296" s="712"/>
      <c r="CD296" s="712"/>
      <c r="CE296" s="712"/>
      <c r="CF296" s="712"/>
      <c r="CG296" s="712"/>
      <c r="CH296" s="713"/>
    </row>
    <row r="297" spans="1:86" ht="24.95" customHeight="1">
      <c r="A297" s="714"/>
      <c r="B297" s="715"/>
      <c r="C297" s="715"/>
      <c r="D297" s="715"/>
      <c r="E297" s="715"/>
      <c r="F297" s="715"/>
      <c r="G297" s="715"/>
      <c r="H297" s="715"/>
      <c r="I297" s="191"/>
      <c r="J297" s="191"/>
      <c r="K297" s="191"/>
      <c r="L297" s="191"/>
      <c r="M297" s="192"/>
      <c r="N297" s="790"/>
      <c r="O297" s="790"/>
      <c r="P297" s="737" t="str">
        <f>IF('②応募者名簿(印刷用)'!$BV$44="","",'②応募者名簿(印刷用)'!$BV$44)</f>
        <v xml:space="preserve"> </v>
      </c>
      <c r="Q297" s="738"/>
      <c r="R297" s="738"/>
      <c r="S297" s="738"/>
      <c r="T297" s="738"/>
      <c r="U297" s="738"/>
      <c r="V297" s="738"/>
      <c r="W297" s="738"/>
      <c r="X297" s="738"/>
      <c r="Y297" s="738"/>
      <c r="Z297" s="738"/>
      <c r="AA297" s="738"/>
      <c r="AB297" s="738"/>
      <c r="AC297" s="738"/>
      <c r="AD297" s="738"/>
      <c r="AE297" s="738"/>
      <c r="AF297" s="738"/>
      <c r="AG297" s="738"/>
      <c r="AH297" s="738"/>
      <c r="AI297" s="738"/>
      <c r="AJ297" s="738"/>
      <c r="AK297" s="738"/>
      <c r="AL297" s="738"/>
      <c r="AM297" s="738"/>
      <c r="AN297" s="738"/>
      <c r="AO297" s="738"/>
      <c r="AP297" s="739"/>
      <c r="AQ297" s="300"/>
      <c r="AR297" s="301"/>
      <c r="AS297" s="714"/>
      <c r="AT297" s="715"/>
      <c r="AU297" s="715"/>
      <c r="AV297" s="715"/>
      <c r="AW297" s="715"/>
      <c r="AX297" s="715"/>
      <c r="AY297" s="715"/>
      <c r="AZ297" s="715"/>
      <c r="BA297" s="191"/>
      <c r="BB297" s="191"/>
      <c r="BC297" s="191"/>
      <c r="BD297" s="191"/>
      <c r="BE297" s="192"/>
      <c r="BF297" s="732"/>
      <c r="BG297" s="733"/>
      <c r="BH297" s="737" t="str">
        <f>IF('②応募者名簿(印刷用)'!$BV$44="","",'②応募者名簿(印刷用)'!$BV$44)</f>
        <v xml:space="preserve"> </v>
      </c>
      <c r="BI297" s="738"/>
      <c r="BJ297" s="738"/>
      <c r="BK297" s="738"/>
      <c r="BL297" s="738"/>
      <c r="BM297" s="738"/>
      <c r="BN297" s="738"/>
      <c r="BO297" s="738"/>
      <c r="BP297" s="738"/>
      <c r="BQ297" s="738"/>
      <c r="BR297" s="738"/>
      <c r="BS297" s="738"/>
      <c r="BT297" s="738"/>
      <c r="BU297" s="738"/>
      <c r="BV297" s="738"/>
      <c r="BW297" s="738"/>
      <c r="BX297" s="738"/>
      <c r="BY297" s="738"/>
      <c r="BZ297" s="738"/>
      <c r="CA297" s="738"/>
      <c r="CB297" s="738"/>
      <c r="CC297" s="738"/>
      <c r="CD297" s="738"/>
      <c r="CE297" s="738"/>
      <c r="CF297" s="738"/>
      <c r="CG297" s="738"/>
      <c r="CH297" s="739"/>
    </row>
    <row r="298" spans="1:86" ht="24.95" customHeight="1">
      <c r="A298" s="714"/>
      <c r="B298" s="715"/>
      <c r="C298" s="715"/>
      <c r="D298" s="715"/>
      <c r="E298" s="715"/>
      <c r="F298" s="715"/>
      <c r="G298" s="715"/>
      <c r="H298" s="715"/>
      <c r="I298" s="191"/>
      <c r="J298" s="191"/>
      <c r="K298" s="191"/>
      <c r="L298" s="191"/>
      <c r="M298" s="192"/>
      <c r="N298" s="728" t="s">
        <v>345</v>
      </c>
      <c r="O298" s="729"/>
      <c r="P298" s="740" t="s">
        <v>23</v>
      </c>
      <c r="Q298" s="741"/>
      <c r="R298" s="741"/>
      <c r="S298" s="741"/>
      <c r="T298" s="720" t="str">
        <f>""&amp;①入力シート!$D$21</f>
        <v/>
      </c>
      <c r="U298" s="720"/>
      <c r="V298" s="720"/>
      <c r="W298" s="720"/>
      <c r="X298" s="720"/>
      <c r="Y298" s="720"/>
      <c r="Z298" s="720"/>
      <c r="AA298" s="720"/>
      <c r="AB298" s="720"/>
      <c r="AC298" s="720"/>
      <c r="AD298" s="720"/>
      <c r="AE298" s="720"/>
      <c r="AF298" s="720"/>
      <c r="AG298" s="720"/>
      <c r="AH298" s="720"/>
      <c r="AI298" s="720"/>
      <c r="AJ298" s="720"/>
      <c r="AK298" s="720"/>
      <c r="AL298" s="720"/>
      <c r="AM298" s="720"/>
      <c r="AN298" s="720"/>
      <c r="AO298" s="720"/>
      <c r="AP298" s="773"/>
      <c r="AQ298" s="300"/>
      <c r="AR298" s="301"/>
      <c r="AS298" s="714"/>
      <c r="AT298" s="715"/>
      <c r="AU298" s="715"/>
      <c r="AV298" s="715"/>
      <c r="AW298" s="715"/>
      <c r="AX298" s="715"/>
      <c r="AY298" s="715"/>
      <c r="AZ298" s="715"/>
      <c r="BA298" s="191"/>
      <c r="BB298" s="191"/>
      <c r="BC298" s="191"/>
      <c r="BD298" s="191"/>
      <c r="BE298" s="192"/>
      <c r="BF298" s="728" t="s">
        <v>345</v>
      </c>
      <c r="BG298" s="729"/>
      <c r="BH298" s="740" t="s">
        <v>23</v>
      </c>
      <c r="BI298" s="741"/>
      <c r="BJ298" s="741"/>
      <c r="BK298" s="741"/>
      <c r="BL298" s="720" t="str">
        <f>""&amp;①入力シート!$D$21</f>
        <v/>
      </c>
      <c r="BM298" s="720"/>
      <c r="BN298" s="720"/>
      <c r="BO298" s="720"/>
      <c r="BP298" s="720"/>
      <c r="BQ298" s="720"/>
      <c r="BR298" s="720"/>
      <c r="BS298" s="720"/>
      <c r="BT298" s="720"/>
      <c r="BU298" s="720"/>
      <c r="BV298" s="720"/>
      <c r="BW298" s="720"/>
      <c r="BX298" s="720"/>
      <c r="BY298" s="720"/>
      <c r="BZ298" s="720"/>
      <c r="CA298" s="720"/>
      <c r="CB298" s="720"/>
      <c r="CC298" s="720"/>
      <c r="CD298" s="720"/>
      <c r="CE298" s="720"/>
      <c r="CF298" s="720"/>
      <c r="CG298" s="720"/>
      <c r="CH298" s="773"/>
    </row>
    <row r="299" spans="1:86" ht="24.95" customHeight="1">
      <c r="A299" s="193"/>
      <c r="B299" s="191"/>
      <c r="C299" s="191"/>
      <c r="D299" s="191"/>
      <c r="E299" s="191"/>
      <c r="F299" s="191"/>
      <c r="G299" s="191"/>
      <c r="H299" s="191"/>
      <c r="I299" s="191"/>
      <c r="J299" s="191"/>
      <c r="K299" s="191"/>
      <c r="L299" s="191"/>
      <c r="M299" s="192"/>
      <c r="N299" s="730"/>
      <c r="O299" s="731"/>
      <c r="P299" s="770" t="str">
        <f>"　"&amp;①入力シート!$D$22</f>
        <v>　</v>
      </c>
      <c r="Q299" s="771"/>
      <c r="R299" s="771"/>
      <c r="S299" s="771"/>
      <c r="T299" s="771"/>
      <c r="U299" s="771"/>
      <c r="V299" s="771"/>
      <c r="W299" s="771"/>
      <c r="X299" s="771"/>
      <c r="Y299" s="771"/>
      <c r="Z299" s="771"/>
      <c r="AA299" s="771"/>
      <c r="AB299" s="771"/>
      <c r="AC299" s="771"/>
      <c r="AD299" s="771"/>
      <c r="AE299" s="771"/>
      <c r="AF299" s="771"/>
      <c r="AG299" s="771"/>
      <c r="AH299" s="771"/>
      <c r="AI299" s="771"/>
      <c r="AJ299" s="771"/>
      <c r="AK299" s="771"/>
      <c r="AL299" s="771"/>
      <c r="AM299" s="771"/>
      <c r="AN299" s="771"/>
      <c r="AO299" s="771"/>
      <c r="AP299" s="772"/>
      <c r="AQ299" s="300"/>
      <c r="AR299" s="301"/>
      <c r="AS299" s="193"/>
      <c r="AT299" s="191"/>
      <c r="AU299" s="191"/>
      <c r="AV299" s="191"/>
      <c r="AW299" s="191"/>
      <c r="AX299" s="191"/>
      <c r="AY299" s="191"/>
      <c r="AZ299" s="191"/>
      <c r="BA299" s="191"/>
      <c r="BB299" s="191"/>
      <c r="BC299" s="191"/>
      <c r="BD299" s="191"/>
      <c r="BE299" s="192"/>
      <c r="BF299" s="730"/>
      <c r="BG299" s="731"/>
      <c r="BH299" s="770" t="str">
        <f>"　"&amp;①入力シート!$D$22</f>
        <v>　</v>
      </c>
      <c r="BI299" s="771"/>
      <c r="BJ299" s="771"/>
      <c r="BK299" s="771"/>
      <c r="BL299" s="771"/>
      <c r="BM299" s="771"/>
      <c r="BN299" s="771"/>
      <c r="BO299" s="771"/>
      <c r="BP299" s="771"/>
      <c r="BQ299" s="771"/>
      <c r="BR299" s="771"/>
      <c r="BS299" s="771"/>
      <c r="BT299" s="771"/>
      <c r="BU299" s="771"/>
      <c r="BV299" s="771"/>
      <c r="BW299" s="771"/>
      <c r="BX299" s="771"/>
      <c r="BY299" s="771"/>
      <c r="BZ299" s="771"/>
      <c r="CA299" s="771"/>
      <c r="CB299" s="771"/>
      <c r="CC299" s="771"/>
      <c r="CD299" s="771"/>
      <c r="CE299" s="771"/>
      <c r="CF299" s="771"/>
      <c r="CG299" s="771"/>
      <c r="CH299" s="772"/>
    </row>
    <row r="300" spans="1:86" ht="24.95" customHeight="1">
      <c r="A300" s="193"/>
      <c r="B300" s="191"/>
      <c r="C300" s="191"/>
      <c r="D300" s="191"/>
      <c r="E300" s="191"/>
      <c r="F300" s="191"/>
      <c r="G300" s="191"/>
      <c r="H300" s="191"/>
      <c r="I300" s="191"/>
      <c r="J300" s="191"/>
      <c r="K300" s="191"/>
      <c r="L300" s="191"/>
      <c r="M300" s="192"/>
      <c r="N300" s="730"/>
      <c r="O300" s="731"/>
      <c r="P300" s="764" t="str">
        <f>"　"&amp;①入力シート!$D$23</f>
        <v>　</v>
      </c>
      <c r="Q300" s="765"/>
      <c r="R300" s="765"/>
      <c r="S300" s="765"/>
      <c r="T300" s="765"/>
      <c r="U300" s="765"/>
      <c r="V300" s="765"/>
      <c r="W300" s="765"/>
      <c r="X300" s="765"/>
      <c r="Y300" s="765"/>
      <c r="Z300" s="765"/>
      <c r="AA300" s="765"/>
      <c r="AB300" s="765"/>
      <c r="AC300" s="765"/>
      <c r="AD300" s="765"/>
      <c r="AE300" s="765"/>
      <c r="AF300" s="765"/>
      <c r="AG300" s="765"/>
      <c r="AH300" s="765"/>
      <c r="AI300" s="765"/>
      <c r="AJ300" s="765"/>
      <c r="AK300" s="765"/>
      <c r="AL300" s="765"/>
      <c r="AM300" s="765"/>
      <c r="AN300" s="765"/>
      <c r="AO300" s="765"/>
      <c r="AP300" s="766"/>
      <c r="AQ300" s="300"/>
      <c r="AR300" s="301"/>
      <c r="AS300" s="193"/>
      <c r="AT300" s="191"/>
      <c r="AU300" s="191"/>
      <c r="AV300" s="191"/>
      <c r="AW300" s="191"/>
      <c r="AX300" s="191"/>
      <c r="AY300" s="191"/>
      <c r="AZ300" s="191"/>
      <c r="BA300" s="191"/>
      <c r="BB300" s="191"/>
      <c r="BC300" s="191"/>
      <c r="BD300" s="191"/>
      <c r="BE300" s="192"/>
      <c r="BF300" s="730"/>
      <c r="BG300" s="731"/>
      <c r="BH300" s="764" t="str">
        <f>"　"&amp;①入力シート!$D$23</f>
        <v>　</v>
      </c>
      <c r="BI300" s="765"/>
      <c r="BJ300" s="765"/>
      <c r="BK300" s="765"/>
      <c r="BL300" s="765"/>
      <c r="BM300" s="765"/>
      <c r="BN300" s="765"/>
      <c r="BO300" s="765"/>
      <c r="BP300" s="765"/>
      <c r="BQ300" s="765"/>
      <c r="BR300" s="765"/>
      <c r="BS300" s="765"/>
      <c r="BT300" s="765"/>
      <c r="BU300" s="765"/>
      <c r="BV300" s="765"/>
      <c r="BW300" s="765"/>
      <c r="BX300" s="765"/>
      <c r="BY300" s="765"/>
      <c r="BZ300" s="765"/>
      <c r="CA300" s="765"/>
      <c r="CB300" s="765"/>
      <c r="CC300" s="765"/>
      <c r="CD300" s="765"/>
      <c r="CE300" s="765"/>
      <c r="CF300" s="765"/>
      <c r="CG300" s="765"/>
      <c r="CH300" s="766"/>
    </row>
    <row r="301" spans="1:86" ht="24.95" customHeight="1">
      <c r="A301" s="194"/>
      <c r="B301" s="195"/>
      <c r="C301" s="195"/>
      <c r="D301" s="195"/>
      <c r="E301" s="195"/>
      <c r="F301" s="195"/>
      <c r="G301" s="195"/>
      <c r="H301" s="195"/>
      <c r="I301" s="195"/>
      <c r="J301" s="195"/>
      <c r="K301" s="195"/>
      <c r="L301" s="195"/>
      <c r="M301" s="196"/>
      <c r="N301" s="732"/>
      <c r="O301" s="733"/>
      <c r="P301" s="764"/>
      <c r="Q301" s="765"/>
      <c r="R301" s="765"/>
      <c r="S301" s="765"/>
      <c r="T301" s="765"/>
      <c r="U301" s="765"/>
      <c r="V301" s="765"/>
      <c r="W301" s="765"/>
      <c r="X301" s="765"/>
      <c r="Y301" s="765"/>
      <c r="Z301" s="765"/>
      <c r="AA301" s="765"/>
      <c r="AB301" s="765"/>
      <c r="AC301" s="765"/>
      <c r="AD301" s="765"/>
      <c r="AE301" s="765"/>
      <c r="AF301" s="765"/>
      <c r="AG301" s="765"/>
      <c r="AH301" s="765"/>
      <c r="AI301" s="765"/>
      <c r="AJ301" s="765"/>
      <c r="AK301" s="765"/>
      <c r="AL301" s="765"/>
      <c r="AM301" s="765"/>
      <c r="AN301" s="765"/>
      <c r="AO301" s="765"/>
      <c r="AP301" s="766"/>
      <c r="AQ301" s="300"/>
      <c r="AR301" s="301"/>
      <c r="AS301" s="194"/>
      <c r="AT301" s="195"/>
      <c r="AU301" s="195"/>
      <c r="AV301" s="195"/>
      <c r="AW301" s="195"/>
      <c r="AX301" s="195"/>
      <c r="AY301" s="195"/>
      <c r="AZ301" s="195"/>
      <c r="BA301" s="195"/>
      <c r="BB301" s="195"/>
      <c r="BC301" s="195"/>
      <c r="BD301" s="195"/>
      <c r="BE301" s="196"/>
      <c r="BF301" s="732"/>
      <c r="BG301" s="733"/>
      <c r="BH301" s="767"/>
      <c r="BI301" s="768"/>
      <c r="BJ301" s="768"/>
      <c r="BK301" s="768"/>
      <c r="BL301" s="768"/>
      <c r="BM301" s="768"/>
      <c r="BN301" s="768"/>
      <c r="BO301" s="768"/>
      <c r="BP301" s="768"/>
      <c r="BQ301" s="768"/>
      <c r="BR301" s="768"/>
      <c r="BS301" s="768"/>
      <c r="BT301" s="768"/>
      <c r="BU301" s="768"/>
      <c r="BV301" s="768"/>
      <c r="BW301" s="768"/>
      <c r="BX301" s="768"/>
      <c r="BY301" s="768"/>
      <c r="BZ301" s="768"/>
      <c r="CA301" s="768"/>
      <c r="CB301" s="768"/>
      <c r="CC301" s="768"/>
      <c r="CD301" s="768"/>
      <c r="CE301" s="768"/>
      <c r="CF301" s="768"/>
      <c r="CG301" s="768"/>
      <c r="CH301" s="769"/>
    </row>
    <row r="302" spans="1:86" ht="24.95" customHeight="1">
      <c r="A302" s="722" t="s">
        <v>337</v>
      </c>
      <c r="B302" s="723"/>
      <c r="C302" s="740" t="s">
        <v>31</v>
      </c>
      <c r="D302" s="741"/>
      <c r="E302" s="741"/>
      <c r="F302" s="741"/>
      <c r="G302" s="741"/>
      <c r="H302" s="741"/>
      <c r="I302" s="741"/>
      <c r="J302" s="741"/>
      <c r="K302" s="741"/>
      <c r="L302" s="741"/>
      <c r="M302" s="741"/>
      <c r="N302" s="722" t="s">
        <v>336</v>
      </c>
      <c r="O302" s="723"/>
      <c r="P302" s="792" t="str">
        <f>""&amp;①入力シート!AC88</f>
        <v/>
      </c>
      <c r="Q302" s="792"/>
      <c r="R302" s="792"/>
      <c r="S302" s="792"/>
      <c r="T302" s="792"/>
      <c r="U302" s="792"/>
      <c r="V302" s="792"/>
      <c r="W302" s="792"/>
      <c r="X302" s="792"/>
      <c r="Y302" s="792"/>
      <c r="Z302" s="792"/>
      <c r="AA302" s="792"/>
      <c r="AB302" s="792"/>
      <c r="AC302" s="792"/>
      <c r="AD302" s="792"/>
      <c r="AE302" s="792"/>
      <c r="AF302" s="792"/>
      <c r="AG302" s="792"/>
      <c r="AH302" s="792"/>
      <c r="AI302" s="792"/>
      <c r="AJ302" s="792"/>
      <c r="AK302" s="792"/>
      <c r="AL302" s="792"/>
      <c r="AM302" s="792"/>
      <c r="AN302" s="792"/>
      <c r="AO302" s="792"/>
      <c r="AP302" s="792"/>
      <c r="AQ302" s="300"/>
      <c r="AR302" s="301"/>
      <c r="AS302" s="722" t="s">
        <v>337</v>
      </c>
      <c r="AT302" s="723"/>
      <c r="AU302" s="740" t="s">
        <v>31</v>
      </c>
      <c r="AV302" s="741"/>
      <c r="AW302" s="741"/>
      <c r="AX302" s="741"/>
      <c r="AY302" s="741"/>
      <c r="AZ302" s="741"/>
      <c r="BA302" s="741"/>
      <c r="BB302" s="741"/>
      <c r="BC302" s="741"/>
      <c r="BD302" s="741"/>
      <c r="BE302" s="742"/>
      <c r="BF302" s="722" t="s">
        <v>336</v>
      </c>
      <c r="BG302" s="723"/>
      <c r="BH302" s="755" t="str">
        <f>""&amp;①入力シート!AC89</f>
        <v/>
      </c>
      <c r="BI302" s="756"/>
      <c r="BJ302" s="756"/>
      <c r="BK302" s="756"/>
      <c r="BL302" s="756"/>
      <c r="BM302" s="756"/>
      <c r="BN302" s="756"/>
      <c r="BO302" s="756"/>
      <c r="BP302" s="756"/>
      <c r="BQ302" s="756"/>
      <c r="BR302" s="756"/>
      <c r="BS302" s="756"/>
      <c r="BT302" s="756"/>
      <c r="BU302" s="756"/>
      <c r="BV302" s="756"/>
      <c r="BW302" s="756"/>
      <c r="BX302" s="756"/>
      <c r="BY302" s="756"/>
      <c r="BZ302" s="756"/>
      <c r="CA302" s="756"/>
      <c r="CB302" s="756"/>
      <c r="CC302" s="756"/>
      <c r="CD302" s="756"/>
      <c r="CE302" s="756"/>
      <c r="CF302" s="756"/>
      <c r="CG302" s="756"/>
      <c r="CH302" s="757"/>
    </row>
    <row r="303" spans="1:86" ht="24.95" customHeight="1">
      <c r="A303" s="724"/>
      <c r="B303" s="725"/>
      <c r="C303" s="743">
        <f>'②応募者名簿(印刷用)'!$BF7</f>
        <v>65</v>
      </c>
      <c r="D303" s="744"/>
      <c r="E303" s="744"/>
      <c r="F303" s="744"/>
      <c r="G303" s="744"/>
      <c r="H303" s="744"/>
      <c r="I303" s="744"/>
      <c r="J303" s="744"/>
      <c r="K303" s="744"/>
      <c r="L303" s="744"/>
      <c r="M303" s="744"/>
      <c r="N303" s="724"/>
      <c r="O303" s="725"/>
      <c r="P303" s="792"/>
      <c r="Q303" s="792"/>
      <c r="R303" s="792"/>
      <c r="S303" s="792"/>
      <c r="T303" s="792"/>
      <c r="U303" s="792"/>
      <c r="V303" s="792"/>
      <c r="W303" s="792"/>
      <c r="X303" s="792"/>
      <c r="Y303" s="792"/>
      <c r="Z303" s="792"/>
      <c r="AA303" s="792"/>
      <c r="AB303" s="792"/>
      <c r="AC303" s="792"/>
      <c r="AD303" s="792"/>
      <c r="AE303" s="792"/>
      <c r="AF303" s="792"/>
      <c r="AG303" s="792"/>
      <c r="AH303" s="792"/>
      <c r="AI303" s="792"/>
      <c r="AJ303" s="792"/>
      <c r="AK303" s="792"/>
      <c r="AL303" s="792"/>
      <c r="AM303" s="792"/>
      <c r="AN303" s="792"/>
      <c r="AO303" s="792"/>
      <c r="AP303" s="792"/>
      <c r="AQ303" s="300"/>
      <c r="AR303" s="301"/>
      <c r="AS303" s="724"/>
      <c r="AT303" s="725"/>
      <c r="AU303" s="743">
        <f>'②応募者名簿(印刷用)'!$BF8</f>
        <v>66</v>
      </c>
      <c r="AV303" s="744"/>
      <c r="AW303" s="744"/>
      <c r="AX303" s="744"/>
      <c r="AY303" s="744"/>
      <c r="AZ303" s="744"/>
      <c r="BA303" s="744"/>
      <c r="BB303" s="744"/>
      <c r="BC303" s="744"/>
      <c r="BD303" s="744"/>
      <c r="BE303" s="745"/>
      <c r="BF303" s="724"/>
      <c r="BG303" s="725"/>
      <c r="BH303" s="758"/>
      <c r="BI303" s="759"/>
      <c r="BJ303" s="759"/>
      <c r="BK303" s="759"/>
      <c r="BL303" s="759"/>
      <c r="BM303" s="759"/>
      <c r="BN303" s="759"/>
      <c r="BO303" s="759"/>
      <c r="BP303" s="759"/>
      <c r="BQ303" s="759"/>
      <c r="BR303" s="759"/>
      <c r="BS303" s="759"/>
      <c r="BT303" s="759"/>
      <c r="BU303" s="759"/>
      <c r="BV303" s="759"/>
      <c r="BW303" s="759"/>
      <c r="BX303" s="759"/>
      <c r="BY303" s="759"/>
      <c r="BZ303" s="759"/>
      <c r="CA303" s="759"/>
      <c r="CB303" s="759"/>
      <c r="CC303" s="759"/>
      <c r="CD303" s="759"/>
      <c r="CE303" s="759"/>
      <c r="CF303" s="759"/>
      <c r="CG303" s="759"/>
      <c r="CH303" s="760"/>
    </row>
    <row r="304" spans="1:86" ht="24.95" customHeight="1">
      <c r="A304" s="726"/>
      <c r="B304" s="727"/>
      <c r="C304" s="743"/>
      <c r="D304" s="744"/>
      <c r="E304" s="744"/>
      <c r="F304" s="744"/>
      <c r="G304" s="744"/>
      <c r="H304" s="744"/>
      <c r="I304" s="744"/>
      <c r="J304" s="744"/>
      <c r="K304" s="744"/>
      <c r="L304" s="744"/>
      <c r="M304" s="744"/>
      <c r="N304" s="726"/>
      <c r="O304" s="727"/>
      <c r="P304" s="792"/>
      <c r="Q304" s="792"/>
      <c r="R304" s="792"/>
      <c r="S304" s="792"/>
      <c r="T304" s="792"/>
      <c r="U304" s="792"/>
      <c r="V304" s="792"/>
      <c r="W304" s="792"/>
      <c r="X304" s="792"/>
      <c r="Y304" s="792"/>
      <c r="Z304" s="792"/>
      <c r="AA304" s="792"/>
      <c r="AB304" s="792"/>
      <c r="AC304" s="792"/>
      <c r="AD304" s="792"/>
      <c r="AE304" s="792"/>
      <c r="AF304" s="792"/>
      <c r="AG304" s="792"/>
      <c r="AH304" s="792"/>
      <c r="AI304" s="792"/>
      <c r="AJ304" s="792"/>
      <c r="AK304" s="792"/>
      <c r="AL304" s="792"/>
      <c r="AM304" s="792"/>
      <c r="AN304" s="792"/>
      <c r="AO304" s="792"/>
      <c r="AP304" s="792"/>
      <c r="AQ304" s="300"/>
      <c r="AR304" s="301"/>
      <c r="AS304" s="726"/>
      <c r="AT304" s="727"/>
      <c r="AU304" s="746"/>
      <c r="AV304" s="747"/>
      <c r="AW304" s="747"/>
      <c r="AX304" s="747"/>
      <c r="AY304" s="747"/>
      <c r="AZ304" s="747"/>
      <c r="BA304" s="747"/>
      <c r="BB304" s="747"/>
      <c r="BC304" s="747"/>
      <c r="BD304" s="747"/>
      <c r="BE304" s="748"/>
      <c r="BF304" s="726"/>
      <c r="BG304" s="727"/>
      <c r="BH304" s="761"/>
      <c r="BI304" s="762"/>
      <c r="BJ304" s="762"/>
      <c r="BK304" s="762"/>
      <c r="BL304" s="762"/>
      <c r="BM304" s="762"/>
      <c r="BN304" s="762"/>
      <c r="BO304" s="762"/>
      <c r="BP304" s="762"/>
      <c r="BQ304" s="762"/>
      <c r="BR304" s="762"/>
      <c r="BS304" s="762"/>
      <c r="BT304" s="762"/>
      <c r="BU304" s="762"/>
      <c r="BV304" s="762"/>
      <c r="BW304" s="762"/>
      <c r="BX304" s="762"/>
      <c r="BY304" s="762"/>
      <c r="BZ304" s="762"/>
      <c r="CA304" s="762"/>
      <c r="CB304" s="762"/>
      <c r="CC304" s="762"/>
      <c r="CD304" s="762"/>
      <c r="CE304" s="762"/>
      <c r="CF304" s="762"/>
      <c r="CG304" s="762"/>
      <c r="CH304" s="763"/>
    </row>
    <row r="305" spans="1:86" ht="24.95" customHeight="1">
      <c r="A305" s="722" t="s">
        <v>338</v>
      </c>
      <c r="B305" s="723"/>
      <c r="C305" s="782" t="str">
        <f>IF('②応募者名簿(印刷用)'!$BQ$7="","",'②応募者名簿(印刷用)'!$BQ$7)</f>
        <v/>
      </c>
      <c r="D305" s="783"/>
      <c r="E305" s="783"/>
      <c r="F305" s="783"/>
      <c r="G305" s="783"/>
      <c r="H305" s="783"/>
      <c r="I305" s="783"/>
      <c r="J305" s="783"/>
      <c r="K305" s="783"/>
      <c r="L305" s="783"/>
      <c r="M305" s="784"/>
      <c r="N305" s="728" t="s">
        <v>346</v>
      </c>
      <c r="O305" s="729"/>
      <c r="P305" s="787" t="s">
        <v>32</v>
      </c>
      <c r="Q305" s="788"/>
      <c r="R305" s="788"/>
      <c r="S305" s="788"/>
      <c r="T305" s="788"/>
      <c r="U305" s="788"/>
      <c r="V305" s="788"/>
      <c r="W305" s="788"/>
      <c r="X305" s="788"/>
      <c r="Y305" s="788"/>
      <c r="Z305" s="788"/>
      <c r="AA305" s="788"/>
      <c r="AB305" s="788"/>
      <c r="AC305" s="788"/>
      <c r="AD305" s="788"/>
      <c r="AE305" s="788"/>
      <c r="AF305" s="788"/>
      <c r="AG305" s="788"/>
      <c r="AH305" s="788"/>
      <c r="AI305" s="788"/>
      <c r="AJ305" s="788"/>
      <c r="AK305" s="788"/>
      <c r="AL305" s="788"/>
      <c r="AM305" s="788"/>
      <c r="AN305" s="788"/>
      <c r="AO305" s="788"/>
      <c r="AP305" s="789"/>
      <c r="AQ305" s="300"/>
      <c r="AR305" s="301"/>
      <c r="AS305" s="722" t="s">
        <v>338</v>
      </c>
      <c r="AT305" s="723"/>
      <c r="AU305" s="782" t="str">
        <f>IF('②応募者名簿(印刷用)'!$BQ$8="","",'②応募者名簿(印刷用)'!$BQ$8)</f>
        <v/>
      </c>
      <c r="AV305" s="783"/>
      <c r="AW305" s="783"/>
      <c r="AX305" s="783"/>
      <c r="AY305" s="783"/>
      <c r="AZ305" s="783"/>
      <c r="BA305" s="783"/>
      <c r="BB305" s="783"/>
      <c r="BC305" s="783"/>
      <c r="BD305" s="783"/>
      <c r="BE305" s="784"/>
      <c r="BF305" s="728" t="s">
        <v>346</v>
      </c>
      <c r="BG305" s="729"/>
      <c r="BH305" s="740" t="s">
        <v>32</v>
      </c>
      <c r="BI305" s="741"/>
      <c r="BJ305" s="741"/>
      <c r="BK305" s="741"/>
      <c r="BL305" s="741"/>
      <c r="BM305" s="741"/>
      <c r="BN305" s="741"/>
      <c r="BO305" s="741"/>
      <c r="BP305" s="741"/>
      <c r="BQ305" s="741"/>
      <c r="BR305" s="741"/>
      <c r="BS305" s="741"/>
      <c r="BT305" s="741"/>
      <c r="BU305" s="741"/>
      <c r="BV305" s="741"/>
      <c r="BW305" s="741"/>
      <c r="BX305" s="741"/>
      <c r="BY305" s="741"/>
      <c r="BZ305" s="741"/>
      <c r="CA305" s="741"/>
      <c r="CB305" s="741"/>
      <c r="CC305" s="741"/>
      <c r="CD305" s="741"/>
      <c r="CE305" s="741"/>
      <c r="CF305" s="741"/>
      <c r="CG305" s="741"/>
      <c r="CH305" s="742"/>
    </row>
    <row r="306" spans="1:86" ht="24.95" customHeight="1">
      <c r="A306" s="724"/>
      <c r="B306" s="725"/>
      <c r="C306" s="743"/>
      <c r="D306" s="744"/>
      <c r="E306" s="744"/>
      <c r="F306" s="744"/>
      <c r="G306" s="744"/>
      <c r="H306" s="744"/>
      <c r="I306" s="744"/>
      <c r="J306" s="744"/>
      <c r="K306" s="744"/>
      <c r="L306" s="744"/>
      <c r="M306" s="745"/>
      <c r="N306" s="730"/>
      <c r="O306" s="731"/>
      <c r="P306" s="793" t="str">
        <f>IF('②応募者名簿(印刷用)'!$BU$7="","",'②応募者名簿(印刷用)'!$BU$7)</f>
        <v xml:space="preserve"> </v>
      </c>
      <c r="Q306" s="793"/>
      <c r="R306" s="793"/>
      <c r="S306" s="793"/>
      <c r="T306" s="793"/>
      <c r="U306" s="793"/>
      <c r="V306" s="793"/>
      <c r="W306" s="793"/>
      <c r="X306" s="793"/>
      <c r="Y306" s="793"/>
      <c r="Z306" s="793"/>
      <c r="AA306" s="793"/>
      <c r="AB306" s="793"/>
      <c r="AC306" s="793"/>
      <c r="AD306" s="793"/>
      <c r="AE306" s="793"/>
      <c r="AF306" s="793"/>
      <c r="AG306" s="793"/>
      <c r="AH306" s="793"/>
      <c r="AI306" s="793"/>
      <c r="AJ306" s="793"/>
      <c r="AK306" s="793"/>
      <c r="AL306" s="793"/>
      <c r="AM306" s="793"/>
      <c r="AN306" s="793"/>
      <c r="AO306" s="793"/>
      <c r="AP306" s="793"/>
      <c r="AQ306" s="300"/>
      <c r="AR306" s="301"/>
      <c r="AS306" s="724"/>
      <c r="AT306" s="725"/>
      <c r="AU306" s="743"/>
      <c r="AV306" s="744"/>
      <c r="AW306" s="744"/>
      <c r="AX306" s="744"/>
      <c r="AY306" s="744"/>
      <c r="AZ306" s="744"/>
      <c r="BA306" s="744"/>
      <c r="BB306" s="744"/>
      <c r="BC306" s="744"/>
      <c r="BD306" s="744"/>
      <c r="BE306" s="745"/>
      <c r="BF306" s="730"/>
      <c r="BG306" s="731"/>
      <c r="BH306" s="743" t="str">
        <f>IF('②応募者名簿(印刷用)'!$BU$8="","",'②応募者名簿(印刷用)'!$BU$8)</f>
        <v xml:space="preserve"> </v>
      </c>
      <c r="BI306" s="744"/>
      <c r="BJ306" s="744"/>
      <c r="BK306" s="744"/>
      <c r="BL306" s="744"/>
      <c r="BM306" s="744"/>
      <c r="BN306" s="744"/>
      <c r="BO306" s="744"/>
      <c r="BP306" s="744"/>
      <c r="BQ306" s="744"/>
      <c r="BR306" s="744"/>
      <c r="BS306" s="744"/>
      <c r="BT306" s="744"/>
      <c r="BU306" s="744"/>
      <c r="BV306" s="744"/>
      <c r="BW306" s="744"/>
      <c r="BX306" s="744"/>
      <c r="BY306" s="744"/>
      <c r="BZ306" s="744"/>
      <c r="CA306" s="744"/>
      <c r="CB306" s="744"/>
      <c r="CC306" s="744"/>
      <c r="CD306" s="744"/>
      <c r="CE306" s="744"/>
      <c r="CF306" s="744"/>
      <c r="CG306" s="744"/>
      <c r="CH306" s="745"/>
    </row>
    <row r="307" spans="1:86" ht="24.95" customHeight="1">
      <c r="A307" s="726"/>
      <c r="B307" s="727"/>
      <c r="C307" s="743"/>
      <c r="D307" s="744"/>
      <c r="E307" s="744"/>
      <c r="F307" s="744"/>
      <c r="G307" s="744"/>
      <c r="H307" s="744"/>
      <c r="I307" s="744"/>
      <c r="J307" s="744"/>
      <c r="K307" s="744"/>
      <c r="L307" s="744"/>
      <c r="M307" s="745"/>
      <c r="N307" s="732"/>
      <c r="O307" s="733"/>
      <c r="P307" s="794"/>
      <c r="Q307" s="794"/>
      <c r="R307" s="794"/>
      <c r="S307" s="794"/>
      <c r="T307" s="794"/>
      <c r="U307" s="794"/>
      <c r="V307" s="794"/>
      <c r="W307" s="794"/>
      <c r="X307" s="794"/>
      <c r="Y307" s="794"/>
      <c r="Z307" s="794"/>
      <c r="AA307" s="794"/>
      <c r="AB307" s="794"/>
      <c r="AC307" s="794"/>
      <c r="AD307" s="794"/>
      <c r="AE307" s="794"/>
      <c r="AF307" s="794"/>
      <c r="AG307" s="794"/>
      <c r="AH307" s="794"/>
      <c r="AI307" s="794"/>
      <c r="AJ307" s="794"/>
      <c r="AK307" s="794"/>
      <c r="AL307" s="794"/>
      <c r="AM307" s="794"/>
      <c r="AN307" s="794"/>
      <c r="AO307" s="794"/>
      <c r="AP307" s="794"/>
      <c r="AQ307" s="300"/>
      <c r="AR307" s="301"/>
      <c r="AS307" s="726"/>
      <c r="AT307" s="727"/>
      <c r="AU307" s="746"/>
      <c r="AV307" s="747"/>
      <c r="AW307" s="747"/>
      <c r="AX307" s="747"/>
      <c r="AY307" s="747"/>
      <c r="AZ307" s="747"/>
      <c r="BA307" s="747"/>
      <c r="BB307" s="747"/>
      <c r="BC307" s="747"/>
      <c r="BD307" s="747"/>
      <c r="BE307" s="748"/>
      <c r="BF307" s="732"/>
      <c r="BG307" s="733"/>
      <c r="BH307" s="746"/>
      <c r="BI307" s="747"/>
      <c r="BJ307" s="747"/>
      <c r="BK307" s="747"/>
      <c r="BL307" s="747"/>
      <c r="BM307" s="747"/>
      <c r="BN307" s="747"/>
      <c r="BO307" s="747"/>
      <c r="BP307" s="747"/>
      <c r="BQ307" s="747"/>
      <c r="BR307" s="747"/>
      <c r="BS307" s="747"/>
      <c r="BT307" s="747"/>
      <c r="BU307" s="747"/>
      <c r="BV307" s="747"/>
      <c r="BW307" s="747"/>
      <c r="BX307" s="747"/>
      <c r="BY307" s="747"/>
      <c r="BZ307" s="747"/>
      <c r="CA307" s="747"/>
      <c r="CB307" s="747"/>
      <c r="CC307" s="747"/>
      <c r="CD307" s="747"/>
      <c r="CE307" s="747"/>
      <c r="CF307" s="747"/>
      <c r="CG307" s="747"/>
      <c r="CH307" s="748"/>
    </row>
    <row r="308" spans="1:86" ht="24.95" customHeight="1">
      <c r="A308" s="786" t="s">
        <v>22</v>
      </c>
      <c r="B308" s="786"/>
      <c r="C308" s="791" t="str">
        <f>""&amp;①入力シート!AD88</f>
        <v/>
      </c>
      <c r="D308" s="791"/>
      <c r="E308" s="791"/>
      <c r="F308" s="791"/>
      <c r="G308" s="791"/>
      <c r="H308" s="791"/>
      <c r="I308" s="791"/>
      <c r="J308" s="791"/>
      <c r="K308" s="791"/>
      <c r="L308" s="791"/>
      <c r="M308" s="791"/>
      <c r="N308" s="197"/>
      <c r="O308" s="198"/>
      <c r="P308" s="198"/>
      <c r="Q308" s="198"/>
      <c r="R308" s="198"/>
      <c r="S308" s="198"/>
      <c r="T308" s="198"/>
      <c r="U308" s="198"/>
      <c r="V308" s="198"/>
      <c r="W308" s="198"/>
      <c r="X308" s="198"/>
      <c r="Y308" s="198"/>
      <c r="Z308" s="198"/>
      <c r="AA308" s="198"/>
      <c r="AB308" s="198"/>
      <c r="AC308" s="198"/>
      <c r="AD308" s="198"/>
      <c r="AE308" s="198"/>
      <c r="AF308" s="198"/>
      <c r="AG308" s="198"/>
      <c r="AH308" s="198"/>
      <c r="AI308" s="198"/>
      <c r="AJ308" s="198"/>
      <c r="AK308" s="198"/>
      <c r="AL308" s="198"/>
      <c r="AM308" s="774">
        <f>$AM$20</f>
        <v>86</v>
      </c>
      <c r="AN308" s="774"/>
      <c r="AO308" s="774"/>
      <c r="AP308" s="775"/>
      <c r="AQ308" s="298"/>
      <c r="AR308" s="299"/>
      <c r="AS308" s="778" t="s">
        <v>22</v>
      </c>
      <c r="AT308" s="779"/>
      <c r="AU308" s="749" t="str">
        <f>""&amp;①入力シート!AD89</f>
        <v/>
      </c>
      <c r="AV308" s="750"/>
      <c r="AW308" s="750"/>
      <c r="AX308" s="750"/>
      <c r="AY308" s="750"/>
      <c r="AZ308" s="750"/>
      <c r="BA308" s="750"/>
      <c r="BB308" s="750"/>
      <c r="BC308" s="750"/>
      <c r="BD308" s="750"/>
      <c r="BE308" s="751"/>
      <c r="BF308" s="197"/>
      <c r="BG308" s="198"/>
      <c r="BH308" s="198"/>
      <c r="BI308" s="198"/>
      <c r="BJ308" s="198"/>
      <c r="BK308" s="198"/>
      <c r="BL308" s="198"/>
      <c r="BM308" s="198"/>
      <c r="BN308" s="198"/>
      <c r="BO308" s="198"/>
      <c r="BP308" s="198"/>
      <c r="BQ308" s="198"/>
      <c r="BR308" s="198"/>
      <c r="BS308" s="198"/>
      <c r="BT308" s="198"/>
      <c r="BU308" s="198"/>
      <c r="BV308" s="198"/>
      <c r="BW308" s="198"/>
      <c r="BX308" s="198"/>
      <c r="BY308" s="198"/>
      <c r="BZ308" s="198"/>
      <c r="CA308" s="198"/>
      <c r="CB308" s="198"/>
      <c r="CC308" s="198"/>
      <c r="CD308" s="198"/>
      <c r="CE308" s="774">
        <f>$AM$20</f>
        <v>86</v>
      </c>
      <c r="CF308" s="774"/>
      <c r="CG308" s="774"/>
      <c r="CH308" s="775"/>
    </row>
    <row r="309" spans="1:86" ht="24.95" customHeight="1">
      <c r="A309" s="786"/>
      <c r="B309" s="786"/>
      <c r="C309" s="791"/>
      <c r="D309" s="791"/>
      <c r="E309" s="791"/>
      <c r="F309" s="791"/>
      <c r="G309" s="791"/>
      <c r="H309" s="791"/>
      <c r="I309" s="791"/>
      <c r="J309" s="791"/>
      <c r="K309" s="791"/>
      <c r="L309" s="791"/>
      <c r="M309" s="791"/>
      <c r="N309" s="199"/>
      <c r="O309" s="199"/>
      <c r="P309" s="199"/>
      <c r="Q309" s="199"/>
      <c r="R309" s="199"/>
      <c r="S309" s="199"/>
      <c r="T309" s="199"/>
      <c r="U309" s="199"/>
      <c r="V309" s="199"/>
      <c r="W309" s="199"/>
      <c r="X309" s="199"/>
      <c r="Y309" s="199"/>
      <c r="Z309" s="199"/>
      <c r="AA309" s="199"/>
      <c r="AB309" s="199"/>
      <c r="AC309" s="199"/>
      <c r="AD309" s="199"/>
      <c r="AE309" s="199"/>
      <c r="AF309" s="199"/>
      <c r="AG309" s="199"/>
      <c r="AH309" s="199"/>
      <c r="AI309" s="199"/>
      <c r="AJ309" s="199"/>
      <c r="AK309" s="199"/>
      <c r="AL309" s="199"/>
      <c r="AM309" s="776"/>
      <c r="AN309" s="776"/>
      <c r="AO309" s="776"/>
      <c r="AP309" s="777"/>
      <c r="AQ309" s="298"/>
      <c r="AR309" s="299"/>
      <c r="AS309" s="780"/>
      <c r="AT309" s="781"/>
      <c r="AU309" s="752"/>
      <c r="AV309" s="753"/>
      <c r="AW309" s="753"/>
      <c r="AX309" s="753"/>
      <c r="AY309" s="753"/>
      <c r="AZ309" s="753"/>
      <c r="BA309" s="753"/>
      <c r="BB309" s="753"/>
      <c r="BC309" s="753"/>
      <c r="BD309" s="753"/>
      <c r="BE309" s="754"/>
      <c r="BF309" s="199"/>
      <c r="BG309" s="199"/>
      <c r="BH309" s="199"/>
      <c r="BI309" s="199"/>
      <c r="BJ309" s="199"/>
      <c r="BK309" s="199"/>
      <c r="BL309" s="199"/>
      <c r="BM309" s="199"/>
      <c r="BN309" s="199"/>
      <c r="BO309" s="199"/>
      <c r="BP309" s="199"/>
      <c r="BQ309" s="199"/>
      <c r="BR309" s="199"/>
      <c r="BS309" s="199"/>
      <c r="BT309" s="199"/>
      <c r="BU309" s="199"/>
      <c r="BV309" s="199"/>
      <c r="BW309" s="199"/>
      <c r="BX309" s="199"/>
      <c r="BY309" s="199"/>
      <c r="BZ309" s="199"/>
      <c r="CA309" s="199"/>
      <c r="CB309" s="199"/>
      <c r="CC309" s="199"/>
      <c r="CD309" s="199"/>
      <c r="CE309" s="776"/>
      <c r="CF309" s="776"/>
      <c r="CG309" s="776"/>
      <c r="CH309" s="777"/>
    </row>
    <row r="310" spans="1:86" ht="26.1" customHeight="1">
      <c r="AQ310" s="304"/>
      <c r="AR310" s="305"/>
    </row>
    <row r="311" spans="1:86" ht="26.1" customHeight="1">
      <c r="AQ311" s="304"/>
      <c r="AR311" s="305"/>
    </row>
    <row r="312" spans="1:86" ht="26.1" customHeight="1">
      <c r="A312" s="174"/>
      <c r="B312" s="174"/>
      <c r="C312" s="174"/>
      <c r="D312" s="174"/>
      <c r="E312" s="174"/>
      <c r="F312" s="174"/>
      <c r="G312" s="174"/>
      <c r="H312" s="174"/>
      <c r="I312" s="174"/>
      <c r="J312" s="174"/>
      <c r="K312" s="174"/>
      <c r="L312" s="174"/>
      <c r="M312" s="174"/>
      <c r="N312" s="785" t="s">
        <v>408</v>
      </c>
      <c r="O312" s="785"/>
      <c r="P312" s="785"/>
      <c r="Q312" s="785"/>
      <c r="R312" s="785"/>
      <c r="S312" s="785"/>
      <c r="T312" s="785"/>
      <c r="U312" s="785"/>
      <c r="V312" s="785"/>
      <c r="W312" s="785"/>
      <c r="X312" s="785"/>
      <c r="Y312" s="785"/>
      <c r="Z312" s="785"/>
      <c r="AA312" s="785"/>
      <c r="AB312" s="785"/>
      <c r="AQ312" s="298"/>
      <c r="AR312" s="299"/>
      <c r="AS312" s="174"/>
      <c r="AT312" s="174"/>
      <c r="AU312" s="174"/>
      <c r="AV312" s="174"/>
      <c r="AW312" s="174"/>
      <c r="AX312" s="174"/>
      <c r="AY312" s="174"/>
      <c r="AZ312" s="174"/>
      <c r="BA312" s="174"/>
      <c r="BB312" s="174"/>
      <c r="BC312" s="174"/>
      <c r="BD312" s="174"/>
      <c r="BE312" s="174"/>
      <c r="BF312" s="785" t="s">
        <v>408</v>
      </c>
      <c r="BG312" s="785"/>
      <c r="BH312" s="785"/>
      <c r="BI312" s="785"/>
      <c r="BJ312" s="785"/>
      <c r="BK312" s="785"/>
      <c r="BL312" s="785"/>
      <c r="BM312" s="785"/>
      <c r="BN312" s="785"/>
      <c r="BO312" s="785"/>
      <c r="BP312" s="785"/>
      <c r="BQ312" s="785"/>
      <c r="BR312" s="785"/>
      <c r="BS312" s="785"/>
      <c r="BT312" s="785"/>
    </row>
    <row r="313" spans="1:86" ht="26.1" customHeight="1">
      <c r="A313" s="174"/>
      <c r="B313" s="174"/>
      <c r="C313" s="174"/>
      <c r="D313" s="174"/>
      <c r="E313" s="174"/>
      <c r="F313" s="174"/>
      <c r="G313" s="174"/>
      <c r="H313" s="174"/>
      <c r="I313" s="174"/>
      <c r="J313" s="174"/>
      <c r="K313" s="174"/>
      <c r="L313" s="174"/>
      <c r="M313" s="174"/>
      <c r="N313" s="785"/>
      <c r="O313" s="785"/>
      <c r="P313" s="785"/>
      <c r="Q313" s="785"/>
      <c r="R313" s="785"/>
      <c r="S313" s="785"/>
      <c r="T313" s="785"/>
      <c r="U313" s="785"/>
      <c r="V313" s="785"/>
      <c r="W313" s="785"/>
      <c r="X313" s="785"/>
      <c r="Y313" s="785"/>
      <c r="Z313" s="785"/>
      <c r="AA313" s="785"/>
      <c r="AB313" s="785"/>
      <c r="AQ313" s="298"/>
      <c r="AR313" s="299"/>
      <c r="AS313" s="174"/>
      <c r="AT313" s="174"/>
      <c r="AU313" s="174"/>
      <c r="AV313" s="174"/>
      <c r="AW313" s="174"/>
      <c r="AX313" s="174"/>
      <c r="AY313" s="174"/>
      <c r="AZ313" s="174"/>
      <c r="BA313" s="174"/>
      <c r="BB313" s="174"/>
      <c r="BC313" s="174"/>
      <c r="BD313" s="174"/>
      <c r="BE313" s="174"/>
      <c r="BF313" s="785"/>
      <c r="BG313" s="785"/>
      <c r="BH313" s="785"/>
      <c r="BI313" s="785"/>
      <c r="BJ313" s="785"/>
      <c r="BK313" s="785"/>
      <c r="BL313" s="785"/>
      <c r="BM313" s="785"/>
      <c r="BN313" s="785"/>
      <c r="BO313" s="785"/>
      <c r="BP313" s="785"/>
      <c r="BQ313" s="785"/>
      <c r="BR313" s="785"/>
      <c r="BS313" s="785"/>
      <c r="BT313" s="785"/>
    </row>
    <row r="314" spans="1:86" ht="26.1" customHeight="1">
      <c r="A314" s="174"/>
      <c r="B314" s="174"/>
      <c r="C314" s="174"/>
      <c r="D314" s="174"/>
      <c r="E314" s="174"/>
      <c r="F314" s="174"/>
      <c r="G314" s="174"/>
      <c r="H314" s="174"/>
      <c r="I314" s="174"/>
      <c r="J314" s="174"/>
      <c r="K314" s="174"/>
      <c r="L314" s="174"/>
      <c r="M314" s="174"/>
      <c r="N314" s="785" t="s">
        <v>407</v>
      </c>
      <c r="O314" s="785"/>
      <c r="P314" s="785"/>
      <c r="Q314" s="785"/>
      <c r="R314" s="785"/>
      <c r="S314" s="785"/>
      <c r="T314" s="785"/>
      <c r="U314" s="785"/>
      <c r="V314" s="785"/>
      <c r="W314" s="785"/>
      <c r="X314" s="785"/>
      <c r="Y314" s="785"/>
      <c r="Z314" s="785"/>
      <c r="AA314" s="785"/>
      <c r="AB314" s="785"/>
      <c r="AQ314" s="298"/>
      <c r="AR314" s="299"/>
      <c r="AS314" s="174"/>
      <c r="AT314" s="174"/>
      <c r="AU314" s="174"/>
      <c r="AV314" s="174"/>
      <c r="AW314" s="174"/>
      <c r="AX314" s="174"/>
      <c r="AY314" s="174"/>
      <c r="AZ314" s="174"/>
      <c r="BA314" s="174"/>
      <c r="BB314" s="174"/>
      <c r="BC314" s="174"/>
      <c r="BD314" s="174"/>
      <c r="BE314" s="174"/>
      <c r="BF314" s="785" t="s">
        <v>407</v>
      </c>
      <c r="BG314" s="785"/>
      <c r="BH314" s="785"/>
      <c r="BI314" s="785"/>
      <c r="BJ314" s="785"/>
      <c r="BK314" s="785"/>
      <c r="BL314" s="785"/>
      <c r="BM314" s="785"/>
      <c r="BN314" s="785"/>
      <c r="BO314" s="785"/>
      <c r="BP314" s="785"/>
      <c r="BQ314" s="785"/>
      <c r="BR314" s="785"/>
      <c r="BS314" s="785"/>
      <c r="BT314" s="785"/>
    </row>
    <row r="315" spans="1:86" ht="26.1" customHeight="1">
      <c r="A315" s="174"/>
      <c r="B315" s="174"/>
      <c r="C315" s="174"/>
      <c r="D315" s="174"/>
      <c r="E315" s="174"/>
      <c r="F315" s="174"/>
      <c r="G315" s="174"/>
      <c r="H315" s="174"/>
      <c r="I315" s="174"/>
      <c r="J315" s="174"/>
      <c r="K315" s="174"/>
      <c r="L315" s="174"/>
      <c r="M315" s="174"/>
      <c r="N315" s="785"/>
      <c r="O315" s="785"/>
      <c r="P315" s="785"/>
      <c r="Q315" s="785"/>
      <c r="R315" s="785"/>
      <c r="S315" s="785"/>
      <c r="T315" s="785"/>
      <c r="U315" s="785"/>
      <c r="V315" s="785"/>
      <c r="W315" s="785"/>
      <c r="X315" s="785"/>
      <c r="Y315" s="785"/>
      <c r="Z315" s="785"/>
      <c r="AA315" s="785"/>
      <c r="AB315" s="785"/>
      <c r="AQ315" s="298"/>
      <c r="AR315" s="299"/>
      <c r="AS315" s="174"/>
      <c r="AT315" s="174"/>
      <c r="AU315" s="174"/>
      <c r="AV315" s="174"/>
      <c r="AW315" s="174"/>
      <c r="AX315" s="174"/>
      <c r="AY315" s="174"/>
      <c r="AZ315" s="174"/>
      <c r="BA315" s="174"/>
      <c r="BB315" s="174"/>
      <c r="BC315" s="174"/>
      <c r="BD315" s="174"/>
      <c r="BE315" s="174"/>
      <c r="BF315" s="785"/>
      <c r="BG315" s="785"/>
      <c r="BH315" s="785"/>
      <c r="BI315" s="785"/>
      <c r="BJ315" s="785"/>
      <c r="BK315" s="785"/>
      <c r="BL315" s="785"/>
      <c r="BM315" s="785"/>
      <c r="BN315" s="785"/>
      <c r="BO315" s="785"/>
      <c r="BP315" s="785"/>
      <c r="BQ315" s="785"/>
      <c r="BR315" s="785"/>
      <c r="BS315" s="785"/>
      <c r="BT315" s="785"/>
    </row>
    <row r="316" spans="1:86" ht="26.1" customHeight="1">
      <c r="AQ316" s="302"/>
      <c r="AR316" s="303"/>
    </row>
    <row r="317" spans="1:86" ht="26.1" customHeight="1">
      <c r="B317" s="142" t="str">
        <f>$B$5</f>
        <v>第86回全国教育美術展応募作品の名札</v>
      </c>
      <c r="AQ317" s="302"/>
      <c r="AR317" s="303"/>
      <c r="AT317" s="142" t="str">
        <f>$B$5</f>
        <v>第86回全国教育美術展応募作品の名札</v>
      </c>
    </row>
    <row r="318" spans="1:86" ht="24.95" customHeight="1">
      <c r="A318" s="734" t="s">
        <v>45</v>
      </c>
      <c r="B318" s="735"/>
      <c r="C318" s="735"/>
      <c r="D318" s="735"/>
      <c r="E318" s="735"/>
      <c r="F318" s="735"/>
      <c r="G318" s="735"/>
      <c r="H318" s="735"/>
      <c r="I318" s="735"/>
      <c r="J318" s="735"/>
      <c r="K318" s="735"/>
      <c r="L318" s="735"/>
      <c r="M318" s="736"/>
      <c r="N318" s="790" t="s">
        <v>344</v>
      </c>
      <c r="O318" s="790"/>
      <c r="P318" s="719" t="s">
        <v>17</v>
      </c>
      <c r="Q318" s="720"/>
      <c r="R318" s="721" t="str">
        <f>IF('②応募者名簿(印刷用)'!$BX$40="","",'②応募者名簿(印刷用)'!$BX$40)</f>
        <v>-</v>
      </c>
      <c r="S318" s="721"/>
      <c r="T318" s="721"/>
      <c r="U318" s="721"/>
      <c r="V318" s="721"/>
      <c r="W318" s="721"/>
      <c r="X318" s="721"/>
      <c r="Y318" s="272"/>
      <c r="Z318" s="272"/>
      <c r="AA318" s="718" t="s">
        <v>282</v>
      </c>
      <c r="AB318" s="718"/>
      <c r="AC318" s="718"/>
      <c r="AD318" s="716" t="str">
        <f>IF(①入力シート!$D$30+①入力シート!$H$30+①入力シート!$L$30=0,"",①入力シート!$D$30&amp;①入力シート!$G$30&amp;①入力シート!$H$30&amp;①入力シート!$K$30&amp;①入力シート!$L$30)</f>
        <v/>
      </c>
      <c r="AE318" s="716"/>
      <c r="AF318" s="716"/>
      <c r="AG318" s="716"/>
      <c r="AH318" s="716"/>
      <c r="AI318" s="716"/>
      <c r="AJ318" s="716"/>
      <c r="AK318" s="716"/>
      <c r="AL318" s="716"/>
      <c r="AM318" s="716"/>
      <c r="AN318" s="716"/>
      <c r="AO318" s="716"/>
      <c r="AP318" s="717"/>
      <c r="AQ318" s="300"/>
      <c r="AR318" s="301"/>
      <c r="AS318" s="734" t="s">
        <v>45</v>
      </c>
      <c r="AT318" s="735"/>
      <c r="AU318" s="735"/>
      <c r="AV318" s="735"/>
      <c r="AW318" s="735"/>
      <c r="AX318" s="735"/>
      <c r="AY318" s="735"/>
      <c r="AZ318" s="735"/>
      <c r="BA318" s="735"/>
      <c r="BB318" s="735"/>
      <c r="BC318" s="735"/>
      <c r="BD318" s="735"/>
      <c r="BE318" s="736"/>
      <c r="BF318" s="728" t="s">
        <v>344</v>
      </c>
      <c r="BG318" s="729"/>
      <c r="BH318" s="719" t="s">
        <v>17</v>
      </c>
      <c r="BI318" s="720"/>
      <c r="BJ318" s="721" t="str">
        <f>IF('②応募者名簿(印刷用)'!$BX$40="","",'②応募者名簿(印刷用)'!$BX$40)</f>
        <v>-</v>
      </c>
      <c r="BK318" s="721"/>
      <c r="BL318" s="721"/>
      <c r="BM318" s="721"/>
      <c r="BN318" s="721"/>
      <c r="BO318" s="721"/>
      <c r="BP318" s="721"/>
      <c r="BQ318" s="272"/>
      <c r="BR318" s="272"/>
      <c r="BS318" s="718" t="s">
        <v>282</v>
      </c>
      <c r="BT318" s="718"/>
      <c r="BU318" s="718"/>
      <c r="BV318" s="716" t="str">
        <f>IF(①入力シート!$D$30+①入力シート!$H$30+①入力シート!$L$30=0,"",①入力シート!$D$30&amp;①入力シート!$G$30&amp;①入力シート!$H$30&amp;①入力シート!$K$30&amp;①入力シート!$L$30)</f>
        <v/>
      </c>
      <c r="BW318" s="716"/>
      <c r="BX318" s="716"/>
      <c r="BY318" s="716"/>
      <c r="BZ318" s="716"/>
      <c r="CA318" s="716"/>
      <c r="CB318" s="716"/>
      <c r="CC318" s="716"/>
      <c r="CD318" s="716"/>
      <c r="CE318" s="716"/>
      <c r="CF318" s="716"/>
      <c r="CG318" s="716"/>
      <c r="CH318" s="717"/>
    </row>
    <row r="319" spans="1:86" ht="24.95" customHeight="1">
      <c r="A319" s="714"/>
      <c r="B319" s="715"/>
      <c r="C319" s="715"/>
      <c r="D319" s="715"/>
      <c r="E319" s="715"/>
      <c r="F319" s="715"/>
      <c r="G319" s="715"/>
      <c r="H319" s="715"/>
      <c r="I319" s="191"/>
      <c r="J319" s="191"/>
      <c r="K319" s="191"/>
      <c r="L319" s="191"/>
      <c r="M319" s="192"/>
      <c r="N319" s="790"/>
      <c r="O319" s="790"/>
      <c r="P319" s="711" t="str">
        <f>IF('②応募者名簿(印刷用)'!$BV$42="","",'②応募者名簿(印刷用)'!$BV$42)</f>
        <v xml:space="preserve"> </v>
      </c>
      <c r="Q319" s="712"/>
      <c r="R319" s="712"/>
      <c r="S319" s="712"/>
      <c r="T319" s="712"/>
      <c r="U319" s="712"/>
      <c r="V319" s="712"/>
      <c r="W319" s="712"/>
      <c r="X319" s="712"/>
      <c r="Y319" s="712"/>
      <c r="Z319" s="712"/>
      <c r="AA319" s="712"/>
      <c r="AB319" s="712"/>
      <c r="AC319" s="712"/>
      <c r="AD319" s="712"/>
      <c r="AE319" s="712"/>
      <c r="AF319" s="712"/>
      <c r="AG319" s="712"/>
      <c r="AH319" s="712"/>
      <c r="AI319" s="712"/>
      <c r="AJ319" s="712"/>
      <c r="AK319" s="712"/>
      <c r="AL319" s="712"/>
      <c r="AM319" s="712"/>
      <c r="AN319" s="712"/>
      <c r="AO319" s="712"/>
      <c r="AP319" s="713"/>
      <c r="AQ319" s="300"/>
      <c r="AR319" s="301"/>
      <c r="AS319" s="714"/>
      <c r="AT319" s="715"/>
      <c r="AU319" s="715"/>
      <c r="AV319" s="715"/>
      <c r="AW319" s="715"/>
      <c r="AX319" s="715"/>
      <c r="AY319" s="715"/>
      <c r="AZ319" s="715"/>
      <c r="BA319" s="191"/>
      <c r="BB319" s="191"/>
      <c r="BC319" s="191"/>
      <c r="BD319" s="191"/>
      <c r="BE319" s="192"/>
      <c r="BF319" s="730"/>
      <c r="BG319" s="731"/>
      <c r="BH319" s="711" t="str">
        <f>IF('②応募者名簿(印刷用)'!$BV$42="","",'②応募者名簿(印刷用)'!$BV$42)</f>
        <v xml:space="preserve"> </v>
      </c>
      <c r="BI319" s="712"/>
      <c r="BJ319" s="712"/>
      <c r="BK319" s="712"/>
      <c r="BL319" s="712"/>
      <c r="BM319" s="712"/>
      <c r="BN319" s="712"/>
      <c r="BO319" s="712"/>
      <c r="BP319" s="712"/>
      <c r="BQ319" s="712"/>
      <c r="BR319" s="712"/>
      <c r="BS319" s="712"/>
      <c r="BT319" s="712"/>
      <c r="BU319" s="712"/>
      <c r="BV319" s="712"/>
      <c r="BW319" s="712"/>
      <c r="BX319" s="712"/>
      <c r="BY319" s="712"/>
      <c r="BZ319" s="712"/>
      <c r="CA319" s="712"/>
      <c r="CB319" s="712"/>
      <c r="CC319" s="712"/>
      <c r="CD319" s="712"/>
      <c r="CE319" s="712"/>
      <c r="CF319" s="712"/>
      <c r="CG319" s="712"/>
      <c r="CH319" s="713"/>
    </row>
    <row r="320" spans="1:86" ht="24.95" customHeight="1">
      <c r="A320" s="714"/>
      <c r="B320" s="715"/>
      <c r="C320" s="715"/>
      <c r="D320" s="715"/>
      <c r="E320" s="715"/>
      <c r="F320" s="715"/>
      <c r="G320" s="715"/>
      <c r="H320" s="715"/>
      <c r="I320" s="191"/>
      <c r="J320" s="191"/>
      <c r="K320" s="191"/>
      <c r="L320" s="191"/>
      <c r="M320" s="192"/>
      <c r="N320" s="790"/>
      <c r="O320" s="790"/>
      <c r="P320" s="711" t="str">
        <f>IF('②応募者名簿(印刷用)'!$BV$43="","",'②応募者名簿(印刷用)'!$BV$43)</f>
        <v xml:space="preserve"> </v>
      </c>
      <c r="Q320" s="712"/>
      <c r="R320" s="712"/>
      <c r="S320" s="712"/>
      <c r="T320" s="712"/>
      <c r="U320" s="712"/>
      <c r="V320" s="712"/>
      <c r="W320" s="712"/>
      <c r="X320" s="712"/>
      <c r="Y320" s="712"/>
      <c r="Z320" s="712"/>
      <c r="AA320" s="712"/>
      <c r="AB320" s="712"/>
      <c r="AC320" s="712"/>
      <c r="AD320" s="712"/>
      <c r="AE320" s="712"/>
      <c r="AF320" s="712"/>
      <c r="AG320" s="712"/>
      <c r="AH320" s="712"/>
      <c r="AI320" s="712"/>
      <c r="AJ320" s="712"/>
      <c r="AK320" s="712"/>
      <c r="AL320" s="712"/>
      <c r="AM320" s="712"/>
      <c r="AN320" s="712"/>
      <c r="AO320" s="712"/>
      <c r="AP320" s="713"/>
      <c r="AQ320" s="300"/>
      <c r="AR320" s="301"/>
      <c r="AS320" s="714"/>
      <c r="AT320" s="715"/>
      <c r="AU320" s="715"/>
      <c r="AV320" s="715"/>
      <c r="AW320" s="715"/>
      <c r="AX320" s="715"/>
      <c r="AY320" s="715"/>
      <c r="AZ320" s="715"/>
      <c r="BA320" s="191"/>
      <c r="BB320" s="191"/>
      <c r="BC320" s="191"/>
      <c r="BD320" s="191"/>
      <c r="BE320" s="192"/>
      <c r="BF320" s="730"/>
      <c r="BG320" s="731"/>
      <c r="BH320" s="711" t="str">
        <f>IF('②応募者名簿(印刷用)'!$BV$43="","",'②応募者名簿(印刷用)'!$BV$43)</f>
        <v xml:space="preserve"> </v>
      </c>
      <c r="BI320" s="712"/>
      <c r="BJ320" s="712"/>
      <c r="BK320" s="712"/>
      <c r="BL320" s="712"/>
      <c r="BM320" s="712"/>
      <c r="BN320" s="712"/>
      <c r="BO320" s="712"/>
      <c r="BP320" s="712"/>
      <c r="BQ320" s="712"/>
      <c r="BR320" s="712"/>
      <c r="BS320" s="712"/>
      <c r="BT320" s="712"/>
      <c r="BU320" s="712"/>
      <c r="BV320" s="712"/>
      <c r="BW320" s="712"/>
      <c r="BX320" s="712"/>
      <c r="BY320" s="712"/>
      <c r="BZ320" s="712"/>
      <c r="CA320" s="712"/>
      <c r="CB320" s="712"/>
      <c r="CC320" s="712"/>
      <c r="CD320" s="712"/>
      <c r="CE320" s="712"/>
      <c r="CF320" s="712"/>
      <c r="CG320" s="712"/>
      <c r="CH320" s="713"/>
    </row>
    <row r="321" spans="1:86" ht="24.95" customHeight="1">
      <c r="A321" s="714"/>
      <c r="B321" s="715"/>
      <c r="C321" s="715"/>
      <c r="D321" s="715"/>
      <c r="E321" s="715"/>
      <c r="F321" s="715"/>
      <c r="G321" s="715"/>
      <c r="H321" s="715"/>
      <c r="I321" s="191"/>
      <c r="J321" s="191"/>
      <c r="K321" s="191"/>
      <c r="L321" s="191"/>
      <c r="M321" s="192"/>
      <c r="N321" s="790"/>
      <c r="O321" s="790"/>
      <c r="P321" s="737" t="str">
        <f>IF('②応募者名簿(印刷用)'!$BV$44="","",'②応募者名簿(印刷用)'!$BV$44)</f>
        <v xml:space="preserve"> </v>
      </c>
      <c r="Q321" s="738"/>
      <c r="R321" s="738"/>
      <c r="S321" s="738"/>
      <c r="T321" s="738"/>
      <c r="U321" s="738"/>
      <c r="V321" s="738"/>
      <c r="W321" s="738"/>
      <c r="X321" s="738"/>
      <c r="Y321" s="738"/>
      <c r="Z321" s="738"/>
      <c r="AA321" s="738"/>
      <c r="AB321" s="738"/>
      <c r="AC321" s="738"/>
      <c r="AD321" s="738"/>
      <c r="AE321" s="738"/>
      <c r="AF321" s="738"/>
      <c r="AG321" s="738"/>
      <c r="AH321" s="738"/>
      <c r="AI321" s="738"/>
      <c r="AJ321" s="738"/>
      <c r="AK321" s="738"/>
      <c r="AL321" s="738"/>
      <c r="AM321" s="738"/>
      <c r="AN321" s="738"/>
      <c r="AO321" s="738"/>
      <c r="AP321" s="739"/>
      <c r="AQ321" s="300"/>
      <c r="AR321" s="301"/>
      <c r="AS321" s="714"/>
      <c r="AT321" s="715"/>
      <c r="AU321" s="715"/>
      <c r="AV321" s="715"/>
      <c r="AW321" s="715"/>
      <c r="AX321" s="715"/>
      <c r="AY321" s="715"/>
      <c r="AZ321" s="715"/>
      <c r="BA321" s="191"/>
      <c r="BB321" s="191"/>
      <c r="BC321" s="191"/>
      <c r="BD321" s="191"/>
      <c r="BE321" s="192"/>
      <c r="BF321" s="732"/>
      <c r="BG321" s="733"/>
      <c r="BH321" s="737" t="str">
        <f>IF('②応募者名簿(印刷用)'!$BV$44="","",'②応募者名簿(印刷用)'!$BV$44)</f>
        <v xml:space="preserve"> </v>
      </c>
      <c r="BI321" s="738"/>
      <c r="BJ321" s="738"/>
      <c r="BK321" s="738"/>
      <c r="BL321" s="738"/>
      <c r="BM321" s="738"/>
      <c r="BN321" s="738"/>
      <c r="BO321" s="738"/>
      <c r="BP321" s="738"/>
      <c r="BQ321" s="738"/>
      <c r="BR321" s="738"/>
      <c r="BS321" s="738"/>
      <c r="BT321" s="738"/>
      <c r="BU321" s="738"/>
      <c r="BV321" s="738"/>
      <c r="BW321" s="738"/>
      <c r="BX321" s="738"/>
      <c r="BY321" s="738"/>
      <c r="BZ321" s="738"/>
      <c r="CA321" s="738"/>
      <c r="CB321" s="738"/>
      <c r="CC321" s="738"/>
      <c r="CD321" s="738"/>
      <c r="CE321" s="738"/>
      <c r="CF321" s="738"/>
      <c r="CG321" s="738"/>
      <c r="CH321" s="739"/>
    </row>
    <row r="322" spans="1:86" ht="24.95" customHeight="1">
      <c r="A322" s="714"/>
      <c r="B322" s="715"/>
      <c r="C322" s="715"/>
      <c r="D322" s="715"/>
      <c r="E322" s="715"/>
      <c r="F322" s="715"/>
      <c r="G322" s="715"/>
      <c r="H322" s="715"/>
      <c r="I322" s="191"/>
      <c r="J322" s="191"/>
      <c r="K322" s="191"/>
      <c r="L322" s="191"/>
      <c r="M322" s="192"/>
      <c r="N322" s="728" t="s">
        <v>345</v>
      </c>
      <c r="O322" s="729"/>
      <c r="P322" s="740" t="s">
        <v>23</v>
      </c>
      <c r="Q322" s="741"/>
      <c r="R322" s="741"/>
      <c r="S322" s="741"/>
      <c r="T322" s="720" t="str">
        <f>""&amp;①入力シート!$D$21</f>
        <v/>
      </c>
      <c r="U322" s="720"/>
      <c r="V322" s="720"/>
      <c r="W322" s="720"/>
      <c r="X322" s="720"/>
      <c r="Y322" s="720"/>
      <c r="Z322" s="720"/>
      <c r="AA322" s="720"/>
      <c r="AB322" s="720"/>
      <c r="AC322" s="720"/>
      <c r="AD322" s="720"/>
      <c r="AE322" s="720"/>
      <c r="AF322" s="720"/>
      <c r="AG322" s="720"/>
      <c r="AH322" s="720"/>
      <c r="AI322" s="720"/>
      <c r="AJ322" s="720"/>
      <c r="AK322" s="720"/>
      <c r="AL322" s="720"/>
      <c r="AM322" s="720"/>
      <c r="AN322" s="720"/>
      <c r="AO322" s="720"/>
      <c r="AP322" s="773"/>
      <c r="AQ322" s="300"/>
      <c r="AR322" s="301"/>
      <c r="AS322" s="714"/>
      <c r="AT322" s="715"/>
      <c r="AU322" s="715"/>
      <c r="AV322" s="715"/>
      <c r="AW322" s="715"/>
      <c r="AX322" s="715"/>
      <c r="AY322" s="715"/>
      <c r="AZ322" s="715"/>
      <c r="BA322" s="191"/>
      <c r="BB322" s="191"/>
      <c r="BC322" s="191"/>
      <c r="BD322" s="191"/>
      <c r="BE322" s="192"/>
      <c r="BF322" s="728" t="s">
        <v>345</v>
      </c>
      <c r="BG322" s="729"/>
      <c r="BH322" s="740" t="s">
        <v>23</v>
      </c>
      <c r="BI322" s="741"/>
      <c r="BJ322" s="741"/>
      <c r="BK322" s="741"/>
      <c r="BL322" s="720" t="str">
        <f>""&amp;①入力シート!$D$21</f>
        <v/>
      </c>
      <c r="BM322" s="720"/>
      <c r="BN322" s="720"/>
      <c r="BO322" s="720"/>
      <c r="BP322" s="720"/>
      <c r="BQ322" s="720"/>
      <c r="BR322" s="720"/>
      <c r="BS322" s="720"/>
      <c r="BT322" s="720"/>
      <c r="BU322" s="720"/>
      <c r="BV322" s="720"/>
      <c r="BW322" s="720"/>
      <c r="BX322" s="720"/>
      <c r="BY322" s="720"/>
      <c r="BZ322" s="720"/>
      <c r="CA322" s="720"/>
      <c r="CB322" s="720"/>
      <c r="CC322" s="720"/>
      <c r="CD322" s="720"/>
      <c r="CE322" s="720"/>
      <c r="CF322" s="720"/>
      <c r="CG322" s="720"/>
      <c r="CH322" s="773"/>
    </row>
    <row r="323" spans="1:86" ht="24.95" customHeight="1">
      <c r="A323" s="193"/>
      <c r="B323" s="191"/>
      <c r="C323" s="191"/>
      <c r="D323" s="191"/>
      <c r="E323" s="191"/>
      <c r="F323" s="191"/>
      <c r="G323" s="191"/>
      <c r="H323" s="191"/>
      <c r="I323" s="191"/>
      <c r="J323" s="191"/>
      <c r="K323" s="191"/>
      <c r="L323" s="191"/>
      <c r="M323" s="192"/>
      <c r="N323" s="730"/>
      <c r="O323" s="731"/>
      <c r="P323" s="770" t="str">
        <f>"　"&amp;①入力シート!$D$22</f>
        <v>　</v>
      </c>
      <c r="Q323" s="771"/>
      <c r="R323" s="771"/>
      <c r="S323" s="771"/>
      <c r="T323" s="771"/>
      <c r="U323" s="771"/>
      <c r="V323" s="771"/>
      <c r="W323" s="771"/>
      <c r="X323" s="771"/>
      <c r="Y323" s="771"/>
      <c r="Z323" s="771"/>
      <c r="AA323" s="771"/>
      <c r="AB323" s="771"/>
      <c r="AC323" s="771"/>
      <c r="AD323" s="771"/>
      <c r="AE323" s="771"/>
      <c r="AF323" s="771"/>
      <c r="AG323" s="771"/>
      <c r="AH323" s="771"/>
      <c r="AI323" s="771"/>
      <c r="AJ323" s="771"/>
      <c r="AK323" s="771"/>
      <c r="AL323" s="771"/>
      <c r="AM323" s="771"/>
      <c r="AN323" s="771"/>
      <c r="AO323" s="771"/>
      <c r="AP323" s="772"/>
      <c r="AQ323" s="300"/>
      <c r="AR323" s="301"/>
      <c r="AS323" s="193"/>
      <c r="AT323" s="191"/>
      <c r="AU323" s="191"/>
      <c r="AV323" s="191"/>
      <c r="AW323" s="191"/>
      <c r="AX323" s="191"/>
      <c r="AY323" s="191"/>
      <c r="AZ323" s="191"/>
      <c r="BA323" s="191"/>
      <c r="BB323" s="191"/>
      <c r="BC323" s="191"/>
      <c r="BD323" s="191"/>
      <c r="BE323" s="192"/>
      <c r="BF323" s="730"/>
      <c r="BG323" s="731"/>
      <c r="BH323" s="770" t="str">
        <f>"　"&amp;①入力シート!$D$22</f>
        <v>　</v>
      </c>
      <c r="BI323" s="771"/>
      <c r="BJ323" s="771"/>
      <c r="BK323" s="771"/>
      <c r="BL323" s="771"/>
      <c r="BM323" s="771"/>
      <c r="BN323" s="771"/>
      <c r="BO323" s="771"/>
      <c r="BP323" s="771"/>
      <c r="BQ323" s="771"/>
      <c r="BR323" s="771"/>
      <c r="BS323" s="771"/>
      <c r="BT323" s="771"/>
      <c r="BU323" s="771"/>
      <c r="BV323" s="771"/>
      <c r="BW323" s="771"/>
      <c r="BX323" s="771"/>
      <c r="BY323" s="771"/>
      <c r="BZ323" s="771"/>
      <c r="CA323" s="771"/>
      <c r="CB323" s="771"/>
      <c r="CC323" s="771"/>
      <c r="CD323" s="771"/>
      <c r="CE323" s="771"/>
      <c r="CF323" s="771"/>
      <c r="CG323" s="771"/>
      <c r="CH323" s="772"/>
    </row>
    <row r="324" spans="1:86" ht="24.95" customHeight="1">
      <c r="A324" s="193"/>
      <c r="B324" s="191"/>
      <c r="C324" s="191"/>
      <c r="D324" s="191"/>
      <c r="E324" s="191"/>
      <c r="F324" s="191"/>
      <c r="G324" s="191"/>
      <c r="H324" s="191"/>
      <c r="I324" s="191"/>
      <c r="J324" s="191"/>
      <c r="K324" s="191"/>
      <c r="L324" s="191"/>
      <c r="M324" s="192"/>
      <c r="N324" s="730"/>
      <c r="O324" s="731"/>
      <c r="P324" s="764" t="str">
        <f>"　"&amp;①入力シート!$D$23</f>
        <v>　</v>
      </c>
      <c r="Q324" s="765"/>
      <c r="R324" s="765"/>
      <c r="S324" s="765"/>
      <c r="T324" s="765"/>
      <c r="U324" s="765"/>
      <c r="V324" s="765"/>
      <c r="W324" s="765"/>
      <c r="X324" s="765"/>
      <c r="Y324" s="765"/>
      <c r="Z324" s="765"/>
      <c r="AA324" s="765"/>
      <c r="AB324" s="765"/>
      <c r="AC324" s="765"/>
      <c r="AD324" s="765"/>
      <c r="AE324" s="765"/>
      <c r="AF324" s="765"/>
      <c r="AG324" s="765"/>
      <c r="AH324" s="765"/>
      <c r="AI324" s="765"/>
      <c r="AJ324" s="765"/>
      <c r="AK324" s="765"/>
      <c r="AL324" s="765"/>
      <c r="AM324" s="765"/>
      <c r="AN324" s="765"/>
      <c r="AO324" s="765"/>
      <c r="AP324" s="766"/>
      <c r="AQ324" s="300"/>
      <c r="AR324" s="301"/>
      <c r="AS324" s="193"/>
      <c r="AT324" s="191"/>
      <c r="AU324" s="191"/>
      <c r="AV324" s="191"/>
      <c r="AW324" s="191"/>
      <c r="AX324" s="191"/>
      <c r="AY324" s="191"/>
      <c r="AZ324" s="191"/>
      <c r="BA324" s="191"/>
      <c r="BB324" s="191"/>
      <c r="BC324" s="191"/>
      <c r="BD324" s="191"/>
      <c r="BE324" s="192"/>
      <c r="BF324" s="730"/>
      <c r="BG324" s="731"/>
      <c r="BH324" s="764" t="str">
        <f>"　"&amp;①入力シート!$D$23</f>
        <v>　</v>
      </c>
      <c r="BI324" s="765"/>
      <c r="BJ324" s="765"/>
      <c r="BK324" s="765"/>
      <c r="BL324" s="765"/>
      <c r="BM324" s="765"/>
      <c r="BN324" s="765"/>
      <c r="BO324" s="765"/>
      <c r="BP324" s="765"/>
      <c r="BQ324" s="765"/>
      <c r="BR324" s="765"/>
      <c r="BS324" s="765"/>
      <c r="BT324" s="765"/>
      <c r="BU324" s="765"/>
      <c r="BV324" s="765"/>
      <c r="BW324" s="765"/>
      <c r="BX324" s="765"/>
      <c r="BY324" s="765"/>
      <c r="BZ324" s="765"/>
      <c r="CA324" s="765"/>
      <c r="CB324" s="765"/>
      <c r="CC324" s="765"/>
      <c r="CD324" s="765"/>
      <c r="CE324" s="765"/>
      <c r="CF324" s="765"/>
      <c r="CG324" s="765"/>
      <c r="CH324" s="766"/>
    </row>
    <row r="325" spans="1:86" ht="24.95" customHeight="1">
      <c r="A325" s="194"/>
      <c r="B325" s="195"/>
      <c r="C325" s="195"/>
      <c r="D325" s="195"/>
      <c r="E325" s="195"/>
      <c r="F325" s="195"/>
      <c r="G325" s="195"/>
      <c r="H325" s="195"/>
      <c r="I325" s="195"/>
      <c r="J325" s="195"/>
      <c r="K325" s="195"/>
      <c r="L325" s="195"/>
      <c r="M325" s="196"/>
      <c r="N325" s="732"/>
      <c r="O325" s="733"/>
      <c r="P325" s="764"/>
      <c r="Q325" s="765"/>
      <c r="R325" s="765"/>
      <c r="S325" s="765"/>
      <c r="T325" s="765"/>
      <c r="U325" s="765"/>
      <c r="V325" s="765"/>
      <c r="W325" s="765"/>
      <c r="X325" s="765"/>
      <c r="Y325" s="765"/>
      <c r="Z325" s="765"/>
      <c r="AA325" s="765"/>
      <c r="AB325" s="765"/>
      <c r="AC325" s="765"/>
      <c r="AD325" s="765"/>
      <c r="AE325" s="765"/>
      <c r="AF325" s="765"/>
      <c r="AG325" s="765"/>
      <c r="AH325" s="765"/>
      <c r="AI325" s="765"/>
      <c r="AJ325" s="765"/>
      <c r="AK325" s="765"/>
      <c r="AL325" s="765"/>
      <c r="AM325" s="765"/>
      <c r="AN325" s="765"/>
      <c r="AO325" s="765"/>
      <c r="AP325" s="766"/>
      <c r="AQ325" s="300"/>
      <c r="AR325" s="301"/>
      <c r="AS325" s="194"/>
      <c r="AT325" s="195"/>
      <c r="AU325" s="195"/>
      <c r="AV325" s="195"/>
      <c r="AW325" s="195"/>
      <c r="AX325" s="195"/>
      <c r="AY325" s="195"/>
      <c r="AZ325" s="195"/>
      <c r="BA325" s="195"/>
      <c r="BB325" s="195"/>
      <c r="BC325" s="195"/>
      <c r="BD325" s="195"/>
      <c r="BE325" s="196"/>
      <c r="BF325" s="732"/>
      <c r="BG325" s="733"/>
      <c r="BH325" s="767"/>
      <c r="BI325" s="768"/>
      <c r="BJ325" s="768"/>
      <c r="BK325" s="768"/>
      <c r="BL325" s="768"/>
      <c r="BM325" s="768"/>
      <c r="BN325" s="768"/>
      <c r="BO325" s="768"/>
      <c r="BP325" s="768"/>
      <c r="BQ325" s="768"/>
      <c r="BR325" s="768"/>
      <c r="BS325" s="768"/>
      <c r="BT325" s="768"/>
      <c r="BU325" s="768"/>
      <c r="BV325" s="768"/>
      <c r="BW325" s="768"/>
      <c r="BX325" s="768"/>
      <c r="BY325" s="768"/>
      <c r="BZ325" s="768"/>
      <c r="CA325" s="768"/>
      <c r="CB325" s="768"/>
      <c r="CC325" s="768"/>
      <c r="CD325" s="768"/>
      <c r="CE325" s="768"/>
      <c r="CF325" s="768"/>
      <c r="CG325" s="768"/>
      <c r="CH325" s="769"/>
    </row>
    <row r="326" spans="1:86" ht="24.95" customHeight="1">
      <c r="A326" s="722" t="s">
        <v>337</v>
      </c>
      <c r="B326" s="723"/>
      <c r="C326" s="740" t="s">
        <v>31</v>
      </c>
      <c r="D326" s="741"/>
      <c r="E326" s="741"/>
      <c r="F326" s="741"/>
      <c r="G326" s="741"/>
      <c r="H326" s="741"/>
      <c r="I326" s="741"/>
      <c r="J326" s="741"/>
      <c r="K326" s="741"/>
      <c r="L326" s="741"/>
      <c r="M326" s="741"/>
      <c r="N326" s="722" t="s">
        <v>336</v>
      </c>
      <c r="O326" s="723"/>
      <c r="P326" s="792" t="str">
        <f>""&amp;①入力シート!AC90</f>
        <v/>
      </c>
      <c r="Q326" s="792"/>
      <c r="R326" s="792"/>
      <c r="S326" s="792"/>
      <c r="T326" s="792"/>
      <c r="U326" s="792"/>
      <c r="V326" s="792"/>
      <c r="W326" s="792"/>
      <c r="X326" s="792"/>
      <c r="Y326" s="792"/>
      <c r="Z326" s="792"/>
      <c r="AA326" s="792"/>
      <c r="AB326" s="792"/>
      <c r="AC326" s="792"/>
      <c r="AD326" s="792"/>
      <c r="AE326" s="792"/>
      <c r="AF326" s="792"/>
      <c r="AG326" s="792"/>
      <c r="AH326" s="792"/>
      <c r="AI326" s="792"/>
      <c r="AJ326" s="792"/>
      <c r="AK326" s="792"/>
      <c r="AL326" s="792"/>
      <c r="AM326" s="792"/>
      <c r="AN326" s="792"/>
      <c r="AO326" s="792"/>
      <c r="AP326" s="792"/>
      <c r="AQ326" s="300"/>
      <c r="AR326" s="301"/>
      <c r="AS326" s="722" t="s">
        <v>337</v>
      </c>
      <c r="AT326" s="723"/>
      <c r="AU326" s="740" t="s">
        <v>31</v>
      </c>
      <c r="AV326" s="741"/>
      <c r="AW326" s="741"/>
      <c r="AX326" s="741"/>
      <c r="AY326" s="741"/>
      <c r="AZ326" s="741"/>
      <c r="BA326" s="741"/>
      <c r="BB326" s="741"/>
      <c r="BC326" s="741"/>
      <c r="BD326" s="741"/>
      <c r="BE326" s="742"/>
      <c r="BF326" s="722" t="s">
        <v>336</v>
      </c>
      <c r="BG326" s="723"/>
      <c r="BH326" s="755" t="str">
        <f>""&amp;①入力シート!AC91</f>
        <v/>
      </c>
      <c r="BI326" s="756"/>
      <c r="BJ326" s="756"/>
      <c r="BK326" s="756"/>
      <c r="BL326" s="756"/>
      <c r="BM326" s="756"/>
      <c r="BN326" s="756"/>
      <c r="BO326" s="756"/>
      <c r="BP326" s="756"/>
      <c r="BQ326" s="756"/>
      <c r="BR326" s="756"/>
      <c r="BS326" s="756"/>
      <c r="BT326" s="756"/>
      <c r="BU326" s="756"/>
      <c r="BV326" s="756"/>
      <c r="BW326" s="756"/>
      <c r="BX326" s="756"/>
      <c r="BY326" s="756"/>
      <c r="BZ326" s="756"/>
      <c r="CA326" s="756"/>
      <c r="CB326" s="756"/>
      <c r="CC326" s="756"/>
      <c r="CD326" s="756"/>
      <c r="CE326" s="756"/>
      <c r="CF326" s="756"/>
      <c r="CG326" s="756"/>
      <c r="CH326" s="757"/>
    </row>
    <row r="327" spans="1:86" ht="24.95" customHeight="1">
      <c r="A327" s="724"/>
      <c r="B327" s="725"/>
      <c r="C327" s="743">
        <f>'②応募者名簿(印刷用)'!$BF9</f>
        <v>67</v>
      </c>
      <c r="D327" s="744"/>
      <c r="E327" s="744"/>
      <c r="F327" s="744"/>
      <c r="G327" s="744"/>
      <c r="H327" s="744"/>
      <c r="I327" s="744"/>
      <c r="J327" s="744"/>
      <c r="K327" s="744"/>
      <c r="L327" s="744"/>
      <c r="M327" s="744"/>
      <c r="N327" s="724"/>
      <c r="O327" s="725"/>
      <c r="P327" s="792"/>
      <c r="Q327" s="792"/>
      <c r="R327" s="792"/>
      <c r="S327" s="792"/>
      <c r="T327" s="792"/>
      <c r="U327" s="792"/>
      <c r="V327" s="792"/>
      <c r="W327" s="792"/>
      <c r="X327" s="792"/>
      <c r="Y327" s="792"/>
      <c r="Z327" s="792"/>
      <c r="AA327" s="792"/>
      <c r="AB327" s="792"/>
      <c r="AC327" s="792"/>
      <c r="AD327" s="792"/>
      <c r="AE327" s="792"/>
      <c r="AF327" s="792"/>
      <c r="AG327" s="792"/>
      <c r="AH327" s="792"/>
      <c r="AI327" s="792"/>
      <c r="AJ327" s="792"/>
      <c r="AK327" s="792"/>
      <c r="AL327" s="792"/>
      <c r="AM327" s="792"/>
      <c r="AN327" s="792"/>
      <c r="AO327" s="792"/>
      <c r="AP327" s="792"/>
      <c r="AQ327" s="300"/>
      <c r="AR327" s="301"/>
      <c r="AS327" s="724"/>
      <c r="AT327" s="725"/>
      <c r="AU327" s="743">
        <f>'②応募者名簿(印刷用)'!$BF10</f>
        <v>68</v>
      </c>
      <c r="AV327" s="744"/>
      <c r="AW327" s="744"/>
      <c r="AX327" s="744"/>
      <c r="AY327" s="744"/>
      <c r="AZ327" s="744"/>
      <c r="BA327" s="744"/>
      <c r="BB327" s="744"/>
      <c r="BC327" s="744"/>
      <c r="BD327" s="744"/>
      <c r="BE327" s="745"/>
      <c r="BF327" s="724"/>
      <c r="BG327" s="725"/>
      <c r="BH327" s="758"/>
      <c r="BI327" s="759"/>
      <c r="BJ327" s="759"/>
      <c r="BK327" s="759"/>
      <c r="BL327" s="759"/>
      <c r="BM327" s="759"/>
      <c r="BN327" s="759"/>
      <c r="BO327" s="759"/>
      <c r="BP327" s="759"/>
      <c r="BQ327" s="759"/>
      <c r="BR327" s="759"/>
      <c r="BS327" s="759"/>
      <c r="BT327" s="759"/>
      <c r="BU327" s="759"/>
      <c r="BV327" s="759"/>
      <c r="BW327" s="759"/>
      <c r="BX327" s="759"/>
      <c r="BY327" s="759"/>
      <c r="BZ327" s="759"/>
      <c r="CA327" s="759"/>
      <c r="CB327" s="759"/>
      <c r="CC327" s="759"/>
      <c r="CD327" s="759"/>
      <c r="CE327" s="759"/>
      <c r="CF327" s="759"/>
      <c r="CG327" s="759"/>
      <c r="CH327" s="760"/>
    </row>
    <row r="328" spans="1:86" ht="24.95" customHeight="1">
      <c r="A328" s="726"/>
      <c r="B328" s="727"/>
      <c r="C328" s="743"/>
      <c r="D328" s="744"/>
      <c r="E328" s="744"/>
      <c r="F328" s="744"/>
      <c r="G328" s="744"/>
      <c r="H328" s="744"/>
      <c r="I328" s="744"/>
      <c r="J328" s="744"/>
      <c r="K328" s="744"/>
      <c r="L328" s="744"/>
      <c r="M328" s="744"/>
      <c r="N328" s="726"/>
      <c r="O328" s="727"/>
      <c r="P328" s="792"/>
      <c r="Q328" s="792"/>
      <c r="R328" s="792"/>
      <c r="S328" s="792"/>
      <c r="T328" s="792"/>
      <c r="U328" s="792"/>
      <c r="V328" s="792"/>
      <c r="W328" s="792"/>
      <c r="X328" s="792"/>
      <c r="Y328" s="792"/>
      <c r="Z328" s="792"/>
      <c r="AA328" s="792"/>
      <c r="AB328" s="792"/>
      <c r="AC328" s="792"/>
      <c r="AD328" s="792"/>
      <c r="AE328" s="792"/>
      <c r="AF328" s="792"/>
      <c r="AG328" s="792"/>
      <c r="AH328" s="792"/>
      <c r="AI328" s="792"/>
      <c r="AJ328" s="792"/>
      <c r="AK328" s="792"/>
      <c r="AL328" s="792"/>
      <c r="AM328" s="792"/>
      <c r="AN328" s="792"/>
      <c r="AO328" s="792"/>
      <c r="AP328" s="792"/>
      <c r="AQ328" s="300"/>
      <c r="AR328" s="301"/>
      <c r="AS328" s="726"/>
      <c r="AT328" s="727"/>
      <c r="AU328" s="746"/>
      <c r="AV328" s="747"/>
      <c r="AW328" s="747"/>
      <c r="AX328" s="747"/>
      <c r="AY328" s="747"/>
      <c r="AZ328" s="747"/>
      <c r="BA328" s="747"/>
      <c r="BB328" s="747"/>
      <c r="BC328" s="747"/>
      <c r="BD328" s="747"/>
      <c r="BE328" s="748"/>
      <c r="BF328" s="726"/>
      <c r="BG328" s="727"/>
      <c r="BH328" s="761"/>
      <c r="BI328" s="762"/>
      <c r="BJ328" s="762"/>
      <c r="BK328" s="762"/>
      <c r="BL328" s="762"/>
      <c r="BM328" s="762"/>
      <c r="BN328" s="762"/>
      <c r="BO328" s="762"/>
      <c r="BP328" s="762"/>
      <c r="BQ328" s="762"/>
      <c r="BR328" s="762"/>
      <c r="BS328" s="762"/>
      <c r="BT328" s="762"/>
      <c r="BU328" s="762"/>
      <c r="BV328" s="762"/>
      <c r="BW328" s="762"/>
      <c r="BX328" s="762"/>
      <c r="BY328" s="762"/>
      <c r="BZ328" s="762"/>
      <c r="CA328" s="762"/>
      <c r="CB328" s="762"/>
      <c r="CC328" s="762"/>
      <c r="CD328" s="762"/>
      <c r="CE328" s="762"/>
      <c r="CF328" s="762"/>
      <c r="CG328" s="762"/>
      <c r="CH328" s="763"/>
    </row>
    <row r="329" spans="1:86" ht="24.95" customHeight="1">
      <c r="A329" s="722" t="s">
        <v>338</v>
      </c>
      <c r="B329" s="723"/>
      <c r="C329" s="782" t="str">
        <f>IF('②応募者名簿(印刷用)'!$BQ$9="","",'②応募者名簿(印刷用)'!$BQ$9)</f>
        <v/>
      </c>
      <c r="D329" s="783"/>
      <c r="E329" s="783"/>
      <c r="F329" s="783"/>
      <c r="G329" s="783"/>
      <c r="H329" s="783"/>
      <c r="I329" s="783"/>
      <c r="J329" s="783"/>
      <c r="K329" s="783"/>
      <c r="L329" s="783"/>
      <c r="M329" s="784"/>
      <c r="N329" s="728" t="s">
        <v>346</v>
      </c>
      <c r="O329" s="729"/>
      <c r="P329" s="787" t="s">
        <v>32</v>
      </c>
      <c r="Q329" s="788"/>
      <c r="R329" s="788"/>
      <c r="S329" s="788"/>
      <c r="T329" s="788"/>
      <c r="U329" s="788"/>
      <c r="V329" s="788"/>
      <c r="W329" s="788"/>
      <c r="X329" s="788"/>
      <c r="Y329" s="788"/>
      <c r="Z329" s="788"/>
      <c r="AA329" s="788"/>
      <c r="AB329" s="788"/>
      <c r="AC329" s="788"/>
      <c r="AD329" s="788"/>
      <c r="AE329" s="788"/>
      <c r="AF329" s="788"/>
      <c r="AG329" s="788"/>
      <c r="AH329" s="788"/>
      <c r="AI329" s="788"/>
      <c r="AJ329" s="788"/>
      <c r="AK329" s="788"/>
      <c r="AL329" s="788"/>
      <c r="AM329" s="788"/>
      <c r="AN329" s="788"/>
      <c r="AO329" s="788"/>
      <c r="AP329" s="789"/>
      <c r="AQ329" s="300"/>
      <c r="AR329" s="301"/>
      <c r="AS329" s="722" t="s">
        <v>338</v>
      </c>
      <c r="AT329" s="723"/>
      <c r="AU329" s="782" t="str">
        <f>IF('②応募者名簿(印刷用)'!$BQ$10="","",'②応募者名簿(印刷用)'!$BQ$10)</f>
        <v/>
      </c>
      <c r="AV329" s="783"/>
      <c r="AW329" s="783"/>
      <c r="AX329" s="783"/>
      <c r="AY329" s="783"/>
      <c r="AZ329" s="783"/>
      <c r="BA329" s="783"/>
      <c r="BB329" s="783"/>
      <c r="BC329" s="783"/>
      <c r="BD329" s="783"/>
      <c r="BE329" s="784"/>
      <c r="BF329" s="728" t="s">
        <v>346</v>
      </c>
      <c r="BG329" s="729"/>
      <c r="BH329" s="740" t="s">
        <v>32</v>
      </c>
      <c r="BI329" s="741"/>
      <c r="BJ329" s="741"/>
      <c r="BK329" s="741"/>
      <c r="BL329" s="741"/>
      <c r="BM329" s="741"/>
      <c r="BN329" s="741"/>
      <c r="BO329" s="741"/>
      <c r="BP329" s="741"/>
      <c r="BQ329" s="741"/>
      <c r="BR329" s="741"/>
      <c r="BS329" s="741"/>
      <c r="BT329" s="741"/>
      <c r="BU329" s="741"/>
      <c r="BV329" s="741"/>
      <c r="BW329" s="741"/>
      <c r="BX329" s="741"/>
      <c r="BY329" s="741"/>
      <c r="BZ329" s="741"/>
      <c r="CA329" s="741"/>
      <c r="CB329" s="741"/>
      <c r="CC329" s="741"/>
      <c r="CD329" s="741"/>
      <c r="CE329" s="741"/>
      <c r="CF329" s="741"/>
      <c r="CG329" s="741"/>
      <c r="CH329" s="742"/>
    </row>
    <row r="330" spans="1:86" ht="24.95" customHeight="1">
      <c r="A330" s="724"/>
      <c r="B330" s="725"/>
      <c r="C330" s="743"/>
      <c r="D330" s="744"/>
      <c r="E330" s="744"/>
      <c r="F330" s="744"/>
      <c r="G330" s="744"/>
      <c r="H330" s="744"/>
      <c r="I330" s="744"/>
      <c r="J330" s="744"/>
      <c r="K330" s="744"/>
      <c r="L330" s="744"/>
      <c r="M330" s="745"/>
      <c r="N330" s="730"/>
      <c r="O330" s="731"/>
      <c r="P330" s="793" t="str">
        <f>IF('②応募者名簿(印刷用)'!$BU$9="","",'②応募者名簿(印刷用)'!$BU$9)</f>
        <v xml:space="preserve"> </v>
      </c>
      <c r="Q330" s="793"/>
      <c r="R330" s="793"/>
      <c r="S330" s="793"/>
      <c r="T330" s="793"/>
      <c r="U330" s="793"/>
      <c r="V330" s="793"/>
      <c r="W330" s="793"/>
      <c r="X330" s="793"/>
      <c r="Y330" s="793"/>
      <c r="Z330" s="793"/>
      <c r="AA330" s="793"/>
      <c r="AB330" s="793"/>
      <c r="AC330" s="793"/>
      <c r="AD330" s="793"/>
      <c r="AE330" s="793"/>
      <c r="AF330" s="793"/>
      <c r="AG330" s="793"/>
      <c r="AH330" s="793"/>
      <c r="AI330" s="793"/>
      <c r="AJ330" s="793"/>
      <c r="AK330" s="793"/>
      <c r="AL330" s="793"/>
      <c r="AM330" s="793"/>
      <c r="AN330" s="793"/>
      <c r="AO330" s="793"/>
      <c r="AP330" s="793"/>
      <c r="AQ330" s="300"/>
      <c r="AR330" s="301"/>
      <c r="AS330" s="724"/>
      <c r="AT330" s="725"/>
      <c r="AU330" s="743"/>
      <c r="AV330" s="744"/>
      <c r="AW330" s="744"/>
      <c r="AX330" s="744"/>
      <c r="AY330" s="744"/>
      <c r="AZ330" s="744"/>
      <c r="BA330" s="744"/>
      <c r="BB330" s="744"/>
      <c r="BC330" s="744"/>
      <c r="BD330" s="744"/>
      <c r="BE330" s="745"/>
      <c r="BF330" s="730"/>
      <c r="BG330" s="731"/>
      <c r="BH330" s="743" t="str">
        <f>IF('②応募者名簿(印刷用)'!$BU$10="","",'②応募者名簿(印刷用)'!$BU$10)</f>
        <v xml:space="preserve"> </v>
      </c>
      <c r="BI330" s="744"/>
      <c r="BJ330" s="744"/>
      <c r="BK330" s="744"/>
      <c r="BL330" s="744"/>
      <c r="BM330" s="744"/>
      <c r="BN330" s="744"/>
      <c r="BO330" s="744"/>
      <c r="BP330" s="744"/>
      <c r="BQ330" s="744"/>
      <c r="BR330" s="744"/>
      <c r="BS330" s="744"/>
      <c r="BT330" s="744"/>
      <c r="BU330" s="744"/>
      <c r="BV330" s="744"/>
      <c r="BW330" s="744"/>
      <c r="BX330" s="744"/>
      <c r="BY330" s="744"/>
      <c r="BZ330" s="744"/>
      <c r="CA330" s="744"/>
      <c r="CB330" s="744"/>
      <c r="CC330" s="744"/>
      <c r="CD330" s="744"/>
      <c r="CE330" s="744"/>
      <c r="CF330" s="744"/>
      <c r="CG330" s="744"/>
      <c r="CH330" s="745"/>
    </row>
    <row r="331" spans="1:86" ht="24.95" customHeight="1">
      <c r="A331" s="726"/>
      <c r="B331" s="727"/>
      <c r="C331" s="743"/>
      <c r="D331" s="744"/>
      <c r="E331" s="744"/>
      <c r="F331" s="744"/>
      <c r="G331" s="744"/>
      <c r="H331" s="744"/>
      <c r="I331" s="744"/>
      <c r="J331" s="744"/>
      <c r="K331" s="744"/>
      <c r="L331" s="744"/>
      <c r="M331" s="745"/>
      <c r="N331" s="732"/>
      <c r="O331" s="733"/>
      <c r="P331" s="794"/>
      <c r="Q331" s="794"/>
      <c r="R331" s="794"/>
      <c r="S331" s="794"/>
      <c r="T331" s="794"/>
      <c r="U331" s="794"/>
      <c r="V331" s="794"/>
      <c r="W331" s="794"/>
      <c r="X331" s="794"/>
      <c r="Y331" s="794"/>
      <c r="Z331" s="794"/>
      <c r="AA331" s="794"/>
      <c r="AB331" s="794"/>
      <c r="AC331" s="794"/>
      <c r="AD331" s="794"/>
      <c r="AE331" s="794"/>
      <c r="AF331" s="794"/>
      <c r="AG331" s="794"/>
      <c r="AH331" s="794"/>
      <c r="AI331" s="794"/>
      <c r="AJ331" s="794"/>
      <c r="AK331" s="794"/>
      <c r="AL331" s="794"/>
      <c r="AM331" s="794"/>
      <c r="AN331" s="794"/>
      <c r="AO331" s="794"/>
      <c r="AP331" s="794"/>
      <c r="AQ331" s="300"/>
      <c r="AR331" s="301"/>
      <c r="AS331" s="726"/>
      <c r="AT331" s="727"/>
      <c r="AU331" s="746"/>
      <c r="AV331" s="747"/>
      <c r="AW331" s="747"/>
      <c r="AX331" s="747"/>
      <c r="AY331" s="747"/>
      <c r="AZ331" s="747"/>
      <c r="BA331" s="747"/>
      <c r="BB331" s="747"/>
      <c r="BC331" s="747"/>
      <c r="BD331" s="747"/>
      <c r="BE331" s="748"/>
      <c r="BF331" s="732"/>
      <c r="BG331" s="733"/>
      <c r="BH331" s="746"/>
      <c r="BI331" s="747"/>
      <c r="BJ331" s="747"/>
      <c r="BK331" s="747"/>
      <c r="BL331" s="747"/>
      <c r="BM331" s="747"/>
      <c r="BN331" s="747"/>
      <c r="BO331" s="747"/>
      <c r="BP331" s="747"/>
      <c r="BQ331" s="747"/>
      <c r="BR331" s="747"/>
      <c r="BS331" s="747"/>
      <c r="BT331" s="747"/>
      <c r="BU331" s="747"/>
      <c r="BV331" s="747"/>
      <c r="BW331" s="747"/>
      <c r="BX331" s="747"/>
      <c r="BY331" s="747"/>
      <c r="BZ331" s="747"/>
      <c r="CA331" s="747"/>
      <c r="CB331" s="747"/>
      <c r="CC331" s="747"/>
      <c r="CD331" s="747"/>
      <c r="CE331" s="747"/>
      <c r="CF331" s="747"/>
      <c r="CG331" s="747"/>
      <c r="CH331" s="748"/>
    </row>
    <row r="332" spans="1:86" ht="24.95" customHeight="1">
      <c r="A332" s="786" t="s">
        <v>22</v>
      </c>
      <c r="B332" s="786"/>
      <c r="C332" s="791" t="str">
        <f>""&amp;①入力シート!AD90</f>
        <v/>
      </c>
      <c r="D332" s="791"/>
      <c r="E332" s="791"/>
      <c r="F332" s="791"/>
      <c r="G332" s="791"/>
      <c r="H332" s="791"/>
      <c r="I332" s="791"/>
      <c r="J332" s="791"/>
      <c r="K332" s="791"/>
      <c r="L332" s="791"/>
      <c r="M332" s="791"/>
      <c r="N332" s="197"/>
      <c r="O332" s="198"/>
      <c r="P332" s="198"/>
      <c r="Q332" s="198"/>
      <c r="R332" s="198"/>
      <c r="S332" s="198"/>
      <c r="T332" s="198"/>
      <c r="U332" s="198"/>
      <c r="V332" s="198"/>
      <c r="W332" s="198"/>
      <c r="X332" s="198"/>
      <c r="Y332" s="198"/>
      <c r="Z332" s="198"/>
      <c r="AA332" s="198"/>
      <c r="AB332" s="198"/>
      <c r="AC332" s="198"/>
      <c r="AD332" s="198"/>
      <c r="AE332" s="198"/>
      <c r="AF332" s="198"/>
      <c r="AG332" s="198"/>
      <c r="AH332" s="198"/>
      <c r="AI332" s="198"/>
      <c r="AJ332" s="198"/>
      <c r="AK332" s="198"/>
      <c r="AL332" s="198"/>
      <c r="AM332" s="774">
        <f>$AM$20</f>
        <v>86</v>
      </c>
      <c r="AN332" s="774"/>
      <c r="AO332" s="774"/>
      <c r="AP332" s="775"/>
      <c r="AQ332" s="298"/>
      <c r="AR332" s="299"/>
      <c r="AS332" s="778" t="s">
        <v>22</v>
      </c>
      <c r="AT332" s="779"/>
      <c r="AU332" s="749" t="str">
        <f>""&amp;①入力シート!AD91</f>
        <v/>
      </c>
      <c r="AV332" s="750"/>
      <c r="AW332" s="750"/>
      <c r="AX332" s="750"/>
      <c r="AY332" s="750"/>
      <c r="AZ332" s="750"/>
      <c r="BA332" s="750"/>
      <c r="BB332" s="750"/>
      <c r="BC332" s="750"/>
      <c r="BD332" s="750"/>
      <c r="BE332" s="751"/>
      <c r="BF332" s="197"/>
      <c r="BG332" s="198"/>
      <c r="BH332" s="198"/>
      <c r="BI332" s="198"/>
      <c r="BJ332" s="198"/>
      <c r="BK332" s="198"/>
      <c r="BL332" s="198"/>
      <c r="BM332" s="198"/>
      <c r="BN332" s="198"/>
      <c r="BO332" s="198"/>
      <c r="BP332" s="198"/>
      <c r="BQ332" s="198"/>
      <c r="BR332" s="198"/>
      <c r="BS332" s="198"/>
      <c r="BT332" s="198"/>
      <c r="BU332" s="198"/>
      <c r="BV332" s="198"/>
      <c r="BW332" s="198"/>
      <c r="BX332" s="198"/>
      <c r="BY332" s="198"/>
      <c r="BZ332" s="198"/>
      <c r="CA332" s="198"/>
      <c r="CB332" s="198"/>
      <c r="CC332" s="198"/>
      <c r="CD332" s="198"/>
      <c r="CE332" s="774">
        <f>$AM$20</f>
        <v>86</v>
      </c>
      <c r="CF332" s="774"/>
      <c r="CG332" s="774"/>
      <c r="CH332" s="775"/>
    </row>
    <row r="333" spans="1:86" ht="24.95" customHeight="1">
      <c r="A333" s="786"/>
      <c r="B333" s="786"/>
      <c r="C333" s="791"/>
      <c r="D333" s="791"/>
      <c r="E333" s="791"/>
      <c r="F333" s="791"/>
      <c r="G333" s="791"/>
      <c r="H333" s="791"/>
      <c r="I333" s="791"/>
      <c r="J333" s="791"/>
      <c r="K333" s="791"/>
      <c r="L333" s="791"/>
      <c r="M333" s="791"/>
      <c r="N333" s="199"/>
      <c r="O333" s="199"/>
      <c r="P333" s="199"/>
      <c r="Q333" s="199"/>
      <c r="R333" s="199"/>
      <c r="S333" s="199"/>
      <c r="T333" s="199"/>
      <c r="U333" s="199"/>
      <c r="V333" s="199"/>
      <c r="W333" s="199"/>
      <c r="X333" s="199"/>
      <c r="Y333" s="199"/>
      <c r="Z333" s="199"/>
      <c r="AA333" s="199"/>
      <c r="AB333" s="199"/>
      <c r="AC333" s="199"/>
      <c r="AD333" s="199"/>
      <c r="AE333" s="199"/>
      <c r="AF333" s="199"/>
      <c r="AG333" s="199"/>
      <c r="AH333" s="199"/>
      <c r="AI333" s="199"/>
      <c r="AJ333" s="199"/>
      <c r="AK333" s="199"/>
      <c r="AL333" s="199"/>
      <c r="AM333" s="776"/>
      <c r="AN333" s="776"/>
      <c r="AO333" s="776"/>
      <c r="AP333" s="777"/>
      <c r="AQ333" s="298"/>
      <c r="AR333" s="299"/>
      <c r="AS333" s="780"/>
      <c r="AT333" s="781"/>
      <c r="AU333" s="752"/>
      <c r="AV333" s="753"/>
      <c r="AW333" s="753"/>
      <c r="AX333" s="753"/>
      <c r="AY333" s="753"/>
      <c r="AZ333" s="753"/>
      <c r="BA333" s="753"/>
      <c r="BB333" s="753"/>
      <c r="BC333" s="753"/>
      <c r="BD333" s="753"/>
      <c r="BE333" s="754"/>
      <c r="BF333" s="199"/>
      <c r="BG333" s="199"/>
      <c r="BH333" s="199"/>
      <c r="BI333" s="199"/>
      <c r="BJ333" s="199"/>
      <c r="BK333" s="199"/>
      <c r="BL333" s="199"/>
      <c r="BM333" s="199"/>
      <c r="BN333" s="199"/>
      <c r="BO333" s="199"/>
      <c r="BP333" s="199"/>
      <c r="BQ333" s="199"/>
      <c r="BR333" s="199"/>
      <c r="BS333" s="199"/>
      <c r="BT333" s="199"/>
      <c r="BU333" s="199"/>
      <c r="BV333" s="199"/>
      <c r="BW333" s="199"/>
      <c r="BX333" s="199"/>
      <c r="BY333" s="199"/>
      <c r="BZ333" s="199"/>
      <c r="CA333" s="199"/>
      <c r="CB333" s="199"/>
      <c r="CC333" s="199"/>
      <c r="CD333" s="199"/>
      <c r="CE333" s="776"/>
      <c r="CF333" s="776"/>
      <c r="CG333" s="776"/>
      <c r="CH333" s="777"/>
    </row>
    <row r="334" spans="1:86" ht="26.1" customHeight="1">
      <c r="AQ334" s="304"/>
      <c r="AR334" s="305"/>
    </row>
    <row r="335" spans="1:86" ht="26.1" customHeight="1">
      <c r="AQ335" s="304"/>
      <c r="AR335" s="305"/>
    </row>
    <row r="336" spans="1:86" ht="26.1" customHeight="1">
      <c r="A336" s="174"/>
      <c r="B336" s="174"/>
      <c r="C336" s="174"/>
      <c r="D336" s="174"/>
      <c r="E336" s="174"/>
      <c r="F336" s="174"/>
      <c r="G336" s="174"/>
      <c r="H336" s="174"/>
      <c r="I336" s="174"/>
      <c r="J336" s="174"/>
      <c r="K336" s="174"/>
      <c r="L336" s="174"/>
      <c r="M336" s="174"/>
      <c r="N336" s="785" t="s">
        <v>408</v>
      </c>
      <c r="O336" s="785"/>
      <c r="P336" s="785"/>
      <c r="Q336" s="785"/>
      <c r="R336" s="785"/>
      <c r="S336" s="785"/>
      <c r="T336" s="785"/>
      <c r="U336" s="785"/>
      <c r="V336" s="785"/>
      <c r="W336" s="785"/>
      <c r="X336" s="785"/>
      <c r="Y336" s="785"/>
      <c r="Z336" s="785"/>
      <c r="AA336" s="785"/>
      <c r="AB336" s="785"/>
      <c r="AQ336" s="298"/>
      <c r="AR336" s="299"/>
      <c r="AS336" s="174"/>
      <c r="AT336" s="174"/>
      <c r="AU336" s="174"/>
      <c r="AV336" s="174"/>
      <c r="AW336" s="174"/>
      <c r="AX336" s="174"/>
      <c r="AY336" s="174"/>
      <c r="AZ336" s="174"/>
      <c r="BA336" s="174"/>
      <c r="BB336" s="174"/>
      <c r="BC336" s="174"/>
      <c r="BD336" s="174"/>
      <c r="BE336" s="174"/>
      <c r="BF336" s="785" t="s">
        <v>408</v>
      </c>
      <c r="BG336" s="785"/>
      <c r="BH336" s="785"/>
      <c r="BI336" s="785"/>
      <c r="BJ336" s="785"/>
      <c r="BK336" s="785"/>
      <c r="BL336" s="785"/>
      <c r="BM336" s="785"/>
      <c r="BN336" s="785"/>
      <c r="BO336" s="785"/>
      <c r="BP336" s="785"/>
      <c r="BQ336" s="785"/>
      <c r="BR336" s="785"/>
      <c r="BS336" s="785"/>
      <c r="BT336" s="785"/>
    </row>
    <row r="337" spans="1:86" ht="26.1" customHeight="1">
      <c r="A337" s="174"/>
      <c r="B337" s="174"/>
      <c r="C337" s="174"/>
      <c r="D337" s="174"/>
      <c r="E337" s="174"/>
      <c r="F337" s="174"/>
      <c r="G337" s="174"/>
      <c r="H337" s="174"/>
      <c r="I337" s="174"/>
      <c r="J337" s="174"/>
      <c r="K337" s="174"/>
      <c r="L337" s="174"/>
      <c r="M337" s="174"/>
      <c r="N337" s="785"/>
      <c r="O337" s="785"/>
      <c r="P337" s="785"/>
      <c r="Q337" s="785"/>
      <c r="R337" s="785"/>
      <c r="S337" s="785"/>
      <c r="T337" s="785"/>
      <c r="U337" s="785"/>
      <c r="V337" s="785"/>
      <c r="W337" s="785"/>
      <c r="X337" s="785"/>
      <c r="Y337" s="785"/>
      <c r="Z337" s="785"/>
      <c r="AA337" s="785"/>
      <c r="AB337" s="785"/>
      <c r="AQ337" s="298"/>
      <c r="AR337" s="299"/>
      <c r="AS337" s="174"/>
      <c r="AT337" s="174"/>
      <c r="AU337" s="174"/>
      <c r="AV337" s="174"/>
      <c r="AW337" s="174"/>
      <c r="AX337" s="174"/>
      <c r="AY337" s="174"/>
      <c r="AZ337" s="174"/>
      <c r="BA337" s="174"/>
      <c r="BB337" s="174"/>
      <c r="BC337" s="174"/>
      <c r="BD337" s="174"/>
      <c r="BE337" s="174"/>
      <c r="BF337" s="785"/>
      <c r="BG337" s="785"/>
      <c r="BH337" s="785"/>
      <c r="BI337" s="785"/>
      <c r="BJ337" s="785"/>
      <c r="BK337" s="785"/>
      <c r="BL337" s="785"/>
      <c r="BM337" s="785"/>
      <c r="BN337" s="785"/>
      <c r="BO337" s="785"/>
      <c r="BP337" s="785"/>
      <c r="BQ337" s="785"/>
      <c r="BR337" s="785"/>
      <c r="BS337" s="785"/>
      <c r="BT337" s="785"/>
    </row>
    <row r="338" spans="1:86" ht="26.1" customHeight="1">
      <c r="A338" s="174"/>
      <c r="B338" s="174"/>
      <c r="C338" s="174"/>
      <c r="D338" s="174"/>
      <c r="E338" s="174"/>
      <c r="F338" s="174"/>
      <c r="G338" s="174"/>
      <c r="H338" s="174"/>
      <c r="I338" s="174"/>
      <c r="J338" s="174"/>
      <c r="K338" s="174"/>
      <c r="L338" s="174"/>
      <c r="M338" s="174"/>
      <c r="N338" s="785" t="s">
        <v>407</v>
      </c>
      <c r="O338" s="785"/>
      <c r="P338" s="785"/>
      <c r="Q338" s="785"/>
      <c r="R338" s="785"/>
      <c r="S338" s="785"/>
      <c r="T338" s="785"/>
      <c r="U338" s="785"/>
      <c r="V338" s="785"/>
      <c r="W338" s="785"/>
      <c r="X338" s="785"/>
      <c r="Y338" s="785"/>
      <c r="Z338" s="785"/>
      <c r="AA338" s="785"/>
      <c r="AB338" s="785"/>
      <c r="AQ338" s="298"/>
      <c r="AR338" s="299"/>
      <c r="AS338" s="174"/>
      <c r="AT338" s="174"/>
      <c r="AU338" s="174"/>
      <c r="AV338" s="174"/>
      <c r="AW338" s="174"/>
      <c r="AX338" s="174"/>
      <c r="AY338" s="174"/>
      <c r="AZ338" s="174"/>
      <c r="BA338" s="174"/>
      <c r="BB338" s="174"/>
      <c r="BC338" s="174"/>
      <c r="BD338" s="174"/>
      <c r="BE338" s="174"/>
      <c r="BF338" s="785" t="s">
        <v>407</v>
      </c>
      <c r="BG338" s="785"/>
      <c r="BH338" s="785"/>
      <c r="BI338" s="785"/>
      <c r="BJ338" s="785"/>
      <c r="BK338" s="785"/>
      <c r="BL338" s="785"/>
      <c r="BM338" s="785"/>
      <c r="BN338" s="785"/>
      <c r="BO338" s="785"/>
      <c r="BP338" s="785"/>
      <c r="BQ338" s="785"/>
      <c r="BR338" s="785"/>
      <c r="BS338" s="785"/>
      <c r="BT338" s="785"/>
    </row>
    <row r="339" spans="1:86" ht="26.1" customHeight="1">
      <c r="A339" s="174"/>
      <c r="B339" s="174"/>
      <c r="C339" s="174"/>
      <c r="D339" s="174"/>
      <c r="E339" s="174"/>
      <c r="F339" s="174"/>
      <c r="G339" s="174"/>
      <c r="H339" s="174"/>
      <c r="I339" s="174"/>
      <c r="J339" s="174"/>
      <c r="K339" s="174"/>
      <c r="L339" s="174"/>
      <c r="M339" s="174"/>
      <c r="N339" s="785"/>
      <c r="O339" s="785"/>
      <c r="P339" s="785"/>
      <c r="Q339" s="785"/>
      <c r="R339" s="785"/>
      <c r="S339" s="785"/>
      <c r="T339" s="785"/>
      <c r="U339" s="785"/>
      <c r="V339" s="785"/>
      <c r="W339" s="785"/>
      <c r="X339" s="785"/>
      <c r="Y339" s="785"/>
      <c r="Z339" s="785"/>
      <c r="AA339" s="785"/>
      <c r="AB339" s="785"/>
      <c r="AQ339" s="298"/>
      <c r="AR339" s="299"/>
      <c r="AS339" s="174"/>
      <c r="AT339" s="174"/>
      <c r="AU339" s="174"/>
      <c r="AV339" s="174"/>
      <c r="AW339" s="174"/>
      <c r="AX339" s="174"/>
      <c r="AY339" s="174"/>
      <c r="AZ339" s="174"/>
      <c r="BA339" s="174"/>
      <c r="BB339" s="174"/>
      <c r="BC339" s="174"/>
      <c r="BD339" s="174"/>
      <c r="BE339" s="174"/>
      <c r="BF339" s="785"/>
      <c r="BG339" s="785"/>
      <c r="BH339" s="785"/>
      <c r="BI339" s="785"/>
      <c r="BJ339" s="785"/>
      <c r="BK339" s="785"/>
      <c r="BL339" s="785"/>
      <c r="BM339" s="785"/>
      <c r="BN339" s="785"/>
      <c r="BO339" s="785"/>
      <c r="BP339" s="785"/>
      <c r="BQ339" s="785"/>
      <c r="BR339" s="785"/>
      <c r="BS339" s="785"/>
      <c r="BT339" s="785"/>
    </row>
    <row r="340" spans="1:86" ht="26.1" customHeight="1">
      <c r="AQ340" s="302"/>
      <c r="AR340" s="303"/>
    </row>
    <row r="341" spans="1:86" ht="26.1" customHeight="1">
      <c r="B341" s="142" t="str">
        <f>$B$5</f>
        <v>第86回全国教育美術展応募作品の名札</v>
      </c>
      <c r="AQ341" s="302"/>
      <c r="AR341" s="303"/>
      <c r="AT341" s="142" t="str">
        <f>$B$5</f>
        <v>第86回全国教育美術展応募作品の名札</v>
      </c>
    </row>
    <row r="342" spans="1:86" ht="24.95" customHeight="1">
      <c r="A342" s="734" t="s">
        <v>45</v>
      </c>
      <c r="B342" s="735"/>
      <c r="C342" s="735"/>
      <c r="D342" s="735"/>
      <c r="E342" s="735"/>
      <c r="F342" s="735"/>
      <c r="G342" s="735"/>
      <c r="H342" s="735"/>
      <c r="I342" s="735"/>
      <c r="J342" s="735"/>
      <c r="K342" s="735"/>
      <c r="L342" s="735"/>
      <c r="M342" s="736"/>
      <c r="N342" s="790" t="s">
        <v>344</v>
      </c>
      <c r="O342" s="790"/>
      <c r="P342" s="719" t="s">
        <v>17</v>
      </c>
      <c r="Q342" s="720"/>
      <c r="R342" s="721" t="str">
        <f>IF('②応募者名簿(印刷用)'!$BX$40="","",'②応募者名簿(印刷用)'!$BX$40)</f>
        <v>-</v>
      </c>
      <c r="S342" s="721"/>
      <c r="T342" s="721"/>
      <c r="U342" s="721"/>
      <c r="V342" s="721"/>
      <c r="W342" s="721"/>
      <c r="X342" s="721"/>
      <c r="Y342" s="272"/>
      <c r="Z342" s="272"/>
      <c r="AA342" s="718" t="s">
        <v>282</v>
      </c>
      <c r="AB342" s="718"/>
      <c r="AC342" s="718"/>
      <c r="AD342" s="716" t="str">
        <f>IF(①入力シート!$D$30+①入力シート!$H$30+①入力シート!$L$30=0,"",①入力シート!$D$30&amp;①入力シート!$G$30&amp;①入力シート!$H$30&amp;①入力シート!$K$30&amp;①入力シート!$L$30)</f>
        <v/>
      </c>
      <c r="AE342" s="716"/>
      <c r="AF342" s="716"/>
      <c r="AG342" s="716"/>
      <c r="AH342" s="716"/>
      <c r="AI342" s="716"/>
      <c r="AJ342" s="716"/>
      <c r="AK342" s="716"/>
      <c r="AL342" s="716"/>
      <c r="AM342" s="716"/>
      <c r="AN342" s="716"/>
      <c r="AO342" s="716"/>
      <c r="AP342" s="717"/>
      <c r="AQ342" s="300"/>
      <c r="AR342" s="301"/>
      <c r="AS342" s="734" t="s">
        <v>45</v>
      </c>
      <c r="AT342" s="735"/>
      <c r="AU342" s="735"/>
      <c r="AV342" s="735"/>
      <c r="AW342" s="735"/>
      <c r="AX342" s="735"/>
      <c r="AY342" s="735"/>
      <c r="AZ342" s="735"/>
      <c r="BA342" s="735"/>
      <c r="BB342" s="735"/>
      <c r="BC342" s="735"/>
      <c r="BD342" s="735"/>
      <c r="BE342" s="736"/>
      <c r="BF342" s="728" t="s">
        <v>344</v>
      </c>
      <c r="BG342" s="729"/>
      <c r="BH342" s="719" t="s">
        <v>17</v>
      </c>
      <c r="BI342" s="720"/>
      <c r="BJ342" s="721" t="str">
        <f>IF('②応募者名簿(印刷用)'!$BX$40="","",'②応募者名簿(印刷用)'!$BX$40)</f>
        <v>-</v>
      </c>
      <c r="BK342" s="721"/>
      <c r="BL342" s="721"/>
      <c r="BM342" s="721"/>
      <c r="BN342" s="721"/>
      <c r="BO342" s="721"/>
      <c r="BP342" s="721"/>
      <c r="BQ342" s="272"/>
      <c r="BR342" s="272"/>
      <c r="BS342" s="718" t="s">
        <v>282</v>
      </c>
      <c r="BT342" s="718"/>
      <c r="BU342" s="718"/>
      <c r="BV342" s="716" t="str">
        <f>IF(①入力シート!$D$30+①入力シート!$H$30+①入力シート!$L$30=0,"",①入力シート!$D$30&amp;①入力シート!$G$30&amp;①入力シート!$H$30&amp;①入力シート!$K$30&amp;①入力シート!$L$30)</f>
        <v/>
      </c>
      <c r="BW342" s="716"/>
      <c r="BX342" s="716"/>
      <c r="BY342" s="716"/>
      <c r="BZ342" s="716"/>
      <c r="CA342" s="716"/>
      <c r="CB342" s="716"/>
      <c r="CC342" s="716"/>
      <c r="CD342" s="716"/>
      <c r="CE342" s="716"/>
      <c r="CF342" s="716"/>
      <c r="CG342" s="716"/>
      <c r="CH342" s="717"/>
    </row>
    <row r="343" spans="1:86" ht="24.95" customHeight="1">
      <c r="A343" s="714"/>
      <c r="B343" s="715"/>
      <c r="C343" s="715"/>
      <c r="D343" s="715"/>
      <c r="E343" s="715"/>
      <c r="F343" s="715"/>
      <c r="G343" s="715"/>
      <c r="H343" s="715"/>
      <c r="I343" s="191"/>
      <c r="J343" s="191"/>
      <c r="K343" s="191"/>
      <c r="L343" s="191"/>
      <c r="M343" s="192"/>
      <c r="N343" s="790"/>
      <c r="O343" s="790"/>
      <c r="P343" s="711" t="str">
        <f>IF('②応募者名簿(印刷用)'!$BV$42="","",'②応募者名簿(印刷用)'!$BV$42)</f>
        <v xml:space="preserve"> </v>
      </c>
      <c r="Q343" s="712"/>
      <c r="R343" s="712"/>
      <c r="S343" s="712"/>
      <c r="T343" s="712"/>
      <c r="U343" s="712"/>
      <c r="V343" s="712"/>
      <c r="W343" s="712"/>
      <c r="X343" s="712"/>
      <c r="Y343" s="712"/>
      <c r="Z343" s="712"/>
      <c r="AA343" s="712"/>
      <c r="AB343" s="712"/>
      <c r="AC343" s="712"/>
      <c r="AD343" s="712"/>
      <c r="AE343" s="712"/>
      <c r="AF343" s="712"/>
      <c r="AG343" s="712"/>
      <c r="AH343" s="712"/>
      <c r="AI343" s="712"/>
      <c r="AJ343" s="712"/>
      <c r="AK343" s="712"/>
      <c r="AL343" s="712"/>
      <c r="AM343" s="712"/>
      <c r="AN343" s="712"/>
      <c r="AO343" s="712"/>
      <c r="AP343" s="713"/>
      <c r="AQ343" s="300"/>
      <c r="AR343" s="301"/>
      <c r="AS343" s="714"/>
      <c r="AT343" s="715"/>
      <c r="AU343" s="715"/>
      <c r="AV343" s="715"/>
      <c r="AW343" s="715"/>
      <c r="AX343" s="715"/>
      <c r="AY343" s="715"/>
      <c r="AZ343" s="715"/>
      <c r="BA343" s="191"/>
      <c r="BB343" s="191"/>
      <c r="BC343" s="191"/>
      <c r="BD343" s="191"/>
      <c r="BE343" s="192"/>
      <c r="BF343" s="730"/>
      <c r="BG343" s="731"/>
      <c r="BH343" s="711" t="str">
        <f>IF('②応募者名簿(印刷用)'!$BV$42="","",'②応募者名簿(印刷用)'!$BV$42)</f>
        <v xml:space="preserve"> </v>
      </c>
      <c r="BI343" s="712"/>
      <c r="BJ343" s="712"/>
      <c r="BK343" s="712"/>
      <c r="BL343" s="712"/>
      <c r="BM343" s="712"/>
      <c r="BN343" s="712"/>
      <c r="BO343" s="712"/>
      <c r="BP343" s="712"/>
      <c r="BQ343" s="712"/>
      <c r="BR343" s="712"/>
      <c r="BS343" s="712"/>
      <c r="BT343" s="712"/>
      <c r="BU343" s="712"/>
      <c r="BV343" s="712"/>
      <c r="BW343" s="712"/>
      <c r="BX343" s="712"/>
      <c r="BY343" s="712"/>
      <c r="BZ343" s="712"/>
      <c r="CA343" s="712"/>
      <c r="CB343" s="712"/>
      <c r="CC343" s="712"/>
      <c r="CD343" s="712"/>
      <c r="CE343" s="712"/>
      <c r="CF343" s="712"/>
      <c r="CG343" s="712"/>
      <c r="CH343" s="713"/>
    </row>
    <row r="344" spans="1:86" ht="24.95" customHeight="1">
      <c r="A344" s="714"/>
      <c r="B344" s="715"/>
      <c r="C344" s="715"/>
      <c r="D344" s="715"/>
      <c r="E344" s="715"/>
      <c r="F344" s="715"/>
      <c r="G344" s="715"/>
      <c r="H344" s="715"/>
      <c r="I344" s="191"/>
      <c r="J344" s="191"/>
      <c r="K344" s="191"/>
      <c r="L344" s="191"/>
      <c r="M344" s="192"/>
      <c r="N344" s="790"/>
      <c r="O344" s="790"/>
      <c r="P344" s="711" t="str">
        <f>IF('②応募者名簿(印刷用)'!$BV$43="","",'②応募者名簿(印刷用)'!$BV$43)</f>
        <v xml:space="preserve"> </v>
      </c>
      <c r="Q344" s="712"/>
      <c r="R344" s="712"/>
      <c r="S344" s="712"/>
      <c r="T344" s="712"/>
      <c r="U344" s="712"/>
      <c r="V344" s="712"/>
      <c r="W344" s="712"/>
      <c r="X344" s="712"/>
      <c r="Y344" s="712"/>
      <c r="Z344" s="712"/>
      <c r="AA344" s="712"/>
      <c r="AB344" s="712"/>
      <c r="AC344" s="712"/>
      <c r="AD344" s="712"/>
      <c r="AE344" s="712"/>
      <c r="AF344" s="712"/>
      <c r="AG344" s="712"/>
      <c r="AH344" s="712"/>
      <c r="AI344" s="712"/>
      <c r="AJ344" s="712"/>
      <c r="AK344" s="712"/>
      <c r="AL344" s="712"/>
      <c r="AM344" s="712"/>
      <c r="AN344" s="712"/>
      <c r="AO344" s="712"/>
      <c r="AP344" s="713"/>
      <c r="AQ344" s="300"/>
      <c r="AR344" s="301"/>
      <c r="AS344" s="714"/>
      <c r="AT344" s="715"/>
      <c r="AU344" s="715"/>
      <c r="AV344" s="715"/>
      <c r="AW344" s="715"/>
      <c r="AX344" s="715"/>
      <c r="AY344" s="715"/>
      <c r="AZ344" s="715"/>
      <c r="BA344" s="191"/>
      <c r="BB344" s="191"/>
      <c r="BC344" s="191"/>
      <c r="BD344" s="191"/>
      <c r="BE344" s="192"/>
      <c r="BF344" s="730"/>
      <c r="BG344" s="731"/>
      <c r="BH344" s="711" t="str">
        <f>IF('②応募者名簿(印刷用)'!$BV$43="","",'②応募者名簿(印刷用)'!$BV$43)</f>
        <v xml:space="preserve"> </v>
      </c>
      <c r="BI344" s="712"/>
      <c r="BJ344" s="712"/>
      <c r="BK344" s="712"/>
      <c r="BL344" s="712"/>
      <c r="BM344" s="712"/>
      <c r="BN344" s="712"/>
      <c r="BO344" s="712"/>
      <c r="BP344" s="712"/>
      <c r="BQ344" s="712"/>
      <c r="BR344" s="712"/>
      <c r="BS344" s="712"/>
      <c r="BT344" s="712"/>
      <c r="BU344" s="712"/>
      <c r="BV344" s="712"/>
      <c r="BW344" s="712"/>
      <c r="BX344" s="712"/>
      <c r="BY344" s="712"/>
      <c r="BZ344" s="712"/>
      <c r="CA344" s="712"/>
      <c r="CB344" s="712"/>
      <c r="CC344" s="712"/>
      <c r="CD344" s="712"/>
      <c r="CE344" s="712"/>
      <c r="CF344" s="712"/>
      <c r="CG344" s="712"/>
      <c r="CH344" s="713"/>
    </row>
    <row r="345" spans="1:86" ht="24.95" customHeight="1">
      <c r="A345" s="714"/>
      <c r="B345" s="715"/>
      <c r="C345" s="715"/>
      <c r="D345" s="715"/>
      <c r="E345" s="715"/>
      <c r="F345" s="715"/>
      <c r="G345" s="715"/>
      <c r="H345" s="715"/>
      <c r="I345" s="191"/>
      <c r="J345" s="191"/>
      <c r="K345" s="191"/>
      <c r="L345" s="191"/>
      <c r="M345" s="192"/>
      <c r="N345" s="790"/>
      <c r="O345" s="790"/>
      <c r="P345" s="737" t="str">
        <f>IF('②応募者名簿(印刷用)'!$BV$44="","",'②応募者名簿(印刷用)'!$BV$44)</f>
        <v xml:space="preserve"> </v>
      </c>
      <c r="Q345" s="738"/>
      <c r="R345" s="738"/>
      <c r="S345" s="738"/>
      <c r="T345" s="738"/>
      <c r="U345" s="738"/>
      <c r="V345" s="738"/>
      <c r="W345" s="738"/>
      <c r="X345" s="738"/>
      <c r="Y345" s="738"/>
      <c r="Z345" s="738"/>
      <c r="AA345" s="738"/>
      <c r="AB345" s="738"/>
      <c r="AC345" s="738"/>
      <c r="AD345" s="738"/>
      <c r="AE345" s="738"/>
      <c r="AF345" s="738"/>
      <c r="AG345" s="738"/>
      <c r="AH345" s="738"/>
      <c r="AI345" s="738"/>
      <c r="AJ345" s="738"/>
      <c r="AK345" s="738"/>
      <c r="AL345" s="738"/>
      <c r="AM345" s="738"/>
      <c r="AN345" s="738"/>
      <c r="AO345" s="738"/>
      <c r="AP345" s="739"/>
      <c r="AQ345" s="300"/>
      <c r="AR345" s="301"/>
      <c r="AS345" s="714"/>
      <c r="AT345" s="715"/>
      <c r="AU345" s="715"/>
      <c r="AV345" s="715"/>
      <c r="AW345" s="715"/>
      <c r="AX345" s="715"/>
      <c r="AY345" s="715"/>
      <c r="AZ345" s="715"/>
      <c r="BA345" s="191"/>
      <c r="BB345" s="191"/>
      <c r="BC345" s="191"/>
      <c r="BD345" s="191"/>
      <c r="BE345" s="192"/>
      <c r="BF345" s="732"/>
      <c r="BG345" s="733"/>
      <c r="BH345" s="737" t="str">
        <f>IF('②応募者名簿(印刷用)'!$BV$44="","",'②応募者名簿(印刷用)'!$BV$44)</f>
        <v xml:space="preserve"> </v>
      </c>
      <c r="BI345" s="738"/>
      <c r="BJ345" s="738"/>
      <c r="BK345" s="738"/>
      <c r="BL345" s="738"/>
      <c r="BM345" s="738"/>
      <c r="BN345" s="738"/>
      <c r="BO345" s="738"/>
      <c r="BP345" s="738"/>
      <c r="BQ345" s="738"/>
      <c r="BR345" s="738"/>
      <c r="BS345" s="738"/>
      <c r="BT345" s="738"/>
      <c r="BU345" s="738"/>
      <c r="BV345" s="738"/>
      <c r="BW345" s="738"/>
      <c r="BX345" s="738"/>
      <c r="BY345" s="738"/>
      <c r="BZ345" s="738"/>
      <c r="CA345" s="738"/>
      <c r="CB345" s="738"/>
      <c r="CC345" s="738"/>
      <c r="CD345" s="738"/>
      <c r="CE345" s="738"/>
      <c r="CF345" s="738"/>
      <c r="CG345" s="738"/>
      <c r="CH345" s="739"/>
    </row>
    <row r="346" spans="1:86" ht="24.95" customHeight="1">
      <c r="A346" s="714"/>
      <c r="B346" s="715"/>
      <c r="C346" s="715"/>
      <c r="D346" s="715"/>
      <c r="E346" s="715"/>
      <c r="F346" s="715"/>
      <c r="G346" s="715"/>
      <c r="H346" s="715"/>
      <c r="I346" s="191"/>
      <c r="J346" s="191"/>
      <c r="K346" s="191"/>
      <c r="L346" s="191"/>
      <c r="M346" s="192"/>
      <c r="N346" s="728" t="s">
        <v>345</v>
      </c>
      <c r="O346" s="729"/>
      <c r="P346" s="740" t="s">
        <v>23</v>
      </c>
      <c r="Q346" s="741"/>
      <c r="R346" s="741"/>
      <c r="S346" s="741"/>
      <c r="T346" s="720" t="str">
        <f>""&amp;①入力シート!$D$21</f>
        <v/>
      </c>
      <c r="U346" s="720"/>
      <c r="V346" s="720"/>
      <c r="W346" s="720"/>
      <c r="X346" s="720"/>
      <c r="Y346" s="720"/>
      <c r="Z346" s="720"/>
      <c r="AA346" s="720"/>
      <c r="AB346" s="720"/>
      <c r="AC346" s="720"/>
      <c r="AD346" s="720"/>
      <c r="AE346" s="720"/>
      <c r="AF346" s="720"/>
      <c r="AG346" s="720"/>
      <c r="AH346" s="720"/>
      <c r="AI346" s="720"/>
      <c r="AJ346" s="720"/>
      <c r="AK346" s="720"/>
      <c r="AL346" s="720"/>
      <c r="AM346" s="720"/>
      <c r="AN346" s="720"/>
      <c r="AO346" s="720"/>
      <c r="AP346" s="773"/>
      <c r="AQ346" s="300"/>
      <c r="AR346" s="301"/>
      <c r="AS346" s="714"/>
      <c r="AT346" s="715"/>
      <c r="AU346" s="715"/>
      <c r="AV346" s="715"/>
      <c r="AW346" s="715"/>
      <c r="AX346" s="715"/>
      <c r="AY346" s="715"/>
      <c r="AZ346" s="715"/>
      <c r="BA346" s="191"/>
      <c r="BB346" s="191"/>
      <c r="BC346" s="191"/>
      <c r="BD346" s="191"/>
      <c r="BE346" s="192"/>
      <c r="BF346" s="728" t="s">
        <v>345</v>
      </c>
      <c r="BG346" s="729"/>
      <c r="BH346" s="740" t="s">
        <v>23</v>
      </c>
      <c r="BI346" s="741"/>
      <c r="BJ346" s="741"/>
      <c r="BK346" s="741"/>
      <c r="BL346" s="720" t="str">
        <f>""&amp;①入力シート!$D$21</f>
        <v/>
      </c>
      <c r="BM346" s="720"/>
      <c r="BN346" s="720"/>
      <c r="BO346" s="720"/>
      <c r="BP346" s="720"/>
      <c r="BQ346" s="720"/>
      <c r="BR346" s="720"/>
      <c r="BS346" s="720"/>
      <c r="BT346" s="720"/>
      <c r="BU346" s="720"/>
      <c r="BV346" s="720"/>
      <c r="BW346" s="720"/>
      <c r="BX346" s="720"/>
      <c r="BY346" s="720"/>
      <c r="BZ346" s="720"/>
      <c r="CA346" s="720"/>
      <c r="CB346" s="720"/>
      <c r="CC346" s="720"/>
      <c r="CD346" s="720"/>
      <c r="CE346" s="720"/>
      <c r="CF346" s="720"/>
      <c r="CG346" s="720"/>
      <c r="CH346" s="773"/>
    </row>
    <row r="347" spans="1:86" ht="24.95" customHeight="1">
      <c r="A347" s="193"/>
      <c r="B347" s="191"/>
      <c r="C347" s="191"/>
      <c r="D347" s="191"/>
      <c r="E347" s="191"/>
      <c r="F347" s="191"/>
      <c r="G347" s="191"/>
      <c r="H347" s="191"/>
      <c r="I347" s="191"/>
      <c r="J347" s="191"/>
      <c r="K347" s="191"/>
      <c r="L347" s="191"/>
      <c r="M347" s="192"/>
      <c r="N347" s="730"/>
      <c r="O347" s="731"/>
      <c r="P347" s="770" t="str">
        <f>"　"&amp;①入力シート!$D$22</f>
        <v>　</v>
      </c>
      <c r="Q347" s="771"/>
      <c r="R347" s="771"/>
      <c r="S347" s="771"/>
      <c r="T347" s="771"/>
      <c r="U347" s="771"/>
      <c r="V347" s="771"/>
      <c r="W347" s="771"/>
      <c r="X347" s="771"/>
      <c r="Y347" s="771"/>
      <c r="Z347" s="771"/>
      <c r="AA347" s="771"/>
      <c r="AB347" s="771"/>
      <c r="AC347" s="771"/>
      <c r="AD347" s="771"/>
      <c r="AE347" s="771"/>
      <c r="AF347" s="771"/>
      <c r="AG347" s="771"/>
      <c r="AH347" s="771"/>
      <c r="AI347" s="771"/>
      <c r="AJ347" s="771"/>
      <c r="AK347" s="771"/>
      <c r="AL347" s="771"/>
      <c r="AM347" s="771"/>
      <c r="AN347" s="771"/>
      <c r="AO347" s="771"/>
      <c r="AP347" s="772"/>
      <c r="AQ347" s="300"/>
      <c r="AR347" s="301"/>
      <c r="AS347" s="193"/>
      <c r="AT347" s="191"/>
      <c r="AU347" s="191"/>
      <c r="AV347" s="191"/>
      <c r="AW347" s="191"/>
      <c r="AX347" s="191"/>
      <c r="AY347" s="191"/>
      <c r="AZ347" s="191"/>
      <c r="BA347" s="191"/>
      <c r="BB347" s="191"/>
      <c r="BC347" s="191"/>
      <c r="BD347" s="191"/>
      <c r="BE347" s="192"/>
      <c r="BF347" s="730"/>
      <c r="BG347" s="731"/>
      <c r="BH347" s="770" t="str">
        <f>"　"&amp;①入力シート!$D$22</f>
        <v>　</v>
      </c>
      <c r="BI347" s="771"/>
      <c r="BJ347" s="771"/>
      <c r="BK347" s="771"/>
      <c r="BL347" s="771"/>
      <c r="BM347" s="771"/>
      <c r="BN347" s="771"/>
      <c r="BO347" s="771"/>
      <c r="BP347" s="771"/>
      <c r="BQ347" s="771"/>
      <c r="BR347" s="771"/>
      <c r="BS347" s="771"/>
      <c r="BT347" s="771"/>
      <c r="BU347" s="771"/>
      <c r="BV347" s="771"/>
      <c r="BW347" s="771"/>
      <c r="BX347" s="771"/>
      <c r="BY347" s="771"/>
      <c r="BZ347" s="771"/>
      <c r="CA347" s="771"/>
      <c r="CB347" s="771"/>
      <c r="CC347" s="771"/>
      <c r="CD347" s="771"/>
      <c r="CE347" s="771"/>
      <c r="CF347" s="771"/>
      <c r="CG347" s="771"/>
      <c r="CH347" s="772"/>
    </row>
    <row r="348" spans="1:86" ht="24.95" customHeight="1">
      <c r="A348" s="193"/>
      <c r="B348" s="191"/>
      <c r="C348" s="191"/>
      <c r="D348" s="191"/>
      <c r="E348" s="191"/>
      <c r="F348" s="191"/>
      <c r="G348" s="191"/>
      <c r="H348" s="191"/>
      <c r="I348" s="191"/>
      <c r="J348" s="191"/>
      <c r="K348" s="191"/>
      <c r="L348" s="191"/>
      <c r="M348" s="192"/>
      <c r="N348" s="730"/>
      <c r="O348" s="731"/>
      <c r="P348" s="764" t="str">
        <f>"　"&amp;①入力シート!$D$23</f>
        <v>　</v>
      </c>
      <c r="Q348" s="765"/>
      <c r="R348" s="765"/>
      <c r="S348" s="765"/>
      <c r="T348" s="765"/>
      <c r="U348" s="765"/>
      <c r="V348" s="765"/>
      <c r="W348" s="765"/>
      <c r="X348" s="765"/>
      <c r="Y348" s="765"/>
      <c r="Z348" s="765"/>
      <c r="AA348" s="765"/>
      <c r="AB348" s="765"/>
      <c r="AC348" s="765"/>
      <c r="AD348" s="765"/>
      <c r="AE348" s="765"/>
      <c r="AF348" s="765"/>
      <c r="AG348" s="765"/>
      <c r="AH348" s="765"/>
      <c r="AI348" s="765"/>
      <c r="AJ348" s="765"/>
      <c r="AK348" s="765"/>
      <c r="AL348" s="765"/>
      <c r="AM348" s="765"/>
      <c r="AN348" s="765"/>
      <c r="AO348" s="765"/>
      <c r="AP348" s="766"/>
      <c r="AQ348" s="300"/>
      <c r="AR348" s="301"/>
      <c r="AS348" s="193"/>
      <c r="AT348" s="191"/>
      <c r="AU348" s="191"/>
      <c r="AV348" s="191"/>
      <c r="AW348" s="191"/>
      <c r="AX348" s="191"/>
      <c r="AY348" s="191"/>
      <c r="AZ348" s="191"/>
      <c r="BA348" s="191"/>
      <c r="BB348" s="191"/>
      <c r="BC348" s="191"/>
      <c r="BD348" s="191"/>
      <c r="BE348" s="192"/>
      <c r="BF348" s="730"/>
      <c r="BG348" s="731"/>
      <c r="BH348" s="764" t="str">
        <f>"　"&amp;①入力シート!$D$23</f>
        <v>　</v>
      </c>
      <c r="BI348" s="765"/>
      <c r="BJ348" s="765"/>
      <c r="BK348" s="765"/>
      <c r="BL348" s="765"/>
      <c r="BM348" s="765"/>
      <c r="BN348" s="765"/>
      <c r="BO348" s="765"/>
      <c r="BP348" s="765"/>
      <c r="BQ348" s="765"/>
      <c r="BR348" s="765"/>
      <c r="BS348" s="765"/>
      <c r="BT348" s="765"/>
      <c r="BU348" s="765"/>
      <c r="BV348" s="765"/>
      <c r="BW348" s="765"/>
      <c r="BX348" s="765"/>
      <c r="BY348" s="765"/>
      <c r="BZ348" s="765"/>
      <c r="CA348" s="765"/>
      <c r="CB348" s="765"/>
      <c r="CC348" s="765"/>
      <c r="CD348" s="765"/>
      <c r="CE348" s="765"/>
      <c r="CF348" s="765"/>
      <c r="CG348" s="765"/>
      <c r="CH348" s="766"/>
    </row>
    <row r="349" spans="1:86" ht="24.95" customHeight="1">
      <c r="A349" s="194"/>
      <c r="B349" s="195"/>
      <c r="C349" s="195"/>
      <c r="D349" s="195"/>
      <c r="E349" s="195"/>
      <c r="F349" s="195"/>
      <c r="G349" s="195"/>
      <c r="H349" s="195"/>
      <c r="I349" s="195"/>
      <c r="J349" s="195"/>
      <c r="K349" s="195"/>
      <c r="L349" s="195"/>
      <c r="M349" s="196"/>
      <c r="N349" s="732"/>
      <c r="O349" s="733"/>
      <c r="P349" s="764"/>
      <c r="Q349" s="765"/>
      <c r="R349" s="765"/>
      <c r="S349" s="765"/>
      <c r="T349" s="765"/>
      <c r="U349" s="765"/>
      <c r="V349" s="765"/>
      <c r="W349" s="765"/>
      <c r="X349" s="765"/>
      <c r="Y349" s="765"/>
      <c r="Z349" s="765"/>
      <c r="AA349" s="765"/>
      <c r="AB349" s="765"/>
      <c r="AC349" s="765"/>
      <c r="AD349" s="765"/>
      <c r="AE349" s="765"/>
      <c r="AF349" s="765"/>
      <c r="AG349" s="765"/>
      <c r="AH349" s="765"/>
      <c r="AI349" s="765"/>
      <c r="AJ349" s="765"/>
      <c r="AK349" s="765"/>
      <c r="AL349" s="765"/>
      <c r="AM349" s="765"/>
      <c r="AN349" s="765"/>
      <c r="AO349" s="765"/>
      <c r="AP349" s="766"/>
      <c r="AQ349" s="300"/>
      <c r="AR349" s="301"/>
      <c r="AS349" s="194"/>
      <c r="AT349" s="195"/>
      <c r="AU349" s="195"/>
      <c r="AV349" s="195"/>
      <c r="AW349" s="195"/>
      <c r="AX349" s="195"/>
      <c r="AY349" s="195"/>
      <c r="AZ349" s="195"/>
      <c r="BA349" s="195"/>
      <c r="BB349" s="195"/>
      <c r="BC349" s="195"/>
      <c r="BD349" s="195"/>
      <c r="BE349" s="196"/>
      <c r="BF349" s="732"/>
      <c r="BG349" s="733"/>
      <c r="BH349" s="767"/>
      <c r="BI349" s="768"/>
      <c r="BJ349" s="768"/>
      <c r="BK349" s="768"/>
      <c r="BL349" s="768"/>
      <c r="BM349" s="768"/>
      <c r="BN349" s="768"/>
      <c r="BO349" s="768"/>
      <c r="BP349" s="768"/>
      <c r="BQ349" s="768"/>
      <c r="BR349" s="768"/>
      <c r="BS349" s="768"/>
      <c r="BT349" s="768"/>
      <c r="BU349" s="768"/>
      <c r="BV349" s="768"/>
      <c r="BW349" s="768"/>
      <c r="BX349" s="768"/>
      <c r="BY349" s="768"/>
      <c r="BZ349" s="768"/>
      <c r="CA349" s="768"/>
      <c r="CB349" s="768"/>
      <c r="CC349" s="768"/>
      <c r="CD349" s="768"/>
      <c r="CE349" s="768"/>
      <c r="CF349" s="768"/>
      <c r="CG349" s="768"/>
      <c r="CH349" s="769"/>
    </row>
    <row r="350" spans="1:86" ht="24.95" customHeight="1">
      <c r="A350" s="722" t="s">
        <v>337</v>
      </c>
      <c r="B350" s="723"/>
      <c r="C350" s="740" t="s">
        <v>31</v>
      </c>
      <c r="D350" s="741"/>
      <c r="E350" s="741"/>
      <c r="F350" s="741"/>
      <c r="G350" s="741"/>
      <c r="H350" s="741"/>
      <c r="I350" s="741"/>
      <c r="J350" s="741"/>
      <c r="K350" s="741"/>
      <c r="L350" s="741"/>
      <c r="M350" s="741"/>
      <c r="N350" s="722" t="s">
        <v>336</v>
      </c>
      <c r="O350" s="723"/>
      <c r="P350" s="792" t="str">
        <f>""&amp;①入力シート!AC92</f>
        <v/>
      </c>
      <c r="Q350" s="792"/>
      <c r="R350" s="792"/>
      <c r="S350" s="792"/>
      <c r="T350" s="792"/>
      <c r="U350" s="792"/>
      <c r="V350" s="792"/>
      <c r="W350" s="792"/>
      <c r="X350" s="792"/>
      <c r="Y350" s="792"/>
      <c r="Z350" s="792"/>
      <c r="AA350" s="792"/>
      <c r="AB350" s="792"/>
      <c r="AC350" s="792"/>
      <c r="AD350" s="792"/>
      <c r="AE350" s="792"/>
      <c r="AF350" s="792"/>
      <c r="AG350" s="792"/>
      <c r="AH350" s="792"/>
      <c r="AI350" s="792"/>
      <c r="AJ350" s="792"/>
      <c r="AK350" s="792"/>
      <c r="AL350" s="792"/>
      <c r="AM350" s="792"/>
      <c r="AN350" s="792"/>
      <c r="AO350" s="792"/>
      <c r="AP350" s="792"/>
      <c r="AQ350" s="300"/>
      <c r="AR350" s="301"/>
      <c r="AS350" s="722" t="s">
        <v>337</v>
      </c>
      <c r="AT350" s="723"/>
      <c r="AU350" s="740" t="s">
        <v>31</v>
      </c>
      <c r="AV350" s="741"/>
      <c r="AW350" s="741"/>
      <c r="AX350" s="741"/>
      <c r="AY350" s="741"/>
      <c r="AZ350" s="741"/>
      <c r="BA350" s="741"/>
      <c r="BB350" s="741"/>
      <c r="BC350" s="741"/>
      <c r="BD350" s="741"/>
      <c r="BE350" s="742"/>
      <c r="BF350" s="722" t="s">
        <v>336</v>
      </c>
      <c r="BG350" s="723"/>
      <c r="BH350" s="755" t="str">
        <f>""&amp;①入力シート!AC93</f>
        <v/>
      </c>
      <c r="BI350" s="756"/>
      <c r="BJ350" s="756"/>
      <c r="BK350" s="756"/>
      <c r="BL350" s="756"/>
      <c r="BM350" s="756"/>
      <c r="BN350" s="756"/>
      <c r="BO350" s="756"/>
      <c r="BP350" s="756"/>
      <c r="BQ350" s="756"/>
      <c r="BR350" s="756"/>
      <c r="BS350" s="756"/>
      <c r="BT350" s="756"/>
      <c r="BU350" s="756"/>
      <c r="BV350" s="756"/>
      <c r="BW350" s="756"/>
      <c r="BX350" s="756"/>
      <c r="BY350" s="756"/>
      <c r="BZ350" s="756"/>
      <c r="CA350" s="756"/>
      <c r="CB350" s="756"/>
      <c r="CC350" s="756"/>
      <c r="CD350" s="756"/>
      <c r="CE350" s="756"/>
      <c r="CF350" s="756"/>
      <c r="CG350" s="756"/>
      <c r="CH350" s="757"/>
    </row>
    <row r="351" spans="1:86" ht="24.95" customHeight="1">
      <c r="A351" s="724"/>
      <c r="B351" s="725"/>
      <c r="C351" s="743">
        <f>'②応募者名簿(印刷用)'!$BF11</f>
        <v>69</v>
      </c>
      <c r="D351" s="744"/>
      <c r="E351" s="744"/>
      <c r="F351" s="744"/>
      <c r="G351" s="744"/>
      <c r="H351" s="744"/>
      <c r="I351" s="744"/>
      <c r="J351" s="744"/>
      <c r="K351" s="744"/>
      <c r="L351" s="744"/>
      <c r="M351" s="744"/>
      <c r="N351" s="724"/>
      <c r="O351" s="725"/>
      <c r="P351" s="792"/>
      <c r="Q351" s="792"/>
      <c r="R351" s="792"/>
      <c r="S351" s="792"/>
      <c r="T351" s="792"/>
      <c r="U351" s="792"/>
      <c r="V351" s="792"/>
      <c r="W351" s="792"/>
      <c r="X351" s="792"/>
      <c r="Y351" s="792"/>
      <c r="Z351" s="792"/>
      <c r="AA351" s="792"/>
      <c r="AB351" s="792"/>
      <c r="AC351" s="792"/>
      <c r="AD351" s="792"/>
      <c r="AE351" s="792"/>
      <c r="AF351" s="792"/>
      <c r="AG351" s="792"/>
      <c r="AH351" s="792"/>
      <c r="AI351" s="792"/>
      <c r="AJ351" s="792"/>
      <c r="AK351" s="792"/>
      <c r="AL351" s="792"/>
      <c r="AM351" s="792"/>
      <c r="AN351" s="792"/>
      <c r="AO351" s="792"/>
      <c r="AP351" s="792"/>
      <c r="AQ351" s="300"/>
      <c r="AR351" s="301"/>
      <c r="AS351" s="724"/>
      <c r="AT351" s="725"/>
      <c r="AU351" s="743">
        <f>'②応募者名簿(印刷用)'!$BF12</f>
        <v>70</v>
      </c>
      <c r="AV351" s="744"/>
      <c r="AW351" s="744"/>
      <c r="AX351" s="744"/>
      <c r="AY351" s="744"/>
      <c r="AZ351" s="744"/>
      <c r="BA351" s="744"/>
      <c r="BB351" s="744"/>
      <c r="BC351" s="744"/>
      <c r="BD351" s="744"/>
      <c r="BE351" s="745"/>
      <c r="BF351" s="724"/>
      <c r="BG351" s="725"/>
      <c r="BH351" s="758"/>
      <c r="BI351" s="759"/>
      <c r="BJ351" s="759"/>
      <c r="BK351" s="759"/>
      <c r="BL351" s="759"/>
      <c r="BM351" s="759"/>
      <c r="BN351" s="759"/>
      <c r="BO351" s="759"/>
      <c r="BP351" s="759"/>
      <c r="BQ351" s="759"/>
      <c r="BR351" s="759"/>
      <c r="BS351" s="759"/>
      <c r="BT351" s="759"/>
      <c r="BU351" s="759"/>
      <c r="BV351" s="759"/>
      <c r="BW351" s="759"/>
      <c r="BX351" s="759"/>
      <c r="BY351" s="759"/>
      <c r="BZ351" s="759"/>
      <c r="CA351" s="759"/>
      <c r="CB351" s="759"/>
      <c r="CC351" s="759"/>
      <c r="CD351" s="759"/>
      <c r="CE351" s="759"/>
      <c r="CF351" s="759"/>
      <c r="CG351" s="759"/>
      <c r="CH351" s="760"/>
    </row>
    <row r="352" spans="1:86" ht="24.95" customHeight="1">
      <c r="A352" s="726"/>
      <c r="B352" s="727"/>
      <c r="C352" s="743"/>
      <c r="D352" s="744"/>
      <c r="E352" s="744"/>
      <c r="F352" s="744"/>
      <c r="G352" s="744"/>
      <c r="H352" s="744"/>
      <c r="I352" s="744"/>
      <c r="J352" s="744"/>
      <c r="K352" s="744"/>
      <c r="L352" s="744"/>
      <c r="M352" s="744"/>
      <c r="N352" s="726"/>
      <c r="O352" s="727"/>
      <c r="P352" s="792"/>
      <c r="Q352" s="792"/>
      <c r="R352" s="792"/>
      <c r="S352" s="792"/>
      <c r="T352" s="792"/>
      <c r="U352" s="792"/>
      <c r="V352" s="792"/>
      <c r="W352" s="792"/>
      <c r="X352" s="792"/>
      <c r="Y352" s="792"/>
      <c r="Z352" s="792"/>
      <c r="AA352" s="792"/>
      <c r="AB352" s="792"/>
      <c r="AC352" s="792"/>
      <c r="AD352" s="792"/>
      <c r="AE352" s="792"/>
      <c r="AF352" s="792"/>
      <c r="AG352" s="792"/>
      <c r="AH352" s="792"/>
      <c r="AI352" s="792"/>
      <c r="AJ352" s="792"/>
      <c r="AK352" s="792"/>
      <c r="AL352" s="792"/>
      <c r="AM352" s="792"/>
      <c r="AN352" s="792"/>
      <c r="AO352" s="792"/>
      <c r="AP352" s="792"/>
      <c r="AQ352" s="300"/>
      <c r="AR352" s="301"/>
      <c r="AS352" s="726"/>
      <c r="AT352" s="727"/>
      <c r="AU352" s="746"/>
      <c r="AV352" s="747"/>
      <c r="AW352" s="747"/>
      <c r="AX352" s="747"/>
      <c r="AY352" s="747"/>
      <c r="AZ352" s="747"/>
      <c r="BA352" s="747"/>
      <c r="BB352" s="747"/>
      <c r="BC352" s="747"/>
      <c r="BD352" s="747"/>
      <c r="BE352" s="748"/>
      <c r="BF352" s="726"/>
      <c r="BG352" s="727"/>
      <c r="BH352" s="761"/>
      <c r="BI352" s="762"/>
      <c r="BJ352" s="762"/>
      <c r="BK352" s="762"/>
      <c r="BL352" s="762"/>
      <c r="BM352" s="762"/>
      <c r="BN352" s="762"/>
      <c r="BO352" s="762"/>
      <c r="BP352" s="762"/>
      <c r="BQ352" s="762"/>
      <c r="BR352" s="762"/>
      <c r="BS352" s="762"/>
      <c r="BT352" s="762"/>
      <c r="BU352" s="762"/>
      <c r="BV352" s="762"/>
      <c r="BW352" s="762"/>
      <c r="BX352" s="762"/>
      <c r="BY352" s="762"/>
      <c r="BZ352" s="762"/>
      <c r="CA352" s="762"/>
      <c r="CB352" s="762"/>
      <c r="CC352" s="762"/>
      <c r="CD352" s="762"/>
      <c r="CE352" s="762"/>
      <c r="CF352" s="762"/>
      <c r="CG352" s="762"/>
      <c r="CH352" s="763"/>
    </row>
    <row r="353" spans="1:86" ht="24.95" customHeight="1">
      <c r="A353" s="722" t="s">
        <v>338</v>
      </c>
      <c r="B353" s="723"/>
      <c r="C353" s="782" t="str">
        <f>IF('②応募者名簿(印刷用)'!$BQ$11="","",'②応募者名簿(印刷用)'!$BQ$11)</f>
        <v/>
      </c>
      <c r="D353" s="783"/>
      <c r="E353" s="783"/>
      <c r="F353" s="783"/>
      <c r="G353" s="783"/>
      <c r="H353" s="783"/>
      <c r="I353" s="783"/>
      <c r="J353" s="783"/>
      <c r="K353" s="783"/>
      <c r="L353" s="783"/>
      <c r="M353" s="784"/>
      <c r="N353" s="728" t="s">
        <v>346</v>
      </c>
      <c r="O353" s="729"/>
      <c r="P353" s="787" t="s">
        <v>32</v>
      </c>
      <c r="Q353" s="788"/>
      <c r="R353" s="788"/>
      <c r="S353" s="788"/>
      <c r="T353" s="788"/>
      <c r="U353" s="788"/>
      <c r="V353" s="788"/>
      <c r="W353" s="788"/>
      <c r="X353" s="788"/>
      <c r="Y353" s="788"/>
      <c r="Z353" s="788"/>
      <c r="AA353" s="788"/>
      <c r="AB353" s="788"/>
      <c r="AC353" s="788"/>
      <c r="AD353" s="788"/>
      <c r="AE353" s="788"/>
      <c r="AF353" s="788"/>
      <c r="AG353" s="788"/>
      <c r="AH353" s="788"/>
      <c r="AI353" s="788"/>
      <c r="AJ353" s="788"/>
      <c r="AK353" s="788"/>
      <c r="AL353" s="788"/>
      <c r="AM353" s="788"/>
      <c r="AN353" s="788"/>
      <c r="AO353" s="788"/>
      <c r="AP353" s="789"/>
      <c r="AQ353" s="300"/>
      <c r="AR353" s="301"/>
      <c r="AS353" s="722" t="s">
        <v>338</v>
      </c>
      <c r="AT353" s="723"/>
      <c r="AU353" s="782" t="str">
        <f>IF('②応募者名簿(印刷用)'!$BQ$12="","",'②応募者名簿(印刷用)'!$BQ$12)</f>
        <v/>
      </c>
      <c r="AV353" s="783"/>
      <c r="AW353" s="783"/>
      <c r="AX353" s="783"/>
      <c r="AY353" s="783"/>
      <c r="AZ353" s="783"/>
      <c r="BA353" s="783"/>
      <c r="BB353" s="783"/>
      <c r="BC353" s="783"/>
      <c r="BD353" s="783"/>
      <c r="BE353" s="784"/>
      <c r="BF353" s="728" t="s">
        <v>346</v>
      </c>
      <c r="BG353" s="729"/>
      <c r="BH353" s="740" t="s">
        <v>32</v>
      </c>
      <c r="BI353" s="741"/>
      <c r="BJ353" s="741"/>
      <c r="BK353" s="741"/>
      <c r="BL353" s="741"/>
      <c r="BM353" s="741"/>
      <c r="BN353" s="741"/>
      <c r="BO353" s="741"/>
      <c r="BP353" s="741"/>
      <c r="BQ353" s="741"/>
      <c r="BR353" s="741"/>
      <c r="BS353" s="741"/>
      <c r="BT353" s="741"/>
      <c r="BU353" s="741"/>
      <c r="BV353" s="741"/>
      <c r="BW353" s="741"/>
      <c r="BX353" s="741"/>
      <c r="BY353" s="741"/>
      <c r="BZ353" s="741"/>
      <c r="CA353" s="741"/>
      <c r="CB353" s="741"/>
      <c r="CC353" s="741"/>
      <c r="CD353" s="741"/>
      <c r="CE353" s="741"/>
      <c r="CF353" s="741"/>
      <c r="CG353" s="741"/>
      <c r="CH353" s="742"/>
    </row>
    <row r="354" spans="1:86" ht="24.95" customHeight="1">
      <c r="A354" s="724"/>
      <c r="B354" s="725"/>
      <c r="C354" s="743"/>
      <c r="D354" s="744"/>
      <c r="E354" s="744"/>
      <c r="F354" s="744"/>
      <c r="G354" s="744"/>
      <c r="H354" s="744"/>
      <c r="I354" s="744"/>
      <c r="J354" s="744"/>
      <c r="K354" s="744"/>
      <c r="L354" s="744"/>
      <c r="M354" s="745"/>
      <c r="N354" s="730"/>
      <c r="O354" s="731"/>
      <c r="P354" s="793" t="str">
        <f>IF('②応募者名簿(印刷用)'!$BU$11="","",'②応募者名簿(印刷用)'!$BU$11)</f>
        <v xml:space="preserve"> </v>
      </c>
      <c r="Q354" s="793"/>
      <c r="R354" s="793"/>
      <c r="S354" s="793"/>
      <c r="T354" s="793"/>
      <c r="U354" s="793"/>
      <c r="V354" s="793"/>
      <c r="W354" s="793"/>
      <c r="X354" s="793"/>
      <c r="Y354" s="793"/>
      <c r="Z354" s="793"/>
      <c r="AA354" s="793"/>
      <c r="AB354" s="793"/>
      <c r="AC354" s="793"/>
      <c r="AD354" s="793"/>
      <c r="AE354" s="793"/>
      <c r="AF354" s="793"/>
      <c r="AG354" s="793"/>
      <c r="AH354" s="793"/>
      <c r="AI354" s="793"/>
      <c r="AJ354" s="793"/>
      <c r="AK354" s="793"/>
      <c r="AL354" s="793"/>
      <c r="AM354" s="793"/>
      <c r="AN354" s="793"/>
      <c r="AO354" s="793"/>
      <c r="AP354" s="793"/>
      <c r="AQ354" s="300"/>
      <c r="AR354" s="301"/>
      <c r="AS354" s="724"/>
      <c r="AT354" s="725"/>
      <c r="AU354" s="743"/>
      <c r="AV354" s="744"/>
      <c r="AW354" s="744"/>
      <c r="AX354" s="744"/>
      <c r="AY354" s="744"/>
      <c r="AZ354" s="744"/>
      <c r="BA354" s="744"/>
      <c r="BB354" s="744"/>
      <c r="BC354" s="744"/>
      <c r="BD354" s="744"/>
      <c r="BE354" s="745"/>
      <c r="BF354" s="730"/>
      <c r="BG354" s="731"/>
      <c r="BH354" s="743" t="str">
        <f>IF('②応募者名簿(印刷用)'!$BU$12="","",'②応募者名簿(印刷用)'!$BU$12)</f>
        <v xml:space="preserve"> </v>
      </c>
      <c r="BI354" s="744"/>
      <c r="BJ354" s="744"/>
      <c r="BK354" s="744"/>
      <c r="BL354" s="744"/>
      <c r="BM354" s="744"/>
      <c r="BN354" s="744"/>
      <c r="BO354" s="744"/>
      <c r="BP354" s="744"/>
      <c r="BQ354" s="744"/>
      <c r="BR354" s="744"/>
      <c r="BS354" s="744"/>
      <c r="BT354" s="744"/>
      <c r="BU354" s="744"/>
      <c r="BV354" s="744"/>
      <c r="BW354" s="744"/>
      <c r="BX354" s="744"/>
      <c r="BY354" s="744"/>
      <c r="BZ354" s="744"/>
      <c r="CA354" s="744"/>
      <c r="CB354" s="744"/>
      <c r="CC354" s="744"/>
      <c r="CD354" s="744"/>
      <c r="CE354" s="744"/>
      <c r="CF354" s="744"/>
      <c r="CG354" s="744"/>
      <c r="CH354" s="745"/>
    </row>
    <row r="355" spans="1:86" ht="24.95" customHeight="1">
      <c r="A355" s="726"/>
      <c r="B355" s="727"/>
      <c r="C355" s="743"/>
      <c r="D355" s="744"/>
      <c r="E355" s="744"/>
      <c r="F355" s="744"/>
      <c r="G355" s="744"/>
      <c r="H355" s="744"/>
      <c r="I355" s="744"/>
      <c r="J355" s="744"/>
      <c r="K355" s="744"/>
      <c r="L355" s="744"/>
      <c r="M355" s="745"/>
      <c r="N355" s="732"/>
      <c r="O355" s="733"/>
      <c r="P355" s="794"/>
      <c r="Q355" s="794"/>
      <c r="R355" s="794"/>
      <c r="S355" s="794"/>
      <c r="T355" s="794"/>
      <c r="U355" s="794"/>
      <c r="V355" s="794"/>
      <c r="W355" s="794"/>
      <c r="X355" s="794"/>
      <c r="Y355" s="794"/>
      <c r="Z355" s="794"/>
      <c r="AA355" s="794"/>
      <c r="AB355" s="794"/>
      <c r="AC355" s="794"/>
      <c r="AD355" s="794"/>
      <c r="AE355" s="794"/>
      <c r="AF355" s="794"/>
      <c r="AG355" s="794"/>
      <c r="AH355" s="794"/>
      <c r="AI355" s="794"/>
      <c r="AJ355" s="794"/>
      <c r="AK355" s="794"/>
      <c r="AL355" s="794"/>
      <c r="AM355" s="794"/>
      <c r="AN355" s="794"/>
      <c r="AO355" s="794"/>
      <c r="AP355" s="794"/>
      <c r="AQ355" s="300"/>
      <c r="AR355" s="301"/>
      <c r="AS355" s="726"/>
      <c r="AT355" s="727"/>
      <c r="AU355" s="746"/>
      <c r="AV355" s="747"/>
      <c r="AW355" s="747"/>
      <c r="AX355" s="747"/>
      <c r="AY355" s="747"/>
      <c r="AZ355" s="747"/>
      <c r="BA355" s="747"/>
      <c r="BB355" s="747"/>
      <c r="BC355" s="747"/>
      <c r="BD355" s="747"/>
      <c r="BE355" s="748"/>
      <c r="BF355" s="732"/>
      <c r="BG355" s="733"/>
      <c r="BH355" s="746"/>
      <c r="BI355" s="747"/>
      <c r="BJ355" s="747"/>
      <c r="BK355" s="747"/>
      <c r="BL355" s="747"/>
      <c r="BM355" s="747"/>
      <c r="BN355" s="747"/>
      <c r="BO355" s="747"/>
      <c r="BP355" s="747"/>
      <c r="BQ355" s="747"/>
      <c r="BR355" s="747"/>
      <c r="BS355" s="747"/>
      <c r="BT355" s="747"/>
      <c r="BU355" s="747"/>
      <c r="BV355" s="747"/>
      <c r="BW355" s="747"/>
      <c r="BX355" s="747"/>
      <c r="BY355" s="747"/>
      <c r="BZ355" s="747"/>
      <c r="CA355" s="747"/>
      <c r="CB355" s="747"/>
      <c r="CC355" s="747"/>
      <c r="CD355" s="747"/>
      <c r="CE355" s="747"/>
      <c r="CF355" s="747"/>
      <c r="CG355" s="747"/>
      <c r="CH355" s="748"/>
    </row>
    <row r="356" spans="1:86" ht="24.95" customHeight="1">
      <c r="A356" s="786" t="s">
        <v>22</v>
      </c>
      <c r="B356" s="786"/>
      <c r="C356" s="791" t="str">
        <f>""&amp;①入力シート!AD92</f>
        <v/>
      </c>
      <c r="D356" s="791"/>
      <c r="E356" s="791"/>
      <c r="F356" s="791"/>
      <c r="G356" s="791"/>
      <c r="H356" s="791"/>
      <c r="I356" s="791"/>
      <c r="J356" s="791"/>
      <c r="K356" s="791"/>
      <c r="L356" s="791"/>
      <c r="M356" s="791"/>
      <c r="N356" s="197"/>
      <c r="O356" s="198"/>
      <c r="P356" s="198"/>
      <c r="Q356" s="198"/>
      <c r="R356" s="198"/>
      <c r="S356" s="198"/>
      <c r="T356" s="198"/>
      <c r="U356" s="198"/>
      <c r="V356" s="198"/>
      <c r="W356" s="198"/>
      <c r="X356" s="198"/>
      <c r="Y356" s="198"/>
      <c r="Z356" s="198"/>
      <c r="AA356" s="198"/>
      <c r="AB356" s="198"/>
      <c r="AC356" s="198"/>
      <c r="AD356" s="198"/>
      <c r="AE356" s="198"/>
      <c r="AF356" s="198"/>
      <c r="AG356" s="198"/>
      <c r="AH356" s="198"/>
      <c r="AI356" s="198"/>
      <c r="AJ356" s="198"/>
      <c r="AK356" s="198"/>
      <c r="AL356" s="198"/>
      <c r="AM356" s="774">
        <f>$AM$20</f>
        <v>86</v>
      </c>
      <c r="AN356" s="774"/>
      <c r="AO356" s="774"/>
      <c r="AP356" s="775"/>
      <c r="AQ356" s="298"/>
      <c r="AR356" s="299"/>
      <c r="AS356" s="778" t="s">
        <v>22</v>
      </c>
      <c r="AT356" s="779"/>
      <c r="AU356" s="749" t="str">
        <f>""&amp;①入力シート!AD93</f>
        <v/>
      </c>
      <c r="AV356" s="750"/>
      <c r="AW356" s="750"/>
      <c r="AX356" s="750"/>
      <c r="AY356" s="750"/>
      <c r="AZ356" s="750"/>
      <c r="BA356" s="750"/>
      <c r="BB356" s="750"/>
      <c r="BC356" s="750"/>
      <c r="BD356" s="750"/>
      <c r="BE356" s="751"/>
      <c r="BF356" s="197"/>
      <c r="BG356" s="198"/>
      <c r="BH356" s="198"/>
      <c r="BI356" s="198"/>
      <c r="BJ356" s="198"/>
      <c r="BK356" s="198"/>
      <c r="BL356" s="198"/>
      <c r="BM356" s="198"/>
      <c r="BN356" s="198"/>
      <c r="BO356" s="198"/>
      <c r="BP356" s="198"/>
      <c r="BQ356" s="198"/>
      <c r="BR356" s="198"/>
      <c r="BS356" s="198"/>
      <c r="BT356" s="198"/>
      <c r="BU356" s="198"/>
      <c r="BV356" s="198"/>
      <c r="BW356" s="198"/>
      <c r="BX356" s="198"/>
      <c r="BY356" s="198"/>
      <c r="BZ356" s="198"/>
      <c r="CA356" s="198"/>
      <c r="CB356" s="198"/>
      <c r="CC356" s="198"/>
      <c r="CD356" s="198"/>
      <c r="CE356" s="774">
        <f>$AM$20</f>
        <v>86</v>
      </c>
      <c r="CF356" s="774"/>
      <c r="CG356" s="774"/>
      <c r="CH356" s="775"/>
    </row>
    <row r="357" spans="1:86" ht="24.95" customHeight="1">
      <c r="A357" s="786"/>
      <c r="B357" s="786"/>
      <c r="C357" s="791"/>
      <c r="D357" s="791"/>
      <c r="E357" s="791"/>
      <c r="F357" s="791"/>
      <c r="G357" s="791"/>
      <c r="H357" s="791"/>
      <c r="I357" s="791"/>
      <c r="J357" s="791"/>
      <c r="K357" s="791"/>
      <c r="L357" s="791"/>
      <c r="M357" s="791"/>
      <c r="N357" s="199"/>
      <c r="O357" s="199"/>
      <c r="P357" s="199"/>
      <c r="Q357" s="199"/>
      <c r="R357" s="199"/>
      <c r="S357" s="199"/>
      <c r="T357" s="199"/>
      <c r="U357" s="199"/>
      <c r="V357" s="199"/>
      <c r="W357" s="199"/>
      <c r="X357" s="199"/>
      <c r="Y357" s="199"/>
      <c r="Z357" s="199"/>
      <c r="AA357" s="199"/>
      <c r="AB357" s="199"/>
      <c r="AC357" s="199"/>
      <c r="AD357" s="199"/>
      <c r="AE357" s="199"/>
      <c r="AF357" s="199"/>
      <c r="AG357" s="199"/>
      <c r="AH357" s="199"/>
      <c r="AI357" s="199"/>
      <c r="AJ357" s="199"/>
      <c r="AK357" s="199"/>
      <c r="AL357" s="199"/>
      <c r="AM357" s="776"/>
      <c r="AN357" s="776"/>
      <c r="AO357" s="776"/>
      <c r="AP357" s="777"/>
      <c r="AQ357" s="298"/>
      <c r="AR357" s="299"/>
      <c r="AS357" s="780"/>
      <c r="AT357" s="781"/>
      <c r="AU357" s="752"/>
      <c r="AV357" s="753"/>
      <c r="AW357" s="753"/>
      <c r="AX357" s="753"/>
      <c r="AY357" s="753"/>
      <c r="AZ357" s="753"/>
      <c r="BA357" s="753"/>
      <c r="BB357" s="753"/>
      <c r="BC357" s="753"/>
      <c r="BD357" s="753"/>
      <c r="BE357" s="754"/>
      <c r="BF357" s="199"/>
      <c r="BG357" s="199"/>
      <c r="BH357" s="199"/>
      <c r="BI357" s="199"/>
      <c r="BJ357" s="199"/>
      <c r="BK357" s="199"/>
      <c r="BL357" s="199"/>
      <c r="BM357" s="199"/>
      <c r="BN357" s="199"/>
      <c r="BO357" s="199"/>
      <c r="BP357" s="199"/>
      <c r="BQ357" s="199"/>
      <c r="BR357" s="199"/>
      <c r="BS357" s="199"/>
      <c r="BT357" s="199"/>
      <c r="BU357" s="199"/>
      <c r="BV357" s="199"/>
      <c r="BW357" s="199"/>
      <c r="BX357" s="199"/>
      <c r="BY357" s="199"/>
      <c r="BZ357" s="199"/>
      <c r="CA357" s="199"/>
      <c r="CB357" s="199"/>
      <c r="CC357" s="199"/>
      <c r="CD357" s="199"/>
      <c r="CE357" s="776"/>
      <c r="CF357" s="776"/>
      <c r="CG357" s="776"/>
      <c r="CH357" s="777"/>
    </row>
    <row r="358" spans="1:86" ht="26.1" customHeight="1">
      <c r="AQ358" s="304"/>
      <c r="AR358" s="305"/>
    </row>
    <row r="359" spans="1:86" ht="26.1" customHeight="1">
      <c r="AQ359" s="304"/>
      <c r="AR359" s="305"/>
    </row>
    <row r="360" spans="1:86" ht="26.1" customHeight="1">
      <c r="A360" s="174"/>
      <c r="B360" s="174"/>
      <c r="C360" s="174"/>
      <c r="D360" s="174"/>
      <c r="E360" s="174"/>
      <c r="F360" s="174"/>
      <c r="G360" s="174"/>
      <c r="H360" s="174"/>
      <c r="I360" s="174"/>
      <c r="J360" s="174"/>
      <c r="K360" s="174"/>
      <c r="L360" s="174"/>
      <c r="M360" s="174"/>
      <c r="N360" s="785" t="s">
        <v>408</v>
      </c>
      <c r="O360" s="785"/>
      <c r="P360" s="785"/>
      <c r="Q360" s="785"/>
      <c r="R360" s="785"/>
      <c r="S360" s="785"/>
      <c r="T360" s="785"/>
      <c r="U360" s="785"/>
      <c r="V360" s="785"/>
      <c r="W360" s="785"/>
      <c r="X360" s="785"/>
      <c r="Y360" s="785"/>
      <c r="Z360" s="785"/>
      <c r="AA360" s="785"/>
      <c r="AB360" s="785"/>
      <c r="AQ360" s="298"/>
      <c r="AR360" s="299"/>
      <c r="AS360" s="174"/>
      <c r="AT360" s="174"/>
      <c r="AU360" s="174"/>
      <c r="AV360" s="174"/>
      <c r="AW360" s="174"/>
      <c r="AX360" s="174"/>
      <c r="AY360" s="174"/>
      <c r="AZ360" s="174"/>
      <c r="BA360" s="174"/>
      <c r="BB360" s="174"/>
      <c r="BC360" s="174"/>
      <c r="BD360" s="174"/>
      <c r="BE360" s="174"/>
      <c r="BF360" s="785" t="s">
        <v>408</v>
      </c>
      <c r="BG360" s="785"/>
      <c r="BH360" s="785"/>
      <c r="BI360" s="785"/>
      <c r="BJ360" s="785"/>
      <c r="BK360" s="785"/>
      <c r="BL360" s="785"/>
      <c r="BM360" s="785"/>
      <c r="BN360" s="785"/>
      <c r="BO360" s="785"/>
      <c r="BP360" s="785"/>
      <c r="BQ360" s="785"/>
      <c r="BR360" s="785"/>
      <c r="BS360" s="785"/>
      <c r="BT360" s="785"/>
    </row>
    <row r="361" spans="1:86" ht="26.1" customHeight="1">
      <c r="A361" s="174"/>
      <c r="B361" s="174"/>
      <c r="C361" s="174"/>
      <c r="D361" s="174"/>
      <c r="E361" s="174"/>
      <c r="F361" s="174"/>
      <c r="G361" s="174"/>
      <c r="H361" s="174"/>
      <c r="I361" s="174"/>
      <c r="J361" s="174"/>
      <c r="K361" s="174"/>
      <c r="L361" s="174"/>
      <c r="M361" s="174"/>
      <c r="N361" s="785"/>
      <c r="O361" s="785"/>
      <c r="P361" s="785"/>
      <c r="Q361" s="785"/>
      <c r="R361" s="785"/>
      <c r="S361" s="785"/>
      <c r="T361" s="785"/>
      <c r="U361" s="785"/>
      <c r="V361" s="785"/>
      <c r="W361" s="785"/>
      <c r="X361" s="785"/>
      <c r="Y361" s="785"/>
      <c r="Z361" s="785"/>
      <c r="AA361" s="785"/>
      <c r="AB361" s="785"/>
      <c r="AQ361" s="298"/>
      <c r="AR361" s="299"/>
      <c r="AS361" s="174"/>
      <c r="AT361" s="174"/>
      <c r="AU361" s="174"/>
      <c r="AV361" s="174"/>
      <c r="AW361" s="174"/>
      <c r="AX361" s="174"/>
      <c r="AY361" s="174"/>
      <c r="AZ361" s="174"/>
      <c r="BA361" s="174"/>
      <c r="BB361" s="174"/>
      <c r="BC361" s="174"/>
      <c r="BD361" s="174"/>
      <c r="BE361" s="174"/>
      <c r="BF361" s="785"/>
      <c r="BG361" s="785"/>
      <c r="BH361" s="785"/>
      <c r="BI361" s="785"/>
      <c r="BJ361" s="785"/>
      <c r="BK361" s="785"/>
      <c r="BL361" s="785"/>
      <c r="BM361" s="785"/>
      <c r="BN361" s="785"/>
      <c r="BO361" s="785"/>
      <c r="BP361" s="785"/>
      <c r="BQ361" s="785"/>
      <c r="BR361" s="785"/>
      <c r="BS361" s="785"/>
      <c r="BT361" s="785"/>
    </row>
    <row r="362" spans="1:86" ht="26.1" customHeight="1">
      <c r="A362" s="174"/>
      <c r="B362" s="174"/>
      <c r="C362" s="174"/>
      <c r="D362" s="174"/>
      <c r="E362" s="174"/>
      <c r="F362" s="174"/>
      <c r="G362" s="174"/>
      <c r="H362" s="174"/>
      <c r="I362" s="174"/>
      <c r="J362" s="174"/>
      <c r="K362" s="174"/>
      <c r="L362" s="174"/>
      <c r="M362" s="174"/>
      <c r="N362" s="785" t="s">
        <v>407</v>
      </c>
      <c r="O362" s="785"/>
      <c r="P362" s="785"/>
      <c r="Q362" s="785"/>
      <c r="R362" s="785"/>
      <c r="S362" s="785"/>
      <c r="T362" s="785"/>
      <c r="U362" s="785"/>
      <c r="V362" s="785"/>
      <c r="W362" s="785"/>
      <c r="X362" s="785"/>
      <c r="Y362" s="785"/>
      <c r="Z362" s="785"/>
      <c r="AA362" s="785"/>
      <c r="AB362" s="785"/>
      <c r="AQ362" s="298"/>
      <c r="AR362" s="299"/>
      <c r="AS362" s="174"/>
      <c r="AT362" s="174"/>
      <c r="AU362" s="174"/>
      <c r="AV362" s="174"/>
      <c r="AW362" s="174"/>
      <c r="AX362" s="174"/>
      <c r="AY362" s="174"/>
      <c r="AZ362" s="174"/>
      <c r="BA362" s="174"/>
      <c r="BB362" s="174"/>
      <c r="BC362" s="174"/>
      <c r="BD362" s="174"/>
      <c r="BE362" s="174"/>
      <c r="BF362" s="785" t="s">
        <v>407</v>
      </c>
      <c r="BG362" s="785"/>
      <c r="BH362" s="785"/>
      <c r="BI362" s="785"/>
      <c r="BJ362" s="785"/>
      <c r="BK362" s="785"/>
      <c r="BL362" s="785"/>
      <c r="BM362" s="785"/>
      <c r="BN362" s="785"/>
      <c r="BO362" s="785"/>
      <c r="BP362" s="785"/>
      <c r="BQ362" s="785"/>
      <c r="BR362" s="785"/>
      <c r="BS362" s="785"/>
      <c r="BT362" s="785"/>
    </row>
    <row r="363" spans="1:86" ht="26.1" customHeight="1">
      <c r="A363" s="174"/>
      <c r="B363" s="174"/>
      <c r="C363" s="174"/>
      <c r="D363" s="174"/>
      <c r="E363" s="174"/>
      <c r="F363" s="174"/>
      <c r="G363" s="174"/>
      <c r="H363" s="174"/>
      <c r="I363" s="174"/>
      <c r="J363" s="174"/>
      <c r="K363" s="174"/>
      <c r="L363" s="174"/>
      <c r="M363" s="174"/>
      <c r="N363" s="785"/>
      <c r="O363" s="785"/>
      <c r="P363" s="785"/>
      <c r="Q363" s="785"/>
      <c r="R363" s="785"/>
      <c r="S363" s="785"/>
      <c r="T363" s="785"/>
      <c r="U363" s="785"/>
      <c r="V363" s="785"/>
      <c r="W363" s="785"/>
      <c r="X363" s="785"/>
      <c r="Y363" s="785"/>
      <c r="Z363" s="785"/>
      <c r="AA363" s="785"/>
      <c r="AB363" s="785"/>
      <c r="AQ363" s="298"/>
      <c r="AR363" s="299"/>
      <c r="AS363" s="174"/>
      <c r="AT363" s="174"/>
      <c r="AU363" s="174"/>
      <c r="AV363" s="174"/>
      <c r="AW363" s="174"/>
      <c r="AX363" s="174"/>
      <c r="AY363" s="174"/>
      <c r="AZ363" s="174"/>
      <c r="BA363" s="174"/>
      <c r="BB363" s="174"/>
      <c r="BC363" s="174"/>
      <c r="BD363" s="174"/>
      <c r="BE363" s="174"/>
      <c r="BF363" s="785"/>
      <c r="BG363" s="785"/>
      <c r="BH363" s="785"/>
      <c r="BI363" s="785"/>
      <c r="BJ363" s="785"/>
      <c r="BK363" s="785"/>
      <c r="BL363" s="785"/>
      <c r="BM363" s="785"/>
      <c r="BN363" s="785"/>
      <c r="BO363" s="785"/>
      <c r="BP363" s="785"/>
      <c r="BQ363" s="785"/>
      <c r="BR363" s="785"/>
      <c r="BS363" s="785"/>
      <c r="BT363" s="785"/>
    </row>
    <row r="364" spans="1:86" ht="26.1" customHeight="1">
      <c r="AQ364" s="302"/>
      <c r="AR364" s="303"/>
    </row>
    <row r="365" spans="1:86" ht="26.1" customHeight="1">
      <c r="B365" s="142" t="str">
        <f>$B$5</f>
        <v>第86回全国教育美術展応募作品の名札</v>
      </c>
      <c r="AQ365" s="302"/>
      <c r="AR365" s="303"/>
      <c r="AT365" s="142" t="str">
        <f>$B$5</f>
        <v>第86回全国教育美術展応募作品の名札</v>
      </c>
    </row>
    <row r="366" spans="1:86" ht="24.95" customHeight="1">
      <c r="A366" s="734" t="s">
        <v>45</v>
      </c>
      <c r="B366" s="735"/>
      <c r="C366" s="735"/>
      <c r="D366" s="735"/>
      <c r="E366" s="735"/>
      <c r="F366" s="735"/>
      <c r="G366" s="735"/>
      <c r="H366" s="735"/>
      <c r="I366" s="735"/>
      <c r="J366" s="735"/>
      <c r="K366" s="735"/>
      <c r="L366" s="735"/>
      <c r="M366" s="736"/>
      <c r="N366" s="790" t="s">
        <v>344</v>
      </c>
      <c r="O366" s="790"/>
      <c r="P366" s="719" t="s">
        <v>17</v>
      </c>
      <c r="Q366" s="720"/>
      <c r="R366" s="721" t="str">
        <f>IF('②応募者名簿(印刷用)'!$BX$40="","",'②応募者名簿(印刷用)'!$BX$40)</f>
        <v>-</v>
      </c>
      <c r="S366" s="721"/>
      <c r="T366" s="721"/>
      <c r="U366" s="721"/>
      <c r="V366" s="721"/>
      <c r="W366" s="721"/>
      <c r="X366" s="721"/>
      <c r="Y366" s="272"/>
      <c r="Z366" s="272"/>
      <c r="AA366" s="718" t="s">
        <v>282</v>
      </c>
      <c r="AB366" s="718"/>
      <c r="AC366" s="718"/>
      <c r="AD366" s="716" t="str">
        <f>IF(①入力シート!$D$30+①入力シート!$H$30+①入力シート!$L$30=0,"",①入力シート!$D$30&amp;①入力シート!$G$30&amp;①入力シート!$H$30&amp;①入力シート!$K$30&amp;①入力シート!$L$30)</f>
        <v/>
      </c>
      <c r="AE366" s="716"/>
      <c r="AF366" s="716"/>
      <c r="AG366" s="716"/>
      <c r="AH366" s="716"/>
      <c r="AI366" s="716"/>
      <c r="AJ366" s="716"/>
      <c r="AK366" s="716"/>
      <c r="AL366" s="716"/>
      <c r="AM366" s="716"/>
      <c r="AN366" s="716"/>
      <c r="AO366" s="716"/>
      <c r="AP366" s="717"/>
      <c r="AQ366" s="300"/>
      <c r="AR366" s="301"/>
      <c r="AS366" s="734" t="s">
        <v>45</v>
      </c>
      <c r="AT366" s="735"/>
      <c r="AU366" s="735"/>
      <c r="AV366" s="735"/>
      <c r="AW366" s="735"/>
      <c r="AX366" s="735"/>
      <c r="AY366" s="735"/>
      <c r="AZ366" s="735"/>
      <c r="BA366" s="735"/>
      <c r="BB366" s="735"/>
      <c r="BC366" s="735"/>
      <c r="BD366" s="735"/>
      <c r="BE366" s="736"/>
      <c r="BF366" s="728" t="s">
        <v>344</v>
      </c>
      <c r="BG366" s="729"/>
      <c r="BH366" s="719" t="s">
        <v>17</v>
      </c>
      <c r="BI366" s="720"/>
      <c r="BJ366" s="721" t="str">
        <f>IF('②応募者名簿(印刷用)'!$BX$40="","",'②応募者名簿(印刷用)'!$BX$40)</f>
        <v>-</v>
      </c>
      <c r="BK366" s="721"/>
      <c r="BL366" s="721"/>
      <c r="BM366" s="721"/>
      <c r="BN366" s="721"/>
      <c r="BO366" s="721"/>
      <c r="BP366" s="721"/>
      <c r="BQ366" s="272"/>
      <c r="BR366" s="272"/>
      <c r="BS366" s="718" t="s">
        <v>282</v>
      </c>
      <c r="BT366" s="718"/>
      <c r="BU366" s="718"/>
      <c r="BV366" s="716" t="str">
        <f>IF(①入力シート!$D$30+①入力シート!$H$30+①入力シート!$L$30=0,"",①入力シート!$D$30&amp;①入力シート!$G$30&amp;①入力シート!$H$30&amp;①入力シート!$K$30&amp;①入力シート!$L$30)</f>
        <v/>
      </c>
      <c r="BW366" s="716"/>
      <c r="BX366" s="716"/>
      <c r="BY366" s="716"/>
      <c r="BZ366" s="716"/>
      <c r="CA366" s="716"/>
      <c r="CB366" s="716"/>
      <c r="CC366" s="716"/>
      <c r="CD366" s="716"/>
      <c r="CE366" s="716"/>
      <c r="CF366" s="716"/>
      <c r="CG366" s="716"/>
      <c r="CH366" s="717"/>
    </row>
    <row r="367" spans="1:86" ht="24.95" customHeight="1">
      <c r="A367" s="714"/>
      <c r="B367" s="715"/>
      <c r="C367" s="715"/>
      <c r="D367" s="715"/>
      <c r="E367" s="715"/>
      <c r="F367" s="715"/>
      <c r="G367" s="715"/>
      <c r="H367" s="715"/>
      <c r="I367" s="191"/>
      <c r="J367" s="191"/>
      <c r="K367" s="191"/>
      <c r="L367" s="191"/>
      <c r="M367" s="192"/>
      <c r="N367" s="790"/>
      <c r="O367" s="790"/>
      <c r="P367" s="711" t="str">
        <f>IF('②応募者名簿(印刷用)'!$BV$42="","",'②応募者名簿(印刷用)'!$BV$42)</f>
        <v xml:space="preserve"> </v>
      </c>
      <c r="Q367" s="712"/>
      <c r="R367" s="712"/>
      <c r="S367" s="712"/>
      <c r="T367" s="712"/>
      <c r="U367" s="712"/>
      <c r="V367" s="712"/>
      <c r="W367" s="712"/>
      <c r="X367" s="712"/>
      <c r="Y367" s="712"/>
      <c r="Z367" s="712"/>
      <c r="AA367" s="712"/>
      <c r="AB367" s="712"/>
      <c r="AC367" s="712"/>
      <c r="AD367" s="712"/>
      <c r="AE367" s="712"/>
      <c r="AF367" s="712"/>
      <c r="AG367" s="712"/>
      <c r="AH367" s="712"/>
      <c r="AI367" s="712"/>
      <c r="AJ367" s="712"/>
      <c r="AK367" s="712"/>
      <c r="AL367" s="712"/>
      <c r="AM367" s="712"/>
      <c r="AN367" s="712"/>
      <c r="AO367" s="712"/>
      <c r="AP367" s="713"/>
      <c r="AQ367" s="300"/>
      <c r="AR367" s="301"/>
      <c r="AS367" s="714"/>
      <c r="AT367" s="715"/>
      <c r="AU367" s="715"/>
      <c r="AV367" s="715"/>
      <c r="AW367" s="715"/>
      <c r="AX367" s="715"/>
      <c r="AY367" s="715"/>
      <c r="AZ367" s="715"/>
      <c r="BA367" s="191"/>
      <c r="BB367" s="191"/>
      <c r="BC367" s="191"/>
      <c r="BD367" s="191"/>
      <c r="BE367" s="192"/>
      <c r="BF367" s="730"/>
      <c r="BG367" s="731"/>
      <c r="BH367" s="711" t="str">
        <f>IF('②応募者名簿(印刷用)'!$BV$42="","",'②応募者名簿(印刷用)'!$BV$42)</f>
        <v xml:space="preserve"> </v>
      </c>
      <c r="BI367" s="712"/>
      <c r="BJ367" s="712"/>
      <c r="BK367" s="712"/>
      <c r="BL367" s="712"/>
      <c r="BM367" s="712"/>
      <c r="BN367" s="712"/>
      <c r="BO367" s="712"/>
      <c r="BP367" s="712"/>
      <c r="BQ367" s="712"/>
      <c r="BR367" s="712"/>
      <c r="BS367" s="712"/>
      <c r="BT367" s="712"/>
      <c r="BU367" s="712"/>
      <c r="BV367" s="712"/>
      <c r="BW367" s="712"/>
      <c r="BX367" s="712"/>
      <c r="BY367" s="712"/>
      <c r="BZ367" s="712"/>
      <c r="CA367" s="712"/>
      <c r="CB367" s="712"/>
      <c r="CC367" s="712"/>
      <c r="CD367" s="712"/>
      <c r="CE367" s="712"/>
      <c r="CF367" s="712"/>
      <c r="CG367" s="712"/>
      <c r="CH367" s="713"/>
    </row>
    <row r="368" spans="1:86" ht="24.95" customHeight="1">
      <c r="A368" s="714"/>
      <c r="B368" s="715"/>
      <c r="C368" s="715"/>
      <c r="D368" s="715"/>
      <c r="E368" s="715"/>
      <c r="F368" s="715"/>
      <c r="G368" s="715"/>
      <c r="H368" s="715"/>
      <c r="I368" s="191"/>
      <c r="J368" s="191"/>
      <c r="K368" s="191"/>
      <c r="L368" s="191"/>
      <c r="M368" s="192"/>
      <c r="N368" s="790"/>
      <c r="O368" s="790"/>
      <c r="P368" s="711" t="str">
        <f>IF('②応募者名簿(印刷用)'!$BV$43="","",'②応募者名簿(印刷用)'!$BV$43)</f>
        <v xml:space="preserve"> </v>
      </c>
      <c r="Q368" s="712"/>
      <c r="R368" s="712"/>
      <c r="S368" s="712"/>
      <c r="T368" s="712"/>
      <c r="U368" s="712"/>
      <c r="V368" s="712"/>
      <c r="W368" s="712"/>
      <c r="X368" s="712"/>
      <c r="Y368" s="712"/>
      <c r="Z368" s="712"/>
      <c r="AA368" s="712"/>
      <c r="AB368" s="712"/>
      <c r="AC368" s="712"/>
      <c r="AD368" s="712"/>
      <c r="AE368" s="712"/>
      <c r="AF368" s="712"/>
      <c r="AG368" s="712"/>
      <c r="AH368" s="712"/>
      <c r="AI368" s="712"/>
      <c r="AJ368" s="712"/>
      <c r="AK368" s="712"/>
      <c r="AL368" s="712"/>
      <c r="AM368" s="712"/>
      <c r="AN368" s="712"/>
      <c r="AO368" s="712"/>
      <c r="AP368" s="713"/>
      <c r="AQ368" s="300"/>
      <c r="AR368" s="301"/>
      <c r="AS368" s="714"/>
      <c r="AT368" s="715"/>
      <c r="AU368" s="715"/>
      <c r="AV368" s="715"/>
      <c r="AW368" s="715"/>
      <c r="AX368" s="715"/>
      <c r="AY368" s="715"/>
      <c r="AZ368" s="715"/>
      <c r="BA368" s="191"/>
      <c r="BB368" s="191"/>
      <c r="BC368" s="191"/>
      <c r="BD368" s="191"/>
      <c r="BE368" s="192"/>
      <c r="BF368" s="730"/>
      <c r="BG368" s="731"/>
      <c r="BH368" s="711" t="str">
        <f>IF('②応募者名簿(印刷用)'!$BV$43="","",'②応募者名簿(印刷用)'!$BV$43)</f>
        <v xml:space="preserve"> </v>
      </c>
      <c r="BI368" s="712"/>
      <c r="BJ368" s="712"/>
      <c r="BK368" s="712"/>
      <c r="BL368" s="712"/>
      <c r="BM368" s="712"/>
      <c r="BN368" s="712"/>
      <c r="BO368" s="712"/>
      <c r="BP368" s="712"/>
      <c r="BQ368" s="712"/>
      <c r="BR368" s="712"/>
      <c r="BS368" s="712"/>
      <c r="BT368" s="712"/>
      <c r="BU368" s="712"/>
      <c r="BV368" s="712"/>
      <c r="BW368" s="712"/>
      <c r="BX368" s="712"/>
      <c r="BY368" s="712"/>
      <c r="BZ368" s="712"/>
      <c r="CA368" s="712"/>
      <c r="CB368" s="712"/>
      <c r="CC368" s="712"/>
      <c r="CD368" s="712"/>
      <c r="CE368" s="712"/>
      <c r="CF368" s="712"/>
      <c r="CG368" s="712"/>
      <c r="CH368" s="713"/>
    </row>
    <row r="369" spans="1:86" ht="24.95" customHeight="1">
      <c r="A369" s="714"/>
      <c r="B369" s="715"/>
      <c r="C369" s="715"/>
      <c r="D369" s="715"/>
      <c r="E369" s="715"/>
      <c r="F369" s="715"/>
      <c r="G369" s="715"/>
      <c r="H369" s="715"/>
      <c r="I369" s="191"/>
      <c r="J369" s="191"/>
      <c r="K369" s="191"/>
      <c r="L369" s="191"/>
      <c r="M369" s="192"/>
      <c r="N369" s="790"/>
      <c r="O369" s="790"/>
      <c r="P369" s="737" t="str">
        <f>IF('②応募者名簿(印刷用)'!$BV$44="","",'②応募者名簿(印刷用)'!$BV$44)</f>
        <v xml:space="preserve"> </v>
      </c>
      <c r="Q369" s="738"/>
      <c r="R369" s="738"/>
      <c r="S369" s="738"/>
      <c r="T369" s="738"/>
      <c r="U369" s="738"/>
      <c r="V369" s="738"/>
      <c r="W369" s="738"/>
      <c r="X369" s="738"/>
      <c r="Y369" s="738"/>
      <c r="Z369" s="738"/>
      <c r="AA369" s="738"/>
      <c r="AB369" s="738"/>
      <c r="AC369" s="738"/>
      <c r="AD369" s="738"/>
      <c r="AE369" s="738"/>
      <c r="AF369" s="738"/>
      <c r="AG369" s="738"/>
      <c r="AH369" s="738"/>
      <c r="AI369" s="738"/>
      <c r="AJ369" s="738"/>
      <c r="AK369" s="738"/>
      <c r="AL369" s="738"/>
      <c r="AM369" s="738"/>
      <c r="AN369" s="738"/>
      <c r="AO369" s="738"/>
      <c r="AP369" s="739"/>
      <c r="AQ369" s="300"/>
      <c r="AR369" s="301"/>
      <c r="AS369" s="714"/>
      <c r="AT369" s="715"/>
      <c r="AU369" s="715"/>
      <c r="AV369" s="715"/>
      <c r="AW369" s="715"/>
      <c r="AX369" s="715"/>
      <c r="AY369" s="715"/>
      <c r="AZ369" s="715"/>
      <c r="BA369" s="191"/>
      <c r="BB369" s="191"/>
      <c r="BC369" s="191"/>
      <c r="BD369" s="191"/>
      <c r="BE369" s="192"/>
      <c r="BF369" s="732"/>
      <c r="BG369" s="733"/>
      <c r="BH369" s="737" t="str">
        <f>IF('②応募者名簿(印刷用)'!$BV$44="","",'②応募者名簿(印刷用)'!$BV$44)</f>
        <v xml:space="preserve"> </v>
      </c>
      <c r="BI369" s="738"/>
      <c r="BJ369" s="738"/>
      <c r="BK369" s="738"/>
      <c r="BL369" s="738"/>
      <c r="BM369" s="738"/>
      <c r="BN369" s="738"/>
      <c r="BO369" s="738"/>
      <c r="BP369" s="738"/>
      <c r="BQ369" s="738"/>
      <c r="BR369" s="738"/>
      <c r="BS369" s="738"/>
      <c r="BT369" s="738"/>
      <c r="BU369" s="738"/>
      <c r="BV369" s="738"/>
      <c r="BW369" s="738"/>
      <c r="BX369" s="738"/>
      <c r="BY369" s="738"/>
      <c r="BZ369" s="738"/>
      <c r="CA369" s="738"/>
      <c r="CB369" s="738"/>
      <c r="CC369" s="738"/>
      <c r="CD369" s="738"/>
      <c r="CE369" s="738"/>
      <c r="CF369" s="738"/>
      <c r="CG369" s="738"/>
      <c r="CH369" s="739"/>
    </row>
    <row r="370" spans="1:86" ht="24.95" customHeight="1">
      <c r="A370" s="714"/>
      <c r="B370" s="715"/>
      <c r="C370" s="715"/>
      <c r="D370" s="715"/>
      <c r="E370" s="715"/>
      <c r="F370" s="715"/>
      <c r="G370" s="715"/>
      <c r="H370" s="715"/>
      <c r="I370" s="191"/>
      <c r="J370" s="191"/>
      <c r="K370" s="191"/>
      <c r="L370" s="191"/>
      <c r="M370" s="192"/>
      <c r="N370" s="728" t="s">
        <v>345</v>
      </c>
      <c r="O370" s="729"/>
      <c r="P370" s="740" t="s">
        <v>23</v>
      </c>
      <c r="Q370" s="741"/>
      <c r="R370" s="741"/>
      <c r="S370" s="741"/>
      <c r="T370" s="720" t="str">
        <f>""&amp;①入力シート!$D$21</f>
        <v/>
      </c>
      <c r="U370" s="720"/>
      <c r="V370" s="720"/>
      <c r="W370" s="720"/>
      <c r="X370" s="720"/>
      <c r="Y370" s="720"/>
      <c r="Z370" s="720"/>
      <c r="AA370" s="720"/>
      <c r="AB370" s="720"/>
      <c r="AC370" s="720"/>
      <c r="AD370" s="720"/>
      <c r="AE370" s="720"/>
      <c r="AF370" s="720"/>
      <c r="AG370" s="720"/>
      <c r="AH370" s="720"/>
      <c r="AI370" s="720"/>
      <c r="AJ370" s="720"/>
      <c r="AK370" s="720"/>
      <c r="AL370" s="720"/>
      <c r="AM370" s="720"/>
      <c r="AN370" s="720"/>
      <c r="AO370" s="720"/>
      <c r="AP370" s="773"/>
      <c r="AQ370" s="300"/>
      <c r="AR370" s="301"/>
      <c r="AS370" s="714"/>
      <c r="AT370" s="715"/>
      <c r="AU370" s="715"/>
      <c r="AV370" s="715"/>
      <c r="AW370" s="715"/>
      <c r="AX370" s="715"/>
      <c r="AY370" s="715"/>
      <c r="AZ370" s="715"/>
      <c r="BA370" s="191"/>
      <c r="BB370" s="191"/>
      <c r="BC370" s="191"/>
      <c r="BD370" s="191"/>
      <c r="BE370" s="192"/>
      <c r="BF370" s="728" t="s">
        <v>345</v>
      </c>
      <c r="BG370" s="729"/>
      <c r="BH370" s="740" t="s">
        <v>23</v>
      </c>
      <c r="BI370" s="741"/>
      <c r="BJ370" s="741"/>
      <c r="BK370" s="741"/>
      <c r="BL370" s="720" t="str">
        <f>""&amp;①入力シート!$D$21</f>
        <v/>
      </c>
      <c r="BM370" s="720"/>
      <c r="BN370" s="720"/>
      <c r="BO370" s="720"/>
      <c r="BP370" s="720"/>
      <c r="BQ370" s="720"/>
      <c r="BR370" s="720"/>
      <c r="BS370" s="720"/>
      <c r="BT370" s="720"/>
      <c r="BU370" s="720"/>
      <c r="BV370" s="720"/>
      <c r="BW370" s="720"/>
      <c r="BX370" s="720"/>
      <c r="BY370" s="720"/>
      <c r="BZ370" s="720"/>
      <c r="CA370" s="720"/>
      <c r="CB370" s="720"/>
      <c r="CC370" s="720"/>
      <c r="CD370" s="720"/>
      <c r="CE370" s="720"/>
      <c r="CF370" s="720"/>
      <c r="CG370" s="720"/>
      <c r="CH370" s="773"/>
    </row>
    <row r="371" spans="1:86" ht="24.95" customHeight="1">
      <c r="A371" s="193"/>
      <c r="B371" s="191"/>
      <c r="C371" s="191"/>
      <c r="D371" s="191"/>
      <c r="E371" s="191"/>
      <c r="F371" s="191"/>
      <c r="G371" s="191"/>
      <c r="H371" s="191"/>
      <c r="I371" s="191"/>
      <c r="J371" s="191"/>
      <c r="K371" s="191"/>
      <c r="L371" s="191"/>
      <c r="M371" s="192"/>
      <c r="N371" s="730"/>
      <c r="O371" s="731"/>
      <c r="P371" s="770" t="str">
        <f>"　"&amp;①入力シート!$D$22</f>
        <v>　</v>
      </c>
      <c r="Q371" s="771"/>
      <c r="R371" s="771"/>
      <c r="S371" s="771"/>
      <c r="T371" s="771"/>
      <c r="U371" s="771"/>
      <c r="V371" s="771"/>
      <c r="W371" s="771"/>
      <c r="X371" s="771"/>
      <c r="Y371" s="771"/>
      <c r="Z371" s="771"/>
      <c r="AA371" s="771"/>
      <c r="AB371" s="771"/>
      <c r="AC371" s="771"/>
      <c r="AD371" s="771"/>
      <c r="AE371" s="771"/>
      <c r="AF371" s="771"/>
      <c r="AG371" s="771"/>
      <c r="AH371" s="771"/>
      <c r="AI371" s="771"/>
      <c r="AJ371" s="771"/>
      <c r="AK371" s="771"/>
      <c r="AL371" s="771"/>
      <c r="AM371" s="771"/>
      <c r="AN371" s="771"/>
      <c r="AO371" s="771"/>
      <c r="AP371" s="772"/>
      <c r="AQ371" s="300"/>
      <c r="AR371" s="301"/>
      <c r="AS371" s="193"/>
      <c r="AT371" s="191"/>
      <c r="AU371" s="191"/>
      <c r="AV371" s="191"/>
      <c r="AW371" s="191"/>
      <c r="AX371" s="191"/>
      <c r="AY371" s="191"/>
      <c r="AZ371" s="191"/>
      <c r="BA371" s="191"/>
      <c r="BB371" s="191"/>
      <c r="BC371" s="191"/>
      <c r="BD371" s="191"/>
      <c r="BE371" s="192"/>
      <c r="BF371" s="730"/>
      <c r="BG371" s="731"/>
      <c r="BH371" s="770" t="str">
        <f>"　"&amp;①入力シート!$D$22</f>
        <v>　</v>
      </c>
      <c r="BI371" s="771"/>
      <c r="BJ371" s="771"/>
      <c r="BK371" s="771"/>
      <c r="BL371" s="771"/>
      <c r="BM371" s="771"/>
      <c r="BN371" s="771"/>
      <c r="BO371" s="771"/>
      <c r="BP371" s="771"/>
      <c r="BQ371" s="771"/>
      <c r="BR371" s="771"/>
      <c r="BS371" s="771"/>
      <c r="BT371" s="771"/>
      <c r="BU371" s="771"/>
      <c r="BV371" s="771"/>
      <c r="BW371" s="771"/>
      <c r="BX371" s="771"/>
      <c r="BY371" s="771"/>
      <c r="BZ371" s="771"/>
      <c r="CA371" s="771"/>
      <c r="CB371" s="771"/>
      <c r="CC371" s="771"/>
      <c r="CD371" s="771"/>
      <c r="CE371" s="771"/>
      <c r="CF371" s="771"/>
      <c r="CG371" s="771"/>
      <c r="CH371" s="772"/>
    </row>
    <row r="372" spans="1:86" ht="24.95" customHeight="1">
      <c r="A372" s="193"/>
      <c r="B372" s="191"/>
      <c r="C372" s="191"/>
      <c r="D372" s="191"/>
      <c r="E372" s="191"/>
      <c r="F372" s="191"/>
      <c r="G372" s="191"/>
      <c r="H372" s="191"/>
      <c r="I372" s="191"/>
      <c r="J372" s="191"/>
      <c r="K372" s="191"/>
      <c r="L372" s="191"/>
      <c r="M372" s="192"/>
      <c r="N372" s="730"/>
      <c r="O372" s="731"/>
      <c r="P372" s="764" t="str">
        <f>"　"&amp;①入力シート!$D$23</f>
        <v>　</v>
      </c>
      <c r="Q372" s="765"/>
      <c r="R372" s="765"/>
      <c r="S372" s="765"/>
      <c r="T372" s="765"/>
      <c r="U372" s="765"/>
      <c r="V372" s="765"/>
      <c r="W372" s="765"/>
      <c r="X372" s="765"/>
      <c r="Y372" s="765"/>
      <c r="Z372" s="765"/>
      <c r="AA372" s="765"/>
      <c r="AB372" s="765"/>
      <c r="AC372" s="765"/>
      <c r="AD372" s="765"/>
      <c r="AE372" s="765"/>
      <c r="AF372" s="765"/>
      <c r="AG372" s="765"/>
      <c r="AH372" s="765"/>
      <c r="AI372" s="765"/>
      <c r="AJ372" s="765"/>
      <c r="AK372" s="765"/>
      <c r="AL372" s="765"/>
      <c r="AM372" s="765"/>
      <c r="AN372" s="765"/>
      <c r="AO372" s="765"/>
      <c r="AP372" s="766"/>
      <c r="AQ372" s="300"/>
      <c r="AR372" s="301"/>
      <c r="AS372" s="193"/>
      <c r="AT372" s="191"/>
      <c r="AU372" s="191"/>
      <c r="AV372" s="191"/>
      <c r="AW372" s="191"/>
      <c r="AX372" s="191"/>
      <c r="AY372" s="191"/>
      <c r="AZ372" s="191"/>
      <c r="BA372" s="191"/>
      <c r="BB372" s="191"/>
      <c r="BC372" s="191"/>
      <c r="BD372" s="191"/>
      <c r="BE372" s="192"/>
      <c r="BF372" s="730"/>
      <c r="BG372" s="731"/>
      <c r="BH372" s="764" t="str">
        <f>"　"&amp;①入力シート!$D$23</f>
        <v>　</v>
      </c>
      <c r="BI372" s="765"/>
      <c r="BJ372" s="765"/>
      <c r="BK372" s="765"/>
      <c r="BL372" s="765"/>
      <c r="BM372" s="765"/>
      <c r="BN372" s="765"/>
      <c r="BO372" s="765"/>
      <c r="BP372" s="765"/>
      <c r="BQ372" s="765"/>
      <c r="BR372" s="765"/>
      <c r="BS372" s="765"/>
      <c r="BT372" s="765"/>
      <c r="BU372" s="765"/>
      <c r="BV372" s="765"/>
      <c r="BW372" s="765"/>
      <c r="BX372" s="765"/>
      <c r="BY372" s="765"/>
      <c r="BZ372" s="765"/>
      <c r="CA372" s="765"/>
      <c r="CB372" s="765"/>
      <c r="CC372" s="765"/>
      <c r="CD372" s="765"/>
      <c r="CE372" s="765"/>
      <c r="CF372" s="765"/>
      <c r="CG372" s="765"/>
      <c r="CH372" s="766"/>
    </row>
    <row r="373" spans="1:86" ht="24.95" customHeight="1">
      <c r="A373" s="194"/>
      <c r="B373" s="195"/>
      <c r="C373" s="195"/>
      <c r="D373" s="195"/>
      <c r="E373" s="195"/>
      <c r="F373" s="195"/>
      <c r="G373" s="195"/>
      <c r="H373" s="195"/>
      <c r="I373" s="195"/>
      <c r="J373" s="195"/>
      <c r="K373" s="195"/>
      <c r="L373" s="195"/>
      <c r="M373" s="196"/>
      <c r="N373" s="732"/>
      <c r="O373" s="733"/>
      <c r="P373" s="764"/>
      <c r="Q373" s="765"/>
      <c r="R373" s="765"/>
      <c r="S373" s="765"/>
      <c r="T373" s="765"/>
      <c r="U373" s="765"/>
      <c r="V373" s="765"/>
      <c r="W373" s="765"/>
      <c r="X373" s="765"/>
      <c r="Y373" s="765"/>
      <c r="Z373" s="765"/>
      <c r="AA373" s="765"/>
      <c r="AB373" s="765"/>
      <c r="AC373" s="765"/>
      <c r="AD373" s="765"/>
      <c r="AE373" s="765"/>
      <c r="AF373" s="765"/>
      <c r="AG373" s="765"/>
      <c r="AH373" s="765"/>
      <c r="AI373" s="765"/>
      <c r="AJ373" s="765"/>
      <c r="AK373" s="765"/>
      <c r="AL373" s="765"/>
      <c r="AM373" s="765"/>
      <c r="AN373" s="765"/>
      <c r="AO373" s="765"/>
      <c r="AP373" s="766"/>
      <c r="AQ373" s="300"/>
      <c r="AR373" s="301"/>
      <c r="AS373" s="194"/>
      <c r="AT373" s="195"/>
      <c r="AU373" s="195"/>
      <c r="AV373" s="195"/>
      <c r="AW373" s="195"/>
      <c r="AX373" s="195"/>
      <c r="AY373" s="195"/>
      <c r="AZ373" s="195"/>
      <c r="BA373" s="195"/>
      <c r="BB373" s="195"/>
      <c r="BC373" s="195"/>
      <c r="BD373" s="195"/>
      <c r="BE373" s="196"/>
      <c r="BF373" s="732"/>
      <c r="BG373" s="733"/>
      <c r="BH373" s="767"/>
      <c r="BI373" s="768"/>
      <c r="BJ373" s="768"/>
      <c r="BK373" s="768"/>
      <c r="BL373" s="768"/>
      <c r="BM373" s="768"/>
      <c r="BN373" s="768"/>
      <c r="BO373" s="768"/>
      <c r="BP373" s="768"/>
      <c r="BQ373" s="768"/>
      <c r="BR373" s="768"/>
      <c r="BS373" s="768"/>
      <c r="BT373" s="768"/>
      <c r="BU373" s="768"/>
      <c r="BV373" s="768"/>
      <c r="BW373" s="768"/>
      <c r="BX373" s="768"/>
      <c r="BY373" s="768"/>
      <c r="BZ373" s="768"/>
      <c r="CA373" s="768"/>
      <c r="CB373" s="768"/>
      <c r="CC373" s="768"/>
      <c r="CD373" s="768"/>
      <c r="CE373" s="768"/>
      <c r="CF373" s="768"/>
      <c r="CG373" s="768"/>
      <c r="CH373" s="769"/>
    </row>
    <row r="374" spans="1:86" ht="24.95" customHeight="1">
      <c r="A374" s="722" t="s">
        <v>337</v>
      </c>
      <c r="B374" s="723"/>
      <c r="C374" s="740" t="s">
        <v>31</v>
      </c>
      <c r="D374" s="741"/>
      <c r="E374" s="741"/>
      <c r="F374" s="741"/>
      <c r="G374" s="741"/>
      <c r="H374" s="741"/>
      <c r="I374" s="741"/>
      <c r="J374" s="741"/>
      <c r="K374" s="741"/>
      <c r="L374" s="741"/>
      <c r="M374" s="741"/>
      <c r="N374" s="722" t="s">
        <v>336</v>
      </c>
      <c r="O374" s="723"/>
      <c r="P374" s="792" t="str">
        <f>""&amp;①入力シート!AC94</f>
        <v/>
      </c>
      <c r="Q374" s="792"/>
      <c r="R374" s="792"/>
      <c r="S374" s="792"/>
      <c r="T374" s="792"/>
      <c r="U374" s="792"/>
      <c r="V374" s="792"/>
      <c r="W374" s="792"/>
      <c r="X374" s="792"/>
      <c r="Y374" s="792"/>
      <c r="Z374" s="792"/>
      <c r="AA374" s="792"/>
      <c r="AB374" s="792"/>
      <c r="AC374" s="792"/>
      <c r="AD374" s="792"/>
      <c r="AE374" s="792"/>
      <c r="AF374" s="792"/>
      <c r="AG374" s="792"/>
      <c r="AH374" s="792"/>
      <c r="AI374" s="792"/>
      <c r="AJ374" s="792"/>
      <c r="AK374" s="792"/>
      <c r="AL374" s="792"/>
      <c r="AM374" s="792"/>
      <c r="AN374" s="792"/>
      <c r="AO374" s="792"/>
      <c r="AP374" s="792"/>
      <c r="AQ374" s="300"/>
      <c r="AR374" s="301"/>
      <c r="AS374" s="722" t="s">
        <v>337</v>
      </c>
      <c r="AT374" s="723"/>
      <c r="AU374" s="740" t="s">
        <v>31</v>
      </c>
      <c r="AV374" s="741"/>
      <c r="AW374" s="741"/>
      <c r="AX374" s="741"/>
      <c r="AY374" s="741"/>
      <c r="AZ374" s="741"/>
      <c r="BA374" s="741"/>
      <c r="BB374" s="741"/>
      <c r="BC374" s="741"/>
      <c r="BD374" s="741"/>
      <c r="BE374" s="742"/>
      <c r="BF374" s="722" t="s">
        <v>336</v>
      </c>
      <c r="BG374" s="723"/>
      <c r="BH374" s="755" t="str">
        <f>""&amp;①入力シート!AC95</f>
        <v/>
      </c>
      <c r="BI374" s="756"/>
      <c r="BJ374" s="756"/>
      <c r="BK374" s="756"/>
      <c r="BL374" s="756"/>
      <c r="BM374" s="756"/>
      <c r="BN374" s="756"/>
      <c r="BO374" s="756"/>
      <c r="BP374" s="756"/>
      <c r="BQ374" s="756"/>
      <c r="BR374" s="756"/>
      <c r="BS374" s="756"/>
      <c r="BT374" s="756"/>
      <c r="BU374" s="756"/>
      <c r="BV374" s="756"/>
      <c r="BW374" s="756"/>
      <c r="BX374" s="756"/>
      <c r="BY374" s="756"/>
      <c r="BZ374" s="756"/>
      <c r="CA374" s="756"/>
      <c r="CB374" s="756"/>
      <c r="CC374" s="756"/>
      <c r="CD374" s="756"/>
      <c r="CE374" s="756"/>
      <c r="CF374" s="756"/>
      <c r="CG374" s="756"/>
      <c r="CH374" s="757"/>
    </row>
    <row r="375" spans="1:86" ht="24.95" customHeight="1">
      <c r="A375" s="724"/>
      <c r="B375" s="725"/>
      <c r="C375" s="743">
        <f>'②応募者名簿(印刷用)'!$BF13</f>
        <v>71</v>
      </c>
      <c r="D375" s="744"/>
      <c r="E375" s="744"/>
      <c r="F375" s="744"/>
      <c r="G375" s="744"/>
      <c r="H375" s="744"/>
      <c r="I375" s="744"/>
      <c r="J375" s="744"/>
      <c r="K375" s="744"/>
      <c r="L375" s="744"/>
      <c r="M375" s="744"/>
      <c r="N375" s="724"/>
      <c r="O375" s="725"/>
      <c r="P375" s="792"/>
      <c r="Q375" s="792"/>
      <c r="R375" s="792"/>
      <c r="S375" s="792"/>
      <c r="T375" s="792"/>
      <c r="U375" s="792"/>
      <c r="V375" s="792"/>
      <c r="W375" s="792"/>
      <c r="X375" s="792"/>
      <c r="Y375" s="792"/>
      <c r="Z375" s="792"/>
      <c r="AA375" s="792"/>
      <c r="AB375" s="792"/>
      <c r="AC375" s="792"/>
      <c r="AD375" s="792"/>
      <c r="AE375" s="792"/>
      <c r="AF375" s="792"/>
      <c r="AG375" s="792"/>
      <c r="AH375" s="792"/>
      <c r="AI375" s="792"/>
      <c r="AJ375" s="792"/>
      <c r="AK375" s="792"/>
      <c r="AL375" s="792"/>
      <c r="AM375" s="792"/>
      <c r="AN375" s="792"/>
      <c r="AO375" s="792"/>
      <c r="AP375" s="792"/>
      <c r="AQ375" s="300"/>
      <c r="AR375" s="301"/>
      <c r="AS375" s="724"/>
      <c r="AT375" s="725"/>
      <c r="AU375" s="743">
        <f>'②応募者名簿(印刷用)'!$BF14</f>
        <v>72</v>
      </c>
      <c r="AV375" s="744"/>
      <c r="AW375" s="744"/>
      <c r="AX375" s="744"/>
      <c r="AY375" s="744"/>
      <c r="AZ375" s="744"/>
      <c r="BA375" s="744"/>
      <c r="BB375" s="744"/>
      <c r="BC375" s="744"/>
      <c r="BD375" s="744"/>
      <c r="BE375" s="745"/>
      <c r="BF375" s="724"/>
      <c r="BG375" s="725"/>
      <c r="BH375" s="758"/>
      <c r="BI375" s="759"/>
      <c r="BJ375" s="759"/>
      <c r="BK375" s="759"/>
      <c r="BL375" s="759"/>
      <c r="BM375" s="759"/>
      <c r="BN375" s="759"/>
      <c r="BO375" s="759"/>
      <c r="BP375" s="759"/>
      <c r="BQ375" s="759"/>
      <c r="BR375" s="759"/>
      <c r="BS375" s="759"/>
      <c r="BT375" s="759"/>
      <c r="BU375" s="759"/>
      <c r="BV375" s="759"/>
      <c r="BW375" s="759"/>
      <c r="BX375" s="759"/>
      <c r="BY375" s="759"/>
      <c r="BZ375" s="759"/>
      <c r="CA375" s="759"/>
      <c r="CB375" s="759"/>
      <c r="CC375" s="759"/>
      <c r="CD375" s="759"/>
      <c r="CE375" s="759"/>
      <c r="CF375" s="759"/>
      <c r="CG375" s="759"/>
      <c r="CH375" s="760"/>
    </row>
    <row r="376" spans="1:86" ht="24.95" customHeight="1">
      <c r="A376" s="726"/>
      <c r="B376" s="727"/>
      <c r="C376" s="743"/>
      <c r="D376" s="744"/>
      <c r="E376" s="744"/>
      <c r="F376" s="744"/>
      <c r="G376" s="744"/>
      <c r="H376" s="744"/>
      <c r="I376" s="744"/>
      <c r="J376" s="744"/>
      <c r="K376" s="744"/>
      <c r="L376" s="744"/>
      <c r="M376" s="744"/>
      <c r="N376" s="726"/>
      <c r="O376" s="727"/>
      <c r="P376" s="792"/>
      <c r="Q376" s="792"/>
      <c r="R376" s="792"/>
      <c r="S376" s="792"/>
      <c r="T376" s="792"/>
      <c r="U376" s="792"/>
      <c r="V376" s="792"/>
      <c r="W376" s="792"/>
      <c r="X376" s="792"/>
      <c r="Y376" s="792"/>
      <c r="Z376" s="792"/>
      <c r="AA376" s="792"/>
      <c r="AB376" s="792"/>
      <c r="AC376" s="792"/>
      <c r="AD376" s="792"/>
      <c r="AE376" s="792"/>
      <c r="AF376" s="792"/>
      <c r="AG376" s="792"/>
      <c r="AH376" s="792"/>
      <c r="AI376" s="792"/>
      <c r="AJ376" s="792"/>
      <c r="AK376" s="792"/>
      <c r="AL376" s="792"/>
      <c r="AM376" s="792"/>
      <c r="AN376" s="792"/>
      <c r="AO376" s="792"/>
      <c r="AP376" s="792"/>
      <c r="AQ376" s="300"/>
      <c r="AR376" s="301"/>
      <c r="AS376" s="726"/>
      <c r="AT376" s="727"/>
      <c r="AU376" s="746"/>
      <c r="AV376" s="747"/>
      <c r="AW376" s="747"/>
      <c r="AX376" s="747"/>
      <c r="AY376" s="747"/>
      <c r="AZ376" s="747"/>
      <c r="BA376" s="747"/>
      <c r="BB376" s="747"/>
      <c r="BC376" s="747"/>
      <c r="BD376" s="747"/>
      <c r="BE376" s="748"/>
      <c r="BF376" s="726"/>
      <c r="BG376" s="727"/>
      <c r="BH376" s="761"/>
      <c r="BI376" s="762"/>
      <c r="BJ376" s="762"/>
      <c r="BK376" s="762"/>
      <c r="BL376" s="762"/>
      <c r="BM376" s="762"/>
      <c r="BN376" s="762"/>
      <c r="BO376" s="762"/>
      <c r="BP376" s="762"/>
      <c r="BQ376" s="762"/>
      <c r="BR376" s="762"/>
      <c r="BS376" s="762"/>
      <c r="BT376" s="762"/>
      <c r="BU376" s="762"/>
      <c r="BV376" s="762"/>
      <c r="BW376" s="762"/>
      <c r="BX376" s="762"/>
      <c r="BY376" s="762"/>
      <c r="BZ376" s="762"/>
      <c r="CA376" s="762"/>
      <c r="CB376" s="762"/>
      <c r="CC376" s="762"/>
      <c r="CD376" s="762"/>
      <c r="CE376" s="762"/>
      <c r="CF376" s="762"/>
      <c r="CG376" s="762"/>
      <c r="CH376" s="763"/>
    </row>
    <row r="377" spans="1:86" ht="24.95" customHeight="1">
      <c r="A377" s="722" t="s">
        <v>338</v>
      </c>
      <c r="B377" s="723"/>
      <c r="C377" s="782" t="str">
        <f>IF('②応募者名簿(印刷用)'!$BQ$13="","",'②応募者名簿(印刷用)'!$BQ$13)</f>
        <v/>
      </c>
      <c r="D377" s="783"/>
      <c r="E377" s="783"/>
      <c r="F377" s="783"/>
      <c r="G377" s="783"/>
      <c r="H377" s="783"/>
      <c r="I377" s="783"/>
      <c r="J377" s="783"/>
      <c r="K377" s="783"/>
      <c r="L377" s="783"/>
      <c r="M377" s="784"/>
      <c r="N377" s="728" t="s">
        <v>346</v>
      </c>
      <c r="O377" s="729"/>
      <c r="P377" s="787" t="s">
        <v>32</v>
      </c>
      <c r="Q377" s="788"/>
      <c r="R377" s="788"/>
      <c r="S377" s="788"/>
      <c r="T377" s="788"/>
      <c r="U377" s="788"/>
      <c r="V377" s="788"/>
      <c r="W377" s="788"/>
      <c r="X377" s="788"/>
      <c r="Y377" s="788"/>
      <c r="Z377" s="788"/>
      <c r="AA377" s="788"/>
      <c r="AB377" s="788"/>
      <c r="AC377" s="788"/>
      <c r="AD377" s="788"/>
      <c r="AE377" s="788"/>
      <c r="AF377" s="788"/>
      <c r="AG377" s="788"/>
      <c r="AH377" s="788"/>
      <c r="AI377" s="788"/>
      <c r="AJ377" s="788"/>
      <c r="AK377" s="788"/>
      <c r="AL377" s="788"/>
      <c r="AM377" s="788"/>
      <c r="AN377" s="788"/>
      <c r="AO377" s="788"/>
      <c r="AP377" s="789"/>
      <c r="AQ377" s="300"/>
      <c r="AR377" s="301"/>
      <c r="AS377" s="722" t="s">
        <v>338</v>
      </c>
      <c r="AT377" s="723"/>
      <c r="AU377" s="782" t="str">
        <f>IF('②応募者名簿(印刷用)'!$BQ$14="","",'②応募者名簿(印刷用)'!$BQ$14)</f>
        <v/>
      </c>
      <c r="AV377" s="783"/>
      <c r="AW377" s="783"/>
      <c r="AX377" s="783"/>
      <c r="AY377" s="783"/>
      <c r="AZ377" s="783"/>
      <c r="BA377" s="783"/>
      <c r="BB377" s="783"/>
      <c r="BC377" s="783"/>
      <c r="BD377" s="783"/>
      <c r="BE377" s="784"/>
      <c r="BF377" s="728" t="s">
        <v>346</v>
      </c>
      <c r="BG377" s="729"/>
      <c r="BH377" s="740" t="s">
        <v>32</v>
      </c>
      <c r="BI377" s="741"/>
      <c r="BJ377" s="741"/>
      <c r="BK377" s="741"/>
      <c r="BL377" s="741"/>
      <c r="BM377" s="741"/>
      <c r="BN377" s="741"/>
      <c r="BO377" s="741"/>
      <c r="BP377" s="741"/>
      <c r="BQ377" s="741"/>
      <c r="BR377" s="741"/>
      <c r="BS377" s="741"/>
      <c r="BT377" s="741"/>
      <c r="BU377" s="741"/>
      <c r="BV377" s="741"/>
      <c r="BW377" s="741"/>
      <c r="BX377" s="741"/>
      <c r="BY377" s="741"/>
      <c r="BZ377" s="741"/>
      <c r="CA377" s="741"/>
      <c r="CB377" s="741"/>
      <c r="CC377" s="741"/>
      <c r="CD377" s="741"/>
      <c r="CE377" s="741"/>
      <c r="CF377" s="741"/>
      <c r="CG377" s="741"/>
      <c r="CH377" s="742"/>
    </row>
    <row r="378" spans="1:86" ht="24.95" customHeight="1">
      <c r="A378" s="724"/>
      <c r="B378" s="725"/>
      <c r="C378" s="743"/>
      <c r="D378" s="744"/>
      <c r="E378" s="744"/>
      <c r="F378" s="744"/>
      <c r="G378" s="744"/>
      <c r="H378" s="744"/>
      <c r="I378" s="744"/>
      <c r="J378" s="744"/>
      <c r="K378" s="744"/>
      <c r="L378" s="744"/>
      <c r="M378" s="745"/>
      <c r="N378" s="730"/>
      <c r="O378" s="731"/>
      <c r="P378" s="793" t="str">
        <f>IF('②応募者名簿(印刷用)'!$BU$13="","",'②応募者名簿(印刷用)'!$BU$13)</f>
        <v xml:space="preserve"> </v>
      </c>
      <c r="Q378" s="793"/>
      <c r="R378" s="793"/>
      <c r="S378" s="793"/>
      <c r="T378" s="793"/>
      <c r="U378" s="793"/>
      <c r="V378" s="793"/>
      <c r="W378" s="793"/>
      <c r="X378" s="793"/>
      <c r="Y378" s="793"/>
      <c r="Z378" s="793"/>
      <c r="AA378" s="793"/>
      <c r="AB378" s="793"/>
      <c r="AC378" s="793"/>
      <c r="AD378" s="793"/>
      <c r="AE378" s="793"/>
      <c r="AF378" s="793"/>
      <c r="AG378" s="793"/>
      <c r="AH378" s="793"/>
      <c r="AI378" s="793"/>
      <c r="AJ378" s="793"/>
      <c r="AK378" s="793"/>
      <c r="AL378" s="793"/>
      <c r="AM378" s="793"/>
      <c r="AN378" s="793"/>
      <c r="AO378" s="793"/>
      <c r="AP378" s="793"/>
      <c r="AQ378" s="300"/>
      <c r="AR378" s="301"/>
      <c r="AS378" s="724"/>
      <c r="AT378" s="725"/>
      <c r="AU378" s="743"/>
      <c r="AV378" s="744"/>
      <c r="AW378" s="744"/>
      <c r="AX378" s="744"/>
      <c r="AY378" s="744"/>
      <c r="AZ378" s="744"/>
      <c r="BA378" s="744"/>
      <c r="BB378" s="744"/>
      <c r="BC378" s="744"/>
      <c r="BD378" s="744"/>
      <c r="BE378" s="745"/>
      <c r="BF378" s="730"/>
      <c r="BG378" s="731"/>
      <c r="BH378" s="743" t="str">
        <f>IF('②応募者名簿(印刷用)'!$BU$14="","",'②応募者名簿(印刷用)'!$BU$14)</f>
        <v xml:space="preserve"> </v>
      </c>
      <c r="BI378" s="744"/>
      <c r="BJ378" s="744"/>
      <c r="BK378" s="744"/>
      <c r="BL378" s="744"/>
      <c r="BM378" s="744"/>
      <c r="BN378" s="744"/>
      <c r="BO378" s="744"/>
      <c r="BP378" s="744"/>
      <c r="BQ378" s="744"/>
      <c r="BR378" s="744"/>
      <c r="BS378" s="744"/>
      <c r="BT378" s="744"/>
      <c r="BU378" s="744"/>
      <c r="BV378" s="744"/>
      <c r="BW378" s="744"/>
      <c r="BX378" s="744"/>
      <c r="BY378" s="744"/>
      <c r="BZ378" s="744"/>
      <c r="CA378" s="744"/>
      <c r="CB378" s="744"/>
      <c r="CC378" s="744"/>
      <c r="CD378" s="744"/>
      <c r="CE378" s="744"/>
      <c r="CF378" s="744"/>
      <c r="CG378" s="744"/>
      <c r="CH378" s="745"/>
    </row>
    <row r="379" spans="1:86" ht="24.95" customHeight="1">
      <c r="A379" s="726"/>
      <c r="B379" s="727"/>
      <c r="C379" s="743"/>
      <c r="D379" s="744"/>
      <c r="E379" s="744"/>
      <c r="F379" s="744"/>
      <c r="G379" s="744"/>
      <c r="H379" s="744"/>
      <c r="I379" s="744"/>
      <c r="J379" s="744"/>
      <c r="K379" s="744"/>
      <c r="L379" s="744"/>
      <c r="M379" s="745"/>
      <c r="N379" s="732"/>
      <c r="O379" s="733"/>
      <c r="P379" s="794"/>
      <c r="Q379" s="794"/>
      <c r="R379" s="794"/>
      <c r="S379" s="794"/>
      <c r="T379" s="794"/>
      <c r="U379" s="794"/>
      <c r="V379" s="794"/>
      <c r="W379" s="794"/>
      <c r="X379" s="794"/>
      <c r="Y379" s="794"/>
      <c r="Z379" s="794"/>
      <c r="AA379" s="794"/>
      <c r="AB379" s="794"/>
      <c r="AC379" s="794"/>
      <c r="AD379" s="794"/>
      <c r="AE379" s="794"/>
      <c r="AF379" s="794"/>
      <c r="AG379" s="794"/>
      <c r="AH379" s="794"/>
      <c r="AI379" s="794"/>
      <c r="AJ379" s="794"/>
      <c r="AK379" s="794"/>
      <c r="AL379" s="794"/>
      <c r="AM379" s="794"/>
      <c r="AN379" s="794"/>
      <c r="AO379" s="794"/>
      <c r="AP379" s="794"/>
      <c r="AQ379" s="300"/>
      <c r="AR379" s="301"/>
      <c r="AS379" s="726"/>
      <c r="AT379" s="727"/>
      <c r="AU379" s="746"/>
      <c r="AV379" s="747"/>
      <c r="AW379" s="747"/>
      <c r="AX379" s="747"/>
      <c r="AY379" s="747"/>
      <c r="AZ379" s="747"/>
      <c r="BA379" s="747"/>
      <c r="BB379" s="747"/>
      <c r="BC379" s="747"/>
      <c r="BD379" s="747"/>
      <c r="BE379" s="748"/>
      <c r="BF379" s="732"/>
      <c r="BG379" s="733"/>
      <c r="BH379" s="746"/>
      <c r="BI379" s="747"/>
      <c r="BJ379" s="747"/>
      <c r="BK379" s="747"/>
      <c r="BL379" s="747"/>
      <c r="BM379" s="747"/>
      <c r="BN379" s="747"/>
      <c r="BO379" s="747"/>
      <c r="BP379" s="747"/>
      <c r="BQ379" s="747"/>
      <c r="BR379" s="747"/>
      <c r="BS379" s="747"/>
      <c r="BT379" s="747"/>
      <c r="BU379" s="747"/>
      <c r="BV379" s="747"/>
      <c r="BW379" s="747"/>
      <c r="BX379" s="747"/>
      <c r="BY379" s="747"/>
      <c r="BZ379" s="747"/>
      <c r="CA379" s="747"/>
      <c r="CB379" s="747"/>
      <c r="CC379" s="747"/>
      <c r="CD379" s="747"/>
      <c r="CE379" s="747"/>
      <c r="CF379" s="747"/>
      <c r="CG379" s="747"/>
      <c r="CH379" s="748"/>
    </row>
    <row r="380" spans="1:86" ht="24.95" customHeight="1">
      <c r="A380" s="786" t="s">
        <v>22</v>
      </c>
      <c r="B380" s="786"/>
      <c r="C380" s="791" t="str">
        <f>""&amp;①入力シート!AD94</f>
        <v/>
      </c>
      <c r="D380" s="791"/>
      <c r="E380" s="791"/>
      <c r="F380" s="791"/>
      <c r="G380" s="791"/>
      <c r="H380" s="791"/>
      <c r="I380" s="791"/>
      <c r="J380" s="791"/>
      <c r="K380" s="791"/>
      <c r="L380" s="791"/>
      <c r="M380" s="791"/>
      <c r="N380" s="197"/>
      <c r="O380" s="198"/>
      <c r="P380" s="198"/>
      <c r="Q380" s="198"/>
      <c r="R380" s="198"/>
      <c r="S380" s="198"/>
      <c r="T380" s="198"/>
      <c r="U380" s="198"/>
      <c r="V380" s="198"/>
      <c r="W380" s="198"/>
      <c r="X380" s="198"/>
      <c r="Y380" s="198"/>
      <c r="Z380" s="198"/>
      <c r="AA380" s="198"/>
      <c r="AB380" s="198"/>
      <c r="AC380" s="198"/>
      <c r="AD380" s="198"/>
      <c r="AE380" s="198"/>
      <c r="AF380" s="198"/>
      <c r="AG380" s="198"/>
      <c r="AH380" s="198"/>
      <c r="AI380" s="198"/>
      <c r="AJ380" s="198"/>
      <c r="AK380" s="198"/>
      <c r="AL380" s="198"/>
      <c r="AM380" s="774">
        <f>$AM$20</f>
        <v>86</v>
      </c>
      <c r="AN380" s="774"/>
      <c r="AO380" s="774"/>
      <c r="AP380" s="775"/>
      <c r="AQ380" s="298"/>
      <c r="AR380" s="299"/>
      <c r="AS380" s="778" t="s">
        <v>22</v>
      </c>
      <c r="AT380" s="779"/>
      <c r="AU380" s="749" t="str">
        <f>""&amp;①入力シート!AD95</f>
        <v/>
      </c>
      <c r="AV380" s="750"/>
      <c r="AW380" s="750"/>
      <c r="AX380" s="750"/>
      <c r="AY380" s="750"/>
      <c r="AZ380" s="750"/>
      <c r="BA380" s="750"/>
      <c r="BB380" s="750"/>
      <c r="BC380" s="750"/>
      <c r="BD380" s="750"/>
      <c r="BE380" s="751"/>
      <c r="BF380" s="197"/>
      <c r="BG380" s="198"/>
      <c r="BH380" s="198"/>
      <c r="BI380" s="198"/>
      <c r="BJ380" s="198"/>
      <c r="BK380" s="198"/>
      <c r="BL380" s="198"/>
      <c r="BM380" s="198"/>
      <c r="BN380" s="198"/>
      <c r="BO380" s="198"/>
      <c r="BP380" s="198"/>
      <c r="BQ380" s="198"/>
      <c r="BR380" s="198"/>
      <c r="BS380" s="198"/>
      <c r="BT380" s="198"/>
      <c r="BU380" s="198"/>
      <c r="BV380" s="198"/>
      <c r="BW380" s="198"/>
      <c r="BX380" s="198"/>
      <c r="BY380" s="198"/>
      <c r="BZ380" s="198"/>
      <c r="CA380" s="198"/>
      <c r="CB380" s="198"/>
      <c r="CC380" s="198"/>
      <c r="CD380" s="198"/>
      <c r="CE380" s="774">
        <f>$AM$20</f>
        <v>86</v>
      </c>
      <c r="CF380" s="774"/>
      <c r="CG380" s="774"/>
      <c r="CH380" s="775"/>
    </row>
    <row r="381" spans="1:86" ht="24.95" customHeight="1">
      <c r="A381" s="786"/>
      <c r="B381" s="786"/>
      <c r="C381" s="791"/>
      <c r="D381" s="791"/>
      <c r="E381" s="791"/>
      <c r="F381" s="791"/>
      <c r="G381" s="791"/>
      <c r="H381" s="791"/>
      <c r="I381" s="791"/>
      <c r="J381" s="791"/>
      <c r="K381" s="791"/>
      <c r="L381" s="791"/>
      <c r="M381" s="791"/>
      <c r="N381" s="199"/>
      <c r="O381" s="199"/>
      <c r="P381" s="199"/>
      <c r="Q381" s="199"/>
      <c r="R381" s="199"/>
      <c r="S381" s="199"/>
      <c r="T381" s="199"/>
      <c r="U381" s="199"/>
      <c r="V381" s="199"/>
      <c r="W381" s="199"/>
      <c r="X381" s="199"/>
      <c r="Y381" s="199"/>
      <c r="Z381" s="199"/>
      <c r="AA381" s="199"/>
      <c r="AB381" s="199"/>
      <c r="AC381" s="199"/>
      <c r="AD381" s="199"/>
      <c r="AE381" s="199"/>
      <c r="AF381" s="199"/>
      <c r="AG381" s="199"/>
      <c r="AH381" s="199"/>
      <c r="AI381" s="199"/>
      <c r="AJ381" s="199"/>
      <c r="AK381" s="199"/>
      <c r="AL381" s="199"/>
      <c r="AM381" s="776"/>
      <c r="AN381" s="776"/>
      <c r="AO381" s="776"/>
      <c r="AP381" s="777"/>
      <c r="AQ381" s="298"/>
      <c r="AR381" s="299"/>
      <c r="AS381" s="780"/>
      <c r="AT381" s="781"/>
      <c r="AU381" s="752"/>
      <c r="AV381" s="753"/>
      <c r="AW381" s="753"/>
      <c r="AX381" s="753"/>
      <c r="AY381" s="753"/>
      <c r="AZ381" s="753"/>
      <c r="BA381" s="753"/>
      <c r="BB381" s="753"/>
      <c r="BC381" s="753"/>
      <c r="BD381" s="753"/>
      <c r="BE381" s="754"/>
      <c r="BF381" s="199"/>
      <c r="BG381" s="199"/>
      <c r="BH381" s="199"/>
      <c r="BI381" s="199"/>
      <c r="BJ381" s="199"/>
      <c r="BK381" s="199"/>
      <c r="BL381" s="199"/>
      <c r="BM381" s="199"/>
      <c r="BN381" s="199"/>
      <c r="BO381" s="199"/>
      <c r="BP381" s="199"/>
      <c r="BQ381" s="199"/>
      <c r="BR381" s="199"/>
      <c r="BS381" s="199"/>
      <c r="BT381" s="199"/>
      <c r="BU381" s="199"/>
      <c r="BV381" s="199"/>
      <c r="BW381" s="199"/>
      <c r="BX381" s="199"/>
      <c r="BY381" s="199"/>
      <c r="BZ381" s="199"/>
      <c r="CA381" s="199"/>
      <c r="CB381" s="199"/>
      <c r="CC381" s="199"/>
      <c r="CD381" s="199"/>
      <c r="CE381" s="776"/>
      <c r="CF381" s="776"/>
      <c r="CG381" s="776"/>
      <c r="CH381" s="777"/>
    </row>
    <row r="382" spans="1:86" ht="26.1" customHeight="1">
      <c r="AQ382" s="304"/>
      <c r="AR382" s="305"/>
    </row>
    <row r="383" spans="1:86" ht="26.1" customHeight="1">
      <c r="AQ383" s="304"/>
      <c r="AR383" s="305"/>
    </row>
    <row r="384" spans="1:86" ht="26.1" customHeight="1">
      <c r="A384" s="174"/>
      <c r="B384" s="174"/>
      <c r="C384" s="174"/>
      <c r="D384" s="174"/>
      <c r="E384" s="174"/>
      <c r="F384" s="174"/>
      <c r="G384" s="174"/>
      <c r="H384" s="174"/>
      <c r="I384" s="174"/>
      <c r="J384" s="174"/>
      <c r="K384" s="174"/>
      <c r="L384" s="174"/>
      <c r="M384" s="174"/>
      <c r="N384" s="785" t="s">
        <v>408</v>
      </c>
      <c r="O384" s="785"/>
      <c r="P384" s="785"/>
      <c r="Q384" s="785"/>
      <c r="R384" s="785"/>
      <c r="S384" s="785"/>
      <c r="T384" s="785"/>
      <c r="U384" s="785"/>
      <c r="V384" s="785"/>
      <c r="W384" s="785"/>
      <c r="X384" s="785"/>
      <c r="Y384" s="785"/>
      <c r="Z384" s="785"/>
      <c r="AA384" s="785"/>
      <c r="AB384" s="785"/>
      <c r="AQ384" s="298"/>
      <c r="AR384" s="299"/>
      <c r="AS384" s="174"/>
      <c r="AT384" s="174"/>
      <c r="AU384" s="174"/>
      <c r="AV384" s="174"/>
      <c r="AW384" s="174"/>
      <c r="AX384" s="174"/>
      <c r="AY384" s="174"/>
      <c r="AZ384" s="174"/>
      <c r="BA384" s="174"/>
      <c r="BB384" s="174"/>
      <c r="BC384" s="174"/>
      <c r="BD384" s="174"/>
      <c r="BE384" s="174"/>
      <c r="BF384" s="785" t="s">
        <v>408</v>
      </c>
      <c r="BG384" s="785"/>
      <c r="BH384" s="785"/>
      <c r="BI384" s="785"/>
      <c r="BJ384" s="785"/>
      <c r="BK384" s="785"/>
      <c r="BL384" s="785"/>
      <c r="BM384" s="785"/>
      <c r="BN384" s="785"/>
      <c r="BO384" s="785"/>
      <c r="BP384" s="785"/>
      <c r="BQ384" s="785"/>
      <c r="BR384" s="785"/>
      <c r="BS384" s="785"/>
      <c r="BT384" s="785"/>
    </row>
    <row r="385" spans="1:86" ht="26.1" customHeight="1">
      <c r="A385" s="174"/>
      <c r="B385" s="174"/>
      <c r="C385" s="174"/>
      <c r="D385" s="174"/>
      <c r="E385" s="174"/>
      <c r="F385" s="174"/>
      <c r="G385" s="174"/>
      <c r="H385" s="174"/>
      <c r="I385" s="174"/>
      <c r="J385" s="174"/>
      <c r="K385" s="174"/>
      <c r="L385" s="174"/>
      <c r="M385" s="174"/>
      <c r="N385" s="785"/>
      <c r="O385" s="785"/>
      <c r="P385" s="785"/>
      <c r="Q385" s="785"/>
      <c r="R385" s="785"/>
      <c r="S385" s="785"/>
      <c r="T385" s="785"/>
      <c r="U385" s="785"/>
      <c r="V385" s="785"/>
      <c r="W385" s="785"/>
      <c r="X385" s="785"/>
      <c r="Y385" s="785"/>
      <c r="Z385" s="785"/>
      <c r="AA385" s="785"/>
      <c r="AB385" s="785"/>
      <c r="AQ385" s="298"/>
      <c r="AR385" s="299"/>
      <c r="AS385" s="174"/>
      <c r="AT385" s="174"/>
      <c r="AU385" s="174"/>
      <c r="AV385" s="174"/>
      <c r="AW385" s="174"/>
      <c r="AX385" s="174"/>
      <c r="AY385" s="174"/>
      <c r="AZ385" s="174"/>
      <c r="BA385" s="174"/>
      <c r="BB385" s="174"/>
      <c r="BC385" s="174"/>
      <c r="BD385" s="174"/>
      <c r="BE385" s="174"/>
      <c r="BF385" s="785"/>
      <c r="BG385" s="785"/>
      <c r="BH385" s="785"/>
      <c r="BI385" s="785"/>
      <c r="BJ385" s="785"/>
      <c r="BK385" s="785"/>
      <c r="BL385" s="785"/>
      <c r="BM385" s="785"/>
      <c r="BN385" s="785"/>
      <c r="BO385" s="785"/>
      <c r="BP385" s="785"/>
      <c r="BQ385" s="785"/>
      <c r="BR385" s="785"/>
      <c r="BS385" s="785"/>
      <c r="BT385" s="785"/>
    </row>
    <row r="386" spans="1:86" ht="26.1" customHeight="1">
      <c r="A386" s="174"/>
      <c r="B386" s="174"/>
      <c r="C386" s="174"/>
      <c r="D386" s="174"/>
      <c r="E386" s="174"/>
      <c r="F386" s="174"/>
      <c r="G386" s="174"/>
      <c r="H386" s="174"/>
      <c r="I386" s="174"/>
      <c r="J386" s="174"/>
      <c r="K386" s="174"/>
      <c r="L386" s="174"/>
      <c r="M386" s="174"/>
      <c r="N386" s="785" t="s">
        <v>407</v>
      </c>
      <c r="O386" s="785"/>
      <c r="P386" s="785"/>
      <c r="Q386" s="785"/>
      <c r="R386" s="785"/>
      <c r="S386" s="785"/>
      <c r="T386" s="785"/>
      <c r="U386" s="785"/>
      <c r="V386" s="785"/>
      <c r="W386" s="785"/>
      <c r="X386" s="785"/>
      <c r="Y386" s="785"/>
      <c r="Z386" s="785"/>
      <c r="AA386" s="785"/>
      <c r="AB386" s="785"/>
      <c r="AQ386" s="298"/>
      <c r="AR386" s="299"/>
      <c r="AS386" s="174"/>
      <c r="AT386" s="174"/>
      <c r="AU386" s="174"/>
      <c r="AV386" s="174"/>
      <c r="AW386" s="174"/>
      <c r="AX386" s="174"/>
      <c r="AY386" s="174"/>
      <c r="AZ386" s="174"/>
      <c r="BA386" s="174"/>
      <c r="BB386" s="174"/>
      <c r="BC386" s="174"/>
      <c r="BD386" s="174"/>
      <c r="BE386" s="174"/>
      <c r="BF386" s="785" t="s">
        <v>407</v>
      </c>
      <c r="BG386" s="785"/>
      <c r="BH386" s="785"/>
      <c r="BI386" s="785"/>
      <c r="BJ386" s="785"/>
      <c r="BK386" s="785"/>
      <c r="BL386" s="785"/>
      <c r="BM386" s="785"/>
      <c r="BN386" s="785"/>
      <c r="BO386" s="785"/>
      <c r="BP386" s="785"/>
      <c r="BQ386" s="785"/>
      <c r="BR386" s="785"/>
      <c r="BS386" s="785"/>
      <c r="BT386" s="785"/>
    </row>
    <row r="387" spans="1:86" ht="26.1" customHeight="1">
      <c r="A387" s="174"/>
      <c r="B387" s="174"/>
      <c r="C387" s="174"/>
      <c r="D387" s="174"/>
      <c r="E387" s="174"/>
      <c r="F387" s="174"/>
      <c r="G387" s="174"/>
      <c r="H387" s="174"/>
      <c r="I387" s="174"/>
      <c r="J387" s="174"/>
      <c r="K387" s="174"/>
      <c r="L387" s="174"/>
      <c r="M387" s="174"/>
      <c r="N387" s="785"/>
      <c r="O387" s="785"/>
      <c r="P387" s="785"/>
      <c r="Q387" s="785"/>
      <c r="R387" s="785"/>
      <c r="S387" s="785"/>
      <c r="T387" s="785"/>
      <c r="U387" s="785"/>
      <c r="V387" s="785"/>
      <c r="W387" s="785"/>
      <c r="X387" s="785"/>
      <c r="Y387" s="785"/>
      <c r="Z387" s="785"/>
      <c r="AA387" s="785"/>
      <c r="AB387" s="785"/>
      <c r="AQ387" s="298"/>
      <c r="AR387" s="299"/>
      <c r="AS387" s="174"/>
      <c r="AT387" s="174"/>
      <c r="AU387" s="174"/>
      <c r="AV387" s="174"/>
      <c r="AW387" s="174"/>
      <c r="AX387" s="174"/>
      <c r="AY387" s="174"/>
      <c r="AZ387" s="174"/>
      <c r="BA387" s="174"/>
      <c r="BB387" s="174"/>
      <c r="BC387" s="174"/>
      <c r="BD387" s="174"/>
      <c r="BE387" s="174"/>
      <c r="BF387" s="785"/>
      <c r="BG387" s="785"/>
      <c r="BH387" s="785"/>
      <c r="BI387" s="785"/>
      <c r="BJ387" s="785"/>
      <c r="BK387" s="785"/>
      <c r="BL387" s="785"/>
      <c r="BM387" s="785"/>
      <c r="BN387" s="785"/>
      <c r="BO387" s="785"/>
      <c r="BP387" s="785"/>
      <c r="BQ387" s="785"/>
      <c r="BR387" s="785"/>
      <c r="BS387" s="785"/>
      <c r="BT387" s="785"/>
    </row>
    <row r="388" spans="1:86" ht="26.1" customHeight="1">
      <c r="AQ388" s="302"/>
      <c r="AR388" s="303"/>
    </row>
    <row r="389" spans="1:86" ht="26.1" customHeight="1">
      <c r="B389" s="142" t="str">
        <f>$B$5</f>
        <v>第86回全国教育美術展応募作品の名札</v>
      </c>
      <c r="AQ389" s="302"/>
      <c r="AR389" s="303"/>
      <c r="AT389" s="142" t="str">
        <f>$B$5</f>
        <v>第86回全国教育美術展応募作品の名札</v>
      </c>
    </row>
    <row r="390" spans="1:86" ht="24.95" customHeight="1">
      <c r="A390" s="734" t="s">
        <v>45</v>
      </c>
      <c r="B390" s="735"/>
      <c r="C390" s="735"/>
      <c r="D390" s="735"/>
      <c r="E390" s="735"/>
      <c r="F390" s="735"/>
      <c r="G390" s="735"/>
      <c r="H390" s="735"/>
      <c r="I390" s="735"/>
      <c r="J390" s="735"/>
      <c r="K390" s="735"/>
      <c r="L390" s="735"/>
      <c r="M390" s="736"/>
      <c r="N390" s="790" t="s">
        <v>344</v>
      </c>
      <c r="O390" s="790"/>
      <c r="P390" s="719" t="s">
        <v>17</v>
      </c>
      <c r="Q390" s="720"/>
      <c r="R390" s="721" t="str">
        <f>IF('②応募者名簿(印刷用)'!$BX$40="","",'②応募者名簿(印刷用)'!$BX$40)</f>
        <v>-</v>
      </c>
      <c r="S390" s="721"/>
      <c r="T390" s="721"/>
      <c r="U390" s="721"/>
      <c r="V390" s="721"/>
      <c r="W390" s="721"/>
      <c r="X390" s="721"/>
      <c r="Y390" s="272"/>
      <c r="Z390" s="272"/>
      <c r="AA390" s="718" t="s">
        <v>282</v>
      </c>
      <c r="AB390" s="718"/>
      <c r="AC390" s="718"/>
      <c r="AD390" s="716" t="str">
        <f>IF(①入力シート!$D$30+①入力シート!$H$30+①入力シート!$L$30=0,"",①入力シート!$D$30&amp;①入力シート!$G$30&amp;①入力シート!$H$30&amp;①入力シート!$K$30&amp;①入力シート!$L$30)</f>
        <v/>
      </c>
      <c r="AE390" s="716"/>
      <c r="AF390" s="716"/>
      <c r="AG390" s="716"/>
      <c r="AH390" s="716"/>
      <c r="AI390" s="716"/>
      <c r="AJ390" s="716"/>
      <c r="AK390" s="716"/>
      <c r="AL390" s="716"/>
      <c r="AM390" s="716"/>
      <c r="AN390" s="716"/>
      <c r="AO390" s="716"/>
      <c r="AP390" s="717"/>
      <c r="AQ390" s="300"/>
      <c r="AR390" s="301"/>
      <c r="AS390" s="734" t="s">
        <v>45</v>
      </c>
      <c r="AT390" s="735"/>
      <c r="AU390" s="735"/>
      <c r="AV390" s="735"/>
      <c r="AW390" s="735"/>
      <c r="AX390" s="735"/>
      <c r="AY390" s="735"/>
      <c r="AZ390" s="735"/>
      <c r="BA390" s="735"/>
      <c r="BB390" s="735"/>
      <c r="BC390" s="735"/>
      <c r="BD390" s="735"/>
      <c r="BE390" s="736"/>
      <c r="BF390" s="728" t="s">
        <v>344</v>
      </c>
      <c r="BG390" s="729"/>
      <c r="BH390" s="719" t="s">
        <v>17</v>
      </c>
      <c r="BI390" s="720"/>
      <c r="BJ390" s="721" t="str">
        <f>IF('②応募者名簿(印刷用)'!$BX$40="","",'②応募者名簿(印刷用)'!$BX$40)</f>
        <v>-</v>
      </c>
      <c r="BK390" s="721"/>
      <c r="BL390" s="721"/>
      <c r="BM390" s="721"/>
      <c r="BN390" s="721"/>
      <c r="BO390" s="721"/>
      <c r="BP390" s="721"/>
      <c r="BQ390" s="272"/>
      <c r="BR390" s="272"/>
      <c r="BS390" s="718" t="s">
        <v>282</v>
      </c>
      <c r="BT390" s="718"/>
      <c r="BU390" s="718"/>
      <c r="BV390" s="716" t="str">
        <f>IF(①入力シート!$D$30+①入力シート!$H$30+①入力シート!$L$30=0,"",①入力シート!$D$30&amp;①入力シート!$G$30&amp;①入力シート!$H$30&amp;①入力シート!$K$30&amp;①入力シート!$L$30)</f>
        <v/>
      </c>
      <c r="BW390" s="716"/>
      <c r="BX390" s="716"/>
      <c r="BY390" s="716"/>
      <c r="BZ390" s="716"/>
      <c r="CA390" s="716"/>
      <c r="CB390" s="716"/>
      <c r="CC390" s="716"/>
      <c r="CD390" s="716"/>
      <c r="CE390" s="716"/>
      <c r="CF390" s="716"/>
      <c r="CG390" s="716"/>
      <c r="CH390" s="717"/>
    </row>
    <row r="391" spans="1:86" ht="24.95" customHeight="1">
      <c r="A391" s="714"/>
      <c r="B391" s="715"/>
      <c r="C391" s="715"/>
      <c r="D391" s="715"/>
      <c r="E391" s="715"/>
      <c r="F391" s="715"/>
      <c r="G391" s="715"/>
      <c r="H391" s="715"/>
      <c r="I391" s="191"/>
      <c r="J391" s="191"/>
      <c r="K391" s="191"/>
      <c r="L391" s="191"/>
      <c r="M391" s="192"/>
      <c r="N391" s="790"/>
      <c r="O391" s="790"/>
      <c r="P391" s="711" t="str">
        <f>IF('②応募者名簿(印刷用)'!$BV$42="","",'②応募者名簿(印刷用)'!$BV$42)</f>
        <v xml:space="preserve"> </v>
      </c>
      <c r="Q391" s="712"/>
      <c r="R391" s="712"/>
      <c r="S391" s="712"/>
      <c r="T391" s="712"/>
      <c r="U391" s="712"/>
      <c r="V391" s="712"/>
      <c r="W391" s="712"/>
      <c r="X391" s="712"/>
      <c r="Y391" s="712"/>
      <c r="Z391" s="712"/>
      <c r="AA391" s="712"/>
      <c r="AB391" s="712"/>
      <c r="AC391" s="712"/>
      <c r="AD391" s="712"/>
      <c r="AE391" s="712"/>
      <c r="AF391" s="712"/>
      <c r="AG391" s="712"/>
      <c r="AH391" s="712"/>
      <c r="AI391" s="712"/>
      <c r="AJ391" s="712"/>
      <c r="AK391" s="712"/>
      <c r="AL391" s="712"/>
      <c r="AM391" s="712"/>
      <c r="AN391" s="712"/>
      <c r="AO391" s="712"/>
      <c r="AP391" s="713"/>
      <c r="AQ391" s="300"/>
      <c r="AR391" s="301"/>
      <c r="AS391" s="714"/>
      <c r="AT391" s="715"/>
      <c r="AU391" s="715"/>
      <c r="AV391" s="715"/>
      <c r="AW391" s="715"/>
      <c r="AX391" s="715"/>
      <c r="AY391" s="715"/>
      <c r="AZ391" s="715"/>
      <c r="BA391" s="191"/>
      <c r="BB391" s="191"/>
      <c r="BC391" s="191"/>
      <c r="BD391" s="191"/>
      <c r="BE391" s="192"/>
      <c r="BF391" s="730"/>
      <c r="BG391" s="731"/>
      <c r="BH391" s="711" t="str">
        <f>IF('②応募者名簿(印刷用)'!$BV$42="","",'②応募者名簿(印刷用)'!$BV$42)</f>
        <v xml:space="preserve"> </v>
      </c>
      <c r="BI391" s="712"/>
      <c r="BJ391" s="712"/>
      <c r="BK391" s="712"/>
      <c r="BL391" s="712"/>
      <c r="BM391" s="712"/>
      <c r="BN391" s="712"/>
      <c r="BO391" s="712"/>
      <c r="BP391" s="712"/>
      <c r="BQ391" s="712"/>
      <c r="BR391" s="712"/>
      <c r="BS391" s="712"/>
      <c r="BT391" s="712"/>
      <c r="BU391" s="712"/>
      <c r="BV391" s="712"/>
      <c r="BW391" s="712"/>
      <c r="BX391" s="712"/>
      <c r="BY391" s="712"/>
      <c r="BZ391" s="712"/>
      <c r="CA391" s="712"/>
      <c r="CB391" s="712"/>
      <c r="CC391" s="712"/>
      <c r="CD391" s="712"/>
      <c r="CE391" s="712"/>
      <c r="CF391" s="712"/>
      <c r="CG391" s="712"/>
      <c r="CH391" s="713"/>
    </row>
    <row r="392" spans="1:86" ht="24.95" customHeight="1">
      <c r="A392" s="714"/>
      <c r="B392" s="715"/>
      <c r="C392" s="715"/>
      <c r="D392" s="715"/>
      <c r="E392" s="715"/>
      <c r="F392" s="715"/>
      <c r="G392" s="715"/>
      <c r="H392" s="715"/>
      <c r="I392" s="191"/>
      <c r="J392" s="191"/>
      <c r="K392" s="191"/>
      <c r="L392" s="191"/>
      <c r="M392" s="192"/>
      <c r="N392" s="790"/>
      <c r="O392" s="790"/>
      <c r="P392" s="711" t="str">
        <f>IF('②応募者名簿(印刷用)'!$BV$43="","",'②応募者名簿(印刷用)'!$BV$43)</f>
        <v xml:space="preserve"> </v>
      </c>
      <c r="Q392" s="712"/>
      <c r="R392" s="712"/>
      <c r="S392" s="712"/>
      <c r="T392" s="712"/>
      <c r="U392" s="712"/>
      <c r="V392" s="712"/>
      <c r="W392" s="712"/>
      <c r="X392" s="712"/>
      <c r="Y392" s="712"/>
      <c r="Z392" s="712"/>
      <c r="AA392" s="712"/>
      <c r="AB392" s="712"/>
      <c r="AC392" s="712"/>
      <c r="AD392" s="712"/>
      <c r="AE392" s="712"/>
      <c r="AF392" s="712"/>
      <c r="AG392" s="712"/>
      <c r="AH392" s="712"/>
      <c r="AI392" s="712"/>
      <c r="AJ392" s="712"/>
      <c r="AK392" s="712"/>
      <c r="AL392" s="712"/>
      <c r="AM392" s="712"/>
      <c r="AN392" s="712"/>
      <c r="AO392" s="712"/>
      <c r="AP392" s="713"/>
      <c r="AQ392" s="300"/>
      <c r="AR392" s="301"/>
      <c r="AS392" s="714"/>
      <c r="AT392" s="715"/>
      <c r="AU392" s="715"/>
      <c r="AV392" s="715"/>
      <c r="AW392" s="715"/>
      <c r="AX392" s="715"/>
      <c r="AY392" s="715"/>
      <c r="AZ392" s="715"/>
      <c r="BA392" s="191"/>
      <c r="BB392" s="191"/>
      <c r="BC392" s="191"/>
      <c r="BD392" s="191"/>
      <c r="BE392" s="192"/>
      <c r="BF392" s="730"/>
      <c r="BG392" s="731"/>
      <c r="BH392" s="711" t="str">
        <f>IF('②応募者名簿(印刷用)'!$BV$43="","",'②応募者名簿(印刷用)'!$BV$43)</f>
        <v xml:space="preserve"> </v>
      </c>
      <c r="BI392" s="712"/>
      <c r="BJ392" s="712"/>
      <c r="BK392" s="712"/>
      <c r="BL392" s="712"/>
      <c r="BM392" s="712"/>
      <c r="BN392" s="712"/>
      <c r="BO392" s="712"/>
      <c r="BP392" s="712"/>
      <c r="BQ392" s="712"/>
      <c r="BR392" s="712"/>
      <c r="BS392" s="712"/>
      <c r="BT392" s="712"/>
      <c r="BU392" s="712"/>
      <c r="BV392" s="712"/>
      <c r="BW392" s="712"/>
      <c r="BX392" s="712"/>
      <c r="BY392" s="712"/>
      <c r="BZ392" s="712"/>
      <c r="CA392" s="712"/>
      <c r="CB392" s="712"/>
      <c r="CC392" s="712"/>
      <c r="CD392" s="712"/>
      <c r="CE392" s="712"/>
      <c r="CF392" s="712"/>
      <c r="CG392" s="712"/>
      <c r="CH392" s="713"/>
    </row>
    <row r="393" spans="1:86" ht="24.95" customHeight="1">
      <c r="A393" s="714"/>
      <c r="B393" s="715"/>
      <c r="C393" s="715"/>
      <c r="D393" s="715"/>
      <c r="E393" s="715"/>
      <c r="F393" s="715"/>
      <c r="G393" s="715"/>
      <c r="H393" s="715"/>
      <c r="I393" s="191"/>
      <c r="J393" s="191"/>
      <c r="K393" s="191"/>
      <c r="L393" s="191"/>
      <c r="M393" s="192"/>
      <c r="N393" s="790"/>
      <c r="O393" s="790"/>
      <c r="P393" s="737" t="str">
        <f>IF('②応募者名簿(印刷用)'!$BV$44="","",'②応募者名簿(印刷用)'!$BV$44)</f>
        <v xml:space="preserve"> </v>
      </c>
      <c r="Q393" s="738"/>
      <c r="R393" s="738"/>
      <c r="S393" s="738"/>
      <c r="T393" s="738"/>
      <c r="U393" s="738"/>
      <c r="V393" s="738"/>
      <c r="W393" s="738"/>
      <c r="X393" s="738"/>
      <c r="Y393" s="738"/>
      <c r="Z393" s="738"/>
      <c r="AA393" s="738"/>
      <c r="AB393" s="738"/>
      <c r="AC393" s="738"/>
      <c r="AD393" s="738"/>
      <c r="AE393" s="738"/>
      <c r="AF393" s="738"/>
      <c r="AG393" s="738"/>
      <c r="AH393" s="738"/>
      <c r="AI393" s="738"/>
      <c r="AJ393" s="738"/>
      <c r="AK393" s="738"/>
      <c r="AL393" s="738"/>
      <c r="AM393" s="738"/>
      <c r="AN393" s="738"/>
      <c r="AO393" s="738"/>
      <c r="AP393" s="739"/>
      <c r="AQ393" s="300"/>
      <c r="AR393" s="301"/>
      <c r="AS393" s="714"/>
      <c r="AT393" s="715"/>
      <c r="AU393" s="715"/>
      <c r="AV393" s="715"/>
      <c r="AW393" s="715"/>
      <c r="AX393" s="715"/>
      <c r="AY393" s="715"/>
      <c r="AZ393" s="715"/>
      <c r="BA393" s="191"/>
      <c r="BB393" s="191"/>
      <c r="BC393" s="191"/>
      <c r="BD393" s="191"/>
      <c r="BE393" s="192"/>
      <c r="BF393" s="732"/>
      <c r="BG393" s="733"/>
      <c r="BH393" s="737" t="str">
        <f>IF('②応募者名簿(印刷用)'!$BV$44="","",'②応募者名簿(印刷用)'!$BV$44)</f>
        <v xml:space="preserve"> </v>
      </c>
      <c r="BI393" s="738"/>
      <c r="BJ393" s="738"/>
      <c r="BK393" s="738"/>
      <c r="BL393" s="738"/>
      <c r="BM393" s="738"/>
      <c r="BN393" s="738"/>
      <c r="BO393" s="738"/>
      <c r="BP393" s="738"/>
      <c r="BQ393" s="738"/>
      <c r="BR393" s="738"/>
      <c r="BS393" s="738"/>
      <c r="BT393" s="738"/>
      <c r="BU393" s="738"/>
      <c r="BV393" s="738"/>
      <c r="BW393" s="738"/>
      <c r="BX393" s="738"/>
      <c r="BY393" s="738"/>
      <c r="BZ393" s="738"/>
      <c r="CA393" s="738"/>
      <c r="CB393" s="738"/>
      <c r="CC393" s="738"/>
      <c r="CD393" s="738"/>
      <c r="CE393" s="738"/>
      <c r="CF393" s="738"/>
      <c r="CG393" s="738"/>
      <c r="CH393" s="739"/>
    </row>
    <row r="394" spans="1:86" ht="24.95" customHeight="1">
      <c r="A394" s="714"/>
      <c r="B394" s="715"/>
      <c r="C394" s="715"/>
      <c r="D394" s="715"/>
      <c r="E394" s="715"/>
      <c r="F394" s="715"/>
      <c r="G394" s="715"/>
      <c r="H394" s="715"/>
      <c r="I394" s="191"/>
      <c r="J394" s="191"/>
      <c r="K394" s="191"/>
      <c r="L394" s="191"/>
      <c r="M394" s="192"/>
      <c r="N394" s="728" t="s">
        <v>345</v>
      </c>
      <c r="O394" s="729"/>
      <c r="P394" s="740" t="s">
        <v>23</v>
      </c>
      <c r="Q394" s="741"/>
      <c r="R394" s="741"/>
      <c r="S394" s="741"/>
      <c r="T394" s="720" t="str">
        <f>""&amp;①入力シート!$D$21</f>
        <v/>
      </c>
      <c r="U394" s="720"/>
      <c r="V394" s="720"/>
      <c r="W394" s="720"/>
      <c r="X394" s="720"/>
      <c r="Y394" s="720"/>
      <c r="Z394" s="720"/>
      <c r="AA394" s="720"/>
      <c r="AB394" s="720"/>
      <c r="AC394" s="720"/>
      <c r="AD394" s="720"/>
      <c r="AE394" s="720"/>
      <c r="AF394" s="720"/>
      <c r="AG394" s="720"/>
      <c r="AH394" s="720"/>
      <c r="AI394" s="720"/>
      <c r="AJ394" s="720"/>
      <c r="AK394" s="720"/>
      <c r="AL394" s="720"/>
      <c r="AM394" s="720"/>
      <c r="AN394" s="720"/>
      <c r="AO394" s="720"/>
      <c r="AP394" s="773"/>
      <c r="AQ394" s="300"/>
      <c r="AR394" s="301"/>
      <c r="AS394" s="714"/>
      <c r="AT394" s="715"/>
      <c r="AU394" s="715"/>
      <c r="AV394" s="715"/>
      <c r="AW394" s="715"/>
      <c r="AX394" s="715"/>
      <c r="AY394" s="715"/>
      <c r="AZ394" s="715"/>
      <c r="BA394" s="191"/>
      <c r="BB394" s="191"/>
      <c r="BC394" s="191"/>
      <c r="BD394" s="191"/>
      <c r="BE394" s="192"/>
      <c r="BF394" s="728" t="s">
        <v>345</v>
      </c>
      <c r="BG394" s="729"/>
      <c r="BH394" s="740" t="s">
        <v>23</v>
      </c>
      <c r="BI394" s="741"/>
      <c r="BJ394" s="741"/>
      <c r="BK394" s="741"/>
      <c r="BL394" s="720" t="str">
        <f>""&amp;①入力シート!$D$21</f>
        <v/>
      </c>
      <c r="BM394" s="720"/>
      <c r="BN394" s="720"/>
      <c r="BO394" s="720"/>
      <c r="BP394" s="720"/>
      <c r="BQ394" s="720"/>
      <c r="BR394" s="720"/>
      <c r="BS394" s="720"/>
      <c r="BT394" s="720"/>
      <c r="BU394" s="720"/>
      <c r="BV394" s="720"/>
      <c r="BW394" s="720"/>
      <c r="BX394" s="720"/>
      <c r="BY394" s="720"/>
      <c r="BZ394" s="720"/>
      <c r="CA394" s="720"/>
      <c r="CB394" s="720"/>
      <c r="CC394" s="720"/>
      <c r="CD394" s="720"/>
      <c r="CE394" s="720"/>
      <c r="CF394" s="720"/>
      <c r="CG394" s="720"/>
      <c r="CH394" s="773"/>
    </row>
    <row r="395" spans="1:86" ht="24.95" customHeight="1">
      <c r="A395" s="193"/>
      <c r="B395" s="191"/>
      <c r="C395" s="191"/>
      <c r="D395" s="191"/>
      <c r="E395" s="191"/>
      <c r="F395" s="191"/>
      <c r="G395" s="191"/>
      <c r="H395" s="191"/>
      <c r="I395" s="191"/>
      <c r="J395" s="191"/>
      <c r="K395" s="191"/>
      <c r="L395" s="191"/>
      <c r="M395" s="192"/>
      <c r="N395" s="730"/>
      <c r="O395" s="731"/>
      <c r="P395" s="770" t="str">
        <f>"　"&amp;①入力シート!$D$22</f>
        <v>　</v>
      </c>
      <c r="Q395" s="771"/>
      <c r="R395" s="771"/>
      <c r="S395" s="771"/>
      <c r="T395" s="771"/>
      <c r="U395" s="771"/>
      <c r="V395" s="771"/>
      <c r="W395" s="771"/>
      <c r="X395" s="771"/>
      <c r="Y395" s="771"/>
      <c r="Z395" s="771"/>
      <c r="AA395" s="771"/>
      <c r="AB395" s="771"/>
      <c r="AC395" s="771"/>
      <c r="AD395" s="771"/>
      <c r="AE395" s="771"/>
      <c r="AF395" s="771"/>
      <c r="AG395" s="771"/>
      <c r="AH395" s="771"/>
      <c r="AI395" s="771"/>
      <c r="AJ395" s="771"/>
      <c r="AK395" s="771"/>
      <c r="AL395" s="771"/>
      <c r="AM395" s="771"/>
      <c r="AN395" s="771"/>
      <c r="AO395" s="771"/>
      <c r="AP395" s="772"/>
      <c r="AQ395" s="300"/>
      <c r="AR395" s="301"/>
      <c r="AS395" s="193"/>
      <c r="AT395" s="191"/>
      <c r="AU395" s="191"/>
      <c r="AV395" s="191"/>
      <c r="AW395" s="191"/>
      <c r="AX395" s="191"/>
      <c r="AY395" s="191"/>
      <c r="AZ395" s="191"/>
      <c r="BA395" s="191"/>
      <c r="BB395" s="191"/>
      <c r="BC395" s="191"/>
      <c r="BD395" s="191"/>
      <c r="BE395" s="192"/>
      <c r="BF395" s="730"/>
      <c r="BG395" s="731"/>
      <c r="BH395" s="770" t="str">
        <f>"　"&amp;①入力シート!$D$22</f>
        <v>　</v>
      </c>
      <c r="BI395" s="771"/>
      <c r="BJ395" s="771"/>
      <c r="BK395" s="771"/>
      <c r="BL395" s="771"/>
      <c r="BM395" s="771"/>
      <c r="BN395" s="771"/>
      <c r="BO395" s="771"/>
      <c r="BP395" s="771"/>
      <c r="BQ395" s="771"/>
      <c r="BR395" s="771"/>
      <c r="BS395" s="771"/>
      <c r="BT395" s="771"/>
      <c r="BU395" s="771"/>
      <c r="BV395" s="771"/>
      <c r="BW395" s="771"/>
      <c r="BX395" s="771"/>
      <c r="BY395" s="771"/>
      <c r="BZ395" s="771"/>
      <c r="CA395" s="771"/>
      <c r="CB395" s="771"/>
      <c r="CC395" s="771"/>
      <c r="CD395" s="771"/>
      <c r="CE395" s="771"/>
      <c r="CF395" s="771"/>
      <c r="CG395" s="771"/>
      <c r="CH395" s="772"/>
    </row>
    <row r="396" spans="1:86" ht="24.95" customHeight="1">
      <c r="A396" s="193"/>
      <c r="B396" s="191"/>
      <c r="C396" s="191"/>
      <c r="D396" s="191"/>
      <c r="E396" s="191"/>
      <c r="F396" s="191"/>
      <c r="G396" s="191"/>
      <c r="H396" s="191"/>
      <c r="I396" s="191"/>
      <c r="J396" s="191"/>
      <c r="K396" s="191"/>
      <c r="L396" s="191"/>
      <c r="M396" s="192"/>
      <c r="N396" s="730"/>
      <c r="O396" s="731"/>
      <c r="P396" s="764" t="str">
        <f>"　"&amp;①入力シート!$D$23</f>
        <v>　</v>
      </c>
      <c r="Q396" s="765"/>
      <c r="R396" s="765"/>
      <c r="S396" s="765"/>
      <c r="T396" s="765"/>
      <c r="U396" s="765"/>
      <c r="V396" s="765"/>
      <c r="W396" s="765"/>
      <c r="X396" s="765"/>
      <c r="Y396" s="765"/>
      <c r="Z396" s="765"/>
      <c r="AA396" s="765"/>
      <c r="AB396" s="765"/>
      <c r="AC396" s="765"/>
      <c r="AD396" s="765"/>
      <c r="AE396" s="765"/>
      <c r="AF396" s="765"/>
      <c r="AG396" s="765"/>
      <c r="AH396" s="765"/>
      <c r="AI396" s="765"/>
      <c r="AJ396" s="765"/>
      <c r="AK396" s="765"/>
      <c r="AL396" s="765"/>
      <c r="AM396" s="765"/>
      <c r="AN396" s="765"/>
      <c r="AO396" s="765"/>
      <c r="AP396" s="766"/>
      <c r="AQ396" s="300"/>
      <c r="AR396" s="301"/>
      <c r="AS396" s="193"/>
      <c r="AT396" s="191"/>
      <c r="AU396" s="191"/>
      <c r="AV396" s="191"/>
      <c r="AW396" s="191"/>
      <c r="AX396" s="191"/>
      <c r="AY396" s="191"/>
      <c r="AZ396" s="191"/>
      <c r="BA396" s="191"/>
      <c r="BB396" s="191"/>
      <c r="BC396" s="191"/>
      <c r="BD396" s="191"/>
      <c r="BE396" s="192"/>
      <c r="BF396" s="730"/>
      <c r="BG396" s="731"/>
      <c r="BH396" s="764" t="str">
        <f>"　"&amp;①入力シート!$D$23</f>
        <v>　</v>
      </c>
      <c r="BI396" s="765"/>
      <c r="BJ396" s="765"/>
      <c r="BK396" s="765"/>
      <c r="BL396" s="765"/>
      <c r="BM396" s="765"/>
      <c r="BN396" s="765"/>
      <c r="BO396" s="765"/>
      <c r="BP396" s="765"/>
      <c r="BQ396" s="765"/>
      <c r="BR396" s="765"/>
      <c r="BS396" s="765"/>
      <c r="BT396" s="765"/>
      <c r="BU396" s="765"/>
      <c r="BV396" s="765"/>
      <c r="BW396" s="765"/>
      <c r="BX396" s="765"/>
      <c r="BY396" s="765"/>
      <c r="BZ396" s="765"/>
      <c r="CA396" s="765"/>
      <c r="CB396" s="765"/>
      <c r="CC396" s="765"/>
      <c r="CD396" s="765"/>
      <c r="CE396" s="765"/>
      <c r="CF396" s="765"/>
      <c r="CG396" s="765"/>
      <c r="CH396" s="766"/>
    </row>
    <row r="397" spans="1:86" ht="24.95" customHeight="1">
      <c r="A397" s="194"/>
      <c r="B397" s="195"/>
      <c r="C397" s="195"/>
      <c r="D397" s="195"/>
      <c r="E397" s="195"/>
      <c r="F397" s="195"/>
      <c r="G397" s="195"/>
      <c r="H397" s="195"/>
      <c r="I397" s="195"/>
      <c r="J397" s="195"/>
      <c r="K397" s="195"/>
      <c r="L397" s="195"/>
      <c r="M397" s="196"/>
      <c r="N397" s="732"/>
      <c r="O397" s="733"/>
      <c r="P397" s="764"/>
      <c r="Q397" s="765"/>
      <c r="R397" s="765"/>
      <c r="S397" s="765"/>
      <c r="T397" s="765"/>
      <c r="U397" s="765"/>
      <c r="V397" s="765"/>
      <c r="W397" s="765"/>
      <c r="X397" s="765"/>
      <c r="Y397" s="765"/>
      <c r="Z397" s="765"/>
      <c r="AA397" s="765"/>
      <c r="AB397" s="765"/>
      <c r="AC397" s="765"/>
      <c r="AD397" s="765"/>
      <c r="AE397" s="765"/>
      <c r="AF397" s="765"/>
      <c r="AG397" s="765"/>
      <c r="AH397" s="765"/>
      <c r="AI397" s="765"/>
      <c r="AJ397" s="765"/>
      <c r="AK397" s="765"/>
      <c r="AL397" s="765"/>
      <c r="AM397" s="765"/>
      <c r="AN397" s="765"/>
      <c r="AO397" s="765"/>
      <c r="AP397" s="766"/>
      <c r="AQ397" s="300"/>
      <c r="AR397" s="301"/>
      <c r="AS397" s="194"/>
      <c r="AT397" s="195"/>
      <c r="AU397" s="195"/>
      <c r="AV397" s="195"/>
      <c r="AW397" s="195"/>
      <c r="AX397" s="195"/>
      <c r="AY397" s="195"/>
      <c r="AZ397" s="195"/>
      <c r="BA397" s="195"/>
      <c r="BB397" s="195"/>
      <c r="BC397" s="195"/>
      <c r="BD397" s="195"/>
      <c r="BE397" s="196"/>
      <c r="BF397" s="732"/>
      <c r="BG397" s="733"/>
      <c r="BH397" s="767"/>
      <c r="BI397" s="768"/>
      <c r="BJ397" s="768"/>
      <c r="BK397" s="768"/>
      <c r="BL397" s="768"/>
      <c r="BM397" s="768"/>
      <c r="BN397" s="768"/>
      <c r="BO397" s="768"/>
      <c r="BP397" s="768"/>
      <c r="BQ397" s="768"/>
      <c r="BR397" s="768"/>
      <c r="BS397" s="768"/>
      <c r="BT397" s="768"/>
      <c r="BU397" s="768"/>
      <c r="BV397" s="768"/>
      <c r="BW397" s="768"/>
      <c r="BX397" s="768"/>
      <c r="BY397" s="768"/>
      <c r="BZ397" s="768"/>
      <c r="CA397" s="768"/>
      <c r="CB397" s="768"/>
      <c r="CC397" s="768"/>
      <c r="CD397" s="768"/>
      <c r="CE397" s="768"/>
      <c r="CF397" s="768"/>
      <c r="CG397" s="768"/>
      <c r="CH397" s="769"/>
    </row>
    <row r="398" spans="1:86" ht="24.95" customHeight="1">
      <c r="A398" s="722" t="s">
        <v>337</v>
      </c>
      <c r="B398" s="723"/>
      <c r="C398" s="740" t="s">
        <v>31</v>
      </c>
      <c r="D398" s="741"/>
      <c r="E398" s="741"/>
      <c r="F398" s="741"/>
      <c r="G398" s="741"/>
      <c r="H398" s="741"/>
      <c r="I398" s="741"/>
      <c r="J398" s="741"/>
      <c r="K398" s="741"/>
      <c r="L398" s="741"/>
      <c r="M398" s="741"/>
      <c r="N398" s="722" t="s">
        <v>336</v>
      </c>
      <c r="O398" s="723"/>
      <c r="P398" s="792" t="str">
        <f>""&amp;①入力シート!AC96</f>
        <v/>
      </c>
      <c r="Q398" s="792"/>
      <c r="R398" s="792"/>
      <c r="S398" s="792"/>
      <c r="T398" s="792"/>
      <c r="U398" s="792"/>
      <c r="V398" s="792"/>
      <c r="W398" s="792"/>
      <c r="X398" s="792"/>
      <c r="Y398" s="792"/>
      <c r="Z398" s="792"/>
      <c r="AA398" s="792"/>
      <c r="AB398" s="792"/>
      <c r="AC398" s="792"/>
      <c r="AD398" s="792"/>
      <c r="AE398" s="792"/>
      <c r="AF398" s="792"/>
      <c r="AG398" s="792"/>
      <c r="AH398" s="792"/>
      <c r="AI398" s="792"/>
      <c r="AJ398" s="792"/>
      <c r="AK398" s="792"/>
      <c r="AL398" s="792"/>
      <c r="AM398" s="792"/>
      <c r="AN398" s="792"/>
      <c r="AO398" s="792"/>
      <c r="AP398" s="792"/>
      <c r="AQ398" s="300"/>
      <c r="AR398" s="301"/>
      <c r="AS398" s="722" t="s">
        <v>337</v>
      </c>
      <c r="AT398" s="723"/>
      <c r="AU398" s="740" t="s">
        <v>31</v>
      </c>
      <c r="AV398" s="741"/>
      <c r="AW398" s="741"/>
      <c r="AX398" s="741"/>
      <c r="AY398" s="741"/>
      <c r="AZ398" s="741"/>
      <c r="BA398" s="741"/>
      <c r="BB398" s="741"/>
      <c r="BC398" s="741"/>
      <c r="BD398" s="741"/>
      <c r="BE398" s="742"/>
      <c r="BF398" s="722" t="s">
        <v>336</v>
      </c>
      <c r="BG398" s="723"/>
      <c r="BH398" s="755" t="str">
        <f>""&amp;①入力シート!AC97</f>
        <v/>
      </c>
      <c r="BI398" s="756"/>
      <c r="BJ398" s="756"/>
      <c r="BK398" s="756"/>
      <c r="BL398" s="756"/>
      <c r="BM398" s="756"/>
      <c r="BN398" s="756"/>
      <c r="BO398" s="756"/>
      <c r="BP398" s="756"/>
      <c r="BQ398" s="756"/>
      <c r="BR398" s="756"/>
      <c r="BS398" s="756"/>
      <c r="BT398" s="756"/>
      <c r="BU398" s="756"/>
      <c r="BV398" s="756"/>
      <c r="BW398" s="756"/>
      <c r="BX398" s="756"/>
      <c r="BY398" s="756"/>
      <c r="BZ398" s="756"/>
      <c r="CA398" s="756"/>
      <c r="CB398" s="756"/>
      <c r="CC398" s="756"/>
      <c r="CD398" s="756"/>
      <c r="CE398" s="756"/>
      <c r="CF398" s="756"/>
      <c r="CG398" s="756"/>
      <c r="CH398" s="757"/>
    </row>
    <row r="399" spans="1:86" ht="24.95" customHeight="1">
      <c r="A399" s="724"/>
      <c r="B399" s="725"/>
      <c r="C399" s="743">
        <f>'②応募者名簿(印刷用)'!$BF15</f>
        <v>73</v>
      </c>
      <c r="D399" s="744"/>
      <c r="E399" s="744"/>
      <c r="F399" s="744"/>
      <c r="G399" s="744"/>
      <c r="H399" s="744"/>
      <c r="I399" s="744"/>
      <c r="J399" s="744"/>
      <c r="K399" s="744"/>
      <c r="L399" s="744"/>
      <c r="M399" s="744"/>
      <c r="N399" s="724"/>
      <c r="O399" s="725"/>
      <c r="P399" s="792"/>
      <c r="Q399" s="792"/>
      <c r="R399" s="792"/>
      <c r="S399" s="792"/>
      <c r="T399" s="792"/>
      <c r="U399" s="792"/>
      <c r="V399" s="792"/>
      <c r="W399" s="792"/>
      <c r="X399" s="792"/>
      <c r="Y399" s="792"/>
      <c r="Z399" s="792"/>
      <c r="AA399" s="792"/>
      <c r="AB399" s="792"/>
      <c r="AC399" s="792"/>
      <c r="AD399" s="792"/>
      <c r="AE399" s="792"/>
      <c r="AF399" s="792"/>
      <c r="AG399" s="792"/>
      <c r="AH399" s="792"/>
      <c r="AI399" s="792"/>
      <c r="AJ399" s="792"/>
      <c r="AK399" s="792"/>
      <c r="AL399" s="792"/>
      <c r="AM399" s="792"/>
      <c r="AN399" s="792"/>
      <c r="AO399" s="792"/>
      <c r="AP399" s="792"/>
      <c r="AQ399" s="300"/>
      <c r="AR399" s="301"/>
      <c r="AS399" s="724"/>
      <c r="AT399" s="725"/>
      <c r="AU399" s="743">
        <f>'②応募者名簿(印刷用)'!$BF16</f>
        <v>74</v>
      </c>
      <c r="AV399" s="744"/>
      <c r="AW399" s="744"/>
      <c r="AX399" s="744"/>
      <c r="AY399" s="744"/>
      <c r="AZ399" s="744"/>
      <c r="BA399" s="744"/>
      <c r="BB399" s="744"/>
      <c r="BC399" s="744"/>
      <c r="BD399" s="744"/>
      <c r="BE399" s="745"/>
      <c r="BF399" s="724"/>
      <c r="BG399" s="725"/>
      <c r="BH399" s="758"/>
      <c r="BI399" s="759"/>
      <c r="BJ399" s="759"/>
      <c r="BK399" s="759"/>
      <c r="BL399" s="759"/>
      <c r="BM399" s="759"/>
      <c r="BN399" s="759"/>
      <c r="BO399" s="759"/>
      <c r="BP399" s="759"/>
      <c r="BQ399" s="759"/>
      <c r="BR399" s="759"/>
      <c r="BS399" s="759"/>
      <c r="BT399" s="759"/>
      <c r="BU399" s="759"/>
      <c r="BV399" s="759"/>
      <c r="BW399" s="759"/>
      <c r="BX399" s="759"/>
      <c r="BY399" s="759"/>
      <c r="BZ399" s="759"/>
      <c r="CA399" s="759"/>
      <c r="CB399" s="759"/>
      <c r="CC399" s="759"/>
      <c r="CD399" s="759"/>
      <c r="CE399" s="759"/>
      <c r="CF399" s="759"/>
      <c r="CG399" s="759"/>
      <c r="CH399" s="760"/>
    </row>
    <row r="400" spans="1:86" ht="24.95" customHeight="1">
      <c r="A400" s="726"/>
      <c r="B400" s="727"/>
      <c r="C400" s="743"/>
      <c r="D400" s="744"/>
      <c r="E400" s="744"/>
      <c r="F400" s="744"/>
      <c r="G400" s="744"/>
      <c r="H400" s="744"/>
      <c r="I400" s="744"/>
      <c r="J400" s="744"/>
      <c r="K400" s="744"/>
      <c r="L400" s="744"/>
      <c r="M400" s="744"/>
      <c r="N400" s="726"/>
      <c r="O400" s="727"/>
      <c r="P400" s="792"/>
      <c r="Q400" s="792"/>
      <c r="R400" s="792"/>
      <c r="S400" s="792"/>
      <c r="T400" s="792"/>
      <c r="U400" s="792"/>
      <c r="V400" s="792"/>
      <c r="W400" s="792"/>
      <c r="X400" s="792"/>
      <c r="Y400" s="792"/>
      <c r="Z400" s="792"/>
      <c r="AA400" s="792"/>
      <c r="AB400" s="792"/>
      <c r="AC400" s="792"/>
      <c r="AD400" s="792"/>
      <c r="AE400" s="792"/>
      <c r="AF400" s="792"/>
      <c r="AG400" s="792"/>
      <c r="AH400" s="792"/>
      <c r="AI400" s="792"/>
      <c r="AJ400" s="792"/>
      <c r="AK400" s="792"/>
      <c r="AL400" s="792"/>
      <c r="AM400" s="792"/>
      <c r="AN400" s="792"/>
      <c r="AO400" s="792"/>
      <c r="AP400" s="792"/>
      <c r="AQ400" s="300"/>
      <c r="AR400" s="301"/>
      <c r="AS400" s="726"/>
      <c r="AT400" s="727"/>
      <c r="AU400" s="746"/>
      <c r="AV400" s="747"/>
      <c r="AW400" s="747"/>
      <c r="AX400" s="747"/>
      <c r="AY400" s="747"/>
      <c r="AZ400" s="747"/>
      <c r="BA400" s="747"/>
      <c r="BB400" s="747"/>
      <c r="BC400" s="747"/>
      <c r="BD400" s="747"/>
      <c r="BE400" s="748"/>
      <c r="BF400" s="726"/>
      <c r="BG400" s="727"/>
      <c r="BH400" s="761"/>
      <c r="BI400" s="762"/>
      <c r="BJ400" s="762"/>
      <c r="BK400" s="762"/>
      <c r="BL400" s="762"/>
      <c r="BM400" s="762"/>
      <c r="BN400" s="762"/>
      <c r="BO400" s="762"/>
      <c r="BP400" s="762"/>
      <c r="BQ400" s="762"/>
      <c r="BR400" s="762"/>
      <c r="BS400" s="762"/>
      <c r="BT400" s="762"/>
      <c r="BU400" s="762"/>
      <c r="BV400" s="762"/>
      <c r="BW400" s="762"/>
      <c r="BX400" s="762"/>
      <c r="BY400" s="762"/>
      <c r="BZ400" s="762"/>
      <c r="CA400" s="762"/>
      <c r="CB400" s="762"/>
      <c r="CC400" s="762"/>
      <c r="CD400" s="762"/>
      <c r="CE400" s="762"/>
      <c r="CF400" s="762"/>
      <c r="CG400" s="762"/>
      <c r="CH400" s="763"/>
    </row>
    <row r="401" spans="1:86" ht="24.95" customHeight="1">
      <c r="A401" s="722" t="s">
        <v>338</v>
      </c>
      <c r="B401" s="723"/>
      <c r="C401" s="782" t="str">
        <f>IF('②応募者名簿(印刷用)'!$BQ$15="","",'②応募者名簿(印刷用)'!$BQ$15)</f>
        <v/>
      </c>
      <c r="D401" s="783"/>
      <c r="E401" s="783"/>
      <c r="F401" s="783"/>
      <c r="G401" s="783"/>
      <c r="H401" s="783"/>
      <c r="I401" s="783"/>
      <c r="J401" s="783"/>
      <c r="K401" s="783"/>
      <c r="L401" s="783"/>
      <c r="M401" s="784"/>
      <c r="N401" s="728" t="s">
        <v>346</v>
      </c>
      <c r="O401" s="729"/>
      <c r="P401" s="787" t="s">
        <v>32</v>
      </c>
      <c r="Q401" s="788"/>
      <c r="R401" s="788"/>
      <c r="S401" s="788"/>
      <c r="T401" s="788"/>
      <c r="U401" s="788"/>
      <c r="V401" s="788"/>
      <c r="W401" s="788"/>
      <c r="X401" s="788"/>
      <c r="Y401" s="788"/>
      <c r="Z401" s="788"/>
      <c r="AA401" s="788"/>
      <c r="AB401" s="788"/>
      <c r="AC401" s="788"/>
      <c r="AD401" s="788"/>
      <c r="AE401" s="788"/>
      <c r="AF401" s="788"/>
      <c r="AG401" s="788"/>
      <c r="AH401" s="788"/>
      <c r="AI401" s="788"/>
      <c r="AJ401" s="788"/>
      <c r="AK401" s="788"/>
      <c r="AL401" s="788"/>
      <c r="AM401" s="788"/>
      <c r="AN401" s="788"/>
      <c r="AO401" s="788"/>
      <c r="AP401" s="789"/>
      <c r="AQ401" s="300"/>
      <c r="AR401" s="301"/>
      <c r="AS401" s="722" t="s">
        <v>338</v>
      </c>
      <c r="AT401" s="723"/>
      <c r="AU401" s="782" t="str">
        <f>IF('②応募者名簿(印刷用)'!$BQ$16="","",'②応募者名簿(印刷用)'!$BQ$16)</f>
        <v/>
      </c>
      <c r="AV401" s="783"/>
      <c r="AW401" s="783"/>
      <c r="AX401" s="783"/>
      <c r="AY401" s="783"/>
      <c r="AZ401" s="783"/>
      <c r="BA401" s="783"/>
      <c r="BB401" s="783"/>
      <c r="BC401" s="783"/>
      <c r="BD401" s="783"/>
      <c r="BE401" s="784"/>
      <c r="BF401" s="728" t="s">
        <v>346</v>
      </c>
      <c r="BG401" s="729"/>
      <c r="BH401" s="740" t="s">
        <v>32</v>
      </c>
      <c r="BI401" s="741"/>
      <c r="BJ401" s="741"/>
      <c r="BK401" s="741"/>
      <c r="BL401" s="741"/>
      <c r="BM401" s="741"/>
      <c r="BN401" s="741"/>
      <c r="BO401" s="741"/>
      <c r="BP401" s="741"/>
      <c r="BQ401" s="741"/>
      <c r="BR401" s="741"/>
      <c r="BS401" s="741"/>
      <c r="BT401" s="741"/>
      <c r="BU401" s="741"/>
      <c r="BV401" s="741"/>
      <c r="BW401" s="741"/>
      <c r="BX401" s="741"/>
      <c r="BY401" s="741"/>
      <c r="BZ401" s="741"/>
      <c r="CA401" s="741"/>
      <c r="CB401" s="741"/>
      <c r="CC401" s="741"/>
      <c r="CD401" s="741"/>
      <c r="CE401" s="741"/>
      <c r="CF401" s="741"/>
      <c r="CG401" s="741"/>
      <c r="CH401" s="742"/>
    </row>
    <row r="402" spans="1:86" ht="24.95" customHeight="1">
      <c r="A402" s="724"/>
      <c r="B402" s="725"/>
      <c r="C402" s="743"/>
      <c r="D402" s="744"/>
      <c r="E402" s="744"/>
      <c r="F402" s="744"/>
      <c r="G402" s="744"/>
      <c r="H402" s="744"/>
      <c r="I402" s="744"/>
      <c r="J402" s="744"/>
      <c r="K402" s="744"/>
      <c r="L402" s="744"/>
      <c r="M402" s="745"/>
      <c r="N402" s="730"/>
      <c r="O402" s="731"/>
      <c r="P402" s="793" t="str">
        <f>IF('②応募者名簿(印刷用)'!$BU$15="","",'②応募者名簿(印刷用)'!$BU$15)</f>
        <v xml:space="preserve"> </v>
      </c>
      <c r="Q402" s="793"/>
      <c r="R402" s="793"/>
      <c r="S402" s="793"/>
      <c r="T402" s="793"/>
      <c r="U402" s="793"/>
      <c r="V402" s="793"/>
      <c r="W402" s="793"/>
      <c r="X402" s="793"/>
      <c r="Y402" s="793"/>
      <c r="Z402" s="793"/>
      <c r="AA402" s="793"/>
      <c r="AB402" s="793"/>
      <c r="AC402" s="793"/>
      <c r="AD402" s="793"/>
      <c r="AE402" s="793"/>
      <c r="AF402" s="793"/>
      <c r="AG402" s="793"/>
      <c r="AH402" s="793"/>
      <c r="AI402" s="793"/>
      <c r="AJ402" s="793"/>
      <c r="AK402" s="793"/>
      <c r="AL402" s="793"/>
      <c r="AM402" s="793"/>
      <c r="AN402" s="793"/>
      <c r="AO402" s="793"/>
      <c r="AP402" s="793"/>
      <c r="AQ402" s="300"/>
      <c r="AR402" s="301"/>
      <c r="AS402" s="724"/>
      <c r="AT402" s="725"/>
      <c r="AU402" s="743"/>
      <c r="AV402" s="744"/>
      <c r="AW402" s="744"/>
      <c r="AX402" s="744"/>
      <c r="AY402" s="744"/>
      <c r="AZ402" s="744"/>
      <c r="BA402" s="744"/>
      <c r="BB402" s="744"/>
      <c r="BC402" s="744"/>
      <c r="BD402" s="744"/>
      <c r="BE402" s="745"/>
      <c r="BF402" s="730"/>
      <c r="BG402" s="731"/>
      <c r="BH402" s="743" t="str">
        <f>IF('②応募者名簿(印刷用)'!$BU$16="","",'②応募者名簿(印刷用)'!$BU$16)</f>
        <v xml:space="preserve"> </v>
      </c>
      <c r="BI402" s="744"/>
      <c r="BJ402" s="744"/>
      <c r="BK402" s="744"/>
      <c r="BL402" s="744"/>
      <c r="BM402" s="744"/>
      <c r="BN402" s="744"/>
      <c r="BO402" s="744"/>
      <c r="BP402" s="744"/>
      <c r="BQ402" s="744"/>
      <c r="BR402" s="744"/>
      <c r="BS402" s="744"/>
      <c r="BT402" s="744"/>
      <c r="BU402" s="744"/>
      <c r="BV402" s="744"/>
      <c r="BW402" s="744"/>
      <c r="BX402" s="744"/>
      <c r="BY402" s="744"/>
      <c r="BZ402" s="744"/>
      <c r="CA402" s="744"/>
      <c r="CB402" s="744"/>
      <c r="CC402" s="744"/>
      <c r="CD402" s="744"/>
      <c r="CE402" s="744"/>
      <c r="CF402" s="744"/>
      <c r="CG402" s="744"/>
      <c r="CH402" s="745"/>
    </row>
    <row r="403" spans="1:86" ht="24.95" customHeight="1">
      <c r="A403" s="726"/>
      <c r="B403" s="727"/>
      <c r="C403" s="743"/>
      <c r="D403" s="744"/>
      <c r="E403" s="744"/>
      <c r="F403" s="744"/>
      <c r="G403" s="744"/>
      <c r="H403" s="744"/>
      <c r="I403" s="744"/>
      <c r="J403" s="744"/>
      <c r="K403" s="744"/>
      <c r="L403" s="744"/>
      <c r="M403" s="745"/>
      <c r="N403" s="732"/>
      <c r="O403" s="733"/>
      <c r="P403" s="794"/>
      <c r="Q403" s="794"/>
      <c r="R403" s="794"/>
      <c r="S403" s="794"/>
      <c r="T403" s="794"/>
      <c r="U403" s="794"/>
      <c r="V403" s="794"/>
      <c r="W403" s="794"/>
      <c r="X403" s="794"/>
      <c r="Y403" s="794"/>
      <c r="Z403" s="794"/>
      <c r="AA403" s="794"/>
      <c r="AB403" s="794"/>
      <c r="AC403" s="794"/>
      <c r="AD403" s="794"/>
      <c r="AE403" s="794"/>
      <c r="AF403" s="794"/>
      <c r="AG403" s="794"/>
      <c r="AH403" s="794"/>
      <c r="AI403" s="794"/>
      <c r="AJ403" s="794"/>
      <c r="AK403" s="794"/>
      <c r="AL403" s="794"/>
      <c r="AM403" s="794"/>
      <c r="AN403" s="794"/>
      <c r="AO403" s="794"/>
      <c r="AP403" s="794"/>
      <c r="AQ403" s="300"/>
      <c r="AR403" s="301"/>
      <c r="AS403" s="726"/>
      <c r="AT403" s="727"/>
      <c r="AU403" s="746"/>
      <c r="AV403" s="747"/>
      <c r="AW403" s="747"/>
      <c r="AX403" s="747"/>
      <c r="AY403" s="747"/>
      <c r="AZ403" s="747"/>
      <c r="BA403" s="747"/>
      <c r="BB403" s="747"/>
      <c r="BC403" s="747"/>
      <c r="BD403" s="747"/>
      <c r="BE403" s="748"/>
      <c r="BF403" s="732"/>
      <c r="BG403" s="733"/>
      <c r="BH403" s="746"/>
      <c r="BI403" s="747"/>
      <c r="BJ403" s="747"/>
      <c r="BK403" s="747"/>
      <c r="BL403" s="747"/>
      <c r="BM403" s="747"/>
      <c r="BN403" s="747"/>
      <c r="BO403" s="747"/>
      <c r="BP403" s="747"/>
      <c r="BQ403" s="747"/>
      <c r="BR403" s="747"/>
      <c r="BS403" s="747"/>
      <c r="BT403" s="747"/>
      <c r="BU403" s="747"/>
      <c r="BV403" s="747"/>
      <c r="BW403" s="747"/>
      <c r="BX403" s="747"/>
      <c r="BY403" s="747"/>
      <c r="BZ403" s="747"/>
      <c r="CA403" s="747"/>
      <c r="CB403" s="747"/>
      <c r="CC403" s="747"/>
      <c r="CD403" s="747"/>
      <c r="CE403" s="747"/>
      <c r="CF403" s="747"/>
      <c r="CG403" s="747"/>
      <c r="CH403" s="748"/>
    </row>
    <row r="404" spans="1:86" ht="24.95" customHeight="1">
      <c r="A404" s="786" t="s">
        <v>22</v>
      </c>
      <c r="B404" s="786"/>
      <c r="C404" s="791" t="str">
        <f>""&amp;①入力シート!AD96</f>
        <v/>
      </c>
      <c r="D404" s="791"/>
      <c r="E404" s="791"/>
      <c r="F404" s="791"/>
      <c r="G404" s="791"/>
      <c r="H404" s="791"/>
      <c r="I404" s="791"/>
      <c r="J404" s="791"/>
      <c r="K404" s="791"/>
      <c r="L404" s="791"/>
      <c r="M404" s="791"/>
      <c r="N404" s="197"/>
      <c r="O404" s="198"/>
      <c r="P404" s="198"/>
      <c r="Q404" s="198"/>
      <c r="R404" s="198"/>
      <c r="S404" s="198"/>
      <c r="T404" s="198"/>
      <c r="U404" s="198"/>
      <c r="V404" s="198"/>
      <c r="W404" s="198"/>
      <c r="X404" s="198"/>
      <c r="Y404" s="198"/>
      <c r="Z404" s="198"/>
      <c r="AA404" s="198"/>
      <c r="AB404" s="198"/>
      <c r="AC404" s="198"/>
      <c r="AD404" s="198"/>
      <c r="AE404" s="198"/>
      <c r="AF404" s="198"/>
      <c r="AG404" s="198"/>
      <c r="AH404" s="198"/>
      <c r="AI404" s="198"/>
      <c r="AJ404" s="198"/>
      <c r="AK404" s="198"/>
      <c r="AL404" s="198"/>
      <c r="AM404" s="774">
        <f>$AM$20</f>
        <v>86</v>
      </c>
      <c r="AN404" s="774"/>
      <c r="AO404" s="774"/>
      <c r="AP404" s="775"/>
      <c r="AQ404" s="298"/>
      <c r="AR404" s="299"/>
      <c r="AS404" s="778" t="s">
        <v>22</v>
      </c>
      <c r="AT404" s="779"/>
      <c r="AU404" s="749" t="str">
        <f>""&amp;①入力シート!AD97</f>
        <v/>
      </c>
      <c r="AV404" s="750"/>
      <c r="AW404" s="750"/>
      <c r="AX404" s="750"/>
      <c r="AY404" s="750"/>
      <c r="AZ404" s="750"/>
      <c r="BA404" s="750"/>
      <c r="BB404" s="750"/>
      <c r="BC404" s="750"/>
      <c r="BD404" s="750"/>
      <c r="BE404" s="751"/>
      <c r="BF404" s="197"/>
      <c r="BG404" s="198"/>
      <c r="BH404" s="198"/>
      <c r="BI404" s="198"/>
      <c r="BJ404" s="198"/>
      <c r="BK404" s="198"/>
      <c r="BL404" s="198"/>
      <c r="BM404" s="198"/>
      <c r="BN404" s="198"/>
      <c r="BO404" s="198"/>
      <c r="BP404" s="198"/>
      <c r="BQ404" s="198"/>
      <c r="BR404" s="198"/>
      <c r="BS404" s="198"/>
      <c r="BT404" s="198"/>
      <c r="BU404" s="198"/>
      <c r="BV404" s="198"/>
      <c r="BW404" s="198"/>
      <c r="BX404" s="198"/>
      <c r="BY404" s="198"/>
      <c r="BZ404" s="198"/>
      <c r="CA404" s="198"/>
      <c r="CB404" s="198"/>
      <c r="CC404" s="198"/>
      <c r="CD404" s="198"/>
      <c r="CE404" s="774">
        <f>$AM$20</f>
        <v>86</v>
      </c>
      <c r="CF404" s="774"/>
      <c r="CG404" s="774"/>
      <c r="CH404" s="775"/>
    </row>
    <row r="405" spans="1:86" ht="24.95" customHeight="1">
      <c r="A405" s="786"/>
      <c r="B405" s="786"/>
      <c r="C405" s="791"/>
      <c r="D405" s="791"/>
      <c r="E405" s="791"/>
      <c r="F405" s="791"/>
      <c r="G405" s="791"/>
      <c r="H405" s="791"/>
      <c r="I405" s="791"/>
      <c r="J405" s="791"/>
      <c r="K405" s="791"/>
      <c r="L405" s="791"/>
      <c r="M405" s="791"/>
      <c r="N405" s="199"/>
      <c r="O405" s="199"/>
      <c r="P405" s="199"/>
      <c r="Q405" s="199"/>
      <c r="R405" s="199"/>
      <c r="S405" s="199"/>
      <c r="T405" s="199"/>
      <c r="U405" s="199"/>
      <c r="V405" s="199"/>
      <c r="W405" s="199"/>
      <c r="X405" s="199"/>
      <c r="Y405" s="199"/>
      <c r="Z405" s="199"/>
      <c r="AA405" s="199"/>
      <c r="AB405" s="199"/>
      <c r="AC405" s="199"/>
      <c r="AD405" s="199"/>
      <c r="AE405" s="199"/>
      <c r="AF405" s="199"/>
      <c r="AG405" s="199"/>
      <c r="AH405" s="199"/>
      <c r="AI405" s="199"/>
      <c r="AJ405" s="199"/>
      <c r="AK405" s="199"/>
      <c r="AL405" s="199"/>
      <c r="AM405" s="776"/>
      <c r="AN405" s="776"/>
      <c r="AO405" s="776"/>
      <c r="AP405" s="777"/>
      <c r="AQ405" s="298"/>
      <c r="AR405" s="299"/>
      <c r="AS405" s="780"/>
      <c r="AT405" s="781"/>
      <c r="AU405" s="752"/>
      <c r="AV405" s="753"/>
      <c r="AW405" s="753"/>
      <c r="AX405" s="753"/>
      <c r="AY405" s="753"/>
      <c r="AZ405" s="753"/>
      <c r="BA405" s="753"/>
      <c r="BB405" s="753"/>
      <c r="BC405" s="753"/>
      <c r="BD405" s="753"/>
      <c r="BE405" s="754"/>
      <c r="BF405" s="199"/>
      <c r="BG405" s="199"/>
      <c r="BH405" s="199"/>
      <c r="BI405" s="199"/>
      <c r="BJ405" s="199"/>
      <c r="BK405" s="199"/>
      <c r="BL405" s="199"/>
      <c r="BM405" s="199"/>
      <c r="BN405" s="199"/>
      <c r="BO405" s="199"/>
      <c r="BP405" s="199"/>
      <c r="BQ405" s="199"/>
      <c r="BR405" s="199"/>
      <c r="BS405" s="199"/>
      <c r="BT405" s="199"/>
      <c r="BU405" s="199"/>
      <c r="BV405" s="199"/>
      <c r="BW405" s="199"/>
      <c r="BX405" s="199"/>
      <c r="BY405" s="199"/>
      <c r="BZ405" s="199"/>
      <c r="CA405" s="199"/>
      <c r="CB405" s="199"/>
      <c r="CC405" s="199"/>
      <c r="CD405" s="199"/>
      <c r="CE405" s="776"/>
      <c r="CF405" s="776"/>
      <c r="CG405" s="776"/>
      <c r="CH405" s="777"/>
    </row>
    <row r="406" spans="1:86" ht="26.1" customHeight="1">
      <c r="AQ406" s="304"/>
      <c r="AR406" s="305"/>
    </row>
    <row r="407" spans="1:86" ht="26.1" customHeight="1">
      <c r="AQ407" s="304"/>
      <c r="AR407" s="305"/>
    </row>
    <row r="408" spans="1:86" ht="26.1" customHeight="1">
      <c r="A408" s="174"/>
      <c r="B408" s="174"/>
      <c r="C408" s="174"/>
      <c r="D408" s="174"/>
      <c r="E408" s="174"/>
      <c r="F408" s="174"/>
      <c r="G408" s="174"/>
      <c r="H408" s="174"/>
      <c r="I408" s="174"/>
      <c r="J408" s="174"/>
      <c r="K408" s="174"/>
      <c r="L408" s="174"/>
      <c r="M408" s="174"/>
      <c r="N408" s="785" t="s">
        <v>408</v>
      </c>
      <c r="O408" s="785"/>
      <c r="P408" s="785"/>
      <c r="Q408" s="785"/>
      <c r="R408" s="785"/>
      <c r="S408" s="785"/>
      <c r="T408" s="785"/>
      <c r="U408" s="785"/>
      <c r="V408" s="785"/>
      <c r="W408" s="785"/>
      <c r="X408" s="785"/>
      <c r="Y408" s="785"/>
      <c r="Z408" s="785"/>
      <c r="AA408" s="785"/>
      <c r="AB408" s="785"/>
      <c r="AQ408" s="298"/>
      <c r="AR408" s="299"/>
      <c r="AS408" s="174"/>
      <c r="AT408" s="174"/>
      <c r="AU408" s="174"/>
      <c r="AV408" s="174"/>
      <c r="AW408" s="174"/>
      <c r="AX408" s="174"/>
      <c r="AY408" s="174"/>
      <c r="AZ408" s="174"/>
      <c r="BA408" s="174"/>
      <c r="BB408" s="174"/>
      <c r="BC408" s="174"/>
      <c r="BD408" s="174"/>
      <c r="BE408" s="174"/>
      <c r="BF408" s="785" t="s">
        <v>408</v>
      </c>
      <c r="BG408" s="785"/>
      <c r="BH408" s="785"/>
      <c r="BI408" s="785"/>
      <c r="BJ408" s="785"/>
      <c r="BK408" s="785"/>
      <c r="BL408" s="785"/>
      <c r="BM408" s="785"/>
      <c r="BN408" s="785"/>
      <c r="BO408" s="785"/>
      <c r="BP408" s="785"/>
      <c r="BQ408" s="785"/>
      <c r="BR408" s="785"/>
      <c r="BS408" s="785"/>
      <c r="BT408" s="785"/>
    </row>
    <row r="409" spans="1:86" ht="26.1" customHeight="1">
      <c r="A409" s="174"/>
      <c r="B409" s="174"/>
      <c r="C409" s="174"/>
      <c r="D409" s="174"/>
      <c r="E409" s="174"/>
      <c r="F409" s="174"/>
      <c r="G409" s="174"/>
      <c r="H409" s="174"/>
      <c r="I409" s="174"/>
      <c r="J409" s="174"/>
      <c r="K409" s="174"/>
      <c r="L409" s="174"/>
      <c r="M409" s="174"/>
      <c r="N409" s="785"/>
      <c r="O409" s="785"/>
      <c r="P409" s="785"/>
      <c r="Q409" s="785"/>
      <c r="R409" s="785"/>
      <c r="S409" s="785"/>
      <c r="T409" s="785"/>
      <c r="U409" s="785"/>
      <c r="V409" s="785"/>
      <c r="W409" s="785"/>
      <c r="X409" s="785"/>
      <c r="Y409" s="785"/>
      <c r="Z409" s="785"/>
      <c r="AA409" s="785"/>
      <c r="AB409" s="785"/>
      <c r="AQ409" s="298"/>
      <c r="AR409" s="299"/>
      <c r="AS409" s="174"/>
      <c r="AT409" s="174"/>
      <c r="AU409" s="174"/>
      <c r="AV409" s="174"/>
      <c r="AW409" s="174"/>
      <c r="AX409" s="174"/>
      <c r="AY409" s="174"/>
      <c r="AZ409" s="174"/>
      <c r="BA409" s="174"/>
      <c r="BB409" s="174"/>
      <c r="BC409" s="174"/>
      <c r="BD409" s="174"/>
      <c r="BE409" s="174"/>
      <c r="BF409" s="785"/>
      <c r="BG409" s="785"/>
      <c r="BH409" s="785"/>
      <c r="BI409" s="785"/>
      <c r="BJ409" s="785"/>
      <c r="BK409" s="785"/>
      <c r="BL409" s="785"/>
      <c r="BM409" s="785"/>
      <c r="BN409" s="785"/>
      <c r="BO409" s="785"/>
      <c r="BP409" s="785"/>
      <c r="BQ409" s="785"/>
      <c r="BR409" s="785"/>
      <c r="BS409" s="785"/>
      <c r="BT409" s="785"/>
    </row>
    <row r="410" spans="1:86" ht="26.1" customHeight="1">
      <c r="A410" s="174"/>
      <c r="B410" s="174"/>
      <c r="C410" s="174"/>
      <c r="D410" s="174"/>
      <c r="E410" s="174"/>
      <c r="F410" s="174"/>
      <c r="G410" s="174"/>
      <c r="H410" s="174"/>
      <c r="I410" s="174"/>
      <c r="J410" s="174"/>
      <c r="K410" s="174"/>
      <c r="L410" s="174"/>
      <c r="M410" s="174"/>
      <c r="N410" s="785" t="s">
        <v>407</v>
      </c>
      <c r="O410" s="785"/>
      <c r="P410" s="785"/>
      <c r="Q410" s="785"/>
      <c r="R410" s="785"/>
      <c r="S410" s="785"/>
      <c r="T410" s="785"/>
      <c r="U410" s="785"/>
      <c r="V410" s="785"/>
      <c r="W410" s="785"/>
      <c r="X410" s="785"/>
      <c r="Y410" s="785"/>
      <c r="Z410" s="785"/>
      <c r="AA410" s="785"/>
      <c r="AB410" s="785"/>
      <c r="AQ410" s="298"/>
      <c r="AR410" s="299"/>
      <c r="AS410" s="174"/>
      <c r="AT410" s="174"/>
      <c r="AU410" s="174"/>
      <c r="AV410" s="174"/>
      <c r="AW410" s="174"/>
      <c r="AX410" s="174"/>
      <c r="AY410" s="174"/>
      <c r="AZ410" s="174"/>
      <c r="BA410" s="174"/>
      <c r="BB410" s="174"/>
      <c r="BC410" s="174"/>
      <c r="BD410" s="174"/>
      <c r="BE410" s="174"/>
      <c r="BF410" s="785" t="s">
        <v>407</v>
      </c>
      <c r="BG410" s="785"/>
      <c r="BH410" s="785"/>
      <c r="BI410" s="785"/>
      <c r="BJ410" s="785"/>
      <c r="BK410" s="785"/>
      <c r="BL410" s="785"/>
      <c r="BM410" s="785"/>
      <c r="BN410" s="785"/>
      <c r="BO410" s="785"/>
      <c r="BP410" s="785"/>
      <c r="BQ410" s="785"/>
      <c r="BR410" s="785"/>
      <c r="BS410" s="785"/>
      <c r="BT410" s="785"/>
    </row>
    <row r="411" spans="1:86" ht="26.1" customHeight="1">
      <c r="A411" s="174"/>
      <c r="B411" s="174"/>
      <c r="C411" s="174"/>
      <c r="D411" s="174"/>
      <c r="E411" s="174"/>
      <c r="F411" s="174"/>
      <c r="G411" s="174"/>
      <c r="H411" s="174"/>
      <c r="I411" s="174"/>
      <c r="J411" s="174"/>
      <c r="K411" s="174"/>
      <c r="L411" s="174"/>
      <c r="M411" s="174"/>
      <c r="N411" s="785"/>
      <c r="O411" s="785"/>
      <c r="P411" s="785"/>
      <c r="Q411" s="785"/>
      <c r="R411" s="785"/>
      <c r="S411" s="785"/>
      <c r="T411" s="785"/>
      <c r="U411" s="785"/>
      <c r="V411" s="785"/>
      <c r="W411" s="785"/>
      <c r="X411" s="785"/>
      <c r="Y411" s="785"/>
      <c r="Z411" s="785"/>
      <c r="AA411" s="785"/>
      <c r="AB411" s="785"/>
      <c r="AQ411" s="298"/>
      <c r="AR411" s="299"/>
      <c r="AS411" s="174"/>
      <c r="AT411" s="174"/>
      <c r="AU411" s="174"/>
      <c r="AV411" s="174"/>
      <c r="AW411" s="174"/>
      <c r="AX411" s="174"/>
      <c r="AY411" s="174"/>
      <c r="AZ411" s="174"/>
      <c r="BA411" s="174"/>
      <c r="BB411" s="174"/>
      <c r="BC411" s="174"/>
      <c r="BD411" s="174"/>
      <c r="BE411" s="174"/>
      <c r="BF411" s="785"/>
      <c r="BG411" s="785"/>
      <c r="BH411" s="785"/>
      <c r="BI411" s="785"/>
      <c r="BJ411" s="785"/>
      <c r="BK411" s="785"/>
      <c r="BL411" s="785"/>
      <c r="BM411" s="785"/>
      <c r="BN411" s="785"/>
      <c r="BO411" s="785"/>
      <c r="BP411" s="785"/>
      <c r="BQ411" s="785"/>
      <c r="BR411" s="785"/>
      <c r="BS411" s="785"/>
      <c r="BT411" s="785"/>
    </row>
    <row r="412" spans="1:86" ht="26.1" customHeight="1">
      <c r="AQ412" s="302"/>
      <c r="AR412" s="303"/>
    </row>
    <row r="413" spans="1:86" ht="26.1" customHeight="1">
      <c r="B413" s="142" t="str">
        <f>$B$5</f>
        <v>第86回全国教育美術展応募作品の名札</v>
      </c>
      <c r="AQ413" s="302"/>
      <c r="AR413" s="303"/>
      <c r="AT413" s="142" t="str">
        <f>$B$5</f>
        <v>第86回全国教育美術展応募作品の名札</v>
      </c>
    </row>
    <row r="414" spans="1:86" ht="24.95" customHeight="1">
      <c r="A414" s="734" t="s">
        <v>45</v>
      </c>
      <c r="B414" s="735"/>
      <c r="C414" s="735"/>
      <c r="D414" s="735"/>
      <c r="E414" s="735"/>
      <c r="F414" s="735"/>
      <c r="G414" s="735"/>
      <c r="H414" s="735"/>
      <c r="I414" s="735"/>
      <c r="J414" s="735"/>
      <c r="K414" s="735"/>
      <c r="L414" s="735"/>
      <c r="M414" s="736"/>
      <c r="N414" s="790" t="s">
        <v>344</v>
      </c>
      <c r="O414" s="790"/>
      <c r="P414" s="719" t="s">
        <v>17</v>
      </c>
      <c r="Q414" s="720"/>
      <c r="R414" s="721" t="str">
        <f>IF('②応募者名簿(印刷用)'!$BX$40="","",'②応募者名簿(印刷用)'!$BX$40)</f>
        <v>-</v>
      </c>
      <c r="S414" s="721"/>
      <c r="T414" s="721"/>
      <c r="U414" s="721"/>
      <c r="V414" s="721"/>
      <c r="W414" s="721"/>
      <c r="X414" s="721"/>
      <c r="Y414" s="272"/>
      <c r="Z414" s="272"/>
      <c r="AA414" s="718" t="s">
        <v>282</v>
      </c>
      <c r="AB414" s="718"/>
      <c r="AC414" s="718"/>
      <c r="AD414" s="716" t="str">
        <f>IF(①入力シート!$D$30+①入力シート!$H$30+①入力シート!$L$30=0,"",①入力シート!$D$30&amp;①入力シート!$G$30&amp;①入力シート!$H$30&amp;①入力シート!$K$30&amp;①入力シート!$L$30)</f>
        <v/>
      </c>
      <c r="AE414" s="716"/>
      <c r="AF414" s="716"/>
      <c r="AG414" s="716"/>
      <c r="AH414" s="716"/>
      <c r="AI414" s="716"/>
      <c r="AJ414" s="716"/>
      <c r="AK414" s="716"/>
      <c r="AL414" s="716"/>
      <c r="AM414" s="716"/>
      <c r="AN414" s="716"/>
      <c r="AO414" s="716"/>
      <c r="AP414" s="717"/>
      <c r="AQ414" s="300"/>
      <c r="AR414" s="301"/>
      <c r="AS414" s="734" t="s">
        <v>45</v>
      </c>
      <c r="AT414" s="735"/>
      <c r="AU414" s="735"/>
      <c r="AV414" s="735"/>
      <c r="AW414" s="735"/>
      <c r="AX414" s="735"/>
      <c r="AY414" s="735"/>
      <c r="AZ414" s="735"/>
      <c r="BA414" s="735"/>
      <c r="BB414" s="735"/>
      <c r="BC414" s="735"/>
      <c r="BD414" s="735"/>
      <c r="BE414" s="736"/>
      <c r="BF414" s="728" t="s">
        <v>344</v>
      </c>
      <c r="BG414" s="729"/>
      <c r="BH414" s="719" t="s">
        <v>17</v>
      </c>
      <c r="BI414" s="720"/>
      <c r="BJ414" s="721" t="str">
        <f>IF('②応募者名簿(印刷用)'!$BX$40="","",'②応募者名簿(印刷用)'!$BX$40)</f>
        <v>-</v>
      </c>
      <c r="BK414" s="721"/>
      <c r="BL414" s="721"/>
      <c r="BM414" s="721"/>
      <c r="BN414" s="721"/>
      <c r="BO414" s="721"/>
      <c r="BP414" s="721"/>
      <c r="BQ414" s="272"/>
      <c r="BR414" s="272"/>
      <c r="BS414" s="718" t="s">
        <v>282</v>
      </c>
      <c r="BT414" s="718"/>
      <c r="BU414" s="718"/>
      <c r="BV414" s="716" t="str">
        <f>IF(①入力シート!$D$30+①入力シート!$H$30+①入力シート!$L$30=0,"",①入力シート!$D$30&amp;①入力シート!$G$30&amp;①入力シート!$H$30&amp;①入力シート!$K$30&amp;①入力シート!$L$30)</f>
        <v/>
      </c>
      <c r="BW414" s="716"/>
      <c r="BX414" s="716"/>
      <c r="BY414" s="716"/>
      <c r="BZ414" s="716"/>
      <c r="CA414" s="716"/>
      <c r="CB414" s="716"/>
      <c r="CC414" s="716"/>
      <c r="CD414" s="716"/>
      <c r="CE414" s="716"/>
      <c r="CF414" s="716"/>
      <c r="CG414" s="716"/>
      <c r="CH414" s="717"/>
    </row>
    <row r="415" spans="1:86" ht="24.95" customHeight="1">
      <c r="A415" s="714"/>
      <c r="B415" s="715"/>
      <c r="C415" s="715"/>
      <c r="D415" s="715"/>
      <c r="E415" s="715"/>
      <c r="F415" s="715"/>
      <c r="G415" s="715"/>
      <c r="H415" s="715"/>
      <c r="I415" s="191"/>
      <c r="J415" s="191"/>
      <c r="K415" s="191"/>
      <c r="L415" s="191"/>
      <c r="M415" s="192"/>
      <c r="N415" s="790"/>
      <c r="O415" s="790"/>
      <c r="P415" s="711" t="str">
        <f>IF('②応募者名簿(印刷用)'!$BV$42="","",'②応募者名簿(印刷用)'!$BV$42)</f>
        <v xml:space="preserve"> </v>
      </c>
      <c r="Q415" s="712"/>
      <c r="R415" s="712"/>
      <c r="S415" s="712"/>
      <c r="T415" s="712"/>
      <c r="U415" s="712"/>
      <c r="V415" s="712"/>
      <c r="W415" s="712"/>
      <c r="X415" s="712"/>
      <c r="Y415" s="712"/>
      <c r="Z415" s="712"/>
      <c r="AA415" s="712"/>
      <c r="AB415" s="712"/>
      <c r="AC415" s="712"/>
      <c r="AD415" s="712"/>
      <c r="AE415" s="712"/>
      <c r="AF415" s="712"/>
      <c r="AG415" s="712"/>
      <c r="AH415" s="712"/>
      <c r="AI415" s="712"/>
      <c r="AJ415" s="712"/>
      <c r="AK415" s="712"/>
      <c r="AL415" s="712"/>
      <c r="AM415" s="712"/>
      <c r="AN415" s="712"/>
      <c r="AO415" s="712"/>
      <c r="AP415" s="713"/>
      <c r="AQ415" s="300"/>
      <c r="AR415" s="301"/>
      <c r="AS415" s="714"/>
      <c r="AT415" s="715"/>
      <c r="AU415" s="715"/>
      <c r="AV415" s="715"/>
      <c r="AW415" s="715"/>
      <c r="AX415" s="715"/>
      <c r="AY415" s="715"/>
      <c r="AZ415" s="715"/>
      <c r="BA415" s="191"/>
      <c r="BB415" s="191"/>
      <c r="BC415" s="191"/>
      <c r="BD415" s="191"/>
      <c r="BE415" s="192"/>
      <c r="BF415" s="730"/>
      <c r="BG415" s="731"/>
      <c r="BH415" s="711" t="str">
        <f>IF('②応募者名簿(印刷用)'!$BV$42="","",'②応募者名簿(印刷用)'!$BV$42)</f>
        <v xml:space="preserve"> </v>
      </c>
      <c r="BI415" s="712"/>
      <c r="BJ415" s="712"/>
      <c r="BK415" s="712"/>
      <c r="BL415" s="712"/>
      <c r="BM415" s="712"/>
      <c r="BN415" s="712"/>
      <c r="BO415" s="712"/>
      <c r="BP415" s="712"/>
      <c r="BQ415" s="712"/>
      <c r="BR415" s="712"/>
      <c r="BS415" s="712"/>
      <c r="BT415" s="712"/>
      <c r="BU415" s="712"/>
      <c r="BV415" s="712"/>
      <c r="BW415" s="712"/>
      <c r="BX415" s="712"/>
      <c r="BY415" s="712"/>
      <c r="BZ415" s="712"/>
      <c r="CA415" s="712"/>
      <c r="CB415" s="712"/>
      <c r="CC415" s="712"/>
      <c r="CD415" s="712"/>
      <c r="CE415" s="712"/>
      <c r="CF415" s="712"/>
      <c r="CG415" s="712"/>
      <c r="CH415" s="713"/>
    </row>
    <row r="416" spans="1:86" ht="24.95" customHeight="1">
      <c r="A416" s="714"/>
      <c r="B416" s="715"/>
      <c r="C416" s="715"/>
      <c r="D416" s="715"/>
      <c r="E416" s="715"/>
      <c r="F416" s="715"/>
      <c r="G416" s="715"/>
      <c r="H416" s="715"/>
      <c r="I416" s="191"/>
      <c r="J416" s="191"/>
      <c r="K416" s="191"/>
      <c r="L416" s="191"/>
      <c r="M416" s="192"/>
      <c r="N416" s="790"/>
      <c r="O416" s="790"/>
      <c r="P416" s="711" t="str">
        <f>IF('②応募者名簿(印刷用)'!$BV$43="","",'②応募者名簿(印刷用)'!$BV$43)</f>
        <v xml:space="preserve"> </v>
      </c>
      <c r="Q416" s="712"/>
      <c r="R416" s="712"/>
      <c r="S416" s="712"/>
      <c r="T416" s="712"/>
      <c r="U416" s="712"/>
      <c r="V416" s="712"/>
      <c r="W416" s="712"/>
      <c r="X416" s="712"/>
      <c r="Y416" s="712"/>
      <c r="Z416" s="712"/>
      <c r="AA416" s="712"/>
      <c r="AB416" s="712"/>
      <c r="AC416" s="712"/>
      <c r="AD416" s="712"/>
      <c r="AE416" s="712"/>
      <c r="AF416" s="712"/>
      <c r="AG416" s="712"/>
      <c r="AH416" s="712"/>
      <c r="AI416" s="712"/>
      <c r="AJ416" s="712"/>
      <c r="AK416" s="712"/>
      <c r="AL416" s="712"/>
      <c r="AM416" s="712"/>
      <c r="AN416" s="712"/>
      <c r="AO416" s="712"/>
      <c r="AP416" s="713"/>
      <c r="AQ416" s="300"/>
      <c r="AR416" s="301"/>
      <c r="AS416" s="714"/>
      <c r="AT416" s="715"/>
      <c r="AU416" s="715"/>
      <c r="AV416" s="715"/>
      <c r="AW416" s="715"/>
      <c r="AX416" s="715"/>
      <c r="AY416" s="715"/>
      <c r="AZ416" s="715"/>
      <c r="BA416" s="191"/>
      <c r="BB416" s="191"/>
      <c r="BC416" s="191"/>
      <c r="BD416" s="191"/>
      <c r="BE416" s="192"/>
      <c r="BF416" s="730"/>
      <c r="BG416" s="731"/>
      <c r="BH416" s="711" t="str">
        <f>IF('②応募者名簿(印刷用)'!$BV$43="","",'②応募者名簿(印刷用)'!$BV$43)</f>
        <v xml:space="preserve"> </v>
      </c>
      <c r="BI416" s="712"/>
      <c r="BJ416" s="712"/>
      <c r="BK416" s="712"/>
      <c r="BL416" s="712"/>
      <c r="BM416" s="712"/>
      <c r="BN416" s="712"/>
      <c r="BO416" s="712"/>
      <c r="BP416" s="712"/>
      <c r="BQ416" s="712"/>
      <c r="BR416" s="712"/>
      <c r="BS416" s="712"/>
      <c r="BT416" s="712"/>
      <c r="BU416" s="712"/>
      <c r="BV416" s="712"/>
      <c r="BW416" s="712"/>
      <c r="BX416" s="712"/>
      <c r="BY416" s="712"/>
      <c r="BZ416" s="712"/>
      <c r="CA416" s="712"/>
      <c r="CB416" s="712"/>
      <c r="CC416" s="712"/>
      <c r="CD416" s="712"/>
      <c r="CE416" s="712"/>
      <c r="CF416" s="712"/>
      <c r="CG416" s="712"/>
      <c r="CH416" s="713"/>
    </row>
    <row r="417" spans="1:86" ht="24.95" customHeight="1">
      <c r="A417" s="714"/>
      <c r="B417" s="715"/>
      <c r="C417" s="715"/>
      <c r="D417" s="715"/>
      <c r="E417" s="715"/>
      <c r="F417" s="715"/>
      <c r="G417" s="715"/>
      <c r="H417" s="715"/>
      <c r="I417" s="191"/>
      <c r="J417" s="191"/>
      <c r="K417" s="191"/>
      <c r="L417" s="191"/>
      <c r="M417" s="192"/>
      <c r="N417" s="790"/>
      <c r="O417" s="790"/>
      <c r="P417" s="737" t="str">
        <f>IF('②応募者名簿(印刷用)'!$BV$44="","",'②応募者名簿(印刷用)'!$BV$44)</f>
        <v xml:space="preserve"> </v>
      </c>
      <c r="Q417" s="738"/>
      <c r="R417" s="738"/>
      <c r="S417" s="738"/>
      <c r="T417" s="738"/>
      <c r="U417" s="738"/>
      <c r="V417" s="738"/>
      <c r="W417" s="738"/>
      <c r="X417" s="738"/>
      <c r="Y417" s="738"/>
      <c r="Z417" s="738"/>
      <c r="AA417" s="738"/>
      <c r="AB417" s="738"/>
      <c r="AC417" s="738"/>
      <c r="AD417" s="738"/>
      <c r="AE417" s="738"/>
      <c r="AF417" s="738"/>
      <c r="AG417" s="738"/>
      <c r="AH417" s="738"/>
      <c r="AI417" s="738"/>
      <c r="AJ417" s="738"/>
      <c r="AK417" s="738"/>
      <c r="AL417" s="738"/>
      <c r="AM417" s="738"/>
      <c r="AN417" s="738"/>
      <c r="AO417" s="738"/>
      <c r="AP417" s="739"/>
      <c r="AQ417" s="300"/>
      <c r="AR417" s="301"/>
      <c r="AS417" s="714"/>
      <c r="AT417" s="715"/>
      <c r="AU417" s="715"/>
      <c r="AV417" s="715"/>
      <c r="AW417" s="715"/>
      <c r="AX417" s="715"/>
      <c r="AY417" s="715"/>
      <c r="AZ417" s="715"/>
      <c r="BA417" s="191"/>
      <c r="BB417" s="191"/>
      <c r="BC417" s="191"/>
      <c r="BD417" s="191"/>
      <c r="BE417" s="192"/>
      <c r="BF417" s="732"/>
      <c r="BG417" s="733"/>
      <c r="BH417" s="737" t="str">
        <f>IF('②応募者名簿(印刷用)'!$BV$44="","",'②応募者名簿(印刷用)'!$BV$44)</f>
        <v xml:space="preserve"> </v>
      </c>
      <c r="BI417" s="738"/>
      <c r="BJ417" s="738"/>
      <c r="BK417" s="738"/>
      <c r="BL417" s="738"/>
      <c r="BM417" s="738"/>
      <c r="BN417" s="738"/>
      <c r="BO417" s="738"/>
      <c r="BP417" s="738"/>
      <c r="BQ417" s="738"/>
      <c r="BR417" s="738"/>
      <c r="BS417" s="738"/>
      <c r="BT417" s="738"/>
      <c r="BU417" s="738"/>
      <c r="BV417" s="738"/>
      <c r="BW417" s="738"/>
      <c r="BX417" s="738"/>
      <c r="BY417" s="738"/>
      <c r="BZ417" s="738"/>
      <c r="CA417" s="738"/>
      <c r="CB417" s="738"/>
      <c r="CC417" s="738"/>
      <c r="CD417" s="738"/>
      <c r="CE417" s="738"/>
      <c r="CF417" s="738"/>
      <c r="CG417" s="738"/>
      <c r="CH417" s="739"/>
    </row>
    <row r="418" spans="1:86" ht="24.95" customHeight="1">
      <c r="A418" s="714"/>
      <c r="B418" s="715"/>
      <c r="C418" s="715"/>
      <c r="D418" s="715"/>
      <c r="E418" s="715"/>
      <c r="F418" s="715"/>
      <c r="G418" s="715"/>
      <c r="H418" s="715"/>
      <c r="I418" s="191"/>
      <c r="J418" s="191"/>
      <c r="K418" s="191"/>
      <c r="L418" s="191"/>
      <c r="M418" s="192"/>
      <c r="N418" s="728" t="s">
        <v>345</v>
      </c>
      <c r="O418" s="729"/>
      <c r="P418" s="740" t="s">
        <v>23</v>
      </c>
      <c r="Q418" s="741"/>
      <c r="R418" s="741"/>
      <c r="S418" s="741"/>
      <c r="T418" s="720" t="str">
        <f>""&amp;①入力シート!$D$21</f>
        <v/>
      </c>
      <c r="U418" s="720"/>
      <c r="V418" s="720"/>
      <c r="W418" s="720"/>
      <c r="X418" s="720"/>
      <c r="Y418" s="720"/>
      <c r="Z418" s="720"/>
      <c r="AA418" s="720"/>
      <c r="AB418" s="720"/>
      <c r="AC418" s="720"/>
      <c r="AD418" s="720"/>
      <c r="AE418" s="720"/>
      <c r="AF418" s="720"/>
      <c r="AG418" s="720"/>
      <c r="AH418" s="720"/>
      <c r="AI418" s="720"/>
      <c r="AJ418" s="720"/>
      <c r="AK418" s="720"/>
      <c r="AL418" s="720"/>
      <c r="AM418" s="720"/>
      <c r="AN418" s="720"/>
      <c r="AO418" s="720"/>
      <c r="AP418" s="773"/>
      <c r="AQ418" s="300"/>
      <c r="AR418" s="301"/>
      <c r="AS418" s="714"/>
      <c r="AT418" s="715"/>
      <c r="AU418" s="715"/>
      <c r="AV418" s="715"/>
      <c r="AW418" s="715"/>
      <c r="AX418" s="715"/>
      <c r="AY418" s="715"/>
      <c r="AZ418" s="715"/>
      <c r="BA418" s="191"/>
      <c r="BB418" s="191"/>
      <c r="BC418" s="191"/>
      <c r="BD418" s="191"/>
      <c r="BE418" s="192"/>
      <c r="BF418" s="728" t="s">
        <v>345</v>
      </c>
      <c r="BG418" s="729"/>
      <c r="BH418" s="740" t="s">
        <v>23</v>
      </c>
      <c r="BI418" s="741"/>
      <c r="BJ418" s="741"/>
      <c r="BK418" s="741"/>
      <c r="BL418" s="720" t="str">
        <f>""&amp;①入力シート!$D$21</f>
        <v/>
      </c>
      <c r="BM418" s="720"/>
      <c r="BN418" s="720"/>
      <c r="BO418" s="720"/>
      <c r="BP418" s="720"/>
      <c r="BQ418" s="720"/>
      <c r="BR418" s="720"/>
      <c r="BS418" s="720"/>
      <c r="BT418" s="720"/>
      <c r="BU418" s="720"/>
      <c r="BV418" s="720"/>
      <c r="BW418" s="720"/>
      <c r="BX418" s="720"/>
      <c r="BY418" s="720"/>
      <c r="BZ418" s="720"/>
      <c r="CA418" s="720"/>
      <c r="CB418" s="720"/>
      <c r="CC418" s="720"/>
      <c r="CD418" s="720"/>
      <c r="CE418" s="720"/>
      <c r="CF418" s="720"/>
      <c r="CG418" s="720"/>
      <c r="CH418" s="773"/>
    </row>
    <row r="419" spans="1:86" ht="24.95" customHeight="1">
      <c r="A419" s="193"/>
      <c r="B419" s="191"/>
      <c r="C419" s="191"/>
      <c r="D419" s="191"/>
      <c r="E419" s="191"/>
      <c r="F419" s="191"/>
      <c r="G419" s="191"/>
      <c r="H419" s="191"/>
      <c r="I419" s="191"/>
      <c r="J419" s="191"/>
      <c r="K419" s="191"/>
      <c r="L419" s="191"/>
      <c r="M419" s="192"/>
      <c r="N419" s="730"/>
      <c r="O419" s="731"/>
      <c r="P419" s="770" t="str">
        <f>"　"&amp;①入力シート!$D$22</f>
        <v>　</v>
      </c>
      <c r="Q419" s="771"/>
      <c r="R419" s="771"/>
      <c r="S419" s="771"/>
      <c r="T419" s="771"/>
      <c r="U419" s="771"/>
      <c r="V419" s="771"/>
      <c r="W419" s="771"/>
      <c r="X419" s="771"/>
      <c r="Y419" s="771"/>
      <c r="Z419" s="771"/>
      <c r="AA419" s="771"/>
      <c r="AB419" s="771"/>
      <c r="AC419" s="771"/>
      <c r="AD419" s="771"/>
      <c r="AE419" s="771"/>
      <c r="AF419" s="771"/>
      <c r="AG419" s="771"/>
      <c r="AH419" s="771"/>
      <c r="AI419" s="771"/>
      <c r="AJ419" s="771"/>
      <c r="AK419" s="771"/>
      <c r="AL419" s="771"/>
      <c r="AM419" s="771"/>
      <c r="AN419" s="771"/>
      <c r="AO419" s="771"/>
      <c r="AP419" s="772"/>
      <c r="AQ419" s="300"/>
      <c r="AR419" s="301"/>
      <c r="AS419" s="193"/>
      <c r="AT419" s="191"/>
      <c r="AU419" s="191"/>
      <c r="AV419" s="191"/>
      <c r="AW419" s="191"/>
      <c r="AX419" s="191"/>
      <c r="AY419" s="191"/>
      <c r="AZ419" s="191"/>
      <c r="BA419" s="191"/>
      <c r="BB419" s="191"/>
      <c r="BC419" s="191"/>
      <c r="BD419" s="191"/>
      <c r="BE419" s="192"/>
      <c r="BF419" s="730"/>
      <c r="BG419" s="731"/>
      <c r="BH419" s="770" t="str">
        <f>"　"&amp;①入力シート!$D$22</f>
        <v>　</v>
      </c>
      <c r="BI419" s="771"/>
      <c r="BJ419" s="771"/>
      <c r="BK419" s="771"/>
      <c r="BL419" s="771"/>
      <c r="BM419" s="771"/>
      <c r="BN419" s="771"/>
      <c r="BO419" s="771"/>
      <c r="BP419" s="771"/>
      <c r="BQ419" s="771"/>
      <c r="BR419" s="771"/>
      <c r="BS419" s="771"/>
      <c r="BT419" s="771"/>
      <c r="BU419" s="771"/>
      <c r="BV419" s="771"/>
      <c r="BW419" s="771"/>
      <c r="BX419" s="771"/>
      <c r="BY419" s="771"/>
      <c r="BZ419" s="771"/>
      <c r="CA419" s="771"/>
      <c r="CB419" s="771"/>
      <c r="CC419" s="771"/>
      <c r="CD419" s="771"/>
      <c r="CE419" s="771"/>
      <c r="CF419" s="771"/>
      <c r="CG419" s="771"/>
      <c r="CH419" s="772"/>
    </row>
    <row r="420" spans="1:86" ht="24.95" customHeight="1">
      <c r="A420" s="193"/>
      <c r="B420" s="191"/>
      <c r="C420" s="191"/>
      <c r="D420" s="191"/>
      <c r="E420" s="191"/>
      <c r="F420" s="191"/>
      <c r="G420" s="191"/>
      <c r="H420" s="191"/>
      <c r="I420" s="191"/>
      <c r="J420" s="191"/>
      <c r="K420" s="191"/>
      <c r="L420" s="191"/>
      <c r="M420" s="192"/>
      <c r="N420" s="730"/>
      <c r="O420" s="731"/>
      <c r="P420" s="764" t="str">
        <f>"　"&amp;①入力シート!$D$23</f>
        <v>　</v>
      </c>
      <c r="Q420" s="765"/>
      <c r="R420" s="765"/>
      <c r="S420" s="765"/>
      <c r="T420" s="765"/>
      <c r="U420" s="765"/>
      <c r="V420" s="765"/>
      <c r="W420" s="765"/>
      <c r="X420" s="765"/>
      <c r="Y420" s="765"/>
      <c r="Z420" s="765"/>
      <c r="AA420" s="765"/>
      <c r="AB420" s="765"/>
      <c r="AC420" s="765"/>
      <c r="AD420" s="765"/>
      <c r="AE420" s="765"/>
      <c r="AF420" s="765"/>
      <c r="AG420" s="765"/>
      <c r="AH420" s="765"/>
      <c r="AI420" s="765"/>
      <c r="AJ420" s="765"/>
      <c r="AK420" s="765"/>
      <c r="AL420" s="765"/>
      <c r="AM420" s="765"/>
      <c r="AN420" s="765"/>
      <c r="AO420" s="765"/>
      <c r="AP420" s="766"/>
      <c r="AQ420" s="300"/>
      <c r="AR420" s="301"/>
      <c r="AS420" s="193"/>
      <c r="AT420" s="191"/>
      <c r="AU420" s="191"/>
      <c r="AV420" s="191"/>
      <c r="AW420" s="191"/>
      <c r="AX420" s="191"/>
      <c r="AY420" s="191"/>
      <c r="AZ420" s="191"/>
      <c r="BA420" s="191"/>
      <c r="BB420" s="191"/>
      <c r="BC420" s="191"/>
      <c r="BD420" s="191"/>
      <c r="BE420" s="192"/>
      <c r="BF420" s="730"/>
      <c r="BG420" s="731"/>
      <c r="BH420" s="764" t="str">
        <f>"　"&amp;①入力シート!$D$23</f>
        <v>　</v>
      </c>
      <c r="BI420" s="765"/>
      <c r="BJ420" s="765"/>
      <c r="BK420" s="765"/>
      <c r="BL420" s="765"/>
      <c r="BM420" s="765"/>
      <c r="BN420" s="765"/>
      <c r="BO420" s="765"/>
      <c r="BP420" s="765"/>
      <c r="BQ420" s="765"/>
      <c r="BR420" s="765"/>
      <c r="BS420" s="765"/>
      <c r="BT420" s="765"/>
      <c r="BU420" s="765"/>
      <c r="BV420" s="765"/>
      <c r="BW420" s="765"/>
      <c r="BX420" s="765"/>
      <c r="BY420" s="765"/>
      <c r="BZ420" s="765"/>
      <c r="CA420" s="765"/>
      <c r="CB420" s="765"/>
      <c r="CC420" s="765"/>
      <c r="CD420" s="765"/>
      <c r="CE420" s="765"/>
      <c r="CF420" s="765"/>
      <c r="CG420" s="765"/>
      <c r="CH420" s="766"/>
    </row>
    <row r="421" spans="1:86" ht="24.95" customHeight="1">
      <c r="A421" s="194"/>
      <c r="B421" s="195"/>
      <c r="C421" s="195"/>
      <c r="D421" s="195"/>
      <c r="E421" s="195"/>
      <c r="F421" s="195"/>
      <c r="G421" s="195"/>
      <c r="H421" s="195"/>
      <c r="I421" s="195"/>
      <c r="J421" s="195"/>
      <c r="K421" s="195"/>
      <c r="L421" s="195"/>
      <c r="M421" s="196"/>
      <c r="N421" s="732"/>
      <c r="O421" s="733"/>
      <c r="P421" s="764"/>
      <c r="Q421" s="765"/>
      <c r="R421" s="765"/>
      <c r="S421" s="765"/>
      <c r="T421" s="765"/>
      <c r="U421" s="765"/>
      <c r="V421" s="765"/>
      <c r="W421" s="765"/>
      <c r="X421" s="765"/>
      <c r="Y421" s="765"/>
      <c r="Z421" s="765"/>
      <c r="AA421" s="765"/>
      <c r="AB421" s="765"/>
      <c r="AC421" s="765"/>
      <c r="AD421" s="765"/>
      <c r="AE421" s="765"/>
      <c r="AF421" s="765"/>
      <c r="AG421" s="765"/>
      <c r="AH421" s="765"/>
      <c r="AI421" s="765"/>
      <c r="AJ421" s="765"/>
      <c r="AK421" s="765"/>
      <c r="AL421" s="765"/>
      <c r="AM421" s="765"/>
      <c r="AN421" s="765"/>
      <c r="AO421" s="765"/>
      <c r="AP421" s="766"/>
      <c r="AQ421" s="300"/>
      <c r="AR421" s="301"/>
      <c r="AS421" s="194"/>
      <c r="AT421" s="195"/>
      <c r="AU421" s="195"/>
      <c r="AV421" s="195"/>
      <c r="AW421" s="195"/>
      <c r="AX421" s="195"/>
      <c r="AY421" s="195"/>
      <c r="AZ421" s="195"/>
      <c r="BA421" s="195"/>
      <c r="BB421" s="195"/>
      <c r="BC421" s="195"/>
      <c r="BD421" s="195"/>
      <c r="BE421" s="196"/>
      <c r="BF421" s="732"/>
      <c r="BG421" s="733"/>
      <c r="BH421" s="767"/>
      <c r="BI421" s="768"/>
      <c r="BJ421" s="768"/>
      <c r="BK421" s="768"/>
      <c r="BL421" s="768"/>
      <c r="BM421" s="768"/>
      <c r="BN421" s="768"/>
      <c r="BO421" s="768"/>
      <c r="BP421" s="768"/>
      <c r="BQ421" s="768"/>
      <c r="BR421" s="768"/>
      <c r="BS421" s="768"/>
      <c r="BT421" s="768"/>
      <c r="BU421" s="768"/>
      <c r="BV421" s="768"/>
      <c r="BW421" s="768"/>
      <c r="BX421" s="768"/>
      <c r="BY421" s="768"/>
      <c r="BZ421" s="768"/>
      <c r="CA421" s="768"/>
      <c r="CB421" s="768"/>
      <c r="CC421" s="768"/>
      <c r="CD421" s="768"/>
      <c r="CE421" s="768"/>
      <c r="CF421" s="768"/>
      <c r="CG421" s="768"/>
      <c r="CH421" s="769"/>
    </row>
    <row r="422" spans="1:86" ht="24.95" customHeight="1">
      <c r="A422" s="722" t="s">
        <v>337</v>
      </c>
      <c r="B422" s="723"/>
      <c r="C422" s="740" t="s">
        <v>31</v>
      </c>
      <c r="D422" s="741"/>
      <c r="E422" s="741"/>
      <c r="F422" s="741"/>
      <c r="G422" s="741"/>
      <c r="H422" s="741"/>
      <c r="I422" s="741"/>
      <c r="J422" s="741"/>
      <c r="K422" s="741"/>
      <c r="L422" s="741"/>
      <c r="M422" s="741"/>
      <c r="N422" s="722" t="s">
        <v>336</v>
      </c>
      <c r="O422" s="723"/>
      <c r="P422" s="792" t="str">
        <f>""&amp;①入力シート!AC98</f>
        <v/>
      </c>
      <c r="Q422" s="792"/>
      <c r="R422" s="792"/>
      <c r="S422" s="792"/>
      <c r="T422" s="792"/>
      <c r="U422" s="792"/>
      <c r="V422" s="792"/>
      <c r="W422" s="792"/>
      <c r="X422" s="792"/>
      <c r="Y422" s="792"/>
      <c r="Z422" s="792"/>
      <c r="AA422" s="792"/>
      <c r="AB422" s="792"/>
      <c r="AC422" s="792"/>
      <c r="AD422" s="792"/>
      <c r="AE422" s="792"/>
      <c r="AF422" s="792"/>
      <c r="AG422" s="792"/>
      <c r="AH422" s="792"/>
      <c r="AI422" s="792"/>
      <c r="AJ422" s="792"/>
      <c r="AK422" s="792"/>
      <c r="AL422" s="792"/>
      <c r="AM422" s="792"/>
      <c r="AN422" s="792"/>
      <c r="AO422" s="792"/>
      <c r="AP422" s="792"/>
      <c r="AQ422" s="300"/>
      <c r="AR422" s="301"/>
      <c r="AS422" s="722" t="s">
        <v>337</v>
      </c>
      <c r="AT422" s="723"/>
      <c r="AU422" s="740" t="s">
        <v>31</v>
      </c>
      <c r="AV422" s="741"/>
      <c r="AW422" s="741"/>
      <c r="AX422" s="741"/>
      <c r="AY422" s="741"/>
      <c r="AZ422" s="741"/>
      <c r="BA422" s="741"/>
      <c r="BB422" s="741"/>
      <c r="BC422" s="741"/>
      <c r="BD422" s="741"/>
      <c r="BE422" s="742"/>
      <c r="BF422" s="722" t="s">
        <v>336</v>
      </c>
      <c r="BG422" s="723"/>
      <c r="BH422" s="755" t="str">
        <f>""&amp;①入力シート!AC99</f>
        <v/>
      </c>
      <c r="BI422" s="756"/>
      <c r="BJ422" s="756"/>
      <c r="BK422" s="756"/>
      <c r="BL422" s="756"/>
      <c r="BM422" s="756"/>
      <c r="BN422" s="756"/>
      <c r="BO422" s="756"/>
      <c r="BP422" s="756"/>
      <c r="BQ422" s="756"/>
      <c r="BR422" s="756"/>
      <c r="BS422" s="756"/>
      <c r="BT422" s="756"/>
      <c r="BU422" s="756"/>
      <c r="BV422" s="756"/>
      <c r="BW422" s="756"/>
      <c r="BX422" s="756"/>
      <c r="BY422" s="756"/>
      <c r="BZ422" s="756"/>
      <c r="CA422" s="756"/>
      <c r="CB422" s="756"/>
      <c r="CC422" s="756"/>
      <c r="CD422" s="756"/>
      <c r="CE422" s="756"/>
      <c r="CF422" s="756"/>
      <c r="CG422" s="756"/>
      <c r="CH422" s="757"/>
    </row>
    <row r="423" spans="1:86" ht="24.95" customHeight="1">
      <c r="A423" s="724"/>
      <c r="B423" s="725"/>
      <c r="C423" s="743">
        <f>'②応募者名簿(印刷用)'!$BF17</f>
        <v>75</v>
      </c>
      <c r="D423" s="744"/>
      <c r="E423" s="744"/>
      <c r="F423" s="744"/>
      <c r="G423" s="744"/>
      <c r="H423" s="744"/>
      <c r="I423" s="744"/>
      <c r="J423" s="744"/>
      <c r="K423" s="744"/>
      <c r="L423" s="744"/>
      <c r="M423" s="744"/>
      <c r="N423" s="724"/>
      <c r="O423" s="725"/>
      <c r="P423" s="792"/>
      <c r="Q423" s="792"/>
      <c r="R423" s="792"/>
      <c r="S423" s="792"/>
      <c r="T423" s="792"/>
      <c r="U423" s="792"/>
      <c r="V423" s="792"/>
      <c r="W423" s="792"/>
      <c r="X423" s="792"/>
      <c r="Y423" s="792"/>
      <c r="Z423" s="792"/>
      <c r="AA423" s="792"/>
      <c r="AB423" s="792"/>
      <c r="AC423" s="792"/>
      <c r="AD423" s="792"/>
      <c r="AE423" s="792"/>
      <c r="AF423" s="792"/>
      <c r="AG423" s="792"/>
      <c r="AH423" s="792"/>
      <c r="AI423" s="792"/>
      <c r="AJ423" s="792"/>
      <c r="AK423" s="792"/>
      <c r="AL423" s="792"/>
      <c r="AM423" s="792"/>
      <c r="AN423" s="792"/>
      <c r="AO423" s="792"/>
      <c r="AP423" s="792"/>
      <c r="AQ423" s="300"/>
      <c r="AR423" s="301"/>
      <c r="AS423" s="724"/>
      <c r="AT423" s="725"/>
      <c r="AU423" s="743">
        <f>'②応募者名簿(印刷用)'!$BF18</f>
        <v>76</v>
      </c>
      <c r="AV423" s="744"/>
      <c r="AW423" s="744"/>
      <c r="AX423" s="744"/>
      <c r="AY423" s="744"/>
      <c r="AZ423" s="744"/>
      <c r="BA423" s="744"/>
      <c r="BB423" s="744"/>
      <c r="BC423" s="744"/>
      <c r="BD423" s="744"/>
      <c r="BE423" s="745"/>
      <c r="BF423" s="724"/>
      <c r="BG423" s="725"/>
      <c r="BH423" s="758"/>
      <c r="BI423" s="759"/>
      <c r="BJ423" s="759"/>
      <c r="BK423" s="759"/>
      <c r="BL423" s="759"/>
      <c r="BM423" s="759"/>
      <c r="BN423" s="759"/>
      <c r="BO423" s="759"/>
      <c r="BP423" s="759"/>
      <c r="BQ423" s="759"/>
      <c r="BR423" s="759"/>
      <c r="BS423" s="759"/>
      <c r="BT423" s="759"/>
      <c r="BU423" s="759"/>
      <c r="BV423" s="759"/>
      <c r="BW423" s="759"/>
      <c r="BX423" s="759"/>
      <c r="BY423" s="759"/>
      <c r="BZ423" s="759"/>
      <c r="CA423" s="759"/>
      <c r="CB423" s="759"/>
      <c r="CC423" s="759"/>
      <c r="CD423" s="759"/>
      <c r="CE423" s="759"/>
      <c r="CF423" s="759"/>
      <c r="CG423" s="759"/>
      <c r="CH423" s="760"/>
    </row>
    <row r="424" spans="1:86" ht="24.95" customHeight="1">
      <c r="A424" s="726"/>
      <c r="B424" s="727"/>
      <c r="C424" s="743"/>
      <c r="D424" s="744"/>
      <c r="E424" s="744"/>
      <c r="F424" s="744"/>
      <c r="G424" s="744"/>
      <c r="H424" s="744"/>
      <c r="I424" s="744"/>
      <c r="J424" s="744"/>
      <c r="K424" s="744"/>
      <c r="L424" s="744"/>
      <c r="M424" s="744"/>
      <c r="N424" s="726"/>
      <c r="O424" s="727"/>
      <c r="P424" s="792"/>
      <c r="Q424" s="792"/>
      <c r="R424" s="792"/>
      <c r="S424" s="792"/>
      <c r="T424" s="792"/>
      <c r="U424" s="792"/>
      <c r="V424" s="792"/>
      <c r="W424" s="792"/>
      <c r="X424" s="792"/>
      <c r="Y424" s="792"/>
      <c r="Z424" s="792"/>
      <c r="AA424" s="792"/>
      <c r="AB424" s="792"/>
      <c r="AC424" s="792"/>
      <c r="AD424" s="792"/>
      <c r="AE424" s="792"/>
      <c r="AF424" s="792"/>
      <c r="AG424" s="792"/>
      <c r="AH424" s="792"/>
      <c r="AI424" s="792"/>
      <c r="AJ424" s="792"/>
      <c r="AK424" s="792"/>
      <c r="AL424" s="792"/>
      <c r="AM424" s="792"/>
      <c r="AN424" s="792"/>
      <c r="AO424" s="792"/>
      <c r="AP424" s="792"/>
      <c r="AQ424" s="300"/>
      <c r="AR424" s="301"/>
      <c r="AS424" s="726"/>
      <c r="AT424" s="727"/>
      <c r="AU424" s="746"/>
      <c r="AV424" s="747"/>
      <c r="AW424" s="747"/>
      <c r="AX424" s="747"/>
      <c r="AY424" s="747"/>
      <c r="AZ424" s="747"/>
      <c r="BA424" s="747"/>
      <c r="BB424" s="747"/>
      <c r="BC424" s="747"/>
      <c r="BD424" s="747"/>
      <c r="BE424" s="748"/>
      <c r="BF424" s="726"/>
      <c r="BG424" s="727"/>
      <c r="BH424" s="761"/>
      <c r="BI424" s="762"/>
      <c r="BJ424" s="762"/>
      <c r="BK424" s="762"/>
      <c r="BL424" s="762"/>
      <c r="BM424" s="762"/>
      <c r="BN424" s="762"/>
      <c r="BO424" s="762"/>
      <c r="BP424" s="762"/>
      <c r="BQ424" s="762"/>
      <c r="BR424" s="762"/>
      <c r="BS424" s="762"/>
      <c r="BT424" s="762"/>
      <c r="BU424" s="762"/>
      <c r="BV424" s="762"/>
      <c r="BW424" s="762"/>
      <c r="BX424" s="762"/>
      <c r="BY424" s="762"/>
      <c r="BZ424" s="762"/>
      <c r="CA424" s="762"/>
      <c r="CB424" s="762"/>
      <c r="CC424" s="762"/>
      <c r="CD424" s="762"/>
      <c r="CE424" s="762"/>
      <c r="CF424" s="762"/>
      <c r="CG424" s="762"/>
      <c r="CH424" s="763"/>
    </row>
    <row r="425" spans="1:86" ht="24.95" customHeight="1">
      <c r="A425" s="722" t="s">
        <v>338</v>
      </c>
      <c r="B425" s="723"/>
      <c r="C425" s="782" t="str">
        <f>IF('②応募者名簿(印刷用)'!$BQ$17="","",'②応募者名簿(印刷用)'!$BQ$17)</f>
        <v/>
      </c>
      <c r="D425" s="783"/>
      <c r="E425" s="783"/>
      <c r="F425" s="783"/>
      <c r="G425" s="783"/>
      <c r="H425" s="783"/>
      <c r="I425" s="783"/>
      <c r="J425" s="783"/>
      <c r="K425" s="783"/>
      <c r="L425" s="783"/>
      <c r="M425" s="784"/>
      <c r="N425" s="728" t="s">
        <v>346</v>
      </c>
      <c r="O425" s="729"/>
      <c r="P425" s="787" t="s">
        <v>32</v>
      </c>
      <c r="Q425" s="788"/>
      <c r="R425" s="788"/>
      <c r="S425" s="788"/>
      <c r="T425" s="788"/>
      <c r="U425" s="788"/>
      <c r="V425" s="788"/>
      <c r="W425" s="788"/>
      <c r="X425" s="788"/>
      <c r="Y425" s="788"/>
      <c r="Z425" s="788"/>
      <c r="AA425" s="788"/>
      <c r="AB425" s="788"/>
      <c r="AC425" s="788"/>
      <c r="AD425" s="788"/>
      <c r="AE425" s="788"/>
      <c r="AF425" s="788"/>
      <c r="AG425" s="788"/>
      <c r="AH425" s="788"/>
      <c r="AI425" s="788"/>
      <c r="AJ425" s="788"/>
      <c r="AK425" s="788"/>
      <c r="AL425" s="788"/>
      <c r="AM425" s="788"/>
      <c r="AN425" s="788"/>
      <c r="AO425" s="788"/>
      <c r="AP425" s="789"/>
      <c r="AQ425" s="300"/>
      <c r="AR425" s="301"/>
      <c r="AS425" s="722" t="s">
        <v>338</v>
      </c>
      <c r="AT425" s="723"/>
      <c r="AU425" s="782" t="str">
        <f>IF('②応募者名簿(印刷用)'!$BQ$18="","",'②応募者名簿(印刷用)'!$BQ$18)</f>
        <v/>
      </c>
      <c r="AV425" s="783"/>
      <c r="AW425" s="783"/>
      <c r="AX425" s="783"/>
      <c r="AY425" s="783"/>
      <c r="AZ425" s="783"/>
      <c r="BA425" s="783"/>
      <c r="BB425" s="783"/>
      <c r="BC425" s="783"/>
      <c r="BD425" s="783"/>
      <c r="BE425" s="784"/>
      <c r="BF425" s="728" t="s">
        <v>346</v>
      </c>
      <c r="BG425" s="729"/>
      <c r="BH425" s="740" t="s">
        <v>32</v>
      </c>
      <c r="BI425" s="741"/>
      <c r="BJ425" s="741"/>
      <c r="BK425" s="741"/>
      <c r="BL425" s="741"/>
      <c r="BM425" s="741"/>
      <c r="BN425" s="741"/>
      <c r="BO425" s="741"/>
      <c r="BP425" s="741"/>
      <c r="BQ425" s="741"/>
      <c r="BR425" s="741"/>
      <c r="BS425" s="741"/>
      <c r="BT425" s="741"/>
      <c r="BU425" s="741"/>
      <c r="BV425" s="741"/>
      <c r="BW425" s="741"/>
      <c r="BX425" s="741"/>
      <c r="BY425" s="741"/>
      <c r="BZ425" s="741"/>
      <c r="CA425" s="741"/>
      <c r="CB425" s="741"/>
      <c r="CC425" s="741"/>
      <c r="CD425" s="741"/>
      <c r="CE425" s="741"/>
      <c r="CF425" s="741"/>
      <c r="CG425" s="741"/>
      <c r="CH425" s="742"/>
    </row>
    <row r="426" spans="1:86" ht="24.95" customHeight="1">
      <c r="A426" s="724"/>
      <c r="B426" s="725"/>
      <c r="C426" s="743"/>
      <c r="D426" s="744"/>
      <c r="E426" s="744"/>
      <c r="F426" s="744"/>
      <c r="G426" s="744"/>
      <c r="H426" s="744"/>
      <c r="I426" s="744"/>
      <c r="J426" s="744"/>
      <c r="K426" s="744"/>
      <c r="L426" s="744"/>
      <c r="M426" s="745"/>
      <c r="N426" s="730"/>
      <c r="O426" s="731"/>
      <c r="P426" s="793" t="str">
        <f>IF('②応募者名簿(印刷用)'!$BU$17="","",'②応募者名簿(印刷用)'!$BU$17)</f>
        <v xml:space="preserve"> </v>
      </c>
      <c r="Q426" s="793"/>
      <c r="R426" s="793"/>
      <c r="S426" s="793"/>
      <c r="T426" s="793"/>
      <c r="U426" s="793"/>
      <c r="V426" s="793"/>
      <c r="W426" s="793"/>
      <c r="X426" s="793"/>
      <c r="Y426" s="793"/>
      <c r="Z426" s="793"/>
      <c r="AA426" s="793"/>
      <c r="AB426" s="793"/>
      <c r="AC426" s="793"/>
      <c r="AD426" s="793"/>
      <c r="AE426" s="793"/>
      <c r="AF426" s="793"/>
      <c r="AG426" s="793"/>
      <c r="AH426" s="793"/>
      <c r="AI426" s="793"/>
      <c r="AJ426" s="793"/>
      <c r="AK426" s="793"/>
      <c r="AL426" s="793"/>
      <c r="AM426" s="793"/>
      <c r="AN426" s="793"/>
      <c r="AO426" s="793"/>
      <c r="AP426" s="793"/>
      <c r="AQ426" s="300"/>
      <c r="AR426" s="301"/>
      <c r="AS426" s="724"/>
      <c r="AT426" s="725"/>
      <c r="AU426" s="743"/>
      <c r="AV426" s="744"/>
      <c r="AW426" s="744"/>
      <c r="AX426" s="744"/>
      <c r="AY426" s="744"/>
      <c r="AZ426" s="744"/>
      <c r="BA426" s="744"/>
      <c r="BB426" s="744"/>
      <c r="BC426" s="744"/>
      <c r="BD426" s="744"/>
      <c r="BE426" s="745"/>
      <c r="BF426" s="730"/>
      <c r="BG426" s="731"/>
      <c r="BH426" s="743" t="str">
        <f>IF('②応募者名簿(印刷用)'!$BU$18="","",'②応募者名簿(印刷用)'!$BU$18)</f>
        <v xml:space="preserve"> </v>
      </c>
      <c r="BI426" s="744"/>
      <c r="BJ426" s="744"/>
      <c r="BK426" s="744"/>
      <c r="BL426" s="744"/>
      <c r="BM426" s="744"/>
      <c r="BN426" s="744"/>
      <c r="BO426" s="744"/>
      <c r="BP426" s="744"/>
      <c r="BQ426" s="744"/>
      <c r="BR426" s="744"/>
      <c r="BS426" s="744"/>
      <c r="BT426" s="744"/>
      <c r="BU426" s="744"/>
      <c r="BV426" s="744"/>
      <c r="BW426" s="744"/>
      <c r="BX426" s="744"/>
      <c r="BY426" s="744"/>
      <c r="BZ426" s="744"/>
      <c r="CA426" s="744"/>
      <c r="CB426" s="744"/>
      <c r="CC426" s="744"/>
      <c r="CD426" s="744"/>
      <c r="CE426" s="744"/>
      <c r="CF426" s="744"/>
      <c r="CG426" s="744"/>
      <c r="CH426" s="745"/>
    </row>
    <row r="427" spans="1:86" ht="24.95" customHeight="1">
      <c r="A427" s="726"/>
      <c r="B427" s="727"/>
      <c r="C427" s="743"/>
      <c r="D427" s="744"/>
      <c r="E427" s="744"/>
      <c r="F427" s="744"/>
      <c r="G427" s="744"/>
      <c r="H427" s="744"/>
      <c r="I427" s="744"/>
      <c r="J427" s="744"/>
      <c r="K427" s="744"/>
      <c r="L427" s="744"/>
      <c r="M427" s="745"/>
      <c r="N427" s="732"/>
      <c r="O427" s="733"/>
      <c r="P427" s="794"/>
      <c r="Q427" s="794"/>
      <c r="R427" s="794"/>
      <c r="S427" s="794"/>
      <c r="T427" s="794"/>
      <c r="U427" s="794"/>
      <c r="V427" s="794"/>
      <c r="W427" s="794"/>
      <c r="X427" s="794"/>
      <c r="Y427" s="794"/>
      <c r="Z427" s="794"/>
      <c r="AA427" s="794"/>
      <c r="AB427" s="794"/>
      <c r="AC427" s="794"/>
      <c r="AD427" s="794"/>
      <c r="AE427" s="794"/>
      <c r="AF427" s="794"/>
      <c r="AG427" s="794"/>
      <c r="AH427" s="794"/>
      <c r="AI427" s="794"/>
      <c r="AJ427" s="794"/>
      <c r="AK427" s="794"/>
      <c r="AL427" s="794"/>
      <c r="AM427" s="794"/>
      <c r="AN427" s="794"/>
      <c r="AO427" s="794"/>
      <c r="AP427" s="794"/>
      <c r="AQ427" s="300"/>
      <c r="AR427" s="301"/>
      <c r="AS427" s="726"/>
      <c r="AT427" s="727"/>
      <c r="AU427" s="746"/>
      <c r="AV427" s="747"/>
      <c r="AW427" s="747"/>
      <c r="AX427" s="747"/>
      <c r="AY427" s="747"/>
      <c r="AZ427" s="747"/>
      <c r="BA427" s="747"/>
      <c r="BB427" s="747"/>
      <c r="BC427" s="747"/>
      <c r="BD427" s="747"/>
      <c r="BE427" s="748"/>
      <c r="BF427" s="732"/>
      <c r="BG427" s="733"/>
      <c r="BH427" s="746"/>
      <c r="BI427" s="747"/>
      <c r="BJ427" s="747"/>
      <c r="BK427" s="747"/>
      <c r="BL427" s="747"/>
      <c r="BM427" s="747"/>
      <c r="BN427" s="747"/>
      <c r="BO427" s="747"/>
      <c r="BP427" s="747"/>
      <c r="BQ427" s="747"/>
      <c r="BR427" s="747"/>
      <c r="BS427" s="747"/>
      <c r="BT427" s="747"/>
      <c r="BU427" s="747"/>
      <c r="BV427" s="747"/>
      <c r="BW427" s="747"/>
      <c r="BX427" s="747"/>
      <c r="BY427" s="747"/>
      <c r="BZ427" s="747"/>
      <c r="CA427" s="747"/>
      <c r="CB427" s="747"/>
      <c r="CC427" s="747"/>
      <c r="CD427" s="747"/>
      <c r="CE427" s="747"/>
      <c r="CF427" s="747"/>
      <c r="CG427" s="747"/>
      <c r="CH427" s="748"/>
    </row>
    <row r="428" spans="1:86" ht="24.95" customHeight="1">
      <c r="A428" s="786" t="s">
        <v>22</v>
      </c>
      <c r="B428" s="786"/>
      <c r="C428" s="791" t="str">
        <f>""&amp;①入力シート!AD98</f>
        <v/>
      </c>
      <c r="D428" s="791"/>
      <c r="E428" s="791"/>
      <c r="F428" s="791"/>
      <c r="G428" s="791"/>
      <c r="H428" s="791"/>
      <c r="I428" s="791"/>
      <c r="J428" s="791"/>
      <c r="K428" s="791"/>
      <c r="L428" s="791"/>
      <c r="M428" s="791"/>
      <c r="N428" s="197"/>
      <c r="O428" s="198"/>
      <c r="P428" s="198"/>
      <c r="Q428" s="198"/>
      <c r="R428" s="198"/>
      <c r="S428" s="198"/>
      <c r="T428" s="198"/>
      <c r="U428" s="198"/>
      <c r="V428" s="198"/>
      <c r="W428" s="198"/>
      <c r="X428" s="198"/>
      <c r="Y428" s="198"/>
      <c r="Z428" s="198"/>
      <c r="AA428" s="198"/>
      <c r="AB428" s="198"/>
      <c r="AC428" s="198"/>
      <c r="AD428" s="198"/>
      <c r="AE428" s="198"/>
      <c r="AF428" s="198"/>
      <c r="AG428" s="198"/>
      <c r="AH428" s="198"/>
      <c r="AI428" s="198"/>
      <c r="AJ428" s="198"/>
      <c r="AK428" s="198"/>
      <c r="AL428" s="198"/>
      <c r="AM428" s="774">
        <f>$AM$20</f>
        <v>86</v>
      </c>
      <c r="AN428" s="774"/>
      <c r="AO428" s="774"/>
      <c r="AP428" s="775"/>
      <c r="AQ428" s="298"/>
      <c r="AR428" s="299"/>
      <c r="AS428" s="778" t="s">
        <v>22</v>
      </c>
      <c r="AT428" s="779"/>
      <c r="AU428" s="749" t="str">
        <f>""&amp;①入力シート!AD99</f>
        <v/>
      </c>
      <c r="AV428" s="750"/>
      <c r="AW428" s="750"/>
      <c r="AX428" s="750"/>
      <c r="AY428" s="750"/>
      <c r="AZ428" s="750"/>
      <c r="BA428" s="750"/>
      <c r="BB428" s="750"/>
      <c r="BC428" s="750"/>
      <c r="BD428" s="750"/>
      <c r="BE428" s="751"/>
      <c r="BF428" s="197"/>
      <c r="BG428" s="198"/>
      <c r="BH428" s="198"/>
      <c r="BI428" s="198"/>
      <c r="BJ428" s="198"/>
      <c r="BK428" s="198"/>
      <c r="BL428" s="198"/>
      <c r="BM428" s="198"/>
      <c r="BN428" s="198"/>
      <c r="BO428" s="198"/>
      <c r="BP428" s="198"/>
      <c r="BQ428" s="198"/>
      <c r="BR428" s="198"/>
      <c r="BS428" s="198"/>
      <c r="BT428" s="198"/>
      <c r="BU428" s="198"/>
      <c r="BV428" s="198"/>
      <c r="BW428" s="198"/>
      <c r="BX428" s="198"/>
      <c r="BY428" s="198"/>
      <c r="BZ428" s="198"/>
      <c r="CA428" s="198"/>
      <c r="CB428" s="198"/>
      <c r="CC428" s="198"/>
      <c r="CD428" s="198"/>
      <c r="CE428" s="774">
        <f>$AM$20</f>
        <v>86</v>
      </c>
      <c r="CF428" s="774"/>
      <c r="CG428" s="774"/>
      <c r="CH428" s="775"/>
    </row>
    <row r="429" spans="1:86" ht="24.95" customHeight="1">
      <c r="A429" s="786"/>
      <c r="B429" s="786"/>
      <c r="C429" s="791"/>
      <c r="D429" s="791"/>
      <c r="E429" s="791"/>
      <c r="F429" s="791"/>
      <c r="G429" s="791"/>
      <c r="H429" s="791"/>
      <c r="I429" s="791"/>
      <c r="J429" s="791"/>
      <c r="K429" s="791"/>
      <c r="L429" s="791"/>
      <c r="M429" s="791"/>
      <c r="N429" s="199"/>
      <c r="O429" s="199"/>
      <c r="P429" s="199"/>
      <c r="Q429" s="199"/>
      <c r="R429" s="199"/>
      <c r="S429" s="199"/>
      <c r="T429" s="199"/>
      <c r="U429" s="199"/>
      <c r="V429" s="199"/>
      <c r="W429" s="199"/>
      <c r="X429" s="199"/>
      <c r="Y429" s="199"/>
      <c r="Z429" s="199"/>
      <c r="AA429" s="199"/>
      <c r="AB429" s="199"/>
      <c r="AC429" s="199"/>
      <c r="AD429" s="199"/>
      <c r="AE429" s="199"/>
      <c r="AF429" s="199"/>
      <c r="AG429" s="199"/>
      <c r="AH429" s="199"/>
      <c r="AI429" s="199"/>
      <c r="AJ429" s="199"/>
      <c r="AK429" s="199"/>
      <c r="AL429" s="199"/>
      <c r="AM429" s="776"/>
      <c r="AN429" s="776"/>
      <c r="AO429" s="776"/>
      <c r="AP429" s="777"/>
      <c r="AQ429" s="298"/>
      <c r="AR429" s="299"/>
      <c r="AS429" s="780"/>
      <c r="AT429" s="781"/>
      <c r="AU429" s="752"/>
      <c r="AV429" s="753"/>
      <c r="AW429" s="753"/>
      <c r="AX429" s="753"/>
      <c r="AY429" s="753"/>
      <c r="AZ429" s="753"/>
      <c r="BA429" s="753"/>
      <c r="BB429" s="753"/>
      <c r="BC429" s="753"/>
      <c r="BD429" s="753"/>
      <c r="BE429" s="754"/>
      <c r="BF429" s="199"/>
      <c r="BG429" s="199"/>
      <c r="BH429" s="199"/>
      <c r="BI429" s="199"/>
      <c r="BJ429" s="199"/>
      <c r="BK429" s="199"/>
      <c r="BL429" s="199"/>
      <c r="BM429" s="199"/>
      <c r="BN429" s="199"/>
      <c r="BO429" s="199"/>
      <c r="BP429" s="199"/>
      <c r="BQ429" s="199"/>
      <c r="BR429" s="199"/>
      <c r="BS429" s="199"/>
      <c r="BT429" s="199"/>
      <c r="BU429" s="199"/>
      <c r="BV429" s="199"/>
      <c r="BW429" s="199"/>
      <c r="BX429" s="199"/>
      <c r="BY429" s="199"/>
      <c r="BZ429" s="199"/>
      <c r="CA429" s="199"/>
      <c r="CB429" s="199"/>
      <c r="CC429" s="199"/>
      <c r="CD429" s="199"/>
      <c r="CE429" s="776"/>
      <c r="CF429" s="776"/>
      <c r="CG429" s="776"/>
      <c r="CH429" s="777"/>
    </row>
    <row r="430" spans="1:86" ht="26.1" customHeight="1">
      <c r="AQ430" s="304"/>
      <c r="AR430" s="305"/>
    </row>
    <row r="431" spans="1:86" ht="26.1" customHeight="1">
      <c r="AQ431" s="304"/>
      <c r="AR431" s="305"/>
    </row>
    <row r="432" spans="1:86" ht="26.1" customHeight="1">
      <c r="A432" s="174"/>
      <c r="B432" s="174"/>
      <c r="C432" s="174"/>
      <c r="D432" s="174"/>
      <c r="E432" s="174"/>
      <c r="F432" s="174"/>
      <c r="G432" s="174"/>
      <c r="H432" s="174"/>
      <c r="I432" s="174"/>
      <c r="J432" s="174"/>
      <c r="K432" s="174"/>
      <c r="L432" s="174"/>
      <c r="M432" s="174"/>
      <c r="N432" s="785" t="s">
        <v>408</v>
      </c>
      <c r="O432" s="785"/>
      <c r="P432" s="785"/>
      <c r="Q432" s="785"/>
      <c r="R432" s="785"/>
      <c r="S432" s="785"/>
      <c r="T432" s="785"/>
      <c r="U432" s="785"/>
      <c r="V432" s="785"/>
      <c r="W432" s="785"/>
      <c r="X432" s="785"/>
      <c r="Y432" s="785"/>
      <c r="Z432" s="785"/>
      <c r="AA432" s="785"/>
      <c r="AB432" s="785"/>
      <c r="AQ432" s="298"/>
      <c r="AR432" s="299"/>
      <c r="AS432" s="174"/>
      <c r="AT432" s="174"/>
      <c r="AU432" s="174"/>
      <c r="AV432" s="174"/>
      <c r="AW432" s="174"/>
      <c r="AX432" s="174"/>
      <c r="AY432" s="174"/>
      <c r="AZ432" s="174"/>
      <c r="BA432" s="174"/>
      <c r="BB432" s="174"/>
      <c r="BC432" s="174"/>
      <c r="BD432" s="174"/>
      <c r="BE432" s="174"/>
      <c r="BF432" s="785" t="s">
        <v>408</v>
      </c>
      <c r="BG432" s="785"/>
      <c r="BH432" s="785"/>
      <c r="BI432" s="785"/>
      <c r="BJ432" s="785"/>
      <c r="BK432" s="785"/>
      <c r="BL432" s="785"/>
      <c r="BM432" s="785"/>
      <c r="BN432" s="785"/>
      <c r="BO432" s="785"/>
      <c r="BP432" s="785"/>
      <c r="BQ432" s="785"/>
      <c r="BR432" s="785"/>
      <c r="BS432" s="785"/>
      <c r="BT432" s="785"/>
    </row>
    <row r="433" spans="1:86" ht="26.1" customHeight="1">
      <c r="A433" s="174"/>
      <c r="B433" s="174"/>
      <c r="C433" s="174"/>
      <c r="D433" s="174"/>
      <c r="E433" s="174"/>
      <c r="F433" s="174"/>
      <c r="G433" s="174"/>
      <c r="H433" s="174"/>
      <c r="I433" s="174"/>
      <c r="J433" s="174"/>
      <c r="K433" s="174"/>
      <c r="L433" s="174"/>
      <c r="M433" s="174"/>
      <c r="N433" s="785"/>
      <c r="O433" s="785"/>
      <c r="P433" s="785"/>
      <c r="Q433" s="785"/>
      <c r="R433" s="785"/>
      <c r="S433" s="785"/>
      <c r="T433" s="785"/>
      <c r="U433" s="785"/>
      <c r="V433" s="785"/>
      <c r="W433" s="785"/>
      <c r="X433" s="785"/>
      <c r="Y433" s="785"/>
      <c r="Z433" s="785"/>
      <c r="AA433" s="785"/>
      <c r="AB433" s="785"/>
      <c r="AQ433" s="298"/>
      <c r="AR433" s="299"/>
      <c r="AS433" s="174"/>
      <c r="AT433" s="174"/>
      <c r="AU433" s="174"/>
      <c r="AV433" s="174"/>
      <c r="AW433" s="174"/>
      <c r="AX433" s="174"/>
      <c r="AY433" s="174"/>
      <c r="AZ433" s="174"/>
      <c r="BA433" s="174"/>
      <c r="BB433" s="174"/>
      <c r="BC433" s="174"/>
      <c r="BD433" s="174"/>
      <c r="BE433" s="174"/>
      <c r="BF433" s="785"/>
      <c r="BG433" s="785"/>
      <c r="BH433" s="785"/>
      <c r="BI433" s="785"/>
      <c r="BJ433" s="785"/>
      <c r="BK433" s="785"/>
      <c r="BL433" s="785"/>
      <c r="BM433" s="785"/>
      <c r="BN433" s="785"/>
      <c r="BO433" s="785"/>
      <c r="BP433" s="785"/>
      <c r="BQ433" s="785"/>
      <c r="BR433" s="785"/>
      <c r="BS433" s="785"/>
      <c r="BT433" s="785"/>
    </row>
    <row r="434" spans="1:86" ht="26.1" customHeight="1">
      <c r="A434" s="174"/>
      <c r="B434" s="174"/>
      <c r="C434" s="174"/>
      <c r="D434" s="174"/>
      <c r="E434" s="174"/>
      <c r="F434" s="174"/>
      <c r="G434" s="174"/>
      <c r="H434" s="174"/>
      <c r="I434" s="174"/>
      <c r="J434" s="174"/>
      <c r="K434" s="174"/>
      <c r="L434" s="174"/>
      <c r="M434" s="174"/>
      <c r="N434" s="785" t="s">
        <v>407</v>
      </c>
      <c r="O434" s="785"/>
      <c r="P434" s="785"/>
      <c r="Q434" s="785"/>
      <c r="R434" s="785"/>
      <c r="S434" s="785"/>
      <c r="T434" s="785"/>
      <c r="U434" s="785"/>
      <c r="V434" s="785"/>
      <c r="W434" s="785"/>
      <c r="X434" s="785"/>
      <c r="Y434" s="785"/>
      <c r="Z434" s="785"/>
      <c r="AA434" s="785"/>
      <c r="AB434" s="785"/>
      <c r="AQ434" s="298"/>
      <c r="AR434" s="299"/>
      <c r="AS434" s="174"/>
      <c r="AT434" s="174"/>
      <c r="AU434" s="174"/>
      <c r="AV434" s="174"/>
      <c r="AW434" s="174"/>
      <c r="AX434" s="174"/>
      <c r="AY434" s="174"/>
      <c r="AZ434" s="174"/>
      <c r="BA434" s="174"/>
      <c r="BB434" s="174"/>
      <c r="BC434" s="174"/>
      <c r="BD434" s="174"/>
      <c r="BE434" s="174"/>
      <c r="BF434" s="785" t="s">
        <v>407</v>
      </c>
      <c r="BG434" s="785"/>
      <c r="BH434" s="785"/>
      <c r="BI434" s="785"/>
      <c r="BJ434" s="785"/>
      <c r="BK434" s="785"/>
      <c r="BL434" s="785"/>
      <c r="BM434" s="785"/>
      <c r="BN434" s="785"/>
      <c r="BO434" s="785"/>
      <c r="BP434" s="785"/>
      <c r="BQ434" s="785"/>
      <c r="BR434" s="785"/>
      <c r="BS434" s="785"/>
      <c r="BT434" s="785"/>
    </row>
    <row r="435" spans="1:86" ht="26.1" customHeight="1">
      <c r="A435" s="174"/>
      <c r="B435" s="174"/>
      <c r="C435" s="174"/>
      <c r="D435" s="174"/>
      <c r="E435" s="174"/>
      <c r="F435" s="174"/>
      <c r="G435" s="174"/>
      <c r="H435" s="174"/>
      <c r="I435" s="174"/>
      <c r="J435" s="174"/>
      <c r="K435" s="174"/>
      <c r="L435" s="174"/>
      <c r="M435" s="174"/>
      <c r="N435" s="785"/>
      <c r="O435" s="785"/>
      <c r="P435" s="785"/>
      <c r="Q435" s="785"/>
      <c r="R435" s="785"/>
      <c r="S435" s="785"/>
      <c r="T435" s="785"/>
      <c r="U435" s="785"/>
      <c r="V435" s="785"/>
      <c r="W435" s="785"/>
      <c r="X435" s="785"/>
      <c r="Y435" s="785"/>
      <c r="Z435" s="785"/>
      <c r="AA435" s="785"/>
      <c r="AB435" s="785"/>
      <c r="AQ435" s="298"/>
      <c r="AR435" s="299"/>
      <c r="AS435" s="174"/>
      <c r="AT435" s="174"/>
      <c r="AU435" s="174"/>
      <c r="AV435" s="174"/>
      <c r="AW435" s="174"/>
      <c r="AX435" s="174"/>
      <c r="AY435" s="174"/>
      <c r="AZ435" s="174"/>
      <c r="BA435" s="174"/>
      <c r="BB435" s="174"/>
      <c r="BC435" s="174"/>
      <c r="BD435" s="174"/>
      <c r="BE435" s="174"/>
      <c r="BF435" s="785"/>
      <c r="BG435" s="785"/>
      <c r="BH435" s="785"/>
      <c r="BI435" s="785"/>
      <c r="BJ435" s="785"/>
      <c r="BK435" s="785"/>
      <c r="BL435" s="785"/>
      <c r="BM435" s="785"/>
      <c r="BN435" s="785"/>
      <c r="BO435" s="785"/>
      <c r="BP435" s="785"/>
      <c r="BQ435" s="785"/>
      <c r="BR435" s="785"/>
      <c r="BS435" s="785"/>
      <c r="BT435" s="785"/>
    </row>
    <row r="436" spans="1:86" ht="26.1" customHeight="1">
      <c r="AQ436" s="302"/>
      <c r="AR436" s="303"/>
    </row>
    <row r="437" spans="1:86" ht="26.1" customHeight="1">
      <c r="B437" s="142" t="str">
        <f>$B$5</f>
        <v>第86回全国教育美術展応募作品の名札</v>
      </c>
      <c r="AQ437" s="302"/>
      <c r="AR437" s="303"/>
      <c r="AT437" s="142" t="str">
        <f>$B$5</f>
        <v>第86回全国教育美術展応募作品の名札</v>
      </c>
    </row>
    <row r="438" spans="1:86" ht="24.95" customHeight="1">
      <c r="A438" s="734" t="s">
        <v>45</v>
      </c>
      <c r="B438" s="735"/>
      <c r="C438" s="735"/>
      <c r="D438" s="735"/>
      <c r="E438" s="735"/>
      <c r="F438" s="735"/>
      <c r="G438" s="735"/>
      <c r="H438" s="735"/>
      <c r="I438" s="735"/>
      <c r="J438" s="735"/>
      <c r="K438" s="735"/>
      <c r="L438" s="735"/>
      <c r="M438" s="736"/>
      <c r="N438" s="790" t="s">
        <v>344</v>
      </c>
      <c r="O438" s="790"/>
      <c r="P438" s="719" t="s">
        <v>17</v>
      </c>
      <c r="Q438" s="720"/>
      <c r="R438" s="721" t="str">
        <f>IF('②応募者名簿(印刷用)'!$BX$40="","",'②応募者名簿(印刷用)'!$BX$40)</f>
        <v>-</v>
      </c>
      <c r="S438" s="721"/>
      <c r="T438" s="721"/>
      <c r="U438" s="721"/>
      <c r="V438" s="721"/>
      <c r="W438" s="721"/>
      <c r="X438" s="721"/>
      <c r="Y438" s="272"/>
      <c r="Z438" s="272"/>
      <c r="AA438" s="718" t="s">
        <v>282</v>
      </c>
      <c r="AB438" s="718"/>
      <c r="AC438" s="718"/>
      <c r="AD438" s="716" t="str">
        <f>IF(①入力シート!$D$30+①入力シート!$H$30+①入力シート!$L$30=0,"",①入力シート!$D$30&amp;①入力シート!$G$30&amp;①入力シート!$H$30&amp;①入力シート!$K$30&amp;①入力シート!$L$30)</f>
        <v/>
      </c>
      <c r="AE438" s="716"/>
      <c r="AF438" s="716"/>
      <c r="AG438" s="716"/>
      <c r="AH438" s="716"/>
      <c r="AI438" s="716"/>
      <c r="AJ438" s="716"/>
      <c r="AK438" s="716"/>
      <c r="AL438" s="716"/>
      <c r="AM438" s="716"/>
      <c r="AN438" s="716"/>
      <c r="AO438" s="716"/>
      <c r="AP438" s="717"/>
      <c r="AQ438" s="300"/>
      <c r="AR438" s="301"/>
      <c r="AS438" s="734" t="s">
        <v>45</v>
      </c>
      <c r="AT438" s="735"/>
      <c r="AU438" s="735"/>
      <c r="AV438" s="735"/>
      <c r="AW438" s="735"/>
      <c r="AX438" s="735"/>
      <c r="AY438" s="735"/>
      <c r="AZ438" s="735"/>
      <c r="BA438" s="735"/>
      <c r="BB438" s="735"/>
      <c r="BC438" s="735"/>
      <c r="BD438" s="735"/>
      <c r="BE438" s="736"/>
      <c r="BF438" s="728" t="s">
        <v>344</v>
      </c>
      <c r="BG438" s="729"/>
      <c r="BH438" s="719" t="s">
        <v>17</v>
      </c>
      <c r="BI438" s="720"/>
      <c r="BJ438" s="721" t="str">
        <f>IF('②応募者名簿(印刷用)'!$BX$40="","",'②応募者名簿(印刷用)'!$BX$40)</f>
        <v>-</v>
      </c>
      <c r="BK438" s="721"/>
      <c r="BL438" s="721"/>
      <c r="BM438" s="721"/>
      <c r="BN438" s="721"/>
      <c r="BO438" s="721"/>
      <c r="BP438" s="721"/>
      <c r="BQ438" s="272"/>
      <c r="BR438" s="272"/>
      <c r="BS438" s="718" t="s">
        <v>282</v>
      </c>
      <c r="BT438" s="718"/>
      <c r="BU438" s="718"/>
      <c r="BV438" s="716" t="str">
        <f>IF(①入力シート!$D$30+①入力シート!$H$30+①入力シート!$L$30=0,"",①入力シート!$D$30&amp;①入力シート!$G$30&amp;①入力シート!$H$30&amp;①入力シート!$K$30&amp;①入力シート!$L$30)</f>
        <v/>
      </c>
      <c r="BW438" s="716"/>
      <c r="BX438" s="716"/>
      <c r="BY438" s="716"/>
      <c r="BZ438" s="716"/>
      <c r="CA438" s="716"/>
      <c r="CB438" s="716"/>
      <c r="CC438" s="716"/>
      <c r="CD438" s="716"/>
      <c r="CE438" s="716"/>
      <c r="CF438" s="716"/>
      <c r="CG438" s="716"/>
      <c r="CH438" s="717"/>
    </row>
    <row r="439" spans="1:86" ht="24.95" customHeight="1">
      <c r="A439" s="714"/>
      <c r="B439" s="715"/>
      <c r="C439" s="715"/>
      <c r="D439" s="715"/>
      <c r="E439" s="715"/>
      <c r="F439" s="715"/>
      <c r="G439" s="715"/>
      <c r="H439" s="715"/>
      <c r="I439" s="191"/>
      <c r="J439" s="191"/>
      <c r="K439" s="191"/>
      <c r="L439" s="191"/>
      <c r="M439" s="192"/>
      <c r="N439" s="790"/>
      <c r="O439" s="790"/>
      <c r="P439" s="711" t="str">
        <f>IF('②応募者名簿(印刷用)'!$BV$42="","",'②応募者名簿(印刷用)'!$BV$42)</f>
        <v xml:space="preserve"> </v>
      </c>
      <c r="Q439" s="712"/>
      <c r="R439" s="712"/>
      <c r="S439" s="712"/>
      <c r="T439" s="712"/>
      <c r="U439" s="712"/>
      <c r="V439" s="712"/>
      <c r="W439" s="712"/>
      <c r="X439" s="712"/>
      <c r="Y439" s="712"/>
      <c r="Z439" s="712"/>
      <c r="AA439" s="712"/>
      <c r="AB439" s="712"/>
      <c r="AC439" s="712"/>
      <c r="AD439" s="712"/>
      <c r="AE439" s="712"/>
      <c r="AF439" s="712"/>
      <c r="AG439" s="712"/>
      <c r="AH439" s="712"/>
      <c r="AI439" s="712"/>
      <c r="AJ439" s="712"/>
      <c r="AK439" s="712"/>
      <c r="AL439" s="712"/>
      <c r="AM439" s="712"/>
      <c r="AN439" s="712"/>
      <c r="AO439" s="712"/>
      <c r="AP439" s="713"/>
      <c r="AQ439" s="300"/>
      <c r="AR439" s="301"/>
      <c r="AS439" s="714"/>
      <c r="AT439" s="715"/>
      <c r="AU439" s="715"/>
      <c r="AV439" s="715"/>
      <c r="AW439" s="715"/>
      <c r="AX439" s="715"/>
      <c r="AY439" s="715"/>
      <c r="AZ439" s="715"/>
      <c r="BA439" s="191"/>
      <c r="BB439" s="191"/>
      <c r="BC439" s="191"/>
      <c r="BD439" s="191"/>
      <c r="BE439" s="192"/>
      <c r="BF439" s="730"/>
      <c r="BG439" s="731"/>
      <c r="BH439" s="711" t="str">
        <f>IF('②応募者名簿(印刷用)'!$BV$42="","",'②応募者名簿(印刷用)'!$BV$42)</f>
        <v xml:space="preserve"> </v>
      </c>
      <c r="BI439" s="712"/>
      <c r="BJ439" s="712"/>
      <c r="BK439" s="712"/>
      <c r="BL439" s="712"/>
      <c r="BM439" s="712"/>
      <c r="BN439" s="712"/>
      <c r="BO439" s="712"/>
      <c r="BP439" s="712"/>
      <c r="BQ439" s="712"/>
      <c r="BR439" s="712"/>
      <c r="BS439" s="712"/>
      <c r="BT439" s="712"/>
      <c r="BU439" s="712"/>
      <c r="BV439" s="712"/>
      <c r="BW439" s="712"/>
      <c r="BX439" s="712"/>
      <c r="BY439" s="712"/>
      <c r="BZ439" s="712"/>
      <c r="CA439" s="712"/>
      <c r="CB439" s="712"/>
      <c r="CC439" s="712"/>
      <c r="CD439" s="712"/>
      <c r="CE439" s="712"/>
      <c r="CF439" s="712"/>
      <c r="CG439" s="712"/>
      <c r="CH439" s="713"/>
    </row>
    <row r="440" spans="1:86" ht="24.95" customHeight="1">
      <c r="A440" s="714"/>
      <c r="B440" s="715"/>
      <c r="C440" s="715"/>
      <c r="D440" s="715"/>
      <c r="E440" s="715"/>
      <c r="F440" s="715"/>
      <c r="G440" s="715"/>
      <c r="H440" s="715"/>
      <c r="I440" s="191"/>
      <c r="J440" s="191"/>
      <c r="K440" s="191"/>
      <c r="L440" s="191"/>
      <c r="M440" s="192"/>
      <c r="N440" s="790"/>
      <c r="O440" s="790"/>
      <c r="P440" s="711" t="str">
        <f>IF('②応募者名簿(印刷用)'!$BV$43="","",'②応募者名簿(印刷用)'!$BV$43)</f>
        <v xml:space="preserve"> </v>
      </c>
      <c r="Q440" s="712"/>
      <c r="R440" s="712"/>
      <c r="S440" s="712"/>
      <c r="T440" s="712"/>
      <c r="U440" s="712"/>
      <c r="V440" s="712"/>
      <c r="W440" s="712"/>
      <c r="X440" s="712"/>
      <c r="Y440" s="712"/>
      <c r="Z440" s="712"/>
      <c r="AA440" s="712"/>
      <c r="AB440" s="712"/>
      <c r="AC440" s="712"/>
      <c r="AD440" s="712"/>
      <c r="AE440" s="712"/>
      <c r="AF440" s="712"/>
      <c r="AG440" s="712"/>
      <c r="AH440" s="712"/>
      <c r="AI440" s="712"/>
      <c r="AJ440" s="712"/>
      <c r="AK440" s="712"/>
      <c r="AL440" s="712"/>
      <c r="AM440" s="712"/>
      <c r="AN440" s="712"/>
      <c r="AO440" s="712"/>
      <c r="AP440" s="713"/>
      <c r="AQ440" s="300"/>
      <c r="AR440" s="301"/>
      <c r="AS440" s="714"/>
      <c r="AT440" s="715"/>
      <c r="AU440" s="715"/>
      <c r="AV440" s="715"/>
      <c r="AW440" s="715"/>
      <c r="AX440" s="715"/>
      <c r="AY440" s="715"/>
      <c r="AZ440" s="715"/>
      <c r="BA440" s="191"/>
      <c r="BB440" s="191"/>
      <c r="BC440" s="191"/>
      <c r="BD440" s="191"/>
      <c r="BE440" s="192"/>
      <c r="BF440" s="730"/>
      <c r="BG440" s="731"/>
      <c r="BH440" s="711" t="str">
        <f>IF('②応募者名簿(印刷用)'!$BV$43="","",'②応募者名簿(印刷用)'!$BV$43)</f>
        <v xml:space="preserve"> </v>
      </c>
      <c r="BI440" s="712"/>
      <c r="BJ440" s="712"/>
      <c r="BK440" s="712"/>
      <c r="BL440" s="712"/>
      <c r="BM440" s="712"/>
      <c r="BN440" s="712"/>
      <c r="BO440" s="712"/>
      <c r="BP440" s="712"/>
      <c r="BQ440" s="712"/>
      <c r="BR440" s="712"/>
      <c r="BS440" s="712"/>
      <c r="BT440" s="712"/>
      <c r="BU440" s="712"/>
      <c r="BV440" s="712"/>
      <c r="BW440" s="712"/>
      <c r="BX440" s="712"/>
      <c r="BY440" s="712"/>
      <c r="BZ440" s="712"/>
      <c r="CA440" s="712"/>
      <c r="CB440" s="712"/>
      <c r="CC440" s="712"/>
      <c r="CD440" s="712"/>
      <c r="CE440" s="712"/>
      <c r="CF440" s="712"/>
      <c r="CG440" s="712"/>
      <c r="CH440" s="713"/>
    </row>
    <row r="441" spans="1:86" ht="24.95" customHeight="1">
      <c r="A441" s="714"/>
      <c r="B441" s="715"/>
      <c r="C441" s="715"/>
      <c r="D441" s="715"/>
      <c r="E441" s="715"/>
      <c r="F441" s="715"/>
      <c r="G441" s="715"/>
      <c r="H441" s="715"/>
      <c r="I441" s="191"/>
      <c r="J441" s="191"/>
      <c r="K441" s="191"/>
      <c r="L441" s="191"/>
      <c r="M441" s="192"/>
      <c r="N441" s="790"/>
      <c r="O441" s="790"/>
      <c r="P441" s="737" t="str">
        <f>IF('②応募者名簿(印刷用)'!$BV$44="","",'②応募者名簿(印刷用)'!$BV$44)</f>
        <v xml:space="preserve"> </v>
      </c>
      <c r="Q441" s="738"/>
      <c r="R441" s="738"/>
      <c r="S441" s="738"/>
      <c r="T441" s="738"/>
      <c r="U441" s="738"/>
      <c r="V441" s="738"/>
      <c r="W441" s="738"/>
      <c r="X441" s="738"/>
      <c r="Y441" s="738"/>
      <c r="Z441" s="738"/>
      <c r="AA441" s="738"/>
      <c r="AB441" s="738"/>
      <c r="AC441" s="738"/>
      <c r="AD441" s="738"/>
      <c r="AE441" s="738"/>
      <c r="AF441" s="738"/>
      <c r="AG441" s="738"/>
      <c r="AH441" s="738"/>
      <c r="AI441" s="738"/>
      <c r="AJ441" s="738"/>
      <c r="AK441" s="738"/>
      <c r="AL441" s="738"/>
      <c r="AM441" s="738"/>
      <c r="AN441" s="738"/>
      <c r="AO441" s="738"/>
      <c r="AP441" s="739"/>
      <c r="AQ441" s="300"/>
      <c r="AR441" s="301"/>
      <c r="AS441" s="714"/>
      <c r="AT441" s="715"/>
      <c r="AU441" s="715"/>
      <c r="AV441" s="715"/>
      <c r="AW441" s="715"/>
      <c r="AX441" s="715"/>
      <c r="AY441" s="715"/>
      <c r="AZ441" s="715"/>
      <c r="BA441" s="191"/>
      <c r="BB441" s="191"/>
      <c r="BC441" s="191"/>
      <c r="BD441" s="191"/>
      <c r="BE441" s="192"/>
      <c r="BF441" s="732"/>
      <c r="BG441" s="733"/>
      <c r="BH441" s="737" t="str">
        <f>IF('②応募者名簿(印刷用)'!$BV$44="","",'②応募者名簿(印刷用)'!$BV$44)</f>
        <v xml:space="preserve"> </v>
      </c>
      <c r="BI441" s="738"/>
      <c r="BJ441" s="738"/>
      <c r="BK441" s="738"/>
      <c r="BL441" s="738"/>
      <c r="BM441" s="738"/>
      <c r="BN441" s="738"/>
      <c r="BO441" s="738"/>
      <c r="BP441" s="738"/>
      <c r="BQ441" s="738"/>
      <c r="BR441" s="738"/>
      <c r="BS441" s="738"/>
      <c r="BT441" s="738"/>
      <c r="BU441" s="738"/>
      <c r="BV441" s="738"/>
      <c r="BW441" s="738"/>
      <c r="BX441" s="738"/>
      <c r="BY441" s="738"/>
      <c r="BZ441" s="738"/>
      <c r="CA441" s="738"/>
      <c r="CB441" s="738"/>
      <c r="CC441" s="738"/>
      <c r="CD441" s="738"/>
      <c r="CE441" s="738"/>
      <c r="CF441" s="738"/>
      <c r="CG441" s="738"/>
      <c r="CH441" s="739"/>
    </row>
    <row r="442" spans="1:86" ht="24.95" customHeight="1">
      <c r="A442" s="714"/>
      <c r="B442" s="715"/>
      <c r="C442" s="715"/>
      <c r="D442" s="715"/>
      <c r="E442" s="715"/>
      <c r="F442" s="715"/>
      <c r="G442" s="715"/>
      <c r="H442" s="715"/>
      <c r="I442" s="191"/>
      <c r="J442" s="191"/>
      <c r="K442" s="191"/>
      <c r="L442" s="191"/>
      <c r="M442" s="192"/>
      <c r="N442" s="728" t="s">
        <v>345</v>
      </c>
      <c r="O442" s="729"/>
      <c r="P442" s="740" t="s">
        <v>23</v>
      </c>
      <c r="Q442" s="741"/>
      <c r="R442" s="741"/>
      <c r="S442" s="741"/>
      <c r="T442" s="720" t="str">
        <f>""&amp;①入力シート!$D$21</f>
        <v/>
      </c>
      <c r="U442" s="720"/>
      <c r="V442" s="720"/>
      <c r="W442" s="720"/>
      <c r="X442" s="720"/>
      <c r="Y442" s="720"/>
      <c r="Z442" s="720"/>
      <c r="AA442" s="720"/>
      <c r="AB442" s="720"/>
      <c r="AC442" s="720"/>
      <c r="AD442" s="720"/>
      <c r="AE442" s="720"/>
      <c r="AF442" s="720"/>
      <c r="AG442" s="720"/>
      <c r="AH442" s="720"/>
      <c r="AI442" s="720"/>
      <c r="AJ442" s="720"/>
      <c r="AK442" s="720"/>
      <c r="AL442" s="720"/>
      <c r="AM442" s="720"/>
      <c r="AN442" s="720"/>
      <c r="AO442" s="720"/>
      <c r="AP442" s="773"/>
      <c r="AQ442" s="300"/>
      <c r="AR442" s="301"/>
      <c r="AS442" s="714"/>
      <c r="AT442" s="715"/>
      <c r="AU442" s="715"/>
      <c r="AV442" s="715"/>
      <c r="AW442" s="715"/>
      <c r="AX442" s="715"/>
      <c r="AY442" s="715"/>
      <c r="AZ442" s="715"/>
      <c r="BA442" s="191"/>
      <c r="BB442" s="191"/>
      <c r="BC442" s="191"/>
      <c r="BD442" s="191"/>
      <c r="BE442" s="192"/>
      <c r="BF442" s="728" t="s">
        <v>345</v>
      </c>
      <c r="BG442" s="729"/>
      <c r="BH442" s="740" t="s">
        <v>23</v>
      </c>
      <c r="BI442" s="741"/>
      <c r="BJ442" s="741"/>
      <c r="BK442" s="741"/>
      <c r="BL442" s="720" t="str">
        <f>""&amp;①入力シート!$D$21</f>
        <v/>
      </c>
      <c r="BM442" s="720"/>
      <c r="BN442" s="720"/>
      <c r="BO442" s="720"/>
      <c r="BP442" s="720"/>
      <c r="BQ442" s="720"/>
      <c r="BR442" s="720"/>
      <c r="BS442" s="720"/>
      <c r="BT442" s="720"/>
      <c r="BU442" s="720"/>
      <c r="BV442" s="720"/>
      <c r="BW442" s="720"/>
      <c r="BX442" s="720"/>
      <c r="BY442" s="720"/>
      <c r="BZ442" s="720"/>
      <c r="CA442" s="720"/>
      <c r="CB442" s="720"/>
      <c r="CC442" s="720"/>
      <c r="CD442" s="720"/>
      <c r="CE442" s="720"/>
      <c r="CF442" s="720"/>
      <c r="CG442" s="720"/>
      <c r="CH442" s="773"/>
    </row>
    <row r="443" spans="1:86" ht="24.95" customHeight="1">
      <c r="A443" s="193"/>
      <c r="B443" s="191"/>
      <c r="C443" s="191"/>
      <c r="D443" s="191"/>
      <c r="E443" s="191"/>
      <c r="F443" s="191"/>
      <c r="G443" s="191"/>
      <c r="H443" s="191"/>
      <c r="I443" s="191"/>
      <c r="J443" s="191"/>
      <c r="K443" s="191"/>
      <c r="L443" s="191"/>
      <c r="M443" s="192"/>
      <c r="N443" s="730"/>
      <c r="O443" s="731"/>
      <c r="P443" s="770" t="str">
        <f>"　"&amp;①入力シート!$D$22</f>
        <v>　</v>
      </c>
      <c r="Q443" s="771"/>
      <c r="R443" s="771"/>
      <c r="S443" s="771"/>
      <c r="T443" s="771"/>
      <c r="U443" s="771"/>
      <c r="V443" s="771"/>
      <c r="W443" s="771"/>
      <c r="X443" s="771"/>
      <c r="Y443" s="771"/>
      <c r="Z443" s="771"/>
      <c r="AA443" s="771"/>
      <c r="AB443" s="771"/>
      <c r="AC443" s="771"/>
      <c r="AD443" s="771"/>
      <c r="AE443" s="771"/>
      <c r="AF443" s="771"/>
      <c r="AG443" s="771"/>
      <c r="AH443" s="771"/>
      <c r="AI443" s="771"/>
      <c r="AJ443" s="771"/>
      <c r="AK443" s="771"/>
      <c r="AL443" s="771"/>
      <c r="AM443" s="771"/>
      <c r="AN443" s="771"/>
      <c r="AO443" s="771"/>
      <c r="AP443" s="772"/>
      <c r="AQ443" s="300"/>
      <c r="AR443" s="301"/>
      <c r="AS443" s="193"/>
      <c r="AT443" s="191"/>
      <c r="AU443" s="191"/>
      <c r="AV443" s="191"/>
      <c r="AW443" s="191"/>
      <c r="AX443" s="191"/>
      <c r="AY443" s="191"/>
      <c r="AZ443" s="191"/>
      <c r="BA443" s="191"/>
      <c r="BB443" s="191"/>
      <c r="BC443" s="191"/>
      <c r="BD443" s="191"/>
      <c r="BE443" s="192"/>
      <c r="BF443" s="730"/>
      <c r="BG443" s="731"/>
      <c r="BH443" s="770" t="str">
        <f>"　"&amp;①入力シート!$D$22</f>
        <v>　</v>
      </c>
      <c r="BI443" s="771"/>
      <c r="BJ443" s="771"/>
      <c r="BK443" s="771"/>
      <c r="BL443" s="771"/>
      <c r="BM443" s="771"/>
      <c r="BN443" s="771"/>
      <c r="BO443" s="771"/>
      <c r="BP443" s="771"/>
      <c r="BQ443" s="771"/>
      <c r="BR443" s="771"/>
      <c r="BS443" s="771"/>
      <c r="BT443" s="771"/>
      <c r="BU443" s="771"/>
      <c r="BV443" s="771"/>
      <c r="BW443" s="771"/>
      <c r="BX443" s="771"/>
      <c r="BY443" s="771"/>
      <c r="BZ443" s="771"/>
      <c r="CA443" s="771"/>
      <c r="CB443" s="771"/>
      <c r="CC443" s="771"/>
      <c r="CD443" s="771"/>
      <c r="CE443" s="771"/>
      <c r="CF443" s="771"/>
      <c r="CG443" s="771"/>
      <c r="CH443" s="772"/>
    </row>
    <row r="444" spans="1:86" ht="24.95" customHeight="1">
      <c r="A444" s="193"/>
      <c r="B444" s="191"/>
      <c r="C444" s="191"/>
      <c r="D444" s="191"/>
      <c r="E444" s="191"/>
      <c r="F444" s="191"/>
      <c r="G444" s="191"/>
      <c r="H444" s="191"/>
      <c r="I444" s="191"/>
      <c r="J444" s="191"/>
      <c r="K444" s="191"/>
      <c r="L444" s="191"/>
      <c r="M444" s="192"/>
      <c r="N444" s="730"/>
      <c r="O444" s="731"/>
      <c r="P444" s="764" t="str">
        <f>"　"&amp;①入力シート!$D$23</f>
        <v>　</v>
      </c>
      <c r="Q444" s="765"/>
      <c r="R444" s="765"/>
      <c r="S444" s="765"/>
      <c r="T444" s="765"/>
      <c r="U444" s="765"/>
      <c r="V444" s="765"/>
      <c r="W444" s="765"/>
      <c r="X444" s="765"/>
      <c r="Y444" s="765"/>
      <c r="Z444" s="765"/>
      <c r="AA444" s="765"/>
      <c r="AB444" s="765"/>
      <c r="AC444" s="765"/>
      <c r="AD444" s="765"/>
      <c r="AE444" s="765"/>
      <c r="AF444" s="765"/>
      <c r="AG444" s="765"/>
      <c r="AH444" s="765"/>
      <c r="AI444" s="765"/>
      <c r="AJ444" s="765"/>
      <c r="AK444" s="765"/>
      <c r="AL444" s="765"/>
      <c r="AM444" s="765"/>
      <c r="AN444" s="765"/>
      <c r="AO444" s="765"/>
      <c r="AP444" s="766"/>
      <c r="AQ444" s="300"/>
      <c r="AR444" s="301"/>
      <c r="AS444" s="193"/>
      <c r="AT444" s="191"/>
      <c r="AU444" s="191"/>
      <c r="AV444" s="191"/>
      <c r="AW444" s="191"/>
      <c r="AX444" s="191"/>
      <c r="AY444" s="191"/>
      <c r="AZ444" s="191"/>
      <c r="BA444" s="191"/>
      <c r="BB444" s="191"/>
      <c r="BC444" s="191"/>
      <c r="BD444" s="191"/>
      <c r="BE444" s="192"/>
      <c r="BF444" s="730"/>
      <c r="BG444" s="731"/>
      <c r="BH444" s="764" t="str">
        <f>"　"&amp;①入力シート!$D$23</f>
        <v>　</v>
      </c>
      <c r="BI444" s="765"/>
      <c r="BJ444" s="765"/>
      <c r="BK444" s="765"/>
      <c r="BL444" s="765"/>
      <c r="BM444" s="765"/>
      <c r="BN444" s="765"/>
      <c r="BO444" s="765"/>
      <c r="BP444" s="765"/>
      <c r="BQ444" s="765"/>
      <c r="BR444" s="765"/>
      <c r="BS444" s="765"/>
      <c r="BT444" s="765"/>
      <c r="BU444" s="765"/>
      <c r="BV444" s="765"/>
      <c r="BW444" s="765"/>
      <c r="BX444" s="765"/>
      <c r="BY444" s="765"/>
      <c r="BZ444" s="765"/>
      <c r="CA444" s="765"/>
      <c r="CB444" s="765"/>
      <c r="CC444" s="765"/>
      <c r="CD444" s="765"/>
      <c r="CE444" s="765"/>
      <c r="CF444" s="765"/>
      <c r="CG444" s="765"/>
      <c r="CH444" s="766"/>
    </row>
    <row r="445" spans="1:86" ht="24.95" customHeight="1">
      <c r="A445" s="194"/>
      <c r="B445" s="195"/>
      <c r="C445" s="195"/>
      <c r="D445" s="195"/>
      <c r="E445" s="195"/>
      <c r="F445" s="195"/>
      <c r="G445" s="195"/>
      <c r="H445" s="195"/>
      <c r="I445" s="195"/>
      <c r="J445" s="195"/>
      <c r="K445" s="195"/>
      <c r="L445" s="195"/>
      <c r="M445" s="196"/>
      <c r="N445" s="732"/>
      <c r="O445" s="733"/>
      <c r="P445" s="764"/>
      <c r="Q445" s="765"/>
      <c r="R445" s="765"/>
      <c r="S445" s="765"/>
      <c r="T445" s="765"/>
      <c r="U445" s="765"/>
      <c r="V445" s="765"/>
      <c r="W445" s="765"/>
      <c r="X445" s="765"/>
      <c r="Y445" s="765"/>
      <c r="Z445" s="765"/>
      <c r="AA445" s="765"/>
      <c r="AB445" s="765"/>
      <c r="AC445" s="765"/>
      <c r="AD445" s="765"/>
      <c r="AE445" s="765"/>
      <c r="AF445" s="765"/>
      <c r="AG445" s="765"/>
      <c r="AH445" s="765"/>
      <c r="AI445" s="765"/>
      <c r="AJ445" s="765"/>
      <c r="AK445" s="765"/>
      <c r="AL445" s="765"/>
      <c r="AM445" s="765"/>
      <c r="AN445" s="765"/>
      <c r="AO445" s="765"/>
      <c r="AP445" s="766"/>
      <c r="AQ445" s="300"/>
      <c r="AR445" s="301"/>
      <c r="AS445" s="194"/>
      <c r="AT445" s="195"/>
      <c r="AU445" s="195"/>
      <c r="AV445" s="195"/>
      <c r="AW445" s="195"/>
      <c r="AX445" s="195"/>
      <c r="AY445" s="195"/>
      <c r="AZ445" s="195"/>
      <c r="BA445" s="195"/>
      <c r="BB445" s="195"/>
      <c r="BC445" s="195"/>
      <c r="BD445" s="195"/>
      <c r="BE445" s="196"/>
      <c r="BF445" s="732"/>
      <c r="BG445" s="733"/>
      <c r="BH445" s="767"/>
      <c r="BI445" s="768"/>
      <c r="BJ445" s="768"/>
      <c r="BK445" s="768"/>
      <c r="BL445" s="768"/>
      <c r="BM445" s="768"/>
      <c r="BN445" s="768"/>
      <c r="BO445" s="768"/>
      <c r="BP445" s="768"/>
      <c r="BQ445" s="768"/>
      <c r="BR445" s="768"/>
      <c r="BS445" s="768"/>
      <c r="BT445" s="768"/>
      <c r="BU445" s="768"/>
      <c r="BV445" s="768"/>
      <c r="BW445" s="768"/>
      <c r="BX445" s="768"/>
      <c r="BY445" s="768"/>
      <c r="BZ445" s="768"/>
      <c r="CA445" s="768"/>
      <c r="CB445" s="768"/>
      <c r="CC445" s="768"/>
      <c r="CD445" s="768"/>
      <c r="CE445" s="768"/>
      <c r="CF445" s="768"/>
      <c r="CG445" s="768"/>
      <c r="CH445" s="769"/>
    </row>
    <row r="446" spans="1:86" ht="24.95" customHeight="1">
      <c r="A446" s="722" t="s">
        <v>337</v>
      </c>
      <c r="B446" s="723"/>
      <c r="C446" s="740" t="s">
        <v>31</v>
      </c>
      <c r="D446" s="741"/>
      <c r="E446" s="741"/>
      <c r="F446" s="741"/>
      <c r="G446" s="741"/>
      <c r="H446" s="741"/>
      <c r="I446" s="741"/>
      <c r="J446" s="741"/>
      <c r="K446" s="741"/>
      <c r="L446" s="741"/>
      <c r="M446" s="741"/>
      <c r="N446" s="722" t="s">
        <v>336</v>
      </c>
      <c r="O446" s="723"/>
      <c r="P446" s="792" t="str">
        <f>""&amp;①入力シート!AC100</f>
        <v/>
      </c>
      <c r="Q446" s="792"/>
      <c r="R446" s="792"/>
      <c r="S446" s="792"/>
      <c r="T446" s="792"/>
      <c r="U446" s="792"/>
      <c r="V446" s="792"/>
      <c r="W446" s="792"/>
      <c r="X446" s="792"/>
      <c r="Y446" s="792"/>
      <c r="Z446" s="792"/>
      <c r="AA446" s="792"/>
      <c r="AB446" s="792"/>
      <c r="AC446" s="792"/>
      <c r="AD446" s="792"/>
      <c r="AE446" s="792"/>
      <c r="AF446" s="792"/>
      <c r="AG446" s="792"/>
      <c r="AH446" s="792"/>
      <c r="AI446" s="792"/>
      <c r="AJ446" s="792"/>
      <c r="AK446" s="792"/>
      <c r="AL446" s="792"/>
      <c r="AM446" s="792"/>
      <c r="AN446" s="792"/>
      <c r="AO446" s="792"/>
      <c r="AP446" s="792"/>
      <c r="AQ446" s="300"/>
      <c r="AR446" s="301"/>
      <c r="AS446" s="722" t="s">
        <v>337</v>
      </c>
      <c r="AT446" s="723"/>
      <c r="AU446" s="740" t="s">
        <v>31</v>
      </c>
      <c r="AV446" s="741"/>
      <c r="AW446" s="741"/>
      <c r="AX446" s="741"/>
      <c r="AY446" s="741"/>
      <c r="AZ446" s="741"/>
      <c r="BA446" s="741"/>
      <c r="BB446" s="741"/>
      <c r="BC446" s="741"/>
      <c r="BD446" s="741"/>
      <c r="BE446" s="742"/>
      <c r="BF446" s="722" t="s">
        <v>336</v>
      </c>
      <c r="BG446" s="723"/>
      <c r="BH446" s="755" t="str">
        <f>""&amp;①入力シート!AC101</f>
        <v/>
      </c>
      <c r="BI446" s="756"/>
      <c r="BJ446" s="756"/>
      <c r="BK446" s="756"/>
      <c r="BL446" s="756"/>
      <c r="BM446" s="756"/>
      <c r="BN446" s="756"/>
      <c r="BO446" s="756"/>
      <c r="BP446" s="756"/>
      <c r="BQ446" s="756"/>
      <c r="BR446" s="756"/>
      <c r="BS446" s="756"/>
      <c r="BT446" s="756"/>
      <c r="BU446" s="756"/>
      <c r="BV446" s="756"/>
      <c r="BW446" s="756"/>
      <c r="BX446" s="756"/>
      <c r="BY446" s="756"/>
      <c r="BZ446" s="756"/>
      <c r="CA446" s="756"/>
      <c r="CB446" s="756"/>
      <c r="CC446" s="756"/>
      <c r="CD446" s="756"/>
      <c r="CE446" s="756"/>
      <c r="CF446" s="756"/>
      <c r="CG446" s="756"/>
      <c r="CH446" s="757"/>
    </row>
    <row r="447" spans="1:86" ht="24.95" customHeight="1">
      <c r="A447" s="724"/>
      <c r="B447" s="725"/>
      <c r="C447" s="743">
        <f>'②応募者名簿(印刷用)'!$BF19</f>
        <v>77</v>
      </c>
      <c r="D447" s="744"/>
      <c r="E447" s="744"/>
      <c r="F447" s="744"/>
      <c r="G447" s="744"/>
      <c r="H447" s="744"/>
      <c r="I447" s="744"/>
      <c r="J447" s="744"/>
      <c r="K447" s="744"/>
      <c r="L447" s="744"/>
      <c r="M447" s="744"/>
      <c r="N447" s="724"/>
      <c r="O447" s="725"/>
      <c r="P447" s="792"/>
      <c r="Q447" s="792"/>
      <c r="R447" s="792"/>
      <c r="S447" s="792"/>
      <c r="T447" s="792"/>
      <c r="U447" s="792"/>
      <c r="V447" s="792"/>
      <c r="W447" s="792"/>
      <c r="X447" s="792"/>
      <c r="Y447" s="792"/>
      <c r="Z447" s="792"/>
      <c r="AA447" s="792"/>
      <c r="AB447" s="792"/>
      <c r="AC447" s="792"/>
      <c r="AD447" s="792"/>
      <c r="AE447" s="792"/>
      <c r="AF447" s="792"/>
      <c r="AG447" s="792"/>
      <c r="AH447" s="792"/>
      <c r="AI447" s="792"/>
      <c r="AJ447" s="792"/>
      <c r="AK447" s="792"/>
      <c r="AL447" s="792"/>
      <c r="AM447" s="792"/>
      <c r="AN447" s="792"/>
      <c r="AO447" s="792"/>
      <c r="AP447" s="792"/>
      <c r="AQ447" s="300"/>
      <c r="AR447" s="301"/>
      <c r="AS447" s="724"/>
      <c r="AT447" s="725"/>
      <c r="AU447" s="743">
        <f>'②応募者名簿(印刷用)'!$BF20</f>
        <v>78</v>
      </c>
      <c r="AV447" s="744"/>
      <c r="AW447" s="744"/>
      <c r="AX447" s="744"/>
      <c r="AY447" s="744"/>
      <c r="AZ447" s="744"/>
      <c r="BA447" s="744"/>
      <c r="BB447" s="744"/>
      <c r="BC447" s="744"/>
      <c r="BD447" s="744"/>
      <c r="BE447" s="745"/>
      <c r="BF447" s="724"/>
      <c r="BG447" s="725"/>
      <c r="BH447" s="758"/>
      <c r="BI447" s="759"/>
      <c r="BJ447" s="759"/>
      <c r="BK447" s="759"/>
      <c r="BL447" s="759"/>
      <c r="BM447" s="759"/>
      <c r="BN447" s="759"/>
      <c r="BO447" s="759"/>
      <c r="BP447" s="759"/>
      <c r="BQ447" s="759"/>
      <c r="BR447" s="759"/>
      <c r="BS447" s="759"/>
      <c r="BT447" s="759"/>
      <c r="BU447" s="759"/>
      <c r="BV447" s="759"/>
      <c r="BW447" s="759"/>
      <c r="BX447" s="759"/>
      <c r="BY447" s="759"/>
      <c r="BZ447" s="759"/>
      <c r="CA447" s="759"/>
      <c r="CB447" s="759"/>
      <c r="CC447" s="759"/>
      <c r="CD447" s="759"/>
      <c r="CE447" s="759"/>
      <c r="CF447" s="759"/>
      <c r="CG447" s="759"/>
      <c r="CH447" s="760"/>
    </row>
    <row r="448" spans="1:86" ht="24.95" customHeight="1">
      <c r="A448" s="726"/>
      <c r="B448" s="727"/>
      <c r="C448" s="743"/>
      <c r="D448" s="744"/>
      <c r="E448" s="744"/>
      <c r="F448" s="744"/>
      <c r="G448" s="744"/>
      <c r="H448" s="744"/>
      <c r="I448" s="744"/>
      <c r="J448" s="744"/>
      <c r="K448" s="744"/>
      <c r="L448" s="744"/>
      <c r="M448" s="744"/>
      <c r="N448" s="726"/>
      <c r="O448" s="727"/>
      <c r="P448" s="792"/>
      <c r="Q448" s="792"/>
      <c r="R448" s="792"/>
      <c r="S448" s="792"/>
      <c r="T448" s="792"/>
      <c r="U448" s="792"/>
      <c r="V448" s="792"/>
      <c r="W448" s="792"/>
      <c r="X448" s="792"/>
      <c r="Y448" s="792"/>
      <c r="Z448" s="792"/>
      <c r="AA448" s="792"/>
      <c r="AB448" s="792"/>
      <c r="AC448" s="792"/>
      <c r="AD448" s="792"/>
      <c r="AE448" s="792"/>
      <c r="AF448" s="792"/>
      <c r="AG448" s="792"/>
      <c r="AH448" s="792"/>
      <c r="AI448" s="792"/>
      <c r="AJ448" s="792"/>
      <c r="AK448" s="792"/>
      <c r="AL448" s="792"/>
      <c r="AM448" s="792"/>
      <c r="AN448" s="792"/>
      <c r="AO448" s="792"/>
      <c r="AP448" s="792"/>
      <c r="AQ448" s="300"/>
      <c r="AR448" s="301"/>
      <c r="AS448" s="726"/>
      <c r="AT448" s="727"/>
      <c r="AU448" s="746"/>
      <c r="AV448" s="747"/>
      <c r="AW448" s="747"/>
      <c r="AX448" s="747"/>
      <c r="AY448" s="747"/>
      <c r="AZ448" s="747"/>
      <c r="BA448" s="747"/>
      <c r="BB448" s="747"/>
      <c r="BC448" s="747"/>
      <c r="BD448" s="747"/>
      <c r="BE448" s="748"/>
      <c r="BF448" s="726"/>
      <c r="BG448" s="727"/>
      <c r="BH448" s="761"/>
      <c r="BI448" s="762"/>
      <c r="BJ448" s="762"/>
      <c r="BK448" s="762"/>
      <c r="BL448" s="762"/>
      <c r="BM448" s="762"/>
      <c r="BN448" s="762"/>
      <c r="BO448" s="762"/>
      <c r="BP448" s="762"/>
      <c r="BQ448" s="762"/>
      <c r="BR448" s="762"/>
      <c r="BS448" s="762"/>
      <c r="BT448" s="762"/>
      <c r="BU448" s="762"/>
      <c r="BV448" s="762"/>
      <c r="BW448" s="762"/>
      <c r="BX448" s="762"/>
      <c r="BY448" s="762"/>
      <c r="BZ448" s="762"/>
      <c r="CA448" s="762"/>
      <c r="CB448" s="762"/>
      <c r="CC448" s="762"/>
      <c r="CD448" s="762"/>
      <c r="CE448" s="762"/>
      <c r="CF448" s="762"/>
      <c r="CG448" s="762"/>
      <c r="CH448" s="763"/>
    </row>
    <row r="449" spans="1:86" ht="24.95" customHeight="1">
      <c r="A449" s="722" t="s">
        <v>338</v>
      </c>
      <c r="B449" s="723"/>
      <c r="C449" s="782" t="str">
        <f>IF('②応募者名簿(印刷用)'!$BQ$19="","",'②応募者名簿(印刷用)'!$BQ$19)</f>
        <v/>
      </c>
      <c r="D449" s="783"/>
      <c r="E449" s="783"/>
      <c r="F449" s="783"/>
      <c r="G449" s="783"/>
      <c r="H449" s="783"/>
      <c r="I449" s="783"/>
      <c r="J449" s="783"/>
      <c r="K449" s="783"/>
      <c r="L449" s="783"/>
      <c r="M449" s="784"/>
      <c r="N449" s="728" t="s">
        <v>346</v>
      </c>
      <c r="O449" s="729"/>
      <c r="P449" s="787" t="s">
        <v>32</v>
      </c>
      <c r="Q449" s="788"/>
      <c r="R449" s="788"/>
      <c r="S449" s="788"/>
      <c r="T449" s="788"/>
      <c r="U449" s="788"/>
      <c r="V449" s="788"/>
      <c r="W449" s="788"/>
      <c r="X449" s="788"/>
      <c r="Y449" s="788"/>
      <c r="Z449" s="788"/>
      <c r="AA449" s="788"/>
      <c r="AB449" s="788"/>
      <c r="AC449" s="788"/>
      <c r="AD449" s="788"/>
      <c r="AE449" s="788"/>
      <c r="AF449" s="788"/>
      <c r="AG449" s="788"/>
      <c r="AH449" s="788"/>
      <c r="AI449" s="788"/>
      <c r="AJ449" s="788"/>
      <c r="AK449" s="788"/>
      <c r="AL449" s="788"/>
      <c r="AM449" s="788"/>
      <c r="AN449" s="788"/>
      <c r="AO449" s="788"/>
      <c r="AP449" s="789"/>
      <c r="AQ449" s="300"/>
      <c r="AR449" s="301"/>
      <c r="AS449" s="722" t="s">
        <v>338</v>
      </c>
      <c r="AT449" s="723"/>
      <c r="AU449" s="782" t="str">
        <f>IF('②応募者名簿(印刷用)'!$BQ$20="","",'②応募者名簿(印刷用)'!$BQ$20)</f>
        <v/>
      </c>
      <c r="AV449" s="783"/>
      <c r="AW449" s="783"/>
      <c r="AX449" s="783"/>
      <c r="AY449" s="783"/>
      <c r="AZ449" s="783"/>
      <c r="BA449" s="783"/>
      <c r="BB449" s="783"/>
      <c r="BC449" s="783"/>
      <c r="BD449" s="783"/>
      <c r="BE449" s="784"/>
      <c r="BF449" s="728" t="s">
        <v>346</v>
      </c>
      <c r="BG449" s="729"/>
      <c r="BH449" s="740" t="s">
        <v>32</v>
      </c>
      <c r="BI449" s="741"/>
      <c r="BJ449" s="741"/>
      <c r="BK449" s="741"/>
      <c r="BL449" s="741"/>
      <c r="BM449" s="741"/>
      <c r="BN449" s="741"/>
      <c r="BO449" s="741"/>
      <c r="BP449" s="741"/>
      <c r="BQ449" s="741"/>
      <c r="BR449" s="741"/>
      <c r="BS449" s="741"/>
      <c r="BT449" s="741"/>
      <c r="BU449" s="741"/>
      <c r="BV449" s="741"/>
      <c r="BW449" s="741"/>
      <c r="BX449" s="741"/>
      <c r="BY449" s="741"/>
      <c r="BZ449" s="741"/>
      <c r="CA449" s="741"/>
      <c r="CB449" s="741"/>
      <c r="CC449" s="741"/>
      <c r="CD449" s="741"/>
      <c r="CE449" s="741"/>
      <c r="CF449" s="741"/>
      <c r="CG449" s="741"/>
      <c r="CH449" s="742"/>
    </row>
    <row r="450" spans="1:86" ht="24.95" customHeight="1">
      <c r="A450" s="724"/>
      <c r="B450" s="725"/>
      <c r="C450" s="743"/>
      <c r="D450" s="744"/>
      <c r="E450" s="744"/>
      <c r="F450" s="744"/>
      <c r="G450" s="744"/>
      <c r="H450" s="744"/>
      <c r="I450" s="744"/>
      <c r="J450" s="744"/>
      <c r="K450" s="744"/>
      <c r="L450" s="744"/>
      <c r="M450" s="745"/>
      <c r="N450" s="730"/>
      <c r="O450" s="731"/>
      <c r="P450" s="793" t="str">
        <f>IF('②応募者名簿(印刷用)'!$BU$19="","",'②応募者名簿(印刷用)'!$BU$19)</f>
        <v xml:space="preserve"> </v>
      </c>
      <c r="Q450" s="793"/>
      <c r="R450" s="793"/>
      <c r="S450" s="793"/>
      <c r="T450" s="793"/>
      <c r="U450" s="793"/>
      <c r="V450" s="793"/>
      <c r="W450" s="793"/>
      <c r="X450" s="793"/>
      <c r="Y450" s="793"/>
      <c r="Z450" s="793"/>
      <c r="AA450" s="793"/>
      <c r="AB450" s="793"/>
      <c r="AC450" s="793"/>
      <c r="AD450" s="793"/>
      <c r="AE450" s="793"/>
      <c r="AF450" s="793"/>
      <c r="AG450" s="793"/>
      <c r="AH450" s="793"/>
      <c r="AI450" s="793"/>
      <c r="AJ450" s="793"/>
      <c r="AK450" s="793"/>
      <c r="AL450" s="793"/>
      <c r="AM450" s="793"/>
      <c r="AN450" s="793"/>
      <c r="AO450" s="793"/>
      <c r="AP450" s="793"/>
      <c r="AQ450" s="300"/>
      <c r="AR450" s="301"/>
      <c r="AS450" s="724"/>
      <c r="AT450" s="725"/>
      <c r="AU450" s="743"/>
      <c r="AV450" s="744"/>
      <c r="AW450" s="744"/>
      <c r="AX450" s="744"/>
      <c r="AY450" s="744"/>
      <c r="AZ450" s="744"/>
      <c r="BA450" s="744"/>
      <c r="BB450" s="744"/>
      <c r="BC450" s="744"/>
      <c r="BD450" s="744"/>
      <c r="BE450" s="745"/>
      <c r="BF450" s="730"/>
      <c r="BG450" s="731"/>
      <c r="BH450" s="743" t="str">
        <f>IF('②応募者名簿(印刷用)'!$BU$20="","",'②応募者名簿(印刷用)'!$BU$20)</f>
        <v xml:space="preserve"> </v>
      </c>
      <c r="BI450" s="744"/>
      <c r="BJ450" s="744"/>
      <c r="BK450" s="744"/>
      <c r="BL450" s="744"/>
      <c r="BM450" s="744"/>
      <c r="BN450" s="744"/>
      <c r="BO450" s="744"/>
      <c r="BP450" s="744"/>
      <c r="BQ450" s="744"/>
      <c r="BR450" s="744"/>
      <c r="BS450" s="744"/>
      <c r="BT450" s="744"/>
      <c r="BU450" s="744"/>
      <c r="BV450" s="744"/>
      <c r="BW450" s="744"/>
      <c r="BX450" s="744"/>
      <c r="BY450" s="744"/>
      <c r="BZ450" s="744"/>
      <c r="CA450" s="744"/>
      <c r="CB450" s="744"/>
      <c r="CC450" s="744"/>
      <c r="CD450" s="744"/>
      <c r="CE450" s="744"/>
      <c r="CF450" s="744"/>
      <c r="CG450" s="744"/>
      <c r="CH450" s="745"/>
    </row>
    <row r="451" spans="1:86" ht="24.95" customHeight="1">
      <c r="A451" s="726"/>
      <c r="B451" s="727"/>
      <c r="C451" s="743"/>
      <c r="D451" s="744"/>
      <c r="E451" s="744"/>
      <c r="F451" s="744"/>
      <c r="G451" s="744"/>
      <c r="H451" s="744"/>
      <c r="I451" s="744"/>
      <c r="J451" s="744"/>
      <c r="K451" s="744"/>
      <c r="L451" s="744"/>
      <c r="M451" s="745"/>
      <c r="N451" s="732"/>
      <c r="O451" s="733"/>
      <c r="P451" s="794"/>
      <c r="Q451" s="794"/>
      <c r="R451" s="794"/>
      <c r="S451" s="794"/>
      <c r="T451" s="794"/>
      <c r="U451" s="794"/>
      <c r="V451" s="794"/>
      <c r="W451" s="794"/>
      <c r="X451" s="794"/>
      <c r="Y451" s="794"/>
      <c r="Z451" s="794"/>
      <c r="AA451" s="794"/>
      <c r="AB451" s="794"/>
      <c r="AC451" s="794"/>
      <c r="AD451" s="794"/>
      <c r="AE451" s="794"/>
      <c r="AF451" s="794"/>
      <c r="AG451" s="794"/>
      <c r="AH451" s="794"/>
      <c r="AI451" s="794"/>
      <c r="AJ451" s="794"/>
      <c r="AK451" s="794"/>
      <c r="AL451" s="794"/>
      <c r="AM451" s="794"/>
      <c r="AN451" s="794"/>
      <c r="AO451" s="794"/>
      <c r="AP451" s="794"/>
      <c r="AQ451" s="300"/>
      <c r="AR451" s="301"/>
      <c r="AS451" s="726"/>
      <c r="AT451" s="727"/>
      <c r="AU451" s="746"/>
      <c r="AV451" s="747"/>
      <c r="AW451" s="747"/>
      <c r="AX451" s="747"/>
      <c r="AY451" s="747"/>
      <c r="AZ451" s="747"/>
      <c r="BA451" s="747"/>
      <c r="BB451" s="747"/>
      <c r="BC451" s="747"/>
      <c r="BD451" s="747"/>
      <c r="BE451" s="748"/>
      <c r="BF451" s="732"/>
      <c r="BG451" s="733"/>
      <c r="BH451" s="746"/>
      <c r="BI451" s="747"/>
      <c r="BJ451" s="747"/>
      <c r="BK451" s="747"/>
      <c r="BL451" s="747"/>
      <c r="BM451" s="747"/>
      <c r="BN451" s="747"/>
      <c r="BO451" s="747"/>
      <c r="BP451" s="747"/>
      <c r="BQ451" s="747"/>
      <c r="BR451" s="747"/>
      <c r="BS451" s="747"/>
      <c r="BT451" s="747"/>
      <c r="BU451" s="747"/>
      <c r="BV451" s="747"/>
      <c r="BW451" s="747"/>
      <c r="BX451" s="747"/>
      <c r="BY451" s="747"/>
      <c r="BZ451" s="747"/>
      <c r="CA451" s="747"/>
      <c r="CB451" s="747"/>
      <c r="CC451" s="747"/>
      <c r="CD451" s="747"/>
      <c r="CE451" s="747"/>
      <c r="CF451" s="747"/>
      <c r="CG451" s="747"/>
      <c r="CH451" s="748"/>
    </row>
    <row r="452" spans="1:86" ht="24.95" customHeight="1">
      <c r="A452" s="786" t="s">
        <v>22</v>
      </c>
      <c r="B452" s="786"/>
      <c r="C452" s="791" t="str">
        <f>""&amp;①入力シート!AD100</f>
        <v/>
      </c>
      <c r="D452" s="791"/>
      <c r="E452" s="791"/>
      <c r="F452" s="791"/>
      <c r="G452" s="791"/>
      <c r="H452" s="791"/>
      <c r="I452" s="791"/>
      <c r="J452" s="791"/>
      <c r="K452" s="791"/>
      <c r="L452" s="791"/>
      <c r="M452" s="791"/>
      <c r="N452" s="197"/>
      <c r="O452" s="198"/>
      <c r="P452" s="198"/>
      <c r="Q452" s="198"/>
      <c r="R452" s="198"/>
      <c r="S452" s="198"/>
      <c r="T452" s="198"/>
      <c r="U452" s="198"/>
      <c r="V452" s="198"/>
      <c r="W452" s="198"/>
      <c r="X452" s="198"/>
      <c r="Y452" s="198"/>
      <c r="Z452" s="198"/>
      <c r="AA452" s="198"/>
      <c r="AB452" s="198"/>
      <c r="AC452" s="198"/>
      <c r="AD452" s="198"/>
      <c r="AE452" s="198"/>
      <c r="AF452" s="198"/>
      <c r="AG452" s="198"/>
      <c r="AH452" s="198"/>
      <c r="AI452" s="198"/>
      <c r="AJ452" s="198"/>
      <c r="AK452" s="198"/>
      <c r="AL452" s="198"/>
      <c r="AM452" s="774">
        <f>$AM$20</f>
        <v>86</v>
      </c>
      <c r="AN452" s="774"/>
      <c r="AO452" s="774"/>
      <c r="AP452" s="775"/>
      <c r="AQ452" s="298"/>
      <c r="AR452" s="299"/>
      <c r="AS452" s="778" t="s">
        <v>22</v>
      </c>
      <c r="AT452" s="779"/>
      <c r="AU452" s="749" t="str">
        <f>""&amp;①入力シート!AD101</f>
        <v/>
      </c>
      <c r="AV452" s="750"/>
      <c r="AW452" s="750"/>
      <c r="AX452" s="750"/>
      <c r="AY452" s="750"/>
      <c r="AZ452" s="750"/>
      <c r="BA452" s="750"/>
      <c r="BB452" s="750"/>
      <c r="BC452" s="750"/>
      <c r="BD452" s="750"/>
      <c r="BE452" s="751"/>
      <c r="BF452" s="197"/>
      <c r="BG452" s="198"/>
      <c r="BH452" s="198"/>
      <c r="BI452" s="198"/>
      <c r="BJ452" s="198"/>
      <c r="BK452" s="198"/>
      <c r="BL452" s="198"/>
      <c r="BM452" s="198"/>
      <c r="BN452" s="198"/>
      <c r="BO452" s="198"/>
      <c r="BP452" s="198"/>
      <c r="BQ452" s="198"/>
      <c r="BR452" s="198"/>
      <c r="BS452" s="198"/>
      <c r="BT452" s="198"/>
      <c r="BU452" s="198"/>
      <c r="BV452" s="198"/>
      <c r="BW452" s="198"/>
      <c r="BX452" s="198"/>
      <c r="BY452" s="198"/>
      <c r="BZ452" s="198"/>
      <c r="CA452" s="198"/>
      <c r="CB452" s="198"/>
      <c r="CC452" s="198"/>
      <c r="CD452" s="198"/>
      <c r="CE452" s="774">
        <f>$AM$20</f>
        <v>86</v>
      </c>
      <c r="CF452" s="774"/>
      <c r="CG452" s="774"/>
      <c r="CH452" s="775"/>
    </row>
    <row r="453" spans="1:86" ht="24.95" customHeight="1">
      <c r="A453" s="786"/>
      <c r="B453" s="786"/>
      <c r="C453" s="791"/>
      <c r="D453" s="791"/>
      <c r="E453" s="791"/>
      <c r="F453" s="791"/>
      <c r="G453" s="791"/>
      <c r="H453" s="791"/>
      <c r="I453" s="791"/>
      <c r="J453" s="791"/>
      <c r="K453" s="791"/>
      <c r="L453" s="791"/>
      <c r="M453" s="791"/>
      <c r="N453" s="199"/>
      <c r="O453" s="199"/>
      <c r="P453" s="199"/>
      <c r="Q453" s="199"/>
      <c r="R453" s="199"/>
      <c r="S453" s="199"/>
      <c r="T453" s="199"/>
      <c r="U453" s="199"/>
      <c r="V453" s="199"/>
      <c r="W453" s="199"/>
      <c r="X453" s="199"/>
      <c r="Y453" s="199"/>
      <c r="Z453" s="199"/>
      <c r="AA453" s="199"/>
      <c r="AB453" s="199"/>
      <c r="AC453" s="199"/>
      <c r="AD453" s="199"/>
      <c r="AE453" s="199"/>
      <c r="AF453" s="199"/>
      <c r="AG453" s="199"/>
      <c r="AH453" s="199"/>
      <c r="AI453" s="199"/>
      <c r="AJ453" s="199"/>
      <c r="AK453" s="199"/>
      <c r="AL453" s="199"/>
      <c r="AM453" s="776"/>
      <c r="AN453" s="776"/>
      <c r="AO453" s="776"/>
      <c r="AP453" s="777"/>
      <c r="AQ453" s="298"/>
      <c r="AR453" s="299"/>
      <c r="AS453" s="780"/>
      <c r="AT453" s="781"/>
      <c r="AU453" s="752"/>
      <c r="AV453" s="753"/>
      <c r="AW453" s="753"/>
      <c r="AX453" s="753"/>
      <c r="AY453" s="753"/>
      <c r="AZ453" s="753"/>
      <c r="BA453" s="753"/>
      <c r="BB453" s="753"/>
      <c r="BC453" s="753"/>
      <c r="BD453" s="753"/>
      <c r="BE453" s="754"/>
      <c r="BF453" s="199"/>
      <c r="BG453" s="199"/>
      <c r="BH453" s="199"/>
      <c r="BI453" s="199"/>
      <c r="BJ453" s="199"/>
      <c r="BK453" s="199"/>
      <c r="BL453" s="199"/>
      <c r="BM453" s="199"/>
      <c r="BN453" s="199"/>
      <c r="BO453" s="199"/>
      <c r="BP453" s="199"/>
      <c r="BQ453" s="199"/>
      <c r="BR453" s="199"/>
      <c r="BS453" s="199"/>
      <c r="BT453" s="199"/>
      <c r="BU453" s="199"/>
      <c r="BV453" s="199"/>
      <c r="BW453" s="199"/>
      <c r="BX453" s="199"/>
      <c r="BY453" s="199"/>
      <c r="BZ453" s="199"/>
      <c r="CA453" s="199"/>
      <c r="CB453" s="199"/>
      <c r="CC453" s="199"/>
      <c r="CD453" s="199"/>
      <c r="CE453" s="776"/>
      <c r="CF453" s="776"/>
      <c r="CG453" s="776"/>
      <c r="CH453" s="777"/>
    </row>
    <row r="454" spans="1:86" ht="26.1" customHeight="1">
      <c r="AQ454" s="304"/>
      <c r="AR454" s="305"/>
    </row>
    <row r="455" spans="1:86" ht="26.1" customHeight="1">
      <c r="AQ455" s="304"/>
      <c r="AR455" s="305"/>
    </row>
    <row r="456" spans="1:86" ht="26.1" customHeight="1">
      <c r="A456" s="174"/>
      <c r="B456" s="174"/>
      <c r="C456" s="174"/>
      <c r="D456" s="174"/>
      <c r="E456" s="174"/>
      <c r="F456" s="174"/>
      <c r="G456" s="174"/>
      <c r="H456" s="174"/>
      <c r="I456" s="174"/>
      <c r="J456" s="174"/>
      <c r="K456" s="174"/>
      <c r="L456" s="174"/>
      <c r="M456" s="174"/>
      <c r="N456" s="785" t="s">
        <v>408</v>
      </c>
      <c r="O456" s="785"/>
      <c r="P456" s="785"/>
      <c r="Q456" s="785"/>
      <c r="R456" s="785"/>
      <c r="S456" s="785"/>
      <c r="T456" s="785"/>
      <c r="U456" s="785"/>
      <c r="V456" s="785"/>
      <c r="W456" s="785"/>
      <c r="X456" s="785"/>
      <c r="Y456" s="785"/>
      <c r="Z456" s="785"/>
      <c r="AA456" s="785"/>
      <c r="AB456" s="785"/>
      <c r="AQ456" s="298"/>
      <c r="AR456" s="299"/>
      <c r="AS456" s="174"/>
      <c r="AT456" s="174"/>
      <c r="AU456" s="174"/>
      <c r="AV456" s="174"/>
      <c r="AW456" s="174"/>
      <c r="AX456" s="174"/>
      <c r="AY456" s="174"/>
      <c r="AZ456" s="174"/>
      <c r="BA456" s="174"/>
      <c r="BB456" s="174"/>
      <c r="BC456" s="174"/>
      <c r="BD456" s="174"/>
      <c r="BE456" s="174"/>
      <c r="BF456" s="785" t="s">
        <v>408</v>
      </c>
      <c r="BG456" s="785"/>
      <c r="BH456" s="785"/>
      <c r="BI456" s="785"/>
      <c r="BJ456" s="785"/>
      <c r="BK456" s="785"/>
      <c r="BL456" s="785"/>
      <c r="BM456" s="785"/>
      <c r="BN456" s="785"/>
      <c r="BO456" s="785"/>
      <c r="BP456" s="785"/>
      <c r="BQ456" s="785"/>
      <c r="BR456" s="785"/>
      <c r="BS456" s="785"/>
      <c r="BT456" s="785"/>
    </row>
    <row r="457" spans="1:86" ht="26.1" customHeight="1">
      <c r="A457" s="174"/>
      <c r="B457" s="174"/>
      <c r="C457" s="174"/>
      <c r="D457" s="174"/>
      <c r="E457" s="174"/>
      <c r="F457" s="174"/>
      <c r="G457" s="174"/>
      <c r="H457" s="174"/>
      <c r="I457" s="174"/>
      <c r="J457" s="174"/>
      <c r="K457" s="174"/>
      <c r="L457" s="174"/>
      <c r="M457" s="174"/>
      <c r="N457" s="785"/>
      <c r="O457" s="785"/>
      <c r="P457" s="785"/>
      <c r="Q457" s="785"/>
      <c r="R457" s="785"/>
      <c r="S457" s="785"/>
      <c r="T457" s="785"/>
      <c r="U457" s="785"/>
      <c r="V457" s="785"/>
      <c r="W457" s="785"/>
      <c r="X457" s="785"/>
      <c r="Y457" s="785"/>
      <c r="Z457" s="785"/>
      <c r="AA457" s="785"/>
      <c r="AB457" s="785"/>
      <c r="AQ457" s="298"/>
      <c r="AR457" s="299"/>
      <c r="AS457" s="174"/>
      <c r="AT457" s="174"/>
      <c r="AU457" s="174"/>
      <c r="AV457" s="174"/>
      <c r="AW457" s="174"/>
      <c r="AX457" s="174"/>
      <c r="AY457" s="174"/>
      <c r="AZ457" s="174"/>
      <c r="BA457" s="174"/>
      <c r="BB457" s="174"/>
      <c r="BC457" s="174"/>
      <c r="BD457" s="174"/>
      <c r="BE457" s="174"/>
      <c r="BF457" s="785"/>
      <c r="BG457" s="785"/>
      <c r="BH457" s="785"/>
      <c r="BI457" s="785"/>
      <c r="BJ457" s="785"/>
      <c r="BK457" s="785"/>
      <c r="BL457" s="785"/>
      <c r="BM457" s="785"/>
      <c r="BN457" s="785"/>
      <c r="BO457" s="785"/>
      <c r="BP457" s="785"/>
      <c r="BQ457" s="785"/>
      <c r="BR457" s="785"/>
      <c r="BS457" s="785"/>
      <c r="BT457" s="785"/>
    </row>
    <row r="458" spans="1:86" ht="26.1" customHeight="1">
      <c r="A458" s="174"/>
      <c r="B458" s="174"/>
      <c r="C458" s="174"/>
      <c r="D458" s="174"/>
      <c r="E458" s="174"/>
      <c r="F458" s="174"/>
      <c r="G458" s="174"/>
      <c r="H458" s="174"/>
      <c r="I458" s="174"/>
      <c r="J458" s="174"/>
      <c r="K458" s="174"/>
      <c r="L458" s="174"/>
      <c r="M458" s="174"/>
      <c r="N458" s="785" t="s">
        <v>407</v>
      </c>
      <c r="O458" s="785"/>
      <c r="P458" s="785"/>
      <c r="Q458" s="785"/>
      <c r="R458" s="785"/>
      <c r="S458" s="785"/>
      <c r="T458" s="785"/>
      <c r="U458" s="785"/>
      <c r="V458" s="785"/>
      <c r="W458" s="785"/>
      <c r="X458" s="785"/>
      <c r="Y458" s="785"/>
      <c r="Z458" s="785"/>
      <c r="AA458" s="785"/>
      <c r="AB458" s="785"/>
      <c r="AQ458" s="298"/>
      <c r="AR458" s="299"/>
      <c r="AS458" s="174"/>
      <c r="AT458" s="174"/>
      <c r="AU458" s="174"/>
      <c r="AV458" s="174"/>
      <c r="AW458" s="174"/>
      <c r="AX458" s="174"/>
      <c r="AY458" s="174"/>
      <c r="AZ458" s="174"/>
      <c r="BA458" s="174"/>
      <c r="BB458" s="174"/>
      <c r="BC458" s="174"/>
      <c r="BD458" s="174"/>
      <c r="BE458" s="174"/>
      <c r="BF458" s="785" t="s">
        <v>407</v>
      </c>
      <c r="BG458" s="785"/>
      <c r="BH458" s="785"/>
      <c r="BI458" s="785"/>
      <c r="BJ458" s="785"/>
      <c r="BK458" s="785"/>
      <c r="BL458" s="785"/>
      <c r="BM458" s="785"/>
      <c r="BN458" s="785"/>
      <c r="BO458" s="785"/>
      <c r="BP458" s="785"/>
      <c r="BQ458" s="785"/>
      <c r="BR458" s="785"/>
      <c r="BS458" s="785"/>
      <c r="BT458" s="785"/>
    </row>
    <row r="459" spans="1:86" ht="26.1" customHeight="1">
      <c r="A459" s="174"/>
      <c r="B459" s="174"/>
      <c r="C459" s="174"/>
      <c r="D459" s="174"/>
      <c r="E459" s="174"/>
      <c r="F459" s="174"/>
      <c r="G459" s="174"/>
      <c r="H459" s="174"/>
      <c r="I459" s="174"/>
      <c r="J459" s="174"/>
      <c r="K459" s="174"/>
      <c r="L459" s="174"/>
      <c r="M459" s="174"/>
      <c r="N459" s="785"/>
      <c r="O459" s="785"/>
      <c r="P459" s="785"/>
      <c r="Q459" s="785"/>
      <c r="R459" s="785"/>
      <c r="S459" s="785"/>
      <c r="T459" s="785"/>
      <c r="U459" s="785"/>
      <c r="V459" s="785"/>
      <c r="W459" s="785"/>
      <c r="X459" s="785"/>
      <c r="Y459" s="785"/>
      <c r="Z459" s="785"/>
      <c r="AA459" s="785"/>
      <c r="AB459" s="785"/>
      <c r="AQ459" s="298"/>
      <c r="AR459" s="299"/>
      <c r="AS459" s="174"/>
      <c r="AT459" s="174"/>
      <c r="AU459" s="174"/>
      <c r="AV459" s="174"/>
      <c r="AW459" s="174"/>
      <c r="AX459" s="174"/>
      <c r="AY459" s="174"/>
      <c r="AZ459" s="174"/>
      <c r="BA459" s="174"/>
      <c r="BB459" s="174"/>
      <c r="BC459" s="174"/>
      <c r="BD459" s="174"/>
      <c r="BE459" s="174"/>
      <c r="BF459" s="785"/>
      <c r="BG459" s="785"/>
      <c r="BH459" s="785"/>
      <c r="BI459" s="785"/>
      <c r="BJ459" s="785"/>
      <c r="BK459" s="785"/>
      <c r="BL459" s="785"/>
      <c r="BM459" s="785"/>
      <c r="BN459" s="785"/>
      <c r="BO459" s="785"/>
      <c r="BP459" s="785"/>
      <c r="BQ459" s="785"/>
      <c r="BR459" s="785"/>
      <c r="BS459" s="785"/>
      <c r="BT459" s="785"/>
    </row>
    <row r="460" spans="1:86" ht="26.1" customHeight="1">
      <c r="AQ460" s="302"/>
      <c r="AR460" s="303"/>
    </row>
    <row r="461" spans="1:86" ht="26.1" customHeight="1">
      <c r="B461" s="142" t="str">
        <f>$B$5</f>
        <v>第86回全国教育美術展応募作品の名札</v>
      </c>
      <c r="AQ461" s="302"/>
      <c r="AR461" s="303"/>
      <c r="AT461" s="142" t="str">
        <f>$B$5</f>
        <v>第86回全国教育美術展応募作品の名札</v>
      </c>
    </row>
    <row r="462" spans="1:86" ht="24.95" customHeight="1">
      <c r="A462" s="734" t="s">
        <v>45</v>
      </c>
      <c r="B462" s="735"/>
      <c r="C462" s="735"/>
      <c r="D462" s="735"/>
      <c r="E462" s="735"/>
      <c r="F462" s="735"/>
      <c r="G462" s="735"/>
      <c r="H462" s="735"/>
      <c r="I462" s="735"/>
      <c r="J462" s="735"/>
      <c r="K462" s="735"/>
      <c r="L462" s="735"/>
      <c r="M462" s="736"/>
      <c r="N462" s="790" t="s">
        <v>344</v>
      </c>
      <c r="O462" s="790"/>
      <c r="P462" s="719" t="s">
        <v>17</v>
      </c>
      <c r="Q462" s="720"/>
      <c r="R462" s="721" t="str">
        <f>IF('②応募者名簿(印刷用)'!$BX$40="","",'②応募者名簿(印刷用)'!$BX$40)</f>
        <v>-</v>
      </c>
      <c r="S462" s="721"/>
      <c r="T462" s="721"/>
      <c r="U462" s="721"/>
      <c r="V462" s="721"/>
      <c r="W462" s="721"/>
      <c r="X462" s="721"/>
      <c r="Y462" s="272"/>
      <c r="Z462" s="272"/>
      <c r="AA462" s="718" t="s">
        <v>282</v>
      </c>
      <c r="AB462" s="718"/>
      <c r="AC462" s="718"/>
      <c r="AD462" s="716" t="str">
        <f>IF(①入力シート!$D$30+①入力シート!$H$30+①入力シート!$L$30=0,"",①入力シート!$D$30&amp;①入力シート!$G$30&amp;①入力シート!$H$30&amp;①入力シート!$K$30&amp;①入力シート!$L$30)</f>
        <v/>
      </c>
      <c r="AE462" s="716"/>
      <c r="AF462" s="716"/>
      <c r="AG462" s="716"/>
      <c r="AH462" s="716"/>
      <c r="AI462" s="716"/>
      <c r="AJ462" s="716"/>
      <c r="AK462" s="716"/>
      <c r="AL462" s="716"/>
      <c r="AM462" s="716"/>
      <c r="AN462" s="716"/>
      <c r="AO462" s="716"/>
      <c r="AP462" s="717"/>
      <c r="AQ462" s="300"/>
      <c r="AR462" s="301"/>
      <c r="AS462" s="734" t="s">
        <v>45</v>
      </c>
      <c r="AT462" s="735"/>
      <c r="AU462" s="735"/>
      <c r="AV462" s="735"/>
      <c r="AW462" s="735"/>
      <c r="AX462" s="735"/>
      <c r="AY462" s="735"/>
      <c r="AZ462" s="735"/>
      <c r="BA462" s="735"/>
      <c r="BB462" s="735"/>
      <c r="BC462" s="735"/>
      <c r="BD462" s="735"/>
      <c r="BE462" s="736"/>
      <c r="BF462" s="728" t="s">
        <v>344</v>
      </c>
      <c r="BG462" s="729"/>
      <c r="BH462" s="719" t="s">
        <v>17</v>
      </c>
      <c r="BI462" s="720"/>
      <c r="BJ462" s="721" t="str">
        <f>IF('②応募者名簿(印刷用)'!$BX$40="","",'②応募者名簿(印刷用)'!$BX$40)</f>
        <v>-</v>
      </c>
      <c r="BK462" s="721"/>
      <c r="BL462" s="721"/>
      <c r="BM462" s="721"/>
      <c r="BN462" s="721"/>
      <c r="BO462" s="721"/>
      <c r="BP462" s="721"/>
      <c r="BQ462" s="272"/>
      <c r="BR462" s="272"/>
      <c r="BS462" s="718" t="s">
        <v>282</v>
      </c>
      <c r="BT462" s="718"/>
      <c r="BU462" s="718"/>
      <c r="BV462" s="716" t="str">
        <f>IF(①入力シート!$D$30+①入力シート!$H$30+①入力シート!$L$30=0,"",①入力シート!$D$30&amp;①入力シート!$G$30&amp;①入力シート!$H$30&amp;①入力シート!$K$30&amp;①入力シート!$L$30)</f>
        <v/>
      </c>
      <c r="BW462" s="716"/>
      <c r="BX462" s="716"/>
      <c r="BY462" s="716"/>
      <c r="BZ462" s="716"/>
      <c r="CA462" s="716"/>
      <c r="CB462" s="716"/>
      <c r="CC462" s="716"/>
      <c r="CD462" s="716"/>
      <c r="CE462" s="716"/>
      <c r="CF462" s="716"/>
      <c r="CG462" s="716"/>
      <c r="CH462" s="717"/>
    </row>
    <row r="463" spans="1:86" ht="24.95" customHeight="1">
      <c r="A463" s="714"/>
      <c r="B463" s="715"/>
      <c r="C463" s="715"/>
      <c r="D463" s="715"/>
      <c r="E463" s="715"/>
      <c r="F463" s="715"/>
      <c r="G463" s="715"/>
      <c r="H463" s="715"/>
      <c r="I463" s="191"/>
      <c r="J463" s="191"/>
      <c r="K463" s="191"/>
      <c r="L463" s="191"/>
      <c r="M463" s="192"/>
      <c r="N463" s="790"/>
      <c r="O463" s="790"/>
      <c r="P463" s="711" t="str">
        <f>IF('②応募者名簿(印刷用)'!$BV$42="","",'②応募者名簿(印刷用)'!$BV$42)</f>
        <v xml:space="preserve"> </v>
      </c>
      <c r="Q463" s="712"/>
      <c r="R463" s="712"/>
      <c r="S463" s="712"/>
      <c r="T463" s="712"/>
      <c r="U463" s="712"/>
      <c r="V463" s="712"/>
      <c r="W463" s="712"/>
      <c r="X463" s="712"/>
      <c r="Y463" s="712"/>
      <c r="Z463" s="712"/>
      <c r="AA463" s="712"/>
      <c r="AB463" s="712"/>
      <c r="AC463" s="712"/>
      <c r="AD463" s="712"/>
      <c r="AE463" s="712"/>
      <c r="AF463" s="712"/>
      <c r="AG463" s="712"/>
      <c r="AH463" s="712"/>
      <c r="AI463" s="712"/>
      <c r="AJ463" s="712"/>
      <c r="AK463" s="712"/>
      <c r="AL463" s="712"/>
      <c r="AM463" s="712"/>
      <c r="AN463" s="712"/>
      <c r="AO463" s="712"/>
      <c r="AP463" s="713"/>
      <c r="AQ463" s="300"/>
      <c r="AR463" s="301"/>
      <c r="AS463" s="714"/>
      <c r="AT463" s="715"/>
      <c r="AU463" s="715"/>
      <c r="AV463" s="715"/>
      <c r="AW463" s="715"/>
      <c r="AX463" s="715"/>
      <c r="AY463" s="715"/>
      <c r="AZ463" s="715"/>
      <c r="BA463" s="191"/>
      <c r="BB463" s="191"/>
      <c r="BC463" s="191"/>
      <c r="BD463" s="191"/>
      <c r="BE463" s="192"/>
      <c r="BF463" s="730"/>
      <c r="BG463" s="731"/>
      <c r="BH463" s="711" t="str">
        <f>IF('②応募者名簿(印刷用)'!$BV$42="","",'②応募者名簿(印刷用)'!$BV$42)</f>
        <v xml:space="preserve"> </v>
      </c>
      <c r="BI463" s="712"/>
      <c r="BJ463" s="712"/>
      <c r="BK463" s="712"/>
      <c r="BL463" s="712"/>
      <c r="BM463" s="712"/>
      <c r="BN463" s="712"/>
      <c r="BO463" s="712"/>
      <c r="BP463" s="712"/>
      <c r="BQ463" s="712"/>
      <c r="BR463" s="712"/>
      <c r="BS463" s="712"/>
      <c r="BT463" s="712"/>
      <c r="BU463" s="712"/>
      <c r="BV463" s="712"/>
      <c r="BW463" s="712"/>
      <c r="BX463" s="712"/>
      <c r="BY463" s="712"/>
      <c r="BZ463" s="712"/>
      <c r="CA463" s="712"/>
      <c r="CB463" s="712"/>
      <c r="CC463" s="712"/>
      <c r="CD463" s="712"/>
      <c r="CE463" s="712"/>
      <c r="CF463" s="712"/>
      <c r="CG463" s="712"/>
      <c r="CH463" s="713"/>
    </row>
    <row r="464" spans="1:86" ht="24.95" customHeight="1">
      <c r="A464" s="714"/>
      <c r="B464" s="715"/>
      <c r="C464" s="715"/>
      <c r="D464" s="715"/>
      <c r="E464" s="715"/>
      <c r="F464" s="715"/>
      <c r="G464" s="715"/>
      <c r="H464" s="715"/>
      <c r="I464" s="191"/>
      <c r="J464" s="191"/>
      <c r="K464" s="191"/>
      <c r="L464" s="191"/>
      <c r="M464" s="192"/>
      <c r="N464" s="790"/>
      <c r="O464" s="790"/>
      <c r="P464" s="711" t="str">
        <f>IF('②応募者名簿(印刷用)'!$BV$43="","",'②応募者名簿(印刷用)'!$BV$43)</f>
        <v xml:space="preserve"> </v>
      </c>
      <c r="Q464" s="712"/>
      <c r="R464" s="712"/>
      <c r="S464" s="712"/>
      <c r="T464" s="712"/>
      <c r="U464" s="712"/>
      <c r="V464" s="712"/>
      <c r="W464" s="712"/>
      <c r="X464" s="712"/>
      <c r="Y464" s="712"/>
      <c r="Z464" s="712"/>
      <c r="AA464" s="712"/>
      <c r="AB464" s="712"/>
      <c r="AC464" s="712"/>
      <c r="AD464" s="712"/>
      <c r="AE464" s="712"/>
      <c r="AF464" s="712"/>
      <c r="AG464" s="712"/>
      <c r="AH464" s="712"/>
      <c r="AI464" s="712"/>
      <c r="AJ464" s="712"/>
      <c r="AK464" s="712"/>
      <c r="AL464" s="712"/>
      <c r="AM464" s="712"/>
      <c r="AN464" s="712"/>
      <c r="AO464" s="712"/>
      <c r="AP464" s="713"/>
      <c r="AQ464" s="300"/>
      <c r="AR464" s="301"/>
      <c r="AS464" s="714"/>
      <c r="AT464" s="715"/>
      <c r="AU464" s="715"/>
      <c r="AV464" s="715"/>
      <c r="AW464" s="715"/>
      <c r="AX464" s="715"/>
      <c r="AY464" s="715"/>
      <c r="AZ464" s="715"/>
      <c r="BA464" s="191"/>
      <c r="BB464" s="191"/>
      <c r="BC464" s="191"/>
      <c r="BD464" s="191"/>
      <c r="BE464" s="192"/>
      <c r="BF464" s="730"/>
      <c r="BG464" s="731"/>
      <c r="BH464" s="711" t="str">
        <f>IF('②応募者名簿(印刷用)'!$BV$43="","",'②応募者名簿(印刷用)'!$BV$43)</f>
        <v xml:space="preserve"> </v>
      </c>
      <c r="BI464" s="712"/>
      <c r="BJ464" s="712"/>
      <c r="BK464" s="712"/>
      <c r="BL464" s="712"/>
      <c r="BM464" s="712"/>
      <c r="BN464" s="712"/>
      <c r="BO464" s="712"/>
      <c r="BP464" s="712"/>
      <c r="BQ464" s="712"/>
      <c r="BR464" s="712"/>
      <c r="BS464" s="712"/>
      <c r="BT464" s="712"/>
      <c r="BU464" s="712"/>
      <c r="BV464" s="712"/>
      <c r="BW464" s="712"/>
      <c r="BX464" s="712"/>
      <c r="BY464" s="712"/>
      <c r="BZ464" s="712"/>
      <c r="CA464" s="712"/>
      <c r="CB464" s="712"/>
      <c r="CC464" s="712"/>
      <c r="CD464" s="712"/>
      <c r="CE464" s="712"/>
      <c r="CF464" s="712"/>
      <c r="CG464" s="712"/>
      <c r="CH464" s="713"/>
    </row>
    <row r="465" spans="1:86" ht="24.95" customHeight="1">
      <c r="A465" s="714"/>
      <c r="B465" s="715"/>
      <c r="C465" s="715"/>
      <c r="D465" s="715"/>
      <c r="E465" s="715"/>
      <c r="F465" s="715"/>
      <c r="G465" s="715"/>
      <c r="H465" s="715"/>
      <c r="I465" s="191"/>
      <c r="J465" s="191"/>
      <c r="K465" s="191"/>
      <c r="L465" s="191"/>
      <c r="M465" s="192"/>
      <c r="N465" s="790"/>
      <c r="O465" s="790"/>
      <c r="P465" s="737" t="str">
        <f>IF('②応募者名簿(印刷用)'!$BV$44="","",'②応募者名簿(印刷用)'!$BV$44)</f>
        <v xml:space="preserve"> </v>
      </c>
      <c r="Q465" s="738"/>
      <c r="R465" s="738"/>
      <c r="S465" s="738"/>
      <c r="T465" s="738"/>
      <c r="U465" s="738"/>
      <c r="V465" s="738"/>
      <c r="W465" s="738"/>
      <c r="X465" s="738"/>
      <c r="Y465" s="738"/>
      <c r="Z465" s="738"/>
      <c r="AA465" s="738"/>
      <c r="AB465" s="738"/>
      <c r="AC465" s="738"/>
      <c r="AD465" s="738"/>
      <c r="AE465" s="738"/>
      <c r="AF465" s="738"/>
      <c r="AG465" s="738"/>
      <c r="AH465" s="738"/>
      <c r="AI465" s="738"/>
      <c r="AJ465" s="738"/>
      <c r="AK465" s="738"/>
      <c r="AL465" s="738"/>
      <c r="AM465" s="738"/>
      <c r="AN465" s="738"/>
      <c r="AO465" s="738"/>
      <c r="AP465" s="739"/>
      <c r="AQ465" s="300"/>
      <c r="AR465" s="301"/>
      <c r="AS465" s="714"/>
      <c r="AT465" s="715"/>
      <c r="AU465" s="715"/>
      <c r="AV465" s="715"/>
      <c r="AW465" s="715"/>
      <c r="AX465" s="715"/>
      <c r="AY465" s="715"/>
      <c r="AZ465" s="715"/>
      <c r="BA465" s="191"/>
      <c r="BB465" s="191"/>
      <c r="BC465" s="191"/>
      <c r="BD465" s="191"/>
      <c r="BE465" s="192"/>
      <c r="BF465" s="732"/>
      <c r="BG465" s="733"/>
      <c r="BH465" s="737" t="str">
        <f>IF('②応募者名簿(印刷用)'!$BV$44="","",'②応募者名簿(印刷用)'!$BV$44)</f>
        <v xml:space="preserve"> </v>
      </c>
      <c r="BI465" s="738"/>
      <c r="BJ465" s="738"/>
      <c r="BK465" s="738"/>
      <c r="BL465" s="738"/>
      <c r="BM465" s="738"/>
      <c r="BN465" s="738"/>
      <c r="BO465" s="738"/>
      <c r="BP465" s="738"/>
      <c r="BQ465" s="738"/>
      <c r="BR465" s="738"/>
      <c r="BS465" s="738"/>
      <c r="BT465" s="738"/>
      <c r="BU465" s="738"/>
      <c r="BV465" s="738"/>
      <c r="BW465" s="738"/>
      <c r="BX465" s="738"/>
      <c r="BY465" s="738"/>
      <c r="BZ465" s="738"/>
      <c r="CA465" s="738"/>
      <c r="CB465" s="738"/>
      <c r="CC465" s="738"/>
      <c r="CD465" s="738"/>
      <c r="CE465" s="738"/>
      <c r="CF465" s="738"/>
      <c r="CG465" s="738"/>
      <c r="CH465" s="739"/>
    </row>
    <row r="466" spans="1:86" ht="24.95" customHeight="1">
      <c r="A466" s="714"/>
      <c r="B466" s="715"/>
      <c r="C466" s="715"/>
      <c r="D466" s="715"/>
      <c r="E466" s="715"/>
      <c r="F466" s="715"/>
      <c r="G466" s="715"/>
      <c r="H466" s="715"/>
      <c r="I466" s="191"/>
      <c r="J466" s="191"/>
      <c r="K466" s="191"/>
      <c r="L466" s="191"/>
      <c r="M466" s="192"/>
      <c r="N466" s="728" t="s">
        <v>345</v>
      </c>
      <c r="O466" s="729"/>
      <c r="P466" s="740" t="s">
        <v>23</v>
      </c>
      <c r="Q466" s="741"/>
      <c r="R466" s="741"/>
      <c r="S466" s="741"/>
      <c r="T466" s="720" t="str">
        <f>""&amp;①入力シート!$D$21</f>
        <v/>
      </c>
      <c r="U466" s="720"/>
      <c r="V466" s="720"/>
      <c r="W466" s="720"/>
      <c r="X466" s="720"/>
      <c r="Y466" s="720"/>
      <c r="Z466" s="720"/>
      <c r="AA466" s="720"/>
      <c r="AB466" s="720"/>
      <c r="AC466" s="720"/>
      <c r="AD466" s="720"/>
      <c r="AE466" s="720"/>
      <c r="AF466" s="720"/>
      <c r="AG466" s="720"/>
      <c r="AH466" s="720"/>
      <c r="AI466" s="720"/>
      <c r="AJ466" s="720"/>
      <c r="AK466" s="720"/>
      <c r="AL466" s="720"/>
      <c r="AM466" s="720"/>
      <c r="AN466" s="720"/>
      <c r="AO466" s="720"/>
      <c r="AP466" s="773"/>
      <c r="AQ466" s="300"/>
      <c r="AR466" s="301"/>
      <c r="AS466" s="714"/>
      <c r="AT466" s="715"/>
      <c r="AU466" s="715"/>
      <c r="AV466" s="715"/>
      <c r="AW466" s="715"/>
      <c r="AX466" s="715"/>
      <c r="AY466" s="715"/>
      <c r="AZ466" s="715"/>
      <c r="BA466" s="191"/>
      <c r="BB466" s="191"/>
      <c r="BC466" s="191"/>
      <c r="BD466" s="191"/>
      <c r="BE466" s="192"/>
      <c r="BF466" s="728" t="s">
        <v>345</v>
      </c>
      <c r="BG466" s="729"/>
      <c r="BH466" s="740" t="s">
        <v>23</v>
      </c>
      <c r="BI466" s="741"/>
      <c r="BJ466" s="741"/>
      <c r="BK466" s="741"/>
      <c r="BL466" s="720" t="str">
        <f>""&amp;①入力シート!$D$21</f>
        <v/>
      </c>
      <c r="BM466" s="720"/>
      <c r="BN466" s="720"/>
      <c r="BO466" s="720"/>
      <c r="BP466" s="720"/>
      <c r="BQ466" s="720"/>
      <c r="BR466" s="720"/>
      <c r="BS466" s="720"/>
      <c r="BT466" s="720"/>
      <c r="BU466" s="720"/>
      <c r="BV466" s="720"/>
      <c r="BW466" s="720"/>
      <c r="BX466" s="720"/>
      <c r="BY466" s="720"/>
      <c r="BZ466" s="720"/>
      <c r="CA466" s="720"/>
      <c r="CB466" s="720"/>
      <c r="CC466" s="720"/>
      <c r="CD466" s="720"/>
      <c r="CE466" s="720"/>
      <c r="CF466" s="720"/>
      <c r="CG466" s="720"/>
      <c r="CH466" s="773"/>
    </row>
    <row r="467" spans="1:86" ht="24.95" customHeight="1">
      <c r="A467" s="193"/>
      <c r="B467" s="191"/>
      <c r="C467" s="191"/>
      <c r="D467" s="191"/>
      <c r="E467" s="191"/>
      <c r="F467" s="191"/>
      <c r="G467" s="191"/>
      <c r="H467" s="191"/>
      <c r="I467" s="191"/>
      <c r="J467" s="191"/>
      <c r="K467" s="191"/>
      <c r="L467" s="191"/>
      <c r="M467" s="192"/>
      <c r="N467" s="730"/>
      <c r="O467" s="731"/>
      <c r="P467" s="770" t="str">
        <f>"　"&amp;①入力シート!$D$22</f>
        <v>　</v>
      </c>
      <c r="Q467" s="771"/>
      <c r="R467" s="771"/>
      <c r="S467" s="771"/>
      <c r="T467" s="771"/>
      <c r="U467" s="771"/>
      <c r="V467" s="771"/>
      <c r="W467" s="771"/>
      <c r="X467" s="771"/>
      <c r="Y467" s="771"/>
      <c r="Z467" s="771"/>
      <c r="AA467" s="771"/>
      <c r="AB467" s="771"/>
      <c r="AC467" s="771"/>
      <c r="AD467" s="771"/>
      <c r="AE467" s="771"/>
      <c r="AF467" s="771"/>
      <c r="AG467" s="771"/>
      <c r="AH467" s="771"/>
      <c r="AI467" s="771"/>
      <c r="AJ467" s="771"/>
      <c r="AK467" s="771"/>
      <c r="AL467" s="771"/>
      <c r="AM467" s="771"/>
      <c r="AN467" s="771"/>
      <c r="AO467" s="771"/>
      <c r="AP467" s="772"/>
      <c r="AQ467" s="300"/>
      <c r="AR467" s="301"/>
      <c r="AS467" s="193"/>
      <c r="AT467" s="191"/>
      <c r="AU467" s="191"/>
      <c r="AV467" s="191"/>
      <c r="AW467" s="191"/>
      <c r="AX467" s="191"/>
      <c r="AY467" s="191"/>
      <c r="AZ467" s="191"/>
      <c r="BA467" s="191"/>
      <c r="BB467" s="191"/>
      <c r="BC467" s="191"/>
      <c r="BD467" s="191"/>
      <c r="BE467" s="192"/>
      <c r="BF467" s="730"/>
      <c r="BG467" s="731"/>
      <c r="BH467" s="770" t="str">
        <f>"　"&amp;①入力シート!$D$22</f>
        <v>　</v>
      </c>
      <c r="BI467" s="771"/>
      <c r="BJ467" s="771"/>
      <c r="BK467" s="771"/>
      <c r="BL467" s="771"/>
      <c r="BM467" s="771"/>
      <c r="BN467" s="771"/>
      <c r="BO467" s="771"/>
      <c r="BP467" s="771"/>
      <c r="BQ467" s="771"/>
      <c r="BR467" s="771"/>
      <c r="BS467" s="771"/>
      <c r="BT467" s="771"/>
      <c r="BU467" s="771"/>
      <c r="BV467" s="771"/>
      <c r="BW467" s="771"/>
      <c r="BX467" s="771"/>
      <c r="BY467" s="771"/>
      <c r="BZ467" s="771"/>
      <c r="CA467" s="771"/>
      <c r="CB467" s="771"/>
      <c r="CC467" s="771"/>
      <c r="CD467" s="771"/>
      <c r="CE467" s="771"/>
      <c r="CF467" s="771"/>
      <c r="CG467" s="771"/>
      <c r="CH467" s="772"/>
    </row>
    <row r="468" spans="1:86" ht="24.95" customHeight="1">
      <c r="A468" s="193"/>
      <c r="B468" s="191"/>
      <c r="C468" s="191"/>
      <c r="D468" s="191"/>
      <c r="E468" s="191"/>
      <c r="F468" s="191"/>
      <c r="G468" s="191"/>
      <c r="H468" s="191"/>
      <c r="I468" s="191"/>
      <c r="J468" s="191"/>
      <c r="K468" s="191"/>
      <c r="L468" s="191"/>
      <c r="M468" s="192"/>
      <c r="N468" s="730"/>
      <c r="O468" s="731"/>
      <c r="P468" s="764" t="str">
        <f>"　"&amp;①入力シート!$D$23</f>
        <v>　</v>
      </c>
      <c r="Q468" s="765"/>
      <c r="R468" s="765"/>
      <c r="S468" s="765"/>
      <c r="T468" s="765"/>
      <c r="U468" s="765"/>
      <c r="V468" s="765"/>
      <c r="W468" s="765"/>
      <c r="X468" s="765"/>
      <c r="Y468" s="765"/>
      <c r="Z468" s="765"/>
      <c r="AA468" s="765"/>
      <c r="AB468" s="765"/>
      <c r="AC468" s="765"/>
      <c r="AD468" s="765"/>
      <c r="AE468" s="765"/>
      <c r="AF468" s="765"/>
      <c r="AG468" s="765"/>
      <c r="AH468" s="765"/>
      <c r="AI468" s="765"/>
      <c r="AJ468" s="765"/>
      <c r="AK468" s="765"/>
      <c r="AL468" s="765"/>
      <c r="AM468" s="765"/>
      <c r="AN468" s="765"/>
      <c r="AO468" s="765"/>
      <c r="AP468" s="766"/>
      <c r="AQ468" s="300"/>
      <c r="AR468" s="301"/>
      <c r="AS468" s="193"/>
      <c r="AT468" s="191"/>
      <c r="AU468" s="191"/>
      <c r="AV468" s="191"/>
      <c r="AW468" s="191"/>
      <c r="AX468" s="191"/>
      <c r="AY468" s="191"/>
      <c r="AZ468" s="191"/>
      <c r="BA468" s="191"/>
      <c r="BB468" s="191"/>
      <c r="BC468" s="191"/>
      <c r="BD468" s="191"/>
      <c r="BE468" s="192"/>
      <c r="BF468" s="730"/>
      <c r="BG468" s="731"/>
      <c r="BH468" s="764" t="str">
        <f>"　"&amp;①入力シート!$D$23</f>
        <v>　</v>
      </c>
      <c r="BI468" s="765"/>
      <c r="BJ468" s="765"/>
      <c r="BK468" s="765"/>
      <c r="BL468" s="765"/>
      <c r="BM468" s="765"/>
      <c r="BN468" s="765"/>
      <c r="BO468" s="765"/>
      <c r="BP468" s="765"/>
      <c r="BQ468" s="765"/>
      <c r="BR468" s="765"/>
      <c r="BS468" s="765"/>
      <c r="BT468" s="765"/>
      <c r="BU468" s="765"/>
      <c r="BV468" s="765"/>
      <c r="BW468" s="765"/>
      <c r="BX468" s="765"/>
      <c r="BY468" s="765"/>
      <c r="BZ468" s="765"/>
      <c r="CA468" s="765"/>
      <c r="CB468" s="765"/>
      <c r="CC468" s="765"/>
      <c r="CD468" s="765"/>
      <c r="CE468" s="765"/>
      <c r="CF468" s="765"/>
      <c r="CG468" s="765"/>
      <c r="CH468" s="766"/>
    </row>
    <row r="469" spans="1:86" ht="24.95" customHeight="1">
      <c r="A469" s="194"/>
      <c r="B469" s="195"/>
      <c r="C469" s="195"/>
      <c r="D469" s="195"/>
      <c r="E469" s="195"/>
      <c r="F469" s="195"/>
      <c r="G469" s="195"/>
      <c r="H469" s="195"/>
      <c r="I469" s="195"/>
      <c r="J469" s="195"/>
      <c r="K469" s="195"/>
      <c r="L469" s="195"/>
      <c r="M469" s="196"/>
      <c r="N469" s="732"/>
      <c r="O469" s="733"/>
      <c r="P469" s="764"/>
      <c r="Q469" s="765"/>
      <c r="R469" s="765"/>
      <c r="S469" s="765"/>
      <c r="T469" s="765"/>
      <c r="U469" s="765"/>
      <c r="V469" s="765"/>
      <c r="W469" s="765"/>
      <c r="X469" s="765"/>
      <c r="Y469" s="765"/>
      <c r="Z469" s="765"/>
      <c r="AA469" s="765"/>
      <c r="AB469" s="765"/>
      <c r="AC469" s="765"/>
      <c r="AD469" s="765"/>
      <c r="AE469" s="765"/>
      <c r="AF469" s="765"/>
      <c r="AG469" s="765"/>
      <c r="AH469" s="765"/>
      <c r="AI469" s="765"/>
      <c r="AJ469" s="765"/>
      <c r="AK469" s="765"/>
      <c r="AL469" s="765"/>
      <c r="AM469" s="765"/>
      <c r="AN469" s="765"/>
      <c r="AO469" s="765"/>
      <c r="AP469" s="766"/>
      <c r="AQ469" s="300"/>
      <c r="AR469" s="301"/>
      <c r="AS469" s="194"/>
      <c r="AT469" s="195"/>
      <c r="AU469" s="195"/>
      <c r="AV469" s="195"/>
      <c r="AW469" s="195"/>
      <c r="AX469" s="195"/>
      <c r="AY469" s="195"/>
      <c r="AZ469" s="195"/>
      <c r="BA469" s="195"/>
      <c r="BB469" s="195"/>
      <c r="BC469" s="195"/>
      <c r="BD469" s="195"/>
      <c r="BE469" s="196"/>
      <c r="BF469" s="732"/>
      <c r="BG469" s="733"/>
      <c r="BH469" s="767"/>
      <c r="BI469" s="768"/>
      <c r="BJ469" s="768"/>
      <c r="BK469" s="768"/>
      <c r="BL469" s="768"/>
      <c r="BM469" s="768"/>
      <c r="BN469" s="768"/>
      <c r="BO469" s="768"/>
      <c r="BP469" s="768"/>
      <c r="BQ469" s="768"/>
      <c r="BR469" s="768"/>
      <c r="BS469" s="768"/>
      <c r="BT469" s="768"/>
      <c r="BU469" s="768"/>
      <c r="BV469" s="768"/>
      <c r="BW469" s="768"/>
      <c r="BX469" s="768"/>
      <c r="BY469" s="768"/>
      <c r="BZ469" s="768"/>
      <c r="CA469" s="768"/>
      <c r="CB469" s="768"/>
      <c r="CC469" s="768"/>
      <c r="CD469" s="768"/>
      <c r="CE469" s="768"/>
      <c r="CF469" s="768"/>
      <c r="CG469" s="768"/>
      <c r="CH469" s="769"/>
    </row>
    <row r="470" spans="1:86" ht="24.95" customHeight="1">
      <c r="A470" s="722" t="s">
        <v>337</v>
      </c>
      <c r="B470" s="723"/>
      <c r="C470" s="740" t="s">
        <v>31</v>
      </c>
      <c r="D470" s="741"/>
      <c r="E470" s="741"/>
      <c r="F470" s="741"/>
      <c r="G470" s="741"/>
      <c r="H470" s="741"/>
      <c r="I470" s="741"/>
      <c r="J470" s="741"/>
      <c r="K470" s="741"/>
      <c r="L470" s="741"/>
      <c r="M470" s="741"/>
      <c r="N470" s="722" t="s">
        <v>336</v>
      </c>
      <c r="O470" s="723"/>
      <c r="P470" s="792" t="str">
        <f>""&amp;①入力シート!AC102</f>
        <v/>
      </c>
      <c r="Q470" s="792"/>
      <c r="R470" s="792"/>
      <c r="S470" s="792"/>
      <c r="T470" s="792"/>
      <c r="U470" s="792"/>
      <c r="V470" s="792"/>
      <c r="W470" s="792"/>
      <c r="X470" s="792"/>
      <c r="Y470" s="792"/>
      <c r="Z470" s="792"/>
      <c r="AA470" s="792"/>
      <c r="AB470" s="792"/>
      <c r="AC470" s="792"/>
      <c r="AD470" s="792"/>
      <c r="AE470" s="792"/>
      <c r="AF470" s="792"/>
      <c r="AG470" s="792"/>
      <c r="AH470" s="792"/>
      <c r="AI470" s="792"/>
      <c r="AJ470" s="792"/>
      <c r="AK470" s="792"/>
      <c r="AL470" s="792"/>
      <c r="AM470" s="792"/>
      <c r="AN470" s="792"/>
      <c r="AO470" s="792"/>
      <c r="AP470" s="792"/>
      <c r="AQ470" s="300"/>
      <c r="AR470" s="301"/>
      <c r="AS470" s="722" t="s">
        <v>337</v>
      </c>
      <c r="AT470" s="723"/>
      <c r="AU470" s="740" t="s">
        <v>31</v>
      </c>
      <c r="AV470" s="741"/>
      <c r="AW470" s="741"/>
      <c r="AX470" s="741"/>
      <c r="AY470" s="741"/>
      <c r="AZ470" s="741"/>
      <c r="BA470" s="741"/>
      <c r="BB470" s="741"/>
      <c r="BC470" s="741"/>
      <c r="BD470" s="741"/>
      <c r="BE470" s="742"/>
      <c r="BF470" s="722" t="s">
        <v>336</v>
      </c>
      <c r="BG470" s="723"/>
      <c r="BH470" s="755" t="str">
        <f>""&amp;①入力シート!AC103</f>
        <v/>
      </c>
      <c r="BI470" s="756"/>
      <c r="BJ470" s="756"/>
      <c r="BK470" s="756"/>
      <c r="BL470" s="756"/>
      <c r="BM470" s="756"/>
      <c r="BN470" s="756"/>
      <c r="BO470" s="756"/>
      <c r="BP470" s="756"/>
      <c r="BQ470" s="756"/>
      <c r="BR470" s="756"/>
      <c r="BS470" s="756"/>
      <c r="BT470" s="756"/>
      <c r="BU470" s="756"/>
      <c r="BV470" s="756"/>
      <c r="BW470" s="756"/>
      <c r="BX470" s="756"/>
      <c r="BY470" s="756"/>
      <c r="BZ470" s="756"/>
      <c r="CA470" s="756"/>
      <c r="CB470" s="756"/>
      <c r="CC470" s="756"/>
      <c r="CD470" s="756"/>
      <c r="CE470" s="756"/>
      <c r="CF470" s="756"/>
      <c r="CG470" s="756"/>
      <c r="CH470" s="757"/>
    </row>
    <row r="471" spans="1:86" ht="24.95" customHeight="1">
      <c r="A471" s="724"/>
      <c r="B471" s="725"/>
      <c r="C471" s="743">
        <f>'②応募者名簿(印刷用)'!$BF21</f>
        <v>79</v>
      </c>
      <c r="D471" s="744"/>
      <c r="E471" s="744"/>
      <c r="F471" s="744"/>
      <c r="G471" s="744"/>
      <c r="H471" s="744"/>
      <c r="I471" s="744"/>
      <c r="J471" s="744"/>
      <c r="K471" s="744"/>
      <c r="L471" s="744"/>
      <c r="M471" s="744"/>
      <c r="N471" s="724"/>
      <c r="O471" s="725"/>
      <c r="P471" s="792"/>
      <c r="Q471" s="792"/>
      <c r="R471" s="792"/>
      <c r="S471" s="792"/>
      <c r="T471" s="792"/>
      <c r="U471" s="792"/>
      <c r="V471" s="792"/>
      <c r="W471" s="792"/>
      <c r="X471" s="792"/>
      <c r="Y471" s="792"/>
      <c r="Z471" s="792"/>
      <c r="AA471" s="792"/>
      <c r="AB471" s="792"/>
      <c r="AC471" s="792"/>
      <c r="AD471" s="792"/>
      <c r="AE471" s="792"/>
      <c r="AF471" s="792"/>
      <c r="AG471" s="792"/>
      <c r="AH471" s="792"/>
      <c r="AI471" s="792"/>
      <c r="AJ471" s="792"/>
      <c r="AK471" s="792"/>
      <c r="AL471" s="792"/>
      <c r="AM471" s="792"/>
      <c r="AN471" s="792"/>
      <c r="AO471" s="792"/>
      <c r="AP471" s="792"/>
      <c r="AQ471" s="300"/>
      <c r="AR471" s="301"/>
      <c r="AS471" s="724"/>
      <c r="AT471" s="725"/>
      <c r="AU471" s="743">
        <f>'②応募者名簿(印刷用)'!$BF22</f>
        <v>80</v>
      </c>
      <c r="AV471" s="744"/>
      <c r="AW471" s="744"/>
      <c r="AX471" s="744"/>
      <c r="AY471" s="744"/>
      <c r="AZ471" s="744"/>
      <c r="BA471" s="744"/>
      <c r="BB471" s="744"/>
      <c r="BC471" s="744"/>
      <c r="BD471" s="744"/>
      <c r="BE471" s="745"/>
      <c r="BF471" s="724"/>
      <c r="BG471" s="725"/>
      <c r="BH471" s="758"/>
      <c r="BI471" s="759"/>
      <c r="BJ471" s="759"/>
      <c r="BK471" s="759"/>
      <c r="BL471" s="759"/>
      <c r="BM471" s="759"/>
      <c r="BN471" s="759"/>
      <c r="BO471" s="759"/>
      <c r="BP471" s="759"/>
      <c r="BQ471" s="759"/>
      <c r="BR471" s="759"/>
      <c r="BS471" s="759"/>
      <c r="BT471" s="759"/>
      <c r="BU471" s="759"/>
      <c r="BV471" s="759"/>
      <c r="BW471" s="759"/>
      <c r="BX471" s="759"/>
      <c r="BY471" s="759"/>
      <c r="BZ471" s="759"/>
      <c r="CA471" s="759"/>
      <c r="CB471" s="759"/>
      <c r="CC471" s="759"/>
      <c r="CD471" s="759"/>
      <c r="CE471" s="759"/>
      <c r="CF471" s="759"/>
      <c r="CG471" s="759"/>
      <c r="CH471" s="760"/>
    </row>
    <row r="472" spans="1:86" ht="24.95" customHeight="1">
      <c r="A472" s="726"/>
      <c r="B472" s="727"/>
      <c r="C472" s="743"/>
      <c r="D472" s="744"/>
      <c r="E472" s="744"/>
      <c r="F472" s="744"/>
      <c r="G472" s="744"/>
      <c r="H472" s="744"/>
      <c r="I472" s="744"/>
      <c r="J472" s="744"/>
      <c r="K472" s="744"/>
      <c r="L472" s="744"/>
      <c r="M472" s="744"/>
      <c r="N472" s="726"/>
      <c r="O472" s="727"/>
      <c r="P472" s="792"/>
      <c r="Q472" s="792"/>
      <c r="R472" s="792"/>
      <c r="S472" s="792"/>
      <c r="T472" s="792"/>
      <c r="U472" s="792"/>
      <c r="V472" s="792"/>
      <c r="W472" s="792"/>
      <c r="X472" s="792"/>
      <c r="Y472" s="792"/>
      <c r="Z472" s="792"/>
      <c r="AA472" s="792"/>
      <c r="AB472" s="792"/>
      <c r="AC472" s="792"/>
      <c r="AD472" s="792"/>
      <c r="AE472" s="792"/>
      <c r="AF472" s="792"/>
      <c r="AG472" s="792"/>
      <c r="AH472" s="792"/>
      <c r="AI472" s="792"/>
      <c r="AJ472" s="792"/>
      <c r="AK472" s="792"/>
      <c r="AL472" s="792"/>
      <c r="AM472" s="792"/>
      <c r="AN472" s="792"/>
      <c r="AO472" s="792"/>
      <c r="AP472" s="792"/>
      <c r="AQ472" s="300"/>
      <c r="AR472" s="301"/>
      <c r="AS472" s="726"/>
      <c r="AT472" s="727"/>
      <c r="AU472" s="746"/>
      <c r="AV472" s="747"/>
      <c r="AW472" s="747"/>
      <c r="AX472" s="747"/>
      <c r="AY472" s="747"/>
      <c r="AZ472" s="747"/>
      <c r="BA472" s="747"/>
      <c r="BB472" s="747"/>
      <c r="BC472" s="747"/>
      <c r="BD472" s="747"/>
      <c r="BE472" s="748"/>
      <c r="BF472" s="726"/>
      <c r="BG472" s="727"/>
      <c r="BH472" s="761"/>
      <c r="BI472" s="762"/>
      <c r="BJ472" s="762"/>
      <c r="BK472" s="762"/>
      <c r="BL472" s="762"/>
      <c r="BM472" s="762"/>
      <c r="BN472" s="762"/>
      <c r="BO472" s="762"/>
      <c r="BP472" s="762"/>
      <c r="BQ472" s="762"/>
      <c r="BR472" s="762"/>
      <c r="BS472" s="762"/>
      <c r="BT472" s="762"/>
      <c r="BU472" s="762"/>
      <c r="BV472" s="762"/>
      <c r="BW472" s="762"/>
      <c r="BX472" s="762"/>
      <c r="BY472" s="762"/>
      <c r="BZ472" s="762"/>
      <c r="CA472" s="762"/>
      <c r="CB472" s="762"/>
      <c r="CC472" s="762"/>
      <c r="CD472" s="762"/>
      <c r="CE472" s="762"/>
      <c r="CF472" s="762"/>
      <c r="CG472" s="762"/>
      <c r="CH472" s="763"/>
    </row>
    <row r="473" spans="1:86" ht="24.95" customHeight="1">
      <c r="A473" s="722" t="s">
        <v>338</v>
      </c>
      <c r="B473" s="723"/>
      <c r="C473" s="782" t="str">
        <f>IF('②応募者名簿(印刷用)'!$BQ$21="","",'②応募者名簿(印刷用)'!$BQ$21)</f>
        <v/>
      </c>
      <c r="D473" s="783"/>
      <c r="E473" s="783"/>
      <c r="F473" s="783"/>
      <c r="G473" s="783"/>
      <c r="H473" s="783"/>
      <c r="I473" s="783"/>
      <c r="J473" s="783"/>
      <c r="K473" s="783"/>
      <c r="L473" s="783"/>
      <c r="M473" s="784"/>
      <c r="N473" s="728" t="s">
        <v>346</v>
      </c>
      <c r="O473" s="729"/>
      <c r="P473" s="787" t="s">
        <v>32</v>
      </c>
      <c r="Q473" s="788"/>
      <c r="R473" s="788"/>
      <c r="S473" s="788"/>
      <c r="T473" s="788"/>
      <c r="U473" s="788"/>
      <c r="V473" s="788"/>
      <c r="W473" s="788"/>
      <c r="X473" s="788"/>
      <c r="Y473" s="788"/>
      <c r="Z473" s="788"/>
      <c r="AA473" s="788"/>
      <c r="AB473" s="788"/>
      <c r="AC473" s="788"/>
      <c r="AD473" s="788"/>
      <c r="AE473" s="788"/>
      <c r="AF473" s="788"/>
      <c r="AG473" s="788"/>
      <c r="AH473" s="788"/>
      <c r="AI473" s="788"/>
      <c r="AJ473" s="788"/>
      <c r="AK473" s="788"/>
      <c r="AL473" s="788"/>
      <c r="AM473" s="788"/>
      <c r="AN473" s="788"/>
      <c r="AO473" s="788"/>
      <c r="AP473" s="789"/>
      <c r="AQ473" s="300"/>
      <c r="AR473" s="301"/>
      <c r="AS473" s="722" t="s">
        <v>338</v>
      </c>
      <c r="AT473" s="723"/>
      <c r="AU473" s="782" t="str">
        <f>IF('②応募者名簿(印刷用)'!$BQ$22="","",'②応募者名簿(印刷用)'!$BQ$22)</f>
        <v/>
      </c>
      <c r="AV473" s="783"/>
      <c r="AW473" s="783"/>
      <c r="AX473" s="783"/>
      <c r="AY473" s="783"/>
      <c r="AZ473" s="783"/>
      <c r="BA473" s="783"/>
      <c r="BB473" s="783"/>
      <c r="BC473" s="783"/>
      <c r="BD473" s="783"/>
      <c r="BE473" s="784"/>
      <c r="BF473" s="728" t="s">
        <v>346</v>
      </c>
      <c r="BG473" s="729"/>
      <c r="BH473" s="740" t="s">
        <v>32</v>
      </c>
      <c r="BI473" s="741"/>
      <c r="BJ473" s="741"/>
      <c r="BK473" s="741"/>
      <c r="BL473" s="741"/>
      <c r="BM473" s="741"/>
      <c r="BN473" s="741"/>
      <c r="BO473" s="741"/>
      <c r="BP473" s="741"/>
      <c r="BQ473" s="741"/>
      <c r="BR473" s="741"/>
      <c r="BS473" s="741"/>
      <c r="BT473" s="741"/>
      <c r="BU473" s="741"/>
      <c r="BV473" s="741"/>
      <c r="BW473" s="741"/>
      <c r="BX473" s="741"/>
      <c r="BY473" s="741"/>
      <c r="BZ473" s="741"/>
      <c r="CA473" s="741"/>
      <c r="CB473" s="741"/>
      <c r="CC473" s="741"/>
      <c r="CD473" s="741"/>
      <c r="CE473" s="741"/>
      <c r="CF473" s="741"/>
      <c r="CG473" s="741"/>
      <c r="CH473" s="742"/>
    </row>
    <row r="474" spans="1:86" ht="24.95" customHeight="1">
      <c r="A474" s="724"/>
      <c r="B474" s="725"/>
      <c r="C474" s="743"/>
      <c r="D474" s="744"/>
      <c r="E474" s="744"/>
      <c r="F474" s="744"/>
      <c r="G474" s="744"/>
      <c r="H474" s="744"/>
      <c r="I474" s="744"/>
      <c r="J474" s="744"/>
      <c r="K474" s="744"/>
      <c r="L474" s="744"/>
      <c r="M474" s="745"/>
      <c r="N474" s="730"/>
      <c r="O474" s="731"/>
      <c r="P474" s="793" t="str">
        <f>IF('②応募者名簿(印刷用)'!$BU$21="","",'②応募者名簿(印刷用)'!$BU$21)</f>
        <v xml:space="preserve"> </v>
      </c>
      <c r="Q474" s="793"/>
      <c r="R474" s="793"/>
      <c r="S474" s="793"/>
      <c r="T474" s="793"/>
      <c r="U474" s="793"/>
      <c r="V474" s="793"/>
      <c r="W474" s="793"/>
      <c r="X474" s="793"/>
      <c r="Y474" s="793"/>
      <c r="Z474" s="793"/>
      <c r="AA474" s="793"/>
      <c r="AB474" s="793"/>
      <c r="AC474" s="793"/>
      <c r="AD474" s="793"/>
      <c r="AE474" s="793"/>
      <c r="AF474" s="793"/>
      <c r="AG474" s="793"/>
      <c r="AH474" s="793"/>
      <c r="AI474" s="793"/>
      <c r="AJ474" s="793"/>
      <c r="AK474" s="793"/>
      <c r="AL474" s="793"/>
      <c r="AM474" s="793"/>
      <c r="AN474" s="793"/>
      <c r="AO474" s="793"/>
      <c r="AP474" s="793"/>
      <c r="AQ474" s="300"/>
      <c r="AR474" s="301"/>
      <c r="AS474" s="724"/>
      <c r="AT474" s="725"/>
      <c r="AU474" s="743"/>
      <c r="AV474" s="744"/>
      <c r="AW474" s="744"/>
      <c r="AX474" s="744"/>
      <c r="AY474" s="744"/>
      <c r="AZ474" s="744"/>
      <c r="BA474" s="744"/>
      <c r="BB474" s="744"/>
      <c r="BC474" s="744"/>
      <c r="BD474" s="744"/>
      <c r="BE474" s="745"/>
      <c r="BF474" s="730"/>
      <c r="BG474" s="731"/>
      <c r="BH474" s="743" t="str">
        <f>IF('②応募者名簿(印刷用)'!$BU$22="","",'②応募者名簿(印刷用)'!$BU$22)</f>
        <v xml:space="preserve"> </v>
      </c>
      <c r="BI474" s="744"/>
      <c r="BJ474" s="744"/>
      <c r="BK474" s="744"/>
      <c r="BL474" s="744"/>
      <c r="BM474" s="744"/>
      <c r="BN474" s="744"/>
      <c r="BO474" s="744"/>
      <c r="BP474" s="744"/>
      <c r="BQ474" s="744"/>
      <c r="BR474" s="744"/>
      <c r="BS474" s="744"/>
      <c r="BT474" s="744"/>
      <c r="BU474" s="744"/>
      <c r="BV474" s="744"/>
      <c r="BW474" s="744"/>
      <c r="BX474" s="744"/>
      <c r="BY474" s="744"/>
      <c r="BZ474" s="744"/>
      <c r="CA474" s="744"/>
      <c r="CB474" s="744"/>
      <c r="CC474" s="744"/>
      <c r="CD474" s="744"/>
      <c r="CE474" s="744"/>
      <c r="CF474" s="744"/>
      <c r="CG474" s="744"/>
      <c r="CH474" s="745"/>
    </row>
    <row r="475" spans="1:86" ht="24.95" customHeight="1">
      <c r="A475" s="726"/>
      <c r="B475" s="727"/>
      <c r="C475" s="743"/>
      <c r="D475" s="744"/>
      <c r="E475" s="744"/>
      <c r="F475" s="744"/>
      <c r="G475" s="744"/>
      <c r="H475" s="744"/>
      <c r="I475" s="744"/>
      <c r="J475" s="744"/>
      <c r="K475" s="744"/>
      <c r="L475" s="744"/>
      <c r="M475" s="745"/>
      <c r="N475" s="732"/>
      <c r="O475" s="733"/>
      <c r="P475" s="794"/>
      <c r="Q475" s="794"/>
      <c r="R475" s="794"/>
      <c r="S475" s="794"/>
      <c r="T475" s="794"/>
      <c r="U475" s="794"/>
      <c r="V475" s="794"/>
      <c r="W475" s="794"/>
      <c r="X475" s="794"/>
      <c r="Y475" s="794"/>
      <c r="Z475" s="794"/>
      <c r="AA475" s="794"/>
      <c r="AB475" s="794"/>
      <c r="AC475" s="794"/>
      <c r="AD475" s="794"/>
      <c r="AE475" s="794"/>
      <c r="AF475" s="794"/>
      <c r="AG475" s="794"/>
      <c r="AH475" s="794"/>
      <c r="AI475" s="794"/>
      <c r="AJ475" s="794"/>
      <c r="AK475" s="794"/>
      <c r="AL475" s="794"/>
      <c r="AM475" s="794"/>
      <c r="AN475" s="794"/>
      <c r="AO475" s="794"/>
      <c r="AP475" s="794"/>
      <c r="AQ475" s="300"/>
      <c r="AR475" s="301"/>
      <c r="AS475" s="726"/>
      <c r="AT475" s="727"/>
      <c r="AU475" s="746"/>
      <c r="AV475" s="747"/>
      <c r="AW475" s="747"/>
      <c r="AX475" s="747"/>
      <c r="AY475" s="747"/>
      <c r="AZ475" s="747"/>
      <c r="BA475" s="747"/>
      <c r="BB475" s="747"/>
      <c r="BC475" s="747"/>
      <c r="BD475" s="747"/>
      <c r="BE475" s="748"/>
      <c r="BF475" s="732"/>
      <c r="BG475" s="733"/>
      <c r="BH475" s="746"/>
      <c r="BI475" s="747"/>
      <c r="BJ475" s="747"/>
      <c r="BK475" s="747"/>
      <c r="BL475" s="747"/>
      <c r="BM475" s="747"/>
      <c r="BN475" s="747"/>
      <c r="BO475" s="747"/>
      <c r="BP475" s="747"/>
      <c r="BQ475" s="747"/>
      <c r="BR475" s="747"/>
      <c r="BS475" s="747"/>
      <c r="BT475" s="747"/>
      <c r="BU475" s="747"/>
      <c r="BV475" s="747"/>
      <c r="BW475" s="747"/>
      <c r="BX475" s="747"/>
      <c r="BY475" s="747"/>
      <c r="BZ475" s="747"/>
      <c r="CA475" s="747"/>
      <c r="CB475" s="747"/>
      <c r="CC475" s="747"/>
      <c r="CD475" s="747"/>
      <c r="CE475" s="747"/>
      <c r="CF475" s="747"/>
      <c r="CG475" s="747"/>
      <c r="CH475" s="748"/>
    </row>
    <row r="476" spans="1:86" ht="24.95" customHeight="1">
      <c r="A476" s="786" t="s">
        <v>22</v>
      </c>
      <c r="B476" s="786"/>
      <c r="C476" s="791" t="str">
        <f>""&amp;①入力シート!AD102</f>
        <v/>
      </c>
      <c r="D476" s="791"/>
      <c r="E476" s="791"/>
      <c r="F476" s="791"/>
      <c r="G476" s="791"/>
      <c r="H476" s="791"/>
      <c r="I476" s="791"/>
      <c r="J476" s="791"/>
      <c r="K476" s="791"/>
      <c r="L476" s="791"/>
      <c r="M476" s="791"/>
      <c r="N476" s="197"/>
      <c r="O476" s="198"/>
      <c r="P476" s="198"/>
      <c r="Q476" s="198"/>
      <c r="R476" s="198"/>
      <c r="S476" s="198"/>
      <c r="T476" s="198"/>
      <c r="U476" s="198"/>
      <c r="V476" s="198"/>
      <c r="W476" s="198"/>
      <c r="X476" s="198"/>
      <c r="Y476" s="198"/>
      <c r="Z476" s="198"/>
      <c r="AA476" s="198"/>
      <c r="AB476" s="198"/>
      <c r="AC476" s="198"/>
      <c r="AD476" s="198"/>
      <c r="AE476" s="198"/>
      <c r="AF476" s="198"/>
      <c r="AG476" s="198"/>
      <c r="AH476" s="198"/>
      <c r="AI476" s="198"/>
      <c r="AJ476" s="198"/>
      <c r="AK476" s="198"/>
      <c r="AL476" s="198"/>
      <c r="AM476" s="774">
        <f>$AM$20</f>
        <v>86</v>
      </c>
      <c r="AN476" s="774"/>
      <c r="AO476" s="774"/>
      <c r="AP476" s="775"/>
      <c r="AQ476" s="298"/>
      <c r="AR476" s="299"/>
      <c r="AS476" s="778" t="s">
        <v>22</v>
      </c>
      <c r="AT476" s="779"/>
      <c r="AU476" s="749" t="str">
        <f>""&amp;①入力シート!AD103</f>
        <v/>
      </c>
      <c r="AV476" s="750"/>
      <c r="AW476" s="750"/>
      <c r="AX476" s="750"/>
      <c r="AY476" s="750"/>
      <c r="AZ476" s="750"/>
      <c r="BA476" s="750"/>
      <c r="BB476" s="750"/>
      <c r="BC476" s="750"/>
      <c r="BD476" s="750"/>
      <c r="BE476" s="751"/>
      <c r="BF476" s="197"/>
      <c r="BG476" s="198"/>
      <c r="BH476" s="198"/>
      <c r="BI476" s="198"/>
      <c r="BJ476" s="198"/>
      <c r="BK476" s="198"/>
      <c r="BL476" s="198"/>
      <c r="BM476" s="198"/>
      <c r="BN476" s="198"/>
      <c r="BO476" s="198"/>
      <c r="BP476" s="198"/>
      <c r="BQ476" s="198"/>
      <c r="BR476" s="198"/>
      <c r="BS476" s="198"/>
      <c r="BT476" s="198"/>
      <c r="BU476" s="198"/>
      <c r="BV476" s="198"/>
      <c r="BW476" s="198"/>
      <c r="BX476" s="198"/>
      <c r="BY476" s="198"/>
      <c r="BZ476" s="198"/>
      <c r="CA476" s="198"/>
      <c r="CB476" s="198"/>
      <c r="CC476" s="198"/>
      <c r="CD476" s="198"/>
      <c r="CE476" s="774">
        <f>$AM$20</f>
        <v>86</v>
      </c>
      <c r="CF476" s="774"/>
      <c r="CG476" s="774"/>
      <c r="CH476" s="775"/>
    </row>
    <row r="477" spans="1:86" ht="24.95" customHeight="1">
      <c r="A477" s="786"/>
      <c r="B477" s="786"/>
      <c r="C477" s="791"/>
      <c r="D477" s="791"/>
      <c r="E477" s="791"/>
      <c r="F477" s="791"/>
      <c r="G477" s="791"/>
      <c r="H477" s="791"/>
      <c r="I477" s="791"/>
      <c r="J477" s="791"/>
      <c r="K477" s="791"/>
      <c r="L477" s="791"/>
      <c r="M477" s="791"/>
      <c r="N477" s="199"/>
      <c r="O477" s="199"/>
      <c r="P477" s="199"/>
      <c r="Q477" s="199"/>
      <c r="R477" s="199"/>
      <c r="S477" s="199"/>
      <c r="T477" s="199"/>
      <c r="U477" s="199"/>
      <c r="V477" s="199"/>
      <c r="W477" s="199"/>
      <c r="X477" s="199"/>
      <c r="Y477" s="199"/>
      <c r="Z477" s="199"/>
      <c r="AA477" s="199"/>
      <c r="AB477" s="199"/>
      <c r="AC477" s="199"/>
      <c r="AD477" s="199"/>
      <c r="AE477" s="199"/>
      <c r="AF477" s="199"/>
      <c r="AG477" s="199"/>
      <c r="AH477" s="199"/>
      <c r="AI477" s="199"/>
      <c r="AJ477" s="199"/>
      <c r="AK477" s="199"/>
      <c r="AL477" s="199"/>
      <c r="AM477" s="776"/>
      <c r="AN477" s="776"/>
      <c r="AO477" s="776"/>
      <c r="AP477" s="777"/>
      <c r="AQ477" s="298"/>
      <c r="AR477" s="299"/>
      <c r="AS477" s="780"/>
      <c r="AT477" s="781"/>
      <c r="AU477" s="752"/>
      <c r="AV477" s="753"/>
      <c r="AW477" s="753"/>
      <c r="AX477" s="753"/>
      <c r="AY477" s="753"/>
      <c r="AZ477" s="753"/>
      <c r="BA477" s="753"/>
      <c r="BB477" s="753"/>
      <c r="BC477" s="753"/>
      <c r="BD477" s="753"/>
      <c r="BE477" s="754"/>
      <c r="BF477" s="199"/>
      <c r="BG477" s="199"/>
      <c r="BH477" s="199"/>
      <c r="BI477" s="199"/>
      <c r="BJ477" s="199"/>
      <c r="BK477" s="199"/>
      <c r="BL477" s="199"/>
      <c r="BM477" s="199"/>
      <c r="BN477" s="199"/>
      <c r="BO477" s="199"/>
      <c r="BP477" s="199"/>
      <c r="BQ477" s="199"/>
      <c r="BR477" s="199"/>
      <c r="BS477" s="199"/>
      <c r="BT477" s="199"/>
      <c r="BU477" s="199"/>
      <c r="BV477" s="199"/>
      <c r="BW477" s="199"/>
      <c r="BX477" s="199"/>
      <c r="BY477" s="199"/>
      <c r="BZ477" s="199"/>
      <c r="CA477" s="199"/>
      <c r="CB477" s="199"/>
      <c r="CC477" s="199"/>
      <c r="CD477" s="199"/>
      <c r="CE477" s="776"/>
      <c r="CF477" s="776"/>
      <c r="CG477" s="776"/>
      <c r="CH477" s="777"/>
    </row>
    <row r="478" spans="1:86" ht="26.1" customHeight="1">
      <c r="AQ478" s="304"/>
      <c r="AR478" s="305"/>
    </row>
    <row r="479" spans="1:86" ht="26.1" customHeight="1">
      <c r="AQ479" s="304"/>
      <c r="AR479" s="305"/>
    </row>
    <row r="480" spans="1:86" ht="26.1" customHeight="1">
      <c r="A480" s="174"/>
      <c r="B480" s="174"/>
      <c r="C480" s="174"/>
      <c r="D480" s="174"/>
      <c r="E480" s="174"/>
      <c r="F480" s="174"/>
      <c r="G480" s="174"/>
      <c r="H480" s="174"/>
      <c r="I480" s="174"/>
      <c r="J480" s="174"/>
      <c r="K480" s="174"/>
      <c r="L480" s="174"/>
      <c r="M480" s="174"/>
      <c r="N480" s="785" t="s">
        <v>408</v>
      </c>
      <c r="O480" s="785"/>
      <c r="P480" s="785"/>
      <c r="Q480" s="785"/>
      <c r="R480" s="785"/>
      <c r="S480" s="785"/>
      <c r="T480" s="785"/>
      <c r="U480" s="785"/>
      <c r="V480" s="785"/>
      <c r="W480" s="785"/>
      <c r="X480" s="785"/>
      <c r="Y480" s="785"/>
      <c r="Z480" s="785"/>
      <c r="AA480" s="785"/>
      <c r="AB480" s="785"/>
      <c r="AQ480" s="298"/>
      <c r="AR480" s="299"/>
      <c r="AS480" s="174"/>
      <c r="AT480" s="174"/>
      <c r="AU480" s="174"/>
      <c r="AV480" s="174"/>
      <c r="AW480" s="174"/>
      <c r="AX480" s="174"/>
      <c r="AY480" s="174"/>
      <c r="AZ480" s="174"/>
      <c r="BA480" s="174"/>
      <c r="BB480" s="174"/>
      <c r="BC480" s="174"/>
      <c r="BD480" s="174"/>
      <c r="BE480" s="174"/>
      <c r="BF480" s="785" t="s">
        <v>408</v>
      </c>
      <c r="BG480" s="785"/>
      <c r="BH480" s="785"/>
      <c r="BI480" s="785"/>
      <c r="BJ480" s="785"/>
      <c r="BK480" s="785"/>
      <c r="BL480" s="785"/>
      <c r="BM480" s="785"/>
      <c r="BN480" s="785"/>
      <c r="BO480" s="785"/>
      <c r="BP480" s="785"/>
      <c r="BQ480" s="785"/>
      <c r="BR480" s="785"/>
      <c r="BS480" s="785"/>
      <c r="BT480" s="785"/>
    </row>
    <row r="481" spans="1:72" ht="26.1" customHeight="1">
      <c r="A481" s="174"/>
      <c r="B481" s="174"/>
      <c r="C481" s="174"/>
      <c r="D481" s="174"/>
      <c r="E481" s="174"/>
      <c r="F481" s="174"/>
      <c r="G481" s="174"/>
      <c r="H481" s="174"/>
      <c r="I481" s="174"/>
      <c r="J481" s="174"/>
      <c r="K481" s="174"/>
      <c r="L481" s="174"/>
      <c r="M481" s="174"/>
      <c r="N481" s="785"/>
      <c r="O481" s="785"/>
      <c r="P481" s="785"/>
      <c r="Q481" s="785"/>
      <c r="R481" s="785"/>
      <c r="S481" s="785"/>
      <c r="T481" s="785"/>
      <c r="U481" s="785"/>
      <c r="V481" s="785"/>
      <c r="W481" s="785"/>
      <c r="X481" s="785"/>
      <c r="Y481" s="785"/>
      <c r="Z481" s="785"/>
      <c r="AA481" s="785"/>
      <c r="AB481" s="785"/>
      <c r="AQ481" s="298"/>
      <c r="AR481" s="299"/>
      <c r="AS481" s="174"/>
      <c r="AT481" s="174"/>
      <c r="AU481" s="174"/>
      <c r="AV481" s="174"/>
      <c r="AW481" s="174"/>
      <c r="AX481" s="174"/>
      <c r="AY481" s="174"/>
      <c r="AZ481" s="174"/>
      <c r="BA481" s="174"/>
      <c r="BB481" s="174"/>
      <c r="BC481" s="174"/>
      <c r="BD481" s="174"/>
      <c r="BE481" s="174"/>
      <c r="BF481" s="785"/>
      <c r="BG481" s="785"/>
      <c r="BH481" s="785"/>
      <c r="BI481" s="785"/>
      <c r="BJ481" s="785"/>
      <c r="BK481" s="785"/>
      <c r="BL481" s="785"/>
      <c r="BM481" s="785"/>
      <c r="BN481" s="785"/>
      <c r="BO481" s="785"/>
      <c r="BP481" s="785"/>
      <c r="BQ481" s="785"/>
      <c r="BR481" s="785"/>
      <c r="BS481" s="785"/>
      <c r="BT481" s="785"/>
    </row>
  </sheetData>
  <sheetProtection sheet="1" selectLockedCells="1"/>
  <mergeCells count="1196">
    <mergeCell ref="N480:AB481"/>
    <mergeCell ref="BF480:BT481"/>
    <mergeCell ref="N338:AB339"/>
    <mergeCell ref="BF338:BT339"/>
    <mergeCell ref="N360:AB361"/>
    <mergeCell ref="BF360:BT361"/>
    <mergeCell ref="N362:AB363"/>
    <mergeCell ref="BF362:BT363"/>
    <mergeCell ref="N384:AB385"/>
    <mergeCell ref="BF384:BT385"/>
    <mergeCell ref="N386:AB387"/>
    <mergeCell ref="BF386:BT387"/>
    <mergeCell ref="N408:AB409"/>
    <mergeCell ref="BF408:BT409"/>
    <mergeCell ref="N410:AB411"/>
    <mergeCell ref="BF410:BT411"/>
    <mergeCell ref="N432:AB433"/>
    <mergeCell ref="BF432:BT433"/>
    <mergeCell ref="N434:AB435"/>
    <mergeCell ref="BF434:BT435"/>
    <mergeCell ref="BF473:BG475"/>
    <mergeCell ref="BH473:CH473"/>
    <mergeCell ref="P474:AP475"/>
    <mergeCell ref="BH474:CH475"/>
    <mergeCell ref="N466:O469"/>
    <mergeCell ref="P466:S466"/>
    <mergeCell ref="T466:AP466"/>
    <mergeCell ref="BF466:BG469"/>
    <mergeCell ref="BH466:BK466"/>
    <mergeCell ref="BL466:CH466"/>
    <mergeCell ref="P450:AP451"/>
    <mergeCell ref="BH450:CH451"/>
    <mergeCell ref="N218:AB219"/>
    <mergeCell ref="BF218:BT219"/>
    <mergeCell ref="N240:AB241"/>
    <mergeCell ref="BF240:BT241"/>
    <mergeCell ref="N242:AB243"/>
    <mergeCell ref="BF242:BT243"/>
    <mergeCell ref="N264:AB265"/>
    <mergeCell ref="BF264:BT265"/>
    <mergeCell ref="N266:AB267"/>
    <mergeCell ref="BF266:BT267"/>
    <mergeCell ref="N288:AB289"/>
    <mergeCell ref="BF288:BT289"/>
    <mergeCell ref="N290:AB291"/>
    <mergeCell ref="BF290:BT291"/>
    <mergeCell ref="N312:AB313"/>
    <mergeCell ref="BF312:BT313"/>
    <mergeCell ref="N314:AB315"/>
    <mergeCell ref="BF314:BT315"/>
    <mergeCell ref="N298:O301"/>
    <mergeCell ref="P298:S298"/>
    <mergeCell ref="T298:AP298"/>
    <mergeCell ref="BF298:BG301"/>
    <mergeCell ref="BH298:BK298"/>
    <mergeCell ref="BL298:CH298"/>
    <mergeCell ref="N294:O297"/>
    <mergeCell ref="P294:Q294"/>
    <mergeCell ref="BF294:BG297"/>
    <mergeCell ref="P299:AP299"/>
    <mergeCell ref="BH299:CH299"/>
    <mergeCell ref="R294:X294"/>
    <mergeCell ref="BJ294:BP294"/>
    <mergeCell ref="AA294:AC294"/>
    <mergeCell ref="N2:AB3"/>
    <mergeCell ref="BF2:BT3"/>
    <mergeCell ref="N48:AB49"/>
    <mergeCell ref="BF48:BT49"/>
    <mergeCell ref="N50:AB51"/>
    <mergeCell ref="BF50:BT51"/>
    <mergeCell ref="N72:AB73"/>
    <mergeCell ref="BF72:BT73"/>
    <mergeCell ref="N74:AB75"/>
    <mergeCell ref="BF74:BT75"/>
    <mergeCell ref="N96:AB97"/>
    <mergeCell ref="BF96:BT97"/>
    <mergeCell ref="N98:AB99"/>
    <mergeCell ref="BF98:BT99"/>
    <mergeCell ref="N120:AB121"/>
    <mergeCell ref="BF120:BT121"/>
    <mergeCell ref="N122:AB123"/>
    <mergeCell ref="BF122:BT123"/>
    <mergeCell ref="AA6:AC6"/>
    <mergeCell ref="AD6:AP6"/>
    <mergeCell ref="BS6:BU6"/>
    <mergeCell ref="P108:AP109"/>
    <mergeCell ref="BH108:CH109"/>
    <mergeCell ref="BH60:CH61"/>
    <mergeCell ref="BL58:CH58"/>
    <mergeCell ref="N54:O57"/>
    <mergeCell ref="P80:AP80"/>
    <mergeCell ref="BH80:CH80"/>
    <mergeCell ref="P102:Q102"/>
    <mergeCell ref="BF102:BG105"/>
    <mergeCell ref="P107:AP107"/>
    <mergeCell ref="BH107:CH107"/>
    <mergeCell ref="BV6:CH6"/>
    <mergeCell ref="AA30:AC30"/>
    <mergeCell ref="AD30:AP30"/>
    <mergeCell ref="BS30:BU30"/>
    <mergeCell ref="BV30:CH30"/>
    <mergeCell ref="AA54:AC54"/>
    <mergeCell ref="AD54:AP54"/>
    <mergeCell ref="BS54:BU54"/>
    <mergeCell ref="BV54:CH54"/>
    <mergeCell ref="AA78:AC78"/>
    <mergeCell ref="AD78:AP78"/>
    <mergeCell ref="BS78:BU78"/>
    <mergeCell ref="BV78:CH78"/>
    <mergeCell ref="AA102:AC102"/>
    <mergeCell ref="AD102:AP102"/>
    <mergeCell ref="BS102:BU102"/>
    <mergeCell ref="BV102:CH102"/>
    <mergeCell ref="AU65:BE67"/>
    <mergeCell ref="BF65:BG67"/>
    <mergeCell ref="BH65:CH65"/>
    <mergeCell ref="P66:AP67"/>
    <mergeCell ref="BH66:CH67"/>
    <mergeCell ref="R6:X6"/>
    <mergeCell ref="BJ6:BP6"/>
    <mergeCell ref="P10:S10"/>
    <mergeCell ref="T10:AP10"/>
    <mergeCell ref="BF10:BG13"/>
    <mergeCell ref="BH10:BK10"/>
    <mergeCell ref="BL10:CH10"/>
    <mergeCell ref="P84:AP85"/>
    <mergeCell ref="BH84:CH85"/>
    <mergeCell ref="P60:AP61"/>
    <mergeCell ref="A476:B477"/>
    <mergeCell ref="C476:M477"/>
    <mergeCell ref="AS476:AT477"/>
    <mergeCell ref="AU476:BE477"/>
    <mergeCell ref="A473:B475"/>
    <mergeCell ref="C473:M475"/>
    <mergeCell ref="N473:O475"/>
    <mergeCell ref="P473:AP473"/>
    <mergeCell ref="AS473:AT475"/>
    <mergeCell ref="AU473:BE475"/>
    <mergeCell ref="N462:O465"/>
    <mergeCell ref="P462:Q462"/>
    <mergeCell ref="BF462:BG465"/>
    <mergeCell ref="P467:AP467"/>
    <mergeCell ref="BH467:CH467"/>
    <mergeCell ref="AM476:AP477"/>
    <mergeCell ref="CE476:CH477"/>
    <mergeCell ref="R462:X462"/>
    <mergeCell ref="BJ462:BP462"/>
    <mergeCell ref="AA462:AC462"/>
    <mergeCell ref="AD462:AP462"/>
    <mergeCell ref="BS462:BU462"/>
    <mergeCell ref="A470:B472"/>
    <mergeCell ref="C470:M470"/>
    <mergeCell ref="N470:O472"/>
    <mergeCell ref="P470:AP472"/>
    <mergeCell ref="AS470:AT472"/>
    <mergeCell ref="AU470:BE470"/>
    <mergeCell ref="BF470:BG472"/>
    <mergeCell ref="BH470:CH472"/>
    <mergeCell ref="C471:M472"/>
    <mergeCell ref="AU471:BE472"/>
    <mergeCell ref="P468:AP469"/>
    <mergeCell ref="BH468:CH469"/>
    <mergeCell ref="A452:B453"/>
    <mergeCell ref="C452:M453"/>
    <mergeCell ref="AS452:AT453"/>
    <mergeCell ref="AU452:BE453"/>
    <mergeCell ref="BH462:BI462"/>
    <mergeCell ref="A462:M462"/>
    <mergeCell ref="AS462:BE462"/>
    <mergeCell ref="A463:H466"/>
    <mergeCell ref="P463:AP463"/>
    <mergeCell ref="AS463:AZ466"/>
    <mergeCell ref="BH463:CH463"/>
    <mergeCell ref="P464:AP464"/>
    <mergeCell ref="BH464:CH464"/>
    <mergeCell ref="P465:AP465"/>
    <mergeCell ref="BH465:CH465"/>
    <mergeCell ref="A449:B451"/>
    <mergeCell ref="C449:M451"/>
    <mergeCell ref="N449:O451"/>
    <mergeCell ref="P449:AP449"/>
    <mergeCell ref="AS449:AT451"/>
    <mergeCell ref="AU449:BE451"/>
    <mergeCell ref="BF449:BG451"/>
    <mergeCell ref="BH449:CH449"/>
    <mergeCell ref="AM452:AP453"/>
    <mergeCell ref="CE452:CH453"/>
    <mergeCell ref="BV462:CH462"/>
    <mergeCell ref="N456:AB457"/>
    <mergeCell ref="BF456:BT457"/>
    <mergeCell ref="N458:AB459"/>
    <mergeCell ref="BF458:BT459"/>
    <mergeCell ref="A446:B448"/>
    <mergeCell ref="C446:M446"/>
    <mergeCell ref="N446:O448"/>
    <mergeCell ref="P446:AP448"/>
    <mergeCell ref="AS446:AT448"/>
    <mergeCell ref="AU446:BE446"/>
    <mergeCell ref="BF446:BG448"/>
    <mergeCell ref="BH446:CH448"/>
    <mergeCell ref="C447:M448"/>
    <mergeCell ref="AU447:BE448"/>
    <mergeCell ref="T442:AP442"/>
    <mergeCell ref="BF442:BG445"/>
    <mergeCell ref="BH442:BK442"/>
    <mergeCell ref="BL442:CH442"/>
    <mergeCell ref="N438:O441"/>
    <mergeCell ref="P438:Q438"/>
    <mergeCell ref="BF438:BG441"/>
    <mergeCell ref="P443:AP443"/>
    <mergeCell ref="BH443:CH443"/>
    <mergeCell ref="BJ438:BP438"/>
    <mergeCell ref="R438:X438"/>
    <mergeCell ref="AA438:AC438"/>
    <mergeCell ref="AD438:AP438"/>
    <mergeCell ref="BS438:BU438"/>
    <mergeCell ref="A425:B427"/>
    <mergeCell ref="C425:M427"/>
    <mergeCell ref="N425:O427"/>
    <mergeCell ref="P425:AP425"/>
    <mergeCell ref="AS425:AT427"/>
    <mergeCell ref="AU425:BE427"/>
    <mergeCell ref="BF425:BG427"/>
    <mergeCell ref="BH425:CH425"/>
    <mergeCell ref="P426:AP427"/>
    <mergeCell ref="BH426:CH427"/>
    <mergeCell ref="P444:AP445"/>
    <mergeCell ref="BH444:CH445"/>
    <mergeCell ref="A428:B429"/>
    <mergeCell ref="C428:M429"/>
    <mergeCell ref="AS428:AT429"/>
    <mergeCell ref="AU428:BE429"/>
    <mergeCell ref="P420:AP421"/>
    <mergeCell ref="BH420:CH421"/>
    <mergeCell ref="A404:B405"/>
    <mergeCell ref="C404:M405"/>
    <mergeCell ref="AS404:AT405"/>
    <mergeCell ref="AU404:BE405"/>
    <mergeCell ref="BH438:BI438"/>
    <mergeCell ref="A438:M438"/>
    <mergeCell ref="AS438:BE438"/>
    <mergeCell ref="A439:H442"/>
    <mergeCell ref="P439:AP439"/>
    <mergeCell ref="AS439:AZ442"/>
    <mergeCell ref="BH439:CH439"/>
    <mergeCell ref="P440:AP440"/>
    <mergeCell ref="BH440:CH440"/>
    <mergeCell ref="P441:AP441"/>
    <mergeCell ref="BH441:CH441"/>
    <mergeCell ref="AM428:AP429"/>
    <mergeCell ref="CE428:CH429"/>
    <mergeCell ref="BV438:CH438"/>
    <mergeCell ref="A422:B424"/>
    <mergeCell ref="C422:M422"/>
    <mergeCell ref="N422:O424"/>
    <mergeCell ref="P422:AP424"/>
    <mergeCell ref="AS422:AT424"/>
    <mergeCell ref="AU422:BE422"/>
    <mergeCell ref="BF422:BG424"/>
    <mergeCell ref="BH422:CH424"/>
    <mergeCell ref="C423:M424"/>
    <mergeCell ref="AU423:BE424"/>
    <mergeCell ref="N442:O445"/>
    <mergeCell ref="P442:S442"/>
    <mergeCell ref="BF401:BG403"/>
    <mergeCell ref="BH401:CH401"/>
    <mergeCell ref="P402:AP403"/>
    <mergeCell ref="BH402:CH403"/>
    <mergeCell ref="BH414:BI414"/>
    <mergeCell ref="A414:M414"/>
    <mergeCell ref="AS414:BE414"/>
    <mergeCell ref="A415:H418"/>
    <mergeCell ref="P415:AP415"/>
    <mergeCell ref="AS415:AZ418"/>
    <mergeCell ref="BH415:CH415"/>
    <mergeCell ref="P416:AP416"/>
    <mergeCell ref="BH416:CH416"/>
    <mergeCell ref="P417:AP417"/>
    <mergeCell ref="BH417:CH417"/>
    <mergeCell ref="AM404:AP405"/>
    <mergeCell ref="CE404:CH405"/>
    <mergeCell ref="BV414:CH414"/>
    <mergeCell ref="A398:B400"/>
    <mergeCell ref="C398:M398"/>
    <mergeCell ref="N398:O400"/>
    <mergeCell ref="P398:AP400"/>
    <mergeCell ref="AS398:AT400"/>
    <mergeCell ref="AU398:BE398"/>
    <mergeCell ref="BF398:BG400"/>
    <mergeCell ref="BH398:CH400"/>
    <mergeCell ref="C399:M400"/>
    <mergeCell ref="AU399:BE400"/>
    <mergeCell ref="N418:O421"/>
    <mergeCell ref="P418:S418"/>
    <mergeCell ref="T418:AP418"/>
    <mergeCell ref="BF418:BG421"/>
    <mergeCell ref="BH418:BK418"/>
    <mergeCell ref="BL418:CH418"/>
    <mergeCell ref="N414:O417"/>
    <mergeCell ref="P414:Q414"/>
    <mergeCell ref="BF414:BG417"/>
    <mergeCell ref="P419:AP419"/>
    <mergeCell ref="BH419:CH419"/>
    <mergeCell ref="BJ414:BP414"/>
    <mergeCell ref="R414:X414"/>
    <mergeCell ref="AA414:AC414"/>
    <mergeCell ref="AD414:AP414"/>
    <mergeCell ref="BS414:BU414"/>
    <mergeCell ref="A401:B403"/>
    <mergeCell ref="C401:M403"/>
    <mergeCell ref="N401:O403"/>
    <mergeCell ref="P401:AP401"/>
    <mergeCell ref="AS401:AT403"/>
    <mergeCell ref="AU401:BE403"/>
    <mergeCell ref="T394:AP394"/>
    <mergeCell ref="BF394:BG397"/>
    <mergeCell ref="BH394:BK394"/>
    <mergeCell ref="BL394:CH394"/>
    <mergeCell ref="N390:O393"/>
    <mergeCell ref="P390:Q390"/>
    <mergeCell ref="BF390:BG393"/>
    <mergeCell ref="P395:AP395"/>
    <mergeCell ref="BH395:CH395"/>
    <mergeCell ref="BJ390:BP390"/>
    <mergeCell ref="R390:X390"/>
    <mergeCell ref="AA390:AC390"/>
    <mergeCell ref="AD390:AP390"/>
    <mergeCell ref="BS390:BU390"/>
    <mergeCell ref="A377:B379"/>
    <mergeCell ref="C377:M379"/>
    <mergeCell ref="N377:O379"/>
    <mergeCell ref="P377:AP377"/>
    <mergeCell ref="AS377:AT379"/>
    <mergeCell ref="AU377:BE379"/>
    <mergeCell ref="BF377:BG379"/>
    <mergeCell ref="BH377:CH377"/>
    <mergeCell ref="P378:AP379"/>
    <mergeCell ref="BH378:CH379"/>
    <mergeCell ref="P396:AP397"/>
    <mergeCell ref="BH396:CH397"/>
    <mergeCell ref="A380:B381"/>
    <mergeCell ref="C380:M381"/>
    <mergeCell ref="AS380:AT381"/>
    <mergeCell ref="AU380:BE381"/>
    <mergeCell ref="P372:AP373"/>
    <mergeCell ref="BH372:CH373"/>
    <mergeCell ref="A356:B357"/>
    <mergeCell ref="C356:M357"/>
    <mergeCell ref="AS356:AT357"/>
    <mergeCell ref="AU356:BE357"/>
    <mergeCell ref="BH390:BI390"/>
    <mergeCell ref="A390:M390"/>
    <mergeCell ref="AS390:BE390"/>
    <mergeCell ref="A391:H394"/>
    <mergeCell ref="P391:AP391"/>
    <mergeCell ref="AS391:AZ394"/>
    <mergeCell ref="BH391:CH391"/>
    <mergeCell ref="P392:AP392"/>
    <mergeCell ref="BH392:CH392"/>
    <mergeCell ref="P393:AP393"/>
    <mergeCell ref="BH393:CH393"/>
    <mergeCell ref="AM380:AP381"/>
    <mergeCell ref="CE380:CH381"/>
    <mergeCell ref="BV390:CH390"/>
    <mergeCell ref="A374:B376"/>
    <mergeCell ref="C374:M374"/>
    <mergeCell ref="N374:O376"/>
    <mergeCell ref="P374:AP376"/>
    <mergeCell ref="AS374:AT376"/>
    <mergeCell ref="AU374:BE374"/>
    <mergeCell ref="BF374:BG376"/>
    <mergeCell ref="BH374:CH376"/>
    <mergeCell ref="C375:M376"/>
    <mergeCell ref="AU375:BE376"/>
    <mergeCell ref="N394:O397"/>
    <mergeCell ref="P394:S394"/>
    <mergeCell ref="BF353:BG355"/>
    <mergeCell ref="BH353:CH353"/>
    <mergeCell ref="P354:AP355"/>
    <mergeCell ref="BH354:CH355"/>
    <mergeCell ref="BH366:BI366"/>
    <mergeCell ref="A366:M366"/>
    <mergeCell ref="AS366:BE366"/>
    <mergeCell ref="A367:H370"/>
    <mergeCell ref="P367:AP367"/>
    <mergeCell ref="AS367:AZ370"/>
    <mergeCell ref="BH367:CH367"/>
    <mergeCell ref="P368:AP368"/>
    <mergeCell ref="BH368:CH368"/>
    <mergeCell ref="P369:AP369"/>
    <mergeCell ref="BH369:CH369"/>
    <mergeCell ref="AM356:AP357"/>
    <mergeCell ref="CE356:CH357"/>
    <mergeCell ref="BV366:CH366"/>
    <mergeCell ref="A350:B352"/>
    <mergeCell ref="C350:M350"/>
    <mergeCell ref="N350:O352"/>
    <mergeCell ref="P350:AP352"/>
    <mergeCell ref="AS350:AT352"/>
    <mergeCell ref="AU350:BE350"/>
    <mergeCell ref="BF350:BG352"/>
    <mergeCell ref="BH350:CH352"/>
    <mergeCell ref="C351:M352"/>
    <mergeCell ref="AU351:BE352"/>
    <mergeCell ref="N370:O373"/>
    <mergeCell ref="P370:S370"/>
    <mergeCell ref="T370:AP370"/>
    <mergeCell ref="BF370:BG373"/>
    <mergeCell ref="BH370:BK370"/>
    <mergeCell ref="BL370:CH370"/>
    <mergeCell ref="N366:O369"/>
    <mergeCell ref="P366:Q366"/>
    <mergeCell ref="BF366:BG369"/>
    <mergeCell ref="P371:AP371"/>
    <mergeCell ref="BH371:CH371"/>
    <mergeCell ref="R366:X366"/>
    <mergeCell ref="BJ366:BP366"/>
    <mergeCell ref="AA366:AC366"/>
    <mergeCell ref="AD366:AP366"/>
    <mergeCell ref="BS366:BU366"/>
    <mergeCell ref="A353:B355"/>
    <mergeCell ref="C353:M355"/>
    <mergeCell ref="N353:O355"/>
    <mergeCell ref="P353:AP353"/>
    <mergeCell ref="AS353:AT355"/>
    <mergeCell ref="AU353:BE355"/>
    <mergeCell ref="N346:O349"/>
    <mergeCell ref="P346:S346"/>
    <mergeCell ref="T346:AP346"/>
    <mergeCell ref="BF346:BG349"/>
    <mergeCell ref="BH346:BK346"/>
    <mergeCell ref="BL346:CH346"/>
    <mergeCell ref="N342:O345"/>
    <mergeCell ref="P342:Q342"/>
    <mergeCell ref="BF342:BG345"/>
    <mergeCell ref="P347:AP347"/>
    <mergeCell ref="BH347:CH347"/>
    <mergeCell ref="BJ342:BP342"/>
    <mergeCell ref="R342:X342"/>
    <mergeCell ref="AA342:AC342"/>
    <mergeCell ref="AD342:AP342"/>
    <mergeCell ref="BS342:BU342"/>
    <mergeCell ref="A329:B331"/>
    <mergeCell ref="C329:M331"/>
    <mergeCell ref="N329:O331"/>
    <mergeCell ref="P329:AP329"/>
    <mergeCell ref="AS329:AT331"/>
    <mergeCell ref="AU329:BE331"/>
    <mergeCell ref="BF329:BG331"/>
    <mergeCell ref="BH329:CH329"/>
    <mergeCell ref="P330:AP331"/>
    <mergeCell ref="BH330:CH331"/>
    <mergeCell ref="P348:AP349"/>
    <mergeCell ref="BH348:CH349"/>
    <mergeCell ref="A332:B333"/>
    <mergeCell ref="C332:M333"/>
    <mergeCell ref="AS332:AT333"/>
    <mergeCell ref="AU332:BE333"/>
    <mergeCell ref="P324:AP325"/>
    <mergeCell ref="BH324:CH325"/>
    <mergeCell ref="A308:B309"/>
    <mergeCell ref="C308:M309"/>
    <mergeCell ref="AS308:AT309"/>
    <mergeCell ref="AU308:BE309"/>
    <mergeCell ref="BH342:BI342"/>
    <mergeCell ref="A342:M342"/>
    <mergeCell ref="AS342:BE342"/>
    <mergeCell ref="A343:H346"/>
    <mergeCell ref="P343:AP343"/>
    <mergeCell ref="AS343:AZ346"/>
    <mergeCell ref="BH343:CH343"/>
    <mergeCell ref="P344:AP344"/>
    <mergeCell ref="BH344:CH344"/>
    <mergeCell ref="P345:AP345"/>
    <mergeCell ref="BH345:CH345"/>
    <mergeCell ref="AM332:AP333"/>
    <mergeCell ref="CE332:CH333"/>
    <mergeCell ref="BV342:CH342"/>
    <mergeCell ref="N336:AB337"/>
    <mergeCell ref="BF336:BT337"/>
    <mergeCell ref="A326:B328"/>
    <mergeCell ref="C326:M326"/>
    <mergeCell ref="N326:O328"/>
    <mergeCell ref="P326:AP328"/>
    <mergeCell ref="AS326:AT328"/>
    <mergeCell ref="AU326:BE326"/>
    <mergeCell ref="BF326:BG328"/>
    <mergeCell ref="BH326:CH328"/>
    <mergeCell ref="C327:M328"/>
    <mergeCell ref="AU327:BE328"/>
    <mergeCell ref="BF305:BG307"/>
    <mergeCell ref="BH305:CH305"/>
    <mergeCell ref="P306:AP307"/>
    <mergeCell ref="BH306:CH307"/>
    <mergeCell ref="BH318:BI318"/>
    <mergeCell ref="A318:M318"/>
    <mergeCell ref="AS318:BE318"/>
    <mergeCell ref="A319:H322"/>
    <mergeCell ref="P319:AP319"/>
    <mergeCell ref="AS319:AZ322"/>
    <mergeCell ref="BH319:CH319"/>
    <mergeCell ref="P320:AP320"/>
    <mergeCell ref="BH320:CH320"/>
    <mergeCell ref="P321:AP321"/>
    <mergeCell ref="BH321:CH321"/>
    <mergeCell ref="AM308:AP309"/>
    <mergeCell ref="CE308:CH309"/>
    <mergeCell ref="BV318:CH318"/>
    <mergeCell ref="A302:B304"/>
    <mergeCell ref="C302:M302"/>
    <mergeCell ref="N302:O304"/>
    <mergeCell ref="P302:AP304"/>
    <mergeCell ref="AS302:AT304"/>
    <mergeCell ref="AU302:BE302"/>
    <mergeCell ref="BF302:BG304"/>
    <mergeCell ref="BH302:CH304"/>
    <mergeCell ref="C303:M304"/>
    <mergeCell ref="AU303:BE304"/>
    <mergeCell ref="N322:O325"/>
    <mergeCell ref="P322:S322"/>
    <mergeCell ref="T322:AP322"/>
    <mergeCell ref="BF322:BG325"/>
    <mergeCell ref="BH322:BK322"/>
    <mergeCell ref="BL322:CH322"/>
    <mergeCell ref="N318:O321"/>
    <mergeCell ref="P318:Q318"/>
    <mergeCell ref="BF318:BG321"/>
    <mergeCell ref="P323:AP323"/>
    <mergeCell ref="BH323:CH323"/>
    <mergeCell ref="R318:X318"/>
    <mergeCell ref="BJ318:BP318"/>
    <mergeCell ref="AA318:AC318"/>
    <mergeCell ref="AD318:AP318"/>
    <mergeCell ref="BS318:BU318"/>
    <mergeCell ref="A305:B307"/>
    <mergeCell ref="C305:M307"/>
    <mergeCell ref="N305:O307"/>
    <mergeCell ref="P305:AP305"/>
    <mergeCell ref="AS305:AT307"/>
    <mergeCell ref="AU305:BE307"/>
    <mergeCell ref="AD294:AP294"/>
    <mergeCell ref="BS294:BU294"/>
    <mergeCell ref="A281:B283"/>
    <mergeCell ref="C281:M283"/>
    <mergeCell ref="N281:O283"/>
    <mergeCell ref="P281:AP281"/>
    <mergeCell ref="AS281:AT283"/>
    <mergeCell ref="AU281:BE283"/>
    <mergeCell ref="BF281:BG283"/>
    <mergeCell ref="BH281:CH281"/>
    <mergeCell ref="P282:AP283"/>
    <mergeCell ref="BH282:CH283"/>
    <mergeCell ref="P300:AP301"/>
    <mergeCell ref="BH300:CH301"/>
    <mergeCell ref="A284:B285"/>
    <mergeCell ref="C284:M285"/>
    <mergeCell ref="AS284:AT285"/>
    <mergeCell ref="AU284:BE285"/>
    <mergeCell ref="BH294:BI294"/>
    <mergeCell ref="A294:M294"/>
    <mergeCell ref="AS294:BE294"/>
    <mergeCell ref="A295:H298"/>
    <mergeCell ref="P295:AP295"/>
    <mergeCell ref="AS295:AZ298"/>
    <mergeCell ref="BH295:CH295"/>
    <mergeCell ref="P296:AP296"/>
    <mergeCell ref="BH296:CH296"/>
    <mergeCell ref="P297:AP297"/>
    <mergeCell ref="BH297:CH297"/>
    <mergeCell ref="AM284:AP285"/>
    <mergeCell ref="CE284:CH285"/>
    <mergeCell ref="BV294:CH294"/>
    <mergeCell ref="A278:B280"/>
    <mergeCell ref="C278:M278"/>
    <mergeCell ref="N278:O280"/>
    <mergeCell ref="P278:AP280"/>
    <mergeCell ref="AS278:AT280"/>
    <mergeCell ref="AU278:BE278"/>
    <mergeCell ref="BF278:BG280"/>
    <mergeCell ref="BH278:CH280"/>
    <mergeCell ref="C279:M280"/>
    <mergeCell ref="AU279:BE280"/>
    <mergeCell ref="N274:O277"/>
    <mergeCell ref="P274:S274"/>
    <mergeCell ref="T274:AP274"/>
    <mergeCell ref="BF274:BG277"/>
    <mergeCell ref="BH274:BK274"/>
    <mergeCell ref="BL274:CH274"/>
    <mergeCell ref="N270:O273"/>
    <mergeCell ref="P270:Q270"/>
    <mergeCell ref="BF270:BG273"/>
    <mergeCell ref="P275:AP275"/>
    <mergeCell ref="BH275:CH275"/>
    <mergeCell ref="R270:X270"/>
    <mergeCell ref="BJ270:BP270"/>
    <mergeCell ref="AA270:AC270"/>
    <mergeCell ref="AD270:AP270"/>
    <mergeCell ref="BS270:BU270"/>
    <mergeCell ref="A257:B259"/>
    <mergeCell ref="C257:M259"/>
    <mergeCell ref="N257:O259"/>
    <mergeCell ref="P257:AP257"/>
    <mergeCell ref="AS257:AT259"/>
    <mergeCell ref="AU257:BE259"/>
    <mergeCell ref="BF257:BG259"/>
    <mergeCell ref="BH257:CH257"/>
    <mergeCell ref="P258:AP259"/>
    <mergeCell ref="BH258:CH259"/>
    <mergeCell ref="P276:AP277"/>
    <mergeCell ref="BH276:CH277"/>
    <mergeCell ref="A260:B261"/>
    <mergeCell ref="C260:M261"/>
    <mergeCell ref="AS260:AT261"/>
    <mergeCell ref="AU260:BE261"/>
    <mergeCell ref="BH270:BI270"/>
    <mergeCell ref="A270:M270"/>
    <mergeCell ref="AS270:BE270"/>
    <mergeCell ref="A271:H274"/>
    <mergeCell ref="P271:AP271"/>
    <mergeCell ref="AS271:AZ274"/>
    <mergeCell ref="BH271:CH271"/>
    <mergeCell ref="P272:AP272"/>
    <mergeCell ref="BH272:CH272"/>
    <mergeCell ref="P273:AP273"/>
    <mergeCell ref="BH273:CH273"/>
    <mergeCell ref="AM260:AP261"/>
    <mergeCell ref="CE260:CH261"/>
    <mergeCell ref="BV270:CH270"/>
    <mergeCell ref="A254:B256"/>
    <mergeCell ref="C254:M254"/>
    <mergeCell ref="N254:O256"/>
    <mergeCell ref="P254:AP256"/>
    <mergeCell ref="AS254:AT256"/>
    <mergeCell ref="AU254:BE254"/>
    <mergeCell ref="BF254:BG256"/>
    <mergeCell ref="BH254:CH256"/>
    <mergeCell ref="C255:M256"/>
    <mergeCell ref="AU255:BE256"/>
    <mergeCell ref="N250:O253"/>
    <mergeCell ref="P250:S250"/>
    <mergeCell ref="T250:AP250"/>
    <mergeCell ref="BF250:BG253"/>
    <mergeCell ref="BH250:BK250"/>
    <mergeCell ref="BL250:CH250"/>
    <mergeCell ref="N246:O249"/>
    <mergeCell ref="P246:Q246"/>
    <mergeCell ref="BF246:BG249"/>
    <mergeCell ref="P251:AP251"/>
    <mergeCell ref="BH251:CH251"/>
    <mergeCell ref="BJ246:BP246"/>
    <mergeCell ref="AA246:AC246"/>
    <mergeCell ref="AD246:AP246"/>
    <mergeCell ref="BS246:BU246"/>
    <mergeCell ref="BV246:CH246"/>
    <mergeCell ref="A233:B235"/>
    <mergeCell ref="C233:M235"/>
    <mergeCell ref="N233:O235"/>
    <mergeCell ref="P233:AP233"/>
    <mergeCell ref="AS233:AT235"/>
    <mergeCell ref="AU233:BE235"/>
    <mergeCell ref="BF233:BG235"/>
    <mergeCell ref="BH233:CH233"/>
    <mergeCell ref="P234:AP235"/>
    <mergeCell ref="BH234:CH235"/>
    <mergeCell ref="P252:AP253"/>
    <mergeCell ref="BH252:CH253"/>
    <mergeCell ref="A236:B237"/>
    <mergeCell ref="C236:M237"/>
    <mergeCell ref="AS236:AT237"/>
    <mergeCell ref="AU236:BE237"/>
    <mergeCell ref="BH246:BI246"/>
    <mergeCell ref="A246:M246"/>
    <mergeCell ref="AS246:BE246"/>
    <mergeCell ref="A247:H250"/>
    <mergeCell ref="P247:AP247"/>
    <mergeCell ref="AS247:AZ250"/>
    <mergeCell ref="BH247:CH247"/>
    <mergeCell ref="P248:AP248"/>
    <mergeCell ref="BH248:CH248"/>
    <mergeCell ref="P249:AP249"/>
    <mergeCell ref="BH249:CH249"/>
    <mergeCell ref="R246:X246"/>
    <mergeCell ref="AM236:AP237"/>
    <mergeCell ref="CE236:CH237"/>
    <mergeCell ref="A230:B232"/>
    <mergeCell ref="C230:M230"/>
    <mergeCell ref="N230:O232"/>
    <mergeCell ref="P230:AP232"/>
    <mergeCell ref="AS230:AT232"/>
    <mergeCell ref="AU230:BE230"/>
    <mergeCell ref="BF230:BG232"/>
    <mergeCell ref="BH230:CH232"/>
    <mergeCell ref="C231:M232"/>
    <mergeCell ref="AU231:BE232"/>
    <mergeCell ref="N226:O229"/>
    <mergeCell ref="P226:S226"/>
    <mergeCell ref="T226:AP226"/>
    <mergeCell ref="BF226:BG229"/>
    <mergeCell ref="BH226:BK226"/>
    <mergeCell ref="BL226:CH226"/>
    <mergeCell ref="N222:O225"/>
    <mergeCell ref="P222:Q222"/>
    <mergeCell ref="BF222:BG225"/>
    <mergeCell ref="P227:AP227"/>
    <mergeCell ref="BH227:CH227"/>
    <mergeCell ref="BJ222:BP222"/>
    <mergeCell ref="AA222:AC222"/>
    <mergeCell ref="AD222:AP222"/>
    <mergeCell ref="BS222:BU222"/>
    <mergeCell ref="BV222:CH222"/>
    <mergeCell ref="A209:B211"/>
    <mergeCell ref="C209:M211"/>
    <mergeCell ref="N209:O211"/>
    <mergeCell ref="P209:AP209"/>
    <mergeCell ref="AS209:AT211"/>
    <mergeCell ref="AU209:BE211"/>
    <mergeCell ref="BF209:BG211"/>
    <mergeCell ref="BH209:CH209"/>
    <mergeCell ref="P210:AP211"/>
    <mergeCell ref="BH210:CH211"/>
    <mergeCell ref="P228:AP229"/>
    <mergeCell ref="BH228:CH229"/>
    <mergeCell ref="A212:B213"/>
    <mergeCell ref="C212:M213"/>
    <mergeCell ref="AS212:AT213"/>
    <mergeCell ref="AU212:BE213"/>
    <mergeCell ref="BH222:BI222"/>
    <mergeCell ref="A222:M222"/>
    <mergeCell ref="AS222:BE222"/>
    <mergeCell ref="A223:H226"/>
    <mergeCell ref="P223:AP223"/>
    <mergeCell ref="AS223:AZ226"/>
    <mergeCell ref="BH223:CH223"/>
    <mergeCell ref="P224:AP224"/>
    <mergeCell ref="BH224:CH224"/>
    <mergeCell ref="P225:AP225"/>
    <mergeCell ref="BH225:CH225"/>
    <mergeCell ref="R222:X222"/>
    <mergeCell ref="AM212:AP213"/>
    <mergeCell ref="CE212:CH213"/>
    <mergeCell ref="N216:AB217"/>
    <mergeCell ref="BF216:BT217"/>
    <mergeCell ref="A206:B208"/>
    <mergeCell ref="C206:M206"/>
    <mergeCell ref="N206:O208"/>
    <mergeCell ref="P206:AP208"/>
    <mergeCell ref="AS206:AT208"/>
    <mergeCell ref="AU206:BE206"/>
    <mergeCell ref="BF206:BG208"/>
    <mergeCell ref="BH206:CH208"/>
    <mergeCell ref="C207:M208"/>
    <mergeCell ref="AU207:BE208"/>
    <mergeCell ref="N202:O205"/>
    <mergeCell ref="P202:S202"/>
    <mergeCell ref="T202:AP202"/>
    <mergeCell ref="BF202:BG205"/>
    <mergeCell ref="BH202:BK202"/>
    <mergeCell ref="BL202:CH202"/>
    <mergeCell ref="N198:O201"/>
    <mergeCell ref="P198:Q198"/>
    <mergeCell ref="BF198:BG201"/>
    <mergeCell ref="P203:AP203"/>
    <mergeCell ref="BH203:CH203"/>
    <mergeCell ref="BJ198:BP198"/>
    <mergeCell ref="AA198:AC198"/>
    <mergeCell ref="AD198:AP198"/>
    <mergeCell ref="BS198:BU198"/>
    <mergeCell ref="BV198:CH198"/>
    <mergeCell ref="A185:B187"/>
    <mergeCell ref="C185:M187"/>
    <mergeCell ref="N185:O187"/>
    <mergeCell ref="P185:AP185"/>
    <mergeCell ref="AS185:AT187"/>
    <mergeCell ref="AU185:BE187"/>
    <mergeCell ref="BF185:BG187"/>
    <mergeCell ref="BH185:CH185"/>
    <mergeCell ref="P186:AP187"/>
    <mergeCell ref="BH186:CH187"/>
    <mergeCell ref="P204:AP205"/>
    <mergeCell ref="BH204:CH205"/>
    <mergeCell ref="A188:B189"/>
    <mergeCell ref="C188:M189"/>
    <mergeCell ref="AS188:AT189"/>
    <mergeCell ref="AU188:BE189"/>
    <mergeCell ref="BH198:BI198"/>
    <mergeCell ref="A198:M198"/>
    <mergeCell ref="AS198:BE198"/>
    <mergeCell ref="A199:H202"/>
    <mergeCell ref="P199:AP199"/>
    <mergeCell ref="AS199:AZ202"/>
    <mergeCell ref="BH199:CH199"/>
    <mergeCell ref="P200:AP200"/>
    <mergeCell ref="BH200:CH200"/>
    <mergeCell ref="P201:AP201"/>
    <mergeCell ref="BH201:CH201"/>
    <mergeCell ref="R198:X198"/>
    <mergeCell ref="A182:B184"/>
    <mergeCell ref="C182:M182"/>
    <mergeCell ref="N182:O184"/>
    <mergeCell ref="P182:AP184"/>
    <mergeCell ref="AS182:AT184"/>
    <mergeCell ref="AU182:BE182"/>
    <mergeCell ref="BF182:BG184"/>
    <mergeCell ref="BH182:CH184"/>
    <mergeCell ref="C183:M184"/>
    <mergeCell ref="AU183:BE184"/>
    <mergeCell ref="N178:O181"/>
    <mergeCell ref="P178:S178"/>
    <mergeCell ref="T178:AP178"/>
    <mergeCell ref="BF178:BG181"/>
    <mergeCell ref="BH178:BK178"/>
    <mergeCell ref="BL178:CH178"/>
    <mergeCell ref="N174:O177"/>
    <mergeCell ref="P174:Q174"/>
    <mergeCell ref="BF174:BG177"/>
    <mergeCell ref="P179:AP179"/>
    <mergeCell ref="BH179:CH179"/>
    <mergeCell ref="AA174:AC174"/>
    <mergeCell ref="AD174:AP174"/>
    <mergeCell ref="BS174:BU174"/>
    <mergeCell ref="BV174:CH174"/>
    <mergeCell ref="A161:B163"/>
    <mergeCell ref="C161:M163"/>
    <mergeCell ref="N161:O163"/>
    <mergeCell ref="P161:AP161"/>
    <mergeCell ref="AS161:AT163"/>
    <mergeCell ref="AU161:BE163"/>
    <mergeCell ref="BF161:BG163"/>
    <mergeCell ref="BH161:CH161"/>
    <mergeCell ref="P162:AP163"/>
    <mergeCell ref="BH162:CH163"/>
    <mergeCell ref="P180:AP181"/>
    <mergeCell ref="BH180:CH181"/>
    <mergeCell ref="A164:B165"/>
    <mergeCell ref="C164:M165"/>
    <mergeCell ref="AS164:AT165"/>
    <mergeCell ref="AU164:BE165"/>
    <mergeCell ref="BH174:BI174"/>
    <mergeCell ref="A174:M174"/>
    <mergeCell ref="AS174:BE174"/>
    <mergeCell ref="A175:H178"/>
    <mergeCell ref="P175:AP175"/>
    <mergeCell ref="AS175:AZ178"/>
    <mergeCell ref="BH175:CH175"/>
    <mergeCell ref="P176:AP176"/>
    <mergeCell ref="BH176:CH176"/>
    <mergeCell ref="P177:AP177"/>
    <mergeCell ref="BH177:CH177"/>
    <mergeCell ref="R174:X174"/>
    <mergeCell ref="N168:AB169"/>
    <mergeCell ref="BF168:BT169"/>
    <mergeCell ref="N170:AB171"/>
    <mergeCell ref="BF170:BT171"/>
    <mergeCell ref="A158:B160"/>
    <mergeCell ref="C158:M158"/>
    <mergeCell ref="N158:O160"/>
    <mergeCell ref="P158:AP160"/>
    <mergeCell ref="AS158:AT160"/>
    <mergeCell ref="AU158:BE158"/>
    <mergeCell ref="BF158:BG160"/>
    <mergeCell ref="BH158:CH160"/>
    <mergeCell ref="C159:M160"/>
    <mergeCell ref="AU159:BE160"/>
    <mergeCell ref="N154:O157"/>
    <mergeCell ref="P154:S154"/>
    <mergeCell ref="T154:AP154"/>
    <mergeCell ref="BF154:BG157"/>
    <mergeCell ref="BH154:BK154"/>
    <mergeCell ref="BL154:CH154"/>
    <mergeCell ref="N150:O153"/>
    <mergeCell ref="P150:Q150"/>
    <mergeCell ref="BF150:BG153"/>
    <mergeCell ref="P155:AP155"/>
    <mergeCell ref="BH155:CH155"/>
    <mergeCell ref="AA150:AC150"/>
    <mergeCell ref="AD150:AP150"/>
    <mergeCell ref="BS150:BU150"/>
    <mergeCell ref="BV150:CH150"/>
    <mergeCell ref="A137:B139"/>
    <mergeCell ref="C137:M139"/>
    <mergeCell ref="N137:O139"/>
    <mergeCell ref="P137:AP137"/>
    <mergeCell ref="AS137:AT139"/>
    <mergeCell ref="AU137:BE139"/>
    <mergeCell ref="BF137:BG139"/>
    <mergeCell ref="BH137:CH137"/>
    <mergeCell ref="P138:AP139"/>
    <mergeCell ref="BH138:CH139"/>
    <mergeCell ref="P156:AP157"/>
    <mergeCell ref="BH156:CH157"/>
    <mergeCell ref="A140:B141"/>
    <mergeCell ref="C140:M141"/>
    <mergeCell ref="AS140:AT141"/>
    <mergeCell ref="AU140:BE141"/>
    <mergeCell ref="BH150:BI150"/>
    <mergeCell ref="A150:M150"/>
    <mergeCell ref="AS150:BE150"/>
    <mergeCell ref="A151:H154"/>
    <mergeCell ref="P151:AP151"/>
    <mergeCell ref="AS151:AZ154"/>
    <mergeCell ref="BH151:CH151"/>
    <mergeCell ref="P152:AP152"/>
    <mergeCell ref="BH152:CH152"/>
    <mergeCell ref="P153:AP153"/>
    <mergeCell ref="BH153:CH153"/>
    <mergeCell ref="R150:X150"/>
    <mergeCell ref="N144:AB145"/>
    <mergeCell ref="BF144:BT145"/>
    <mergeCell ref="N146:AB147"/>
    <mergeCell ref="BF146:BT147"/>
    <mergeCell ref="A134:B136"/>
    <mergeCell ref="C134:M134"/>
    <mergeCell ref="N134:O136"/>
    <mergeCell ref="P134:AP136"/>
    <mergeCell ref="AS134:AT136"/>
    <mergeCell ref="AU134:BE134"/>
    <mergeCell ref="BF134:BG136"/>
    <mergeCell ref="BH134:CH136"/>
    <mergeCell ref="C135:M136"/>
    <mergeCell ref="AU135:BE136"/>
    <mergeCell ref="N130:O133"/>
    <mergeCell ref="P130:S130"/>
    <mergeCell ref="T130:AP130"/>
    <mergeCell ref="BF130:BG133"/>
    <mergeCell ref="BH130:BK130"/>
    <mergeCell ref="BL130:CH130"/>
    <mergeCell ref="N126:O129"/>
    <mergeCell ref="P126:Q126"/>
    <mergeCell ref="BF126:BG129"/>
    <mergeCell ref="P131:AP131"/>
    <mergeCell ref="BH131:CH131"/>
    <mergeCell ref="AA126:AC126"/>
    <mergeCell ref="AD126:AP126"/>
    <mergeCell ref="BS126:BU126"/>
    <mergeCell ref="BV126:CH126"/>
    <mergeCell ref="A113:B115"/>
    <mergeCell ref="C113:M115"/>
    <mergeCell ref="N113:O115"/>
    <mergeCell ref="P113:AP113"/>
    <mergeCell ref="AS113:AT115"/>
    <mergeCell ref="AU113:BE115"/>
    <mergeCell ref="BF113:BG115"/>
    <mergeCell ref="BH113:CH113"/>
    <mergeCell ref="P114:AP115"/>
    <mergeCell ref="BH114:CH115"/>
    <mergeCell ref="P132:AP133"/>
    <mergeCell ref="BH132:CH133"/>
    <mergeCell ref="A116:B117"/>
    <mergeCell ref="C116:M117"/>
    <mergeCell ref="AS116:AT117"/>
    <mergeCell ref="AU116:BE117"/>
    <mergeCell ref="BH126:BI126"/>
    <mergeCell ref="A126:M126"/>
    <mergeCell ref="AS126:BE126"/>
    <mergeCell ref="A127:H130"/>
    <mergeCell ref="P127:AP127"/>
    <mergeCell ref="AS127:AZ130"/>
    <mergeCell ref="BH127:CH127"/>
    <mergeCell ref="P128:AP128"/>
    <mergeCell ref="BH128:CH128"/>
    <mergeCell ref="P129:AP129"/>
    <mergeCell ref="BH129:CH129"/>
    <mergeCell ref="R126:X126"/>
    <mergeCell ref="A92:B93"/>
    <mergeCell ref="C92:M93"/>
    <mergeCell ref="AS92:AT93"/>
    <mergeCell ref="AU92:BE93"/>
    <mergeCell ref="BH102:BI102"/>
    <mergeCell ref="A89:B91"/>
    <mergeCell ref="C89:M91"/>
    <mergeCell ref="N89:O91"/>
    <mergeCell ref="P89:AP89"/>
    <mergeCell ref="AS89:AT91"/>
    <mergeCell ref="AU89:BE91"/>
    <mergeCell ref="BF89:BG91"/>
    <mergeCell ref="BH89:CH89"/>
    <mergeCell ref="P90:AP91"/>
    <mergeCell ref="BH90:CH91"/>
    <mergeCell ref="A110:B112"/>
    <mergeCell ref="C110:M110"/>
    <mergeCell ref="N110:O112"/>
    <mergeCell ref="P110:AP112"/>
    <mergeCell ref="AS110:AT112"/>
    <mergeCell ref="AU110:BE110"/>
    <mergeCell ref="BF110:BG112"/>
    <mergeCell ref="BH110:CH112"/>
    <mergeCell ref="C111:M112"/>
    <mergeCell ref="AU111:BE112"/>
    <mergeCell ref="N106:O109"/>
    <mergeCell ref="P106:S106"/>
    <mergeCell ref="T106:AP106"/>
    <mergeCell ref="BF106:BG109"/>
    <mergeCell ref="BH106:BK106"/>
    <mergeCell ref="BL106:CH106"/>
    <mergeCell ref="N102:O105"/>
    <mergeCell ref="A86:B88"/>
    <mergeCell ref="C86:M86"/>
    <mergeCell ref="N86:O88"/>
    <mergeCell ref="P86:AP88"/>
    <mergeCell ref="AS86:AT88"/>
    <mergeCell ref="AU86:BE86"/>
    <mergeCell ref="BF86:BG88"/>
    <mergeCell ref="BH86:CH88"/>
    <mergeCell ref="C87:M88"/>
    <mergeCell ref="AU87:BE88"/>
    <mergeCell ref="N82:O85"/>
    <mergeCell ref="P82:S82"/>
    <mergeCell ref="T82:AP82"/>
    <mergeCell ref="BF82:BG85"/>
    <mergeCell ref="BH82:BK82"/>
    <mergeCell ref="BL82:CH82"/>
    <mergeCell ref="N78:O81"/>
    <mergeCell ref="P78:Q78"/>
    <mergeCell ref="BF78:BG81"/>
    <mergeCell ref="P83:AP83"/>
    <mergeCell ref="BH83:CH83"/>
    <mergeCell ref="A44:B45"/>
    <mergeCell ref="C44:M45"/>
    <mergeCell ref="AS44:AT45"/>
    <mergeCell ref="AU44:BE45"/>
    <mergeCell ref="BH54:BI54"/>
    <mergeCell ref="AM44:AP45"/>
    <mergeCell ref="CE44:CH45"/>
    <mergeCell ref="A62:B64"/>
    <mergeCell ref="C62:M62"/>
    <mergeCell ref="N62:O64"/>
    <mergeCell ref="P62:AP64"/>
    <mergeCell ref="AS62:AT64"/>
    <mergeCell ref="AU62:BE62"/>
    <mergeCell ref="BF62:BG64"/>
    <mergeCell ref="BH62:CH64"/>
    <mergeCell ref="C63:M64"/>
    <mergeCell ref="AU63:BE64"/>
    <mergeCell ref="N58:O61"/>
    <mergeCell ref="P58:S58"/>
    <mergeCell ref="T58:AP58"/>
    <mergeCell ref="BF58:BG61"/>
    <mergeCell ref="BH58:BK58"/>
    <mergeCell ref="P54:Q54"/>
    <mergeCell ref="BF54:BG57"/>
    <mergeCell ref="P59:AP59"/>
    <mergeCell ref="BH59:CH59"/>
    <mergeCell ref="R54:X54"/>
    <mergeCell ref="BJ54:BP54"/>
    <mergeCell ref="A41:B43"/>
    <mergeCell ref="C41:M43"/>
    <mergeCell ref="N41:O43"/>
    <mergeCell ref="P41:AP41"/>
    <mergeCell ref="AS41:AT43"/>
    <mergeCell ref="AU41:BE43"/>
    <mergeCell ref="BF41:BG43"/>
    <mergeCell ref="BH41:CH41"/>
    <mergeCell ref="P42:AP43"/>
    <mergeCell ref="BH42:CH43"/>
    <mergeCell ref="A30:M30"/>
    <mergeCell ref="AS30:BE30"/>
    <mergeCell ref="A31:H34"/>
    <mergeCell ref="P31:AP31"/>
    <mergeCell ref="AS31:AZ34"/>
    <mergeCell ref="BH31:CH31"/>
    <mergeCell ref="A38:B40"/>
    <mergeCell ref="C38:M38"/>
    <mergeCell ref="N38:O40"/>
    <mergeCell ref="P38:AP40"/>
    <mergeCell ref="AS38:AT40"/>
    <mergeCell ref="AU38:BE38"/>
    <mergeCell ref="BF38:BG40"/>
    <mergeCell ref="BH38:CH40"/>
    <mergeCell ref="C39:M40"/>
    <mergeCell ref="AU39:BE40"/>
    <mergeCell ref="N34:O37"/>
    <mergeCell ref="P34:S34"/>
    <mergeCell ref="BL34:CH34"/>
    <mergeCell ref="P35:AP35"/>
    <mergeCell ref="BH35:CH35"/>
    <mergeCell ref="P36:AP37"/>
    <mergeCell ref="A20:B21"/>
    <mergeCell ref="C20:M21"/>
    <mergeCell ref="AS20:AT21"/>
    <mergeCell ref="AU20:BE21"/>
    <mergeCell ref="BH30:BI30"/>
    <mergeCell ref="A17:B19"/>
    <mergeCell ref="C17:M19"/>
    <mergeCell ref="N17:O19"/>
    <mergeCell ref="P17:AP17"/>
    <mergeCell ref="AS17:AT19"/>
    <mergeCell ref="AU17:BE19"/>
    <mergeCell ref="BF17:BG19"/>
    <mergeCell ref="BH17:CH17"/>
    <mergeCell ref="P18:AP19"/>
    <mergeCell ref="BH18:CH19"/>
    <mergeCell ref="N30:O33"/>
    <mergeCell ref="P30:Q30"/>
    <mergeCell ref="BF30:BG33"/>
    <mergeCell ref="R30:X30"/>
    <mergeCell ref="BJ30:BP30"/>
    <mergeCell ref="N24:AB25"/>
    <mergeCell ref="BF24:BT25"/>
    <mergeCell ref="N26:AB27"/>
    <mergeCell ref="BF26:BT27"/>
    <mergeCell ref="N6:O9"/>
    <mergeCell ref="P6:Q6"/>
    <mergeCell ref="BH36:CH37"/>
    <mergeCell ref="N14:O16"/>
    <mergeCell ref="BH11:CH11"/>
    <mergeCell ref="P12:AP13"/>
    <mergeCell ref="BH12:CH13"/>
    <mergeCell ref="P32:AP32"/>
    <mergeCell ref="BH32:CH32"/>
    <mergeCell ref="P33:AP33"/>
    <mergeCell ref="BH33:CH33"/>
    <mergeCell ref="AM20:AP21"/>
    <mergeCell ref="CE20:CH21"/>
    <mergeCell ref="C65:M67"/>
    <mergeCell ref="A6:M6"/>
    <mergeCell ref="AS6:BE6"/>
    <mergeCell ref="A7:H10"/>
    <mergeCell ref="P7:AP7"/>
    <mergeCell ref="AS7:AZ10"/>
    <mergeCell ref="BH7:CH7"/>
    <mergeCell ref="P8:AP8"/>
    <mergeCell ref="BH8:CH8"/>
    <mergeCell ref="P9:AP9"/>
    <mergeCell ref="BH9:CH9"/>
    <mergeCell ref="A14:B16"/>
    <mergeCell ref="P14:AP16"/>
    <mergeCell ref="AS14:AT16"/>
    <mergeCell ref="AU14:BE14"/>
    <mergeCell ref="BF14:BG16"/>
    <mergeCell ref="BH14:CH16"/>
    <mergeCell ref="C15:M16"/>
    <mergeCell ref="AU15:BE16"/>
    <mergeCell ref="BH6:BI6"/>
    <mergeCell ref="N10:O13"/>
    <mergeCell ref="BF6:BG9"/>
    <mergeCell ref="T34:AP34"/>
    <mergeCell ref="BF34:BG37"/>
    <mergeCell ref="BH34:BK34"/>
    <mergeCell ref="N65:O67"/>
    <mergeCell ref="P65:AP65"/>
    <mergeCell ref="P11:AP11"/>
    <mergeCell ref="C14:M14"/>
    <mergeCell ref="P81:AP81"/>
    <mergeCell ref="BH81:CH81"/>
    <mergeCell ref="A102:M102"/>
    <mergeCell ref="AS102:BE102"/>
    <mergeCell ref="A103:H106"/>
    <mergeCell ref="P103:AP103"/>
    <mergeCell ref="AS103:AZ106"/>
    <mergeCell ref="BH103:CH103"/>
    <mergeCell ref="P104:AP104"/>
    <mergeCell ref="BH104:CH104"/>
    <mergeCell ref="P105:AP105"/>
    <mergeCell ref="BH105:CH105"/>
    <mergeCell ref="A54:M54"/>
    <mergeCell ref="AS54:BE54"/>
    <mergeCell ref="A55:H58"/>
    <mergeCell ref="P55:AP55"/>
    <mergeCell ref="AS55:AZ58"/>
    <mergeCell ref="BH55:CH55"/>
    <mergeCell ref="P56:AP56"/>
    <mergeCell ref="BH56:CH56"/>
    <mergeCell ref="P57:AP57"/>
    <mergeCell ref="BH57:CH57"/>
    <mergeCell ref="A68:B69"/>
    <mergeCell ref="C68:M69"/>
    <mergeCell ref="AS68:AT69"/>
    <mergeCell ref="AU68:BE69"/>
    <mergeCell ref="BH78:BI78"/>
    <mergeCell ref="A65:B67"/>
    <mergeCell ref="CE68:CH69"/>
    <mergeCell ref="AM68:AP69"/>
    <mergeCell ref="AM92:AP93"/>
    <mergeCell ref="CE92:CH93"/>
    <mergeCell ref="AM116:AP117"/>
    <mergeCell ref="CE116:CH117"/>
    <mergeCell ref="AM140:AP141"/>
    <mergeCell ref="CE140:CH141"/>
    <mergeCell ref="AM164:AP165"/>
    <mergeCell ref="CE164:CH165"/>
    <mergeCell ref="AM188:AP189"/>
    <mergeCell ref="CE188:CH189"/>
    <mergeCell ref="BJ126:BP126"/>
    <mergeCell ref="BJ150:BP150"/>
    <mergeCell ref="BJ174:BP174"/>
    <mergeCell ref="AS65:AT67"/>
    <mergeCell ref="R78:X78"/>
    <mergeCell ref="BJ78:BP78"/>
    <mergeCell ref="BJ102:BP102"/>
    <mergeCell ref="R102:X102"/>
    <mergeCell ref="A78:M78"/>
    <mergeCell ref="AS78:BE78"/>
    <mergeCell ref="A79:H82"/>
    <mergeCell ref="P79:AP79"/>
    <mergeCell ref="AS79:AZ82"/>
    <mergeCell ref="BH79:CH79"/>
  </mergeCells>
  <phoneticPr fontId="12"/>
  <printOptions horizontalCentered="1" verticalCentered="1"/>
  <pageMargins left="0.19685039370078741" right="0.19685039370078741" top="0.39370078740157483" bottom="0.39370078740157483" header="0.31496062992125984" footer="0.31496062992125984"/>
  <pageSetup paperSize="9" scale="95" fitToHeight="10" orientation="landscape" r:id="rId1"/>
  <rowBreaks count="19" manualBreakCount="19">
    <brk id="25" max="85" man="1"/>
    <brk id="49" max="85" man="1"/>
    <brk id="73" max="85" man="1"/>
    <brk id="97" max="85" man="1"/>
    <brk id="121" max="85" man="1"/>
    <brk id="145" max="85" man="1"/>
    <brk id="169" max="85" man="1"/>
    <brk id="193" max="85" man="1"/>
    <brk id="217" max="85" man="1"/>
    <brk id="241" max="85" man="1"/>
    <brk id="265" max="85" man="1"/>
    <brk id="289" max="85" man="1"/>
    <brk id="313" max="85" man="1"/>
    <brk id="337" max="85" man="1"/>
    <brk id="361" max="85" man="1"/>
    <brk id="385" max="85" man="1"/>
    <brk id="409" max="85" man="1"/>
    <brk id="433" max="85" man="1"/>
    <brk id="457" max="8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CH481"/>
  <sheetViews>
    <sheetView showGridLines="0" showRowColHeaders="0" zoomScaleNormal="100" zoomScaleSheetLayoutView="100" workbookViewId="0">
      <pane ySplit="1" topLeftCell="A2" activePane="bottomLeft" state="frozen"/>
      <selection pane="bottomLeft"/>
    </sheetView>
  </sheetViews>
  <sheetFormatPr defaultColWidth="9" defaultRowHeight="18.600000000000001" customHeight="1"/>
  <cols>
    <col min="1" max="42" width="1.625" style="190" customWidth="1"/>
    <col min="43" max="44" width="4.625" style="190" customWidth="1"/>
    <col min="45" max="102" width="1.625" style="190" customWidth="1"/>
    <col min="103" max="16384" width="9" style="190"/>
  </cols>
  <sheetData>
    <row r="1" spans="1:86" ht="99.95" customHeight="1"/>
    <row r="2" spans="1:86" ht="26.1" customHeight="1">
      <c r="A2" s="174"/>
      <c r="B2" s="174"/>
      <c r="C2" s="174"/>
      <c r="D2" s="174"/>
      <c r="E2" s="174"/>
      <c r="F2" s="174"/>
      <c r="G2" s="174"/>
      <c r="H2" s="174"/>
      <c r="I2" s="174"/>
      <c r="J2" s="174"/>
      <c r="K2" s="174"/>
      <c r="L2" s="174"/>
      <c r="M2" s="174"/>
      <c r="N2" s="785" t="s">
        <v>407</v>
      </c>
      <c r="O2" s="785"/>
      <c r="P2" s="785"/>
      <c r="Q2" s="785"/>
      <c r="R2" s="785"/>
      <c r="S2" s="785"/>
      <c r="T2" s="785"/>
      <c r="U2" s="785"/>
      <c r="V2" s="785"/>
      <c r="W2" s="785"/>
      <c r="X2" s="785"/>
      <c r="Y2" s="785"/>
      <c r="Z2" s="785"/>
      <c r="AA2" s="785"/>
      <c r="AB2" s="785"/>
      <c r="AQ2" s="298"/>
      <c r="AR2" s="299"/>
      <c r="AS2" s="174"/>
      <c r="AT2" s="174"/>
      <c r="AU2" s="174"/>
      <c r="AV2" s="174"/>
      <c r="AW2" s="174"/>
      <c r="AX2" s="174"/>
      <c r="AY2" s="174"/>
      <c r="AZ2" s="174"/>
      <c r="BA2" s="174"/>
      <c r="BB2" s="174"/>
      <c r="BC2" s="174"/>
      <c r="BD2" s="174"/>
      <c r="BE2" s="174"/>
      <c r="BF2" s="785" t="s">
        <v>407</v>
      </c>
      <c r="BG2" s="785"/>
      <c r="BH2" s="785"/>
      <c r="BI2" s="785"/>
      <c r="BJ2" s="785"/>
      <c r="BK2" s="785"/>
      <c r="BL2" s="785"/>
      <c r="BM2" s="785"/>
      <c r="BN2" s="785"/>
      <c r="BO2" s="785"/>
      <c r="BP2" s="785"/>
      <c r="BQ2" s="785"/>
      <c r="BR2" s="785"/>
      <c r="BS2" s="785"/>
      <c r="BT2" s="785"/>
    </row>
    <row r="3" spans="1:86" ht="26.1" customHeight="1">
      <c r="A3" s="174"/>
      <c r="B3" s="174"/>
      <c r="C3" s="174"/>
      <c r="D3" s="174"/>
      <c r="E3" s="174"/>
      <c r="F3" s="174"/>
      <c r="G3" s="174"/>
      <c r="H3" s="174"/>
      <c r="I3" s="174"/>
      <c r="J3" s="174"/>
      <c r="K3" s="174"/>
      <c r="L3" s="174"/>
      <c r="M3" s="174"/>
      <c r="N3" s="785"/>
      <c r="O3" s="785"/>
      <c r="P3" s="785"/>
      <c r="Q3" s="785"/>
      <c r="R3" s="785"/>
      <c r="S3" s="785"/>
      <c r="T3" s="785"/>
      <c r="U3" s="785"/>
      <c r="V3" s="785"/>
      <c r="W3" s="785"/>
      <c r="X3" s="785"/>
      <c r="Y3" s="785"/>
      <c r="Z3" s="785"/>
      <c r="AA3" s="785"/>
      <c r="AB3" s="785"/>
      <c r="AQ3" s="298"/>
      <c r="AR3" s="299"/>
      <c r="AS3" s="174"/>
      <c r="AT3" s="174"/>
      <c r="AU3" s="174"/>
      <c r="AV3" s="174"/>
      <c r="AW3" s="174"/>
      <c r="AX3" s="174"/>
      <c r="AY3" s="174"/>
      <c r="AZ3" s="174"/>
      <c r="BA3" s="174"/>
      <c r="BB3" s="174"/>
      <c r="BC3" s="174"/>
      <c r="BD3" s="174"/>
      <c r="BE3" s="174"/>
      <c r="BF3" s="785"/>
      <c r="BG3" s="785"/>
      <c r="BH3" s="785"/>
      <c r="BI3" s="785"/>
      <c r="BJ3" s="785"/>
      <c r="BK3" s="785"/>
      <c r="BL3" s="785"/>
      <c r="BM3" s="785"/>
      <c r="BN3" s="785"/>
      <c r="BO3" s="785"/>
      <c r="BP3" s="785"/>
      <c r="BQ3" s="785"/>
      <c r="BR3" s="785"/>
      <c r="BS3" s="785"/>
      <c r="BT3" s="785"/>
    </row>
    <row r="4" spans="1:86" ht="26.1" customHeight="1">
      <c r="AQ4" s="304"/>
      <c r="AR4" s="305"/>
    </row>
    <row r="5" spans="1:86" ht="26.1" customHeight="1">
      <c r="B5" s="142" t="s">
        <v>422</v>
      </c>
      <c r="AQ5" s="304"/>
      <c r="AR5" s="305"/>
      <c r="AT5" s="142" t="str">
        <f>$B$5</f>
        <v>第86回全国教育美術展応募作品の名札</v>
      </c>
    </row>
    <row r="6" spans="1:86" ht="24.95" customHeight="1">
      <c r="A6" s="734" t="s">
        <v>45</v>
      </c>
      <c r="B6" s="735"/>
      <c r="C6" s="735"/>
      <c r="D6" s="735"/>
      <c r="E6" s="735"/>
      <c r="F6" s="735"/>
      <c r="G6" s="735"/>
      <c r="H6" s="735"/>
      <c r="I6" s="735"/>
      <c r="J6" s="735"/>
      <c r="K6" s="735"/>
      <c r="L6" s="735"/>
      <c r="M6" s="736"/>
      <c r="N6" s="790" t="s">
        <v>344</v>
      </c>
      <c r="O6" s="790"/>
      <c r="P6" s="719" t="s">
        <v>17</v>
      </c>
      <c r="Q6" s="720"/>
      <c r="R6" s="721" t="str">
        <f>IF('②応募者名簿(印刷用)'!$BX$40="","",'②応募者名簿(印刷用)'!$BX$40)</f>
        <v>-</v>
      </c>
      <c r="S6" s="721"/>
      <c r="T6" s="721"/>
      <c r="U6" s="721"/>
      <c r="V6" s="721"/>
      <c r="W6" s="721"/>
      <c r="X6" s="721"/>
      <c r="Y6" s="272"/>
      <c r="Z6" s="272"/>
      <c r="AA6" s="718" t="s">
        <v>282</v>
      </c>
      <c r="AB6" s="718"/>
      <c r="AC6" s="718"/>
      <c r="AD6" s="716" t="str">
        <f>IF(①入力シート!$D$30+①入力シート!$H$30+①入力シート!$L$30=0,"",①入力シート!$D$30&amp;①入力シート!$G$30&amp;①入力シート!$H$30&amp;①入力シート!$K$30&amp;①入力シート!$L$30)</f>
        <v/>
      </c>
      <c r="AE6" s="716"/>
      <c r="AF6" s="716"/>
      <c r="AG6" s="716"/>
      <c r="AH6" s="716"/>
      <c r="AI6" s="716"/>
      <c r="AJ6" s="716"/>
      <c r="AK6" s="716"/>
      <c r="AL6" s="716"/>
      <c r="AM6" s="716"/>
      <c r="AN6" s="716"/>
      <c r="AO6" s="716"/>
      <c r="AP6" s="717"/>
      <c r="AQ6" s="300"/>
      <c r="AR6" s="301"/>
      <c r="AS6" s="734" t="s">
        <v>45</v>
      </c>
      <c r="AT6" s="735"/>
      <c r="AU6" s="735"/>
      <c r="AV6" s="735"/>
      <c r="AW6" s="735"/>
      <c r="AX6" s="735"/>
      <c r="AY6" s="735"/>
      <c r="AZ6" s="735"/>
      <c r="BA6" s="735"/>
      <c r="BB6" s="735"/>
      <c r="BC6" s="735"/>
      <c r="BD6" s="735"/>
      <c r="BE6" s="736"/>
      <c r="BF6" s="728" t="s">
        <v>344</v>
      </c>
      <c r="BG6" s="729"/>
      <c r="BH6" s="719" t="s">
        <v>17</v>
      </c>
      <c r="BI6" s="720"/>
      <c r="BJ6" s="721" t="str">
        <f>IF('②応募者名簿(印刷用)'!$BX$40="","",'②応募者名簿(印刷用)'!$BX$40)</f>
        <v>-</v>
      </c>
      <c r="BK6" s="721"/>
      <c r="BL6" s="721"/>
      <c r="BM6" s="721"/>
      <c r="BN6" s="721"/>
      <c r="BO6" s="721"/>
      <c r="BP6" s="721"/>
      <c r="BQ6" s="272"/>
      <c r="BR6" s="272"/>
      <c r="BS6" s="718" t="s">
        <v>282</v>
      </c>
      <c r="BT6" s="718"/>
      <c r="BU6" s="718"/>
      <c r="BV6" s="716" t="str">
        <f>IF(①入力シート!$D$30+①入力シート!$H$30+①入力シート!$L$30=0,"",①入力シート!$D$30&amp;①入力シート!$G$30&amp;①入力シート!$H$30&amp;①入力シート!$K$30&amp;①入力シート!$L$30)</f>
        <v/>
      </c>
      <c r="BW6" s="716"/>
      <c r="BX6" s="716"/>
      <c r="BY6" s="716"/>
      <c r="BZ6" s="716"/>
      <c r="CA6" s="716"/>
      <c r="CB6" s="716"/>
      <c r="CC6" s="716"/>
      <c r="CD6" s="716"/>
      <c r="CE6" s="716"/>
      <c r="CF6" s="716"/>
      <c r="CG6" s="716"/>
      <c r="CH6" s="717"/>
    </row>
    <row r="7" spans="1:86" ht="24.95" customHeight="1">
      <c r="A7" s="714"/>
      <c r="B7" s="715"/>
      <c r="C7" s="715"/>
      <c r="D7" s="715"/>
      <c r="E7" s="715"/>
      <c r="F7" s="715"/>
      <c r="G7" s="715"/>
      <c r="H7" s="715"/>
      <c r="I7" s="191"/>
      <c r="J7" s="191"/>
      <c r="K7" s="191"/>
      <c r="L7" s="191"/>
      <c r="M7" s="192"/>
      <c r="N7" s="790"/>
      <c r="O7" s="790"/>
      <c r="P7" s="711" t="str">
        <f>IF('②応募者名簿(印刷用)'!$BV$42="","",'②応募者名簿(印刷用)'!$BV$42)</f>
        <v xml:space="preserve"> </v>
      </c>
      <c r="Q7" s="712"/>
      <c r="R7" s="712"/>
      <c r="S7" s="712"/>
      <c r="T7" s="712"/>
      <c r="U7" s="712"/>
      <c r="V7" s="712"/>
      <c r="W7" s="712"/>
      <c r="X7" s="712"/>
      <c r="Y7" s="712"/>
      <c r="Z7" s="712"/>
      <c r="AA7" s="712"/>
      <c r="AB7" s="712"/>
      <c r="AC7" s="712"/>
      <c r="AD7" s="712"/>
      <c r="AE7" s="712"/>
      <c r="AF7" s="712"/>
      <c r="AG7" s="712"/>
      <c r="AH7" s="712"/>
      <c r="AI7" s="712"/>
      <c r="AJ7" s="712"/>
      <c r="AK7" s="712"/>
      <c r="AL7" s="712"/>
      <c r="AM7" s="712"/>
      <c r="AN7" s="712"/>
      <c r="AO7" s="712"/>
      <c r="AP7" s="713"/>
      <c r="AQ7" s="300"/>
      <c r="AR7" s="301"/>
      <c r="AS7" s="714"/>
      <c r="AT7" s="715"/>
      <c r="AU7" s="715"/>
      <c r="AV7" s="715"/>
      <c r="AW7" s="715"/>
      <c r="AX7" s="715"/>
      <c r="AY7" s="715"/>
      <c r="AZ7" s="715"/>
      <c r="BA7" s="191"/>
      <c r="BB7" s="191"/>
      <c r="BC7" s="191"/>
      <c r="BD7" s="191"/>
      <c r="BE7" s="192"/>
      <c r="BF7" s="730"/>
      <c r="BG7" s="731"/>
      <c r="BH7" s="711" t="str">
        <f>IF('②応募者名簿(印刷用)'!$BV$42="","",'②応募者名簿(印刷用)'!$BV$42)</f>
        <v xml:space="preserve"> </v>
      </c>
      <c r="BI7" s="712"/>
      <c r="BJ7" s="712"/>
      <c r="BK7" s="712"/>
      <c r="BL7" s="712"/>
      <c r="BM7" s="712"/>
      <c r="BN7" s="712"/>
      <c r="BO7" s="712"/>
      <c r="BP7" s="712"/>
      <c r="BQ7" s="712"/>
      <c r="BR7" s="712"/>
      <c r="BS7" s="712"/>
      <c r="BT7" s="712"/>
      <c r="BU7" s="712"/>
      <c r="BV7" s="712"/>
      <c r="BW7" s="712"/>
      <c r="BX7" s="712"/>
      <c r="BY7" s="712"/>
      <c r="BZ7" s="712"/>
      <c r="CA7" s="712"/>
      <c r="CB7" s="712"/>
      <c r="CC7" s="712"/>
      <c r="CD7" s="712"/>
      <c r="CE7" s="712"/>
      <c r="CF7" s="712"/>
      <c r="CG7" s="712"/>
      <c r="CH7" s="713"/>
    </row>
    <row r="8" spans="1:86" ht="24.95" customHeight="1">
      <c r="A8" s="714"/>
      <c r="B8" s="715"/>
      <c r="C8" s="715"/>
      <c r="D8" s="715"/>
      <c r="E8" s="715"/>
      <c r="F8" s="715"/>
      <c r="G8" s="715"/>
      <c r="H8" s="715"/>
      <c r="I8" s="191"/>
      <c r="J8" s="191"/>
      <c r="K8" s="191"/>
      <c r="L8" s="191"/>
      <c r="M8" s="192"/>
      <c r="N8" s="790"/>
      <c r="O8" s="790"/>
      <c r="P8" s="711" t="str">
        <f>IF('②応募者名簿(印刷用)'!$BV$43="","",'②応募者名簿(印刷用)'!$BV$43)</f>
        <v xml:space="preserve"> </v>
      </c>
      <c r="Q8" s="712"/>
      <c r="R8" s="712"/>
      <c r="S8" s="712"/>
      <c r="T8" s="712"/>
      <c r="U8" s="712"/>
      <c r="V8" s="712"/>
      <c r="W8" s="712"/>
      <c r="X8" s="712"/>
      <c r="Y8" s="712"/>
      <c r="Z8" s="712"/>
      <c r="AA8" s="712"/>
      <c r="AB8" s="712"/>
      <c r="AC8" s="712"/>
      <c r="AD8" s="712"/>
      <c r="AE8" s="712"/>
      <c r="AF8" s="712"/>
      <c r="AG8" s="712"/>
      <c r="AH8" s="712"/>
      <c r="AI8" s="712"/>
      <c r="AJ8" s="712"/>
      <c r="AK8" s="712"/>
      <c r="AL8" s="712"/>
      <c r="AM8" s="712"/>
      <c r="AN8" s="712"/>
      <c r="AO8" s="712"/>
      <c r="AP8" s="713"/>
      <c r="AQ8" s="300"/>
      <c r="AR8" s="301"/>
      <c r="AS8" s="714"/>
      <c r="AT8" s="715"/>
      <c r="AU8" s="715"/>
      <c r="AV8" s="715"/>
      <c r="AW8" s="715"/>
      <c r="AX8" s="715"/>
      <c r="AY8" s="715"/>
      <c r="AZ8" s="715"/>
      <c r="BA8" s="191"/>
      <c r="BB8" s="191"/>
      <c r="BC8" s="191"/>
      <c r="BD8" s="191"/>
      <c r="BE8" s="192"/>
      <c r="BF8" s="730"/>
      <c r="BG8" s="731"/>
      <c r="BH8" s="711" t="str">
        <f>IF('②応募者名簿(印刷用)'!$BV$43="","",'②応募者名簿(印刷用)'!$BV$43)</f>
        <v xml:space="preserve"> </v>
      </c>
      <c r="BI8" s="712"/>
      <c r="BJ8" s="712"/>
      <c r="BK8" s="712"/>
      <c r="BL8" s="712"/>
      <c r="BM8" s="712"/>
      <c r="BN8" s="712"/>
      <c r="BO8" s="712"/>
      <c r="BP8" s="712"/>
      <c r="BQ8" s="712"/>
      <c r="BR8" s="712"/>
      <c r="BS8" s="712"/>
      <c r="BT8" s="712"/>
      <c r="BU8" s="712"/>
      <c r="BV8" s="712"/>
      <c r="BW8" s="712"/>
      <c r="BX8" s="712"/>
      <c r="BY8" s="712"/>
      <c r="BZ8" s="712"/>
      <c r="CA8" s="712"/>
      <c r="CB8" s="712"/>
      <c r="CC8" s="712"/>
      <c r="CD8" s="712"/>
      <c r="CE8" s="712"/>
      <c r="CF8" s="712"/>
      <c r="CG8" s="712"/>
      <c r="CH8" s="713"/>
    </row>
    <row r="9" spans="1:86" ht="24.95" customHeight="1">
      <c r="A9" s="714"/>
      <c r="B9" s="715"/>
      <c r="C9" s="715"/>
      <c r="D9" s="715"/>
      <c r="E9" s="715"/>
      <c r="F9" s="715"/>
      <c r="G9" s="715"/>
      <c r="H9" s="715"/>
      <c r="I9" s="191"/>
      <c r="J9" s="191"/>
      <c r="K9" s="191"/>
      <c r="L9" s="191"/>
      <c r="M9" s="192"/>
      <c r="N9" s="790"/>
      <c r="O9" s="790"/>
      <c r="P9" s="737" t="str">
        <f>IF('②応募者名簿(印刷用)'!$BV$44="","",'②応募者名簿(印刷用)'!$BV$44)</f>
        <v xml:space="preserve"> </v>
      </c>
      <c r="Q9" s="738"/>
      <c r="R9" s="738"/>
      <c r="S9" s="738"/>
      <c r="T9" s="738"/>
      <c r="U9" s="738"/>
      <c r="V9" s="738"/>
      <c r="W9" s="738"/>
      <c r="X9" s="738"/>
      <c r="Y9" s="738"/>
      <c r="Z9" s="738"/>
      <c r="AA9" s="738"/>
      <c r="AB9" s="738"/>
      <c r="AC9" s="738"/>
      <c r="AD9" s="738"/>
      <c r="AE9" s="738"/>
      <c r="AF9" s="738"/>
      <c r="AG9" s="738"/>
      <c r="AH9" s="738"/>
      <c r="AI9" s="738"/>
      <c r="AJ9" s="738"/>
      <c r="AK9" s="738"/>
      <c r="AL9" s="738"/>
      <c r="AM9" s="738"/>
      <c r="AN9" s="738"/>
      <c r="AO9" s="738"/>
      <c r="AP9" s="739"/>
      <c r="AQ9" s="300"/>
      <c r="AR9" s="301"/>
      <c r="AS9" s="714"/>
      <c r="AT9" s="715"/>
      <c r="AU9" s="715"/>
      <c r="AV9" s="715"/>
      <c r="AW9" s="715"/>
      <c r="AX9" s="715"/>
      <c r="AY9" s="715"/>
      <c r="AZ9" s="715"/>
      <c r="BA9" s="191"/>
      <c r="BB9" s="191"/>
      <c r="BC9" s="191"/>
      <c r="BD9" s="191"/>
      <c r="BE9" s="192"/>
      <c r="BF9" s="732"/>
      <c r="BG9" s="733"/>
      <c r="BH9" s="737" t="str">
        <f>IF('②応募者名簿(印刷用)'!$BV$44="","",'②応募者名簿(印刷用)'!$BV$44)</f>
        <v xml:space="preserve"> </v>
      </c>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9"/>
    </row>
    <row r="10" spans="1:86" ht="24.95" customHeight="1">
      <c r="A10" s="714"/>
      <c r="B10" s="715"/>
      <c r="C10" s="715"/>
      <c r="D10" s="715"/>
      <c r="E10" s="715"/>
      <c r="F10" s="715"/>
      <c r="G10" s="715"/>
      <c r="H10" s="715"/>
      <c r="I10" s="191"/>
      <c r="J10" s="191"/>
      <c r="K10" s="191"/>
      <c r="L10" s="191"/>
      <c r="M10" s="192"/>
      <c r="N10" s="728" t="s">
        <v>345</v>
      </c>
      <c r="O10" s="729"/>
      <c r="P10" s="740" t="s">
        <v>23</v>
      </c>
      <c r="Q10" s="741"/>
      <c r="R10" s="741"/>
      <c r="S10" s="741"/>
      <c r="T10" s="720" t="str">
        <f>""&amp;①入力シート!$D$21</f>
        <v/>
      </c>
      <c r="U10" s="720"/>
      <c r="V10" s="720"/>
      <c r="W10" s="720"/>
      <c r="X10" s="720"/>
      <c r="Y10" s="720"/>
      <c r="Z10" s="720"/>
      <c r="AA10" s="720"/>
      <c r="AB10" s="720"/>
      <c r="AC10" s="720"/>
      <c r="AD10" s="720"/>
      <c r="AE10" s="720"/>
      <c r="AF10" s="720"/>
      <c r="AG10" s="720"/>
      <c r="AH10" s="720"/>
      <c r="AI10" s="720"/>
      <c r="AJ10" s="720"/>
      <c r="AK10" s="720"/>
      <c r="AL10" s="720"/>
      <c r="AM10" s="720"/>
      <c r="AN10" s="720"/>
      <c r="AO10" s="720"/>
      <c r="AP10" s="773"/>
      <c r="AQ10" s="300"/>
      <c r="AR10" s="301"/>
      <c r="AS10" s="714"/>
      <c r="AT10" s="715"/>
      <c r="AU10" s="715"/>
      <c r="AV10" s="715"/>
      <c r="AW10" s="715"/>
      <c r="AX10" s="715"/>
      <c r="AY10" s="715"/>
      <c r="AZ10" s="715"/>
      <c r="BA10" s="191"/>
      <c r="BB10" s="191"/>
      <c r="BC10" s="191"/>
      <c r="BD10" s="191"/>
      <c r="BE10" s="192"/>
      <c r="BF10" s="728" t="s">
        <v>345</v>
      </c>
      <c r="BG10" s="729"/>
      <c r="BH10" s="740" t="s">
        <v>23</v>
      </c>
      <c r="BI10" s="741"/>
      <c r="BJ10" s="741"/>
      <c r="BK10" s="741"/>
      <c r="BL10" s="720" t="str">
        <f>""&amp;①入力シート!$D$21</f>
        <v/>
      </c>
      <c r="BM10" s="720"/>
      <c r="BN10" s="720"/>
      <c r="BO10" s="720"/>
      <c r="BP10" s="720"/>
      <c r="BQ10" s="720"/>
      <c r="BR10" s="720"/>
      <c r="BS10" s="720"/>
      <c r="BT10" s="720"/>
      <c r="BU10" s="720"/>
      <c r="BV10" s="720"/>
      <c r="BW10" s="720"/>
      <c r="BX10" s="720"/>
      <c r="BY10" s="720"/>
      <c r="BZ10" s="720"/>
      <c r="CA10" s="720"/>
      <c r="CB10" s="720"/>
      <c r="CC10" s="720"/>
      <c r="CD10" s="720"/>
      <c r="CE10" s="720"/>
      <c r="CF10" s="720"/>
      <c r="CG10" s="720"/>
      <c r="CH10" s="773"/>
    </row>
    <row r="11" spans="1:86" ht="24.95" customHeight="1">
      <c r="A11" s="193"/>
      <c r="B11" s="191"/>
      <c r="C11" s="191"/>
      <c r="D11" s="191"/>
      <c r="E11" s="191"/>
      <c r="F11" s="191"/>
      <c r="G11" s="191"/>
      <c r="H11" s="191"/>
      <c r="I11" s="191"/>
      <c r="J11" s="191"/>
      <c r="K11" s="191"/>
      <c r="L11" s="191"/>
      <c r="M11" s="192"/>
      <c r="N11" s="730"/>
      <c r="O11" s="731"/>
      <c r="P11" s="770" t="str">
        <f>"　"&amp;①入力シート!$D$22</f>
        <v>　</v>
      </c>
      <c r="Q11" s="771"/>
      <c r="R11" s="771"/>
      <c r="S11" s="771"/>
      <c r="T11" s="771"/>
      <c r="U11" s="771"/>
      <c r="V11" s="771"/>
      <c r="W11" s="771"/>
      <c r="X11" s="771"/>
      <c r="Y11" s="771"/>
      <c r="Z11" s="771"/>
      <c r="AA11" s="771"/>
      <c r="AB11" s="771"/>
      <c r="AC11" s="771"/>
      <c r="AD11" s="771"/>
      <c r="AE11" s="771"/>
      <c r="AF11" s="771"/>
      <c r="AG11" s="771"/>
      <c r="AH11" s="771"/>
      <c r="AI11" s="771"/>
      <c r="AJ11" s="771"/>
      <c r="AK11" s="771"/>
      <c r="AL11" s="771"/>
      <c r="AM11" s="771"/>
      <c r="AN11" s="771"/>
      <c r="AO11" s="771"/>
      <c r="AP11" s="772"/>
      <c r="AQ11" s="300"/>
      <c r="AR11" s="301"/>
      <c r="AS11" s="193"/>
      <c r="AT11" s="191"/>
      <c r="AU11" s="191"/>
      <c r="AV11" s="191"/>
      <c r="AW11" s="191"/>
      <c r="AX11" s="191"/>
      <c r="AY11" s="191"/>
      <c r="AZ11" s="191"/>
      <c r="BA11" s="191"/>
      <c r="BB11" s="191"/>
      <c r="BC11" s="191"/>
      <c r="BD11" s="191"/>
      <c r="BE11" s="192"/>
      <c r="BF11" s="730"/>
      <c r="BG11" s="731"/>
      <c r="BH11" s="770" t="str">
        <f>"　"&amp;①入力シート!$D$22</f>
        <v>　</v>
      </c>
      <c r="BI11" s="771"/>
      <c r="BJ11" s="771"/>
      <c r="BK11" s="771"/>
      <c r="BL11" s="771"/>
      <c r="BM11" s="771"/>
      <c r="BN11" s="771"/>
      <c r="BO11" s="771"/>
      <c r="BP11" s="771"/>
      <c r="BQ11" s="771"/>
      <c r="BR11" s="771"/>
      <c r="BS11" s="771"/>
      <c r="BT11" s="771"/>
      <c r="BU11" s="771"/>
      <c r="BV11" s="771"/>
      <c r="BW11" s="771"/>
      <c r="BX11" s="771"/>
      <c r="BY11" s="771"/>
      <c r="BZ11" s="771"/>
      <c r="CA11" s="771"/>
      <c r="CB11" s="771"/>
      <c r="CC11" s="771"/>
      <c r="CD11" s="771"/>
      <c r="CE11" s="771"/>
      <c r="CF11" s="771"/>
      <c r="CG11" s="771"/>
      <c r="CH11" s="772"/>
    </row>
    <row r="12" spans="1:86" ht="24.95" customHeight="1">
      <c r="A12" s="193"/>
      <c r="B12" s="191"/>
      <c r="C12" s="191"/>
      <c r="D12" s="191"/>
      <c r="E12" s="191"/>
      <c r="F12" s="191"/>
      <c r="G12" s="191"/>
      <c r="H12" s="191"/>
      <c r="I12" s="191"/>
      <c r="J12" s="191"/>
      <c r="K12" s="191"/>
      <c r="L12" s="191"/>
      <c r="M12" s="192"/>
      <c r="N12" s="730"/>
      <c r="O12" s="731"/>
      <c r="P12" s="764" t="str">
        <f>"　"&amp;①入力シート!$D$23</f>
        <v>　</v>
      </c>
      <c r="Q12" s="765"/>
      <c r="R12" s="765"/>
      <c r="S12" s="765"/>
      <c r="T12" s="765"/>
      <c r="U12" s="765"/>
      <c r="V12" s="765"/>
      <c r="W12" s="765"/>
      <c r="X12" s="765"/>
      <c r="Y12" s="765"/>
      <c r="Z12" s="765"/>
      <c r="AA12" s="765"/>
      <c r="AB12" s="765"/>
      <c r="AC12" s="765"/>
      <c r="AD12" s="765"/>
      <c r="AE12" s="765"/>
      <c r="AF12" s="765"/>
      <c r="AG12" s="765"/>
      <c r="AH12" s="765"/>
      <c r="AI12" s="765"/>
      <c r="AJ12" s="765"/>
      <c r="AK12" s="765"/>
      <c r="AL12" s="765"/>
      <c r="AM12" s="765"/>
      <c r="AN12" s="765"/>
      <c r="AO12" s="765"/>
      <c r="AP12" s="766"/>
      <c r="AQ12" s="300"/>
      <c r="AR12" s="301"/>
      <c r="AS12" s="193"/>
      <c r="AT12" s="191"/>
      <c r="AU12" s="191"/>
      <c r="AV12" s="191"/>
      <c r="AW12" s="191"/>
      <c r="AX12" s="191"/>
      <c r="AY12" s="191"/>
      <c r="AZ12" s="191"/>
      <c r="BA12" s="191"/>
      <c r="BB12" s="191"/>
      <c r="BC12" s="191"/>
      <c r="BD12" s="191"/>
      <c r="BE12" s="192"/>
      <c r="BF12" s="730"/>
      <c r="BG12" s="731"/>
      <c r="BH12" s="764" t="str">
        <f>"　"&amp;①入力シート!$D$23</f>
        <v>　</v>
      </c>
      <c r="BI12" s="765"/>
      <c r="BJ12" s="765"/>
      <c r="BK12" s="765"/>
      <c r="BL12" s="765"/>
      <c r="BM12" s="765"/>
      <c r="BN12" s="765"/>
      <c r="BO12" s="765"/>
      <c r="BP12" s="765"/>
      <c r="BQ12" s="765"/>
      <c r="BR12" s="765"/>
      <c r="BS12" s="765"/>
      <c r="BT12" s="765"/>
      <c r="BU12" s="765"/>
      <c r="BV12" s="765"/>
      <c r="BW12" s="765"/>
      <c r="BX12" s="765"/>
      <c r="BY12" s="765"/>
      <c r="BZ12" s="765"/>
      <c r="CA12" s="765"/>
      <c r="CB12" s="765"/>
      <c r="CC12" s="765"/>
      <c r="CD12" s="765"/>
      <c r="CE12" s="765"/>
      <c r="CF12" s="765"/>
      <c r="CG12" s="765"/>
      <c r="CH12" s="766"/>
    </row>
    <row r="13" spans="1:86" ht="24.95" customHeight="1">
      <c r="A13" s="194"/>
      <c r="B13" s="195"/>
      <c r="C13" s="195"/>
      <c r="D13" s="195"/>
      <c r="E13" s="195"/>
      <c r="F13" s="195"/>
      <c r="G13" s="195"/>
      <c r="H13" s="195"/>
      <c r="I13" s="195"/>
      <c r="J13" s="195"/>
      <c r="K13" s="195"/>
      <c r="L13" s="195"/>
      <c r="M13" s="196"/>
      <c r="N13" s="732"/>
      <c r="O13" s="733"/>
      <c r="P13" s="764"/>
      <c r="Q13" s="765"/>
      <c r="R13" s="765"/>
      <c r="S13" s="765"/>
      <c r="T13" s="765"/>
      <c r="U13" s="765"/>
      <c r="V13" s="765"/>
      <c r="W13" s="765"/>
      <c r="X13" s="765"/>
      <c r="Y13" s="765"/>
      <c r="Z13" s="765"/>
      <c r="AA13" s="765"/>
      <c r="AB13" s="765"/>
      <c r="AC13" s="765"/>
      <c r="AD13" s="765"/>
      <c r="AE13" s="765"/>
      <c r="AF13" s="765"/>
      <c r="AG13" s="765"/>
      <c r="AH13" s="765"/>
      <c r="AI13" s="765"/>
      <c r="AJ13" s="765"/>
      <c r="AK13" s="765"/>
      <c r="AL13" s="765"/>
      <c r="AM13" s="765"/>
      <c r="AN13" s="765"/>
      <c r="AO13" s="765"/>
      <c r="AP13" s="766"/>
      <c r="AQ13" s="300"/>
      <c r="AR13" s="301"/>
      <c r="AS13" s="194"/>
      <c r="AT13" s="195"/>
      <c r="AU13" s="195"/>
      <c r="AV13" s="195"/>
      <c r="AW13" s="195"/>
      <c r="AX13" s="195"/>
      <c r="AY13" s="195"/>
      <c r="AZ13" s="195"/>
      <c r="BA13" s="195"/>
      <c r="BB13" s="195"/>
      <c r="BC13" s="195"/>
      <c r="BD13" s="195"/>
      <c r="BE13" s="196"/>
      <c r="BF13" s="732"/>
      <c r="BG13" s="733"/>
      <c r="BH13" s="767"/>
      <c r="BI13" s="768"/>
      <c r="BJ13" s="768"/>
      <c r="BK13" s="768"/>
      <c r="BL13" s="768"/>
      <c r="BM13" s="768"/>
      <c r="BN13" s="768"/>
      <c r="BO13" s="768"/>
      <c r="BP13" s="768"/>
      <c r="BQ13" s="768"/>
      <c r="BR13" s="768"/>
      <c r="BS13" s="768"/>
      <c r="BT13" s="768"/>
      <c r="BU13" s="768"/>
      <c r="BV13" s="768"/>
      <c r="BW13" s="768"/>
      <c r="BX13" s="768"/>
      <c r="BY13" s="768"/>
      <c r="BZ13" s="768"/>
      <c r="CA13" s="768"/>
      <c r="CB13" s="768"/>
      <c r="CC13" s="768"/>
      <c r="CD13" s="768"/>
      <c r="CE13" s="768"/>
      <c r="CF13" s="768"/>
      <c r="CG13" s="768"/>
      <c r="CH13" s="769"/>
    </row>
    <row r="14" spans="1:86" ht="24.95" customHeight="1">
      <c r="A14" s="722" t="s">
        <v>337</v>
      </c>
      <c r="B14" s="723"/>
      <c r="C14" s="740" t="s">
        <v>31</v>
      </c>
      <c r="D14" s="741"/>
      <c r="E14" s="741"/>
      <c r="F14" s="741"/>
      <c r="G14" s="741"/>
      <c r="H14" s="741"/>
      <c r="I14" s="741"/>
      <c r="J14" s="741"/>
      <c r="K14" s="741"/>
      <c r="L14" s="741"/>
      <c r="M14" s="741"/>
      <c r="N14" s="722" t="s">
        <v>336</v>
      </c>
      <c r="O14" s="723"/>
      <c r="P14" s="792" t="str">
        <f>""&amp;①入力シート!AC104</f>
        <v/>
      </c>
      <c r="Q14" s="792"/>
      <c r="R14" s="792"/>
      <c r="S14" s="792"/>
      <c r="T14" s="792"/>
      <c r="U14" s="792"/>
      <c r="V14" s="792"/>
      <c r="W14" s="792"/>
      <c r="X14" s="792"/>
      <c r="Y14" s="792"/>
      <c r="Z14" s="792"/>
      <c r="AA14" s="792"/>
      <c r="AB14" s="792"/>
      <c r="AC14" s="792"/>
      <c r="AD14" s="792"/>
      <c r="AE14" s="792"/>
      <c r="AF14" s="792"/>
      <c r="AG14" s="792"/>
      <c r="AH14" s="792"/>
      <c r="AI14" s="792"/>
      <c r="AJ14" s="792"/>
      <c r="AK14" s="792"/>
      <c r="AL14" s="792"/>
      <c r="AM14" s="792"/>
      <c r="AN14" s="792"/>
      <c r="AO14" s="792"/>
      <c r="AP14" s="792"/>
      <c r="AQ14" s="300"/>
      <c r="AR14" s="301"/>
      <c r="AS14" s="722" t="s">
        <v>337</v>
      </c>
      <c r="AT14" s="723"/>
      <c r="AU14" s="740" t="s">
        <v>31</v>
      </c>
      <c r="AV14" s="741"/>
      <c r="AW14" s="741"/>
      <c r="AX14" s="741"/>
      <c r="AY14" s="741"/>
      <c r="AZ14" s="741"/>
      <c r="BA14" s="741"/>
      <c r="BB14" s="741"/>
      <c r="BC14" s="741"/>
      <c r="BD14" s="741"/>
      <c r="BE14" s="742"/>
      <c r="BF14" s="722" t="s">
        <v>336</v>
      </c>
      <c r="BG14" s="723"/>
      <c r="BH14" s="755" t="str">
        <f>""&amp;①入力シート!AC105</f>
        <v/>
      </c>
      <c r="BI14" s="756"/>
      <c r="BJ14" s="756"/>
      <c r="BK14" s="756"/>
      <c r="BL14" s="756"/>
      <c r="BM14" s="756"/>
      <c r="BN14" s="756"/>
      <c r="BO14" s="756"/>
      <c r="BP14" s="756"/>
      <c r="BQ14" s="756"/>
      <c r="BR14" s="756"/>
      <c r="BS14" s="756"/>
      <c r="BT14" s="756"/>
      <c r="BU14" s="756"/>
      <c r="BV14" s="756"/>
      <c r="BW14" s="756"/>
      <c r="BX14" s="756"/>
      <c r="BY14" s="756"/>
      <c r="BZ14" s="756"/>
      <c r="CA14" s="756"/>
      <c r="CB14" s="756"/>
      <c r="CC14" s="756"/>
      <c r="CD14" s="756"/>
      <c r="CE14" s="756"/>
      <c r="CF14" s="756"/>
      <c r="CG14" s="756"/>
      <c r="CH14" s="757"/>
    </row>
    <row r="15" spans="1:86" ht="24.95" customHeight="1">
      <c r="A15" s="724"/>
      <c r="B15" s="725"/>
      <c r="C15" s="743">
        <f>'②応募者名簿(印刷用)'!$BF23</f>
        <v>81</v>
      </c>
      <c r="D15" s="744"/>
      <c r="E15" s="744"/>
      <c r="F15" s="744"/>
      <c r="G15" s="744"/>
      <c r="H15" s="744"/>
      <c r="I15" s="744"/>
      <c r="J15" s="744"/>
      <c r="K15" s="744"/>
      <c r="L15" s="744"/>
      <c r="M15" s="744"/>
      <c r="N15" s="724"/>
      <c r="O15" s="725"/>
      <c r="P15" s="792"/>
      <c r="Q15" s="792"/>
      <c r="R15" s="792"/>
      <c r="S15" s="792"/>
      <c r="T15" s="792"/>
      <c r="U15" s="792"/>
      <c r="V15" s="792"/>
      <c r="W15" s="792"/>
      <c r="X15" s="792"/>
      <c r="Y15" s="792"/>
      <c r="Z15" s="792"/>
      <c r="AA15" s="792"/>
      <c r="AB15" s="792"/>
      <c r="AC15" s="792"/>
      <c r="AD15" s="792"/>
      <c r="AE15" s="792"/>
      <c r="AF15" s="792"/>
      <c r="AG15" s="792"/>
      <c r="AH15" s="792"/>
      <c r="AI15" s="792"/>
      <c r="AJ15" s="792"/>
      <c r="AK15" s="792"/>
      <c r="AL15" s="792"/>
      <c r="AM15" s="792"/>
      <c r="AN15" s="792"/>
      <c r="AO15" s="792"/>
      <c r="AP15" s="792"/>
      <c r="AQ15" s="300"/>
      <c r="AR15" s="301"/>
      <c r="AS15" s="724"/>
      <c r="AT15" s="725"/>
      <c r="AU15" s="743">
        <f>'②応募者名簿(印刷用)'!$BF24</f>
        <v>82</v>
      </c>
      <c r="AV15" s="744"/>
      <c r="AW15" s="744"/>
      <c r="AX15" s="744"/>
      <c r="AY15" s="744"/>
      <c r="AZ15" s="744"/>
      <c r="BA15" s="744"/>
      <c r="BB15" s="744"/>
      <c r="BC15" s="744"/>
      <c r="BD15" s="744"/>
      <c r="BE15" s="745"/>
      <c r="BF15" s="724"/>
      <c r="BG15" s="725"/>
      <c r="BH15" s="758"/>
      <c r="BI15" s="759"/>
      <c r="BJ15" s="759"/>
      <c r="BK15" s="759"/>
      <c r="BL15" s="759"/>
      <c r="BM15" s="759"/>
      <c r="BN15" s="759"/>
      <c r="BO15" s="759"/>
      <c r="BP15" s="759"/>
      <c r="BQ15" s="759"/>
      <c r="BR15" s="759"/>
      <c r="BS15" s="759"/>
      <c r="BT15" s="759"/>
      <c r="BU15" s="759"/>
      <c r="BV15" s="759"/>
      <c r="BW15" s="759"/>
      <c r="BX15" s="759"/>
      <c r="BY15" s="759"/>
      <c r="BZ15" s="759"/>
      <c r="CA15" s="759"/>
      <c r="CB15" s="759"/>
      <c r="CC15" s="759"/>
      <c r="CD15" s="759"/>
      <c r="CE15" s="759"/>
      <c r="CF15" s="759"/>
      <c r="CG15" s="759"/>
      <c r="CH15" s="760"/>
    </row>
    <row r="16" spans="1:86" ht="24.95" customHeight="1">
      <c r="A16" s="726"/>
      <c r="B16" s="727"/>
      <c r="C16" s="743"/>
      <c r="D16" s="744"/>
      <c r="E16" s="744"/>
      <c r="F16" s="744"/>
      <c r="G16" s="744"/>
      <c r="H16" s="744"/>
      <c r="I16" s="744"/>
      <c r="J16" s="744"/>
      <c r="K16" s="744"/>
      <c r="L16" s="744"/>
      <c r="M16" s="744"/>
      <c r="N16" s="726"/>
      <c r="O16" s="727"/>
      <c r="P16" s="792"/>
      <c r="Q16" s="792"/>
      <c r="R16" s="792"/>
      <c r="S16" s="792"/>
      <c r="T16" s="792"/>
      <c r="U16" s="792"/>
      <c r="V16" s="792"/>
      <c r="W16" s="792"/>
      <c r="X16" s="792"/>
      <c r="Y16" s="792"/>
      <c r="Z16" s="792"/>
      <c r="AA16" s="792"/>
      <c r="AB16" s="792"/>
      <c r="AC16" s="792"/>
      <c r="AD16" s="792"/>
      <c r="AE16" s="792"/>
      <c r="AF16" s="792"/>
      <c r="AG16" s="792"/>
      <c r="AH16" s="792"/>
      <c r="AI16" s="792"/>
      <c r="AJ16" s="792"/>
      <c r="AK16" s="792"/>
      <c r="AL16" s="792"/>
      <c r="AM16" s="792"/>
      <c r="AN16" s="792"/>
      <c r="AO16" s="792"/>
      <c r="AP16" s="792"/>
      <c r="AQ16" s="300"/>
      <c r="AR16" s="301"/>
      <c r="AS16" s="726"/>
      <c r="AT16" s="727"/>
      <c r="AU16" s="746"/>
      <c r="AV16" s="747"/>
      <c r="AW16" s="747"/>
      <c r="AX16" s="747"/>
      <c r="AY16" s="747"/>
      <c r="AZ16" s="747"/>
      <c r="BA16" s="747"/>
      <c r="BB16" s="747"/>
      <c r="BC16" s="747"/>
      <c r="BD16" s="747"/>
      <c r="BE16" s="748"/>
      <c r="BF16" s="726"/>
      <c r="BG16" s="727"/>
      <c r="BH16" s="761"/>
      <c r="BI16" s="762"/>
      <c r="BJ16" s="762"/>
      <c r="BK16" s="762"/>
      <c r="BL16" s="762"/>
      <c r="BM16" s="762"/>
      <c r="BN16" s="762"/>
      <c r="BO16" s="762"/>
      <c r="BP16" s="762"/>
      <c r="BQ16" s="762"/>
      <c r="BR16" s="762"/>
      <c r="BS16" s="762"/>
      <c r="BT16" s="762"/>
      <c r="BU16" s="762"/>
      <c r="BV16" s="762"/>
      <c r="BW16" s="762"/>
      <c r="BX16" s="762"/>
      <c r="BY16" s="762"/>
      <c r="BZ16" s="762"/>
      <c r="CA16" s="762"/>
      <c r="CB16" s="762"/>
      <c r="CC16" s="762"/>
      <c r="CD16" s="762"/>
      <c r="CE16" s="762"/>
      <c r="CF16" s="762"/>
      <c r="CG16" s="762"/>
      <c r="CH16" s="763"/>
    </row>
    <row r="17" spans="1:86" ht="24.95" customHeight="1">
      <c r="A17" s="722" t="s">
        <v>338</v>
      </c>
      <c r="B17" s="723"/>
      <c r="C17" s="782" t="str">
        <f>IF('②応募者名簿(印刷用)'!$BQ$23="","",'②応募者名簿(印刷用)'!$BQ$23)</f>
        <v/>
      </c>
      <c r="D17" s="783"/>
      <c r="E17" s="783"/>
      <c r="F17" s="783"/>
      <c r="G17" s="783"/>
      <c r="H17" s="783"/>
      <c r="I17" s="783"/>
      <c r="J17" s="783"/>
      <c r="K17" s="783"/>
      <c r="L17" s="783"/>
      <c r="M17" s="784"/>
      <c r="N17" s="728" t="s">
        <v>346</v>
      </c>
      <c r="O17" s="729"/>
      <c r="P17" s="787" t="s">
        <v>32</v>
      </c>
      <c r="Q17" s="788"/>
      <c r="R17" s="788"/>
      <c r="S17" s="788"/>
      <c r="T17" s="788"/>
      <c r="U17" s="788"/>
      <c r="V17" s="788"/>
      <c r="W17" s="788"/>
      <c r="X17" s="788"/>
      <c r="Y17" s="788"/>
      <c r="Z17" s="788"/>
      <c r="AA17" s="788"/>
      <c r="AB17" s="788"/>
      <c r="AC17" s="788"/>
      <c r="AD17" s="788"/>
      <c r="AE17" s="788"/>
      <c r="AF17" s="788"/>
      <c r="AG17" s="788"/>
      <c r="AH17" s="788"/>
      <c r="AI17" s="788"/>
      <c r="AJ17" s="788"/>
      <c r="AK17" s="788"/>
      <c r="AL17" s="788"/>
      <c r="AM17" s="788"/>
      <c r="AN17" s="788"/>
      <c r="AO17" s="788"/>
      <c r="AP17" s="789"/>
      <c r="AQ17" s="300"/>
      <c r="AR17" s="301"/>
      <c r="AS17" s="722" t="s">
        <v>338</v>
      </c>
      <c r="AT17" s="723"/>
      <c r="AU17" s="782" t="str">
        <f>IF('②応募者名簿(印刷用)'!$BQ$24="","",'②応募者名簿(印刷用)'!$BQ$24)</f>
        <v/>
      </c>
      <c r="AV17" s="783"/>
      <c r="AW17" s="783"/>
      <c r="AX17" s="783"/>
      <c r="AY17" s="783"/>
      <c r="AZ17" s="783"/>
      <c r="BA17" s="783"/>
      <c r="BB17" s="783"/>
      <c r="BC17" s="783"/>
      <c r="BD17" s="783"/>
      <c r="BE17" s="784"/>
      <c r="BF17" s="728" t="s">
        <v>346</v>
      </c>
      <c r="BG17" s="729"/>
      <c r="BH17" s="740" t="s">
        <v>32</v>
      </c>
      <c r="BI17" s="741"/>
      <c r="BJ17" s="741"/>
      <c r="BK17" s="741"/>
      <c r="BL17" s="741"/>
      <c r="BM17" s="741"/>
      <c r="BN17" s="741"/>
      <c r="BO17" s="741"/>
      <c r="BP17" s="741"/>
      <c r="BQ17" s="741"/>
      <c r="BR17" s="741"/>
      <c r="BS17" s="741"/>
      <c r="BT17" s="741"/>
      <c r="BU17" s="741"/>
      <c r="BV17" s="741"/>
      <c r="BW17" s="741"/>
      <c r="BX17" s="741"/>
      <c r="BY17" s="741"/>
      <c r="BZ17" s="741"/>
      <c r="CA17" s="741"/>
      <c r="CB17" s="741"/>
      <c r="CC17" s="741"/>
      <c r="CD17" s="741"/>
      <c r="CE17" s="741"/>
      <c r="CF17" s="741"/>
      <c r="CG17" s="741"/>
      <c r="CH17" s="742"/>
    </row>
    <row r="18" spans="1:86" ht="24.95" customHeight="1">
      <c r="A18" s="724"/>
      <c r="B18" s="725"/>
      <c r="C18" s="743"/>
      <c r="D18" s="744"/>
      <c r="E18" s="744"/>
      <c r="F18" s="744"/>
      <c r="G18" s="744"/>
      <c r="H18" s="744"/>
      <c r="I18" s="744"/>
      <c r="J18" s="744"/>
      <c r="K18" s="744"/>
      <c r="L18" s="744"/>
      <c r="M18" s="745"/>
      <c r="N18" s="730"/>
      <c r="O18" s="731"/>
      <c r="P18" s="793" t="str">
        <f>IF('②応募者名簿(印刷用)'!$BU$23="","",'②応募者名簿(印刷用)'!$BU$23)</f>
        <v xml:space="preserve"> </v>
      </c>
      <c r="Q18" s="793"/>
      <c r="R18" s="793"/>
      <c r="S18" s="793"/>
      <c r="T18" s="793"/>
      <c r="U18" s="793"/>
      <c r="V18" s="793"/>
      <c r="W18" s="793"/>
      <c r="X18" s="793"/>
      <c r="Y18" s="793"/>
      <c r="Z18" s="793"/>
      <c r="AA18" s="793"/>
      <c r="AB18" s="793"/>
      <c r="AC18" s="793"/>
      <c r="AD18" s="793"/>
      <c r="AE18" s="793"/>
      <c r="AF18" s="793"/>
      <c r="AG18" s="793"/>
      <c r="AH18" s="793"/>
      <c r="AI18" s="793"/>
      <c r="AJ18" s="793"/>
      <c r="AK18" s="793"/>
      <c r="AL18" s="793"/>
      <c r="AM18" s="793"/>
      <c r="AN18" s="793"/>
      <c r="AO18" s="793"/>
      <c r="AP18" s="793"/>
      <c r="AQ18" s="300"/>
      <c r="AR18" s="301"/>
      <c r="AS18" s="724"/>
      <c r="AT18" s="725"/>
      <c r="AU18" s="743"/>
      <c r="AV18" s="744"/>
      <c r="AW18" s="744"/>
      <c r="AX18" s="744"/>
      <c r="AY18" s="744"/>
      <c r="AZ18" s="744"/>
      <c r="BA18" s="744"/>
      <c r="BB18" s="744"/>
      <c r="BC18" s="744"/>
      <c r="BD18" s="744"/>
      <c r="BE18" s="745"/>
      <c r="BF18" s="730"/>
      <c r="BG18" s="731"/>
      <c r="BH18" s="743" t="str">
        <f>IF('②応募者名簿(印刷用)'!$BU$24="","",'②応募者名簿(印刷用)'!$BU$24)</f>
        <v xml:space="preserve"> </v>
      </c>
      <c r="BI18" s="744"/>
      <c r="BJ18" s="744"/>
      <c r="BK18" s="744"/>
      <c r="BL18" s="744"/>
      <c r="BM18" s="744"/>
      <c r="BN18" s="744"/>
      <c r="BO18" s="744"/>
      <c r="BP18" s="744"/>
      <c r="BQ18" s="744"/>
      <c r="BR18" s="744"/>
      <c r="BS18" s="744"/>
      <c r="BT18" s="744"/>
      <c r="BU18" s="744"/>
      <c r="BV18" s="744"/>
      <c r="BW18" s="744"/>
      <c r="BX18" s="744"/>
      <c r="BY18" s="744"/>
      <c r="BZ18" s="744"/>
      <c r="CA18" s="744"/>
      <c r="CB18" s="744"/>
      <c r="CC18" s="744"/>
      <c r="CD18" s="744"/>
      <c r="CE18" s="744"/>
      <c r="CF18" s="744"/>
      <c r="CG18" s="744"/>
      <c r="CH18" s="745"/>
    </row>
    <row r="19" spans="1:86" ht="24.95" customHeight="1">
      <c r="A19" s="726"/>
      <c r="B19" s="727"/>
      <c r="C19" s="743"/>
      <c r="D19" s="744"/>
      <c r="E19" s="744"/>
      <c r="F19" s="744"/>
      <c r="G19" s="744"/>
      <c r="H19" s="744"/>
      <c r="I19" s="744"/>
      <c r="J19" s="744"/>
      <c r="K19" s="744"/>
      <c r="L19" s="744"/>
      <c r="M19" s="745"/>
      <c r="N19" s="732"/>
      <c r="O19" s="733"/>
      <c r="P19" s="794"/>
      <c r="Q19" s="794"/>
      <c r="R19" s="794"/>
      <c r="S19" s="794"/>
      <c r="T19" s="794"/>
      <c r="U19" s="794"/>
      <c r="V19" s="794"/>
      <c r="W19" s="794"/>
      <c r="X19" s="794"/>
      <c r="Y19" s="794"/>
      <c r="Z19" s="794"/>
      <c r="AA19" s="794"/>
      <c r="AB19" s="794"/>
      <c r="AC19" s="794"/>
      <c r="AD19" s="794"/>
      <c r="AE19" s="794"/>
      <c r="AF19" s="794"/>
      <c r="AG19" s="794"/>
      <c r="AH19" s="794"/>
      <c r="AI19" s="794"/>
      <c r="AJ19" s="794"/>
      <c r="AK19" s="794"/>
      <c r="AL19" s="794"/>
      <c r="AM19" s="794"/>
      <c r="AN19" s="794"/>
      <c r="AO19" s="794"/>
      <c r="AP19" s="794"/>
      <c r="AQ19" s="300"/>
      <c r="AR19" s="301"/>
      <c r="AS19" s="726"/>
      <c r="AT19" s="727"/>
      <c r="AU19" s="746"/>
      <c r="AV19" s="747"/>
      <c r="AW19" s="747"/>
      <c r="AX19" s="747"/>
      <c r="AY19" s="747"/>
      <c r="AZ19" s="747"/>
      <c r="BA19" s="747"/>
      <c r="BB19" s="747"/>
      <c r="BC19" s="747"/>
      <c r="BD19" s="747"/>
      <c r="BE19" s="748"/>
      <c r="BF19" s="732"/>
      <c r="BG19" s="733"/>
      <c r="BH19" s="746"/>
      <c r="BI19" s="747"/>
      <c r="BJ19" s="747"/>
      <c r="BK19" s="747"/>
      <c r="BL19" s="747"/>
      <c r="BM19" s="747"/>
      <c r="BN19" s="747"/>
      <c r="BO19" s="747"/>
      <c r="BP19" s="747"/>
      <c r="BQ19" s="747"/>
      <c r="BR19" s="747"/>
      <c r="BS19" s="747"/>
      <c r="BT19" s="747"/>
      <c r="BU19" s="747"/>
      <c r="BV19" s="747"/>
      <c r="BW19" s="747"/>
      <c r="BX19" s="747"/>
      <c r="BY19" s="747"/>
      <c r="BZ19" s="747"/>
      <c r="CA19" s="747"/>
      <c r="CB19" s="747"/>
      <c r="CC19" s="747"/>
      <c r="CD19" s="747"/>
      <c r="CE19" s="747"/>
      <c r="CF19" s="747"/>
      <c r="CG19" s="747"/>
      <c r="CH19" s="748"/>
    </row>
    <row r="20" spans="1:86" ht="24.95" customHeight="1">
      <c r="A20" s="786" t="s">
        <v>22</v>
      </c>
      <c r="B20" s="786"/>
      <c r="C20" s="791" t="str">
        <f>""&amp;①入力シート!AD104</f>
        <v/>
      </c>
      <c r="D20" s="791"/>
      <c r="E20" s="791"/>
      <c r="F20" s="791"/>
      <c r="G20" s="791"/>
      <c r="H20" s="791"/>
      <c r="I20" s="791"/>
      <c r="J20" s="791"/>
      <c r="K20" s="791"/>
      <c r="L20" s="791"/>
      <c r="M20" s="791"/>
      <c r="N20" s="197"/>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774">
        <v>86</v>
      </c>
      <c r="AN20" s="774"/>
      <c r="AO20" s="774"/>
      <c r="AP20" s="775"/>
      <c r="AQ20" s="298"/>
      <c r="AR20" s="299"/>
      <c r="AS20" s="778" t="s">
        <v>22</v>
      </c>
      <c r="AT20" s="779"/>
      <c r="AU20" s="749" t="str">
        <f>""&amp;①入力シート!AD105</f>
        <v/>
      </c>
      <c r="AV20" s="750"/>
      <c r="AW20" s="750"/>
      <c r="AX20" s="750"/>
      <c r="AY20" s="750"/>
      <c r="AZ20" s="750"/>
      <c r="BA20" s="750"/>
      <c r="BB20" s="750"/>
      <c r="BC20" s="750"/>
      <c r="BD20" s="750"/>
      <c r="BE20" s="751"/>
      <c r="BF20" s="197"/>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774">
        <f>$AM$20</f>
        <v>86</v>
      </c>
      <c r="CF20" s="774"/>
      <c r="CG20" s="774"/>
      <c r="CH20" s="775"/>
    </row>
    <row r="21" spans="1:86" ht="24.95" customHeight="1">
      <c r="A21" s="786"/>
      <c r="B21" s="786"/>
      <c r="C21" s="791"/>
      <c r="D21" s="791"/>
      <c r="E21" s="791"/>
      <c r="F21" s="791"/>
      <c r="G21" s="791"/>
      <c r="H21" s="791"/>
      <c r="I21" s="791"/>
      <c r="J21" s="791"/>
      <c r="K21" s="791"/>
      <c r="L21" s="791"/>
      <c r="M21" s="791"/>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776"/>
      <c r="AN21" s="776"/>
      <c r="AO21" s="776"/>
      <c r="AP21" s="777"/>
      <c r="AQ21" s="298"/>
      <c r="AR21" s="299"/>
      <c r="AS21" s="780"/>
      <c r="AT21" s="781"/>
      <c r="AU21" s="752"/>
      <c r="AV21" s="753"/>
      <c r="AW21" s="753"/>
      <c r="AX21" s="753"/>
      <c r="AY21" s="753"/>
      <c r="AZ21" s="753"/>
      <c r="BA21" s="753"/>
      <c r="BB21" s="753"/>
      <c r="BC21" s="753"/>
      <c r="BD21" s="753"/>
      <c r="BE21" s="754"/>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776"/>
      <c r="CF21" s="776"/>
      <c r="CG21" s="776"/>
      <c r="CH21" s="777"/>
    </row>
    <row r="22" spans="1:86" ht="26.1" customHeight="1">
      <c r="A22" s="200"/>
      <c r="B22" s="200"/>
      <c r="C22" s="201"/>
      <c r="D22" s="201"/>
      <c r="E22" s="201"/>
      <c r="F22" s="201"/>
      <c r="G22" s="201"/>
      <c r="H22" s="201"/>
      <c r="I22" s="201"/>
      <c r="J22" s="201"/>
      <c r="K22" s="201"/>
      <c r="L22" s="201"/>
      <c r="M22" s="201"/>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304"/>
      <c r="AR22" s="305"/>
      <c r="AS22" s="200"/>
      <c r="AT22" s="200"/>
      <c r="AU22" s="201"/>
      <c r="AV22" s="201"/>
      <c r="AW22" s="201"/>
      <c r="AX22" s="201"/>
      <c r="AY22" s="201"/>
      <c r="AZ22" s="201"/>
      <c r="BA22" s="201"/>
      <c r="BB22" s="201"/>
      <c r="BC22" s="201"/>
      <c r="BD22" s="201"/>
      <c r="BE22" s="201"/>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row>
    <row r="23" spans="1:86" ht="26.1" customHeight="1">
      <c r="AQ23" s="304"/>
      <c r="AR23" s="305"/>
    </row>
    <row r="24" spans="1:86" ht="26.1" customHeight="1">
      <c r="A24" s="174"/>
      <c r="B24" s="174"/>
      <c r="C24" s="174"/>
      <c r="D24" s="174"/>
      <c r="E24" s="174"/>
      <c r="F24" s="174"/>
      <c r="G24" s="174"/>
      <c r="H24" s="174"/>
      <c r="I24" s="174"/>
      <c r="J24" s="174"/>
      <c r="K24" s="174"/>
      <c r="L24" s="174"/>
      <c r="M24" s="174"/>
      <c r="N24" s="785" t="s">
        <v>408</v>
      </c>
      <c r="O24" s="785"/>
      <c r="P24" s="785"/>
      <c r="Q24" s="785"/>
      <c r="R24" s="785"/>
      <c r="S24" s="785"/>
      <c r="T24" s="785"/>
      <c r="U24" s="785"/>
      <c r="V24" s="785"/>
      <c r="W24" s="785"/>
      <c r="X24" s="785"/>
      <c r="Y24" s="785"/>
      <c r="Z24" s="785"/>
      <c r="AA24" s="785"/>
      <c r="AB24" s="785"/>
      <c r="AQ24" s="298"/>
      <c r="AR24" s="299"/>
      <c r="AS24" s="174"/>
      <c r="AT24" s="174"/>
      <c r="AU24" s="174"/>
      <c r="AV24" s="174"/>
      <c r="AW24" s="174"/>
      <c r="AX24" s="174"/>
      <c r="AY24" s="174"/>
      <c r="AZ24" s="174"/>
      <c r="BA24" s="174"/>
      <c r="BB24" s="174"/>
      <c r="BC24" s="174"/>
      <c r="BD24" s="174"/>
      <c r="BE24" s="174"/>
      <c r="BF24" s="785" t="s">
        <v>408</v>
      </c>
      <c r="BG24" s="785"/>
      <c r="BH24" s="785"/>
      <c r="BI24" s="785"/>
      <c r="BJ24" s="785"/>
      <c r="BK24" s="785"/>
      <c r="BL24" s="785"/>
      <c r="BM24" s="785"/>
      <c r="BN24" s="785"/>
      <c r="BO24" s="785"/>
      <c r="BP24" s="785"/>
      <c r="BQ24" s="785"/>
      <c r="BR24" s="785"/>
      <c r="BS24" s="785"/>
      <c r="BT24" s="785"/>
    </row>
    <row r="25" spans="1:86" ht="26.1" customHeight="1">
      <c r="A25" s="174"/>
      <c r="B25" s="174"/>
      <c r="C25" s="174"/>
      <c r="D25" s="174"/>
      <c r="E25" s="174"/>
      <c r="F25" s="174"/>
      <c r="G25" s="174"/>
      <c r="H25" s="174"/>
      <c r="I25" s="174"/>
      <c r="J25" s="174"/>
      <c r="K25" s="174"/>
      <c r="L25" s="174"/>
      <c r="M25" s="174"/>
      <c r="N25" s="785"/>
      <c r="O25" s="785"/>
      <c r="P25" s="785"/>
      <c r="Q25" s="785"/>
      <c r="R25" s="785"/>
      <c r="S25" s="785"/>
      <c r="T25" s="785"/>
      <c r="U25" s="785"/>
      <c r="V25" s="785"/>
      <c r="W25" s="785"/>
      <c r="X25" s="785"/>
      <c r="Y25" s="785"/>
      <c r="Z25" s="785"/>
      <c r="AA25" s="785"/>
      <c r="AB25" s="785"/>
      <c r="AQ25" s="298"/>
      <c r="AR25" s="299"/>
      <c r="AS25" s="174"/>
      <c r="AT25" s="174"/>
      <c r="AU25" s="174"/>
      <c r="AV25" s="174"/>
      <c r="AW25" s="174"/>
      <c r="AX25" s="174"/>
      <c r="AY25" s="174"/>
      <c r="AZ25" s="174"/>
      <c r="BA25" s="174"/>
      <c r="BB25" s="174"/>
      <c r="BC25" s="174"/>
      <c r="BD25" s="174"/>
      <c r="BE25" s="174"/>
      <c r="BF25" s="785"/>
      <c r="BG25" s="785"/>
      <c r="BH25" s="785"/>
      <c r="BI25" s="785"/>
      <c r="BJ25" s="785"/>
      <c r="BK25" s="785"/>
      <c r="BL25" s="785"/>
      <c r="BM25" s="785"/>
      <c r="BN25" s="785"/>
      <c r="BO25" s="785"/>
      <c r="BP25" s="785"/>
      <c r="BQ25" s="785"/>
      <c r="BR25" s="785"/>
      <c r="BS25" s="785"/>
      <c r="BT25" s="785"/>
    </row>
    <row r="26" spans="1:86" ht="26.1" customHeight="1">
      <c r="A26" s="174"/>
      <c r="B26" s="174"/>
      <c r="C26" s="174"/>
      <c r="D26" s="174"/>
      <c r="E26" s="174"/>
      <c r="F26" s="174"/>
      <c r="G26" s="174"/>
      <c r="H26" s="174"/>
      <c r="I26" s="174"/>
      <c r="J26" s="174"/>
      <c r="K26" s="174"/>
      <c r="L26" s="174"/>
      <c r="M26" s="174"/>
      <c r="N26" s="785" t="s">
        <v>407</v>
      </c>
      <c r="O26" s="785"/>
      <c r="P26" s="785"/>
      <c r="Q26" s="785"/>
      <c r="R26" s="785"/>
      <c r="S26" s="785"/>
      <c r="T26" s="785"/>
      <c r="U26" s="785"/>
      <c r="V26" s="785"/>
      <c r="W26" s="785"/>
      <c r="X26" s="785"/>
      <c r="Y26" s="785"/>
      <c r="Z26" s="785"/>
      <c r="AA26" s="785"/>
      <c r="AB26" s="785"/>
      <c r="AQ26" s="298"/>
      <c r="AR26" s="299"/>
      <c r="AS26" s="174"/>
      <c r="AT26" s="174"/>
      <c r="AU26" s="174"/>
      <c r="AV26" s="174"/>
      <c r="AW26" s="174"/>
      <c r="AX26" s="174"/>
      <c r="AY26" s="174"/>
      <c r="AZ26" s="174"/>
      <c r="BA26" s="174"/>
      <c r="BB26" s="174"/>
      <c r="BC26" s="174"/>
      <c r="BD26" s="174"/>
      <c r="BE26" s="174"/>
      <c r="BF26" s="785" t="s">
        <v>407</v>
      </c>
      <c r="BG26" s="785"/>
      <c r="BH26" s="785"/>
      <c r="BI26" s="785"/>
      <c r="BJ26" s="785"/>
      <c r="BK26" s="785"/>
      <c r="BL26" s="785"/>
      <c r="BM26" s="785"/>
      <c r="BN26" s="785"/>
      <c r="BO26" s="785"/>
      <c r="BP26" s="785"/>
      <c r="BQ26" s="785"/>
      <c r="BR26" s="785"/>
      <c r="BS26" s="785"/>
      <c r="BT26" s="785"/>
    </row>
    <row r="27" spans="1:86" ht="26.1" customHeight="1">
      <c r="A27" s="174"/>
      <c r="B27" s="174"/>
      <c r="C27" s="174"/>
      <c r="D27" s="174"/>
      <c r="E27" s="174"/>
      <c r="F27" s="174"/>
      <c r="G27" s="174"/>
      <c r="H27" s="174"/>
      <c r="I27" s="174"/>
      <c r="J27" s="174"/>
      <c r="K27" s="174"/>
      <c r="L27" s="174"/>
      <c r="M27" s="174"/>
      <c r="N27" s="785"/>
      <c r="O27" s="785"/>
      <c r="P27" s="785"/>
      <c r="Q27" s="785"/>
      <c r="R27" s="785"/>
      <c r="S27" s="785"/>
      <c r="T27" s="785"/>
      <c r="U27" s="785"/>
      <c r="V27" s="785"/>
      <c r="W27" s="785"/>
      <c r="X27" s="785"/>
      <c r="Y27" s="785"/>
      <c r="Z27" s="785"/>
      <c r="AA27" s="785"/>
      <c r="AB27" s="785"/>
      <c r="AQ27" s="298"/>
      <c r="AR27" s="299"/>
      <c r="AS27" s="174"/>
      <c r="AT27" s="174"/>
      <c r="AU27" s="174"/>
      <c r="AV27" s="174"/>
      <c r="AW27" s="174"/>
      <c r="AX27" s="174"/>
      <c r="AY27" s="174"/>
      <c r="AZ27" s="174"/>
      <c r="BA27" s="174"/>
      <c r="BB27" s="174"/>
      <c r="BC27" s="174"/>
      <c r="BD27" s="174"/>
      <c r="BE27" s="174"/>
      <c r="BF27" s="785"/>
      <c r="BG27" s="785"/>
      <c r="BH27" s="785"/>
      <c r="BI27" s="785"/>
      <c r="BJ27" s="785"/>
      <c r="BK27" s="785"/>
      <c r="BL27" s="785"/>
      <c r="BM27" s="785"/>
      <c r="BN27" s="785"/>
      <c r="BO27" s="785"/>
      <c r="BP27" s="785"/>
      <c r="BQ27" s="785"/>
      <c r="BR27" s="785"/>
      <c r="BS27" s="785"/>
      <c r="BT27" s="785"/>
    </row>
    <row r="28" spans="1:86" ht="26.1" customHeight="1">
      <c r="AQ28" s="302"/>
      <c r="AR28" s="303"/>
    </row>
    <row r="29" spans="1:86" ht="26.1" customHeight="1">
      <c r="B29" s="142" t="str">
        <f>$B$5</f>
        <v>第86回全国教育美術展応募作品の名札</v>
      </c>
      <c r="AQ29" s="302"/>
      <c r="AR29" s="303"/>
      <c r="AT29" s="142" t="str">
        <f>$B$5</f>
        <v>第86回全国教育美術展応募作品の名札</v>
      </c>
    </row>
    <row r="30" spans="1:86" ht="24.95" customHeight="1">
      <c r="A30" s="734" t="s">
        <v>45</v>
      </c>
      <c r="B30" s="735"/>
      <c r="C30" s="735"/>
      <c r="D30" s="735"/>
      <c r="E30" s="735"/>
      <c r="F30" s="735"/>
      <c r="G30" s="735"/>
      <c r="H30" s="735"/>
      <c r="I30" s="735"/>
      <c r="J30" s="735"/>
      <c r="K30" s="735"/>
      <c r="L30" s="735"/>
      <c r="M30" s="736"/>
      <c r="N30" s="790" t="s">
        <v>344</v>
      </c>
      <c r="O30" s="790"/>
      <c r="P30" s="719" t="s">
        <v>17</v>
      </c>
      <c r="Q30" s="720"/>
      <c r="R30" s="721" t="str">
        <f>IF('②応募者名簿(印刷用)'!$BX$40="","",'②応募者名簿(印刷用)'!$BX$40)</f>
        <v>-</v>
      </c>
      <c r="S30" s="721"/>
      <c r="T30" s="721"/>
      <c r="U30" s="721"/>
      <c r="V30" s="721"/>
      <c r="W30" s="721"/>
      <c r="X30" s="721"/>
      <c r="Y30" s="272"/>
      <c r="Z30" s="272"/>
      <c r="AA30" s="718" t="s">
        <v>282</v>
      </c>
      <c r="AB30" s="718"/>
      <c r="AC30" s="718"/>
      <c r="AD30" s="716" t="str">
        <f>IF(①入力シート!$D$30+①入力シート!$H$30+①入力シート!$L$30=0,"",①入力シート!$D$30&amp;①入力シート!$G$30&amp;①入力シート!$H$30&amp;①入力シート!$K$30&amp;①入力シート!$L$30)</f>
        <v/>
      </c>
      <c r="AE30" s="716"/>
      <c r="AF30" s="716"/>
      <c r="AG30" s="716"/>
      <c r="AH30" s="716"/>
      <c r="AI30" s="716"/>
      <c r="AJ30" s="716"/>
      <c r="AK30" s="716"/>
      <c r="AL30" s="716"/>
      <c r="AM30" s="716"/>
      <c r="AN30" s="716"/>
      <c r="AO30" s="716"/>
      <c r="AP30" s="717"/>
      <c r="AQ30" s="300"/>
      <c r="AR30" s="301"/>
      <c r="AS30" s="734" t="s">
        <v>45</v>
      </c>
      <c r="AT30" s="735"/>
      <c r="AU30" s="735"/>
      <c r="AV30" s="735"/>
      <c r="AW30" s="735"/>
      <c r="AX30" s="735"/>
      <c r="AY30" s="735"/>
      <c r="AZ30" s="735"/>
      <c r="BA30" s="735"/>
      <c r="BB30" s="735"/>
      <c r="BC30" s="735"/>
      <c r="BD30" s="735"/>
      <c r="BE30" s="736"/>
      <c r="BF30" s="728" t="s">
        <v>344</v>
      </c>
      <c r="BG30" s="729"/>
      <c r="BH30" s="719" t="s">
        <v>17</v>
      </c>
      <c r="BI30" s="720"/>
      <c r="BJ30" s="721" t="str">
        <f>IF('②応募者名簿(印刷用)'!$BX$40="","",'②応募者名簿(印刷用)'!$BX$40)</f>
        <v>-</v>
      </c>
      <c r="BK30" s="721"/>
      <c r="BL30" s="721"/>
      <c r="BM30" s="721"/>
      <c r="BN30" s="721"/>
      <c r="BO30" s="721"/>
      <c r="BP30" s="721"/>
      <c r="BQ30" s="272"/>
      <c r="BR30" s="272"/>
      <c r="BS30" s="718" t="s">
        <v>282</v>
      </c>
      <c r="BT30" s="718"/>
      <c r="BU30" s="718"/>
      <c r="BV30" s="716" t="str">
        <f>IF(①入力シート!$D$30+①入力シート!$H$30+①入力シート!$L$30=0,"",①入力シート!$D$30&amp;①入力シート!$G$30&amp;①入力シート!$H$30&amp;①入力シート!$K$30&amp;①入力シート!$L$30)</f>
        <v/>
      </c>
      <c r="BW30" s="716"/>
      <c r="BX30" s="716"/>
      <c r="BY30" s="716"/>
      <c r="BZ30" s="716"/>
      <c r="CA30" s="716"/>
      <c r="CB30" s="716"/>
      <c r="CC30" s="716"/>
      <c r="CD30" s="716"/>
      <c r="CE30" s="716"/>
      <c r="CF30" s="716"/>
      <c r="CG30" s="716"/>
      <c r="CH30" s="717"/>
    </row>
    <row r="31" spans="1:86" ht="24.95" customHeight="1">
      <c r="A31" s="714"/>
      <c r="B31" s="715"/>
      <c r="C31" s="715"/>
      <c r="D31" s="715"/>
      <c r="E31" s="715"/>
      <c r="F31" s="715"/>
      <c r="G31" s="715"/>
      <c r="H31" s="715"/>
      <c r="I31" s="191"/>
      <c r="J31" s="191"/>
      <c r="K31" s="191"/>
      <c r="L31" s="191"/>
      <c r="M31" s="192"/>
      <c r="N31" s="790"/>
      <c r="O31" s="790"/>
      <c r="P31" s="711" t="str">
        <f>IF('②応募者名簿(印刷用)'!$BV$42="","",'②応募者名簿(印刷用)'!$BV$42)</f>
        <v xml:space="preserve"> </v>
      </c>
      <c r="Q31" s="712"/>
      <c r="R31" s="712"/>
      <c r="S31" s="712"/>
      <c r="T31" s="712"/>
      <c r="U31" s="712"/>
      <c r="V31" s="712"/>
      <c r="W31" s="712"/>
      <c r="X31" s="712"/>
      <c r="Y31" s="712"/>
      <c r="Z31" s="712"/>
      <c r="AA31" s="712"/>
      <c r="AB31" s="712"/>
      <c r="AC31" s="712"/>
      <c r="AD31" s="712"/>
      <c r="AE31" s="712"/>
      <c r="AF31" s="712"/>
      <c r="AG31" s="712"/>
      <c r="AH31" s="712"/>
      <c r="AI31" s="712"/>
      <c r="AJ31" s="712"/>
      <c r="AK31" s="712"/>
      <c r="AL31" s="712"/>
      <c r="AM31" s="712"/>
      <c r="AN31" s="712"/>
      <c r="AO31" s="712"/>
      <c r="AP31" s="713"/>
      <c r="AQ31" s="300"/>
      <c r="AR31" s="301"/>
      <c r="AS31" s="714"/>
      <c r="AT31" s="715"/>
      <c r="AU31" s="715"/>
      <c r="AV31" s="715"/>
      <c r="AW31" s="715"/>
      <c r="AX31" s="715"/>
      <c r="AY31" s="715"/>
      <c r="AZ31" s="715"/>
      <c r="BA31" s="191"/>
      <c r="BB31" s="191"/>
      <c r="BC31" s="191"/>
      <c r="BD31" s="191"/>
      <c r="BE31" s="192"/>
      <c r="BF31" s="730"/>
      <c r="BG31" s="731"/>
      <c r="BH31" s="711" t="str">
        <f>IF('②応募者名簿(印刷用)'!$BV$42="","",'②応募者名簿(印刷用)'!$BV$42)</f>
        <v xml:space="preserve"> </v>
      </c>
      <c r="BI31" s="712"/>
      <c r="BJ31" s="712"/>
      <c r="BK31" s="712"/>
      <c r="BL31" s="712"/>
      <c r="BM31" s="712"/>
      <c r="BN31" s="712"/>
      <c r="BO31" s="712"/>
      <c r="BP31" s="712"/>
      <c r="BQ31" s="712"/>
      <c r="BR31" s="712"/>
      <c r="BS31" s="712"/>
      <c r="BT31" s="712"/>
      <c r="BU31" s="712"/>
      <c r="BV31" s="712"/>
      <c r="BW31" s="712"/>
      <c r="BX31" s="712"/>
      <c r="BY31" s="712"/>
      <c r="BZ31" s="712"/>
      <c r="CA31" s="712"/>
      <c r="CB31" s="712"/>
      <c r="CC31" s="712"/>
      <c r="CD31" s="712"/>
      <c r="CE31" s="712"/>
      <c r="CF31" s="712"/>
      <c r="CG31" s="712"/>
      <c r="CH31" s="713"/>
    </row>
    <row r="32" spans="1:86" ht="24.95" customHeight="1">
      <c r="A32" s="714"/>
      <c r="B32" s="715"/>
      <c r="C32" s="715"/>
      <c r="D32" s="715"/>
      <c r="E32" s="715"/>
      <c r="F32" s="715"/>
      <c r="G32" s="715"/>
      <c r="H32" s="715"/>
      <c r="I32" s="191"/>
      <c r="J32" s="191"/>
      <c r="K32" s="191"/>
      <c r="L32" s="191"/>
      <c r="M32" s="192"/>
      <c r="N32" s="790"/>
      <c r="O32" s="790"/>
      <c r="P32" s="711" t="str">
        <f>IF('②応募者名簿(印刷用)'!$BV$43="","",'②応募者名簿(印刷用)'!$BV$43)</f>
        <v xml:space="preserve"> </v>
      </c>
      <c r="Q32" s="712"/>
      <c r="R32" s="712"/>
      <c r="S32" s="712"/>
      <c r="T32" s="712"/>
      <c r="U32" s="712"/>
      <c r="V32" s="712"/>
      <c r="W32" s="712"/>
      <c r="X32" s="712"/>
      <c r="Y32" s="712"/>
      <c r="Z32" s="712"/>
      <c r="AA32" s="712"/>
      <c r="AB32" s="712"/>
      <c r="AC32" s="712"/>
      <c r="AD32" s="712"/>
      <c r="AE32" s="712"/>
      <c r="AF32" s="712"/>
      <c r="AG32" s="712"/>
      <c r="AH32" s="712"/>
      <c r="AI32" s="712"/>
      <c r="AJ32" s="712"/>
      <c r="AK32" s="712"/>
      <c r="AL32" s="712"/>
      <c r="AM32" s="712"/>
      <c r="AN32" s="712"/>
      <c r="AO32" s="712"/>
      <c r="AP32" s="713"/>
      <c r="AQ32" s="300"/>
      <c r="AR32" s="301"/>
      <c r="AS32" s="714"/>
      <c r="AT32" s="715"/>
      <c r="AU32" s="715"/>
      <c r="AV32" s="715"/>
      <c r="AW32" s="715"/>
      <c r="AX32" s="715"/>
      <c r="AY32" s="715"/>
      <c r="AZ32" s="715"/>
      <c r="BA32" s="191"/>
      <c r="BB32" s="191"/>
      <c r="BC32" s="191"/>
      <c r="BD32" s="191"/>
      <c r="BE32" s="192"/>
      <c r="BF32" s="730"/>
      <c r="BG32" s="731"/>
      <c r="BH32" s="711" t="str">
        <f>IF('②応募者名簿(印刷用)'!$BV$43="","",'②応募者名簿(印刷用)'!$BV$43)</f>
        <v xml:space="preserve"> </v>
      </c>
      <c r="BI32" s="712"/>
      <c r="BJ32" s="712"/>
      <c r="BK32" s="712"/>
      <c r="BL32" s="712"/>
      <c r="BM32" s="712"/>
      <c r="BN32" s="712"/>
      <c r="BO32" s="712"/>
      <c r="BP32" s="712"/>
      <c r="BQ32" s="712"/>
      <c r="BR32" s="712"/>
      <c r="BS32" s="712"/>
      <c r="BT32" s="712"/>
      <c r="BU32" s="712"/>
      <c r="BV32" s="712"/>
      <c r="BW32" s="712"/>
      <c r="BX32" s="712"/>
      <c r="BY32" s="712"/>
      <c r="BZ32" s="712"/>
      <c r="CA32" s="712"/>
      <c r="CB32" s="712"/>
      <c r="CC32" s="712"/>
      <c r="CD32" s="712"/>
      <c r="CE32" s="712"/>
      <c r="CF32" s="712"/>
      <c r="CG32" s="712"/>
      <c r="CH32" s="713"/>
    </row>
    <row r="33" spans="1:86" ht="24.95" customHeight="1">
      <c r="A33" s="714"/>
      <c r="B33" s="715"/>
      <c r="C33" s="715"/>
      <c r="D33" s="715"/>
      <c r="E33" s="715"/>
      <c r="F33" s="715"/>
      <c r="G33" s="715"/>
      <c r="H33" s="715"/>
      <c r="I33" s="191"/>
      <c r="J33" s="191"/>
      <c r="K33" s="191"/>
      <c r="L33" s="191"/>
      <c r="M33" s="192"/>
      <c r="N33" s="790"/>
      <c r="O33" s="790"/>
      <c r="P33" s="737" t="str">
        <f>IF('②応募者名簿(印刷用)'!$BV$44="","",'②応募者名簿(印刷用)'!$BV$44)</f>
        <v xml:space="preserve"> </v>
      </c>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9"/>
      <c r="AQ33" s="300"/>
      <c r="AR33" s="301"/>
      <c r="AS33" s="714"/>
      <c r="AT33" s="715"/>
      <c r="AU33" s="715"/>
      <c r="AV33" s="715"/>
      <c r="AW33" s="715"/>
      <c r="AX33" s="715"/>
      <c r="AY33" s="715"/>
      <c r="AZ33" s="715"/>
      <c r="BA33" s="191"/>
      <c r="BB33" s="191"/>
      <c r="BC33" s="191"/>
      <c r="BD33" s="191"/>
      <c r="BE33" s="192"/>
      <c r="BF33" s="732"/>
      <c r="BG33" s="733"/>
      <c r="BH33" s="737" t="str">
        <f>IF('②応募者名簿(印刷用)'!$BV$44="","",'②応募者名簿(印刷用)'!$BV$44)</f>
        <v xml:space="preserve"> </v>
      </c>
      <c r="BI33" s="738"/>
      <c r="BJ33" s="738"/>
      <c r="BK33" s="738"/>
      <c r="BL33" s="738"/>
      <c r="BM33" s="738"/>
      <c r="BN33" s="738"/>
      <c r="BO33" s="738"/>
      <c r="BP33" s="738"/>
      <c r="BQ33" s="738"/>
      <c r="BR33" s="738"/>
      <c r="BS33" s="738"/>
      <c r="BT33" s="738"/>
      <c r="BU33" s="738"/>
      <c r="BV33" s="738"/>
      <c r="BW33" s="738"/>
      <c r="BX33" s="738"/>
      <c r="BY33" s="738"/>
      <c r="BZ33" s="738"/>
      <c r="CA33" s="738"/>
      <c r="CB33" s="738"/>
      <c r="CC33" s="738"/>
      <c r="CD33" s="738"/>
      <c r="CE33" s="738"/>
      <c r="CF33" s="738"/>
      <c r="CG33" s="738"/>
      <c r="CH33" s="739"/>
    </row>
    <row r="34" spans="1:86" ht="24.95" customHeight="1">
      <c r="A34" s="714"/>
      <c r="B34" s="715"/>
      <c r="C34" s="715"/>
      <c r="D34" s="715"/>
      <c r="E34" s="715"/>
      <c r="F34" s="715"/>
      <c r="G34" s="715"/>
      <c r="H34" s="715"/>
      <c r="I34" s="191"/>
      <c r="J34" s="191"/>
      <c r="K34" s="191"/>
      <c r="L34" s="191"/>
      <c r="M34" s="192"/>
      <c r="N34" s="728" t="s">
        <v>345</v>
      </c>
      <c r="O34" s="729"/>
      <c r="P34" s="740" t="s">
        <v>23</v>
      </c>
      <c r="Q34" s="741"/>
      <c r="R34" s="741"/>
      <c r="S34" s="741"/>
      <c r="T34" s="720" t="str">
        <f>""&amp;①入力シート!$D$21</f>
        <v/>
      </c>
      <c r="U34" s="720"/>
      <c r="V34" s="720"/>
      <c r="W34" s="720"/>
      <c r="X34" s="720"/>
      <c r="Y34" s="720"/>
      <c r="Z34" s="720"/>
      <c r="AA34" s="720"/>
      <c r="AB34" s="720"/>
      <c r="AC34" s="720"/>
      <c r="AD34" s="720"/>
      <c r="AE34" s="720"/>
      <c r="AF34" s="720"/>
      <c r="AG34" s="720"/>
      <c r="AH34" s="720"/>
      <c r="AI34" s="720"/>
      <c r="AJ34" s="720"/>
      <c r="AK34" s="720"/>
      <c r="AL34" s="720"/>
      <c r="AM34" s="720"/>
      <c r="AN34" s="720"/>
      <c r="AO34" s="720"/>
      <c r="AP34" s="773"/>
      <c r="AQ34" s="300"/>
      <c r="AR34" s="301"/>
      <c r="AS34" s="714"/>
      <c r="AT34" s="715"/>
      <c r="AU34" s="715"/>
      <c r="AV34" s="715"/>
      <c r="AW34" s="715"/>
      <c r="AX34" s="715"/>
      <c r="AY34" s="715"/>
      <c r="AZ34" s="715"/>
      <c r="BA34" s="191"/>
      <c r="BB34" s="191"/>
      <c r="BC34" s="191"/>
      <c r="BD34" s="191"/>
      <c r="BE34" s="192"/>
      <c r="BF34" s="728" t="s">
        <v>345</v>
      </c>
      <c r="BG34" s="729"/>
      <c r="BH34" s="740" t="s">
        <v>23</v>
      </c>
      <c r="BI34" s="741"/>
      <c r="BJ34" s="741"/>
      <c r="BK34" s="741"/>
      <c r="BL34" s="720" t="str">
        <f>""&amp;①入力シート!$D$21</f>
        <v/>
      </c>
      <c r="BM34" s="720"/>
      <c r="BN34" s="720"/>
      <c r="BO34" s="720"/>
      <c r="BP34" s="720"/>
      <c r="BQ34" s="720"/>
      <c r="BR34" s="720"/>
      <c r="BS34" s="720"/>
      <c r="BT34" s="720"/>
      <c r="BU34" s="720"/>
      <c r="BV34" s="720"/>
      <c r="BW34" s="720"/>
      <c r="BX34" s="720"/>
      <c r="BY34" s="720"/>
      <c r="BZ34" s="720"/>
      <c r="CA34" s="720"/>
      <c r="CB34" s="720"/>
      <c r="CC34" s="720"/>
      <c r="CD34" s="720"/>
      <c r="CE34" s="720"/>
      <c r="CF34" s="720"/>
      <c r="CG34" s="720"/>
      <c r="CH34" s="773"/>
    </row>
    <row r="35" spans="1:86" ht="24.95" customHeight="1">
      <c r="A35" s="193"/>
      <c r="B35" s="191"/>
      <c r="C35" s="191"/>
      <c r="D35" s="191"/>
      <c r="E35" s="191"/>
      <c r="F35" s="191"/>
      <c r="G35" s="191"/>
      <c r="H35" s="191"/>
      <c r="I35" s="191"/>
      <c r="J35" s="191"/>
      <c r="K35" s="191"/>
      <c r="L35" s="191"/>
      <c r="M35" s="192"/>
      <c r="N35" s="730"/>
      <c r="O35" s="731"/>
      <c r="P35" s="770" t="str">
        <f>"　"&amp;①入力シート!$D$22</f>
        <v>　</v>
      </c>
      <c r="Q35" s="771"/>
      <c r="R35" s="771"/>
      <c r="S35" s="771"/>
      <c r="T35" s="771"/>
      <c r="U35" s="771"/>
      <c r="V35" s="771"/>
      <c r="W35" s="771"/>
      <c r="X35" s="771"/>
      <c r="Y35" s="771"/>
      <c r="Z35" s="771"/>
      <c r="AA35" s="771"/>
      <c r="AB35" s="771"/>
      <c r="AC35" s="771"/>
      <c r="AD35" s="771"/>
      <c r="AE35" s="771"/>
      <c r="AF35" s="771"/>
      <c r="AG35" s="771"/>
      <c r="AH35" s="771"/>
      <c r="AI35" s="771"/>
      <c r="AJ35" s="771"/>
      <c r="AK35" s="771"/>
      <c r="AL35" s="771"/>
      <c r="AM35" s="771"/>
      <c r="AN35" s="771"/>
      <c r="AO35" s="771"/>
      <c r="AP35" s="772"/>
      <c r="AQ35" s="300"/>
      <c r="AR35" s="301"/>
      <c r="AS35" s="193"/>
      <c r="AT35" s="191"/>
      <c r="AU35" s="191"/>
      <c r="AV35" s="191"/>
      <c r="AW35" s="191"/>
      <c r="AX35" s="191"/>
      <c r="AY35" s="191"/>
      <c r="AZ35" s="191"/>
      <c r="BA35" s="191"/>
      <c r="BB35" s="191"/>
      <c r="BC35" s="191"/>
      <c r="BD35" s="191"/>
      <c r="BE35" s="192"/>
      <c r="BF35" s="730"/>
      <c r="BG35" s="731"/>
      <c r="BH35" s="770" t="str">
        <f>"　"&amp;①入力シート!$D$22</f>
        <v>　</v>
      </c>
      <c r="BI35" s="771"/>
      <c r="BJ35" s="771"/>
      <c r="BK35" s="771"/>
      <c r="BL35" s="771"/>
      <c r="BM35" s="771"/>
      <c r="BN35" s="771"/>
      <c r="BO35" s="771"/>
      <c r="BP35" s="771"/>
      <c r="BQ35" s="771"/>
      <c r="BR35" s="771"/>
      <c r="BS35" s="771"/>
      <c r="BT35" s="771"/>
      <c r="BU35" s="771"/>
      <c r="BV35" s="771"/>
      <c r="BW35" s="771"/>
      <c r="BX35" s="771"/>
      <c r="BY35" s="771"/>
      <c r="BZ35" s="771"/>
      <c r="CA35" s="771"/>
      <c r="CB35" s="771"/>
      <c r="CC35" s="771"/>
      <c r="CD35" s="771"/>
      <c r="CE35" s="771"/>
      <c r="CF35" s="771"/>
      <c r="CG35" s="771"/>
      <c r="CH35" s="772"/>
    </row>
    <row r="36" spans="1:86" ht="24.95" customHeight="1">
      <c r="A36" s="193"/>
      <c r="B36" s="191"/>
      <c r="C36" s="191"/>
      <c r="D36" s="191"/>
      <c r="E36" s="191"/>
      <c r="F36" s="191"/>
      <c r="G36" s="191"/>
      <c r="H36" s="191"/>
      <c r="I36" s="191"/>
      <c r="J36" s="191"/>
      <c r="K36" s="191"/>
      <c r="L36" s="191"/>
      <c r="M36" s="192"/>
      <c r="N36" s="730"/>
      <c r="O36" s="731"/>
      <c r="P36" s="764" t="str">
        <f>"　"&amp;①入力シート!$D$23</f>
        <v>　</v>
      </c>
      <c r="Q36" s="765"/>
      <c r="R36" s="765"/>
      <c r="S36" s="765"/>
      <c r="T36" s="765"/>
      <c r="U36" s="765"/>
      <c r="V36" s="765"/>
      <c r="W36" s="765"/>
      <c r="X36" s="765"/>
      <c r="Y36" s="765"/>
      <c r="Z36" s="765"/>
      <c r="AA36" s="765"/>
      <c r="AB36" s="765"/>
      <c r="AC36" s="765"/>
      <c r="AD36" s="765"/>
      <c r="AE36" s="765"/>
      <c r="AF36" s="765"/>
      <c r="AG36" s="765"/>
      <c r="AH36" s="765"/>
      <c r="AI36" s="765"/>
      <c r="AJ36" s="765"/>
      <c r="AK36" s="765"/>
      <c r="AL36" s="765"/>
      <c r="AM36" s="765"/>
      <c r="AN36" s="765"/>
      <c r="AO36" s="765"/>
      <c r="AP36" s="766"/>
      <c r="AQ36" s="300"/>
      <c r="AR36" s="301"/>
      <c r="AS36" s="193"/>
      <c r="AT36" s="191"/>
      <c r="AU36" s="191"/>
      <c r="AV36" s="191"/>
      <c r="AW36" s="191"/>
      <c r="AX36" s="191"/>
      <c r="AY36" s="191"/>
      <c r="AZ36" s="191"/>
      <c r="BA36" s="191"/>
      <c r="BB36" s="191"/>
      <c r="BC36" s="191"/>
      <c r="BD36" s="191"/>
      <c r="BE36" s="192"/>
      <c r="BF36" s="730"/>
      <c r="BG36" s="731"/>
      <c r="BH36" s="764" t="str">
        <f>"　"&amp;①入力シート!$D$23</f>
        <v>　</v>
      </c>
      <c r="BI36" s="765"/>
      <c r="BJ36" s="765"/>
      <c r="BK36" s="765"/>
      <c r="BL36" s="765"/>
      <c r="BM36" s="765"/>
      <c r="BN36" s="765"/>
      <c r="BO36" s="765"/>
      <c r="BP36" s="765"/>
      <c r="BQ36" s="765"/>
      <c r="BR36" s="765"/>
      <c r="BS36" s="765"/>
      <c r="BT36" s="765"/>
      <c r="BU36" s="765"/>
      <c r="BV36" s="765"/>
      <c r="BW36" s="765"/>
      <c r="BX36" s="765"/>
      <c r="BY36" s="765"/>
      <c r="BZ36" s="765"/>
      <c r="CA36" s="765"/>
      <c r="CB36" s="765"/>
      <c r="CC36" s="765"/>
      <c r="CD36" s="765"/>
      <c r="CE36" s="765"/>
      <c r="CF36" s="765"/>
      <c r="CG36" s="765"/>
      <c r="CH36" s="766"/>
    </row>
    <row r="37" spans="1:86" ht="24.95" customHeight="1">
      <c r="A37" s="194"/>
      <c r="B37" s="195"/>
      <c r="C37" s="195"/>
      <c r="D37" s="195"/>
      <c r="E37" s="195"/>
      <c r="F37" s="195"/>
      <c r="G37" s="195"/>
      <c r="H37" s="195"/>
      <c r="I37" s="195"/>
      <c r="J37" s="195"/>
      <c r="K37" s="195"/>
      <c r="L37" s="195"/>
      <c r="M37" s="196"/>
      <c r="N37" s="732"/>
      <c r="O37" s="733"/>
      <c r="P37" s="764"/>
      <c r="Q37" s="765"/>
      <c r="R37" s="765"/>
      <c r="S37" s="765"/>
      <c r="T37" s="765"/>
      <c r="U37" s="765"/>
      <c r="V37" s="765"/>
      <c r="W37" s="765"/>
      <c r="X37" s="765"/>
      <c r="Y37" s="765"/>
      <c r="Z37" s="765"/>
      <c r="AA37" s="765"/>
      <c r="AB37" s="765"/>
      <c r="AC37" s="765"/>
      <c r="AD37" s="765"/>
      <c r="AE37" s="765"/>
      <c r="AF37" s="765"/>
      <c r="AG37" s="765"/>
      <c r="AH37" s="765"/>
      <c r="AI37" s="765"/>
      <c r="AJ37" s="765"/>
      <c r="AK37" s="765"/>
      <c r="AL37" s="765"/>
      <c r="AM37" s="765"/>
      <c r="AN37" s="765"/>
      <c r="AO37" s="765"/>
      <c r="AP37" s="766"/>
      <c r="AQ37" s="300"/>
      <c r="AR37" s="301"/>
      <c r="AS37" s="194"/>
      <c r="AT37" s="195"/>
      <c r="AU37" s="195"/>
      <c r="AV37" s="195"/>
      <c r="AW37" s="195"/>
      <c r="AX37" s="195"/>
      <c r="AY37" s="195"/>
      <c r="AZ37" s="195"/>
      <c r="BA37" s="195"/>
      <c r="BB37" s="195"/>
      <c r="BC37" s="195"/>
      <c r="BD37" s="195"/>
      <c r="BE37" s="196"/>
      <c r="BF37" s="732"/>
      <c r="BG37" s="733"/>
      <c r="BH37" s="767"/>
      <c r="BI37" s="768"/>
      <c r="BJ37" s="768"/>
      <c r="BK37" s="768"/>
      <c r="BL37" s="768"/>
      <c r="BM37" s="768"/>
      <c r="BN37" s="768"/>
      <c r="BO37" s="768"/>
      <c r="BP37" s="768"/>
      <c r="BQ37" s="768"/>
      <c r="BR37" s="768"/>
      <c r="BS37" s="768"/>
      <c r="BT37" s="768"/>
      <c r="BU37" s="768"/>
      <c r="BV37" s="768"/>
      <c r="BW37" s="768"/>
      <c r="BX37" s="768"/>
      <c r="BY37" s="768"/>
      <c r="BZ37" s="768"/>
      <c r="CA37" s="768"/>
      <c r="CB37" s="768"/>
      <c r="CC37" s="768"/>
      <c r="CD37" s="768"/>
      <c r="CE37" s="768"/>
      <c r="CF37" s="768"/>
      <c r="CG37" s="768"/>
      <c r="CH37" s="769"/>
    </row>
    <row r="38" spans="1:86" ht="24.95" customHeight="1">
      <c r="A38" s="722" t="s">
        <v>337</v>
      </c>
      <c r="B38" s="723"/>
      <c r="C38" s="740" t="s">
        <v>31</v>
      </c>
      <c r="D38" s="741"/>
      <c r="E38" s="741"/>
      <c r="F38" s="741"/>
      <c r="G38" s="741"/>
      <c r="H38" s="741"/>
      <c r="I38" s="741"/>
      <c r="J38" s="741"/>
      <c r="K38" s="741"/>
      <c r="L38" s="741"/>
      <c r="M38" s="741"/>
      <c r="N38" s="722" t="s">
        <v>336</v>
      </c>
      <c r="O38" s="723"/>
      <c r="P38" s="792" t="str">
        <f>""&amp;①入力シート!AC106</f>
        <v/>
      </c>
      <c r="Q38" s="792"/>
      <c r="R38" s="792"/>
      <c r="S38" s="792"/>
      <c r="T38" s="792"/>
      <c r="U38" s="792"/>
      <c r="V38" s="792"/>
      <c r="W38" s="792"/>
      <c r="X38" s="792"/>
      <c r="Y38" s="792"/>
      <c r="Z38" s="792"/>
      <c r="AA38" s="792"/>
      <c r="AB38" s="792"/>
      <c r="AC38" s="792"/>
      <c r="AD38" s="792"/>
      <c r="AE38" s="792"/>
      <c r="AF38" s="792"/>
      <c r="AG38" s="792"/>
      <c r="AH38" s="792"/>
      <c r="AI38" s="792"/>
      <c r="AJ38" s="792"/>
      <c r="AK38" s="792"/>
      <c r="AL38" s="792"/>
      <c r="AM38" s="792"/>
      <c r="AN38" s="792"/>
      <c r="AO38" s="792"/>
      <c r="AP38" s="792"/>
      <c r="AQ38" s="300"/>
      <c r="AR38" s="301"/>
      <c r="AS38" s="722" t="s">
        <v>337</v>
      </c>
      <c r="AT38" s="723"/>
      <c r="AU38" s="740" t="s">
        <v>31</v>
      </c>
      <c r="AV38" s="741"/>
      <c r="AW38" s="741"/>
      <c r="AX38" s="741"/>
      <c r="AY38" s="741"/>
      <c r="AZ38" s="741"/>
      <c r="BA38" s="741"/>
      <c r="BB38" s="741"/>
      <c r="BC38" s="741"/>
      <c r="BD38" s="741"/>
      <c r="BE38" s="742"/>
      <c r="BF38" s="722" t="s">
        <v>336</v>
      </c>
      <c r="BG38" s="723"/>
      <c r="BH38" s="755" t="str">
        <f>""&amp;①入力シート!AC107</f>
        <v/>
      </c>
      <c r="BI38" s="756"/>
      <c r="BJ38" s="756"/>
      <c r="BK38" s="756"/>
      <c r="BL38" s="756"/>
      <c r="BM38" s="756"/>
      <c r="BN38" s="756"/>
      <c r="BO38" s="756"/>
      <c r="BP38" s="756"/>
      <c r="BQ38" s="756"/>
      <c r="BR38" s="756"/>
      <c r="BS38" s="756"/>
      <c r="BT38" s="756"/>
      <c r="BU38" s="756"/>
      <c r="BV38" s="756"/>
      <c r="BW38" s="756"/>
      <c r="BX38" s="756"/>
      <c r="BY38" s="756"/>
      <c r="BZ38" s="756"/>
      <c r="CA38" s="756"/>
      <c r="CB38" s="756"/>
      <c r="CC38" s="756"/>
      <c r="CD38" s="756"/>
      <c r="CE38" s="756"/>
      <c r="CF38" s="756"/>
      <c r="CG38" s="756"/>
      <c r="CH38" s="757"/>
    </row>
    <row r="39" spans="1:86" ht="24.95" customHeight="1">
      <c r="A39" s="724"/>
      <c r="B39" s="725"/>
      <c r="C39" s="743">
        <f>'②応募者名簿(印刷用)'!$BF25</f>
        <v>83</v>
      </c>
      <c r="D39" s="744"/>
      <c r="E39" s="744"/>
      <c r="F39" s="744"/>
      <c r="G39" s="744"/>
      <c r="H39" s="744"/>
      <c r="I39" s="744"/>
      <c r="J39" s="744"/>
      <c r="K39" s="744"/>
      <c r="L39" s="744"/>
      <c r="M39" s="744"/>
      <c r="N39" s="724"/>
      <c r="O39" s="725"/>
      <c r="P39" s="792"/>
      <c r="Q39" s="792"/>
      <c r="R39" s="792"/>
      <c r="S39" s="792"/>
      <c r="T39" s="792"/>
      <c r="U39" s="792"/>
      <c r="V39" s="792"/>
      <c r="W39" s="792"/>
      <c r="X39" s="792"/>
      <c r="Y39" s="792"/>
      <c r="Z39" s="792"/>
      <c r="AA39" s="792"/>
      <c r="AB39" s="792"/>
      <c r="AC39" s="792"/>
      <c r="AD39" s="792"/>
      <c r="AE39" s="792"/>
      <c r="AF39" s="792"/>
      <c r="AG39" s="792"/>
      <c r="AH39" s="792"/>
      <c r="AI39" s="792"/>
      <c r="AJ39" s="792"/>
      <c r="AK39" s="792"/>
      <c r="AL39" s="792"/>
      <c r="AM39" s="792"/>
      <c r="AN39" s="792"/>
      <c r="AO39" s="792"/>
      <c r="AP39" s="792"/>
      <c r="AQ39" s="300"/>
      <c r="AR39" s="301"/>
      <c r="AS39" s="724"/>
      <c r="AT39" s="725"/>
      <c r="AU39" s="743">
        <f>'②応募者名簿(印刷用)'!$BF26</f>
        <v>84</v>
      </c>
      <c r="AV39" s="744"/>
      <c r="AW39" s="744"/>
      <c r="AX39" s="744"/>
      <c r="AY39" s="744"/>
      <c r="AZ39" s="744"/>
      <c r="BA39" s="744"/>
      <c r="BB39" s="744"/>
      <c r="BC39" s="744"/>
      <c r="BD39" s="744"/>
      <c r="BE39" s="745"/>
      <c r="BF39" s="724"/>
      <c r="BG39" s="725"/>
      <c r="BH39" s="758"/>
      <c r="BI39" s="759"/>
      <c r="BJ39" s="759"/>
      <c r="BK39" s="759"/>
      <c r="BL39" s="759"/>
      <c r="BM39" s="759"/>
      <c r="BN39" s="759"/>
      <c r="BO39" s="759"/>
      <c r="BP39" s="759"/>
      <c r="BQ39" s="759"/>
      <c r="BR39" s="759"/>
      <c r="BS39" s="759"/>
      <c r="BT39" s="759"/>
      <c r="BU39" s="759"/>
      <c r="BV39" s="759"/>
      <c r="BW39" s="759"/>
      <c r="BX39" s="759"/>
      <c r="BY39" s="759"/>
      <c r="BZ39" s="759"/>
      <c r="CA39" s="759"/>
      <c r="CB39" s="759"/>
      <c r="CC39" s="759"/>
      <c r="CD39" s="759"/>
      <c r="CE39" s="759"/>
      <c r="CF39" s="759"/>
      <c r="CG39" s="759"/>
      <c r="CH39" s="760"/>
    </row>
    <row r="40" spans="1:86" ht="24.95" customHeight="1">
      <c r="A40" s="726"/>
      <c r="B40" s="727"/>
      <c r="C40" s="743"/>
      <c r="D40" s="744"/>
      <c r="E40" s="744"/>
      <c r="F40" s="744"/>
      <c r="G40" s="744"/>
      <c r="H40" s="744"/>
      <c r="I40" s="744"/>
      <c r="J40" s="744"/>
      <c r="K40" s="744"/>
      <c r="L40" s="744"/>
      <c r="M40" s="744"/>
      <c r="N40" s="726"/>
      <c r="O40" s="727"/>
      <c r="P40" s="792"/>
      <c r="Q40" s="792"/>
      <c r="R40" s="792"/>
      <c r="S40" s="792"/>
      <c r="T40" s="792"/>
      <c r="U40" s="792"/>
      <c r="V40" s="792"/>
      <c r="W40" s="792"/>
      <c r="X40" s="792"/>
      <c r="Y40" s="792"/>
      <c r="Z40" s="792"/>
      <c r="AA40" s="792"/>
      <c r="AB40" s="792"/>
      <c r="AC40" s="792"/>
      <c r="AD40" s="792"/>
      <c r="AE40" s="792"/>
      <c r="AF40" s="792"/>
      <c r="AG40" s="792"/>
      <c r="AH40" s="792"/>
      <c r="AI40" s="792"/>
      <c r="AJ40" s="792"/>
      <c r="AK40" s="792"/>
      <c r="AL40" s="792"/>
      <c r="AM40" s="792"/>
      <c r="AN40" s="792"/>
      <c r="AO40" s="792"/>
      <c r="AP40" s="792"/>
      <c r="AQ40" s="300"/>
      <c r="AR40" s="301"/>
      <c r="AS40" s="726"/>
      <c r="AT40" s="727"/>
      <c r="AU40" s="746"/>
      <c r="AV40" s="747"/>
      <c r="AW40" s="747"/>
      <c r="AX40" s="747"/>
      <c r="AY40" s="747"/>
      <c r="AZ40" s="747"/>
      <c r="BA40" s="747"/>
      <c r="BB40" s="747"/>
      <c r="BC40" s="747"/>
      <c r="BD40" s="747"/>
      <c r="BE40" s="748"/>
      <c r="BF40" s="726"/>
      <c r="BG40" s="727"/>
      <c r="BH40" s="761"/>
      <c r="BI40" s="762"/>
      <c r="BJ40" s="762"/>
      <c r="BK40" s="762"/>
      <c r="BL40" s="762"/>
      <c r="BM40" s="762"/>
      <c r="BN40" s="762"/>
      <c r="BO40" s="762"/>
      <c r="BP40" s="762"/>
      <c r="BQ40" s="762"/>
      <c r="BR40" s="762"/>
      <c r="BS40" s="762"/>
      <c r="BT40" s="762"/>
      <c r="BU40" s="762"/>
      <c r="BV40" s="762"/>
      <c r="BW40" s="762"/>
      <c r="BX40" s="762"/>
      <c r="BY40" s="762"/>
      <c r="BZ40" s="762"/>
      <c r="CA40" s="762"/>
      <c r="CB40" s="762"/>
      <c r="CC40" s="762"/>
      <c r="CD40" s="762"/>
      <c r="CE40" s="762"/>
      <c r="CF40" s="762"/>
      <c r="CG40" s="762"/>
      <c r="CH40" s="763"/>
    </row>
    <row r="41" spans="1:86" ht="24.95" customHeight="1">
      <c r="A41" s="722" t="s">
        <v>338</v>
      </c>
      <c r="B41" s="723"/>
      <c r="C41" s="782" t="str">
        <f>IF('②応募者名簿(印刷用)'!$BQ$25="","",'②応募者名簿(印刷用)'!$BQ$25)</f>
        <v/>
      </c>
      <c r="D41" s="783"/>
      <c r="E41" s="783"/>
      <c r="F41" s="783"/>
      <c r="G41" s="783"/>
      <c r="H41" s="783"/>
      <c r="I41" s="783"/>
      <c r="J41" s="783"/>
      <c r="K41" s="783"/>
      <c r="L41" s="783"/>
      <c r="M41" s="784"/>
      <c r="N41" s="728" t="s">
        <v>346</v>
      </c>
      <c r="O41" s="729"/>
      <c r="P41" s="787" t="s">
        <v>32</v>
      </c>
      <c r="Q41" s="788"/>
      <c r="R41" s="788"/>
      <c r="S41" s="788"/>
      <c r="T41" s="788"/>
      <c r="U41" s="788"/>
      <c r="V41" s="788"/>
      <c r="W41" s="788"/>
      <c r="X41" s="788"/>
      <c r="Y41" s="788"/>
      <c r="Z41" s="788"/>
      <c r="AA41" s="788"/>
      <c r="AB41" s="788"/>
      <c r="AC41" s="788"/>
      <c r="AD41" s="788"/>
      <c r="AE41" s="788"/>
      <c r="AF41" s="788"/>
      <c r="AG41" s="788"/>
      <c r="AH41" s="788"/>
      <c r="AI41" s="788"/>
      <c r="AJ41" s="788"/>
      <c r="AK41" s="788"/>
      <c r="AL41" s="788"/>
      <c r="AM41" s="788"/>
      <c r="AN41" s="788"/>
      <c r="AO41" s="788"/>
      <c r="AP41" s="789"/>
      <c r="AQ41" s="300"/>
      <c r="AR41" s="301"/>
      <c r="AS41" s="722" t="s">
        <v>338</v>
      </c>
      <c r="AT41" s="723"/>
      <c r="AU41" s="782" t="str">
        <f>IF('②応募者名簿(印刷用)'!$BQ$26="","",'②応募者名簿(印刷用)'!$BQ$26)</f>
        <v/>
      </c>
      <c r="AV41" s="783"/>
      <c r="AW41" s="783"/>
      <c r="AX41" s="783"/>
      <c r="AY41" s="783"/>
      <c r="AZ41" s="783"/>
      <c r="BA41" s="783"/>
      <c r="BB41" s="783"/>
      <c r="BC41" s="783"/>
      <c r="BD41" s="783"/>
      <c r="BE41" s="784"/>
      <c r="BF41" s="728" t="s">
        <v>346</v>
      </c>
      <c r="BG41" s="729"/>
      <c r="BH41" s="740" t="s">
        <v>32</v>
      </c>
      <c r="BI41" s="741"/>
      <c r="BJ41" s="741"/>
      <c r="BK41" s="741"/>
      <c r="BL41" s="741"/>
      <c r="BM41" s="741"/>
      <c r="BN41" s="741"/>
      <c r="BO41" s="741"/>
      <c r="BP41" s="741"/>
      <c r="BQ41" s="741"/>
      <c r="BR41" s="741"/>
      <c r="BS41" s="741"/>
      <c r="BT41" s="741"/>
      <c r="BU41" s="741"/>
      <c r="BV41" s="741"/>
      <c r="BW41" s="741"/>
      <c r="BX41" s="741"/>
      <c r="BY41" s="741"/>
      <c r="BZ41" s="741"/>
      <c r="CA41" s="741"/>
      <c r="CB41" s="741"/>
      <c r="CC41" s="741"/>
      <c r="CD41" s="741"/>
      <c r="CE41" s="741"/>
      <c r="CF41" s="741"/>
      <c r="CG41" s="741"/>
      <c r="CH41" s="742"/>
    </row>
    <row r="42" spans="1:86" ht="24.95" customHeight="1">
      <c r="A42" s="724"/>
      <c r="B42" s="725"/>
      <c r="C42" s="743"/>
      <c r="D42" s="744"/>
      <c r="E42" s="744"/>
      <c r="F42" s="744"/>
      <c r="G42" s="744"/>
      <c r="H42" s="744"/>
      <c r="I42" s="744"/>
      <c r="J42" s="744"/>
      <c r="K42" s="744"/>
      <c r="L42" s="744"/>
      <c r="M42" s="745"/>
      <c r="N42" s="730"/>
      <c r="O42" s="731"/>
      <c r="P42" s="793" t="str">
        <f>IF('②応募者名簿(印刷用)'!$BU$25="","",'②応募者名簿(印刷用)'!$BU$25)</f>
        <v xml:space="preserve"> </v>
      </c>
      <c r="Q42" s="793"/>
      <c r="R42" s="793"/>
      <c r="S42" s="793"/>
      <c r="T42" s="793"/>
      <c r="U42" s="793"/>
      <c r="V42" s="793"/>
      <c r="W42" s="793"/>
      <c r="X42" s="793"/>
      <c r="Y42" s="793"/>
      <c r="Z42" s="793"/>
      <c r="AA42" s="793"/>
      <c r="AB42" s="793"/>
      <c r="AC42" s="793"/>
      <c r="AD42" s="793"/>
      <c r="AE42" s="793"/>
      <c r="AF42" s="793"/>
      <c r="AG42" s="793"/>
      <c r="AH42" s="793"/>
      <c r="AI42" s="793"/>
      <c r="AJ42" s="793"/>
      <c r="AK42" s="793"/>
      <c r="AL42" s="793"/>
      <c r="AM42" s="793"/>
      <c r="AN42" s="793"/>
      <c r="AO42" s="793"/>
      <c r="AP42" s="793"/>
      <c r="AQ42" s="300"/>
      <c r="AR42" s="301"/>
      <c r="AS42" s="724"/>
      <c r="AT42" s="725"/>
      <c r="AU42" s="743"/>
      <c r="AV42" s="744"/>
      <c r="AW42" s="744"/>
      <c r="AX42" s="744"/>
      <c r="AY42" s="744"/>
      <c r="AZ42" s="744"/>
      <c r="BA42" s="744"/>
      <c r="BB42" s="744"/>
      <c r="BC42" s="744"/>
      <c r="BD42" s="744"/>
      <c r="BE42" s="745"/>
      <c r="BF42" s="730"/>
      <c r="BG42" s="731"/>
      <c r="BH42" s="743" t="str">
        <f>IF('②応募者名簿(印刷用)'!$BU$26="","",'②応募者名簿(印刷用)'!$BU$26)</f>
        <v xml:space="preserve"> </v>
      </c>
      <c r="BI42" s="744"/>
      <c r="BJ42" s="744"/>
      <c r="BK42" s="744"/>
      <c r="BL42" s="744"/>
      <c r="BM42" s="744"/>
      <c r="BN42" s="744"/>
      <c r="BO42" s="744"/>
      <c r="BP42" s="744"/>
      <c r="BQ42" s="744"/>
      <c r="BR42" s="744"/>
      <c r="BS42" s="744"/>
      <c r="BT42" s="744"/>
      <c r="BU42" s="744"/>
      <c r="BV42" s="744"/>
      <c r="BW42" s="744"/>
      <c r="BX42" s="744"/>
      <c r="BY42" s="744"/>
      <c r="BZ42" s="744"/>
      <c r="CA42" s="744"/>
      <c r="CB42" s="744"/>
      <c r="CC42" s="744"/>
      <c r="CD42" s="744"/>
      <c r="CE42" s="744"/>
      <c r="CF42" s="744"/>
      <c r="CG42" s="744"/>
      <c r="CH42" s="745"/>
    </row>
    <row r="43" spans="1:86" ht="24.95" customHeight="1">
      <c r="A43" s="726"/>
      <c r="B43" s="727"/>
      <c r="C43" s="743"/>
      <c r="D43" s="744"/>
      <c r="E43" s="744"/>
      <c r="F43" s="744"/>
      <c r="G43" s="744"/>
      <c r="H43" s="744"/>
      <c r="I43" s="744"/>
      <c r="J43" s="744"/>
      <c r="K43" s="744"/>
      <c r="L43" s="744"/>
      <c r="M43" s="745"/>
      <c r="N43" s="732"/>
      <c r="O43" s="733"/>
      <c r="P43" s="794"/>
      <c r="Q43" s="794"/>
      <c r="R43" s="794"/>
      <c r="S43" s="794"/>
      <c r="T43" s="794"/>
      <c r="U43" s="794"/>
      <c r="V43" s="794"/>
      <c r="W43" s="794"/>
      <c r="X43" s="794"/>
      <c r="Y43" s="794"/>
      <c r="Z43" s="794"/>
      <c r="AA43" s="794"/>
      <c r="AB43" s="794"/>
      <c r="AC43" s="794"/>
      <c r="AD43" s="794"/>
      <c r="AE43" s="794"/>
      <c r="AF43" s="794"/>
      <c r="AG43" s="794"/>
      <c r="AH43" s="794"/>
      <c r="AI43" s="794"/>
      <c r="AJ43" s="794"/>
      <c r="AK43" s="794"/>
      <c r="AL43" s="794"/>
      <c r="AM43" s="794"/>
      <c r="AN43" s="794"/>
      <c r="AO43" s="794"/>
      <c r="AP43" s="794"/>
      <c r="AQ43" s="300"/>
      <c r="AR43" s="301"/>
      <c r="AS43" s="726"/>
      <c r="AT43" s="727"/>
      <c r="AU43" s="746"/>
      <c r="AV43" s="747"/>
      <c r="AW43" s="747"/>
      <c r="AX43" s="747"/>
      <c r="AY43" s="747"/>
      <c r="AZ43" s="747"/>
      <c r="BA43" s="747"/>
      <c r="BB43" s="747"/>
      <c r="BC43" s="747"/>
      <c r="BD43" s="747"/>
      <c r="BE43" s="748"/>
      <c r="BF43" s="732"/>
      <c r="BG43" s="733"/>
      <c r="BH43" s="746"/>
      <c r="BI43" s="747"/>
      <c r="BJ43" s="747"/>
      <c r="BK43" s="747"/>
      <c r="BL43" s="747"/>
      <c r="BM43" s="747"/>
      <c r="BN43" s="747"/>
      <c r="BO43" s="747"/>
      <c r="BP43" s="747"/>
      <c r="BQ43" s="747"/>
      <c r="BR43" s="747"/>
      <c r="BS43" s="747"/>
      <c r="BT43" s="747"/>
      <c r="BU43" s="747"/>
      <c r="BV43" s="747"/>
      <c r="BW43" s="747"/>
      <c r="BX43" s="747"/>
      <c r="BY43" s="747"/>
      <c r="BZ43" s="747"/>
      <c r="CA43" s="747"/>
      <c r="CB43" s="747"/>
      <c r="CC43" s="747"/>
      <c r="CD43" s="747"/>
      <c r="CE43" s="747"/>
      <c r="CF43" s="747"/>
      <c r="CG43" s="747"/>
      <c r="CH43" s="748"/>
    </row>
    <row r="44" spans="1:86" ht="24.95" customHeight="1">
      <c r="A44" s="786" t="s">
        <v>22</v>
      </c>
      <c r="B44" s="786"/>
      <c r="C44" s="791" t="str">
        <f>""&amp;①入力シート!AD106</f>
        <v/>
      </c>
      <c r="D44" s="791"/>
      <c r="E44" s="791"/>
      <c r="F44" s="791"/>
      <c r="G44" s="791"/>
      <c r="H44" s="791"/>
      <c r="I44" s="791"/>
      <c r="J44" s="791"/>
      <c r="K44" s="791"/>
      <c r="L44" s="791"/>
      <c r="M44" s="791"/>
      <c r="N44" s="197"/>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774">
        <f>$AM$20</f>
        <v>86</v>
      </c>
      <c r="AN44" s="774"/>
      <c r="AO44" s="774"/>
      <c r="AP44" s="775"/>
      <c r="AQ44" s="298"/>
      <c r="AR44" s="299"/>
      <c r="AS44" s="778" t="s">
        <v>22</v>
      </c>
      <c r="AT44" s="779"/>
      <c r="AU44" s="749" t="str">
        <f>""&amp;①入力シート!AD107</f>
        <v/>
      </c>
      <c r="AV44" s="750"/>
      <c r="AW44" s="750"/>
      <c r="AX44" s="750"/>
      <c r="AY44" s="750"/>
      <c r="AZ44" s="750"/>
      <c r="BA44" s="750"/>
      <c r="BB44" s="750"/>
      <c r="BC44" s="750"/>
      <c r="BD44" s="750"/>
      <c r="BE44" s="751"/>
      <c r="BF44" s="197"/>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774">
        <f>$AM$20</f>
        <v>86</v>
      </c>
      <c r="CF44" s="774"/>
      <c r="CG44" s="774"/>
      <c r="CH44" s="775"/>
    </row>
    <row r="45" spans="1:86" ht="24.95" customHeight="1">
      <c r="A45" s="786"/>
      <c r="B45" s="786"/>
      <c r="C45" s="791"/>
      <c r="D45" s="791"/>
      <c r="E45" s="791"/>
      <c r="F45" s="791"/>
      <c r="G45" s="791"/>
      <c r="H45" s="791"/>
      <c r="I45" s="791"/>
      <c r="J45" s="791"/>
      <c r="K45" s="791"/>
      <c r="L45" s="791"/>
      <c r="M45" s="791"/>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776"/>
      <c r="AN45" s="776"/>
      <c r="AO45" s="776"/>
      <c r="AP45" s="777"/>
      <c r="AQ45" s="298"/>
      <c r="AR45" s="299"/>
      <c r="AS45" s="780"/>
      <c r="AT45" s="781"/>
      <c r="AU45" s="752"/>
      <c r="AV45" s="753"/>
      <c r="AW45" s="753"/>
      <c r="AX45" s="753"/>
      <c r="AY45" s="753"/>
      <c r="AZ45" s="753"/>
      <c r="BA45" s="753"/>
      <c r="BB45" s="753"/>
      <c r="BC45" s="753"/>
      <c r="BD45" s="753"/>
      <c r="BE45" s="754"/>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776"/>
      <c r="CF45" s="776"/>
      <c r="CG45" s="776"/>
      <c r="CH45" s="777"/>
    </row>
    <row r="46" spans="1:86" ht="26.1" customHeight="1">
      <c r="A46" s="200"/>
      <c r="B46" s="200"/>
      <c r="C46" s="201"/>
      <c r="D46" s="201"/>
      <c r="E46" s="201"/>
      <c r="F46" s="201"/>
      <c r="G46" s="201"/>
      <c r="H46" s="201"/>
      <c r="I46" s="201"/>
      <c r="J46" s="201"/>
      <c r="K46" s="201"/>
      <c r="L46" s="201"/>
      <c r="M46" s="201"/>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304"/>
      <c r="AR46" s="305"/>
      <c r="AS46" s="200"/>
      <c r="AT46" s="200"/>
      <c r="AU46" s="201"/>
      <c r="AV46" s="201"/>
      <c r="AW46" s="201"/>
      <c r="AX46" s="201"/>
      <c r="AY46" s="201"/>
      <c r="AZ46" s="201"/>
      <c r="BA46" s="201"/>
      <c r="BB46" s="201"/>
      <c r="BC46" s="201"/>
      <c r="BD46" s="201"/>
      <c r="BE46" s="201"/>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row>
    <row r="47" spans="1:86" ht="26.1" customHeight="1">
      <c r="AQ47" s="304"/>
      <c r="AR47" s="305"/>
    </row>
    <row r="48" spans="1:86" ht="26.1" customHeight="1">
      <c r="A48" s="174"/>
      <c r="B48" s="174"/>
      <c r="C48" s="174"/>
      <c r="D48" s="174"/>
      <c r="E48" s="174"/>
      <c r="F48" s="174"/>
      <c r="G48" s="174"/>
      <c r="H48" s="174"/>
      <c r="I48" s="174"/>
      <c r="J48" s="174"/>
      <c r="K48" s="174"/>
      <c r="L48" s="174"/>
      <c r="M48" s="174"/>
      <c r="N48" s="785" t="s">
        <v>408</v>
      </c>
      <c r="O48" s="785"/>
      <c r="P48" s="785"/>
      <c r="Q48" s="785"/>
      <c r="R48" s="785"/>
      <c r="S48" s="785"/>
      <c r="T48" s="785"/>
      <c r="U48" s="785"/>
      <c r="V48" s="785"/>
      <c r="W48" s="785"/>
      <c r="X48" s="785"/>
      <c r="Y48" s="785"/>
      <c r="Z48" s="785"/>
      <c r="AA48" s="785"/>
      <c r="AB48" s="785"/>
      <c r="AQ48" s="298"/>
      <c r="AR48" s="299"/>
      <c r="AS48" s="174"/>
      <c r="AT48" s="174"/>
      <c r="AU48" s="174"/>
      <c r="AV48" s="174"/>
      <c r="AW48" s="174"/>
      <c r="AX48" s="174"/>
      <c r="AY48" s="174"/>
      <c r="AZ48" s="174"/>
      <c r="BA48" s="174"/>
      <c r="BB48" s="174"/>
      <c r="BC48" s="174"/>
      <c r="BD48" s="174"/>
      <c r="BE48" s="174"/>
      <c r="BF48" s="785" t="s">
        <v>408</v>
      </c>
      <c r="BG48" s="785"/>
      <c r="BH48" s="785"/>
      <c r="BI48" s="785"/>
      <c r="BJ48" s="785"/>
      <c r="BK48" s="785"/>
      <c r="BL48" s="785"/>
      <c r="BM48" s="785"/>
      <c r="BN48" s="785"/>
      <c r="BO48" s="785"/>
      <c r="BP48" s="785"/>
      <c r="BQ48" s="785"/>
      <c r="BR48" s="785"/>
      <c r="BS48" s="785"/>
      <c r="BT48" s="785"/>
    </row>
    <row r="49" spans="1:86" ht="26.1" customHeight="1">
      <c r="A49" s="174"/>
      <c r="B49" s="174"/>
      <c r="C49" s="174"/>
      <c r="D49" s="174"/>
      <c r="E49" s="174"/>
      <c r="F49" s="174"/>
      <c r="G49" s="174"/>
      <c r="H49" s="174"/>
      <c r="I49" s="174"/>
      <c r="J49" s="174"/>
      <c r="K49" s="174"/>
      <c r="L49" s="174"/>
      <c r="M49" s="174"/>
      <c r="N49" s="785"/>
      <c r="O49" s="785"/>
      <c r="P49" s="785"/>
      <c r="Q49" s="785"/>
      <c r="R49" s="785"/>
      <c r="S49" s="785"/>
      <c r="T49" s="785"/>
      <c r="U49" s="785"/>
      <c r="V49" s="785"/>
      <c r="W49" s="785"/>
      <c r="X49" s="785"/>
      <c r="Y49" s="785"/>
      <c r="Z49" s="785"/>
      <c r="AA49" s="785"/>
      <c r="AB49" s="785"/>
      <c r="AQ49" s="298"/>
      <c r="AR49" s="299"/>
      <c r="AS49" s="174"/>
      <c r="AT49" s="174"/>
      <c r="AU49" s="174"/>
      <c r="AV49" s="174"/>
      <c r="AW49" s="174"/>
      <c r="AX49" s="174"/>
      <c r="AY49" s="174"/>
      <c r="AZ49" s="174"/>
      <c r="BA49" s="174"/>
      <c r="BB49" s="174"/>
      <c r="BC49" s="174"/>
      <c r="BD49" s="174"/>
      <c r="BE49" s="174"/>
      <c r="BF49" s="785"/>
      <c r="BG49" s="785"/>
      <c r="BH49" s="785"/>
      <c r="BI49" s="785"/>
      <c r="BJ49" s="785"/>
      <c r="BK49" s="785"/>
      <c r="BL49" s="785"/>
      <c r="BM49" s="785"/>
      <c r="BN49" s="785"/>
      <c r="BO49" s="785"/>
      <c r="BP49" s="785"/>
      <c r="BQ49" s="785"/>
      <c r="BR49" s="785"/>
      <c r="BS49" s="785"/>
      <c r="BT49" s="785"/>
    </row>
    <row r="50" spans="1:86" ht="26.1" customHeight="1">
      <c r="A50" s="174"/>
      <c r="B50" s="174"/>
      <c r="C50" s="174"/>
      <c r="D50" s="174"/>
      <c r="E50" s="174"/>
      <c r="F50" s="174"/>
      <c r="G50" s="174"/>
      <c r="H50" s="174"/>
      <c r="I50" s="174"/>
      <c r="J50" s="174"/>
      <c r="K50" s="174"/>
      <c r="L50" s="174"/>
      <c r="M50" s="174"/>
      <c r="N50" s="785" t="s">
        <v>407</v>
      </c>
      <c r="O50" s="785"/>
      <c r="P50" s="785"/>
      <c r="Q50" s="785"/>
      <c r="R50" s="785"/>
      <c r="S50" s="785"/>
      <c r="T50" s="785"/>
      <c r="U50" s="785"/>
      <c r="V50" s="785"/>
      <c r="W50" s="785"/>
      <c r="X50" s="785"/>
      <c r="Y50" s="785"/>
      <c r="Z50" s="785"/>
      <c r="AA50" s="785"/>
      <c r="AB50" s="785"/>
      <c r="AQ50" s="298"/>
      <c r="AR50" s="299"/>
      <c r="AS50" s="174"/>
      <c r="AT50" s="174"/>
      <c r="AU50" s="174"/>
      <c r="AV50" s="174"/>
      <c r="AW50" s="174"/>
      <c r="AX50" s="174"/>
      <c r="AY50" s="174"/>
      <c r="AZ50" s="174"/>
      <c r="BA50" s="174"/>
      <c r="BB50" s="174"/>
      <c r="BC50" s="174"/>
      <c r="BD50" s="174"/>
      <c r="BE50" s="174"/>
      <c r="BF50" s="785" t="s">
        <v>407</v>
      </c>
      <c r="BG50" s="785"/>
      <c r="BH50" s="785"/>
      <c r="BI50" s="785"/>
      <c r="BJ50" s="785"/>
      <c r="BK50" s="785"/>
      <c r="BL50" s="785"/>
      <c r="BM50" s="785"/>
      <c r="BN50" s="785"/>
      <c r="BO50" s="785"/>
      <c r="BP50" s="785"/>
      <c r="BQ50" s="785"/>
      <c r="BR50" s="785"/>
      <c r="BS50" s="785"/>
      <c r="BT50" s="785"/>
    </row>
    <row r="51" spans="1:86" ht="26.1" customHeight="1">
      <c r="A51" s="174"/>
      <c r="B51" s="174"/>
      <c r="C51" s="174"/>
      <c r="D51" s="174"/>
      <c r="E51" s="174"/>
      <c r="F51" s="174"/>
      <c r="G51" s="174"/>
      <c r="H51" s="174"/>
      <c r="I51" s="174"/>
      <c r="J51" s="174"/>
      <c r="K51" s="174"/>
      <c r="L51" s="174"/>
      <c r="M51" s="174"/>
      <c r="N51" s="785"/>
      <c r="O51" s="785"/>
      <c r="P51" s="785"/>
      <c r="Q51" s="785"/>
      <c r="R51" s="785"/>
      <c r="S51" s="785"/>
      <c r="T51" s="785"/>
      <c r="U51" s="785"/>
      <c r="V51" s="785"/>
      <c r="W51" s="785"/>
      <c r="X51" s="785"/>
      <c r="Y51" s="785"/>
      <c r="Z51" s="785"/>
      <c r="AA51" s="785"/>
      <c r="AB51" s="785"/>
      <c r="AQ51" s="298"/>
      <c r="AR51" s="299"/>
      <c r="AS51" s="174"/>
      <c r="AT51" s="174"/>
      <c r="AU51" s="174"/>
      <c r="AV51" s="174"/>
      <c r="AW51" s="174"/>
      <c r="AX51" s="174"/>
      <c r="AY51" s="174"/>
      <c r="AZ51" s="174"/>
      <c r="BA51" s="174"/>
      <c r="BB51" s="174"/>
      <c r="BC51" s="174"/>
      <c r="BD51" s="174"/>
      <c r="BE51" s="174"/>
      <c r="BF51" s="785"/>
      <c r="BG51" s="785"/>
      <c r="BH51" s="785"/>
      <c r="BI51" s="785"/>
      <c r="BJ51" s="785"/>
      <c r="BK51" s="785"/>
      <c r="BL51" s="785"/>
      <c r="BM51" s="785"/>
      <c r="BN51" s="785"/>
      <c r="BO51" s="785"/>
      <c r="BP51" s="785"/>
      <c r="BQ51" s="785"/>
      <c r="BR51" s="785"/>
      <c r="BS51" s="785"/>
      <c r="BT51" s="785"/>
    </row>
    <row r="52" spans="1:86" ht="26.1" customHeight="1">
      <c r="AQ52" s="302"/>
      <c r="AR52" s="303"/>
    </row>
    <row r="53" spans="1:86" ht="26.1" customHeight="1">
      <c r="B53" s="142" t="str">
        <f>$B$5</f>
        <v>第86回全国教育美術展応募作品の名札</v>
      </c>
      <c r="AQ53" s="302"/>
      <c r="AR53" s="303"/>
      <c r="AT53" s="142" t="str">
        <f>$B$5</f>
        <v>第86回全国教育美術展応募作品の名札</v>
      </c>
    </row>
    <row r="54" spans="1:86" ht="24.95" customHeight="1">
      <c r="A54" s="734" t="s">
        <v>45</v>
      </c>
      <c r="B54" s="735"/>
      <c r="C54" s="735"/>
      <c r="D54" s="735"/>
      <c r="E54" s="735"/>
      <c r="F54" s="735"/>
      <c r="G54" s="735"/>
      <c r="H54" s="735"/>
      <c r="I54" s="735"/>
      <c r="J54" s="735"/>
      <c r="K54" s="735"/>
      <c r="L54" s="735"/>
      <c r="M54" s="736"/>
      <c r="N54" s="790" t="s">
        <v>344</v>
      </c>
      <c r="O54" s="790"/>
      <c r="P54" s="719" t="s">
        <v>17</v>
      </c>
      <c r="Q54" s="720"/>
      <c r="R54" s="721" t="str">
        <f>IF('②応募者名簿(印刷用)'!$BX$40="","",'②応募者名簿(印刷用)'!$BX$40)</f>
        <v>-</v>
      </c>
      <c r="S54" s="721"/>
      <c r="T54" s="721"/>
      <c r="U54" s="721"/>
      <c r="V54" s="721"/>
      <c r="W54" s="721"/>
      <c r="X54" s="721"/>
      <c r="Y54" s="272"/>
      <c r="Z54" s="272"/>
      <c r="AA54" s="718" t="s">
        <v>282</v>
      </c>
      <c r="AB54" s="718"/>
      <c r="AC54" s="718"/>
      <c r="AD54" s="716" t="str">
        <f>IF(①入力シート!$D$30+①入力シート!$H$30+①入力シート!$L$30=0,"",①入力シート!$D$30&amp;①入力シート!$G$30&amp;①入力シート!$H$30&amp;①入力シート!$K$30&amp;①入力シート!$L$30)</f>
        <v/>
      </c>
      <c r="AE54" s="716"/>
      <c r="AF54" s="716"/>
      <c r="AG54" s="716"/>
      <c r="AH54" s="716"/>
      <c r="AI54" s="716"/>
      <c r="AJ54" s="716"/>
      <c r="AK54" s="716"/>
      <c r="AL54" s="716"/>
      <c r="AM54" s="716"/>
      <c r="AN54" s="716"/>
      <c r="AO54" s="716"/>
      <c r="AP54" s="717"/>
      <c r="AQ54" s="300"/>
      <c r="AR54" s="301"/>
      <c r="AS54" s="734" t="s">
        <v>45</v>
      </c>
      <c r="AT54" s="735"/>
      <c r="AU54" s="735"/>
      <c r="AV54" s="735"/>
      <c r="AW54" s="735"/>
      <c r="AX54" s="735"/>
      <c r="AY54" s="735"/>
      <c r="AZ54" s="735"/>
      <c r="BA54" s="735"/>
      <c r="BB54" s="735"/>
      <c r="BC54" s="735"/>
      <c r="BD54" s="735"/>
      <c r="BE54" s="736"/>
      <c r="BF54" s="728" t="s">
        <v>344</v>
      </c>
      <c r="BG54" s="729"/>
      <c r="BH54" s="719" t="s">
        <v>17</v>
      </c>
      <c r="BI54" s="720"/>
      <c r="BJ54" s="721" t="str">
        <f>IF('②応募者名簿(印刷用)'!$BX$40="","",'②応募者名簿(印刷用)'!$BX$40)</f>
        <v>-</v>
      </c>
      <c r="BK54" s="721"/>
      <c r="BL54" s="721"/>
      <c r="BM54" s="721"/>
      <c r="BN54" s="721"/>
      <c r="BO54" s="721"/>
      <c r="BP54" s="721"/>
      <c r="BQ54" s="272"/>
      <c r="BR54" s="272"/>
      <c r="BS54" s="718" t="s">
        <v>282</v>
      </c>
      <c r="BT54" s="718"/>
      <c r="BU54" s="718"/>
      <c r="BV54" s="716" t="str">
        <f>IF(①入力シート!$D$30+①入力シート!$H$30+①入力シート!$L$30=0,"",①入力シート!$D$30&amp;①入力シート!$G$30&amp;①入力シート!$H$30&amp;①入力シート!$K$30&amp;①入力シート!$L$30)</f>
        <v/>
      </c>
      <c r="BW54" s="716"/>
      <c r="BX54" s="716"/>
      <c r="BY54" s="716"/>
      <c r="BZ54" s="716"/>
      <c r="CA54" s="716"/>
      <c r="CB54" s="716"/>
      <c r="CC54" s="716"/>
      <c r="CD54" s="716"/>
      <c r="CE54" s="716"/>
      <c r="CF54" s="716"/>
      <c r="CG54" s="716"/>
      <c r="CH54" s="717"/>
    </row>
    <row r="55" spans="1:86" ht="24.95" customHeight="1">
      <c r="A55" s="714"/>
      <c r="B55" s="715"/>
      <c r="C55" s="715"/>
      <c r="D55" s="715"/>
      <c r="E55" s="715"/>
      <c r="F55" s="715"/>
      <c r="G55" s="715"/>
      <c r="H55" s="715"/>
      <c r="I55" s="191"/>
      <c r="J55" s="191"/>
      <c r="K55" s="191"/>
      <c r="L55" s="191"/>
      <c r="M55" s="192"/>
      <c r="N55" s="790"/>
      <c r="O55" s="790"/>
      <c r="P55" s="711" t="str">
        <f>IF('②応募者名簿(印刷用)'!$BV$42="","",'②応募者名簿(印刷用)'!$BV$42)</f>
        <v xml:space="preserve"> </v>
      </c>
      <c r="Q55" s="712"/>
      <c r="R55" s="712"/>
      <c r="S55" s="712"/>
      <c r="T55" s="712"/>
      <c r="U55" s="712"/>
      <c r="V55" s="712"/>
      <c r="W55" s="712"/>
      <c r="X55" s="712"/>
      <c r="Y55" s="712"/>
      <c r="Z55" s="712"/>
      <c r="AA55" s="712"/>
      <c r="AB55" s="712"/>
      <c r="AC55" s="712"/>
      <c r="AD55" s="712"/>
      <c r="AE55" s="712"/>
      <c r="AF55" s="712"/>
      <c r="AG55" s="712"/>
      <c r="AH55" s="712"/>
      <c r="AI55" s="712"/>
      <c r="AJ55" s="712"/>
      <c r="AK55" s="712"/>
      <c r="AL55" s="712"/>
      <c r="AM55" s="712"/>
      <c r="AN55" s="712"/>
      <c r="AO55" s="712"/>
      <c r="AP55" s="713"/>
      <c r="AQ55" s="300"/>
      <c r="AR55" s="301"/>
      <c r="AS55" s="714"/>
      <c r="AT55" s="715"/>
      <c r="AU55" s="715"/>
      <c r="AV55" s="715"/>
      <c r="AW55" s="715"/>
      <c r="AX55" s="715"/>
      <c r="AY55" s="715"/>
      <c r="AZ55" s="715"/>
      <c r="BA55" s="191"/>
      <c r="BB55" s="191"/>
      <c r="BC55" s="191"/>
      <c r="BD55" s="191"/>
      <c r="BE55" s="192"/>
      <c r="BF55" s="730"/>
      <c r="BG55" s="731"/>
      <c r="BH55" s="711" t="str">
        <f>IF('②応募者名簿(印刷用)'!$BV$42="","",'②応募者名簿(印刷用)'!$BV$42)</f>
        <v xml:space="preserve"> </v>
      </c>
      <c r="BI55" s="712"/>
      <c r="BJ55" s="712"/>
      <c r="BK55" s="712"/>
      <c r="BL55" s="712"/>
      <c r="BM55" s="712"/>
      <c r="BN55" s="712"/>
      <c r="BO55" s="712"/>
      <c r="BP55" s="712"/>
      <c r="BQ55" s="712"/>
      <c r="BR55" s="712"/>
      <c r="BS55" s="712"/>
      <c r="BT55" s="712"/>
      <c r="BU55" s="712"/>
      <c r="BV55" s="712"/>
      <c r="BW55" s="712"/>
      <c r="BX55" s="712"/>
      <c r="BY55" s="712"/>
      <c r="BZ55" s="712"/>
      <c r="CA55" s="712"/>
      <c r="CB55" s="712"/>
      <c r="CC55" s="712"/>
      <c r="CD55" s="712"/>
      <c r="CE55" s="712"/>
      <c r="CF55" s="712"/>
      <c r="CG55" s="712"/>
      <c r="CH55" s="713"/>
    </row>
    <row r="56" spans="1:86" ht="24.95" customHeight="1">
      <c r="A56" s="714"/>
      <c r="B56" s="715"/>
      <c r="C56" s="715"/>
      <c r="D56" s="715"/>
      <c r="E56" s="715"/>
      <c r="F56" s="715"/>
      <c r="G56" s="715"/>
      <c r="H56" s="715"/>
      <c r="I56" s="191"/>
      <c r="J56" s="191"/>
      <c r="K56" s="191"/>
      <c r="L56" s="191"/>
      <c r="M56" s="192"/>
      <c r="N56" s="790"/>
      <c r="O56" s="790"/>
      <c r="P56" s="711" t="str">
        <f>IF('②応募者名簿(印刷用)'!$BV$43="","",'②応募者名簿(印刷用)'!$BV$43)</f>
        <v xml:space="preserve"> </v>
      </c>
      <c r="Q56" s="712"/>
      <c r="R56" s="712"/>
      <c r="S56" s="712"/>
      <c r="T56" s="712"/>
      <c r="U56" s="712"/>
      <c r="V56" s="712"/>
      <c r="W56" s="712"/>
      <c r="X56" s="712"/>
      <c r="Y56" s="712"/>
      <c r="Z56" s="712"/>
      <c r="AA56" s="712"/>
      <c r="AB56" s="712"/>
      <c r="AC56" s="712"/>
      <c r="AD56" s="712"/>
      <c r="AE56" s="712"/>
      <c r="AF56" s="712"/>
      <c r="AG56" s="712"/>
      <c r="AH56" s="712"/>
      <c r="AI56" s="712"/>
      <c r="AJ56" s="712"/>
      <c r="AK56" s="712"/>
      <c r="AL56" s="712"/>
      <c r="AM56" s="712"/>
      <c r="AN56" s="712"/>
      <c r="AO56" s="712"/>
      <c r="AP56" s="713"/>
      <c r="AQ56" s="300"/>
      <c r="AR56" s="301"/>
      <c r="AS56" s="714"/>
      <c r="AT56" s="715"/>
      <c r="AU56" s="715"/>
      <c r="AV56" s="715"/>
      <c r="AW56" s="715"/>
      <c r="AX56" s="715"/>
      <c r="AY56" s="715"/>
      <c r="AZ56" s="715"/>
      <c r="BA56" s="191"/>
      <c r="BB56" s="191"/>
      <c r="BC56" s="191"/>
      <c r="BD56" s="191"/>
      <c r="BE56" s="192"/>
      <c r="BF56" s="730"/>
      <c r="BG56" s="731"/>
      <c r="BH56" s="711" t="str">
        <f>IF('②応募者名簿(印刷用)'!$BV$43="","",'②応募者名簿(印刷用)'!$BV$43)</f>
        <v xml:space="preserve"> </v>
      </c>
      <c r="BI56" s="712"/>
      <c r="BJ56" s="712"/>
      <c r="BK56" s="712"/>
      <c r="BL56" s="712"/>
      <c r="BM56" s="712"/>
      <c r="BN56" s="712"/>
      <c r="BO56" s="712"/>
      <c r="BP56" s="712"/>
      <c r="BQ56" s="712"/>
      <c r="BR56" s="712"/>
      <c r="BS56" s="712"/>
      <c r="BT56" s="712"/>
      <c r="BU56" s="712"/>
      <c r="BV56" s="712"/>
      <c r="BW56" s="712"/>
      <c r="BX56" s="712"/>
      <c r="BY56" s="712"/>
      <c r="BZ56" s="712"/>
      <c r="CA56" s="712"/>
      <c r="CB56" s="712"/>
      <c r="CC56" s="712"/>
      <c r="CD56" s="712"/>
      <c r="CE56" s="712"/>
      <c r="CF56" s="712"/>
      <c r="CG56" s="712"/>
      <c r="CH56" s="713"/>
    </row>
    <row r="57" spans="1:86" ht="24.95" customHeight="1">
      <c r="A57" s="714"/>
      <c r="B57" s="715"/>
      <c r="C57" s="715"/>
      <c r="D57" s="715"/>
      <c r="E57" s="715"/>
      <c r="F57" s="715"/>
      <c r="G57" s="715"/>
      <c r="H57" s="715"/>
      <c r="I57" s="191"/>
      <c r="J57" s="191"/>
      <c r="K57" s="191"/>
      <c r="L57" s="191"/>
      <c r="M57" s="192"/>
      <c r="N57" s="790"/>
      <c r="O57" s="790"/>
      <c r="P57" s="737" t="str">
        <f>IF('②応募者名簿(印刷用)'!$BV$44="","",'②応募者名簿(印刷用)'!$BV$44)</f>
        <v xml:space="preserve"> </v>
      </c>
      <c r="Q57" s="738"/>
      <c r="R57" s="738"/>
      <c r="S57" s="738"/>
      <c r="T57" s="738"/>
      <c r="U57" s="738"/>
      <c r="V57" s="738"/>
      <c r="W57" s="738"/>
      <c r="X57" s="738"/>
      <c r="Y57" s="738"/>
      <c r="Z57" s="738"/>
      <c r="AA57" s="738"/>
      <c r="AB57" s="738"/>
      <c r="AC57" s="738"/>
      <c r="AD57" s="738"/>
      <c r="AE57" s="738"/>
      <c r="AF57" s="738"/>
      <c r="AG57" s="738"/>
      <c r="AH57" s="738"/>
      <c r="AI57" s="738"/>
      <c r="AJ57" s="738"/>
      <c r="AK57" s="738"/>
      <c r="AL57" s="738"/>
      <c r="AM57" s="738"/>
      <c r="AN57" s="738"/>
      <c r="AO57" s="738"/>
      <c r="AP57" s="739"/>
      <c r="AQ57" s="300"/>
      <c r="AR57" s="301"/>
      <c r="AS57" s="714"/>
      <c r="AT57" s="715"/>
      <c r="AU57" s="715"/>
      <c r="AV57" s="715"/>
      <c r="AW57" s="715"/>
      <c r="AX57" s="715"/>
      <c r="AY57" s="715"/>
      <c r="AZ57" s="715"/>
      <c r="BA57" s="191"/>
      <c r="BB57" s="191"/>
      <c r="BC57" s="191"/>
      <c r="BD57" s="191"/>
      <c r="BE57" s="192"/>
      <c r="BF57" s="732"/>
      <c r="BG57" s="733"/>
      <c r="BH57" s="737" t="str">
        <f>IF('②応募者名簿(印刷用)'!$BV$44="","",'②応募者名簿(印刷用)'!$BV$44)</f>
        <v xml:space="preserve"> </v>
      </c>
      <c r="BI57" s="738"/>
      <c r="BJ57" s="738"/>
      <c r="BK57" s="738"/>
      <c r="BL57" s="738"/>
      <c r="BM57" s="738"/>
      <c r="BN57" s="738"/>
      <c r="BO57" s="738"/>
      <c r="BP57" s="738"/>
      <c r="BQ57" s="738"/>
      <c r="BR57" s="738"/>
      <c r="BS57" s="738"/>
      <c r="BT57" s="738"/>
      <c r="BU57" s="738"/>
      <c r="BV57" s="738"/>
      <c r="BW57" s="738"/>
      <c r="BX57" s="738"/>
      <c r="BY57" s="738"/>
      <c r="BZ57" s="738"/>
      <c r="CA57" s="738"/>
      <c r="CB57" s="738"/>
      <c r="CC57" s="738"/>
      <c r="CD57" s="738"/>
      <c r="CE57" s="738"/>
      <c r="CF57" s="738"/>
      <c r="CG57" s="738"/>
      <c r="CH57" s="739"/>
    </row>
    <row r="58" spans="1:86" ht="24.95" customHeight="1">
      <c r="A58" s="714"/>
      <c r="B58" s="715"/>
      <c r="C58" s="715"/>
      <c r="D58" s="715"/>
      <c r="E58" s="715"/>
      <c r="F58" s="715"/>
      <c r="G58" s="715"/>
      <c r="H58" s="715"/>
      <c r="I58" s="191"/>
      <c r="J58" s="191"/>
      <c r="K58" s="191"/>
      <c r="L58" s="191"/>
      <c r="M58" s="192"/>
      <c r="N58" s="728" t="s">
        <v>345</v>
      </c>
      <c r="O58" s="729"/>
      <c r="P58" s="740" t="s">
        <v>23</v>
      </c>
      <c r="Q58" s="741"/>
      <c r="R58" s="741"/>
      <c r="S58" s="741"/>
      <c r="T58" s="720" t="str">
        <f>""&amp;①入力シート!$D$21</f>
        <v/>
      </c>
      <c r="U58" s="720"/>
      <c r="V58" s="720"/>
      <c r="W58" s="720"/>
      <c r="X58" s="720"/>
      <c r="Y58" s="720"/>
      <c r="Z58" s="720"/>
      <c r="AA58" s="720"/>
      <c r="AB58" s="720"/>
      <c r="AC58" s="720"/>
      <c r="AD58" s="720"/>
      <c r="AE58" s="720"/>
      <c r="AF58" s="720"/>
      <c r="AG58" s="720"/>
      <c r="AH58" s="720"/>
      <c r="AI58" s="720"/>
      <c r="AJ58" s="720"/>
      <c r="AK58" s="720"/>
      <c r="AL58" s="720"/>
      <c r="AM58" s="720"/>
      <c r="AN58" s="720"/>
      <c r="AO58" s="720"/>
      <c r="AP58" s="773"/>
      <c r="AQ58" s="300"/>
      <c r="AR58" s="301"/>
      <c r="AS58" s="714"/>
      <c r="AT58" s="715"/>
      <c r="AU58" s="715"/>
      <c r="AV58" s="715"/>
      <c r="AW58" s="715"/>
      <c r="AX58" s="715"/>
      <c r="AY58" s="715"/>
      <c r="AZ58" s="715"/>
      <c r="BA58" s="191"/>
      <c r="BB58" s="191"/>
      <c r="BC58" s="191"/>
      <c r="BD58" s="191"/>
      <c r="BE58" s="192"/>
      <c r="BF58" s="728" t="s">
        <v>345</v>
      </c>
      <c r="BG58" s="729"/>
      <c r="BH58" s="740" t="s">
        <v>23</v>
      </c>
      <c r="BI58" s="741"/>
      <c r="BJ58" s="741"/>
      <c r="BK58" s="741"/>
      <c r="BL58" s="720" t="str">
        <f>""&amp;①入力シート!$D$21</f>
        <v/>
      </c>
      <c r="BM58" s="720"/>
      <c r="BN58" s="720"/>
      <c r="BO58" s="720"/>
      <c r="BP58" s="720"/>
      <c r="BQ58" s="720"/>
      <c r="BR58" s="720"/>
      <c r="BS58" s="720"/>
      <c r="BT58" s="720"/>
      <c r="BU58" s="720"/>
      <c r="BV58" s="720"/>
      <c r="BW58" s="720"/>
      <c r="BX58" s="720"/>
      <c r="BY58" s="720"/>
      <c r="BZ58" s="720"/>
      <c r="CA58" s="720"/>
      <c r="CB58" s="720"/>
      <c r="CC58" s="720"/>
      <c r="CD58" s="720"/>
      <c r="CE58" s="720"/>
      <c r="CF58" s="720"/>
      <c r="CG58" s="720"/>
      <c r="CH58" s="773"/>
    </row>
    <row r="59" spans="1:86" ht="24.95" customHeight="1">
      <c r="A59" s="193"/>
      <c r="B59" s="191"/>
      <c r="C59" s="191"/>
      <c r="D59" s="191"/>
      <c r="E59" s="191"/>
      <c r="F59" s="191"/>
      <c r="G59" s="191"/>
      <c r="H59" s="191"/>
      <c r="I59" s="191"/>
      <c r="J59" s="191"/>
      <c r="K59" s="191"/>
      <c r="L59" s="191"/>
      <c r="M59" s="192"/>
      <c r="N59" s="730"/>
      <c r="O59" s="731"/>
      <c r="P59" s="770" t="str">
        <f>"　"&amp;①入力シート!$D$22</f>
        <v>　</v>
      </c>
      <c r="Q59" s="771"/>
      <c r="R59" s="771"/>
      <c r="S59" s="771"/>
      <c r="T59" s="771"/>
      <c r="U59" s="771"/>
      <c r="V59" s="771"/>
      <c r="W59" s="771"/>
      <c r="X59" s="771"/>
      <c r="Y59" s="771"/>
      <c r="Z59" s="771"/>
      <c r="AA59" s="771"/>
      <c r="AB59" s="771"/>
      <c r="AC59" s="771"/>
      <c r="AD59" s="771"/>
      <c r="AE59" s="771"/>
      <c r="AF59" s="771"/>
      <c r="AG59" s="771"/>
      <c r="AH59" s="771"/>
      <c r="AI59" s="771"/>
      <c r="AJ59" s="771"/>
      <c r="AK59" s="771"/>
      <c r="AL59" s="771"/>
      <c r="AM59" s="771"/>
      <c r="AN59" s="771"/>
      <c r="AO59" s="771"/>
      <c r="AP59" s="772"/>
      <c r="AQ59" s="300"/>
      <c r="AR59" s="301"/>
      <c r="AS59" s="193"/>
      <c r="AT59" s="191"/>
      <c r="AU59" s="191"/>
      <c r="AV59" s="191"/>
      <c r="AW59" s="191"/>
      <c r="AX59" s="191"/>
      <c r="AY59" s="191"/>
      <c r="AZ59" s="191"/>
      <c r="BA59" s="191"/>
      <c r="BB59" s="191"/>
      <c r="BC59" s="191"/>
      <c r="BD59" s="191"/>
      <c r="BE59" s="192"/>
      <c r="BF59" s="730"/>
      <c r="BG59" s="731"/>
      <c r="BH59" s="770" t="str">
        <f>"　"&amp;①入力シート!$D$22</f>
        <v>　</v>
      </c>
      <c r="BI59" s="771"/>
      <c r="BJ59" s="771"/>
      <c r="BK59" s="771"/>
      <c r="BL59" s="771"/>
      <c r="BM59" s="771"/>
      <c r="BN59" s="771"/>
      <c r="BO59" s="771"/>
      <c r="BP59" s="771"/>
      <c r="BQ59" s="771"/>
      <c r="BR59" s="771"/>
      <c r="BS59" s="771"/>
      <c r="BT59" s="771"/>
      <c r="BU59" s="771"/>
      <c r="BV59" s="771"/>
      <c r="BW59" s="771"/>
      <c r="BX59" s="771"/>
      <c r="BY59" s="771"/>
      <c r="BZ59" s="771"/>
      <c r="CA59" s="771"/>
      <c r="CB59" s="771"/>
      <c r="CC59" s="771"/>
      <c r="CD59" s="771"/>
      <c r="CE59" s="771"/>
      <c r="CF59" s="771"/>
      <c r="CG59" s="771"/>
      <c r="CH59" s="772"/>
    </row>
    <row r="60" spans="1:86" ht="24.95" customHeight="1">
      <c r="A60" s="193"/>
      <c r="B60" s="191"/>
      <c r="C60" s="191"/>
      <c r="D60" s="191"/>
      <c r="E60" s="191"/>
      <c r="F60" s="191"/>
      <c r="G60" s="191"/>
      <c r="H60" s="191"/>
      <c r="I60" s="191"/>
      <c r="J60" s="191"/>
      <c r="K60" s="191"/>
      <c r="L60" s="191"/>
      <c r="M60" s="192"/>
      <c r="N60" s="730"/>
      <c r="O60" s="731"/>
      <c r="P60" s="764" t="str">
        <f>"　"&amp;①入力シート!$D$23</f>
        <v>　</v>
      </c>
      <c r="Q60" s="765"/>
      <c r="R60" s="765"/>
      <c r="S60" s="765"/>
      <c r="T60" s="765"/>
      <c r="U60" s="765"/>
      <c r="V60" s="765"/>
      <c r="W60" s="765"/>
      <c r="X60" s="765"/>
      <c r="Y60" s="765"/>
      <c r="Z60" s="765"/>
      <c r="AA60" s="765"/>
      <c r="AB60" s="765"/>
      <c r="AC60" s="765"/>
      <c r="AD60" s="765"/>
      <c r="AE60" s="765"/>
      <c r="AF60" s="765"/>
      <c r="AG60" s="765"/>
      <c r="AH60" s="765"/>
      <c r="AI60" s="765"/>
      <c r="AJ60" s="765"/>
      <c r="AK60" s="765"/>
      <c r="AL60" s="765"/>
      <c r="AM60" s="765"/>
      <c r="AN60" s="765"/>
      <c r="AO60" s="765"/>
      <c r="AP60" s="766"/>
      <c r="AQ60" s="300"/>
      <c r="AR60" s="301"/>
      <c r="AS60" s="193"/>
      <c r="AT60" s="191"/>
      <c r="AU60" s="191"/>
      <c r="AV60" s="191"/>
      <c r="AW60" s="191"/>
      <c r="AX60" s="191"/>
      <c r="AY60" s="191"/>
      <c r="AZ60" s="191"/>
      <c r="BA60" s="191"/>
      <c r="BB60" s="191"/>
      <c r="BC60" s="191"/>
      <c r="BD60" s="191"/>
      <c r="BE60" s="192"/>
      <c r="BF60" s="730"/>
      <c r="BG60" s="731"/>
      <c r="BH60" s="764" t="str">
        <f>"　"&amp;①入力シート!$D$23</f>
        <v>　</v>
      </c>
      <c r="BI60" s="765"/>
      <c r="BJ60" s="765"/>
      <c r="BK60" s="765"/>
      <c r="BL60" s="765"/>
      <c r="BM60" s="765"/>
      <c r="BN60" s="765"/>
      <c r="BO60" s="765"/>
      <c r="BP60" s="765"/>
      <c r="BQ60" s="765"/>
      <c r="BR60" s="765"/>
      <c r="BS60" s="765"/>
      <c r="BT60" s="765"/>
      <c r="BU60" s="765"/>
      <c r="BV60" s="765"/>
      <c r="BW60" s="765"/>
      <c r="BX60" s="765"/>
      <c r="BY60" s="765"/>
      <c r="BZ60" s="765"/>
      <c r="CA60" s="765"/>
      <c r="CB60" s="765"/>
      <c r="CC60" s="765"/>
      <c r="CD60" s="765"/>
      <c r="CE60" s="765"/>
      <c r="CF60" s="765"/>
      <c r="CG60" s="765"/>
      <c r="CH60" s="766"/>
    </row>
    <row r="61" spans="1:86" ht="24.95" customHeight="1">
      <c r="A61" s="194"/>
      <c r="B61" s="195"/>
      <c r="C61" s="195"/>
      <c r="D61" s="195"/>
      <c r="E61" s="195"/>
      <c r="F61" s="195"/>
      <c r="G61" s="195"/>
      <c r="H61" s="195"/>
      <c r="I61" s="195"/>
      <c r="J61" s="195"/>
      <c r="K61" s="195"/>
      <c r="L61" s="195"/>
      <c r="M61" s="196"/>
      <c r="N61" s="732"/>
      <c r="O61" s="733"/>
      <c r="P61" s="764"/>
      <c r="Q61" s="765"/>
      <c r="R61" s="765"/>
      <c r="S61" s="765"/>
      <c r="T61" s="765"/>
      <c r="U61" s="765"/>
      <c r="V61" s="765"/>
      <c r="W61" s="765"/>
      <c r="X61" s="765"/>
      <c r="Y61" s="765"/>
      <c r="Z61" s="765"/>
      <c r="AA61" s="765"/>
      <c r="AB61" s="765"/>
      <c r="AC61" s="765"/>
      <c r="AD61" s="765"/>
      <c r="AE61" s="765"/>
      <c r="AF61" s="765"/>
      <c r="AG61" s="765"/>
      <c r="AH61" s="765"/>
      <c r="AI61" s="765"/>
      <c r="AJ61" s="765"/>
      <c r="AK61" s="765"/>
      <c r="AL61" s="765"/>
      <c r="AM61" s="765"/>
      <c r="AN61" s="765"/>
      <c r="AO61" s="765"/>
      <c r="AP61" s="766"/>
      <c r="AQ61" s="300"/>
      <c r="AR61" s="301"/>
      <c r="AS61" s="194"/>
      <c r="AT61" s="195"/>
      <c r="AU61" s="195"/>
      <c r="AV61" s="195"/>
      <c r="AW61" s="195"/>
      <c r="AX61" s="195"/>
      <c r="AY61" s="195"/>
      <c r="AZ61" s="195"/>
      <c r="BA61" s="195"/>
      <c r="BB61" s="195"/>
      <c r="BC61" s="195"/>
      <c r="BD61" s="195"/>
      <c r="BE61" s="196"/>
      <c r="BF61" s="732"/>
      <c r="BG61" s="733"/>
      <c r="BH61" s="767"/>
      <c r="BI61" s="768"/>
      <c r="BJ61" s="768"/>
      <c r="BK61" s="768"/>
      <c r="BL61" s="768"/>
      <c r="BM61" s="768"/>
      <c r="BN61" s="768"/>
      <c r="BO61" s="768"/>
      <c r="BP61" s="768"/>
      <c r="BQ61" s="768"/>
      <c r="BR61" s="768"/>
      <c r="BS61" s="768"/>
      <c r="BT61" s="768"/>
      <c r="BU61" s="768"/>
      <c r="BV61" s="768"/>
      <c r="BW61" s="768"/>
      <c r="BX61" s="768"/>
      <c r="BY61" s="768"/>
      <c r="BZ61" s="768"/>
      <c r="CA61" s="768"/>
      <c r="CB61" s="768"/>
      <c r="CC61" s="768"/>
      <c r="CD61" s="768"/>
      <c r="CE61" s="768"/>
      <c r="CF61" s="768"/>
      <c r="CG61" s="768"/>
      <c r="CH61" s="769"/>
    </row>
    <row r="62" spans="1:86" ht="24.95" customHeight="1">
      <c r="A62" s="722" t="s">
        <v>337</v>
      </c>
      <c r="B62" s="723"/>
      <c r="C62" s="740" t="s">
        <v>31</v>
      </c>
      <c r="D62" s="741"/>
      <c r="E62" s="741"/>
      <c r="F62" s="741"/>
      <c r="G62" s="741"/>
      <c r="H62" s="741"/>
      <c r="I62" s="741"/>
      <c r="J62" s="741"/>
      <c r="K62" s="741"/>
      <c r="L62" s="741"/>
      <c r="M62" s="741"/>
      <c r="N62" s="722" t="s">
        <v>336</v>
      </c>
      <c r="O62" s="723"/>
      <c r="P62" s="792" t="str">
        <f>""&amp;①入力シート!AC108</f>
        <v/>
      </c>
      <c r="Q62" s="792"/>
      <c r="R62" s="792"/>
      <c r="S62" s="792"/>
      <c r="T62" s="792"/>
      <c r="U62" s="792"/>
      <c r="V62" s="792"/>
      <c r="W62" s="792"/>
      <c r="X62" s="792"/>
      <c r="Y62" s="792"/>
      <c r="Z62" s="792"/>
      <c r="AA62" s="792"/>
      <c r="AB62" s="792"/>
      <c r="AC62" s="792"/>
      <c r="AD62" s="792"/>
      <c r="AE62" s="792"/>
      <c r="AF62" s="792"/>
      <c r="AG62" s="792"/>
      <c r="AH62" s="792"/>
      <c r="AI62" s="792"/>
      <c r="AJ62" s="792"/>
      <c r="AK62" s="792"/>
      <c r="AL62" s="792"/>
      <c r="AM62" s="792"/>
      <c r="AN62" s="792"/>
      <c r="AO62" s="792"/>
      <c r="AP62" s="792"/>
      <c r="AQ62" s="300"/>
      <c r="AR62" s="301"/>
      <c r="AS62" s="722" t="s">
        <v>337</v>
      </c>
      <c r="AT62" s="723"/>
      <c r="AU62" s="740" t="s">
        <v>31</v>
      </c>
      <c r="AV62" s="741"/>
      <c r="AW62" s="741"/>
      <c r="AX62" s="741"/>
      <c r="AY62" s="741"/>
      <c r="AZ62" s="741"/>
      <c r="BA62" s="741"/>
      <c r="BB62" s="741"/>
      <c r="BC62" s="741"/>
      <c r="BD62" s="741"/>
      <c r="BE62" s="742"/>
      <c r="BF62" s="722" t="s">
        <v>336</v>
      </c>
      <c r="BG62" s="723"/>
      <c r="BH62" s="755" t="str">
        <f>""&amp;①入力シート!AC109</f>
        <v/>
      </c>
      <c r="BI62" s="756"/>
      <c r="BJ62" s="756"/>
      <c r="BK62" s="756"/>
      <c r="BL62" s="756"/>
      <c r="BM62" s="756"/>
      <c r="BN62" s="756"/>
      <c r="BO62" s="756"/>
      <c r="BP62" s="756"/>
      <c r="BQ62" s="756"/>
      <c r="BR62" s="756"/>
      <c r="BS62" s="756"/>
      <c r="BT62" s="756"/>
      <c r="BU62" s="756"/>
      <c r="BV62" s="756"/>
      <c r="BW62" s="756"/>
      <c r="BX62" s="756"/>
      <c r="BY62" s="756"/>
      <c r="BZ62" s="756"/>
      <c r="CA62" s="756"/>
      <c r="CB62" s="756"/>
      <c r="CC62" s="756"/>
      <c r="CD62" s="756"/>
      <c r="CE62" s="756"/>
      <c r="CF62" s="756"/>
      <c r="CG62" s="756"/>
      <c r="CH62" s="757"/>
    </row>
    <row r="63" spans="1:86" ht="24.95" customHeight="1">
      <c r="A63" s="724"/>
      <c r="B63" s="725"/>
      <c r="C63" s="743">
        <f>'②応募者名簿(印刷用)'!$BF27</f>
        <v>85</v>
      </c>
      <c r="D63" s="744"/>
      <c r="E63" s="744"/>
      <c r="F63" s="744"/>
      <c r="G63" s="744"/>
      <c r="H63" s="744"/>
      <c r="I63" s="744"/>
      <c r="J63" s="744"/>
      <c r="K63" s="744"/>
      <c r="L63" s="744"/>
      <c r="M63" s="744"/>
      <c r="N63" s="724"/>
      <c r="O63" s="725"/>
      <c r="P63" s="792"/>
      <c r="Q63" s="792"/>
      <c r="R63" s="792"/>
      <c r="S63" s="792"/>
      <c r="T63" s="792"/>
      <c r="U63" s="792"/>
      <c r="V63" s="792"/>
      <c r="W63" s="792"/>
      <c r="X63" s="792"/>
      <c r="Y63" s="792"/>
      <c r="Z63" s="792"/>
      <c r="AA63" s="792"/>
      <c r="AB63" s="792"/>
      <c r="AC63" s="792"/>
      <c r="AD63" s="792"/>
      <c r="AE63" s="792"/>
      <c r="AF63" s="792"/>
      <c r="AG63" s="792"/>
      <c r="AH63" s="792"/>
      <c r="AI63" s="792"/>
      <c r="AJ63" s="792"/>
      <c r="AK63" s="792"/>
      <c r="AL63" s="792"/>
      <c r="AM63" s="792"/>
      <c r="AN63" s="792"/>
      <c r="AO63" s="792"/>
      <c r="AP63" s="792"/>
      <c r="AQ63" s="300"/>
      <c r="AR63" s="301"/>
      <c r="AS63" s="724"/>
      <c r="AT63" s="725"/>
      <c r="AU63" s="743">
        <f>'②応募者名簿(印刷用)'!$BF28</f>
        <v>86</v>
      </c>
      <c r="AV63" s="744"/>
      <c r="AW63" s="744"/>
      <c r="AX63" s="744"/>
      <c r="AY63" s="744"/>
      <c r="AZ63" s="744"/>
      <c r="BA63" s="744"/>
      <c r="BB63" s="744"/>
      <c r="BC63" s="744"/>
      <c r="BD63" s="744"/>
      <c r="BE63" s="745"/>
      <c r="BF63" s="724"/>
      <c r="BG63" s="725"/>
      <c r="BH63" s="758"/>
      <c r="BI63" s="759"/>
      <c r="BJ63" s="759"/>
      <c r="BK63" s="759"/>
      <c r="BL63" s="759"/>
      <c r="BM63" s="759"/>
      <c r="BN63" s="759"/>
      <c r="BO63" s="759"/>
      <c r="BP63" s="759"/>
      <c r="BQ63" s="759"/>
      <c r="BR63" s="759"/>
      <c r="BS63" s="759"/>
      <c r="BT63" s="759"/>
      <c r="BU63" s="759"/>
      <c r="BV63" s="759"/>
      <c r="BW63" s="759"/>
      <c r="BX63" s="759"/>
      <c r="BY63" s="759"/>
      <c r="BZ63" s="759"/>
      <c r="CA63" s="759"/>
      <c r="CB63" s="759"/>
      <c r="CC63" s="759"/>
      <c r="CD63" s="759"/>
      <c r="CE63" s="759"/>
      <c r="CF63" s="759"/>
      <c r="CG63" s="759"/>
      <c r="CH63" s="760"/>
    </row>
    <row r="64" spans="1:86" ht="24.95" customHeight="1">
      <c r="A64" s="726"/>
      <c r="B64" s="727"/>
      <c r="C64" s="743"/>
      <c r="D64" s="744"/>
      <c r="E64" s="744"/>
      <c r="F64" s="744"/>
      <c r="G64" s="744"/>
      <c r="H64" s="744"/>
      <c r="I64" s="744"/>
      <c r="J64" s="744"/>
      <c r="K64" s="744"/>
      <c r="L64" s="744"/>
      <c r="M64" s="744"/>
      <c r="N64" s="726"/>
      <c r="O64" s="727"/>
      <c r="P64" s="792"/>
      <c r="Q64" s="792"/>
      <c r="R64" s="792"/>
      <c r="S64" s="792"/>
      <c r="T64" s="792"/>
      <c r="U64" s="792"/>
      <c r="V64" s="792"/>
      <c r="W64" s="792"/>
      <c r="X64" s="792"/>
      <c r="Y64" s="792"/>
      <c r="Z64" s="792"/>
      <c r="AA64" s="792"/>
      <c r="AB64" s="792"/>
      <c r="AC64" s="792"/>
      <c r="AD64" s="792"/>
      <c r="AE64" s="792"/>
      <c r="AF64" s="792"/>
      <c r="AG64" s="792"/>
      <c r="AH64" s="792"/>
      <c r="AI64" s="792"/>
      <c r="AJ64" s="792"/>
      <c r="AK64" s="792"/>
      <c r="AL64" s="792"/>
      <c r="AM64" s="792"/>
      <c r="AN64" s="792"/>
      <c r="AO64" s="792"/>
      <c r="AP64" s="792"/>
      <c r="AQ64" s="300"/>
      <c r="AR64" s="301"/>
      <c r="AS64" s="726"/>
      <c r="AT64" s="727"/>
      <c r="AU64" s="746"/>
      <c r="AV64" s="747"/>
      <c r="AW64" s="747"/>
      <c r="AX64" s="747"/>
      <c r="AY64" s="747"/>
      <c r="AZ64" s="747"/>
      <c r="BA64" s="747"/>
      <c r="BB64" s="747"/>
      <c r="BC64" s="747"/>
      <c r="BD64" s="747"/>
      <c r="BE64" s="748"/>
      <c r="BF64" s="726"/>
      <c r="BG64" s="727"/>
      <c r="BH64" s="761"/>
      <c r="BI64" s="762"/>
      <c r="BJ64" s="762"/>
      <c r="BK64" s="762"/>
      <c r="BL64" s="762"/>
      <c r="BM64" s="762"/>
      <c r="BN64" s="762"/>
      <c r="BO64" s="762"/>
      <c r="BP64" s="762"/>
      <c r="BQ64" s="762"/>
      <c r="BR64" s="762"/>
      <c r="BS64" s="762"/>
      <c r="BT64" s="762"/>
      <c r="BU64" s="762"/>
      <c r="BV64" s="762"/>
      <c r="BW64" s="762"/>
      <c r="BX64" s="762"/>
      <c r="BY64" s="762"/>
      <c r="BZ64" s="762"/>
      <c r="CA64" s="762"/>
      <c r="CB64" s="762"/>
      <c r="CC64" s="762"/>
      <c r="CD64" s="762"/>
      <c r="CE64" s="762"/>
      <c r="CF64" s="762"/>
      <c r="CG64" s="762"/>
      <c r="CH64" s="763"/>
    </row>
    <row r="65" spans="1:86" ht="24.95" customHeight="1">
      <c r="A65" s="722" t="s">
        <v>338</v>
      </c>
      <c r="B65" s="723"/>
      <c r="C65" s="782" t="str">
        <f>IF('②応募者名簿(印刷用)'!$BQ$27="","",'②応募者名簿(印刷用)'!$BQ$27)</f>
        <v/>
      </c>
      <c r="D65" s="783"/>
      <c r="E65" s="783"/>
      <c r="F65" s="783"/>
      <c r="G65" s="783"/>
      <c r="H65" s="783"/>
      <c r="I65" s="783"/>
      <c r="J65" s="783"/>
      <c r="K65" s="783"/>
      <c r="L65" s="783"/>
      <c r="M65" s="784"/>
      <c r="N65" s="728" t="s">
        <v>346</v>
      </c>
      <c r="O65" s="729"/>
      <c r="P65" s="787" t="s">
        <v>32</v>
      </c>
      <c r="Q65" s="788"/>
      <c r="R65" s="788"/>
      <c r="S65" s="788"/>
      <c r="T65" s="788"/>
      <c r="U65" s="788"/>
      <c r="V65" s="788"/>
      <c r="W65" s="788"/>
      <c r="X65" s="788"/>
      <c r="Y65" s="788"/>
      <c r="Z65" s="788"/>
      <c r="AA65" s="788"/>
      <c r="AB65" s="788"/>
      <c r="AC65" s="788"/>
      <c r="AD65" s="788"/>
      <c r="AE65" s="788"/>
      <c r="AF65" s="788"/>
      <c r="AG65" s="788"/>
      <c r="AH65" s="788"/>
      <c r="AI65" s="788"/>
      <c r="AJ65" s="788"/>
      <c r="AK65" s="788"/>
      <c r="AL65" s="788"/>
      <c r="AM65" s="788"/>
      <c r="AN65" s="788"/>
      <c r="AO65" s="788"/>
      <c r="AP65" s="789"/>
      <c r="AQ65" s="300"/>
      <c r="AR65" s="301"/>
      <c r="AS65" s="722" t="s">
        <v>338</v>
      </c>
      <c r="AT65" s="723"/>
      <c r="AU65" s="782" t="str">
        <f>IF('②応募者名簿(印刷用)'!$BQ$28="","",'②応募者名簿(印刷用)'!$BQ$28)</f>
        <v/>
      </c>
      <c r="AV65" s="783"/>
      <c r="AW65" s="783"/>
      <c r="AX65" s="783"/>
      <c r="AY65" s="783"/>
      <c r="AZ65" s="783"/>
      <c r="BA65" s="783"/>
      <c r="BB65" s="783"/>
      <c r="BC65" s="783"/>
      <c r="BD65" s="783"/>
      <c r="BE65" s="784"/>
      <c r="BF65" s="728" t="s">
        <v>346</v>
      </c>
      <c r="BG65" s="729"/>
      <c r="BH65" s="740" t="s">
        <v>32</v>
      </c>
      <c r="BI65" s="741"/>
      <c r="BJ65" s="741"/>
      <c r="BK65" s="741"/>
      <c r="BL65" s="741"/>
      <c r="BM65" s="741"/>
      <c r="BN65" s="741"/>
      <c r="BO65" s="741"/>
      <c r="BP65" s="741"/>
      <c r="BQ65" s="741"/>
      <c r="BR65" s="741"/>
      <c r="BS65" s="741"/>
      <c r="BT65" s="741"/>
      <c r="BU65" s="741"/>
      <c r="BV65" s="741"/>
      <c r="BW65" s="741"/>
      <c r="BX65" s="741"/>
      <c r="BY65" s="741"/>
      <c r="BZ65" s="741"/>
      <c r="CA65" s="741"/>
      <c r="CB65" s="741"/>
      <c r="CC65" s="741"/>
      <c r="CD65" s="741"/>
      <c r="CE65" s="741"/>
      <c r="CF65" s="741"/>
      <c r="CG65" s="741"/>
      <c r="CH65" s="742"/>
    </row>
    <row r="66" spans="1:86" ht="24.95" customHeight="1">
      <c r="A66" s="724"/>
      <c r="B66" s="725"/>
      <c r="C66" s="743"/>
      <c r="D66" s="744"/>
      <c r="E66" s="744"/>
      <c r="F66" s="744"/>
      <c r="G66" s="744"/>
      <c r="H66" s="744"/>
      <c r="I66" s="744"/>
      <c r="J66" s="744"/>
      <c r="K66" s="744"/>
      <c r="L66" s="744"/>
      <c r="M66" s="745"/>
      <c r="N66" s="730"/>
      <c r="O66" s="731"/>
      <c r="P66" s="793" t="str">
        <f>IF('②応募者名簿(印刷用)'!$BU$27="","",'②応募者名簿(印刷用)'!$BU$27)</f>
        <v xml:space="preserve"> </v>
      </c>
      <c r="Q66" s="793"/>
      <c r="R66" s="793"/>
      <c r="S66" s="793"/>
      <c r="T66" s="793"/>
      <c r="U66" s="793"/>
      <c r="V66" s="793"/>
      <c r="W66" s="793"/>
      <c r="X66" s="793"/>
      <c r="Y66" s="793"/>
      <c r="Z66" s="793"/>
      <c r="AA66" s="793"/>
      <c r="AB66" s="793"/>
      <c r="AC66" s="793"/>
      <c r="AD66" s="793"/>
      <c r="AE66" s="793"/>
      <c r="AF66" s="793"/>
      <c r="AG66" s="793"/>
      <c r="AH66" s="793"/>
      <c r="AI66" s="793"/>
      <c r="AJ66" s="793"/>
      <c r="AK66" s="793"/>
      <c r="AL66" s="793"/>
      <c r="AM66" s="793"/>
      <c r="AN66" s="793"/>
      <c r="AO66" s="793"/>
      <c r="AP66" s="793"/>
      <c r="AQ66" s="300"/>
      <c r="AR66" s="301"/>
      <c r="AS66" s="724"/>
      <c r="AT66" s="725"/>
      <c r="AU66" s="743"/>
      <c r="AV66" s="744"/>
      <c r="AW66" s="744"/>
      <c r="AX66" s="744"/>
      <c r="AY66" s="744"/>
      <c r="AZ66" s="744"/>
      <c r="BA66" s="744"/>
      <c r="BB66" s="744"/>
      <c r="BC66" s="744"/>
      <c r="BD66" s="744"/>
      <c r="BE66" s="745"/>
      <c r="BF66" s="730"/>
      <c r="BG66" s="731"/>
      <c r="BH66" s="743" t="str">
        <f>IF('②応募者名簿(印刷用)'!$BU$28="","",'②応募者名簿(印刷用)'!$BU$28)</f>
        <v xml:space="preserve"> </v>
      </c>
      <c r="BI66" s="744"/>
      <c r="BJ66" s="744"/>
      <c r="BK66" s="744"/>
      <c r="BL66" s="744"/>
      <c r="BM66" s="744"/>
      <c r="BN66" s="744"/>
      <c r="BO66" s="744"/>
      <c r="BP66" s="744"/>
      <c r="BQ66" s="744"/>
      <c r="BR66" s="744"/>
      <c r="BS66" s="744"/>
      <c r="BT66" s="744"/>
      <c r="BU66" s="744"/>
      <c r="BV66" s="744"/>
      <c r="BW66" s="744"/>
      <c r="BX66" s="744"/>
      <c r="BY66" s="744"/>
      <c r="BZ66" s="744"/>
      <c r="CA66" s="744"/>
      <c r="CB66" s="744"/>
      <c r="CC66" s="744"/>
      <c r="CD66" s="744"/>
      <c r="CE66" s="744"/>
      <c r="CF66" s="744"/>
      <c r="CG66" s="744"/>
      <c r="CH66" s="745"/>
    </row>
    <row r="67" spans="1:86" ht="24.95" customHeight="1">
      <c r="A67" s="726"/>
      <c r="B67" s="727"/>
      <c r="C67" s="743"/>
      <c r="D67" s="744"/>
      <c r="E67" s="744"/>
      <c r="F67" s="744"/>
      <c r="G67" s="744"/>
      <c r="H67" s="744"/>
      <c r="I67" s="744"/>
      <c r="J67" s="744"/>
      <c r="K67" s="744"/>
      <c r="L67" s="744"/>
      <c r="M67" s="745"/>
      <c r="N67" s="732"/>
      <c r="O67" s="733"/>
      <c r="P67" s="794"/>
      <c r="Q67" s="794"/>
      <c r="R67" s="794"/>
      <c r="S67" s="794"/>
      <c r="T67" s="794"/>
      <c r="U67" s="794"/>
      <c r="V67" s="794"/>
      <c r="W67" s="794"/>
      <c r="X67" s="794"/>
      <c r="Y67" s="794"/>
      <c r="Z67" s="794"/>
      <c r="AA67" s="794"/>
      <c r="AB67" s="794"/>
      <c r="AC67" s="794"/>
      <c r="AD67" s="794"/>
      <c r="AE67" s="794"/>
      <c r="AF67" s="794"/>
      <c r="AG67" s="794"/>
      <c r="AH67" s="794"/>
      <c r="AI67" s="794"/>
      <c r="AJ67" s="794"/>
      <c r="AK67" s="794"/>
      <c r="AL67" s="794"/>
      <c r="AM67" s="794"/>
      <c r="AN67" s="794"/>
      <c r="AO67" s="794"/>
      <c r="AP67" s="794"/>
      <c r="AQ67" s="300"/>
      <c r="AR67" s="301"/>
      <c r="AS67" s="726"/>
      <c r="AT67" s="727"/>
      <c r="AU67" s="746"/>
      <c r="AV67" s="747"/>
      <c r="AW67" s="747"/>
      <c r="AX67" s="747"/>
      <c r="AY67" s="747"/>
      <c r="AZ67" s="747"/>
      <c r="BA67" s="747"/>
      <c r="BB67" s="747"/>
      <c r="BC67" s="747"/>
      <c r="BD67" s="747"/>
      <c r="BE67" s="748"/>
      <c r="BF67" s="732"/>
      <c r="BG67" s="733"/>
      <c r="BH67" s="746"/>
      <c r="BI67" s="747"/>
      <c r="BJ67" s="747"/>
      <c r="BK67" s="747"/>
      <c r="BL67" s="747"/>
      <c r="BM67" s="747"/>
      <c r="BN67" s="747"/>
      <c r="BO67" s="747"/>
      <c r="BP67" s="747"/>
      <c r="BQ67" s="747"/>
      <c r="BR67" s="747"/>
      <c r="BS67" s="747"/>
      <c r="BT67" s="747"/>
      <c r="BU67" s="747"/>
      <c r="BV67" s="747"/>
      <c r="BW67" s="747"/>
      <c r="BX67" s="747"/>
      <c r="BY67" s="747"/>
      <c r="BZ67" s="747"/>
      <c r="CA67" s="747"/>
      <c r="CB67" s="747"/>
      <c r="CC67" s="747"/>
      <c r="CD67" s="747"/>
      <c r="CE67" s="747"/>
      <c r="CF67" s="747"/>
      <c r="CG67" s="747"/>
      <c r="CH67" s="748"/>
    </row>
    <row r="68" spans="1:86" ht="24.95" customHeight="1">
      <c r="A68" s="786" t="s">
        <v>22</v>
      </c>
      <c r="B68" s="786"/>
      <c r="C68" s="791" t="str">
        <f>""&amp;①入力シート!AD108</f>
        <v/>
      </c>
      <c r="D68" s="791"/>
      <c r="E68" s="791"/>
      <c r="F68" s="791"/>
      <c r="G68" s="791"/>
      <c r="H68" s="791"/>
      <c r="I68" s="791"/>
      <c r="J68" s="791"/>
      <c r="K68" s="791"/>
      <c r="L68" s="791"/>
      <c r="M68" s="791"/>
      <c r="N68" s="197"/>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774">
        <f>$AM$20</f>
        <v>86</v>
      </c>
      <c r="AN68" s="774"/>
      <c r="AO68" s="774"/>
      <c r="AP68" s="775"/>
      <c r="AQ68" s="298"/>
      <c r="AR68" s="299"/>
      <c r="AS68" s="778" t="s">
        <v>22</v>
      </c>
      <c r="AT68" s="779"/>
      <c r="AU68" s="749" t="str">
        <f>""&amp;①入力シート!AD109</f>
        <v/>
      </c>
      <c r="AV68" s="750"/>
      <c r="AW68" s="750"/>
      <c r="AX68" s="750"/>
      <c r="AY68" s="750"/>
      <c r="AZ68" s="750"/>
      <c r="BA68" s="750"/>
      <c r="BB68" s="750"/>
      <c r="BC68" s="750"/>
      <c r="BD68" s="750"/>
      <c r="BE68" s="751"/>
      <c r="BF68" s="197"/>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774">
        <f>$AM$20</f>
        <v>86</v>
      </c>
      <c r="CF68" s="774"/>
      <c r="CG68" s="774"/>
      <c r="CH68" s="775"/>
    </row>
    <row r="69" spans="1:86" ht="24.95" customHeight="1">
      <c r="A69" s="786"/>
      <c r="B69" s="786"/>
      <c r="C69" s="791"/>
      <c r="D69" s="791"/>
      <c r="E69" s="791"/>
      <c r="F69" s="791"/>
      <c r="G69" s="791"/>
      <c r="H69" s="791"/>
      <c r="I69" s="791"/>
      <c r="J69" s="791"/>
      <c r="K69" s="791"/>
      <c r="L69" s="791"/>
      <c r="M69" s="791"/>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776"/>
      <c r="AN69" s="776"/>
      <c r="AO69" s="776"/>
      <c r="AP69" s="777"/>
      <c r="AQ69" s="298"/>
      <c r="AR69" s="299"/>
      <c r="AS69" s="780"/>
      <c r="AT69" s="781"/>
      <c r="AU69" s="752"/>
      <c r="AV69" s="753"/>
      <c r="AW69" s="753"/>
      <c r="AX69" s="753"/>
      <c r="AY69" s="753"/>
      <c r="AZ69" s="753"/>
      <c r="BA69" s="753"/>
      <c r="BB69" s="753"/>
      <c r="BC69" s="753"/>
      <c r="BD69" s="753"/>
      <c r="BE69" s="754"/>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776"/>
      <c r="CF69" s="776"/>
      <c r="CG69" s="776"/>
      <c r="CH69" s="777"/>
    </row>
    <row r="70" spans="1:86" ht="26.1" customHeight="1">
      <c r="A70" s="200"/>
      <c r="B70" s="200"/>
      <c r="C70" s="201"/>
      <c r="D70" s="201"/>
      <c r="E70" s="201"/>
      <c r="F70" s="201"/>
      <c r="G70" s="201"/>
      <c r="H70" s="201"/>
      <c r="I70" s="201"/>
      <c r="J70" s="201"/>
      <c r="K70" s="201"/>
      <c r="L70" s="201"/>
      <c r="M70" s="201"/>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304"/>
      <c r="AR70" s="305"/>
      <c r="AS70" s="200"/>
      <c r="AT70" s="200"/>
      <c r="AU70" s="201"/>
      <c r="AV70" s="201"/>
      <c r="AW70" s="201"/>
      <c r="AX70" s="201"/>
      <c r="AY70" s="201"/>
      <c r="AZ70" s="201"/>
      <c r="BA70" s="201"/>
      <c r="BB70" s="201"/>
      <c r="BC70" s="201"/>
      <c r="BD70" s="201"/>
      <c r="BE70" s="201"/>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row>
    <row r="71" spans="1:86" ht="26.1" customHeight="1">
      <c r="AQ71" s="304"/>
      <c r="AR71" s="305"/>
    </row>
    <row r="72" spans="1:86" ht="26.1" customHeight="1">
      <c r="A72" s="174"/>
      <c r="B72" s="174"/>
      <c r="C72" s="174"/>
      <c r="D72" s="174"/>
      <c r="E72" s="174"/>
      <c r="F72" s="174"/>
      <c r="G72" s="174"/>
      <c r="H72" s="174"/>
      <c r="I72" s="174"/>
      <c r="J72" s="174"/>
      <c r="K72" s="174"/>
      <c r="L72" s="174"/>
      <c r="M72" s="174"/>
      <c r="N72" s="785" t="s">
        <v>408</v>
      </c>
      <c r="O72" s="785"/>
      <c r="P72" s="785"/>
      <c r="Q72" s="785"/>
      <c r="R72" s="785"/>
      <c r="S72" s="785"/>
      <c r="T72" s="785"/>
      <c r="U72" s="785"/>
      <c r="V72" s="785"/>
      <c r="W72" s="785"/>
      <c r="X72" s="785"/>
      <c r="Y72" s="785"/>
      <c r="Z72" s="785"/>
      <c r="AA72" s="785"/>
      <c r="AB72" s="785"/>
      <c r="AQ72" s="298"/>
      <c r="AR72" s="299"/>
      <c r="AS72" s="174"/>
      <c r="AT72" s="174"/>
      <c r="AU72" s="174"/>
      <c r="AV72" s="174"/>
      <c r="AW72" s="174"/>
      <c r="AX72" s="174"/>
      <c r="AY72" s="174"/>
      <c r="AZ72" s="174"/>
      <c r="BA72" s="174"/>
      <c r="BB72" s="174"/>
      <c r="BC72" s="174"/>
      <c r="BD72" s="174"/>
      <c r="BE72" s="174"/>
      <c r="BF72" s="785" t="s">
        <v>408</v>
      </c>
      <c r="BG72" s="785"/>
      <c r="BH72" s="785"/>
      <c r="BI72" s="785"/>
      <c r="BJ72" s="785"/>
      <c r="BK72" s="785"/>
      <c r="BL72" s="785"/>
      <c r="BM72" s="785"/>
      <c r="BN72" s="785"/>
      <c r="BO72" s="785"/>
      <c r="BP72" s="785"/>
      <c r="BQ72" s="785"/>
      <c r="BR72" s="785"/>
      <c r="BS72" s="785"/>
      <c r="BT72" s="785"/>
    </row>
    <row r="73" spans="1:86" ht="26.1" customHeight="1">
      <c r="A73" s="174"/>
      <c r="B73" s="174"/>
      <c r="C73" s="174"/>
      <c r="D73" s="174"/>
      <c r="E73" s="174"/>
      <c r="F73" s="174"/>
      <c r="G73" s="174"/>
      <c r="H73" s="174"/>
      <c r="I73" s="174"/>
      <c r="J73" s="174"/>
      <c r="K73" s="174"/>
      <c r="L73" s="174"/>
      <c r="M73" s="174"/>
      <c r="N73" s="785"/>
      <c r="O73" s="785"/>
      <c r="P73" s="785"/>
      <c r="Q73" s="785"/>
      <c r="R73" s="785"/>
      <c r="S73" s="785"/>
      <c r="T73" s="785"/>
      <c r="U73" s="785"/>
      <c r="V73" s="785"/>
      <c r="W73" s="785"/>
      <c r="X73" s="785"/>
      <c r="Y73" s="785"/>
      <c r="Z73" s="785"/>
      <c r="AA73" s="785"/>
      <c r="AB73" s="785"/>
      <c r="AQ73" s="298"/>
      <c r="AR73" s="299"/>
      <c r="AS73" s="174"/>
      <c r="AT73" s="174"/>
      <c r="AU73" s="174"/>
      <c r="AV73" s="174"/>
      <c r="AW73" s="174"/>
      <c r="AX73" s="174"/>
      <c r="AY73" s="174"/>
      <c r="AZ73" s="174"/>
      <c r="BA73" s="174"/>
      <c r="BB73" s="174"/>
      <c r="BC73" s="174"/>
      <c r="BD73" s="174"/>
      <c r="BE73" s="174"/>
      <c r="BF73" s="785"/>
      <c r="BG73" s="785"/>
      <c r="BH73" s="785"/>
      <c r="BI73" s="785"/>
      <c r="BJ73" s="785"/>
      <c r="BK73" s="785"/>
      <c r="BL73" s="785"/>
      <c r="BM73" s="785"/>
      <c r="BN73" s="785"/>
      <c r="BO73" s="785"/>
      <c r="BP73" s="785"/>
      <c r="BQ73" s="785"/>
      <c r="BR73" s="785"/>
      <c r="BS73" s="785"/>
      <c r="BT73" s="785"/>
    </row>
    <row r="74" spans="1:86" ht="26.1" customHeight="1">
      <c r="A74" s="174"/>
      <c r="B74" s="174"/>
      <c r="C74" s="174"/>
      <c r="D74" s="174"/>
      <c r="E74" s="174"/>
      <c r="F74" s="174"/>
      <c r="G74" s="174"/>
      <c r="H74" s="174"/>
      <c r="I74" s="174"/>
      <c r="J74" s="174"/>
      <c r="K74" s="174"/>
      <c r="L74" s="174"/>
      <c r="M74" s="174"/>
      <c r="N74" s="785" t="s">
        <v>407</v>
      </c>
      <c r="O74" s="785"/>
      <c r="P74" s="785"/>
      <c r="Q74" s="785"/>
      <c r="R74" s="785"/>
      <c r="S74" s="785"/>
      <c r="T74" s="785"/>
      <c r="U74" s="785"/>
      <c r="V74" s="785"/>
      <c r="W74" s="785"/>
      <c r="X74" s="785"/>
      <c r="Y74" s="785"/>
      <c r="Z74" s="785"/>
      <c r="AA74" s="785"/>
      <c r="AB74" s="785"/>
      <c r="AQ74" s="298"/>
      <c r="AR74" s="299"/>
      <c r="AS74" s="174"/>
      <c r="AT74" s="174"/>
      <c r="AU74" s="174"/>
      <c r="AV74" s="174"/>
      <c r="AW74" s="174"/>
      <c r="AX74" s="174"/>
      <c r="AY74" s="174"/>
      <c r="AZ74" s="174"/>
      <c r="BA74" s="174"/>
      <c r="BB74" s="174"/>
      <c r="BC74" s="174"/>
      <c r="BD74" s="174"/>
      <c r="BE74" s="174"/>
      <c r="BF74" s="785" t="s">
        <v>407</v>
      </c>
      <c r="BG74" s="785"/>
      <c r="BH74" s="785"/>
      <c r="BI74" s="785"/>
      <c r="BJ74" s="785"/>
      <c r="BK74" s="785"/>
      <c r="BL74" s="785"/>
      <c r="BM74" s="785"/>
      <c r="BN74" s="785"/>
      <c r="BO74" s="785"/>
      <c r="BP74" s="785"/>
      <c r="BQ74" s="785"/>
      <c r="BR74" s="785"/>
      <c r="BS74" s="785"/>
      <c r="BT74" s="785"/>
    </row>
    <row r="75" spans="1:86" ht="26.1" customHeight="1">
      <c r="A75" s="174"/>
      <c r="B75" s="174"/>
      <c r="C75" s="174"/>
      <c r="D75" s="174"/>
      <c r="E75" s="174"/>
      <c r="F75" s="174"/>
      <c r="G75" s="174"/>
      <c r="H75" s="174"/>
      <c r="I75" s="174"/>
      <c r="J75" s="174"/>
      <c r="K75" s="174"/>
      <c r="L75" s="174"/>
      <c r="M75" s="174"/>
      <c r="N75" s="785"/>
      <c r="O75" s="785"/>
      <c r="P75" s="785"/>
      <c r="Q75" s="785"/>
      <c r="R75" s="785"/>
      <c r="S75" s="785"/>
      <c r="T75" s="785"/>
      <c r="U75" s="785"/>
      <c r="V75" s="785"/>
      <c r="W75" s="785"/>
      <c r="X75" s="785"/>
      <c r="Y75" s="785"/>
      <c r="Z75" s="785"/>
      <c r="AA75" s="785"/>
      <c r="AB75" s="785"/>
      <c r="AQ75" s="298"/>
      <c r="AR75" s="299"/>
      <c r="AS75" s="174"/>
      <c r="AT75" s="174"/>
      <c r="AU75" s="174"/>
      <c r="AV75" s="174"/>
      <c r="AW75" s="174"/>
      <c r="AX75" s="174"/>
      <c r="AY75" s="174"/>
      <c r="AZ75" s="174"/>
      <c r="BA75" s="174"/>
      <c r="BB75" s="174"/>
      <c r="BC75" s="174"/>
      <c r="BD75" s="174"/>
      <c r="BE75" s="174"/>
      <c r="BF75" s="785"/>
      <c r="BG75" s="785"/>
      <c r="BH75" s="785"/>
      <c r="BI75" s="785"/>
      <c r="BJ75" s="785"/>
      <c r="BK75" s="785"/>
      <c r="BL75" s="785"/>
      <c r="BM75" s="785"/>
      <c r="BN75" s="785"/>
      <c r="BO75" s="785"/>
      <c r="BP75" s="785"/>
      <c r="BQ75" s="785"/>
      <c r="BR75" s="785"/>
      <c r="BS75" s="785"/>
      <c r="BT75" s="785"/>
    </row>
    <row r="76" spans="1:86" ht="26.1" customHeight="1">
      <c r="AQ76" s="302"/>
      <c r="AR76" s="303"/>
    </row>
    <row r="77" spans="1:86" ht="26.1" customHeight="1">
      <c r="B77" s="142" t="str">
        <f>$B$5</f>
        <v>第86回全国教育美術展応募作品の名札</v>
      </c>
      <c r="AQ77" s="302"/>
      <c r="AR77" s="303"/>
      <c r="AT77" s="142" t="str">
        <f>$B$5</f>
        <v>第86回全国教育美術展応募作品の名札</v>
      </c>
    </row>
    <row r="78" spans="1:86" ht="24.95" customHeight="1">
      <c r="A78" s="734" t="s">
        <v>45</v>
      </c>
      <c r="B78" s="735"/>
      <c r="C78" s="735"/>
      <c r="D78" s="735"/>
      <c r="E78" s="735"/>
      <c r="F78" s="735"/>
      <c r="G78" s="735"/>
      <c r="H78" s="735"/>
      <c r="I78" s="735"/>
      <c r="J78" s="735"/>
      <c r="K78" s="735"/>
      <c r="L78" s="735"/>
      <c r="M78" s="736"/>
      <c r="N78" s="790" t="s">
        <v>344</v>
      </c>
      <c r="O78" s="790"/>
      <c r="P78" s="719" t="s">
        <v>17</v>
      </c>
      <c r="Q78" s="720"/>
      <c r="R78" s="721" t="str">
        <f>IF('②応募者名簿(印刷用)'!$BX$40="","",'②応募者名簿(印刷用)'!$BX$40)</f>
        <v>-</v>
      </c>
      <c r="S78" s="721"/>
      <c r="T78" s="721"/>
      <c r="U78" s="721"/>
      <c r="V78" s="721"/>
      <c r="W78" s="721"/>
      <c r="X78" s="721"/>
      <c r="Y78" s="272"/>
      <c r="Z78" s="272"/>
      <c r="AA78" s="718" t="s">
        <v>282</v>
      </c>
      <c r="AB78" s="718"/>
      <c r="AC78" s="718"/>
      <c r="AD78" s="716" t="str">
        <f>IF(①入力シート!$D$30+①入力シート!$H$30+①入力シート!$L$30=0,"",①入力シート!$D$30&amp;①入力シート!$G$30&amp;①入力シート!$H$30&amp;①入力シート!$K$30&amp;①入力シート!$L$30)</f>
        <v/>
      </c>
      <c r="AE78" s="716"/>
      <c r="AF78" s="716"/>
      <c r="AG78" s="716"/>
      <c r="AH78" s="716"/>
      <c r="AI78" s="716"/>
      <c r="AJ78" s="716"/>
      <c r="AK78" s="716"/>
      <c r="AL78" s="716"/>
      <c r="AM78" s="716"/>
      <c r="AN78" s="716"/>
      <c r="AO78" s="716"/>
      <c r="AP78" s="717"/>
      <c r="AQ78" s="300"/>
      <c r="AR78" s="301"/>
      <c r="AS78" s="734" t="s">
        <v>45</v>
      </c>
      <c r="AT78" s="735"/>
      <c r="AU78" s="735"/>
      <c r="AV78" s="735"/>
      <c r="AW78" s="735"/>
      <c r="AX78" s="735"/>
      <c r="AY78" s="735"/>
      <c r="AZ78" s="735"/>
      <c r="BA78" s="735"/>
      <c r="BB78" s="735"/>
      <c r="BC78" s="735"/>
      <c r="BD78" s="735"/>
      <c r="BE78" s="736"/>
      <c r="BF78" s="728" t="s">
        <v>344</v>
      </c>
      <c r="BG78" s="729"/>
      <c r="BH78" s="719" t="s">
        <v>17</v>
      </c>
      <c r="BI78" s="720"/>
      <c r="BJ78" s="721" t="str">
        <f>IF('②応募者名簿(印刷用)'!$BX$40="","",'②応募者名簿(印刷用)'!$BX$40)</f>
        <v>-</v>
      </c>
      <c r="BK78" s="721"/>
      <c r="BL78" s="721"/>
      <c r="BM78" s="721"/>
      <c r="BN78" s="721"/>
      <c r="BO78" s="721"/>
      <c r="BP78" s="721"/>
      <c r="BQ78" s="272"/>
      <c r="BR78" s="272"/>
      <c r="BS78" s="718" t="s">
        <v>282</v>
      </c>
      <c r="BT78" s="718"/>
      <c r="BU78" s="718"/>
      <c r="BV78" s="716" t="str">
        <f>IF(①入力シート!$D$30+①入力シート!$H$30+①入力シート!$L$30=0,"",①入力シート!$D$30&amp;①入力シート!$G$30&amp;①入力シート!$H$30&amp;①入力シート!$K$30&amp;①入力シート!$L$30)</f>
        <v/>
      </c>
      <c r="BW78" s="716"/>
      <c r="BX78" s="716"/>
      <c r="BY78" s="716"/>
      <c r="BZ78" s="716"/>
      <c r="CA78" s="716"/>
      <c r="CB78" s="716"/>
      <c r="CC78" s="716"/>
      <c r="CD78" s="716"/>
      <c r="CE78" s="716"/>
      <c r="CF78" s="716"/>
      <c r="CG78" s="716"/>
      <c r="CH78" s="717"/>
    </row>
    <row r="79" spans="1:86" ht="24.95" customHeight="1">
      <c r="A79" s="714"/>
      <c r="B79" s="715"/>
      <c r="C79" s="715"/>
      <c r="D79" s="715"/>
      <c r="E79" s="715"/>
      <c r="F79" s="715"/>
      <c r="G79" s="715"/>
      <c r="H79" s="715"/>
      <c r="I79" s="191"/>
      <c r="J79" s="191"/>
      <c r="K79" s="191"/>
      <c r="L79" s="191"/>
      <c r="M79" s="192"/>
      <c r="N79" s="790"/>
      <c r="O79" s="790"/>
      <c r="P79" s="711" t="str">
        <f>IF('②応募者名簿(印刷用)'!$BV$42="","",'②応募者名簿(印刷用)'!$BV$42)</f>
        <v xml:space="preserve"> </v>
      </c>
      <c r="Q79" s="712"/>
      <c r="R79" s="712"/>
      <c r="S79" s="712"/>
      <c r="T79" s="712"/>
      <c r="U79" s="712"/>
      <c r="V79" s="712"/>
      <c r="W79" s="712"/>
      <c r="X79" s="712"/>
      <c r="Y79" s="712"/>
      <c r="Z79" s="712"/>
      <c r="AA79" s="712"/>
      <c r="AB79" s="712"/>
      <c r="AC79" s="712"/>
      <c r="AD79" s="712"/>
      <c r="AE79" s="712"/>
      <c r="AF79" s="712"/>
      <c r="AG79" s="712"/>
      <c r="AH79" s="712"/>
      <c r="AI79" s="712"/>
      <c r="AJ79" s="712"/>
      <c r="AK79" s="712"/>
      <c r="AL79" s="712"/>
      <c r="AM79" s="712"/>
      <c r="AN79" s="712"/>
      <c r="AO79" s="712"/>
      <c r="AP79" s="713"/>
      <c r="AQ79" s="300"/>
      <c r="AR79" s="301"/>
      <c r="AS79" s="714"/>
      <c r="AT79" s="715"/>
      <c r="AU79" s="715"/>
      <c r="AV79" s="715"/>
      <c r="AW79" s="715"/>
      <c r="AX79" s="715"/>
      <c r="AY79" s="715"/>
      <c r="AZ79" s="715"/>
      <c r="BA79" s="191"/>
      <c r="BB79" s="191"/>
      <c r="BC79" s="191"/>
      <c r="BD79" s="191"/>
      <c r="BE79" s="192"/>
      <c r="BF79" s="730"/>
      <c r="BG79" s="731"/>
      <c r="BH79" s="711" t="str">
        <f>IF('②応募者名簿(印刷用)'!$BV$42="","",'②応募者名簿(印刷用)'!$BV$42)</f>
        <v xml:space="preserve"> </v>
      </c>
      <c r="BI79" s="712"/>
      <c r="BJ79" s="712"/>
      <c r="BK79" s="712"/>
      <c r="BL79" s="712"/>
      <c r="BM79" s="712"/>
      <c r="BN79" s="712"/>
      <c r="BO79" s="712"/>
      <c r="BP79" s="712"/>
      <c r="BQ79" s="712"/>
      <c r="BR79" s="712"/>
      <c r="BS79" s="712"/>
      <c r="BT79" s="712"/>
      <c r="BU79" s="712"/>
      <c r="BV79" s="712"/>
      <c r="BW79" s="712"/>
      <c r="BX79" s="712"/>
      <c r="BY79" s="712"/>
      <c r="BZ79" s="712"/>
      <c r="CA79" s="712"/>
      <c r="CB79" s="712"/>
      <c r="CC79" s="712"/>
      <c r="CD79" s="712"/>
      <c r="CE79" s="712"/>
      <c r="CF79" s="712"/>
      <c r="CG79" s="712"/>
      <c r="CH79" s="713"/>
    </row>
    <row r="80" spans="1:86" ht="24.95" customHeight="1">
      <c r="A80" s="714"/>
      <c r="B80" s="715"/>
      <c r="C80" s="715"/>
      <c r="D80" s="715"/>
      <c r="E80" s="715"/>
      <c r="F80" s="715"/>
      <c r="G80" s="715"/>
      <c r="H80" s="715"/>
      <c r="I80" s="191"/>
      <c r="J80" s="191"/>
      <c r="K80" s="191"/>
      <c r="L80" s="191"/>
      <c r="M80" s="192"/>
      <c r="N80" s="790"/>
      <c r="O80" s="790"/>
      <c r="P80" s="711" t="str">
        <f>IF('②応募者名簿(印刷用)'!$BV$43="","",'②応募者名簿(印刷用)'!$BV$43)</f>
        <v xml:space="preserve"> </v>
      </c>
      <c r="Q80" s="712"/>
      <c r="R80" s="712"/>
      <c r="S80" s="712"/>
      <c r="T80" s="712"/>
      <c r="U80" s="712"/>
      <c r="V80" s="712"/>
      <c r="W80" s="712"/>
      <c r="X80" s="712"/>
      <c r="Y80" s="712"/>
      <c r="Z80" s="712"/>
      <c r="AA80" s="712"/>
      <c r="AB80" s="712"/>
      <c r="AC80" s="712"/>
      <c r="AD80" s="712"/>
      <c r="AE80" s="712"/>
      <c r="AF80" s="712"/>
      <c r="AG80" s="712"/>
      <c r="AH80" s="712"/>
      <c r="AI80" s="712"/>
      <c r="AJ80" s="712"/>
      <c r="AK80" s="712"/>
      <c r="AL80" s="712"/>
      <c r="AM80" s="712"/>
      <c r="AN80" s="712"/>
      <c r="AO80" s="712"/>
      <c r="AP80" s="713"/>
      <c r="AQ80" s="300"/>
      <c r="AR80" s="301"/>
      <c r="AS80" s="714"/>
      <c r="AT80" s="715"/>
      <c r="AU80" s="715"/>
      <c r="AV80" s="715"/>
      <c r="AW80" s="715"/>
      <c r="AX80" s="715"/>
      <c r="AY80" s="715"/>
      <c r="AZ80" s="715"/>
      <c r="BA80" s="191"/>
      <c r="BB80" s="191"/>
      <c r="BC80" s="191"/>
      <c r="BD80" s="191"/>
      <c r="BE80" s="192"/>
      <c r="BF80" s="730"/>
      <c r="BG80" s="731"/>
      <c r="BH80" s="711" t="str">
        <f>IF('②応募者名簿(印刷用)'!$BV$43="","",'②応募者名簿(印刷用)'!$BV$43)</f>
        <v xml:space="preserve"> </v>
      </c>
      <c r="BI80" s="712"/>
      <c r="BJ80" s="712"/>
      <c r="BK80" s="712"/>
      <c r="BL80" s="712"/>
      <c r="BM80" s="712"/>
      <c r="BN80" s="712"/>
      <c r="BO80" s="712"/>
      <c r="BP80" s="712"/>
      <c r="BQ80" s="712"/>
      <c r="BR80" s="712"/>
      <c r="BS80" s="712"/>
      <c r="BT80" s="712"/>
      <c r="BU80" s="712"/>
      <c r="BV80" s="712"/>
      <c r="BW80" s="712"/>
      <c r="BX80" s="712"/>
      <c r="BY80" s="712"/>
      <c r="BZ80" s="712"/>
      <c r="CA80" s="712"/>
      <c r="CB80" s="712"/>
      <c r="CC80" s="712"/>
      <c r="CD80" s="712"/>
      <c r="CE80" s="712"/>
      <c r="CF80" s="712"/>
      <c r="CG80" s="712"/>
      <c r="CH80" s="713"/>
    </row>
    <row r="81" spans="1:86" ht="24.95" customHeight="1">
      <c r="A81" s="714"/>
      <c r="B81" s="715"/>
      <c r="C81" s="715"/>
      <c r="D81" s="715"/>
      <c r="E81" s="715"/>
      <c r="F81" s="715"/>
      <c r="G81" s="715"/>
      <c r="H81" s="715"/>
      <c r="I81" s="191"/>
      <c r="J81" s="191"/>
      <c r="K81" s="191"/>
      <c r="L81" s="191"/>
      <c r="M81" s="192"/>
      <c r="N81" s="790"/>
      <c r="O81" s="790"/>
      <c r="P81" s="737" t="str">
        <f>IF('②応募者名簿(印刷用)'!$BV$44="","",'②応募者名簿(印刷用)'!$BV$44)</f>
        <v xml:space="preserve"> </v>
      </c>
      <c r="Q81" s="738"/>
      <c r="R81" s="738"/>
      <c r="S81" s="738"/>
      <c r="T81" s="738"/>
      <c r="U81" s="738"/>
      <c r="V81" s="738"/>
      <c r="W81" s="738"/>
      <c r="X81" s="738"/>
      <c r="Y81" s="738"/>
      <c r="Z81" s="738"/>
      <c r="AA81" s="738"/>
      <c r="AB81" s="738"/>
      <c r="AC81" s="738"/>
      <c r="AD81" s="738"/>
      <c r="AE81" s="738"/>
      <c r="AF81" s="738"/>
      <c r="AG81" s="738"/>
      <c r="AH81" s="738"/>
      <c r="AI81" s="738"/>
      <c r="AJ81" s="738"/>
      <c r="AK81" s="738"/>
      <c r="AL81" s="738"/>
      <c r="AM81" s="738"/>
      <c r="AN81" s="738"/>
      <c r="AO81" s="738"/>
      <c r="AP81" s="739"/>
      <c r="AQ81" s="300"/>
      <c r="AR81" s="301"/>
      <c r="AS81" s="714"/>
      <c r="AT81" s="715"/>
      <c r="AU81" s="715"/>
      <c r="AV81" s="715"/>
      <c r="AW81" s="715"/>
      <c r="AX81" s="715"/>
      <c r="AY81" s="715"/>
      <c r="AZ81" s="715"/>
      <c r="BA81" s="191"/>
      <c r="BB81" s="191"/>
      <c r="BC81" s="191"/>
      <c r="BD81" s="191"/>
      <c r="BE81" s="192"/>
      <c r="BF81" s="732"/>
      <c r="BG81" s="733"/>
      <c r="BH81" s="737" t="str">
        <f>IF('②応募者名簿(印刷用)'!$BV$44="","",'②応募者名簿(印刷用)'!$BV$44)</f>
        <v xml:space="preserve"> </v>
      </c>
      <c r="BI81" s="738"/>
      <c r="BJ81" s="738"/>
      <c r="BK81" s="738"/>
      <c r="BL81" s="738"/>
      <c r="BM81" s="738"/>
      <c r="BN81" s="738"/>
      <c r="BO81" s="738"/>
      <c r="BP81" s="738"/>
      <c r="BQ81" s="738"/>
      <c r="BR81" s="738"/>
      <c r="BS81" s="738"/>
      <c r="BT81" s="738"/>
      <c r="BU81" s="738"/>
      <c r="BV81" s="738"/>
      <c r="BW81" s="738"/>
      <c r="BX81" s="738"/>
      <c r="BY81" s="738"/>
      <c r="BZ81" s="738"/>
      <c r="CA81" s="738"/>
      <c r="CB81" s="738"/>
      <c r="CC81" s="738"/>
      <c r="CD81" s="738"/>
      <c r="CE81" s="738"/>
      <c r="CF81" s="738"/>
      <c r="CG81" s="738"/>
      <c r="CH81" s="739"/>
    </row>
    <row r="82" spans="1:86" ht="24.95" customHeight="1">
      <c r="A82" s="714"/>
      <c r="B82" s="715"/>
      <c r="C82" s="715"/>
      <c r="D82" s="715"/>
      <c r="E82" s="715"/>
      <c r="F82" s="715"/>
      <c r="G82" s="715"/>
      <c r="H82" s="715"/>
      <c r="I82" s="191"/>
      <c r="J82" s="191"/>
      <c r="K82" s="191"/>
      <c r="L82" s="191"/>
      <c r="M82" s="192"/>
      <c r="N82" s="728" t="s">
        <v>345</v>
      </c>
      <c r="O82" s="729"/>
      <c r="P82" s="740" t="s">
        <v>23</v>
      </c>
      <c r="Q82" s="741"/>
      <c r="R82" s="741"/>
      <c r="S82" s="741"/>
      <c r="T82" s="720" t="str">
        <f>""&amp;①入力シート!$D$21</f>
        <v/>
      </c>
      <c r="U82" s="720"/>
      <c r="V82" s="720"/>
      <c r="W82" s="720"/>
      <c r="X82" s="720"/>
      <c r="Y82" s="720"/>
      <c r="Z82" s="720"/>
      <c r="AA82" s="720"/>
      <c r="AB82" s="720"/>
      <c r="AC82" s="720"/>
      <c r="AD82" s="720"/>
      <c r="AE82" s="720"/>
      <c r="AF82" s="720"/>
      <c r="AG82" s="720"/>
      <c r="AH82" s="720"/>
      <c r="AI82" s="720"/>
      <c r="AJ82" s="720"/>
      <c r="AK82" s="720"/>
      <c r="AL82" s="720"/>
      <c r="AM82" s="720"/>
      <c r="AN82" s="720"/>
      <c r="AO82" s="720"/>
      <c r="AP82" s="773"/>
      <c r="AQ82" s="300"/>
      <c r="AR82" s="301"/>
      <c r="AS82" s="714"/>
      <c r="AT82" s="715"/>
      <c r="AU82" s="715"/>
      <c r="AV82" s="715"/>
      <c r="AW82" s="715"/>
      <c r="AX82" s="715"/>
      <c r="AY82" s="715"/>
      <c r="AZ82" s="715"/>
      <c r="BA82" s="191"/>
      <c r="BB82" s="191"/>
      <c r="BC82" s="191"/>
      <c r="BD82" s="191"/>
      <c r="BE82" s="192"/>
      <c r="BF82" s="728" t="s">
        <v>345</v>
      </c>
      <c r="BG82" s="729"/>
      <c r="BH82" s="740" t="s">
        <v>23</v>
      </c>
      <c r="BI82" s="741"/>
      <c r="BJ82" s="741"/>
      <c r="BK82" s="741"/>
      <c r="BL82" s="720" t="str">
        <f>""&amp;①入力シート!$D$21</f>
        <v/>
      </c>
      <c r="BM82" s="720"/>
      <c r="BN82" s="720"/>
      <c r="BO82" s="720"/>
      <c r="BP82" s="720"/>
      <c r="BQ82" s="720"/>
      <c r="BR82" s="720"/>
      <c r="BS82" s="720"/>
      <c r="BT82" s="720"/>
      <c r="BU82" s="720"/>
      <c r="BV82" s="720"/>
      <c r="BW82" s="720"/>
      <c r="BX82" s="720"/>
      <c r="BY82" s="720"/>
      <c r="BZ82" s="720"/>
      <c r="CA82" s="720"/>
      <c r="CB82" s="720"/>
      <c r="CC82" s="720"/>
      <c r="CD82" s="720"/>
      <c r="CE82" s="720"/>
      <c r="CF82" s="720"/>
      <c r="CG82" s="720"/>
      <c r="CH82" s="773"/>
    </row>
    <row r="83" spans="1:86" ht="24.95" customHeight="1">
      <c r="A83" s="193"/>
      <c r="B83" s="191"/>
      <c r="C83" s="191"/>
      <c r="D83" s="191"/>
      <c r="E83" s="191"/>
      <c r="F83" s="191"/>
      <c r="G83" s="191"/>
      <c r="H83" s="191"/>
      <c r="I83" s="191"/>
      <c r="J83" s="191"/>
      <c r="K83" s="191"/>
      <c r="L83" s="191"/>
      <c r="M83" s="192"/>
      <c r="N83" s="730"/>
      <c r="O83" s="731"/>
      <c r="P83" s="770" t="str">
        <f>"　"&amp;①入力シート!$D$22</f>
        <v>　</v>
      </c>
      <c r="Q83" s="771"/>
      <c r="R83" s="771"/>
      <c r="S83" s="771"/>
      <c r="T83" s="771"/>
      <c r="U83" s="771"/>
      <c r="V83" s="771"/>
      <c r="W83" s="771"/>
      <c r="X83" s="771"/>
      <c r="Y83" s="771"/>
      <c r="Z83" s="771"/>
      <c r="AA83" s="771"/>
      <c r="AB83" s="771"/>
      <c r="AC83" s="771"/>
      <c r="AD83" s="771"/>
      <c r="AE83" s="771"/>
      <c r="AF83" s="771"/>
      <c r="AG83" s="771"/>
      <c r="AH83" s="771"/>
      <c r="AI83" s="771"/>
      <c r="AJ83" s="771"/>
      <c r="AK83" s="771"/>
      <c r="AL83" s="771"/>
      <c r="AM83" s="771"/>
      <c r="AN83" s="771"/>
      <c r="AO83" s="771"/>
      <c r="AP83" s="772"/>
      <c r="AQ83" s="300"/>
      <c r="AR83" s="301"/>
      <c r="AS83" s="193"/>
      <c r="AT83" s="191"/>
      <c r="AU83" s="191"/>
      <c r="AV83" s="191"/>
      <c r="AW83" s="191"/>
      <c r="AX83" s="191"/>
      <c r="AY83" s="191"/>
      <c r="AZ83" s="191"/>
      <c r="BA83" s="191"/>
      <c r="BB83" s="191"/>
      <c r="BC83" s="191"/>
      <c r="BD83" s="191"/>
      <c r="BE83" s="192"/>
      <c r="BF83" s="730"/>
      <c r="BG83" s="731"/>
      <c r="BH83" s="770" t="str">
        <f>"　"&amp;①入力シート!$D$22</f>
        <v>　</v>
      </c>
      <c r="BI83" s="771"/>
      <c r="BJ83" s="771"/>
      <c r="BK83" s="771"/>
      <c r="BL83" s="771"/>
      <c r="BM83" s="771"/>
      <c r="BN83" s="771"/>
      <c r="BO83" s="771"/>
      <c r="BP83" s="771"/>
      <c r="BQ83" s="771"/>
      <c r="BR83" s="771"/>
      <c r="BS83" s="771"/>
      <c r="BT83" s="771"/>
      <c r="BU83" s="771"/>
      <c r="BV83" s="771"/>
      <c r="BW83" s="771"/>
      <c r="BX83" s="771"/>
      <c r="BY83" s="771"/>
      <c r="BZ83" s="771"/>
      <c r="CA83" s="771"/>
      <c r="CB83" s="771"/>
      <c r="CC83" s="771"/>
      <c r="CD83" s="771"/>
      <c r="CE83" s="771"/>
      <c r="CF83" s="771"/>
      <c r="CG83" s="771"/>
      <c r="CH83" s="772"/>
    </row>
    <row r="84" spans="1:86" ht="24.95" customHeight="1">
      <c r="A84" s="193"/>
      <c r="B84" s="191"/>
      <c r="C84" s="191"/>
      <c r="D84" s="191"/>
      <c r="E84" s="191"/>
      <c r="F84" s="191"/>
      <c r="G84" s="191"/>
      <c r="H84" s="191"/>
      <c r="I84" s="191"/>
      <c r="J84" s="191"/>
      <c r="K84" s="191"/>
      <c r="L84" s="191"/>
      <c r="M84" s="192"/>
      <c r="N84" s="730"/>
      <c r="O84" s="731"/>
      <c r="P84" s="764" t="str">
        <f>"　"&amp;①入力シート!$D$23</f>
        <v>　</v>
      </c>
      <c r="Q84" s="765"/>
      <c r="R84" s="765"/>
      <c r="S84" s="765"/>
      <c r="T84" s="765"/>
      <c r="U84" s="765"/>
      <c r="V84" s="765"/>
      <c r="W84" s="765"/>
      <c r="X84" s="765"/>
      <c r="Y84" s="765"/>
      <c r="Z84" s="765"/>
      <c r="AA84" s="765"/>
      <c r="AB84" s="765"/>
      <c r="AC84" s="765"/>
      <c r="AD84" s="765"/>
      <c r="AE84" s="765"/>
      <c r="AF84" s="765"/>
      <c r="AG84" s="765"/>
      <c r="AH84" s="765"/>
      <c r="AI84" s="765"/>
      <c r="AJ84" s="765"/>
      <c r="AK84" s="765"/>
      <c r="AL84" s="765"/>
      <c r="AM84" s="765"/>
      <c r="AN84" s="765"/>
      <c r="AO84" s="765"/>
      <c r="AP84" s="766"/>
      <c r="AQ84" s="300"/>
      <c r="AR84" s="301"/>
      <c r="AS84" s="193"/>
      <c r="AT84" s="191"/>
      <c r="AU84" s="191"/>
      <c r="AV84" s="191"/>
      <c r="AW84" s="191"/>
      <c r="AX84" s="191"/>
      <c r="AY84" s="191"/>
      <c r="AZ84" s="191"/>
      <c r="BA84" s="191"/>
      <c r="BB84" s="191"/>
      <c r="BC84" s="191"/>
      <c r="BD84" s="191"/>
      <c r="BE84" s="192"/>
      <c r="BF84" s="730"/>
      <c r="BG84" s="731"/>
      <c r="BH84" s="764" t="str">
        <f>"　"&amp;①入力シート!$D$23</f>
        <v>　</v>
      </c>
      <c r="BI84" s="765"/>
      <c r="BJ84" s="765"/>
      <c r="BK84" s="765"/>
      <c r="BL84" s="765"/>
      <c r="BM84" s="765"/>
      <c r="BN84" s="765"/>
      <c r="BO84" s="765"/>
      <c r="BP84" s="765"/>
      <c r="BQ84" s="765"/>
      <c r="BR84" s="765"/>
      <c r="BS84" s="765"/>
      <c r="BT84" s="765"/>
      <c r="BU84" s="765"/>
      <c r="BV84" s="765"/>
      <c r="BW84" s="765"/>
      <c r="BX84" s="765"/>
      <c r="BY84" s="765"/>
      <c r="BZ84" s="765"/>
      <c r="CA84" s="765"/>
      <c r="CB84" s="765"/>
      <c r="CC84" s="765"/>
      <c r="CD84" s="765"/>
      <c r="CE84" s="765"/>
      <c r="CF84" s="765"/>
      <c r="CG84" s="765"/>
      <c r="CH84" s="766"/>
    </row>
    <row r="85" spans="1:86" ht="24.95" customHeight="1">
      <c r="A85" s="194"/>
      <c r="B85" s="195"/>
      <c r="C85" s="195"/>
      <c r="D85" s="195"/>
      <c r="E85" s="195"/>
      <c r="F85" s="195"/>
      <c r="G85" s="195"/>
      <c r="H85" s="195"/>
      <c r="I85" s="195"/>
      <c r="J85" s="195"/>
      <c r="K85" s="195"/>
      <c r="L85" s="195"/>
      <c r="M85" s="196"/>
      <c r="N85" s="732"/>
      <c r="O85" s="733"/>
      <c r="P85" s="764"/>
      <c r="Q85" s="765"/>
      <c r="R85" s="765"/>
      <c r="S85" s="765"/>
      <c r="T85" s="765"/>
      <c r="U85" s="765"/>
      <c r="V85" s="765"/>
      <c r="W85" s="765"/>
      <c r="X85" s="765"/>
      <c r="Y85" s="765"/>
      <c r="Z85" s="765"/>
      <c r="AA85" s="765"/>
      <c r="AB85" s="765"/>
      <c r="AC85" s="765"/>
      <c r="AD85" s="765"/>
      <c r="AE85" s="765"/>
      <c r="AF85" s="765"/>
      <c r="AG85" s="765"/>
      <c r="AH85" s="765"/>
      <c r="AI85" s="765"/>
      <c r="AJ85" s="765"/>
      <c r="AK85" s="765"/>
      <c r="AL85" s="765"/>
      <c r="AM85" s="765"/>
      <c r="AN85" s="765"/>
      <c r="AO85" s="765"/>
      <c r="AP85" s="766"/>
      <c r="AQ85" s="300"/>
      <c r="AR85" s="301"/>
      <c r="AS85" s="194"/>
      <c r="AT85" s="195"/>
      <c r="AU85" s="195"/>
      <c r="AV85" s="195"/>
      <c r="AW85" s="195"/>
      <c r="AX85" s="195"/>
      <c r="AY85" s="195"/>
      <c r="AZ85" s="195"/>
      <c r="BA85" s="195"/>
      <c r="BB85" s="195"/>
      <c r="BC85" s="195"/>
      <c r="BD85" s="195"/>
      <c r="BE85" s="196"/>
      <c r="BF85" s="732"/>
      <c r="BG85" s="733"/>
      <c r="BH85" s="767"/>
      <c r="BI85" s="768"/>
      <c r="BJ85" s="768"/>
      <c r="BK85" s="768"/>
      <c r="BL85" s="768"/>
      <c r="BM85" s="768"/>
      <c r="BN85" s="768"/>
      <c r="BO85" s="768"/>
      <c r="BP85" s="768"/>
      <c r="BQ85" s="768"/>
      <c r="BR85" s="768"/>
      <c r="BS85" s="768"/>
      <c r="BT85" s="768"/>
      <c r="BU85" s="768"/>
      <c r="BV85" s="768"/>
      <c r="BW85" s="768"/>
      <c r="BX85" s="768"/>
      <c r="BY85" s="768"/>
      <c r="BZ85" s="768"/>
      <c r="CA85" s="768"/>
      <c r="CB85" s="768"/>
      <c r="CC85" s="768"/>
      <c r="CD85" s="768"/>
      <c r="CE85" s="768"/>
      <c r="CF85" s="768"/>
      <c r="CG85" s="768"/>
      <c r="CH85" s="769"/>
    </row>
    <row r="86" spans="1:86" ht="24.95" customHeight="1">
      <c r="A86" s="722" t="s">
        <v>337</v>
      </c>
      <c r="B86" s="723"/>
      <c r="C86" s="740" t="s">
        <v>31</v>
      </c>
      <c r="D86" s="741"/>
      <c r="E86" s="741"/>
      <c r="F86" s="741"/>
      <c r="G86" s="741"/>
      <c r="H86" s="741"/>
      <c r="I86" s="741"/>
      <c r="J86" s="741"/>
      <c r="K86" s="741"/>
      <c r="L86" s="741"/>
      <c r="M86" s="741"/>
      <c r="N86" s="722" t="s">
        <v>336</v>
      </c>
      <c r="O86" s="723"/>
      <c r="P86" s="792" t="str">
        <f>""&amp;①入力シート!AC110</f>
        <v/>
      </c>
      <c r="Q86" s="792"/>
      <c r="R86" s="792"/>
      <c r="S86" s="792"/>
      <c r="T86" s="792"/>
      <c r="U86" s="792"/>
      <c r="V86" s="792"/>
      <c r="W86" s="792"/>
      <c r="X86" s="792"/>
      <c r="Y86" s="792"/>
      <c r="Z86" s="792"/>
      <c r="AA86" s="792"/>
      <c r="AB86" s="792"/>
      <c r="AC86" s="792"/>
      <c r="AD86" s="792"/>
      <c r="AE86" s="792"/>
      <c r="AF86" s="792"/>
      <c r="AG86" s="792"/>
      <c r="AH86" s="792"/>
      <c r="AI86" s="792"/>
      <c r="AJ86" s="792"/>
      <c r="AK86" s="792"/>
      <c r="AL86" s="792"/>
      <c r="AM86" s="792"/>
      <c r="AN86" s="792"/>
      <c r="AO86" s="792"/>
      <c r="AP86" s="792"/>
      <c r="AQ86" s="300"/>
      <c r="AR86" s="301"/>
      <c r="AS86" s="722" t="s">
        <v>337</v>
      </c>
      <c r="AT86" s="723"/>
      <c r="AU86" s="740" t="s">
        <v>31</v>
      </c>
      <c r="AV86" s="741"/>
      <c r="AW86" s="741"/>
      <c r="AX86" s="741"/>
      <c r="AY86" s="741"/>
      <c r="AZ86" s="741"/>
      <c r="BA86" s="741"/>
      <c r="BB86" s="741"/>
      <c r="BC86" s="741"/>
      <c r="BD86" s="741"/>
      <c r="BE86" s="742"/>
      <c r="BF86" s="722" t="s">
        <v>336</v>
      </c>
      <c r="BG86" s="723"/>
      <c r="BH86" s="755" t="str">
        <f>""&amp;①入力シート!AC111</f>
        <v/>
      </c>
      <c r="BI86" s="756"/>
      <c r="BJ86" s="756"/>
      <c r="BK86" s="756"/>
      <c r="BL86" s="756"/>
      <c r="BM86" s="756"/>
      <c r="BN86" s="756"/>
      <c r="BO86" s="756"/>
      <c r="BP86" s="756"/>
      <c r="BQ86" s="756"/>
      <c r="BR86" s="756"/>
      <c r="BS86" s="756"/>
      <c r="BT86" s="756"/>
      <c r="BU86" s="756"/>
      <c r="BV86" s="756"/>
      <c r="BW86" s="756"/>
      <c r="BX86" s="756"/>
      <c r="BY86" s="756"/>
      <c r="BZ86" s="756"/>
      <c r="CA86" s="756"/>
      <c r="CB86" s="756"/>
      <c r="CC86" s="756"/>
      <c r="CD86" s="756"/>
      <c r="CE86" s="756"/>
      <c r="CF86" s="756"/>
      <c r="CG86" s="756"/>
      <c r="CH86" s="757"/>
    </row>
    <row r="87" spans="1:86" ht="24.95" customHeight="1">
      <c r="A87" s="724"/>
      <c r="B87" s="725"/>
      <c r="C87" s="743">
        <f>'②応募者名簿(印刷用)'!$BF29</f>
        <v>87</v>
      </c>
      <c r="D87" s="744"/>
      <c r="E87" s="744"/>
      <c r="F87" s="744"/>
      <c r="G87" s="744"/>
      <c r="H87" s="744"/>
      <c r="I87" s="744"/>
      <c r="J87" s="744"/>
      <c r="K87" s="744"/>
      <c r="L87" s="744"/>
      <c r="M87" s="744"/>
      <c r="N87" s="724"/>
      <c r="O87" s="725"/>
      <c r="P87" s="792"/>
      <c r="Q87" s="792"/>
      <c r="R87" s="792"/>
      <c r="S87" s="792"/>
      <c r="T87" s="792"/>
      <c r="U87" s="792"/>
      <c r="V87" s="792"/>
      <c r="W87" s="792"/>
      <c r="X87" s="792"/>
      <c r="Y87" s="792"/>
      <c r="Z87" s="792"/>
      <c r="AA87" s="792"/>
      <c r="AB87" s="792"/>
      <c r="AC87" s="792"/>
      <c r="AD87" s="792"/>
      <c r="AE87" s="792"/>
      <c r="AF87" s="792"/>
      <c r="AG87" s="792"/>
      <c r="AH87" s="792"/>
      <c r="AI87" s="792"/>
      <c r="AJ87" s="792"/>
      <c r="AK87" s="792"/>
      <c r="AL87" s="792"/>
      <c r="AM87" s="792"/>
      <c r="AN87" s="792"/>
      <c r="AO87" s="792"/>
      <c r="AP87" s="792"/>
      <c r="AQ87" s="300"/>
      <c r="AR87" s="301"/>
      <c r="AS87" s="724"/>
      <c r="AT87" s="725"/>
      <c r="AU87" s="743">
        <f>'②応募者名簿(印刷用)'!$BF30</f>
        <v>88</v>
      </c>
      <c r="AV87" s="744"/>
      <c r="AW87" s="744"/>
      <c r="AX87" s="744"/>
      <c r="AY87" s="744"/>
      <c r="AZ87" s="744"/>
      <c r="BA87" s="744"/>
      <c r="BB87" s="744"/>
      <c r="BC87" s="744"/>
      <c r="BD87" s="744"/>
      <c r="BE87" s="745"/>
      <c r="BF87" s="724"/>
      <c r="BG87" s="725"/>
      <c r="BH87" s="758"/>
      <c r="BI87" s="759"/>
      <c r="BJ87" s="759"/>
      <c r="BK87" s="759"/>
      <c r="BL87" s="759"/>
      <c r="BM87" s="759"/>
      <c r="BN87" s="759"/>
      <c r="BO87" s="759"/>
      <c r="BP87" s="759"/>
      <c r="BQ87" s="759"/>
      <c r="BR87" s="759"/>
      <c r="BS87" s="759"/>
      <c r="BT87" s="759"/>
      <c r="BU87" s="759"/>
      <c r="BV87" s="759"/>
      <c r="BW87" s="759"/>
      <c r="BX87" s="759"/>
      <c r="BY87" s="759"/>
      <c r="BZ87" s="759"/>
      <c r="CA87" s="759"/>
      <c r="CB87" s="759"/>
      <c r="CC87" s="759"/>
      <c r="CD87" s="759"/>
      <c r="CE87" s="759"/>
      <c r="CF87" s="759"/>
      <c r="CG87" s="759"/>
      <c r="CH87" s="760"/>
    </row>
    <row r="88" spans="1:86" ht="24.95" customHeight="1">
      <c r="A88" s="726"/>
      <c r="B88" s="727"/>
      <c r="C88" s="743"/>
      <c r="D88" s="744"/>
      <c r="E88" s="744"/>
      <c r="F88" s="744"/>
      <c r="G88" s="744"/>
      <c r="H88" s="744"/>
      <c r="I88" s="744"/>
      <c r="J88" s="744"/>
      <c r="K88" s="744"/>
      <c r="L88" s="744"/>
      <c r="M88" s="744"/>
      <c r="N88" s="726"/>
      <c r="O88" s="727"/>
      <c r="P88" s="792"/>
      <c r="Q88" s="792"/>
      <c r="R88" s="792"/>
      <c r="S88" s="792"/>
      <c r="T88" s="792"/>
      <c r="U88" s="792"/>
      <c r="V88" s="792"/>
      <c r="W88" s="792"/>
      <c r="X88" s="792"/>
      <c r="Y88" s="792"/>
      <c r="Z88" s="792"/>
      <c r="AA88" s="792"/>
      <c r="AB88" s="792"/>
      <c r="AC88" s="792"/>
      <c r="AD88" s="792"/>
      <c r="AE88" s="792"/>
      <c r="AF88" s="792"/>
      <c r="AG88" s="792"/>
      <c r="AH88" s="792"/>
      <c r="AI88" s="792"/>
      <c r="AJ88" s="792"/>
      <c r="AK88" s="792"/>
      <c r="AL88" s="792"/>
      <c r="AM88" s="792"/>
      <c r="AN88" s="792"/>
      <c r="AO88" s="792"/>
      <c r="AP88" s="792"/>
      <c r="AQ88" s="300"/>
      <c r="AR88" s="301"/>
      <c r="AS88" s="726"/>
      <c r="AT88" s="727"/>
      <c r="AU88" s="746"/>
      <c r="AV88" s="747"/>
      <c r="AW88" s="747"/>
      <c r="AX88" s="747"/>
      <c r="AY88" s="747"/>
      <c r="AZ88" s="747"/>
      <c r="BA88" s="747"/>
      <c r="BB88" s="747"/>
      <c r="BC88" s="747"/>
      <c r="BD88" s="747"/>
      <c r="BE88" s="748"/>
      <c r="BF88" s="726"/>
      <c r="BG88" s="727"/>
      <c r="BH88" s="761"/>
      <c r="BI88" s="762"/>
      <c r="BJ88" s="762"/>
      <c r="BK88" s="762"/>
      <c r="BL88" s="762"/>
      <c r="BM88" s="762"/>
      <c r="BN88" s="762"/>
      <c r="BO88" s="762"/>
      <c r="BP88" s="762"/>
      <c r="BQ88" s="762"/>
      <c r="BR88" s="762"/>
      <c r="BS88" s="762"/>
      <c r="BT88" s="762"/>
      <c r="BU88" s="762"/>
      <c r="BV88" s="762"/>
      <c r="BW88" s="762"/>
      <c r="BX88" s="762"/>
      <c r="BY88" s="762"/>
      <c r="BZ88" s="762"/>
      <c r="CA88" s="762"/>
      <c r="CB88" s="762"/>
      <c r="CC88" s="762"/>
      <c r="CD88" s="762"/>
      <c r="CE88" s="762"/>
      <c r="CF88" s="762"/>
      <c r="CG88" s="762"/>
      <c r="CH88" s="763"/>
    </row>
    <row r="89" spans="1:86" ht="24.95" customHeight="1">
      <c r="A89" s="722" t="s">
        <v>338</v>
      </c>
      <c r="B89" s="723"/>
      <c r="C89" s="782" t="str">
        <f>IF('②応募者名簿(印刷用)'!$BQ$29="","",'②応募者名簿(印刷用)'!$BQ$29)</f>
        <v/>
      </c>
      <c r="D89" s="783"/>
      <c r="E89" s="783"/>
      <c r="F89" s="783"/>
      <c r="G89" s="783"/>
      <c r="H89" s="783"/>
      <c r="I89" s="783"/>
      <c r="J89" s="783"/>
      <c r="K89" s="783"/>
      <c r="L89" s="783"/>
      <c r="M89" s="784"/>
      <c r="N89" s="728" t="s">
        <v>346</v>
      </c>
      <c r="O89" s="729"/>
      <c r="P89" s="787" t="s">
        <v>32</v>
      </c>
      <c r="Q89" s="788"/>
      <c r="R89" s="788"/>
      <c r="S89" s="788"/>
      <c r="T89" s="788"/>
      <c r="U89" s="788"/>
      <c r="V89" s="788"/>
      <c r="W89" s="788"/>
      <c r="X89" s="788"/>
      <c r="Y89" s="788"/>
      <c r="Z89" s="788"/>
      <c r="AA89" s="788"/>
      <c r="AB89" s="788"/>
      <c r="AC89" s="788"/>
      <c r="AD89" s="788"/>
      <c r="AE89" s="788"/>
      <c r="AF89" s="788"/>
      <c r="AG89" s="788"/>
      <c r="AH89" s="788"/>
      <c r="AI89" s="788"/>
      <c r="AJ89" s="788"/>
      <c r="AK89" s="788"/>
      <c r="AL89" s="788"/>
      <c r="AM89" s="788"/>
      <c r="AN89" s="788"/>
      <c r="AO89" s="788"/>
      <c r="AP89" s="789"/>
      <c r="AQ89" s="300"/>
      <c r="AR89" s="301"/>
      <c r="AS89" s="722" t="s">
        <v>338</v>
      </c>
      <c r="AT89" s="723"/>
      <c r="AU89" s="782" t="str">
        <f>IF('②応募者名簿(印刷用)'!$BQ$30="","",'②応募者名簿(印刷用)'!$BQ$30)</f>
        <v/>
      </c>
      <c r="AV89" s="783"/>
      <c r="AW89" s="783"/>
      <c r="AX89" s="783"/>
      <c r="AY89" s="783"/>
      <c r="AZ89" s="783"/>
      <c r="BA89" s="783"/>
      <c r="BB89" s="783"/>
      <c r="BC89" s="783"/>
      <c r="BD89" s="783"/>
      <c r="BE89" s="784"/>
      <c r="BF89" s="728" t="s">
        <v>346</v>
      </c>
      <c r="BG89" s="729"/>
      <c r="BH89" s="740" t="s">
        <v>32</v>
      </c>
      <c r="BI89" s="741"/>
      <c r="BJ89" s="741"/>
      <c r="BK89" s="741"/>
      <c r="BL89" s="741"/>
      <c r="BM89" s="741"/>
      <c r="BN89" s="741"/>
      <c r="BO89" s="741"/>
      <c r="BP89" s="741"/>
      <c r="BQ89" s="741"/>
      <c r="BR89" s="741"/>
      <c r="BS89" s="741"/>
      <c r="BT89" s="741"/>
      <c r="BU89" s="741"/>
      <c r="BV89" s="741"/>
      <c r="BW89" s="741"/>
      <c r="BX89" s="741"/>
      <c r="BY89" s="741"/>
      <c r="BZ89" s="741"/>
      <c r="CA89" s="741"/>
      <c r="CB89" s="741"/>
      <c r="CC89" s="741"/>
      <c r="CD89" s="741"/>
      <c r="CE89" s="741"/>
      <c r="CF89" s="741"/>
      <c r="CG89" s="741"/>
      <c r="CH89" s="742"/>
    </row>
    <row r="90" spans="1:86" ht="24.95" customHeight="1">
      <c r="A90" s="724"/>
      <c r="B90" s="725"/>
      <c r="C90" s="743"/>
      <c r="D90" s="744"/>
      <c r="E90" s="744"/>
      <c r="F90" s="744"/>
      <c r="G90" s="744"/>
      <c r="H90" s="744"/>
      <c r="I90" s="744"/>
      <c r="J90" s="744"/>
      <c r="K90" s="744"/>
      <c r="L90" s="744"/>
      <c r="M90" s="745"/>
      <c r="N90" s="730"/>
      <c r="O90" s="731"/>
      <c r="P90" s="793" t="str">
        <f>IF('②応募者名簿(印刷用)'!$BU$29="","",'②応募者名簿(印刷用)'!$BU$29)</f>
        <v xml:space="preserve"> </v>
      </c>
      <c r="Q90" s="793"/>
      <c r="R90" s="793"/>
      <c r="S90" s="793"/>
      <c r="T90" s="793"/>
      <c r="U90" s="793"/>
      <c r="V90" s="793"/>
      <c r="W90" s="793"/>
      <c r="X90" s="793"/>
      <c r="Y90" s="793"/>
      <c r="Z90" s="793"/>
      <c r="AA90" s="793"/>
      <c r="AB90" s="793"/>
      <c r="AC90" s="793"/>
      <c r="AD90" s="793"/>
      <c r="AE90" s="793"/>
      <c r="AF90" s="793"/>
      <c r="AG90" s="793"/>
      <c r="AH90" s="793"/>
      <c r="AI90" s="793"/>
      <c r="AJ90" s="793"/>
      <c r="AK90" s="793"/>
      <c r="AL90" s="793"/>
      <c r="AM90" s="793"/>
      <c r="AN90" s="793"/>
      <c r="AO90" s="793"/>
      <c r="AP90" s="793"/>
      <c r="AQ90" s="300"/>
      <c r="AR90" s="301"/>
      <c r="AS90" s="724"/>
      <c r="AT90" s="725"/>
      <c r="AU90" s="743"/>
      <c r="AV90" s="744"/>
      <c r="AW90" s="744"/>
      <c r="AX90" s="744"/>
      <c r="AY90" s="744"/>
      <c r="AZ90" s="744"/>
      <c r="BA90" s="744"/>
      <c r="BB90" s="744"/>
      <c r="BC90" s="744"/>
      <c r="BD90" s="744"/>
      <c r="BE90" s="745"/>
      <c r="BF90" s="730"/>
      <c r="BG90" s="731"/>
      <c r="BH90" s="743" t="str">
        <f>IF('②応募者名簿(印刷用)'!$BU$30="","",'②応募者名簿(印刷用)'!$BU$30)</f>
        <v xml:space="preserve"> </v>
      </c>
      <c r="BI90" s="744"/>
      <c r="BJ90" s="744"/>
      <c r="BK90" s="744"/>
      <c r="BL90" s="744"/>
      <c r="BM90" s="744"/>
      <c r="BN90" s="744"/>
      <c r="BO90" s="744"/>
      <c r="BP90" s="744"/>
      <c r="BQ90" s="744"/>
      <c r="BR90" s="744"/>
      <c r="BS90" s="744"/>
      <c r="BT90" s="744"/>
      <c r="BU90" s="744"/>
      <c r="BV90" s="744"/>
      <c r="BW90" s="744"/>
      <c r="BX90" s="744"/>
      <c r="BY90" s="744"/>
      <c r="BZ90" s="744"/>
      <c r="CA90" s="744"/>
      <c r="CB90" s="744"/>
      <c r="CC90" s="744"/>
      <c r="CD90" s="744"/>
      <c r="CE90" s="744"/>
      <c r="CF90" s="744"/>
      <c r="CG90" s="744"/>
      <c r="CH90" s="745"/>
    </row>
    <row r="91" spans="1:86" ht="24.95" customHeight="1">
      <c r="A91" s="726"/>
      <c r="B91" s="727"/>
      <c r="C91" s="743"/>
      <c r="D91" s="744"/>
      <c r="E91" s="744"/>
      <c r="F91" s="744"/>
      <c r="G91" s="744"/>
      <c r="H91" s="744"/>
      <c r="I91" s="744"/>
      <c r="J91" s="744"/>
      <c r="K91" s="744"/>
      <c r="L91" s="744"/>
      <c r="M91" s="745"/>
      <c r="N91" s="732"/>
      <c r="O91" s="733"/>
      <c r="P91" s="794"/>
      <c r="Q91" s="794"/>
      <c r="R91" s="794"/>
      <c r="S91" s="794"/>
      <c r="T91" s="794"/>
      <c r="U91" s="794"/>
      <c r="V91" s="794"/>
      <c r="W91" s="794"/>
      <c r="X91" s="794"/>
      <c r="Y91" s="794"/>
      <c r="Z91" s="794"/>
      <c r="AA91" s="794"/>
      <c r="AB91" s="794"/>
      <c r="AC91" s="794"/>
      <c r="AD91" s="794"/>
      <c r="AE91" s="794"/>
      <c r="AF91" s="794"/>
      <c r="AG91" s="794"/>
      <c r="AH91" s="794"/>
      <c r="AI91" s="794"/>
      <c r="AJ91" s="794"/>
      <c r="AK91" s="794"/>
      <c r="AL91" s="794"/>
      <c r="AM91" s="794"/>
      <c r="AN91" s="794"/>
      <c r="AO91" s="794"/>
      <c r="AP91" s="794"/>
      <c r="AQ91" s="300"/>
      <c r="AR91" s="301"/>
      <c r="AS91" s="726"/>
      <c r="AT91" s="727"/>
      <c r="AU91" s="746"/>
      <c r="AV91" s="747"/>
      <c r="AW91" s="747"/>
      <c r="AX91" s="747"/>
      <c r="AY91" s="747"/>
      <c r="AZ91" s="747"/>
      <c r="BA91" s="747"/>
      <c r="BB91" s="747"/>
      <c r="BC91" s="747"/>
      <c r="BD91" s="747"/>
      <c r="BE91" s="748"/>
      <c r="BF91" s="732"/>
      <c r="BG91" s="733"/>
      <c r="BH91" s="746"/>
      <c r="BI91" s="747"/>
      <c r="BJ91" s="747"/>
      <c r="BK91" s="747"/>
      <c r="BL91" s="747"/>
      <c r="BM91" s="747"/>
      <c r="BN91" s="747"/>
      <c r="BO91" s="747"/>
      <c r="BP91" s="747"/>
      <c r="BQ91" s="747"/>
      <c r="BR91" s="747"/>
      <c r="BS91" s="747"/>
      <c r="BT91" s="747"/>
      <c r="BU91" s="747"/>
      <c r="BV91" s="747"/>
      <c r="BW91" s="747"/>
      <c r="BX91" s="747"/>
      <c r="BY91" s="747"/>
      <c r="BZ91" s="747"/>
      <c r="CA91" s="747"/>
      <c r="CB91" s="747"/>
      <c r="CC91" s="747"/>
      <c r="CD91" s="747"/>
      <c r="CE91" s="747"/>
      <c r="CF91" s="747"/>
      <c r="CG91" s="747"/>
      <c r="CH91" s="748"/>
    </row>
    <row r="92" spans="1:86" ht="24.95" customHeight="1">
      <c r="A92" s="786" t="s">
        <v>22</v>
      </c>
      <c r="B92" s="786"/>
      <c r="C92" s="791" t="str">
        <f>""&amp;①入力シート!AD110</f>
        <v/>
      </c>
      <c r="D92" s="791"/>
      <c r="E92" s="791"/>
      <c r="F92" s="791"/>
      <c r="G92" s="791"/>
      <c r="H92" s="791"/>
      <c r="I92" s="791"/>
      <c r="J92" s="791"/>
      <c r="K92" s="791"/>
      <c r="L92" s="791"/>
      <c r="M92" s="791"/>
      <c r="N92" s="197"/>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774">
        <f>$AM$20</f>
        <v>86</v>
      </c>
      <c r="AN92" s="774"/>
      <c r="AO92" s="774"/>
      <c r="AP92" s="775"/>
      <c r="AQ92" s="298"/>
      <c r="AR92" s="299"/>
      <c r="AS92" s="778" t="s">
        <v>22</v>
      </c>
      <c r="AT92" s="779"/>
      <c r="AU92" s="749" t="str">
        <f>""&amp;①入力シート!AD111</f>
        <v/>
      </c>
      <c r="AV92" s="750"/>
      <c r="AW92" s="750"/>
      <c r="AX92" s="750"/>
      <c r="AY92" s="750"/>
      <c r="AZ92" s="750"/>
      <c r="BA92" s="750"/>
      <c r="BB92" s="750"/>
      <c r="BC92" s="750"/>
      <c r="BD92" s="750"/>
      <c r="BE92" s="751"/>
      <c r="BF92" s="197"/>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774">
        <f>$AM$20</f>
        <v>86</v>
      </c>
      <c r="CF92" s="774"/>
      <c r="CG92" s="774"/>
      <c r="CH92" s="775"/>
    </row>
    <row r="93" spans="1:86" ht="24.95" customHeight="1">
      <c r="A93" s="786"/>
      <c r="B93" s="786"/>
      <c r="C93" s="791"/>
      <c r="D93" s="791"/>
      <c r="E93" s="791"/>
      <c r="F93" s="791"/>
      <c r="G93" s="791"/>
      <c r="H93" s="791"/>
      <c r="I93" s="791"/>
      <c r="J93" s="791"/>
      <c r="K93" s="791"/>
      <c r="L93" s="791"/>
      <c r="M93" s="791"/>
      <c r="N93" s="199"/>
      <c r="O93" s="199"/>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776"/>
      <c r="AN93" s="776"/>
      <c r="AO93" s="776"/>
      <c r="AP93" s="777"/>
      <c r="AQ93" s="298"/>
      <c r="AR93" s="299"/>
      <c r="AS93" s="780"/>
      <c r="AT93" s="781"/>
      <c r="AU93" s="752"/>
      <c r="AV93" s="753"/>
      <c r="AW93" s="753"/>
      <c r="AX93" s="753"/>
      <c r="AY93" s="753"/>
      <c r="AZ93" s="753"/>
      <c r="BA93" s="753"/>
      <c r="BB93" s="753"/>
      <c r="BC93" s="753"/>
      <c r="BD93" s="753"/>
      <c r="BE93" s="754"/>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776"/>
      <c r="CF93" s="776"/>
      <c r="CG93" s="776"/>
      <c r="CH93" s="777"/>
    </row>
    <row r="94" spans="1:86" ht="26.1" customHeight="1">
      <c r="A94" s="200"/>
      <c r="B94" s="200"/>
      <c r="C94" s="201"/>
      <c r="D94" s="201"/>
      <c r="E94" s="201"/>
      <c r="F94" s="201"/>
      <c r="G94" s="201"/>
      <c r="H94" s="201"/>
      <c r="I94" s="201"/>
      <c r="J94" s="201"/>
      <c r="K94" s="201"/>
      <c r="L94" s="201"/>
      <c r="M94" s="201"/>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304"/>
      <c r="AR94" s="305"/>
      <c r="AS94" s="200"/>
      <c r="AT94" s="200"/>
      <c r="AU94" s="201"/>
      <c r="AV94" s="201"/>
      <c r="AW94" s="201"/>
      <c r="AX94" s="201"/>
      <c r="AY94" s="201"/>
      <c r="AZ94" s="201"/>
      <c r="BA94" s="201"/>
      <c r="BB94" s="201"/>
      <c r="BC94" s="201"/>
      <c r="BD94" s="201"/>
      <c r="BE94" s="201"/>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row>
    <row r="95" spans="1:86" ht="26.1" customHeight="1">
      <c r="AQ95" s="304"/>
      <c r="AR95" s="305"/>
    </row>
    <row r="96" spans="1:86" ht="26.1" customHeight="1">
      <c r="A96" s="174"/>
      <c r="B96" s="174"/>
      <c r="C96" s="174"/>
      <c r="D96" s="174"/>
      <c r="E96" s="174"/>
      <c r="F96" s="174"/>
      <c r="G96" s="174"/>
      <c r="H96" s="174"/>
      <c r="I96" s="174"/>
      <c r="J96" s="174"/>
      <c r="K96" s="174"/>
      <c r="L96" s="174"/>
      <c r="M96" s="174"/>
      <c r="N96" s="785" t="s">
        <v>408</v>
      </c>
      <c r="O96" s="785"/>
      <c r="P96" s="785"/>
      <c r="Q96" s="785"/>
      <c r="R96" s="785"/>
      <c r="S96" s="785"/>
      <c r="T96" s="785"/>
      <c r="U96" s="785"/>
      <c r="V96" s="785"/>
      <c r="W96" s="785"/>
      <c r="X96" s="785"/>
      <c r="Y96" s="785"/>
      <c r="Z96" s="785"/>
      <c r="AA96" s="785"/>
      <c r="AB96" s="785"/>
      <c r="AQ96" s="298"/>
      <c r="AR96" s="299"/>
      <c r="AS96" s="174"/>
      <c r="AT96" s="174"/>
      <c r="AU96" s="174"/>
      <c r="AV96" s="174"/>
      <c r="AW96" s="174"/>
      <c r="AX96" s="174"/>
      <c r="AY96" s="174"/>
      <c r="AZ96" s="174"/>
      <c r="BA96" s="174"/>
      <c r="BB96" s="174"/>
      <c r="BC96" s="174"/>
      <c r="BD96" s="174"/>
      <c r="BE96" s="174"/>
      <c r="BF96" s="785" t="s">
        <v>408</v>
      </c>
      <c r="BG96" s="785"/>
      <c r="BH96" s="785"/>
      <c r="BI96" s="785"/>
      <c r="BJ96" s="785"/>
      <c r="BK96" s="785"/>
      <c r="BL96" s="785"/>
      <c r="BM96" s="785"/>
      <c r="BN96" s="785"/>
      <c r="BO96" s="785"/>
      <c r="BP96" s="785"/>
      <c r="BQ96" s="785"/>
      <c r="BR96" s="785"/>
      <c r="BS96" s="785"/>
      <c r="BT96" s="785"/>
    </row>
    <row r="97" spans="1:86" ht="26.1" customHeight="1">
      <c r="A97" s="174"/>
      <c r="B97" s="174"/>
      <c r="C97" s="174"/>
      <c r="D97" s="174"/>
      <c r="E97" s="174"/>
      <c r="F97" s="174"/>
      <c r="G97" s="174"/>
      <c r="H97" s="174"/>
      <c r="I97" s="174"/>
      <c r="J97" s="174"/>
      <c r="K97" s="174"/>
      <c r="L97" s="174"/>
      <c r="M97" s="174"/>
      <c r="N97" s="785"/>
      <c r="O97" s="785"/>
      <c r="P97" s="785"/>
      <c r="Q97" s="785"/>
      <c r="R97" s="785"/>
      <c r="S97" s="785"/>
      <c r="T97" s="785"/>
      <c r="U97" s="785"/>
      <c r="V97" s="785"/>
      <c r="W97" s="785"/>
      <c r="X97" s="785"/>
      <c r="Y97" s="785"/>
      <c r="Z97" s="785"/>
      <c r="AA97" s="785"/>
      <c r="AB97" s="785"/>
      <c r="AQ97" s="298"/>
      <c r="AR97" s="299"/>
      <c r="AS97" s="174"/>
      <c r="AT97" s="174"/>
      <c r="AU97" s="174"/>
      <c r="AV97" s="174"/>
      <c r="AW97" s="174"/>
      <c r="AX97" s="174"/>
      <c r="AY97" s="174"/>
      <c r="AZ97" s="174"/>
      <c r="BA97" s="174"/>
      <c r="BB97" s="174"/>
      <c r="BC97" s="174"/>
      <c r="BD97" s="174"/>
      <c r="BE97" s="174"/>
      <c r="BF97" s="785"/>
      <c r="BG97" s="785"/>
      <c r="BH97" s="785"/>
      <c r="BI97" s="785"/>
      <c r="BJ97" s="785"/>
      <c r="BK97" s="785"/>
      <c r="BL97" s="785"/>
      <c r="BM97" s="785"/>
      <c r="BN97" s="785"/>
      <c r="BO97" s="785"/>
      <c r="BP97" s="785"/>
      <c r="BQ97" s="785"/>
      <c r="BR97" s="785"/>
      <c r="BS97" s="785"/>
      <c r="BT97" s="785"/>
    </row>
    <row r="98" spans="1:86" ht="26.1" customHeight="1">
      <c r="A98" s="174"/>
      <c r="B98" s="174"/>
      <c r="C98" s="174"/>
      <c r="D98" s="174"/>
      <c r="E98" s="174"/>
      <c r="F98" s="174"/>
      <c r="G98" s="174"/>
      <c r="H98" s="174"/>
      <c r="I98" s="174"/>
      <c r="J98" s="174"/>
      <c r="K98" s="174"/>
      <c r="L98" s="174"/>
      <c r="M98" s="174"/>
      <c r="N98" s="785" t="s">
        <v>407</v>
      </c>
      <c r="O98" s="785"/>
      <c r="P98" s="785"/>
      <c r="Q98" s="785"/>
      <c r="R98" s="785"/>
      <c r="S98" s="785"/>
      <c r="T98" s="785"/>
      <c r="U98" s="785"/>
      <c r="V98" s="785"/>
      <c r="W98" s="785"/>
      <c r="X98" s="785"/>
      <c r="Y98" s="785"/>
      <c r="Z98" s="785"/>
      <c r="AA98" s="785"/>
      <c r="AB98" s="785"/>
      <c r="AQ98" s="298"/>
      <c r="AR98" s="299"/>
      <c r="AS98" s="174"/>
      <c r="AT98" s="174"/>
      <c r="AU98" s="174"/>
      <c r="AV98" s="174"/>
      <c r="AW98" s="174"/>
      <c r="AX98" s="174"/>
      <c r="AY98" s="174"/>
      <c r="AZ98" s="174"/>
      <c r="BA98" s="174"/>
      <c r="BB98" s="174"/>
      <c r="BC98" s="174"/>
      <c r="BD98" s="174"/>
      <c r="BE98" s="174"/>
      <c r="BF98" s="785" t="s">
        <v>407</v>
      </c>
      <c r="BG98" s="785"/>
      <c r="BH98" s="785"/>
      <c r="BI98" s="785"/>
      <c r="BJ98" s="785"/>
      <c r="BK98" s="785"/>
      <c r="BL98" s="785"/>
      <c r="BM98" s="785"/>
      <c r="BN98" s="785"/>
      <c r="BO98" s="785"/>
      <c r="BP98" s="785"/>
      <c r="BQ98" s="785"/>
      <c r="BR98" s="785"/>
      <c r="BS98" s="785"/>
      <c r="BT98" s="785"/>
    </row>
    <row r="99" spans="1:86" ht="26.1" customHeight="1">
      <c r="A99" s="174"/>
      <c r="B99" s="174"/>
      <c r="C99" s="174"/>
      <c r="D99" s="174"/>
      <c r="E99" s="174"/>
      <c r="F99" s="174"/>
      <c r="G99" s="174"/>
      <c r="H99" s="174"/>
      <c r="I99" s="174"/>
      <c r="J99" s="174"/>
      <c r="K99" s="174"/>
      <c r="L99" s="174"/>
      <c r="M99" s="174"/>
      <c r="N99" s="785"/>
      <c r="O99" s="785"/>
      <c r="P99" s="785"/>
      <c r="Q99" s="785"/>
      <c r="R99" s="785"/>
      <c r="S99" s="785"/>
      <c r="T99" s="785"/>
      <c r="U99" s="785"/>
      <c r="V99" s="785"/>
      <c r="W99" s="785"/>
      <c r="X99" s="785"/>
      <c r="Y99" s="785"/>
      <c r="Z99" s="785"/>
      <c r="AA99" s="785"/>
      <c r="AB99" s="785"/>
      <c r="AQ99" s="298"/>
      <c r="AR99" s="299"/>
      <c r="AS99" s="174"/>
      <c r="AT99" s="174"/>
      <c r="AU99" s="174"/>
      <c r="AV99" s="174"/>
      <c r="AW99" s="174"/>
      <c r="AX99" s="174"/>
      <c r="AY99" s="174"/>
      <c r="AZ99" s="174"/>
      <c r="BA99" s="174"/>
      <c r="BB99" s="174"/>
      <c r="BC99" s="174"/>
      <c r="BD99" s="174"/>
      <c r="BE99" s="174"/>
      <c r="BF99" s="785"/>
      <c r="BG99" s="785"/>
      <c r="BH99" s="785"/>
      <c r="BI99" s="785"/>
      <c r="BJ99" s="785"/>
      <c r="BK99" s="785"/>
      <c r="BL99" s="785"/>
      <c r="BM99" s="785"/>
      <c r="BN99" s="785"/>
      <c r="BO99" s="785"/>
      <c r="BP99" s="785"/>
      <c r="BQ99" s="785"/>
      <c r="BR99" s="785"/>
      <c r="BS99" s="785"/>
      <c r="BT99" s="785"/>
    </row>
    <row r="100" spans="1:86" ht="26.1" customHeight="1">
      <c r="AQ100" s="302"/>
      <c r="AR100" s="303"/>
    </row>
    <row r="101" spans="1:86" ht="26.1" customHeight="1">
      <c r="B101" s="142" t="str">
        <f>$B$5</f>
        <v>第86回全国教育美術展応募作品の名札</v>
      </c>
      <c r="AQ101" s="302"/>
      <c r="AR101" s="303"/>
      <c r="AT101" s="142" t="str">
        <f>$B$5</f>
        <v>第86回全国教育美術展応募作品の名札</v>
      </c>
    </row>
    <row r="102" spans="1:86" ht="24.95" customHeight="1">
      <c r="A102" s="734" t="s">
        <v>45</v>
      </c>
      <c r="B102" s="735"/>
      <c r="C102" s="735"/>
      <c r="D102" s="735"/>
      <c r="E102" s="735"/>
      <c r="F102" s="735"/>
      <c r="G102" s="735"/>
      <c r="H102" s="735"/>
      <c r="I102" s="735"/>
      <c r="J102" s="735"/>
      <c r="K102" s="735"/>
      <c r="L102" s="735"/>
      <c r="M102" s="736"/>
      <c r="N102" s="790" t="s">
        <v>344</v>
      </c>
      <c r="O102" s="790"/>
      <c r="P102" s="719" t="s">
        <v>17</v>
      </c>
      <c r="Q102" s="720"/>
      <c r="R102" s="721" t="str">
        <f>IF('②応募者名簿(印刷用)'!$BX$40="","",'②応募者名簿(印刷用)'!$BX$40)</f>
        <v>-</v>
      </c>
      <c r="S102" s="721"/>
      <c r="T102" s="721"/>
      <c r="U102" s="721"/>
      <c r="V102" s="721"/>
      <c r="W102" s="721"/>
      <c r="X102" s="721"/>
      <c r="Y102" s="272"/>
      <c r="Z102" s="272"/>
      <c r="AA102" s="718" t="s">
        <v>282</v>
      </c>
      <c r="AB102" s="718"/>
      <c r="AC102" s="718"/>
      <c r="AD102" s="716" t="str">
        <f>IF(①入力シート!$D$30+①入力シート!$H$30+①入力シート!$L$30=0,"",①入力シート!$D$30&amp;①入力シート!$G$30&amp;①入力シート!$H$30&amp;①入力シート!$K$30&amp;①入力シート!$L$30)</f>
        <v/>
      </c>
      <c r="AE102" s="716"/>
      <c r="AF102" s="716"/>
      <c r="AG102" s="716"/>
      <c r="AH102" s="716"/>
      <c r="AI102" s="716"/>
      <c r="AJ102" s="716"/>
      <c r="AK102" s="716"/>
      <c r="AL102" s="716"/>
      <c r="AM102" s="716"/>
      <c r="AN102" s="716"/>
      <c r="AO102" s="716"/>
      <c r="AP102" s="717"/>
      <c r="AQ102" s="300"/>
      <c r="AR102" s="301"/>
      <c r="AS102" s="734" t="s">
        <v>45</v>
      </c>
      <c r="AT102" s="735"/>
      <c r="AU102" s="735"/>
      <c r="AV102" s="735"/>
      <c r="AW102" s="735"/>
      <c r="AX102" s="735"/>
      <c r="AY102" s="735"/>
      <c r="AZ102" s="735"/>
      <c r="BA102" s="735"/>
      <c r="BB102" s="735"/>
      <c r="BC102" s="735"/>
      <c r="BD102" s="735"/>
      <c r="BE102" s="736"/>
      <c r="BF102" s="728" t="s">
        <v>344</v>
      </c>
      <c r="BG102" s="729"/>
      <c r="BH102" s="719" t="s">
        <v>17</v>
      </c>
      <c r="BI102" s="720"/>
      <c r="BJ102" s="721" t="str">
        <f>IF('②応募者名簿(印刷用)'!$BX$40="","",'②応募者名簿(印刷用)'!$BX$40)</f>
        <v>-</v>
      </c>
      <c r="BK102" s="721"/>
      <c r="BL102" s="721"/>
      <c r="BM102" s="721"/>
      <c r="BN102" s="721"/>
      <c r="BO102" s="721"/>
      <c r="BP102" s="721"/>
      <c r="BQ102" s="272"/>
      <c r="BR102" s="272"/>
      <c r="BS102" s="718" t="s">
        <v>282</v>
      </c>
      <c r="BT102" s="718"/>
      <c r="BU102" s="718"/>
      <c r="BV102" s="716" t="str">
        <f>IF(①入力シート!$D$30+①入力シート!$H$30+①入力シート!$L$30=0,"",①入力シート!$D$30&amp;①入力シート!$G$30&amp;①入力シート!$H$30&amp;①入力シート!$K$30&amp;①入力シート!$L$30)</f>
        <v/>
      </c>
      <c r="BW102" s="716"/>
      <c r="BX102" s="716"/>
      <c r="BY102" s="716"/>
      <c r="BZ102" s="716"/>
      <c r="CA102" s="716"/>
      <c r="CB102" s="716"/>
      <c r="CC102" s="716"/>
      <c r="CD102" s="716"/>
      <c r="CE102" s="716"/>
      <c r="CF102" s="716"/>
      <c r="CG102" s="716"/>
      <c r="CH102" s="717"/>
    </row>
    <row r="103" spans="1:86" ht="24.95" customHeight="1">
      <c r="A103" s="714"/>
      <c r="B103" s="715"/>
      <c r="C103" s="715"/>
      <c r="D103" s="715"/>
      <c r="E103" s="715"/>
      <c r="F103" s="715"/>
      <c r="G103" s="715"/>
      <c r="H103" s="715"/>
      <c r="I103" s="191"/>
      <c r="J103" s="191"/>
      <c r="K103" s="191"/>
      <c r="L103" s="191"/>
      <c r="M103" s="192"/>
      <c r="N103" s="790"/>
      <c r="O103" s="790"/>
      <c r="P103" s="711" t="str">
        <f>IF('②応募者名簿(印刷用)'!$BV$42="","",'②応募者名簿(印刷用)'!$BV$42)</f>
        <v xml:space="preserve"> </v>
      </c>
      <c r="Q103" s="712"/>
      <c r="R103" s="712"/>
      <c r="S103" s="712"/>
      <c r="T103" s="712"/>
      <c r="U103" s="712"/>
      <c r="V103" s="712"/>
      <c r="W103" s="712"/>
      <c r="X103" s="712"/>
      <c r="Y103" s="712"/>
      <c r="Z103" s="712"/>
      <c r="AA103" s="712"/>
      <c r="AB103" s="712"/>
      <c r="AC103" s="712"/>
      <c r="AD103" s="712"/>
      <c r="AE103" s="712"/>
      <c r="AF103" s="712"/>
      <c r="AG103" s="712"/>
      <c r="AH103" s="712"/>
      <c r="AI103" s="712"/>
      <c r="AJ103" s="712"/>
      <c r="AK103" s="712"/>
      <c r="AL103" s="712"/>
      <c r="AM103" s="712"/>
      <c r="AN103" s="712"/>
      <c r="AO103" s="712"/>
      <c r="AP103" s="713"/>
      <c r="AQ103" s="300"/>
      <c r="AR103" s="301"/>
      <c r="AS103" s="714"/>
      <c r="AT103" s="715"/>
      <c r="AU103" s="715"/>
      <c r="AV103" s="715"/>
      <c r="AW103" s="715"/>
      <c r="AX103" s="715"/>
      <c r="AY103" s="715"/>
      <c r="AZ103" s="715"/>
      <c r="BA103" s="191"/>
      <c r="BB103" s="191"/>
      <c r="BC103" s="191"/>
      <c r="BD103" s="191"/>
      <c r="BE103" s="192"/>
      <c r="BF103" s="730"/>
      <c r="BG103" s="731"/>
      <c r="BH103" s="711" t="str">
        <f>IF('②応募者名簿(印刷用)'!$BV$42="","",'②応募者名簿(印刷用)'!$BV$42)</f>
        <v xml:space="preserve"> </v>
      </c>
      <c r="BI103" s="712"/>
      <c r="BJ103" s="712"/>
      <c r="BK103" s="712"/>
      <c r="BL103" s="712"/>
      <c r="BM103" s="712"/>
      <c r="BN103" s="712"/>
      <c r="BO103" s="712"/>
      <c r="BP103" s="712"/>
      <c r="BQ103" s="712"/>
      <c r="BR103" s="712"/>
      <c r="BS103" s="712"/>
      <c r="BT103" s="712"/>
      <c r="BU103" s="712"/>
      <c r="BV103" s="712"/>
      <c r="BW103" s="712"/>
      <c r="BX103" s="712"/>
      <c r="BY103" s="712"/>
      <c r="BZ103" s="712"/>
      <c r="CA103" s="712"/>
      <c r="CB103" s="712"/>
      <c r="CC103" s="712"/>
      <c r="CD103" s="712"/>
      <c r="CE103" s="712"/>
      <c r="CF103" s="712"/>
      <c r="CG103" s="712"/>
      <c r="CH103" s="713"/>
    </row>
    <row r="104" spans="1:86" ht="24.95" customHeight="1">
      <c r="A104" s="714"/>
      <c r="B104" s="715"/>
      <c r="C104" s="715"/>
      <c r="D104" s="715"/>
      <c r="E104" s="715"/>
      <c r="F104" s="715"/>
      <c r="G104" s="715"/>
      <c r="H104" s="715"/>
      <c r="I104" s="191"/>
      <c r="J104" s="191"/>
      <c r="K104" s="191"/>
      <c r="L104" s="191"/>
      <c r="M104" s="192"/>
      <c r="N104" s="790"/>
      <c r="O104" s="790"/>
      <c r="P104" s="711" t="str">
        <f>IF('②応募者名簿(印刷用)'!$BV$43="","",'②応募者名簿(印刷用)'!$BV$43)</f>
        <v xml:space="preserve"> </v>
      </c>
      <c r="Q104" s="712"/>
      <c r="R104" s="712"/>
      <c r="S104" s="712"/>
      <c r="T104" s="712"/>
      <c r="U104" s="712"/>
      <c r="V104" s="712"/>
      <c r="W104" s="712"/>
      <c r="X104" s="712"/>
      <c r="Y104" s="712"/>
      <c r="Z104" s="712"/>
      <c r="AA104" s="712"/>
      <c r="AB104" s="712"/>
      <c r="AC104" s="712"/>
      <c r="AD104" s="712"/>
      <c r="AE104" s="712"/>
      <c r="AF104" s="712"/>
      <c r="AG104" s="712"/>
      <c r="AH104" s="712"/>
      <c r="AI104" s="712"/>
      <c r="AJ104" s="712"/>
      <c r="AK104" s="712"/>
      <c r="AL104" s="712"/>
      <c r="AM104" s="712"/>
      <c r="AN104" s="712"/>
      <c r="AO104" s="712"/>
      <c r="AP104" s="713"/>
      <c r="AQ104" s="300"/>
      <c r="AR104" s="301"/>
      <c r="AS104" s="714"/>
      <c r="AT104" s="715"/>
      <c r="AU104" s="715"/>
      <c r="AV104" s="715"/>
      <c r="AW104" s="715"/>
      <c r="AX104" s="715"/>
      <c r="AY104" s="715"/>
      <c r="AZ104" s="715"/>
      <c r="BA104" s="191"/>
      <c r="BB104" s="191"/>
      <c r="BC104" s="191"/>
      <c r="BD104" s="191"/>
      <c r="BE104" s="192"/>
      <c r="BF104" s="730"/>
      <c r="BG104" s="731"/>
      <c r="BH104" s="711" t="str">
        <f>IF('②応募者名簿(印刷用)'!$BV$43="","",'②応募者名簿(印刷用)'!$BV$43)</f>
        <v xml:space="preserve"> </v>
      </c>
      <c r="BI104" s="712"/>
      <c r="BJ104" s="712"/>
      <c r="BK104" s="712"/>
      <c r="BL104" s="712"/>
      <c r="BM104" s="712"/>
      <c r="BN104" s="712"/>
      <c r="BO104" s="712"/>
      <c r="BP104" s="712"/>
      <c r="BQ104" s="712"/>
      <c r="BR104" s="712"/>
      <c r="BS104" s="712"/>
      <c r="BT104" s="712"/>
      <c r="BU104" s="712"/>
      <c r="BV104" s="712"/>
      <c r="BW104" s="712"/>
      <c r="BX104" s="712"/>
      <c r="BY104" s="712"/>
      <c r="BZ104" s="712"/>
      <c r="CA104" s="712"/>
      <c r="CB104" s="712"/>
      <c r="CC104" s="712"/>
      <c r="CD104" s="712"/>
      <c r="CE104" s="712"/>
      <c r="CF104" s="712"/>
      <c r="CG104" s="712"/>
      <c r="CH104" s="713"/>
    </row>
    <row r="105" spans="1:86" ht="24.95" customHeight="1">
      <c r="A105" s="714"/>
      <c r="B105" s="715"/>
      <c r="C105" s="715"/>
      <c r="D105" s="715"/>
      <c r="E105" s="715"/>
      <c r="F105" s="715"/>
      <c r="G105" s="715"/>
      <c r="H105" s="715"/>
      <c r="I105" s="191"/>
      <c r="J105" s="191"/>
      <c r="K105" s="191"/>
      <c r="L105" s="191"/>
      <c r="M105" s="192"/>
      <c r="N105" s="790"/>
      <c r="O105" s="790"/>
      <c r="P105" s="737" t="str">
        <f>IF('②応募者名簿(印刷用)'!$BV$44="","",'②応募者名簿(印刷用)'!$BV$44)</f>
        <v xml:space="preserve"> </v>
      </c>
      <c r="Q105" s="738"/>
      <c r="R105" s="738"/>
      <c r="S105" s="738"/>
      <c r="T105" s="738"/>
      <c r="U105" s="738"/>
      <c r="V105" s="738"/>
      <c r="W105" s="738"/>
      <c r="X105" s="738"/>
      <c r="Y105" s="738"/>
      <c r="Z105" s="738"/>
      <c r="AA105" s="738"/>
      <c r="AB105" s="738"/>
      <c r="AC105" s="738"/>
      <c r="AD105" s="738"/>
      <c r="AE105" s="738"/>
      <c r="AF105" s="738"/>
      <c r="AG105" s="738"/>
      <c r="AH105" s="738"/>
      <c r="AI105" s="738"/>
      <c r="AJ105" s="738"/>
      <c r="AK105" s="738"/>
      <c r="AL105" s="738"/>
      <c r="AM105" s="738"/>
      <c r="AN105" s="738"/>
      <c r="AO105" s="738"/>
      <c r="AP105" s="739"/>
      <c r="AQ105" s="300"/>
      <c r="AR105" s="301"/>
      <c r="AS105" s="714"/>
      <c r="AT105" s="715"/>
      <c r="AU105" s="715"/>
      <c r="AV105" s="715"/>
      <c r="AW105" s="715"/>
      <c r="AX105" s="715"/>
      <c r="AY105" s="715"/>
      <c r="AZ105" s="715"/>
      <c r="BA105" s="191"/>
      <c r="BB105" s="191"/>
      <c r="BC105" s="191"/>
      <c r="BD105" s="191"/>
      <c r="BE105" s="192"/>
      <c r="BF105" s="732"/>
      <c r="BG105" s="733"/>
      <c r="BH105" s="737" t="str">
        <f>IF('②応募者名簿(印刷用)'!$BV$44="","",'②応募者名簿(印刷用)'!$BV$44)</f>
        <v xml:space="preserve"> </v>
      </c>
      <c r="BI105" s="738"/>
      <c r="BJ105" s="738"/>
      <c r="BK105" s="738"/>
      <c r="BL105" s="738"/>
      <c r="BM105" s="738"/>
      <c r="BN105" s="738"/>
      <c r="BO105" s="738"/>
      <c r="BP105" s="738"/>
      <c r="BQ105" s="738"/>
      <c r="BR105" s="738"/>
      <c r="BS105" s="738"/>
      <c r="BT105" s="738"/>
      <c r="BU105" s="738"/>
      <c r="BV105" s="738"/>
      <c r="BW105" s="738"/>
      <c r="BX105" s="738"/>
      <c r="BY105" s="738"/>
      <c r="BZ105" s="738"/>
      <c r="CA105" s="738"/>
      <c r="CB105" s="738"/>
      <c r="CC105" s="738"/>
      <c r="CD105" s="738"/>
      <c r="CE105" s="738"/>
      <c r="CF105" s="738"/>
      <c r="CG105" s="738"/>
      <c r="CH105" s="739"/>
    </row>
    <row r="106" spans="1:86" ht="24.95" customHeight="1">
      <c r="A106" s="714"/>
      <c r="B106" s="715"/>
      <c r="C106" s="715"/>
      <c r="D106" s="715"/>
      <c r="E106" s="715"/>
      <c r="F106" s="715"/>
      <c r="G106" s="715"/>
      <c r="H106" s="715"/>
      <c r="I106" s="191"/>
      <c r="J106" s="191"/>
      <c r="K106" s="191"/>
      <c r="L106" s="191"/>
      <c r="M106" s="192"/>
      <c r="N106" s="728" t="s">
        <v>345</v>
      </c>
      <c r="O106" s="729"/>
      <c r="P106" s="740" t="s">
        <v>23</v>
      </c>
      <c r="Q106" s="741"/>
      <c r="R106" s="741"/>
      <c r="S106" s="741"/>
      <c r="T106" s="720" t="str">
        <f>""&amp;①入力シート!$D$21</f>
        <v/>
      </c>
      <c r="U106" s="720"/>
      <c r="V106" s="720"/>
      <c r="W106" s="720"/>
      <c r="X106" s="720"/>
      <c r="Y106" s="720"/>
      <c r="Z106" s="720"/>
      <c r="AA106" s="720"/>
      <c r="AB106" s="720"/>
      <c r="AC106" s="720"/>
      <c r="AD106" s="720"/>
      <c r="AE106" s="720"/>
      <c r="AF106" s="720"/>
      <c r="AG106" s="720"/>
      <c r="AH106" s="720"/>
      <c r="AI106" s="720"/>
      <c r="AJ106" s="720"/>
      <c r="AK106" s="720"/>
      <c r="AL106" s="720"/>
      <c r="AM106" s="720"/>
      <c r="AN106" s="720"/>
      <c r="AO106" s="720"/>
      <c r="AP106" s="773"/>
      <c r="AQ106" s="300"/>
      <c r="AR106" s="301"/>
      <c r="AS106" s="714"/>
      <c r="AT106" s="715"/>
      <c r="AU106" s="715"/>
      <c r="AV106" s="715"/>
      <c r="AW106" s="715"/>
      <c r="AX106" s="715"/>
      <c r="AY106" s="715"/>
      <c r="AZ106" s="715"/>
      <c r="BA106" s="191"/>
      <c r="BB106" s="191"/>
      <c r="BC106" s="191"/>
      <c r="BD106" s="191"/>
      <c r="BE106" s="192"/>
      <c r="BF106" s="728" t="s">
        <v>345</v>
      </c>
      <c r="BG106" s="729"/>
      <c r="BH106" s="740" t="s">
        <v>23</v>
      </c>
      <c r="BI106" s="741"/>
      <c r="BJ106" s="741"/>
      <c r="BK106" s="741"/>
      <c r="BL106" s="720" t="str">
        <f>""&amp;①入力シート!$D$21</f>
        <v/>
      </c>
      <c r="BM106" s="720"/>
      <c r="BN106" s="720"/>
      <c r="BO106" s="720"/>
      <c r="BP106" s="720"/>
      <c r="BQ106" s="720"/>
      <c r="BR106" s="720"/>
      <c r="BS106" s="720"/>
      <c r="BT106" s="720"/>
      <c r="BU106" s="720"/>
      <c r="BV106" s="720"/>
      <c r="BW106" s="720"/>
      <c r="BX106" s="720"/>
      <c r="BY106" s="720"/>
      <c r="BZ106" s="720"/>
      <c r="CA106" s="720"/>
      <c r="CB106" s="720"/>
      <c r="CC106" s="720"/>
      <c r="CD106" s="720"/>
      <c r="CE106" s="720"/>
      <c r="CF106" s="720"/>
      <c r="CG106" s="720"/>
      <c r="CH106" s="773"/>
    </row>
    <row r="107" spans="1:86" ht="24.95" customHeight="1">
      <c r="A107" s="193"/>
      <c r="B107" s="191"/>
      <c r="C107" s="191"/>
      <c r="D107" s="191"/>
      <c r="E107" s="191"/>
      <c r="F107" s="191"/>
      <c r="G107" s="191"/>
      <c r="H107" s="191"/>
      <c r="I107" s="191"/>
      <c r="J107" s="191"/>
      <c r="K107" s="191"/>
      <c r="L107" s="191"/>
      <c r="M107" s="192"/>
      <c r="N107" s="730"/>
      <c r="O107" s="731"/>
      <c r="P107" s="770" t="str">
        <f>"　"&amp;①入力シート!$D$22</f>
        <v>　</v>
      </c>
      <c r="Q107" s="771"/>
      <c r="R107" s="771"/>
      <c r="S107" s="771"/>
      <c r="T107" s="771"/>
      <c r="U107" s="771"/>
      <c r="V107" s="771"/>
      <c r="W107" s="771"/>
      <c r="X107" s="771"/>
      <c r="Y107" s="771"/>
      <c r="Z107" s="771"/>
      <c r="AA107" s="771"/>
      <c r="AB107" s="771"/>
      <c r="AC107" s="771"/>
      <c r="AD107" s="771"/>
      <c r="AE107" s="771"/>
      <c r="AF107" s="771"/>
      <c r="AG107" s="771"/>
      <c r="AH107" s="771"/>
      <c r="AI107" s="771"/>
      <c r="AJ107" s="771"/>
      <c r="AK107" s="771"/>
      <c r="AL107" s="771"/>
      <c r="AM107" s="771"/>
      <c r="AN107" s="771"/>
      <c r="AO107" s="771"/>
      <c r="AP107" s="772"/>
      <c r="AQ107" s="300"/>
      <c r="AR107" s="301"/>
      <c r="AS107" s="193"/>
      <c r="AT107" s="191"/>
      <c r="AU107" s="191"/>
      <c r="AV107" s="191"/>
      <c r="AW107" s="191"/>
      <c r="AX107" s="191"/>
      <c r="AY107" s="191"/>
      <c r="AZ107" s="191"/>
      <c r="BA107" s="191"/>
      <c r="BB107" s="191"/>
      <c r="BC107" s="191"/>
      <c r="BD107" s="191"/>
      <c r="BE107" s="192"/>
      <c r="BF107" s="730"/>
      <c r="BG107" s="731"/>
      <c r="BH107" s="770" t="str">
        <f>"　"&amp;①入力シート!$D$22</f>
        <v>　</v>
      </c>
      <c r="BI107" s="771"/>
      <c r="BJ107" s="771"/>
      <c r="BK107" s="771"/>
      <c r="BL107" s="771"/>
      <c r="BM107" s="771"/>
      <c r="BN107" s="771"/>
      <c r="BO107" s="771"/>
      <c r="BP107" s="771"/>
      <c r="BQ107" s="771"/>
      <c r="BR107" s="771"/>
      <c r="BS107" s="771"/>
      <c r="BT107" s="771"/>
      <c r="BU107" s="771"/>
      <c r="BV107" s="771"/>
      <c r="BW107" s="771"/>
      <c r="BX107" s="771"/>
      <c r="BY107" s="771"/>
      <c r="BZ107" s="771"/>
      <c r="CA107" s="771"/>
      <c r="CB107" s="771"/>
      <c r="CC107" s="771"/>
      <c r="CD107" s="771"/>
      <c r="CE107" s="771"/>
      <c r="CF107" s="771"/>
      <c r="CG107" s="771"/>
      <c r="CH107" s="772"/>
    </row>
    <row r="108" spans="1:86" ht="24.95" customHeight="1">
      <c r="A108" s="193"/>
      <c r="B108" s="191"/>
      <c r="C108" s="191"/>
      <c r="D108" s="191"/>
      <c r="E108" s="191"/>
      <c r="F108" s="191"/>
      <c r="G108" s="191"/>
      <c r="H108" s="191"/>
      <c r="I108" s="191"/>
      <c r="J108" s="191"/>
      <c r="K108" s="191"/>
      <c r="L108" s="191"/>
      <c r="M108" s="192"/>
      <c r="N108" s="730"/>
      <c r="O108" s="731"/>
      <c r="P108" s="764" t="str">
        <f>"　"&amp;①入力シート!$D$23</f>
        <v>　</v>
      </c>
      <c r="Q108" s="765"/>
      <c r="R108" s="765"/>
      <c r="S108" s="765"/>
      <c r="T108" s="765"/>
      <c r="U108" s="765"/>
      <c r="V108" s="765"/>
      <c r="W108" s="765"/>
      <c r="X108" s="765"/>
      <c r="Y108" s="765"/>
      <c r="Z108" s="765"/>
      <c r="AA108" s="765"/>
      <c r="AB108" s="765"/>
      <c r="AC108" s="765"/>
      <c r="AD108" s="765"/>
      <c r="AE108" s="765"/>
      <c r="AF108" s="765"/>
      <c r="AG108" s="765"/>
      <c r="AH108" s="765"/>
      <c r="AI108" s="765"/>
      <c r="AJ108" s="765"/>
      <c r="AK108" s="765"/>
      <c r="AL108" s="765"/>
      <c r="AM108" s="765"/>
      <c r="AN108" s="765"/>
      <c r="AO108" s="765"/>
      <c r="AP108" s="766"/>
      <c r="AQ108" s="300"/>
      <c r="AR108" s="301"/>
      <c r="AS108" s="193"/>
      <c r="AT108" s="191"/>
      <c r="AU108" s="191"/>
      <c r="AV108" s="191"/>
      <c r="AW108" s="191"/>
      <c r="AX108" s="191"/>
      <c r="AY108" s="191"/>
      <c r="AZ108" s="191"/>
      <c r="BA108" s="191"/>
      <c r="BB108" s="191"/>
      <c r="BC108" s="191"/>
      <c r="BD108" s="191"/>
      <c r="BE108" s="192"/>
      <c r="BF108" s="730"/>
      <c r="BG108" s="731"/>
      <c r="BH108" s="764" t="str">
        <f>"　"&amp;①入力シート!$D$23</f>
        <v>　</v>
      </c>
      <c r="BI108" s="765"/>
      <c r="BJ108" s="765"/>
      <c r="BK108" s="765"/>
      <c r="BL108" s="765"/>
      <c r="BM108" s="765"/>
      <c r="BN108" s="765"/>
      <c r="BO108" s="765"/>
      <c r="BP108" s="765"/>
      <c r="BQ108" s="765"/>
      <c r="BR108" s="765"/>
      <c r="BS108" s="765"/>
      <c r="BT108" s="765"/>
      <c r="BU108" s="765"/>
      <c r="BV108" s="765"/>
      <c r="BW108" s="765"/>
      <c r="BX108" s="765"/>
      <c r="BY108" s="765"/>
      <c r="BZ108" s="765"/>
      <c r="CA108" s="765"/>
      <c r="CB108" s="765"/>
      <c r="CC108" s="765"/>
      <c r="CD108" s="765"/>
      <c r="CE108" s="765"/>
      <c r="CF108" s="765"/>
      <c r="CG108" s="765"/>
      <c r="CH108" s="766"/>
    </row>
    <row r="109" spans="1:86" ht="24.95" customHeight="1">
      <c r="A109" s="194"/>
      <c r="B109" s="195"/>
      <c r="C109" s="195"/>
      <c r="D109" s="195"/>
      <c r="E109" s="195"/>
      <c r="F109" s="195"/>
      <c r="G109" s="195"/>
      <c r="H109" s="195"/>
      <c r="I109" s="195"/>
      <c r="J109" s="195"/>
      <c r="K109" s="195"/>
      <c r="L109" s="195"/>
      <c r="M109" s="196"/>
      <c r="N109" s="732"/>
      <c r="O109" s="733"/>
      <c r="P109" s="764"/>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5"/>
      <c r="AL109" s="765"/>
      <c r="AM109" s="765"/>
      <c r="AN109" s="765"/>
      <c r="AO109" s="765"/>
      <c r="AP109" s="766"/>
      <c r="AQ109" s="300"/>
      <c r="AR109" s="301"/>
      <c r="AS109" s="194"/>
      <c r="AT109" s="195"/>
      <c r="AU109" s="195"/>
      <c r="AV109" s="195"/>
      <c r="AW109" s="195"/>
      <c r="AX109" s="195"/>
      <c r="AY109" s="195"/>
      <c r="AZ109" s="195"/>
      <c r="BA109" s="195"/>
      <c r="BB109" s="195"/>
      <c r="BC109" s="195"/>
      <c r="BD109" s="195"/>
      <c r="BE109" s="196"/>
      <c r="BF109" s="732"/>
      <c r="BG109" s="733"/>
      <c r="BH109" s="767"/>
      <c r="BI109" s="768"/>
      <c r="BJ109" s="768"/>
      <c r="BK109" s="768"/>
      <c r="BL109" s="768"/>
      <c r="BM109" s="768"/>
      <c r="BN109" s="768"/>
      <c r="BO109" s="768"/>
      <c r="BP109" s="768"/>
      <c r="BQ109" s="768"/>
      <c r="BR109" s="768"/>
      <c r="BS109" s="768"/>
      <c r="BT109" s="768"/>
      <c r="BU109" s="768"/>
      <c r="BV109" s="768"/>
      <c r="BW109" s="768"/>
      <c r="BX109" s="768"/>
      <c r="BY109" s="768"/>
      <c r="BZ109" s="768"/>
      <c r="CA109" s="768"/>
      <c r="CB109" s="768"/>
      <c r="CC109" s="768"/>
      <c r="CD109" s="768"/>
      <c r="CE109" s="768"/>
      <c r="CF109" s="768"/>
      <c r="CG109" s="768"/>
      <c r="CH109" s="769"/>
    </row>
    <row r="110" spans="1:86" ht="24.95" customHeight="1">
      <c r="A110" s="722" t="s">
        <v>337</v>
      </c>
      <c r="B110" s="723"/>
      <c r="C110" s="740" t="s">
        <v>31</v>
      </c>
      <c r="D110" s="741"/>
      <c r="E110" s="741"/>
      <c r="F110" s="741"/>
      <c r="G110" s="741"/>
      <c r="H110" s="741"/>
      <c r="I110" s="741"/>
      <c r="J110" s="741"/>
      <c r="K110" s="741"/>
      <c r="L110" s="741"/>
      <c r="M110" s="741"/>
      <c r="N110" s="722" t="s">
        <v>336</v>
      </c>
      <c r="O110" s="723"/>
      <c r="P110" s="792" t="str">
        <f>""&amp;①入力シート!AC112</f>
        <v/>
      </c>
      <c r="Q110" s="792"/>
      <c r="R110" s="792"/>
      <c r="S110" s="792"/>
      <c r="T110" s="792"/>
      <c r="U110" s="792"/>
      <c r="V110" s="792"/>
      <c r="W110" s="792"/>
      <c r="X110" s="792"/>
      <c r="Y110" s="792"/>
      <c r="Z110" s="792"/>
      <c r="AA110" s="792"/>
      <c r="AB110" s="792"/>
      <c r="AC110" s="792"/>
      <c r="AD110" s="792"/>
      <c r="AE110" s="792"/>
      <c r="AF110" s="792"/>
      <c r="AG110" s="792"/>
      <c r="AH110" s="792"/>
      <c r="AI110" s="792"/>
      <c r="AJ110" s="792"/>
      <c r="AK110" s="792"/>
      <c r="AL110" s="792"/>
      <c r="AM110" s="792"/>
      <c r="AN110" s="792"/>
      <c r="AO110" s="792"/>
      <c r="AP110" s="792"/>
      <c r="AQ110" s="300"/>
      <c r="AR110" s="301"/>
      <c r="AS110" s="722" t="s">
        <v>337</v>
      </c>
      <c r="AT110" s="723"/>
      <c r="AU110" s="740" t="s">
        <v>31</v>
      </c>
      <c r="AV110" s="741"/>
      <c r="AW110" s="741"/>
      <c r="AX110" s="741"/>
      <c r="AY110" s="741"/>
      <c r="AZ110" s="741"/>
      <c r="BA110" s="741"/>
      <c r="BB110" s="741"/>
      <c r="BC110" s="741"/>
      <c r="BD110" s="741"/>
      <c r="BE110" s="742"/>
      <c r="BF110" s="722" t="s">
        <v>336</v>
      </c>
      <c r="BG110" s="723"/>
      <c r="BH110" s="755" t="str">
        <f>""&amp;①入力シート!AC113</f>
        <v/>
      </c>
      <c r="BI110" s="756"/>
      <c r="BJ110" s="756"/>
      <c r="BK110" s="756"/>
      <c r="BL110" s="756"/>
      <c r="BM110" s="756"/>
      <c r="BN110" s="756"/>
      <c r="BO110" s="756"/>
      <c r="BP110" s="756"/>
      <c r="BQ110" s="756"/>
      <c r="BR110" s="756"/>
      <c r="BS110" s="756"/>
      <c r="BT110" s="756"/>
      <c r="BU110" s="756"/>
      <c r="BV110" s="756"/>
      <c r="BW110" s="756"/>
      <c r="BX110" s="756"/>
      <c r="BY110" s="756"/>
      <c r="BZ110" s="756"/>
      <c r="CA110" s="756"/>
      <c r="CB110" s="756"/>
      <c r="CC110" s="756"/>
      <c r="CD110" s="756"/>
      <c r="CE110" s="756"/>
      <c r="CF110" s="756"/>
      <c r="CG110" s="756"/>
      <c r="CH110" s="757"/>
    </row>
    <row r="111" spans="1:86" ht="24.95" customHeight="1">
      <c r="A111" s="724"/>
      <c r="B111" s="725"/>
      <c r="C111" s="743">
        <f>'②応募者名簿(印刷用)'!$BF31</f>
        <v>89</v>
      </c>
      <c r="D111" s="744"/>
      <c r="E111" s="744"/>
      <c r="F111" s="744"/>
      <c r="G111" s="744"/>
      <c r="H111" s="744"/>
      <c r="I111" s="744"/>
      <c r="J111" s="744"/>
      <c r="K111" s="744"/>
      <c r="L111" s="744"/>
      <c r="M111" s="744"/>
      <c r="N111" s="724"/>
      <c r="O111" s="725"/>
      <c r="P111" s="792"/>
      <c r="Q111" s="792"/>
      <c r="R111" s="792"/>
      <c r="S111" s="792"/>
      <c r="T111" s="792"/>
      <c r="U111" s="792"/>
      <c r="V111" s="792"/>
      <c r="W111" s="792"/>
      <c r="X111" s="792"/>
      <c r="Y111" s="792"/>
      <c r="Z111" s="792"/>
      <c r="AA111" s="792"/>
      <c r="AB111" s="792"/>
      <c r="AC111" s="792"/>
      <c r="AD111" s="792"/>
      <c r="AE111" s="792"/>
      <c r="AF111" s="792"/>
      <c r="AG111" s="792"/>
      <c r="AH111" s="792"/>
      <c r="AI111" s="792"/>
      <c r="AJ111" s="792"/>
      <c r="AK111" s="792"/>
      <c r="AL111" s="792"/>
      <c r="AM111" s="792"/>
      <c r="AN111" s="792"/>
      <c r="AO111" s="792"/>
      <c r="AP111" s="792"/>
      <c r="AQ111" s="300"/>
      <c r="AR111" s="301"/>
      <c r="AS111" s="724"/>
      <c r="AT111" s="725"/>
      <c r="AU111" s="743">
        <f>'②応募者名簿(印刷用)'!$BF32</f>
        <v>90</v>
      </c>
      <c r="AV111" s="744"/>
      <c r="AW111" s="744"/>
      <c r="AX111" s="744"/>
      <c r="AY111" s="744"/>
      <c r="AZ111" s="744"/>
      <c r="BA111" s="744"/>
      <c r="BB111" s="744"/>
      <c r="BC111" s="744"/>
      <c r="BD111" s="744"/>
      <c r="BE111" s="745"/>
      <c r="BF111" s="724"/>
      <c r="BG111" s="725"/>
      <c r="BH111" s="758"/>
      <c r="BI111" s="759"/>
      <c r="BJ111" s="759"/>
      <c r="BK111" s="759"/>
      <c r="BL111" s="759"/>
      <c r="BM111" s="759"/>
      <c r="BN111" s="759"/>
      <c r="BO111" s="759"/>
      <c r="BP111" s="759"/>
      <c r="BQ111" s="759"/>
      <c r="BR111" s="759"/>
      <c r="BS111" s="759"/>
      <c r="BT111" s="759"/>
      <c r="BU111" s="759"/>
      <c r="BV111" s="759"/>
      <c r="BW111" s="759"/>
      <c r="BX111" s="759"/>
      <c r="BY111" s="759"/>
      <c r="BZ111" s="759"/>
      <c r="CA111" s="759"/>
      <c r="CB111" s="759"/>
      <c r="CC111" s="759"/>
      <c r="CD111" s="759"/>
      <c r="CE111" s="759"/>
      <c r="CF111" s="759"/>
      <c r="CG111" s="759"/>
      <c r="CH111" s="760"/>
    </row>
    <row r="112" spans="1:86" ht="24.95" customHeight="1">
      <c r="A112" s="726"/>
      <c r="B112" s="727"/>
      <c r="C112" s="743"/>
      <c r="D112" s="744"/>
      <c r="E112" s="744"/>
      <c r="F112" s="744"/>
      <c r="G112" s="744"/>
      <c r="H112" s="744"/>
      <c r="I112" s="744"/>
      <c r="J112" s="744"/>
      <c r="K112" s="744"/>
      <c r="L112" s="744"/>
      <c r="M112" s="744"/>
      <c r="N112" s="726"/>
      <c r="O112" s="727"/>
      <c r="P112" s="792"/>
      <c r="Q112" s="792"/>
      <c r="R112" s="792"/>
      <c r="S112" s="792"/>
      <c r="T112" s="792"/>
      <c r="U112" s="792"/>
      <c r="V112" s="792"/>
      <c r="W112" s="792"/>
      <c r="X112" s="792"/>
      <c r="Y112" s="792"/>
      <c r="Z112" s="792"/>
      <c r="AA112" s="792"/>
      <c r="AB112" s="792"/>
      <c r="AC112" s="792"/>
      <c r="AD112" s="792"/>
      <c r="AE112" s="792"/>
      <c r="AF112" s="792"/>
      <c r="AG112" s="792"/>
      <c r="AH112" s="792"/>
      <c r="AI112" s="792"/>
      <c r="AJ112" s="792"/>
      <c r="AK112" s="792"/>
      <c r="AL112" s="792"/>
      <c r="AM112" s="792"/>
      <c r="AN112" s="792"/>
      <c r="AO112" s="792"/>
      <c r="AP112" s="792"/>
      <c r="AQ112" s="300"/>
      <c r="AR112" s="301"/>
      <c r="AS112" s="726"/>
      <c r="AT112" s="727"/>
      <c r="AU112" s="746"/>
      <c r="AV112" s="747"/>
      <c r="AW112" s="747"/>
      <c r="AX112" s="747"/>
      <c r="AY112" s="747"/>
      <c r="AZ112" s="747"/>
      <c r="BA112" s="747"/>
      <c r="BB112" s="747"/>
      <c r="BC112" s="747"/>
      <c r="BD112" s="747"/>
      <c r="BE112" s="748"/>
      <c r="BF112" s="726"/>
      <c r="BG112" s="727"/>
      <c r="BH112" s="761"/>
      <c r="BI112" s="762"/>
      <c r="BJ112" s="762"/>
      <c r="BK112" s="762"/>
      <c r="BL112" s="762"/>
      <c r="BM112" s="762"/>
      <c r="BN112" s="762"/>
      <c r="BO112" s="762"/>
      <c r="BP112" s="762"/>
      <c r="BQ112" s="762"/>
      <c r="BR112" s="762"/>
      <c r="BS112" s="762"/>
      <c r="BT112" s="762"/>
      <c r="BU112" s="762"/>
      <c r="BV112" s="762"/>
      <c r="BW112" s="762"/>
      <c r="BX112" s="762"/>
      <c r="BY112" s="762"/>
      <c r="BZ112" s="762"/>
      <c r="CA112" s="762"/>
      <c r="CB112" s="762"/>
      <c r="CC112" s="762"/>
      <c r="CD112" s="762"/>
      <c r="CE112" s="762"/>
      <c r="CF112" s="762"/>
      <c r="CG112" s="762"/>
      <c r="CH112" s="763"/>
    </row>
    <row r="113" spans="1:86" ht="24.95" customHeight="1">
      <c r="A113" s="722" t="s">
        <v>338</v>
      </c>
      <c r="B113" s="723"/>
      <c r="C113" s="782" t="str">
        <f>IF('②応募者名簿(印刷用)'!$BQ$31="","",'②応募者名簿(印刷用)'!$BQ$31)</f>
        <v/>
      </c>
      <c r="D113" s="783"/>
      <c r="E113" s="783"/>
      <c r="F113" s="783"/>
      <c r="G113" s="783"/>
      <c r="H113" s="783"/>
      <c r="I113" s="783"/>
      <c r="J113" s="783"/>
      <c r="K113" s="783"/>
      <c r="L113" s="783"/>
      <c r="M113" s="784"/>
      <c r="N113" s="728" t="s">
        <v>346</v>
      </c>
      <c r="O113" s="729"/>
      <c r="P113" s="787" t="s">
        <v>32</v>
      </c>
      <c r="Q113" s="788"/>
      <c r="R113" s="788"/>
      <c r="S113" s="788"/>
      <c r="T113" s="788"/>
      <c r="U113" s="788"/>
      <c r="V113" s="788"/>
      <c r="W113" s="788"/>
      <c r="X113" s="788"/>
      <c r="Y113" s="788"/>
      <c r="Z113" s="788"/>
      <c r="AA113" s="788"/>
      <c r="AB113" s="788"/>
      <c r="AC113" s="788"/>
      <c r="AD113" s="788"/>
      <c r="AE113" s="788"/>
      <c r="AF113" s="788"/>
      <c r="AG113" s="788"/>
      <c r="AH113" s="788"/>
      <c r="AI113" s="788"/>
      <c r="AJ113" s="788"/>
      <c r="AK113" s="788"/>
      <c r="AL113" s="788"/>
      <c r="AM113" s="788"/>
      <c r="AN113" s="788"/>
      <c r="AO113" s="788"/>
      <c r="AP113" s="789"/>
      <c r="AQ113" s="300"/>
      <c r="AR113" s="301"/>
      <c r="AS113" s="722" t="s">
        <v>338</v>
      </c>
      <c r="AT113" s="723"/>
      <c r="AU113" s="782" t="str">
        <f>IF('②応募者名簿(印刷用)'!$BQ$32="","",'②応募者名簿(印刷用)'!$BQ$32)</f>
        <v/>
      </c>
      <c r="AV113" s="783"/>
      <c r="AW113" s="783"/>
      <c r="AX113" s="783"/>
      <c r="AY113" s="783"/>
      <c r="AZ113" s="783"/>
      <c r="BA113" s="783"/>
      <c r="BB113" s="783"/>
      <c r="BC113" s="783"/>
      <c r="BD113" s="783"/>
      <c r="BE113" s="784"/>
      <c r="BF113" s="728" t="s">
        <v>346</v>
      </c>
      <c r="BG113" s="729"/>
      <c r="BH113" s="740" t="s">
        <v>32</v>
      </c>
      <c r="BI113" s="741"/>
      <c r="BJ113" s="741"/>
      <c r="BK113" s="741"/>
      <c r="BL113" s="741"/>
      <c r="BM113" s="741"/>
      <c r="BN113" s="741"/>
      <c r="BO113" s="741"/>
      <c r="BP113" s="741"/>
      <c r="BQ113" s="741"/>
      <c r="BR113" s="741"/>
      <c r="BS113" s="741"/>
      <c r="BT113" s="741"/>
      <c r="BU113" s="741"/>
      <c r="BV113" s="741"/>
      <c r="BW113" s="741"/>
      <c r="BX113" s="741"/>
      <c r="BY113" s="741"/>
      <c r="BZ113" s="741"/>
      <c r="CA113" s="741"/>
      <c r="CB113" s="741"/>
      <c r="CC113" s="741"/>
      <c r="CD113" s="741"/>
      <c r="CE113" s="741"/>
      <c r="CF113" s="741"/>
      <c r="CG113" s="741"/>
      <c r="CH113" s="742"/>
    </row>
    <row r="114" spans="1:86" ht="24.95" customHeight="1">
      <c r="A114" s="724"/>
      <c r="B114" s="725"/>
      <c r="C114" s="743"/>
      <c r="D114" s="744"/>
      <c r="E114" s="744"/>
      <c r="F114" s="744"/>
      <c r="G114" s="744"/>
      <c r="H114" s="744"/>
      <c r="I114" s="744"/>
      <c r="J114" s="744"/>
      <c r="K114" s="744"/>
      <c r="L114" s="744"/>
      <c r="M114" s="745"/>
      <c r="N114" s="730"/>
      <c r="O114" s="731"/>
      <c r="P114" s="793" t="str">
        <f>IF('②応募者名簿(印刷用)'!$BU$31="","",'②応募者名簿(印刷用)'!$BU$31)</f>
        <v xml:space="preserve"> </v>
      </c>
      <c r="Q114" s="793"/>
      <c r="R114" s="793"/>
      <c r="S114" s="793"/>
      <c r="T114" s="793"/>
      <c r="U114" s="793"/>
      <c r="V114" s="793"/>
      <c r="W114" s="793"/>
      <c r="X114" s="793"/>
      <c r="Y114" s="793"/>
      <c r="Z114" s="793"/>
      <c r="AA114" s="793"/>
      <c r="AB114" s="793"/>
      <c r="AC114" s="793"/>
      <c r="AD114" s="793"/>
      <c r="AE114" s="793"/>
      <c r="AF114" s="793"/>
      <c r="AG114" s="793"/>
      <c r="AH114" s="793"/>
      <c r="AI114" s="793"/>
      <c r="AJ114" s="793"/>
      <c r="AK114" s="793"/>
      <c r="AL114" s="793"/>
      <c r="AM114" s="793"/>
      <c r="AN114" s="793"/>
      <c r="AO114" s="793"/>
      <c r="AP114" s="793"/>
      <c r="AQ114" s="300"/>
      <c r="AR114" s="301"/>
      <c r="AS114" s="724"/>
      <c r="AT114" s="725"/>
      <c r="AU114" s="743"/>
      <c r="AV114" s="744"/>
      <c r="AW114" s="744"/>
      <c r="AX114" s="744"/>
      <c r="AY114" s="744"/>
      <c r="AZ114" s="744"/>
      <c r="BA114" s="744"/>
      <c r="BB114" s="744"/>
      <c r="BC114" s="744"/>
      <c r="BD114" s="744"/>
      <c r="BE114" s="745"/>
      <c r="BF114" s="730"/>
      <c r="BG114" s="731"/>
      <c r="BH114" s="743" t="str">
        <f>IF('②応募者名簿(印刷用)'!$BU$32="","",'②応募者名簿(印刷用)'!$BU$32)</f>
        <v xml:space="preserve"> </v>
      </c>
      <c r="BI114" s="744"/>
      <c r="BJ114" s="744"/>
      <c r="BK114" s="744"/>
      <c r="BL114" s="744"/>
      <c r="BM114" s="744"/>
      <c r="BN114" s="744"/>
      <c r="BO114" s="744"/>
      <c r="BP114" s="744"/>
      <c r="BQ114" s="744"/>
      <c r="BR114" s="744"/>
      <c r="BS114" s="744"/>
      <c r="BT114" s="744"/>
      <c r="BU114" s="744"/>
      <c r="BV114" s="744"/>
      <c r="BW114" s="744"/>
      <c r="BX114" s="744"/>
      <c r="BY114" s="744"/>
      <c r="BZ114" s="744"/>
      <c r="CA114" s="744"/>
      <c r="CB114" s="744"/>
      <c r="CC114" s="744"/>
      <c r="CD114" s="744"/>
      <c r="CE114" s="744"/>
      <c r="CF114" s="744"/>
      <c r="CG114" s="744"/>
      <c r="CH114" s="745"/>
    </row>
    <row r="115" spans="1:86" ht="24.95" customHeight="1">
      <c r="A115" s="726"/>
      <c r="B115" s="727"/>
      <c r="C115" s="743"/>
      <c r="D115" s="744"/>
      <c r="E115" s="744"/>
      <c r="F115" s="744"/>
      <c r="G115" s="744"/>
      <c r="H115" s="744"/>
      <c r="I115" s="744"/>
      <c r="J115" s="744"/>
      <c r="K115" s="744"/>
      <c r="L115" s="744"/>
      <c r="M115" s="745"/>
      <c r="N115" s="732"/>
      <c r="O115" s="733"/>
      <c r="P115" s="794"/>
      <c r="Q115" s="794"/>
      <c r="R115" s="794"/>
      <c r="S115" s="794"/>
      <c r="T115" s="794"/>
      <c r="U115" s="794"/>
      <c r="V115" s="794"/>
      <c r="W115" s="794"/>
      <c r="X115" s="794"/>
      <c r="Y115" s="794"/>
      <c r="Z115" s="794"/>
      <c r="AA115" s="794"/>
      <c r="AB115" s="794"/>
      <c r="AC115" s="794"/>
      <c r="AD115" s="794"/>
      <c r="AE115" s="794"/>
      <c r="AF115" s="794"/>
      <c r="AG115" s="794"/>
      <c r="AH115" s="794"/>
      <c r="AI115" s="794"/>
      <c r="AJ115" s="794"/>
      <c r="AK115" s="794"/>
      <c r="AL115" s="794"/>
      <c r="AM115" s="794"/>
      <c r="AN115" s="794"/>
      <c r="AO115" s="794"/>
      <c r="AP115" s="794"/>
      <c r="AQ115" s="300"/>
      <c r="AR115" s="301"/>
      <c r="AS115" s="726"/>
      <c r="AT115" s="727"/>
      <c r="AU115" s="746"/>
      <c r="AV115" s="747"/>
      <c r="AW115" s="747"/>
      <c r="AX115" s="747"/>
      <c r="AY115" s="747"/>
      <c r="AZ115" s="747"/>
      <c r="BA115" s="747"/>
      <c r="BB115" s="747"/>
      <c r="BC115" s="747"/>
      <c r="BD115" s="747"/>
      <c r="BE115" s="748"/>
      <c r="BF115" s="732"/>
      <c r="BG115" s="733"/>
      <c r="BH115" s="746"/>
      <c r="BI115" s="747"/>
      <c r="BJ115" s="747"/>
      <c r="BK115" s="747"/>
      <c r="BL115" s="747"/>
      <c r="BM115" s="747"/>
      <c r="BN115" s="747"/>
      <c r="BO115" s="747"/>
      <c r="BP115" s="747"/>
      <c r="BQ115" s="747"/>
      <c r="BR115" s="747"/>
      <c r="BS115" s="747"/>
      <c r="BT115" s="747"/>
      <c r="BU115" s="747"/>
      <c r="BV115" s="747"/>
      <c r="BW115" s="747"/>
      <c r="BX115" s="747"/>
      <c r="BY115" s="747"/>
      <c r="BZ115" s="747"/>
      <c r="CA115" s="747"/>
      <c r="CB115" s="747"/>
      <c r="CC115" s="747"/>
      <c r="CD115" s="747"/>
      <c r="CE115" s="747"/>
      <c r="CF115" s="747"/>
      <c r="CG115" s="747"/>
      <c r="CH115" s="748"/>
    </row>
    <row r="116" spans="1:86" ht="24.95" customHeight="1">
      <c r="A116" s="786" t="s">
        <v>22</v>
      </c>
      <c r="B116" s="786"/>
      <c r="C116" s="791" t="str">
        <f>""&amp;①入力シート!AD112</f>
        <v/>
      </c>
      <c r="D116" s="791"/>
      <c r="E116" s="791"/>
      <c r="F116" s="791"/>
      <c r="G116" s="791"/>
      <c r="H116" s="791"/>
      <c r="I116" s="791"/>
      <c r="J116" s="791"/>
      <c r="K116" s="791"/>
      <c r="L116" s="791"/>
      <c r="M116" s="791"/>
      <c r="N116" s="197"/>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774">
        <f>$AM$20</f>
        <v>86</v>
      </c>
      <c r="AN116" s="774"/>
      <c r="AO116" s="774"/>
      <c r="AP116" s="775"/>
      <c r="AQ116" s="298"/>
      <c r="AR116" s="299"/>
      <c r="AS116" s="778" t="s">
        <v>22</v>
      </c>
      <c r="AT116" s="779"/>
      <c r="AU116" s="749" t="str">
        <f>""&amp;①入力シート!AD113</f>
        <v/>
      </c>
      <c r="AV116" s="750"/>
      <c r="AW116" s="750"/>
      <c r="AX116" s="750"/>
      <c r="AY116" s="750"/>
      <c r="AZ116" s="750"/>
      <c r="BA116" s="750"/>
      <c r="BB116" s="750"/>
      <c r="BC116" s="750"/>
      <c r="BD116" s="750"/>
      <c r="BE116" s="751"/>
      <c r="BF116" s="197"/>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774">
        <f>$AM$20</f>
        <v>86</v>
      </c>
      <c r="CF116" s="774"/>
      <c r="CG116" s="774"/>
      <c r="CH116" s="775"/>
    </row>
    <row r="117" spans="1:86" ht="24.95" customHeight="1">
      <c r="A117" s="786"/>
      <c r="B117" s="786"/>
      <c r="C117" s="791"/>
      <c r="D117" s="791"/>
      <c r="E117" s="791"/>
      <c r="F117" s="791"/>
      <c r="G117" s="791"/>
      <c r="H117" s="791"/>
      <c r="I117" s="791"/>
      <c r="J117" s="791"/>
      <c r="K117" s="791"/>
      <c r="L117" s="791"/>
      <c r="M117" s="791"/>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199"/>
      <c r="AJ117" s="199"/>
      <c r="AK117" s="199"/>
      <c r="AL117" s="199"/>
      <c r="AM117" s="776"/>
      <c r="AN117" s="776"/>
      <c r="AO117" s="776"/>
      <c r="AP117" s="777"/>
      <c r="AQ117" s="298"/>
      <c r="AR117" s="299"/>
      <c r="AS117" s="780"/>
      <c r="AT117" s="781"/>
      <c r="AU117" s="752"/>
      <c r="AV117" s="753"/>
      <c r="AW117" s="753"/>
      <c r="AX117" s="753"/>
      <c r="AY117" s="753"/>
      <c r="AZ117" s="753"/>
      <c r="BA117" s="753"/>
      <c r="BB117" s="753"/>
      <c r="BC117" s="753"/>
      <c r="BD117" s="753"/>
      <c r="BE117" s="754"/>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776"/>
      <c r="CF117" s="776"/>
      <c r="CG117" s="776"/>
      <c r="CH117" s="777"/>
    </row>
    <row r="118" spans="1:86" ht="26.1" customHeight="1">
      <c r="A118" s="200"/>
      <c r="B118" s="200"/>
      <c r="C118" s="201"/>
      <c r="D118" s="201"/>
      <c r="E118" s="201"/>
      <c r="F118" s="201"/>
      <c r="G118" s="201"/>
      <c r="H118" s="201"/>
      <c r="I118" s="201"/>
      <c r="J118" s="201"/>
      <c r="K118" s="201"/>
      <c r="L118" s="201"/>
      <c r="M118" s="201"/>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304"/>
      <c r="AR118" s="305"/>
      <c r="AS118" s="200"/>
      <c r="AT118" s="200"/>
      <c r="AU118" s="201"/>
      <c r="AV118" s="201"/>
      <c r="AW118" s="201"/>
      <c r="AX118" s="201"/>
      <c r="AY118" s="201"/>
      <c r="AZ118" s="201"/>
      <c r="BA118" s="201"/>
      <c r="BB118" s="201"/>
      <c r="BC118" s="201"/>
      <c r="BD118" s="201"/>
      <c r="BE118" s="201"/>
      <c r="BF118" s="202"/>
      <c r="BG118" s="202"/>
      <c r="BH118" s="202"/>
      <c r="BI118" s="202"/>
      <c r="BJ118" s="202"/>
      <c r="BK118" s="202"/>
      <c r="BL118" s="202"/>
      <c r="BM118" s="202"/>
      <c r="BN118" s="202"/>
      <c r="BO118" s="202"/>
      <c r="BP118" s="202"/>
      <c r="BQ118" s="202"/>
      <c r="BR118" s="202"/>
      <c r="BS118" s="202"/>
      <c r="BT118" s="202"/>
      <c r="BU118" s="202"/>
      <c r="BV118" s="202"/>
      <c r="BW118" s="202"/>
      <c r="BX118" s="202"/>
      <c r="BY118" s="202"/>
      <c r="BZ118" s="202"/>
      <c r="CA118" s="202"/>
      <c r="CB118" s="202"/>
      <c r="CC118" s="202"/>
      <c r="CD118" s="202"/>
      <c r="CE118" s="202"/>
      <c r="CF118" s="202"/>
      <c r="CG118" s="202"/>
      <c r="CH118" s="202"/>
    </row>
    <row r="119" spans="1:86" ht="26.1" customHeight="1">
      <c r="AQ119" s="304"/>
      <c r="AR119" s="305"/>
    </row>
    <row r="120" spans="1:86" ht="26.1" customHeight="1">
      <c r="A120" s="174"/>
      <c r="B120" s="174"/>
      <c r="C120" s="174"/>
      <c r="D120" s="174"/>
      <c r="E120" s="174"/>
      <c r="F120" s="174"/>
      <c r="G120" s="174"/>
      <c r="H120" s="174"/>
      <c r="I120" s="174"/>
      <c r="J120" s="174"/>
      <c r="K120" s="174"/>
      <c r="L120" s="174"/>
      <c r="M120" s="174"/>
      <c r="N120" s="785" t="s">
        <v>408</v>
      </c>
      <c r="O120" s="785"/>
      <c r="P120" s="785"/>
      <c r="Q120" s="785"/>
      <c r="R120" s="785"/>
      <c r="S120" s="785"/>
      <c r="T120" s="785"/>
      <c r="U120" s="785"/>
      <c r="V120" s="785"/>
      <c r="W120" s="785"/>
      <c r="X120" s="785"/>
      <c r="Y120" s="785"/>
      <c r="Z120" s="785"/>
      <c r="AA120" s="785"/>
      <c r="AB120" s="785"/>
      <c r="AQ120" s="298"/>
      <c r="AR120" s="299"/>
      <c r="AS120" s="174"/>
      <c r="AT120" s="174"/>
      <c r="AU120" s="174"/>
      <c r="AV120" s="174"/>
      <c r="AW120" s="174"/>
      <c r="AX120" s="174"/>
      <c r="AY120" s="174"/>
      <c r="AZ120" s="174"/>
      <c r="BA120" s="174"/>
      <c r="BB120" s="174"/>
      <c r="BC120" s="174"/>
      <c r="BD120" s="174"/>
      <c r="BE120" s="174"/>
      <c r="BF120" s="785" t="s">
        <v>408</v>
      </c>
      <c r="BG120" s="785"/>
      <c r="BH120" s="785"/>
      <c r="BI120" s="785"/>
      <c r="BJ120" s="785"/>
      <c r="BK120" s="785"/>
      <c r="BL120" s="785"/>
      <c r="BM120" s="785"/>
      <c r="BN120" s="785"/>
      <c r="BO120" s="785"/>
      <c r="BP120" s="785"/>
      <c r="BQ120" s="785"/>
      <c r="BR120" s="785"/>
      <c r="BS120" s="785"/>
      <c r="BT120" s="785"/>
    </row>
    <row r="121" spans="1:86" ht="26.1" customHeight="1">
      <c r="A121" s="174"/>
      <c r="B121" s="174"/>
      <c r="C121" s="174"/>
      <c r="D121" s="174"/>
      <c r="E121" s="174"/>
      <c r="F121" s="174"/>
      <c r="G121" s="174"/>
      <c r="H121" s="174"/>
      <c r="I121" s="174"/>
      <c r="J121" s="174"/>
      <c r="K121" s="174"/>
      <c r="L121" s="174"/>
      <c r="M121" s="174"/>
      <c r="N121" s="785"/>
      <c r="O121" s="785"/>
      <c r="P121" s="785"/>
      <c r="Q121" s="785"/>
      <c r="R121" s="785"/>
      <c r="S121" s="785"/>
      <c r="T121" s="785"/>
      <c r="U121" s="785"/>
      <c r="V121" s="785"/>
      <c r="W121" s="785"/>
      <c r="X121" s="785"/>
      <c r="Y121" s="785"/>
      <c r="Z121" s="785"/>
      <c r="AA121" s="785"/>
      <c r="AB121" s="785"/>
      <c r="AQ121" s="298"/>
      <c r="AR121" s="299"/>
      <c r="AS121" s="174"/>
      <c r="AT121" s="174"/>
      <c r="AU121" s="174"/>
      <c r="AV121" s="174"/>
      <c r="AW121" s="174"/>
      <c r="AX121" s="174"/>
      <c r="AY121" s="174"/>
      <c r="AZ121" s="174"/>
      <c r="BA121" s="174"/>
      <c r="BB121" s="174"/>
      <c r="BC121" s="174"/>
      <c r="BD121" s="174"/>
      <c r="BE121" s="174"/>
      <c r="BF121" s="785"/>
      <c r="BG121" s="785"/>
      <c r="BH121" s="785"/>
      <c r="BI121" s="785"/>
      <c r="BJ121" s="785"/>
      <c r="BK121" s="785"/>
      <c r="BL121" s="785"/>
      <c r="BM121" s="785"/>
      <c r="BN121" s="785"/>
      <c r="BO121" s="785"/>
      <c r="BP121" s="785"/>
      <c r="BQ121" s="785"/>
      <c r="BR121" s="785"/>
      <c r="BS121" s="785"/>
      <c r="BT121" s="785"/>
    </row>
    <row r="122" spans="1:86" ht="26.1" customHeight="1">
      <c r="A122" s="174"/>
      <c r="B122" s="174"/>
      <c r="C122" s="174"/>
      <c r="D122" s="174"/>
      <c r="E122" s="174"/>
      <c r="F122" s="174"/>
      <c r="G122" s="174"/>
      <c r="H122" s="174"/>
      <c r="I122" s="174"/>
      <c r="J122" s="174"/>
      <c r="K122" s="174"/>
      <c r="L122" s="174"/>
      <c r="M122" s="174"/>
      <c r="N122" s="785" t="s">
        <v>407</v>
      </c>
      <c r="O122" s="785"/>
      <c r="P122" s="785"/>
      <c r="Q122" s="785"/>
      <c r="R122" s="785"/>
      <c r="S122" s="785"/>
      <c r="T122" s="785"/>
      <c r="U122" s="785"/>
      <c r="V122" s="785"/>
      <c r="W122" s="785"/>
      <c r="X122" s="785"/>
      <c r="Y122" s="785"/>
      <c r="Z122" s="785"/>
      <c r="AA122" s="785"/>
      <c r="AB122" s="785"/>
      <c r="AQ122" s="298"/>
      <c r="AR122" s="299"/>
      <c r="AS122" s="174"/>
      <c r="AT122" s="174"/>
      <c r="AU122" s="174"/>
      <c r="AV122" s="174"/>
      <c r="AW122" s="174"/>
      <c r="AX122" s="174"/>
      <c r="AY122" s="174"/>
      <c r="AZ122" s="174"/>
      <c r="BA122" s="174"/>
      <c r="BB122" s="174"/>
      <c r="BC122" s="174"/>
      <c r="BD122" s="174"/>
      <c r="BE122" s="174"/>
      <c r="BF122" s="785" t="s">
        <v>407</v>
      </c>
      <c r="BG122" s="785"/>
      <c r="BH122" s="785"/>
      <c r="BI122" s="785"/>
      <c r="BJ122" s="785"/>
      <c r="BK122" s="785"/>
      <c r="BL122" s="785"/>
      <c r="BM122" s="785"/>
      <c r="BN122" s="785"/>
      <c r="BO122" s="785"/>
      <c r="BP122" s="785"/>
      <c r="BQ122" s="785"/>
      <c r="BR122" s="785"/>
      <c r="BS122" s="785"/>
      <c r="BT122" s="785"/>
    </row>
    <row r="123" spans="1:86" ht="26.1" customHeight="1">
      <c r="A123" s="174"/>
      <c r="B123" s="174"/>
      <c r="C123" s="174"/>
      <c r="D123" s="174"/>
      <c r="E123" s="174"/>
      <c r="F123" s="174"/>
      <c r="G123" s="174"/>
      <c r="H123" s="174"/>
      <c r="I123" s="174"/>
      <c r="J123" s="174"/>
      <c r="K123" s="174"/>
      <c r="L123" s="174"/>
      <c r="M123" s="174"/>
      <c r="N123" s="785"/>
      <c r="O123" s="785"/>
      <c r="P123" s="785"/>
      <c r="Q123" s="785"/>
      <c r="R123" s="785"/>
      <c r="S123" s="785"/>
      <c r="T123" s="785"/>
      <c r="U123" s="785"/>
      <c r="V123" s="785"/>
      <c r="W123" s="785"/>
      <c r="X123" s="785"/>
      <c r="Y123" s="785"/>
      <c r="Z123" s="785"/>
      <c r="AA123" s="785"/>
      <c r="AB123" s="785"/>
      <c r="AQ123" s="298"/>
      <c r="AR123" s="299"/>
      <c r="AS123" s="174"/>
      <c r="AT123" s="174"/>
      <c r="AU123" s="174"/>
      <c r="AV123" s="174"/>
      <c r="AW123" s="174"/>
      <c r="AX123" s="174"/>
      <c r="AY123" s="174"/>
      <c r="AZ123" s="174"/>
      <c r="BA123" s="174"/>
      <c r="BB123" s="174"/>
      <c r="BC123" s="174"/>
      <c r="BD123" s="174"/>
      <c r="BE123" s="174"/>
      <c r="BF123" s="785"/>
      <c r="BG123" s="785"/>
      <c r="BH123" s="785"/>
      <c r="BI123" s="785"/>
      <c r="BJ123" s="785"/>
      <c r="BK123" s="785"/>
      <c r="BL123" s="785"/>
      <c r="BM123" s="785"/>
      <c r="BN123" s="785"/>
      <c r="BO123" s="785"/>
      <c r="BP123" s="785"/>
      <c r="BQ123" s="785"/>
      <c r="BR123" s="785"/>
      <c r="BS123" s="785"/>
      <c r="BT123" s="785"/>
    </row>
    <row r="124" spans="1:86" ht="26.1" customHeight="1">
      <c r="AQ124" s="302"/>
      <c r="AR124" s="303"/>
    </row>
    <row r="125" spans="1:86" ht="26.1" customHeight="1">
      <c r="B125" s="142" t="str">
        <f>$B$5</f>
        <v>第86回全国教育美術展応募作品の名札</v>
      </c>
      <c r="AQ125" s="302"/>
      <c r="AR125" s="303"/>
      <c r="AT125" s="142" t="str">
        <f>$B$5</f>
        <v>第86回全国教育美術展応募作品の名札</v>
      </c>
    </row>
    <row r="126" spans="1:86" ht="24.95" customHeight="1">
      <c r="A126" s="734" t="s">
        <v>45</v>
      </c>
      <c r="B126" s="735"/>
      <c r="C126" s="735"/>
      <c r="D126" s="735"/>
      <c r="E126" s="735"/>
      <c r="F126" s="735"/>
      <c r="G126" s="735"/>
      <c r="H126" s="735"/>
      <c r="I126" s="735"/>
      <c r="J126" s="735"/>
      <c r="K126" s="735"/>
      <c r="L126" s="735"/>
      <c r="M126" s="736"/>
      <c r="N126" s="790" t="s">
        <v>344</v>
      </c>
      <c r="O126" s="790"/>
      <c r="P126" s="719" t="s">
        <v>17</v>
      </c>
      <c r="Q126" s="720"/>
      <c r="R126" s="721" t="str">
        <f>IF('②応募者名簿(印刷用)'!$BX$40="","",'②応募者名簿(印刷用)'!$BX$40)</f>
        <v>-</v>
      </c>
      <c r="S126" s="721"/>
      <c r="T126" s="721"/>
      <c r="U126" s="721"/>
      <c r="V126" s="721"/>
      <c r="W126" s="721"/>
      <c r="X126" s="721"/>
      <c r="Y126" s="272"/>
      <c r="Z126" s="272"/>
      <c r="AA126" s="718" t="s">
        <v>282</v>
      </c>
      <c r="AB126" s="718"/>
      <c r="AC126" s="718"/>
      <c r="AD126" s="716" t="str">
        <f>IF(①入力シート!$D$30+①入力シート!$H$30+①入力シート!$L$30=0,"",①入力シート!$D$30&amp;①入力シート!$G$30&amp;①入力シート!$H$30&amp;①入力シート!$K$30&amp;①入力シート!$L$30)</f>
        <v/>
      </c>
      <c r="AE126" s="716"/>
      <c r="AF126" s="716"/>
      <c r="AG126" s="716"/>
      <c r="AH126" s="716"/>
      <c r="AI126" s="716"/>
      <c r="AJ126" s="716"/>
      <c r="AK126" s="716"/>
      <c r="AL126" s="716"/>
      <c r="AM126" s="716"/>
      <c r="AN126" s="716"/>
      <c r="AO126" s="716"/>
      <c r="AP126" s="717"/>
      <c r="AQ126" s="300"/>
      <c r="AR126" s="301"/>
      <c r="AS126" s="734" t="s">
        <v>45</v>
      </c>
      <c r="AT126" s="735"/>
      <c r="AU126" s="735"/>
      <c r="AV126" s="735"/>
      <c r="AW126" s="735"/>
      <c r="AX126" s="735"/>
      <c r="AY126" s="735"/>
      <c r="AZ126" s="735"/>
      <c r="BA126" s="735"/>
      <c r="BB126" s="735"/>
      <c r="BC126" s="735"/>
      <c r="BD126" s="735"/>
      <c r="BE126" s="736"/>
      <c r="BF126" s="728" t="s">
        <v>344</v>
      </c>
      <c r="BG126" s="729"/>
      <c r="BH126" s="719" t="s">
        <v>17</v>
      </c>
      <c r="BI126" s="720"/>
      <c r="BJ126" s="721" t="str">
        <f>IF('②応募者名簿(印刷用)'!$BX$40="","",'②応募者名簿(印刷用)'!$BX$40)</f>
        <v>-</v>
      </c>
      <c r="BK126" s="721"/>
      <c r="BL126" s="721"/>
      <c r="BM126" s="721"/>
      <c r="BN126" s="721"/>
      <c r="BO126" s="721"/>
      <c r="BP126" s="721"/>
      <c r="BQ126" s="272"/>
      <c r="BR126" s="272"/>
      <c r="BS126" s="718" t="s">
        <v>282</v>
      </c>
      <c r="BT126" s="718"/>
      <c r="BU126" s="718"/>
      <c r="BV126" s="716" t="str">
        <f>IF(①入力シート!$D$30+①入力シート!$H$30+①入力シート!$L$30=0,"",①入力シート!$D$30&amp;①入力シート!$G$30&amp;①入力シート!$H$30&amp;①入力シート!$K$30&amp;①入力シート!$L$30)</f>
        <v/>
      </c>
      <c r="BW126" s="716"/>
      <c r="BX126" s="716"/>
      <c r="BY126" s="716"/>
      <c r="BZ126" s="716"/>
      <c r="CA126" s="716"/>
      <c r="CB126" s="716"/>
      <c r="CC126" s="716"/>
      <c r="CD126" s="716"/>
      <c r="CE126" s="716"/>
      <c r="CF126" s="716"/>
      <c r="CG126" s="716"/>
      <c r="CH126" s="717"/>
    </row>
    <row r="127" spans="1:86" ht="24.95" customHeight="1">
      <c r="A127" s="714"/>
      <c r="B127" s="715"/>
      <c r="C127" s="715"/>
      <c r="D127" s="715"/>
      <c r="E127" s="715"/>
      <c r="F127" s="715"/>
      <c r="G127" s="715"/>
      <c r="H127" s="715"/>
      <c r="I127" s="191"/>
      <c r="J127" s="191"/>
      <c r="K127" s="191"/>
      <c r="L127" s="191"/>
      <c r="M127" s="192"/>
      <c r="N127" s="790"/>
      <c r="O127" s="790"/>
      <c r="P127" s="711" t="str">
        <f>IF('②応募者名簿(印刷用)'!$BV$42="","",'②応募者名簿(印刷用)'!$BV$42)</f>
        <v xml:space="preserve"> </v>
      </c>
      <c r="Q127" s="712"/>
      <c r="R127" s="712"/>
      <c r="S127" s="712"/>
      <c r="T127" s="712"/>
      <c r="U127" s="712"/>
      <c r="V127" s="712"/>
      <c r="W127" s="712"/>
      <c r="X127" s="712"/>
      <c r="Y127" s="712"/>
      <c r="Z127" s="712"/>
      <c r="AA127" s="712"/>
      <c r="AB127" s="712"/>
      <c r="AC127" s="712"/>
      <c r="AD127" s="712"/>
      <c r="AE127" s="712"/>
      <c r="AF127" s="712"/>
      <c r="AG127" s="712"/>
      <c r="AH127" s="712"/>
      <c r="AI127" s="712"/>
      <c r="AJ127" s="712"/>
      <c r="AK127" s="712"/>
      <c r="AL127" s="712"/>
      <c r="AM127" s="712"/>
      <c r="AN127" s="712"/>
      <c r="AO127" s="712"/>
      <c r="AP127" s="713"/>
      <c r="AQ127" s="300"/>
      <c r="AR127" s="301"/>
      <c r="AS127" s="714"/>
      <c r="AT127" s="715"/>
      <c r="AU127" s="715"/>
      <c r="AV127" s="715"/>
      <c r="AW127" s="715"/>
      <c r="AX127" s="715"/>
      <c r="AY127" s="715"/>
      <c r="AZ127" s="715"/>
      <c r="BA127" s="191"/>
      <c r="BB127" s="191"/>
      <c r="BC127" s="191"/>
      <c r="BD127" s="191"/>
      <c r="BE127" s="192"/>
      <c r="BF127" s="730"/>
      <c r="BG127" s="731"/>
      <c r="BH127" s="711" t="str">
        <f>IF('②応募者名簿(印刷用)'!$BV$42="","",'②応募者名簿(印刷用)'!$BV$42)</f>
        <v xml:space="preserve"> </v>
      </c>
      <c r="BI127" s="712"/>
      <c r="BJ127" s="712"/>
      <c r="BK127" s="712"/>
      <c r="BL127" s="712"/>
      <c r="BM127" s="712"/>
      <c r="BN127" s="712"/>
      <c r="BO127" s="712"/>
      <c r="BP127" s="712"/>
      <c r="BQ127" s="712"/>
      <c r="BR127" s="712"/>
      <c r="BS127" s="712"/>
      <c r="BT127" s="712"/>
      <c r="BU127" s="712"/>
      <c r="BV127" s="712"/>
      <c r="BW127" s="712"/>
      <c r="BX127" s="712"/>
      <c r="BY127" s="712"/>
      <c r="BZ127" s="712"/>
      <c r="CA127" s="712"/>
      <c r="CB127" s="712"/>
      <c r="CC127" s="712"/>
      <c r="CD127" s="712"/>
      <c r="CE127" s="712"/>
      <c r="CF127" s="712"/>
      <c r="CG127" s="712"/>
      <c r="CH127" s="713"/>
    </row>
    <row r="128" spans="1:86" ht="24.95" customHeight="1">
      <c r="A128" s="714"/>
      <c r="B128" s="715"/>
      <c r="C128" s="715"/>
      <c r="D128" s="715"/>
      <c r="E128" s="715"/>
      <c r="F128" s="715"/>
      <c r="G128" s="715"/>
      <c r="H128" s="715"/>
      <c r="I128" s="191"/>
      <c r="J128" s="191"/>
      <c r="K128" s="191"/>
      <c r="L128" s="191"/>
      <c r="M128" s="192"/>
      <c r="N128" s="790"/>
      <c r="O128" s="790"/>
      <c r="P128" s="711" t="str">
        <f>IF('②応募者名簿(印刷用)'!$BV$43="","",'②応募者名簿(印刷用)'!$BV$43)</f>
        <v xml:space="preserve"> </v>
      </c>
      <c r="Q128" s="712"/>
      <c r="R128" s="712"/>
      <c r="S128" s="712"/>
      <c r="T128" s="712"/>
      <c r="U128" s="712"/>
      <c r="V128" s="712"/>
      <c r="W128" s="712"/>
      <c r="X128" s="712"/>
      <c r="Y128" s="712"/>
      <c r="Z128" s="712"/>
      <c r="AA128" s="712"/>
      <c r="AB128" s="712"/>
      <c r="AC128" s="712"/>
      <c r="AD128" s="712"/>
      <c r="AE128" s="712"/>
      <c r="AF128" s="712"/>
      <c r="AG128" s="712"/>
      <c r="AH128" s="712"/>
      <c r="AI128" s="712"/>
      <c r="AJ128" s="712"/>
      <c r="AK128" s="712"/>
      <c r="AL128" s="712"/>
      <c r="AM128" s="712"/>
      <c r="AN128" s="712"/>
      <c r="AO128" s="712"/>
      <c r="AP128" s="713"/>
      <c r="AQ128" s="300"/>
      <c r="AR128" s="301"/>
      <c r="AS128" s="714"/>
      <c r="AT128" s="715"/>
      <c r="AU128" s="715"/>
      <c r="AV128" s="715"/>
      <c r="AW128" s="715"/>
      <c r="AX128" s="715"/>
      <c r="AY128" s="715"/>
      <c r="AZ128" s="715"/>
      <c r="BA128" s="191"/>
      <c r="BB128" s="191"/>
      <c r="BC128" s="191"/>
      <c r="BD128" s="191"/>
      <c r="BE128" s="192"/>
      <c r="BF128" s="730"/>
      <c r="BG128" s="731"/>
      <c r="BH128" s="711" t="str">
        <f>IF('②応募者名簿(印刷用)'!$BV$43="","",'②応募者名簿(印刷用)'!$BV$43)</f>
        <v xml:space="preserve"> </v>
      </c>
      <c r="BI128" s="712"/>
      <c r="BJ128" s="712"/>
      <c r="BK128" s="712"/>
      <c r="BL128" s="712"/>
      <c r="BM128" s="712"/>
      <c r="BN128" s="712"/>
      <c r="BO128" s="712"/>
      <c r="BP128" s="712"/>
      <c r="BQ128" s="712"/>
      <c r="BR128" s="712"/>
      <c r="BS128" s="712"/>
      <c r="BT128" s="712"/>
      <c r="BU128" s="712"/>
      <c r="BV128" s="712"/>
      <c r="BW128" s="712"/>
      <c r="BX128" s="712"/>
      <c r="BY128" s="712"/>
      <c r="BZ128" s="712"/>
      <c r="CA128" s="712"/>
      <c r="CB128" s="712"/>
      <c r="CC128" s="712"/>
      <c r="CD128" s="712"/>
      <c r="CE128" s="712"/>
      <c r="CF128" s="712"/>
      <c r="CG128" s="712"/>
      <c r="CH128" s="713"/>
    </row>
    <row r="129" spans="1:86" ht="24.95" customHeight="1">
      <c r="A129" s="714"/>
      <c r="B129" s="715"/>
      <c r="C129" s="715"/>
      <c r="D129" s="715"/>
      <c r="E129" s="715"/>
      <c r="F129" s="715"/>
      <c r="G129" s="715"/>
      <c r="H129" s="715"/>
      <c r="I129" s="191"/>
      <c r="J129" s="191"/>
      <c r="K129" s="191"/>
      <c r="L129" s="191"/>
      <c r="M129" s="192"/>
      <c r="N129" s="790"/>
      <c r="O129" s="790"/>
      <c r="P129" s="737" t="str">
        <f>IF('②応募者名簿(印刷用)'!$BV$44="","",'②応募者名簿(印刷用)'!$BV$44)</f>
        <v xml:space="preserve"> </v>
      </c>
      <c r="Q129" s="738"/>
      <c r="R129" s="738"/>
      <c r="S129" s="738"/>
      <c r="T129" s="738"/>
      <c r="U129" s="738"/>
      <c r="V129" s="738"/>
      <c r="W129" s="738"/>
      <c r="X129" s="738"/>
      <c r="Y129" s="738"/>
      <c r="Z129" s="738"/>
      <c r="AA129" s="738"/>
      <c r="AB129" s="738"/>
      <c r="AC129" s="738"/>
      <c r="AD129" s="738"/>
      <c r="AE129" s="738"/>
      <c r="AF129" s="738"/>
      <c r="AG129" s="738"/>
      <c r="AH129" s="738"/>
      <c r="AI129" s="738"/>
      <c r="AJ129" s="738"/>
      <c r="AK129" s="738"/>
      <c r="AL129" s="738"/>
      <c r="AM129" s="738"/>
      <c r="AN129" s="738"/>
      <c r="AO129" s="738"/>
      <c r="AP129" s="739"/>
      <c r="AQ129" s="300"/>
      <c r="AR129" s="301"/>
      <c r="AS129" s="714"/>
      <c r="AT129" s="715"/>
      <c r="AU129" s="715"/>
      <c r="AV129" s="715"/>
      <c r="AW129" s="715"/>
      <c r="AX129" s="715"/>
      <c r="AY129" s="715"/>
      <c r="AZ129" s="715"/>
      <c r="BA129" s="191"/>
      <c r="BB129" s="191"/>
      <c r="BC129" s="191"/>
      <c r="BD129" s="191"/>
      <c r="BE129" s="192"/>
      <c r="BF129" s="732"/>
      <c r="BG129" s="733"/>
      <c r="BH129" s="737" t="str">
        <f>IF('②応募者名簿(印刷用)'!$BV$44="","",'②応募者名簿(印刷用)'!$BV$44)</f>
        <v xml:space="preserve"> </v>
      </c>
      <c r="BI129" s="738"/>
      <c r="BJ129" s="738"/>
      <c r="BK129" s="738"/>
      <c r="BL129" s="738"/>
      <c r="BM129" s="738"/>
      <c r="BN129" s="738"/>
      <c r="BO129" s="738"/>
      <c r="BP129" s="738"/>
      <c r="BQ129" s="738"/>
      <c r="BR129" s="738"/>
      <c r="BS129" s="738"/>
      <c r="BT129" s="738"/>
      <c r="BU129" s="738"/>
      <c r="BV129" s="738"/>
      <c r="BW129" s="738"/>
      <c r="BX129" s="738"/>
      <c r="BY129" s="738"/>
      <c r="BZ129" s="738"/>
      <c r="CA129" s="738"/>
      <c r="CB129" s="738"/>
      <c r="CC129" s="738"/>
      <c r="CD129" s="738"/>
      <c r="CE129" s="738"/>
      <c r="CF129" s="738"/>
      <c r="CG129" s="738"/>
      <c r="CH129" s="739"/>
    </row>
    <row r="130" spans="1:86" ht="24.95" customHeight="1">
      <c r="A130" s="714"/>
      <c r="B130" s="715"/>
      <c r="C130" s="715"/>
      <c r="D130" s="715"/>
      <c r="E130" s="715"/>
      <c r="F130" s="715"/>
      <c r="G130" s="715"/>
      <c r="H130" s="715"/>
      <c r="I130" s="191"/>
      <c r="J130" s="191"/>
      <c r="K130" s="191"/>
      <c r="L130" s="191"/>
      <c r="M130" s="192"/>
      <c r="N130" s="728" t="s">
        <v>345</v>
      </c>
      <c r="O130" s="729"/>
      <c r="P130" s="740" t="s">
        <v>23</v>
      </c>
      <c r="Q130" s="741"/>
      <c r="R130" s="741"/>
      <c r="S130" s="741"/>
      <c r="T130" s="720" t="str">
        <f>""&amp;①入力シート!$D$21</f>
        <v/>
      </c>
      <c r="U130" s="720"/>
      <c r="V130" s="720"/>
      <c r="W130" s="720"/>
      <c r="X130" s="720"/>
      <c r="Y130" s="720"/>
      <c r="Z130" s="720"/>
      <c r="AA130" s="720"/>
      <c r="AB130" s="720"/>
      <c r="AC130" s="720"/>
      <c r="AD130" s="720"/>
      <c r="AE130" s="720"/>
      <c r="AF130" s="720"/>
      <c r="AG130" s="720"/>
      <c r="AH130" s="720"/>
      <c r="AI130" s="720"/>
      <c r="AJ130" s="720"/>
      <c r="AK130" s="720"/>
      <c r="AL130" s="720"/>
      <c r="AM130" s="720"/>
      <c r="AN130" s="720"/>
      <c r="AO130" s="720"/>
      <c r="AP130" s="773"/>
      <c r="AQ130" s="300"/>
      <c r="AR130" s="301"/>
      <c r="AS130" s="714"/>
      <c r="AT130" s="715"/>
      <c r="AU130" s="715"/>
      <c r="AV130" s="715"/>
      <c r="AW130" s="715"/>
      <c r="AX130" s="715"/>
      <c r="AY130" s="715"/>
      <c r="AZ130" s="715"/>
      <c r="BA130" s="191"/>
      <c r="BB130" s="191"/>
      <c r="BC130" s="191"/>
      <c r="BD130" s="191"/>
      <c r="BE130" s="192"/>
      <c r="BF130" s="728" t="s">
        <v>345</v>
      </c>
      <c r="BG130" s="729"/>
      <c r="BH130" s="740" t="s">
        <v>23</v>
      </c>
      <c r="BI130" s="741"/>
      <c r="BJ130" s="741"/>
      <c r="BK130" s="741"/>
      <c r="BL130" s="720" t="str">
        <f>""&amp;①入力シート!$D$21</f>
        <v/>
      </c>
      <c r="BM130" s="720"/>
      <c r="BN130" s="720"/>
      <c r="BO130" s="720"/>
      <c r="BP130" s="720"/>
      <c r="BQ130" s="720"/>
      <c r="BR130" s="720"/>
      <c r="BS130" s="720"/>
      <c r="BT130" s="720"/>
      <c r="BU130" s="720"/>
      <c r="BV130" s="720"/>
      <c r="BW130" s="720"/>
      <c r="BX130" s="720"/>
      <c r="BY130" s="720"/>
      <c r="BZ130" s="720"/>
      <c r="CA130" s="720"/>
      <c r="CB130" s="720"/>
      <c r="CC130" s="720"/>
      <c r="CD130" s="720"/>
      <c r="CE130" s="720"/>
      <c r="CF130" s="720"/>
      <c r="CG130" s="720"/>
      <c r="CH130" s="773"/>
    </row>
    <row r="131" spans="1:86" ht="24.95" customHeight="1">
      <c r="A131" s="193"/>
      <c r="B131" s="191"/>
      <c r="C131" s="191"/>
      <c r="D131" s="191"/>
      <c r="E131" s="191"/>
      <c r="F131" s="191"/>
      <c r="G131" s="191"/>
      <c r="H131" s="191"/>
      <c r="I131" s="191"/>
      <c r="J131" s="191"/>
      <c r="K131" s="191"/>
      <c r="L131" s="191"/>
      <c r="M131" s="192"/>
      <c r="N131" s="730"/>
      <c r="O131" s="731"/>
      <c r="P131" s="770" t="str">
        <f>"　"&amp;①入力シート!$D$22</f>
        <v>　</v>
      </c>
      <c r="Q131" s="771"/>
      <c r="R131" s="771"/>
      <c r="S131" s="771"/>
      <c r="T131" s="771"/>
      <c r="U131" s="771"/>
      <c r="V131" s="771"/>
      <c r="W131" s="771"/>
      <c r="X131" s="771"/>
      <c r="Y131" s="771"/>
      <c r="Z131" s="771"/>
      <c r="AA131" s="771"/>
      <c r="AB131" s="771"/>
      <c r="AC131" s="771"/>
      <c r="AD131" s="771"/>
      <c r="AE131" s="771"/>
      <c r="AF131" s="771"/>
      <c r="AG131" s="771"/>
      <c r="AH131" s="771"/>
      <c r="AI131" s="771"/>
      <c r="AJ131" s="771"/>
      <c r="AK131" s="771"/>
      <c r="AL131" s="771"/>
      <c r="AM131" s="771"/>
      <c r="AN131" s="771"/>
      <c r="AO131" s="771"/>
      <c r="AP131" s="772"/>
      <c r="AQ131" s="300"/>
      <c r="AR131" s="301"/>
      <c r="AS131" s="193"/>
      <c r="AT131" s="191"/>
      <c r="AU131" s="191"/>
      <c r="AV131" s="191"/>
      <c r="AW131" s="191"/>
      <c r="AX131" s="191"/>
      <c r="AY131" s="191"/>
      <c r="AZ131" s="191"/>
      <c r="BA131" s="191"/>
      <c r="BB131" s="191"/>
      <c r="BC131" s="191"/>
      <c r="BD131" s="191"/>
      <c r="BE131" s="192"/>
      <c r="BF131" s="730"/>
      <c r="BG131" s="731"/>
      <c r="BH131" s="770" t="str">
        <f>"　"&amp;①入力シート!$D$22</f>
        <v>　</v>
      </c>
      <c r="BI131" s="771"/>
      <c r="BJ131" s="771"/>
      <c r="BK131" s="771"/>
      <c r="BL131" s="771"/>
      <c r="BM131" s="771"/>
      <c r="BN131" s="771"/>
      <c r="BO131" s="771"/>
      <c r="BP131" s="771"/>
      <c r="BQ131" s="771"/>
      <c r="BR131" s="771"/>
      <c r="BS131" s="771"/>
      <c r="BT131" s="771"/>
      <c r="BU131" s="771"/>
      <c r="BV131" s="771"/>
      <c r="BW131" s="771"/>
      <c r="BX131" s="771"/>
      <c r="BY131" s="771"/>
      <c r="BZ131" s="771"/>
      <c r="CA131" s="771"/>
      <c r="CB131" s="771"/>
      <c r="CC131" s="771"/>
      <c r="CD131" s="771"/>
      <c r="CE131" s="771"/>
      <c r="CF131" s="771"/>
      <c r="CG131" s="771"/>
      <c r="CH131" s="772"/>
    </row>
    <row r="132" spans="1:86" ht="24.95" customHeight="1">
      <c r="A132" s="193"/>
      <c r="B132" s="191"/>
      <c r="C132" s="191"/>
      <c r="D132" s="191"/>
      <c r="E132" s="191"/>
      <c r="F132" s="191"/>
      <c r="G132" s="191"/>
      <c r="H132" s="191"/>
      <c r="I132" s="191"/>
      <c r="J132" s="191"/>
      <c r="K132" s="191"/>
      <c r="L132" s="191"/>
      <c r="M132" s="192"/>
      <c r="N132" s="730"/>
      <c r="O132" s="731"/>
      <c r="P132" s="764" t="str">
        <f>"　"&amp;①入力シート!$D$23</f>
        <v>　</v>
      </c>
      <c r="Q132" s="765"/>
      <c r="R132" s="765"/>
      <c r="S132" s="765"/>
      <c r="T132" s="765"/>
      <c r="U132" s="765"/>
      <c r="V132" s="765"/>
      <c r="W132" s="765"/>
      <c r="X132" s="765"/>
      <c r="Y132" s="765"/>
      <c r="Z132" s="765"/>
      <c r="AA132" s="765"/>
      <c r="AB132" s="765"/>
      <c r="AC132" s="765"/>
      <c r="AD132" s="765"/>
      <c r="AE132" s="765"/>
      <c r="AF132" s="765"/>
      <c r="AG132" s="765"/>
      <c r="AH132" s="765"/>
      <c r="AI132" s="765"/>
      <c r="AJ132" s="765"/>
      <c r="AK132" s="765"/>
      <c r="AL132" s="765"/>
      <c r="AM132" s="765"/>
      <c r="AN132" s="765"/>
      <c r="AO132" s="765"/>
      <c r="AP132" s="766"/>
      <c r="AQ132" s="300"/>
      <c r="AR132" s="301"/>
      <c r="AS132" s="193"/>
      <c r="AT132" s="191"/>
      <c r="AU132" s="191"/>
      <c r="AV132" s="191"/>
      <c r="AW132" s="191"/>
      <c r="AX132" s="191"/>
      <c r="AY132" s="191"/>
      <c r="AZ132" s="191"/>
      <c r="BA132" s="191"/>
      <c r="BB132" s="191"/>
      <c r="BC132" s="191"/>
      <c r="BD132" s="191"/>
      <c r="BE132" s="192"/>
      <c r="BF132" s="730"/>
      <c r="BG132" s="731"/>
      <c r="BH132" s="764" t="str">
        <f>"　"&amp;①入力シート!$D$23</f>
        <v>　</v>
      </c>
      <c r="BI132" s="765"/>
      <c r="BJ132" s="765"/>
      <c r="BK132" s="765"/>
      <c r="BL132" s="765"/>
      <c r="BM132" s="765"/>
      <c r="BN132" s="765"/>
      <c r="BO132" s="765"/>
      <c r="BP132" s="765"/>
      <c r="BQ132" s="765"/>
      <c r="BR132" s="765"/>
      <c r="BS132" s="765"/>
      <c r="BT132" s="765"/>
      <c r="BU132" s="765"/>
      <c r="BV132" s="765"/>
      <c r="BW132" s="765"/>
      <c r="BX132" s="765"/>
      <c r="BY132" s="765"/>
      <c r="BZ132" s="765"/>
      <c r="CA132" s="765"/>
      <c r="CB132" s="765"/>
      <c r="CC132" s="765"/>
      <c r="CD132" s="765"/>
      <c r="CE132" s="765"/>
      <c r="CF132" s="765"/>
      <c r="CG132" s="765"/>
      <c r="CH132" s="766"/>
    </row>
    <row r="133" spans="1:86" ht="24.95" customHeight="1">
      <c r="A133" s="194"/>
      <c r="B133" s="195"/>
      <c r="C133" s="195"/>
      <c r="D133" s="195"/>
      <c r="E133" s="195"/>
      <c r="F133" s="195"/>
      <c r="G133" s="195"/>
      <c r="H133" s="195"/>
      <c r="I133" s="195"/>
      <c r="J133" s="195"/>
      <c r="K133" s="195"/>
      <c r="L133" s="195"/>
      <c r="M133" s="196"/>
      <c r="N133" s="732"/>
      <c r="O133" s="733"/>
      <c r="P133" s="764"/>
      <c r="Q133" s="765"/>
      <c r="R133" s="765"/>
      <c r="S133" s="765"/>
      <c r="T133" s="765"/>
      <c r="U133" s="765"/>
      <c r="V133" s="765"/>
      <c r="W133" s="765"/>
      <c r="X133" s="765"/>
      <c r="Y133" s="765"/>
      <c r="Z133" s="765"/>
      <c r="AA133" s="765"/>
      <c r="AB133" s="765"/>
      <c r="AC133" s="765"/>
      <c r="AD133" s="765"/>
      <c r="AE133" s="765"/>
      <c r="AF133" s="765"/>
      <c r="AG133" s="765"/>
      <c r="AH133" s="765"/>
      <c r="AI133" s="765"/>
      <c r="AJ133" s="765"/>
      <c r="AK133" s="765"/>
      <c r="AL133" s="765"/>
      <c r="AM133" s="765"/>
      <c r="AN133" s="765"/>
      <c r="AO133" s="765"/>
      <c r="AP133" s="766"/>
      <c r="AQ133" s="300"/>
      <c r="AR133" s="301"/>
      <c r="AS133" s="194"/>
      <c r="AT133" s="195"/>
      <c r="AU133" s="195"/>
      <c r="AV133" s="195"/>
      <c r="AW133" s="195"/>
      <c r="AX133" s="195"/>
      <c r="AY133" s="195"/>
      <c r="AZ133" s="195"/>
      <c r="BA133" s="195"/>
      <c r="BB133" s="195"/>
      <c r="BC133" s="195"/>
      <c r="BD133" s="195"/>
      <c r="BE133" s="196"/>
      <c r="BF133" s="732"/>
      <c r="BG133" s="733"/>
      <c r="BH133" s="767"/>
      <c r="BI133" s="768"/>
      <c r="BJ133" s="768"/>
      <c r="BK133" s="768"/>
      <c r="BL133" s="768"/>
      <c r="BM133" s="768"/>
      <c r="BN133" s="768"/>
      <c r="BO133" s="768"/>
      <c r="BP133" s="768"/>
      <c r="BQ133" s="768"/>
      <c r="BR133" s="768"/>
      <c r="BS133" s="768"/>
      <c r="BT133" s="768"/>
      <c r="BU133" s="768"/>
      <c r="BV133" s="768"/>
      <c r="BW133" s="768"/>
      <c r="BX133" s="768"/>
      <c r="BY133" s="768"/>
      <c r="BZ133" s="768"/>
      <c r="CA133" s="768"/>
      <c r="CB133" s="768"/>
      <c r="CC133" s="768"/>
      <c r="CD133" s="768"/>
      <c r="CE133" s="768"/>
      <c r="CF133" s="768"/>
      <c r="CG133" s="768"/>
      <c r="CH133" s="769"/>
    </row>
    <row r="134" spans="1:86" ht="24.95" customHeight="1">
      <c r="A134" s="722" t="s">
        <v>337</v>
      </c>
      <c r="B134" s="723"/>
      <c r="C134" s="740" t="s">
        <v>31</v>
      </c>
      <c r="D134" s="741"/>
      <c r="E134" s="741"/>
      <c r="F134" s="741"/>
      <c r="G134" s="741"/>
      <c r="H134" s="741"/>
      <c r="I134" s="741"/>
      <c r="J134" s="741"/>
      <c r="K134" s="741"/>
      <c r="L134" s="741"/>
      <c r="M134" s="741"/>
      <c r="N134" s="722" t="s">
        <v>336</v>
      </c>
      <c r="O134" s="723"/>
      <c r="P134" s="792" t="str">
        <f>""&amp;①入力シート!AC114</f>
        <v/>
      </c>
      <c r="Q134" s="792"/>
      <c r="R134" s="792"/>
      <c r="S134" s="792"/>
      <c r="T134" s="792"/>
      <c r="U134" s="792"/>
      <c r="V134" s="792"/>
      <c r="W134" s="792"/>
      <c r="X134" s="792"/>
      <c r="Y134" s="792"/>
      <c r="Z134" s="792"/>
      <c r="AA134" s="792"/>
      <c r="AB134" s="792"/>
      <c r="AC134" s="792"/>
      <c r="AD134" s="792"/>
      <c r="AE134" s="792"/>
      <c r="AF134" s="792"/>
      <c r="AG134" s="792"/>
      <c r="AH134" s="792"/>
      <c r="AI134" s="792"/>
      <c r="AJ134" s="792"/>
      <c r="AK134" s="792"/>
      <c r="AL134" s="792"/>
      <c r="AM134" s="792"/>
      <c r="AN134" s="792"/>
      <c r="AO134" s="792"/>
      <c r="AP134" s="792"/>
      <c r="AQ134" s="300"/>
      <c r="AR134" s="301"/>
      <c r="AS134" s="722" t="s">
        <v>337</v>
      </c>
      <c r="AT134" s="723"/>
      <c r="AU134" s="740" t="s">
        <v>31</v>
      </c>
      <c r="AV134" s="741"/>
      <c r="AW134" s="741"/>
      <c r="AX134" s="741"/>
      <c r="AY134" s="741"/>
      <c r="AZ134" s="741"/>
      <c r="BA134" s="741"/>
      <c r="BB134" s="741"/>
      <c r="BC134" s="741"/>
      <c r="BD134" s="741"/>
      <c r="BE134" s="742"/>
      <c r="BF134" s="722" t="s">
        <v>336</v>
      </c>
      <c r="BG134" s="723"/>
      <c r="BH134" s="755" t="str">
        <f>""&amp;①入力シート!AC115</f>
        <v/>
      </c>
      <c r="BI134" s="756"/>
      <c r="BJ134" s="756"/>
      <c r="BK134" s="756"/>
      <c r="BL134" s="756"/>
      <c r="BM134" s="756"/>
      <c r="BN134" s="756"/>
      <c r="BO134" s="756"/>
      <c r="BP134" s="756"/>
      <c r="BQ134" s="756"/>
      <c r="BR134" s="756"/>
      <c r="BS134" s="756"/>
      <c r="BT134" s="756"/>
      <c r="BU134" s="756"/>
      <c r="BV134" s="756"/>
      <c r="BW134" s="756"/>
      <c r="BX134" s="756"/>
      <c r="BY134" s="756"/>
      <c r="BZ134" s="756"/>
      <c r="CA134" s="756"/>
      <c r="CB134" s="756"/>
      <c r="CC134" s="756"/>
      <c r="CD134" s="756"/>
      <c r="CE134" s="756"/>
      <c r="CF134" s="756"/>
      <c r="CG134" s="756"/>
      <c r="CH134" s="757"/>
    </row>
    <row r="135" spans="1:86" ht="24.95" customHeight="1">
      <c r="A135" s="724"/>
      <c r="B135" s="725"/>
      <c r="C135" s="743">
        <f>'②応募者名簿(印刷用)'!$CI3</f>
        <v>91</v>
      </c>
      <c r="D135" s="744"/>
      <c r="E135" s="744"/>
      <c r="F135" s="744"/>
      <c r="G135" s="744"/>
      <c r="H135" s="744"/>
      <c r="I135" s="744"/>
      <c r="J135" s="744"/>
      <c r="K135" s="744"/>
      <c r="L135" s="744"/>
      <c r="M135" s="744"/>
      <c r="N135" s="724"/>
      <c r="O135" s="725"/>
      <c r="P135" s="792"/>
      <c r="Q135" s="792"/>
      <c r="R135" s="792"/>
      <c r="S135" s="792"/>
      <c r="T135" s="792"/>
      <c r="U135" s="792"/>
      <c r="V135" s="792"/>
      <c r="W135" s="792"/>
      <c r="X135" s="792"/>
      <c r="Y135" s="792"/>
      <c r="Z135" s="792"/>
      <c r="AA135" s="792"/>
      <c r="AB135" s="792"/>
      <c r="AC135" s="792"/>
      <c r="AD135" s="792"/>
      <c r="AE135" s="792"/>
      <c r="AF135" s="792"/>
      <c r="AG135" s="792"/>
      <c r="AH135" s="792"/>
      <c r="AI135" s="792"/>
      <c r="AJ135" s="792"/>
      <c r="AK135" s="792"/>
      <c r="AL135" s="792"/>
      <c r="AM135" s="792"/>
      <c r="AN135" s="792"/>
      <c r="AO135" s="792"/>
      <c r="AP135" s="792"/>
      <c r="AQ135" s="300"/>
      <c r="AR135" s="301"/>
      <c r="AS135" s="724"/>
      <c r="AT135" s="725"/>
      <c r="AU135" s="743">
        <f>'②応募者名簿(印刷用)'!$CI4</f>
        <v>92</v>
      </c>
      <c r="AV135" s="744"/>
      <c r="AW135" s="744"/>
      <c r="AX135" s="744"/>
      <c r="AY135" s="744"/>
      <c r="AZ135" s="744"/>
      <c r="BA135" s="744"/>
      <c r="BB135" s="744"/>
      <c r="BC135" s="744"/>
      <c r="BD135" s="744"/>
      <c r="BE135" s="745"/>
      <c r="BF135" s="724"/>
      <c r="BG135" s="725"/>
      <c r="BH135" s="758"/>
      <c r="BI135" s="759"/>
      <c r="BJ135" s="759"/>
      <c r="BK135" s="759"/>
      <c r="BL135" s="759"/>
      <c r="BM135" s="759"/>
      <c r="BN135" s="759"/>
      <c r="BO135" s="759"/>
      <c r="BP135" s="759"/>
      <c r="BQ135" s="759"/>
      <c r="BR135" s="759"/>
      <c r="BS135" s="759"/>
      <c r="BT135" s="759"/>
      <c r="BU135" s="759"/>
      <c r="BV135" s="759"/>
      <c r="BW135" s="759"/>
      <c r="BX135" s="759"/>
      <c r="BY135" s="759"/>
      <c r="BZ135" s="759"/>
      <c r="CA135" s="759"/>
      <c r="CB135" s="759"/>
      <c r="CC135" s="759"/>
      <c r="CD135" s="759"/>
      <c r="CE135" s="759"/>
      <c r="CF135" s="759"/>
      <c r="CG135" s="759"/>
      <c r="CH135" s="760"/>
    </row>
    <row r="136" spans="1:86" ht="24.95" customHeight="1">
      <c r="A136" s="726"/>
      <c r="B136" s="727"/>
      <c r="C136" s="743"/>
      <c r="D136" s="744"/>
      <c r="E136" s="744"/>
      <c r="F136" s="744"/>
      <c r="G136" s="744"/>
      <c r="H136" s="744"/>
      <c r="I136" s="744"/>
      <c r="J136" s="744"/>
      <c r="K136" s="744"/>
      <c r="L136" s="744"/>
      <c r="M136" s="744"/>
      <c r="N136" s="726"/>
      <c r="O136" s="727"/>
      <c r="P136" s="792"/>
      <c r="Q136" s="792"/>
      <c r="R136" s="792"/>
      <c r="S136" s="792"/>
      <c r="T136" s="792"/>
      <c r="U136" s="792"/>
      <c r="V136" s="792"/>
      <c r="W136" s="792"/>
      <c r="X136" s="792"/>
      <c r="Y136" s="792"/>
      <c r="Z136" s="792"/>
      <c r="AA136" s="792"/>
      <c r="AB136" s="792"/>
      <c r="AC136" s="792"/>
      <c r="AD136" s="792"/>
      <c r="AE136" s="792"/>
      <c r="AF136" s="792"/>
      <c r="AG136" s="792"/>
      <c r="AH136" s="792"/>
      <c r="AI136" s="792"/>
      <c r="AJ136" s="792"/>
      <c r="AK136" s="792"/>
      <c r="AL136" s="792"/>
      <c r="AM136" s="792"/>
      <c r="AN136" s="792"/>
      <c r="AO136" s="792"/>
      <c r="AP136" s="792"/>
      <c r="AQ136" s="300"/>
      <c r="AR136" s="301"/>
      <c r="AS136" s="726"/>
      <c r="AT136" s="727"/>
      <c r="AU136" s="746"/>
      <c r="AV136" s="747"/>
      <c r="AW136" s="747"/>
      <c r="AX136" s="747"/>
      <c r="AY136" s="747"/>
      <c r="AZ136" s="747"/>
      <c r="BA136" s="747"/>
      <c r="BB136" s="747"/>
      <c r="BC136" s="747"/>
      <c r="BD136" s="747"/>
      <c r="BE136" s="748"/>
      <c r="BF136" s="726"/>
      <c r="BG136" s="727"/>
      <c r="BH136" s="761"/>
      <c r="BI136" s="762"/>
      <c r="BJ136" s="762"/>
      <c r="BK136" s="762"/>
      <c r="BL136" s="762"/>
      <c r="BM136" s="762"/>
      <c r="BN136" s="762"/>
      <c r="BO136" s="762"/>
      <c r="BP136" s="762"/>
      <c r="BQ136" s="762"/>
      <c r="BR136" s="762"/>
      <c r="BS136" s="762"/>
      <c r="BT136" s="762"/>
      <c r="BU136" s="762"/>
      <c r="BV136" s="762"/>
      <c r="BW136" s="762"/>
      <c r="BX136" s="762"/>
      <c r="BY136" s="762"/>
      <c r="BZ136" s="762"/>
      <c r="CA136" s="762"/>
      <c r="CB136" s="762"/>
      <c r="CC136" s="762"/>
      <c r="CD136" s="762"/>
      <c r="CE136" s="762"/>
      <c r="CF136" s="762"/>
      <c r="CG136" s="762"/>
      <c r="CH136" s="763"/>
    </row>
    <row r="137" spans="1:86" ht="24.95" customHeight="1">
      <c r="A137" s="722" t="s">
        <v>338</v>
      </c>
      <c r="B137" s="723"/>
      <c r="C137" s="782" t="str">
        <f>IF('②応募者名簿(印刷用)'!$CS$3="","",'②応募者名簿(印刷用)'!$CS$3)</f>
        <v/>
      </c>
      <c r="D137" s="783"/>
      <c r="E137" s="783"/>
      <c r="F137" s="783"/>
      <c r="G137" s="783"/>
      <c r="H137" s="783"/>
      <c r="I137" s="783"/>
      <c r="J137" s="783"/>
      <c r="K137" s="783"/>
      <c r="L137" s="783"/>
      <c r="M137" s="784"/>
      <c r="N137" s="728" t="s">
        <v>346</v>
      </c>
      <c r="O137" s="729"/>
      <c r="P137" s="787" t="s">
        <v>32</v>
      </c>
      <c r="Q137" s="788"/>
      <c r="R137" s="788"/>
      <c r="S137" s="788"/>
      <c r="T137" s="788"/>
      <c r="U137" s="788"/>
      <c r="V137" s="788"/>
      <c r="W137" s="788"/>
      <c r="X137" s="788"/>
      <c r="Y137" s="788"/>
      <c r="Z137" s="788"/>
      <c r="AA137" s="788"/>
      <c r="AB137" s="788"/>
      <c r="AC137" s="788"/>
      <c r="AD137" s="788"/>
      <c r="AE137" s="788"/>
      <c r="AF137" s="788"/>
      <c r="AG137" s="788"/>
      <c r="AH137" s="788"/>
      <c r="AI137" s="788"/>
      <c r="AJ137" s="788"/>
      <c r="AK137" s="788"/>
      <c r="AL137" s="788"/>
      <c r="AM137" s="788"/>
      <c r="AN137" s="788"/>
      <c r="AO137" s="788"/>
      <c r="AP137" s="789"/>
      <c r="AQ137" s="300"/>
      <c r="AR137" s="301"/>
      <c r="AS137" s="722" t="s">
        <v>338</v>
      </c>
      <c r="AT137" s="723"/>
      <c r="AU137" s="782" t="str">
        <f>IF('②応募者名簿(印刷用)'!$CS$4="","",'②応募者名簿(印刷用)'!$CS$4)</f>
        <v/>
      </c>
      <c r="AV137" s="783"/>
      <c r="AW137" s="783"/>
      <c r="AX137" s="783"/>
      <c r="AY137" s="783"/>
      <c r="AZ137" s="783"/>
      <c r="BA137" s="783"/>
      <c r="BB137" s="783"/>
      <c r="BC137" s="783"/>
      <c r="BD137" s="783"/>
      <c r="BE137" s="784"/>
      <c r="BF137" s="728" t="s">
        <v>346</v>
      </c>
      <c r="BG137" s="729"/>
      <c r="BH137" s="740" t="s">
        <v>32</v>
      </c>
      <c r="BI137" s="741"/>
      <c r="BJ137" s="741"/>
      <c r="BK137" s="741"/>
      <c r="BL137" s="741"/>
      <c r="BM137" s="741"/>
      <c r="BN137" s="741"/>
      <c r="BO137" s="741"/>
      <c r="BP137" s="741"/>
      <c r="BQ137" s="741"/>
      <c r="BR137" s="741"/>
      <c r="BS137" s="741"/>
      <c r="BT137" s="741"/>
      <c r="BU137" s="741"/>
      <c r="BV137" s="741"/>
      <c r="BW137" s="741"/>
      <c r="BX137" s="741"/>
      <c r="BY137" s="741"/>
      <c r="BZ137" s="741"/>
      <c r="CA137" s="741"/>
      <c r="CB137" s="741"/>
      <c r="CC137" s="741"/>
      <c r="CD137" s="741"/>
      <c r="CE137" s="741"/>
      <c r="CF137" s="741"/>
      <c r="CG137" s="741"/>
      <c r="CH137" s="742"/>
    </row>
    <row r="138" spans="1:86" ht="24.95" customHeight="1">
      <c r="A138" s="724"/>
      <c r="B138" s="725"/>
      <c r="C138" s="743"/>
      <c r="D138" s="744"/>
      <c r="E138" s="744"/>
      <c r="F138" s="744"/>
      <c r="G138" s="744"/>
      <c r="H138" s="744"/>
      <c r="I138" s="744"/>
      <c r="J138" s="744"/>
      <c r="K138" s="744"/>
      <c r="L138" s="744"/>
      <c r="M138" s="745"/>
      <c r="N138" s="730"/>
      <c r="O138" s="731"/>
      <c r="P138" s="793" t="str">
        <f>IF('②応募者名簿(印刷用)'!$CW$3="","",'②応募者名簿(印刷用)'!$CW$3)</f>
        <v xml:space="preserve"> </v>
      </c>
      <c r="Q138" s="793"/>
      <c r="R138" s="793"/>
      <c r="S138" s="793"/>
      <c r="T138" s="793"/>
      <c r="U138" s="793"/>
      <c r="V138" s="793"/>
      <c r="W138" s="793"/>
      <c r="X138" s="793"/>
      <c r="Y138" s="793"/>
      <c r="Z138" s="793"/>
      <c r="AA138" s="793"/>
      <c r="AB138" s="793"/>
      <c r="AC138" s="793"/>
      <c r="AD138" s="793"/>
      <c r="AE138" s="793"/>
      <c r="AF138" s="793"/>
      <c r="AG138" s="793"/>
      <c r="AH138" s="793"/>
      <c r="AI138" s="793"/>
      <c r="AJ138" s="793"/>
      <c r="AK138" s="793"/>
      <c r="AL138" s="793"/>
      <c r="AM138" s="793"/>
      <c r="AN138" s="793"/>
      <c r="AO138" s="793"/>
      <c r="AP138" s="793"/>
      <c r="AQ138" s="300"/>
      <c r="AR138" s="301"/>
      <c r="AS138" s="724"/>
      <c r="AT138" s="725"/>
      <c r="AU138" s="743"/>
      <c r="AV138" s="744"/>
      <c r="AW138" s="744"/>
      <c r="AX138" s="744"/>
      <c r="AY138" s="744"/>
      <c r="AZ138" s="744"/>
      <c r="BA138" s="744"/>
      <c r="BB138" s="744"/>
      <c r="BC138" s="744"/>
      <c r="BD138" s="744"/>
      <c r="BE138" s="745"/>
      <c r="BF138" s="730"/>
      <c r="BG138" s="731"/>
      <c r="BH138" s="743" t="str">
        <f>IF('②応募者名簿(印刷用)'!$CW$4="","",'②応募者名簿(印刷用)'!$CW$4)</f>
        <v xml:space="preserve"> </v>
      </c>
      <c r="BI138" s="744"/>
      <c r="BJ138" s="744"/>
      <c r="BK138" s="744"/>
      <c r="BL138" s="744"/>
      <c r="BM138" s="744"/>
      <c r="BN138" s="744"/>
      <c r="BO138" s="744"/>
      <c r="BP138" s="744"/>
      <c r="BQ138" s="744"/>
      <c r="BR138" s="744"/>
      <c r="BS138" s="744"/>
      <c r="BT138" s="744"/>
      <c r="BU138" s="744"/>
      <c r="BV138" s="744"/>
      <c r="BW138" s="744"/>
      <c r="BX138" s="744"/>
      <c r="BY138" s="744"/>
      <c r="BZ138" s="744"/>
      <c r="CA138" s="744"/>
      <c r="CB138" s="744"/>
      <c r="CC138" s="744"/>
      <c r="CD138" s="744"/>
      <c r="CE138" s="744"/>
      <c r="CF138" s="744"/>
      <c r="CG138" s="744"/>
      <c r="CH138" s="745"/>
    </row>
    <row r="139" spans="1:86" ht="24.95" customHeight="1">
      <c r="A139" s="726"/>
      <c r="B139" s="727"/>
      <c r="C139" s="743"/>
      <c r="D139" s="744"/>
      <c r="E139" s="744"/>
      <c r="F139" s="744"/>
      <c r="G139" s="744"/>
      <c r="H139" s="744"/>
      <c r="I139" s="744"/>
      <c r="J139" s="744"/>
      <c r="K139" s="744"/>
      <c r="L139" s="744"/>
      <c r="M139" s="745"/>
      <c r="N139" s="732"/>
      <c r="O139" s="733"/>
      <c r="P139" s="794"/>
      <c r="Q139" s="794"/>
      <c r="R139" s="794"/>
      <c r="S139" s="794"/>
      <c r="T139" s="794"/>
      <c r="U139" s="794"/>
      <c r="V139" s="794"/>
      <c r="W139" s="794"/>
      <c r="X139" s="794"/>
      <c r="Y139" s="794"/>
      <c r="Z139" s="794"/>
      <c r="AA139" s="794"/>
      <c r="AB139" s="794"/>
      <c r="AC139" s="794"/>
      <c r="AD139" s="794"/>
      <c r="AE139" s="794"/>
      <c r="AF139" s="794"/>
      <c r="AG139" s="794"/>
      <c r="AH139" s="794"/>
      <c r="AI139" s="794"/>
      <c r="AJ139" s="794"/>
      <c r="AK139" s="794"/>
      <c r="AL139" s="794"/>
      <c r="AM139" s="794"/>
      <c r="AN139" s="794"/>
      <c r="AO139" s="794"/>
      <c r="AP139" s="794"/>
      <c r="AQ139" s="300"/>
      <c r="AR139" s="301"/>
      <c r="AS139" s="726"/>
      <c r="AT139" s="727"/>
      <c r="AU139" s="746"/>
      <c r="AV139" s="747"/>
      <c r="AW139" s="747"/>
      <c r="AX139" s="747"/>
      <c r="AY139" s="747"/>
      <c r="AZ139" s="747"/>
      <c r="BA139" s="747"/>
      <c r="BB139" s="747"/>
      <c r="BC139" s="747"/>
      <c r="BD139" s="747"/>
      <c r="BE139" s="748"/>
      <c r="BF139" s="732"/>
      <c r="BG139" s="733"/>
      <c r="BH139" s="746"/>
      <c r="BI139" s="747"/>
      <c r="BJ139" s="747"/>
      <c r="BK139" s="747"/>
      <c r="BL139" s="747"/>
      <c r="BM139" s="747"/>
      <c r="BN139" s="747"/>
      <c r="BO139" s="747"/>
      <c r="BP139" s="747"/>
      <c r="BQ139" s="747"/>
      <c r="BR139" s="747"/>
      <c r="BS139" s="747"/>
      <c r="BT139" s="747"/>
      <c r="BU139" s="747"/>
      <c r="BV139" s="747"/>
      <c r="BW139" s="747"/>
      <c r="BX139" s="747"/>
      <c r="BY139" s="747"/>
      <c r="BZ139" s="747"/>
      <c r="CA139" s="747"/>
      <c r="CB139" s="747"/>
      <c r="CC139" s="747"/>
      <c r="CD139" s="747"/>
      <c r="CE139" s="747"/>
      <c r="CF139" s="747"/>
      <c r="CG139" s="747"/>
      <c r="CH139" s="748"/>
    </row>
    <row r="140" spans="1:86" ht="24.95" customHeight="1">
      <c r="A140" s="786" t="s">
        <v>22</v>
      </c>
      <c r="B140" s="786"/>
      <c r="C140" s="791" t="str">
        <f>""&amp;①入力シート!AD114</f>
        <v/>
      </c>
      <c r="D140" s="791"/>
      <c r="E140" s="791"/>
      <c r="F140" s="791"/>
      <c r="G140" s="791"/>
      <c r="H140" s="791"/>
      <c r="I140" s="791"/>
      <c r="J140" s="791"/>
      <c r="K140" s="791"/>
      <c r="L140" s="791"/>
      <c r="M140" s="791"/>
      <c r="N140" s="197"/>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774">
        <f>$AM$20</f>
        <v>86</v>
      </c>
      <c r="AN140" s="774"/>
      <c r="AO140" s="774"/>
      <c r="AP140" s="775"/>
      <c r="AQ140" s="298"/>
      <c r="AR140" s="299"/>
      <c r="AS140" s="778" t="s">
        <v>22</v>
      </c>
      <c r="AT140" s="779"/>
      <c r="AU140" s="749" t="str">
        <f>""&amp;①入力シート!AD115</f>
        <v/>
      </c>
      <c r="AV140" s="750"/>
      <c r="AW140" s="750"/>
      <c r="AX140" s="750"/>
      <c r="AY140" s="750"/>
      <c r="AZ140" s="750"/>
      <c r="BA140" s="750"/>
      <c r="BB140" s="750"/>
      <c r="BC140" s="750"/>
      <c r="BD140" s="750"/>
      <c r="BE140" s="751"/>
      <c r="BF140" s="197"/>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774">
        <f>$AM$20</f>
        <v>86</v>
      </c>
      <c r="CF140" s="774"/>
      <c r="CG140" s="774"/>
      <c r="CH140" s="775"/>
    </row>
    <row r="141" spans="1:86" ht="24.95" customHeight="1">
      <c r="A141" s="786"/>
      <c r="B141" s="786"/>
      <c r="C141" s="791"/>
      <c r="D141" s="791"/>
      <c r="E141" s="791"/>
      <c r="F141" s="791"/>
      <c r="G141" s="791"/>
      <c r="H141" s="791"/>
      <c r="I141" s="791"/>
      <c r="J141" s="791"/>
      <c r="K141" s="791"/>
      <c r="L141" s="791"/>
      <c r="M141" s="791"/>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776"/>
      <c r="AN141" s="776"/>
      <c r="AO141" s="776"/>
      <c r="AP141" s="777"/>
      <c r="AQ141" s="298"/>
      <c r="AR141" s="299"/>
      <c r="AS141" s="780"/>
      <c r="AT141" s="781"/>
      <c r="AU141" s="752"/>
      <c r="AV141" s="753"/>
      <c r="AW141" s="753"/>
      <c r="AX141" s="753"/>
      <c r="AY141" s="753"/>
      <c r="AZ141" s="753"/>
      <c r="BA141" s="753"/>
      <c r="BB141" s="753"/>
      <c r="BC141" s="753"/>
      <c r="BD141" s="753"/>
      <c r="BE141" s="754"/>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776"/>
      <c r="CF141" s="776"/>
      <c r="CG141" s="776"/>
      <c r="CH141" s="777"/>
    </row>
    <row r="142" spans="1:86" ht="26.1" customHeight="1">
      <c r="A142" s="200"/>
      <c r="B142" s="200"/>
      <c r="C142" s="201"/>
      <c r="D142" s="201"/>
      <c r="E142" s="201"/>
      <c r="F142" s="201"/>
      <c r="G142" s="201"/>
      <c r="H142" s="201"/>
      <c r="I142" s="201"/>
      <c r="J142" s="201"/>
      <c r="K142" s="201"/>
      <c r="L142" s="201"/>
      <c r="M142" s="201"/>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304"/>
      <c r="AR142" s="305"/>
      <c r="AS142" s="200"/>
      <c r="AT142" s="200"/>
      <c r="AU142" s="201"/>
      <c r="AV142" s="201"/>
      <c r="AW142" s="201"/>
      <c r="AX142" s="201"/>
      <c r="AY142" s="201"/>
      <c r="AZ142" s="201"/>
      <c r="BA142" s="201"/>
      <c r="BB142" s="201"/>
      <c r="BC142" s="201"/>
      <c r="BD142" s="201"/>
      <c r="BE142" s="201"/>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row>
    <row r="143" spans="1:86" ht="26.1" customHeight="1">
      <c r="AQ143" s="304"/>
      <c r="AR143" s="305"/>
    </row>
    <row r="144" spans="1:86" ht="26.1" customHeight="1">
      <c r="A144" s="174"/>
      <c r="B144" s="174"/>
      <c r="C144" s="174"/>
      <c r="D144" s="174"/>
      <c r="E144" s="174"/>
      <c r="F144" s="174"/>
      <c r="G144" s="174"/>
      <c r="H144" s="174"/>
      <c r="I144" s="174"/>
      <c r="J144" s="174"/>
      <c r="K144" s="174"/>
      <c r="L144" s="174"/>
      <c r="M144" s="174"/>
      <c r="N144" s="785" t="s">
        <v>408</v>
      </c>
      <c r="O144" s="785"/>
      <c r="P144" s="785"/>
      <c r="Q144" s="785"/>
      <c r="R144" s="785"/>
      <c r="S144" s="785"/>
      <c r="T144" s="785"/>
      <c r="U144" s="785"/>
      <c r="V144" s="785"/>
      <c r="W144" s="785"/>
      <c r="X144" s="785"/>
      <c r="Y144" s="785"/>
      <c r="Z144" s="785"/>
      <c r="AA144" s="785"/>
      <c r="AB144" s="785"/>
      <c r="AQ144" s="298"/>
      <c r="AR144" s="299"/>
      <c r="AS144" s="174"/>
      <c r="AT144" s="174"/>
      <c r="AU144" s="174"/>
      <c r="AV144" s="174"/>
      <c r="AW144" s="174"/>
      <c r="AX144" s="174"/>
      <c r="AY144" s="174"/>
      <c r="AZ144" s="174"/>
      <c r="BA144" s="174"/>
      <c r="BB144" s="174"/>
      <c r="BC144" s="174"/>
      <c r="BD144" s="174"/>
      <c r="BE144" s="174"/>
      <c r="BF144" s="785" t="s">
        <v>408</v>
      </c>
      <c r="BG144" s="785"/>
      <c r="BH144" s="785"/>
      <c r="BI144" s="785"/>
      <c r="BJ144" s="785"/>
      <c r="BK144" s="785"/>
      <c r="BL144" s="785"/>
      <c r="BM144" s="785"/>
      <c r="BN144" s="785"/>
      <c r="BO144" s="785"/>
      <c r="BP144" s="785"/>
      <c r="BQ144" s="785"/>
      <c r="BR144" s="785"/>
      <c r="BS144" s="785"/>
      <c r="BT144" s="785"/>
    </row>
    <row r="145" spans="1:86" ht="26.1" customHeight="1">
      <c r="A145" s="174"/>
      <c r="B145" s="174"/>
      <c r="C145" s="174"/>
      <c r="D145" s="174"/>
      <c r="E145" s="174"/>
      <c r="F145" s="174"/>
      <c r="G145" s="174"/>
      <c r="H145" s="174"/>
      <c r="I145" s="174"/>
      <c r="J145" s="174"/>
      <c r="K145" s="174"/>
      <c r="L145" s="174"/>
      <c r="M145" s="174"/>
      <c r="N145" s="785"/>
      <c r="O145" s="785"/>
      <c r="P145" s="785"/>
      <c r="Q145" s="785"/>
      <c r="R145" s="785"/>
      <c r="S145" s="785"/>
      <c r="T145" s="785"/>
      <c r="U145" s="785"/>
      <c r="V145" s="785"/>
      <c r="W145" s="785"/>
      <c r="X145" s="785"/>
      <c r="Y145" s="785"/>
      <c r="Z145" s="785"/>
      <c r="AA145" s="785"/>
      <c r="AB145" s="785"/>
      <c r="AQ145" s="298"/>
      <c r="AR145" s="299"/>
      <c r="AS145" s="174"/>
      <c r="AT145" s="174"/>
      <c r="AU145" s="174"/>
      <c r="AV145" s="174"/>
      <c r="AW145" s="174"/>
      <c r="AX145" s="174"/>
      <c r="AY145" s="174"/>
      <c r="AZ145" s="174"/>
      <c r="BA145" s="174"/>
      <c r="BB145" s="174"/>
      <c r="BC145" s="174"/>
      <c r="BD145" s="174"/>
      <c r="BE145" s="174"/>
      <c r="BF145" s="785"/>
      <c r="BG145" s="785"/>
      <c r="BH145" s="785"/>
      <c r="BI145" s="785"/>
      <c r="BJ145" s="785"/>
      <c r="BK145" s="785"/>
      <c r="BL145" s="785"/>
      <c r="BM145" s="785"/>
      <c r="BN145" s="785"/>
      <c r="BO145" s="785"/>
      <c r="BP145" s="785"/>
      <c r="BQ145" s="785"/>
      <c r="BR145" s="785"/>
      <c r="BS145" s="785"/>
      <c r="BT145" s="785"/>
    </row>
    <row r="146" spans="1:86" ht="26.1" customHeight="1">
      <c r="A146" s="174"/>
      <c r="B146" s="174"/>
      <c r="C146" s="174"/>
      <c r="D146" s="174"/>
      <c r="E146" s="174"/>
      <c r="F146" s="174"/>
      <c r="G146" s="174"/>
      <c r="H146" s="174"/>
      <c r="I146" s="174"/>
      <c r="J146" s="174"/>
      <c r="K146" s="174"/>
      <c r="L146" s="174"/>
      <c r="M146" s="174"/>
      <c r="N146" s="785" t="s">
        <v>407</v>
      </c>
      <c r="O146" s="785"/>
      <c r="P146" s="785"/>
      <c r="Q146" s="785"/>
      <c r="R146" s="785"/>
      <c r="S146" s="785"/>
      <c r="T146" s="785"/>
      <c r="U146" s="785"/>
      <c r="V146" s="785"/>
      <c r="W146" s="785"/>
      <c r="X146" s="785"/>
      <c r="Y146" s="785"/>
      <c r="Z146" s="785"/>
      <c r="AA146" s="785"/>
      <c r="AB146" s="785"/>
      <c r="AQ146" s="298"/>
      <c r="AR146" s="299"/>
      <c r="AS146" s="174"/>
      <c r="AT146" s="174"/>
      <c r="AU146" s="174"/>
      <c r="AV146" s="174"/>
      <c r="AW146" s="174"/>
      <c r="AX146" s="174"/>
      <c r="AY146" s="174"/>
      <c r="AZ146" s="174"/>
      <c r="BA146" s="174"/>
      <c r="BB146" s="174"/>
      <c r="BC146" s="174"/>
      <c r="BD146" s="174"/>
      <c r="BE146" s="174"/>
      <c r="BF146" s="785" t="s">
        <v>407</v>
      </c>
      <c r="BG146" s="785"/>
      <c r="BH146" s="785"/>
      <c r="BI146" s="785"/>
      <c r="BJ146" s="785"/>
      <c r="BK146" s="785"/>
      <c r="BL146" s="785"/>
      <c r="BM146" s="785"/>
      <c r="BN146" s="785"/>
      <c r="BO146" s="785"/>
      <c r="BP146" s="785"/>
      <c r="BQ146" s="785"/>
      <c r="BR146" s="785"/>
      <c r="BS146" s="785"/>
      <c r="BT146" s="785"/>
    </row>
    <row r="147" spans="1:86" ht="26.1" customHeight="1">
      <c r="A147" s="174"/>
      <c r="B147" s="174"/>
      <c r="C147" s="174"/>
      <c r="D147" s="174"/>
      <c r="E147" s="174"/>
      <c r="F147" s="174"/>
      <c r="G147" s="174"/>
      <c r="H147" s="174"/>
      <c r="I147" s="174"/>
      <c r="J147" s="174"/>
      <c r="K147" s="174"/>
      <c r="L147" s="174"/>
      <c r="M147" s="174"/>
      <c r="N147" s="785"/>
      <c r="O147" s="785"/>
      <c r="P147" s="785"/>
      <c r="Q147" s="785"/>
      <c r="R147" s="785"/>
      <c r="S147" s="785"/>
      <c r="T147" s="785"/>
      <c r="U147" s="785"/>
      <c r="V147" s="785"/>
      <c r="W147" s="785"/>
      <c r="X147" s="785"/>
      <c r="Y147" s="785"/>
      <c r="Z147" s="785"/>
      <c r="AA147" s="785"/>
      <c r="AB147" s="785"/>
      <c r="AQ147" s="298"/>
      <c r="AR147" s="299"/>
      <c r="AS147" s="174"/>
      <c r="AT147" s="174"/>
      <c r="AU147" s="174"/>
      <c r="AV147" s="174"/>
      <c r="AW147" s="174"/>
      <c r="AX147" s="174"/>
      <c r="AY147" s="174"/>
      <c r="AZ147" s="174"/>
      <c r="BA147" s="174"/>
      <c r="BB147" s="174"/>
      <c r="BC147" s="174"/>
      <c r="BD147" s="174"/>
      <c r="BE147" s="174"/>
      <c r="BF147" s="785"/>
      <c r="BG147" s="785"/>
      <c r="BH147" s="785"/>
      <c r="BI147" s="785"/>
      <c r="BJ147" s="785"/>
      <c r="BK147" s="785"/>
      <c r="BL147" s="785"/>
      <c r="BM147" s="785"/>
      <c r="BN147" s="785"/>
      <c r="BO147" s="785"/>
      <c r="BP147" s="785"/>
      <c r="BQ147" s="785"/>
      <c r="BR147" s="785"/>
      <c r="BS147" s="785"/>
      <c r="BT147" s="785"/>
    </row>
    <row r="148" spans="1:86" ht="26.1" customHeight="1">
      <c r="AQ148" s="302"/>
      <c r="AR148" s="303"/>
    </row>
    <row r="149" spans="1:86" ht="26.1" customHeight="1">
      <c r="B149" s="142" t="str">
        <f>$B$5</f>
        <v>第86回全国教育美術展応募作品の名札</v>
      </c>
      <c r="AQ149" s="302"/>
      <c r="AR149" s="303"/>
      <c r="AT149" s="142" t="str">
        <f>$B$5</f>
        <v>第86回全国教育美術展応募作品の名札</v>
      </c>
    </row>
    <row r="150" spans="1:86" ht="24.95" customHeight="1">
      <c r="A150" s="734" t="s">
        <v>45</v>
      </c>
      <c r="B150" s="735"/>
      <c r="C150" s="735"/>
      <c r="D150" s="735"/>
      <c r="E150" s="735"/>
      <c r="F150" s="735"/>
      <c r="G150" s="735"/>
      <c r="H150" s="735"/>
      <c r="I150" s="735"/>
      <c r="J150" s="735"/>
      <c r="K150" s="735"/>
      <c r="L150" s="735"/>
      <c r="M150" s="736"/>
      <c r="N150" s="790" t="s">
        <v>344</v>
      </c>
      <c r="O150" s="790"/>
      <c r="P150" s="719" t="s">
        <v>17</v>
      </c>
      <c r="Q150" s="720"/>
      <c r="R150" s="721" t="str">
        <f>IF('②応募者名簿(印刷用)'!$BX$40="","",'②応募者名簿(印刷用)'!$BX$40)</f>
        <v>-</v>
      </c>
      <c r="S150" s="721"/>
      <c r="T150" s="721"/>
      <c r="U150" s="721"/>
      <c r="V150" s="721"/>
      <c r="W150" s="721"/>
      <c r="X150" s="721"/>
      <c r="Y150" s="272"/>
      <c r="Z150" s="272"/>
      <c r="AA150" s="718" t="s">
        <v>282</v>
      </c>
      <c r="AB150" s="718"/>
      <c r="AC150" s="718"/>
      <c r="AD150" s="716" t="str">
        <f>IF(①入力シート!$D$30+①入力シート!$H$30+①入力シート!$L$30=0,"",①入力シート!$D$30&amp;①入力シート!$G$30&amp;①入力シート!$H$30&amp;①入力シート!$K$30&amp;①入力シート!$L$30)</f>
        <v/>
      </c>
      <c r="AE150" s="716"/>
      <c r="AF150" s="716"/>
      <c r="AG150" s="716"/>
      <c r="AH150" s="716"/>
      <c r="AI150" s="716"/>
      <c r="AJ150" s="716"/>
      <c r="AK150" s="716"/>
      <c r="AL150" s="716"/>
      <c r="AM150" s="716"/>
      <c r="AN150" s="716"/>
      <c r="AO150" s="716"/>
      <c r="AP150" s="717"/>
      <c r="AQ150" s="300"/>
      <c r="AR150" s="301"/>
      <c r="AS150" s="734" t="s">
        <v>45</v>
      </c>
      <c r="AT150" s="735"/>
      <c r="AU150" s="735"/>
      <c r="AV150" s="735"/>
      <c r="AW150" s="735"/>
      <c r="AX150" s="735"/>
      <c r="AY150" s="735"/>
      <c r="AZ150" s="735"/>
      <c r="BA150" s="735"/>
      <c r="BB150" s="735"/>
      <c r="BC150" s="735"/>
      <c r="BD150" s="735"/>
      <c r="BE150" s="736"/>
      <c r="BF150" s="728" t="s">
        <v>344</v>
      </c>
      <c r="BG150" s="729"/>
      <c r="BH150" s="719" t="s">
        <v>17</v>
      </c>
      <c r="BI150" s="720"/>
      <c r="BJ150" s="721" t="str">
        <f>IF('②応募者名簿(印刷用)'!$BX$40="","",'②応募者名簿(印刷用)'!$BX$40)</f>
        <v>-</v>
      </c>
      <c r="BK150" s="721"/>
      <c r="BL150" s="721"/>
      <c r="BM150" s="721"/>
      <c r="BN150" s="721"/>
      <c r="BO150" s="721"/>
      <c r="BP150" s="721"/>
      <c r="BQ150" s="272"/>
      <c r="BR150" s="272"/>
      <c r="BS150" s="718" t="s">
        <v>282</v>
      </c>
      <c r="BT150" s="718"/>
      <c r="BU150" s="718"/>
      <c r="BV150" s="716" t="str">
        <f>IF(①入力シート!$D$30+①入力シート!$H$30+①入力シート!$L$30=0,"",①入力シート!$D$30&amp;①入力シート!$G$30&amp;①入力シート!$H$30&amp;①入力シート!$K$30&amp;①入力シート!$L$30)</f>
        <v/>
      </c>
      <c r="BW150" s="716"/>
      <c r="BX150" s="716"/>
      <c r="BY150" s="716"/>
      <c r="BZ150" s="716"/>
      <c r="CA150" s="716"/>
      <c r="CB150" s="716"/>
      <c r="CC150" s="716"/>
      <c r="CD150" s="716"/>
      <c r="CE150" s="716"/>
      <c r="CF150" s="716"/>
      <c r="CG150" s="716"/>
      <c r="CH150" s="717"/>
    </row>
    <row r="151" spans="1:86" ht="24.95" customHeight="1">
      <c r="A151" s="714"/>
      <c r="B151" s="715"/>
      <c r="C151" s="715"/>
      <c r="D151" s="715"/>
      <c r="E151" s="715"/>
      <c r="F151" s="715"/>
      <c r="G151" s="715"/>
      <c r="H151" s="715"/>
      <c r="I151" s="191"/>
      <c r="J151" s="191"/>
      <c r="K151" s="191"/>
      <c r="L151" s="191"/>
      <c r="M151" s="192"/>
      <c r="N151" s="790"/>
      <c r="O151" s="790"/>
      <c r="P151" s="711" t="str">
        <f>IF('②応募者名簿(印刷用)'!$BV$42="","",'②応募者名簿(印刷用)'!$BV$42)</f>
        <v xml:space="preserve"> </v>
      </c>
      <c r="Q151" s="712"/>
      <c r="R151" s="712"/>
      <c r="S151" s="712"/>
      <c r="T151" s="712"/>
      <c r="U151" s="712"/>
      <c r="V151" s="712"/>
      <c r="W151" s="712"/>
      <c r="X151" s="712"/>
      <c r="Y151" s="712"/>
      <c r="Z151" s="712"/>
      <c r="AA151" s="712"/>
      <c r="AB151" s="712"/>
      <c r="AC151" s="712"/>
      <c r="AD151" s="712"/>
      <c r="AE151" s="712"/>
      <c r="AF151" s="712"/>
      <c r="AG151" s="712"/>
      <c r="AH151" s="712"/>
      <c r="AI151" s="712"/>
      <c r="AJ151" s="712"/>
      <c r="AK151" s="712"/>
      <c r="AL151" s="712"/>
      <c r="AM151" s="712"/>
      <c r="AN151" s="712"/>
      <c r="AO151" s="712"/>
      <c r="AP151" s="713"/>
      <c r="AQ151" s="300"/>
      <c r="AR151" s="301"/>
      <c r="AS151" s="714"/>
      <c r="AT151" s="715"/>
      <c r="AU151" s="715"/>
      <c r="AV151" s="715"/>
      <c r="AW151" s="715"/>
      <c r="AX151" s="715"/>
      <c r="AY151" s="715"/>
      <c r="AZ151" s="715"/>
      <c r="BA151" s="191"/>
      <c r="BB151" s="191"/>
      <c r="BC151" s="191"/>
      <c r="BD151" s="191"/>
      <c r="BE151" s="192"/>
      <c r="BF151" s="730"/>
      <c r="BG151" s="731"/>
      <c r="BH151" s="711" t="str">
        <f>IF('②応募者名簿(印刷用)'!$BV$42="","",'②応募者名簿(印刷用)'!$BV$42)</f>
        <v xml:space="preserve"> </v>
      </c>
      <c r="BI151" s="712"/>
      <c r="BJ151" s="712"/>
      <c r="BK151" s="712"/>
      <c r="BL151" s="712"/>
      <c r="BM151" s="712"/>
      <c r="BN151" s="712"/>
      <c r="BO151" s="712"/>
      <c r="BP151" s="712"/>
      <c r="BQ151" s="712"/>
      <c r="BR151" s="712"/>
      <c r="BS151" s="712"/>
      <c r="BT151" s="712"/>
      <c r="BU151" s="712"/>
      <c r="BV151" s="712"/>
      <c r="BW151" s="712"/>
      <c r="BX151" s="712"/>
      <c r="BY151" s="712"/>
      <c r="BZ151" s="712"/>
      <c r="CA151" s="712"/>
      <c r="CB151" s="712"/>
      <c r="CC151" s="712"/>
      <c r="CD151" s="712"/>
      <c r="CE151" s="712"/>
      <c r="CF151" s="712"/>
      <c r="CG151" s="712"/>
      <c r="CH151" s="713"/>
    </row>
    <row r="152" spans="1:86" ht="24.95" customHeight="1">
      <c r="A152" s="714"/>
      <c r="B152" s="715"/>
      <c r="C152" s="715"/>
      <c r="D152" s="715"/>
      <c r="E152" s="715"/>
      <c r="F152" s="715"/>
      <c r="G152" s="715"/>
      <c r="H152" s="715"/>
      <c r="I152" s="191"/>
      <c r="J152" s="191"/>
      <c r="K152" s="191"/>
      <c r="L152" s="191"/>
      <c r="M152" s="192"/>
      <c r="N152" s="790"/>
      <c r="O152" s="790"/>
      <c r="P152" s="711" t="str">
        <f>IF('②応募者名簿(印刷用)'!$BV$43="","",'②応募者名簿(印刷用)'!$BV$43)</f>
        <v xml:space="preserve"> </v>
      </c>
      <c r="Q152" s="712"/>
      <c r="R152" s="712"/>
      <c r="S152" s="712"/>
      <c r="T152" s="712"/>
      <c r="U152" s="712"/>
      <c r="V152" s="712"/>
      <c r="W152" s="712"/>
      <c r="X152" s="712"/>
      <c r="Y152" s="712"/>
      <c r="Z152" s="712"/>
      <c r="AA152" s="712"/>
      <c r="AB152" s="712"/>
      <c r="AC152" s="712"/>
      <c r="AD152" s="712"/>
      <c r="AE152" s="712"/>
      <c r="AF152" s="712"/>
      <c r="AG152" s="712"/>
      <c r="AH152" s="712"/>
      <c r="AI152" s="712"/>
      <c r="AJ152" s="712"/>
      <c r="AK152" s="712"/>
      <c r="AL152" s="712"/>
      <c r="AM152" s="712"/>
      <c r="AN152" s="712"/>
      <c r="AO152" s="712"/>
      <c r="AP152" s="713"/>
      <c r="AQ152" s="300"/>
      <c r="AR152" s="301"/>
      <c r="AS152" s="714"/>
      <c r="AT152" s="715"/>
      <c r="AU152" s="715"/>
      <c r="AV152" s="715"/>
      <c r="AW152" s="715"/>
      <c r="AX152" s="715"/>
      <c r="AY152" s="715"/>
      <c r="AZ152" s="715"/>
      <c r="BA152" s="191"/>
      <c r="BB152" s="191"/>
      <c r="BC152" s="191"/>
      <c r="BD152" s="191"/>
      <c r="BE152" s="192"/>
      <c r="BF152" s="730"/>
      <c r="BG152" s="731"/>
      <c r="BH152" s="711" t="str">
        <f>IF('②応募者名簿(印刷用)'!$BV$43="","",'②応募者名簿(印刷用)'!$BV$43)</f>
        <v xml:space="preserve"> </v>
      </c>
      <c r="BI152" s="712"/>
      <c r="BJ152" s="712"/>
      <c r="BK152" s="712"/>
      <c r="BL152" s="712"/>
      <c r="BM152" s="712"/>
      <c r="BN152" s="712"/>
      <c r="BO152" s="712"/>
      <c r="BP152" s="712"/>
      <c r="BQ152" s="712"/>
      <c r="BR152" s="712"/>
      <c r="BS152" s="712"/>
      <c r="BT152" s="712"/>
      <c r="BU152" s="712"/>
      <c r="BV152" s="712"/>
      <c r="BW152" s="712"/>
      <c r="BX152" s="712"/>
      <c r="BY152" s="712"/>
      <c r="BZ152" s="712"/>
      <c r="CA152" s="712"/>
      <c r="CB152" s="712"/>
      <c r="CC152" s="712"/>
      <c r="CD152" s="712"/>
      <c r="CE152" s="712"/>
      <c r="CF152" s="712"/>
      <c r="CG152" s="712"/>
      <c r="CH152" s="713"/>
    </row>
    <row r="153" spans="1:86" ht="24.95" customHeight="1">
      <c r="A153" s="714"/>
      <c r="B153" s="715"/>
      <c r="C153" s="715"/>
      <c r="D153" s="715"/>
      <c r="E153" s="715"/>
      <c r="F153" s="715"/>
      <c r="G153" s="715"/>
      <c r="H153" s="715"/>
      <c r="I153" s="191"/>
      <c r="J153" s="191"/>
      <c r="K153" s="191"/>
      <c r="L153" s="191"/>
      <c r="M153" s="192"/>
      <c r="N153" s="790"/>
      <c r="O153" s="790"/>
      <c r="P153" s="737" t="str">
        <f>IF('②応募者名簿(印刷用)'!$BV$44="","",'②応募者名簿(印刷用)'!$BV$44)</f>
        <v xml:space="preserve"> </v>
      </c>
      <c r="Q153" s="738"/>
      <c r="R153" s="738"/>
      <c r="S153" s="738"/>
      <c r="T153" s="738"/>
      <c r="U153" s="738"/>
      <c r="V153" s="738"/>
      <c r="W153" s="738"/>
      <c r="X153" s="738"/>
      <c r="Y153" s="738"/>
      <c r="Z153" s="738"/>
      <c r="AA153" s="738"/>
      <c r="AB153" s="738"/>
      <c r="AC153" s="738"/>
      <c r="AD153" s="738"/>
      <c r="AE153" s="738"/>
      <c r="AF153" s="738"/>
      <c r="AG153" s="738"/>
      <c r="AH153" s="738"/>
      <c r="AI153" s="738"/>
      <c r="AJ153" s="738"/>
      <c r="AK153" s="738"/>
      <c r="AL153" s="738"/>
      <c r="AM153" s="738"/>
      <c r="AN153" s="738"/>
      <c r="AO153" s="738"/>
      <c r="AP153" s="739"/>
      <c r="AQ153" s="300"/>
      <c r="AR153" s="301"/>
      <c r="AS153" s="714"/>
      <c r="AT153" s="715"/>
      <c r="AU153" s="715"/>
      <c r="AV153" s="715"/>
      <c r="AW153" s="715"/>
      <c r="AX153" s="715"/>
      <c r="AY153" s="715"/>
      <c r="AZ153" s="715"/>
      <c r="BA153" s="191"/>
      <c r="BB153" s="191"/>
      <c r="BC153" s="191"/>
      <c r="BD153" s="191"/>
      <c r="BE153" s="192"/>
      <c r="BF153" s="732"/>
      <c r="BG153" s="733"/>
      <c r="BH153" s="737" t="str">
        <f>IF('②応募者名簿(印刷用)'!$BV$44="","",'②応募者名簿(印刷用)'!$BV$44)</f>
        <v xml:space="preserve"> </v>
      </c>
      <c r="BI153" s="738"/>
      <c r="BJ153" s="738"/>
      <c r="BK153" s="738"/>
      <c r="BL153" s="738"/>
      <c r="BM153" s="738"/>
      <c r="BN153" s="738"/>
      <c r="BO153" s="738"/>
      <c r="BP153" s="738"/>
      <c r="BQ153" s="738"/>
      <c r="BR153" s="738"/>
      <c r="BS153" s="738"/>
      <c r="BT153" s="738"/>
      <c r="BU153" s="738"/>
      <c r="BV153" s="738"/>
      <c r="BW153" s="738"/>
      <c r="BX153" s="738"/>
      <c r="BY153" s="738"/>
      <c r="BZ153" s="738"/>
      <c r="CA153" s="738"/>
      <c r="CB153" s="738"/>
      <c r="CC153" s="738"/>
      <c r="CD153" s="738"/>
      <c r="CE153" s="738"/>
      <c r="CF153" s="738"/>
      <c r="CG153" s="738"/>
      <c r="CH153" s="739"/>
    </row>
    <row r="154" spans="1:86" ht="24.95" customHeight="1">
      <c r="A154" s="714"/>
      <c r="B154" s="715"/>
      <c r="C154" s="715"/>
      <c r="D154" s="715"/>
      <c r="E154" s="715"/>
      <c r="F154" s="715"/>
      <c r="G154" s="715"/>
      <c r="H154" s="715"/>
      <c r="I154" s="191"/>
      <c r="J154" s="191"/>
      <c r="K154" s="191"/>
      <c r="L154" s="191"/>
      <c r="M154" s="192"/>
      <c r="N154" s="728" t="s">
        <v>345</v>
      </c>
      <c r="O154" s="729"/>
      <c r="P154" s="740" t="s">
        <v>23</v>
      </c>
      <c r="Q154" s="741"/>
      <c r="R154" s="741"/>
      <c r="S154" s="741"/>
      <c r="T154" s="720" t="str">
        <f>""&amp;①入力シート!$D$21</f>
        <v/>
      </c>
      <c r="U154" s="720"/>
      <c r="V154" s="720"/>
      <c r="W154" s="720"/>
      <c r="X154" s="720"/>
      <c r="Y154" s="720"/>
      <c r="Z154" s="720"/>
      <c r="AA154" s="720"/>
      <c r="AB154" s="720"/>
      <c r="AC154" s="720"/>
      <c r="AD154" s="720"/>
      <c r="AE154" s="720"/>
      <c r="AF154" s="720"/>
      <c r="AG154" s="720"/>
      <c r="AH154" s="720"/>
      <c r="AI154" s="720"/>
      <c r="AJ154" s="720"/>
      <c r="AK154" s="720"/>
      <c r="AL154" s="720"/>
      <c r="AM154" s="720"/>
      <c r="AN154" s="720"/>
      <c r="AO154" s="720"/>
      <c r="AP154" s="773"/>
      <c r="AQ154" s="300"/>
      <c r="AR154" s="301"/>
      <c r="AS154" s="714"/>
      <c r="AT154" s="715"/>
      <c r="AU154" s="715"/>
      <c r="AV154" s="715"/>
      <c r="AW154" s="715"/>
      <c r="AX154" s="715"/>
      <c r="AY154" s="715"/>
      <c r="AZ154" s="715"/>
      <c r="BA154" s="191"/>
      <c r="BB154" s="191"/>
      <c r="BC154" s="191"/>
      <c r="BD154" s="191"/>
      <c r="BE154" s="192"/>
      <c r="BF154" s="728" t="s">
        <v>345</v>
      </c>
      <c r="BG154" s="729"/>
      <c r="BH154" s="740" t="s">
        <v>23</v>
      </c>
      <c r="BI154" s="741"/>
      <c r="BJ154" s="741"/>
      <c r="BK154" s="741"/>
      <c r="BL154" s="720" t="str">
        <f>""&amp;①入力シート!$D$21</f>
        <v/>
      </c>
      <c r="BM154" s="720"/>
      <c r="BN154" s="720"/>
      <c r="BO154" s="720"/>
      <c r="BP154" s="720"/>
      <c r="BQ154" s="720"/>
      <c r="BR154" s="720"/>
      <c r="BS154" s="720"/>
      <c r="BT154" s="720"/>
      <c r="BU154" s="720"/>
      <c r="BV154" s="720"/>
      <c r="BW154" s="720"/>
      <c r="BX154" s="720"/>
      <c r="BY154" s="720"/>
      <c r="BZ154" s="720"/>
      <c r="CA154" s="720"/>
      <c r="CB154" s="720"/>
      <c r="CC154" s="720"/>
      <c r="CD154" s="720"/>
      <c r="CE154" s="720"/>
      <c r="CF154" s="720"/>
      <c r="CG154" s="720"/>
      <c r="CH154" s="773"/>
    </row>
    <row r="155" spans="1:86" ht="24.95" customHeight="1">
      <c r="A155" s="193"/>
      <c r="B155" s="191"/>
      <c r="C155" s="191"/>
      <c r="D155" s="191"/>
      <c r="E155" s="191"/>
      <c r="F155" s="191"/>
      <c r="G155" s="191"/>
      <c r="H155" s="191"/>
      <c r="I155" s="191"/>
      <c r="J155" s="191"/>
      <c r="K155" s="191"/>
      <c r="L155" s="191"/>
      <c r="M155" s="192"/>
      <c r="N155" s="730"/>
      <c r="O155" s="731"/>
      <c r="P155" s="770" t="str">
        <f>"　"&amp;①入力シート!$D$22</f>
        <v>　</v>
      </c>
      <c r="Q155" s="771"/>
      <c r="R155" s="771"/>
      <c r="S155" s="771"/>
      <c r="T155" s="771"/>
      <c r="U155" s="771"/>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2"/>
      <c r="AQ155" s="300"/>
      <c r="AR155" s="301"/>
      <c r="AS155" s="193"/>
      <c r="AT155" s="191"/>
      <c r="AU155" s="191"/>
      <c r="AV155" s="191"/>
      <c r="AW155" s="191"/>
      <c r="AX155" s="191"/>
      <c r="AY155" s="191"/>
      <c r="AZ155" s="191"/>
      <c r="BA155" s="191"/>
      <c r="BB155" s="191"/>
      <c r="BC155" s="191"/>
      <c r="BD155" s="191"/>
      <c r="BE155" s="192"/>
      <c r="BF155" s="730"/>
      <c r="BG155" s="731"/>
      <c r="BH155" s="770" t="str">
        <f>"　"&amp;①入力シート!$D$22</f>
        <v>　</v>
      </c>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2"/>
    </row>
    <row r="156" spans="1:86" ht="24.95" customHeight="1">
      <c r="A156" s="193"/>
      <c r="B156" s="191"/>
      <c r="C156" s="191"/>
      <c r="D156" s="191"/>
      <c r="E156" s="191"/>
      <c r="F156" s="191"/>
      <c r="G156" s="191"/>
      <c r="H156" s="191"/>
      <c r="I156" s="191"/>
      <c r="J156" s="191"/>
      <c r="K156" s="191"/>
      <c r="L156" s="191"/>
      <c r="M156" s="192"/>
      <c r="N156" s="730"/>
      <c r="O156" s="731"/>
      <c r="P156" s="764" t="str">
        <f>"　"&amp;①入力シート!$D$23</f>
        <v>　</v>
      </c>
      <c r="Q156" s="765"/>
      <c r="R156" s="765"/>
      <c r="S156" s="765"/>
      <c r="T156" s="765"/>
      <c r="U156" s="765"/>
      <c r="V156" s="765"/>
      <c r="W156" s="765"/>
      <c r="X156" s="765"/>
      <c r="Y156" s="765"/>
      <c r="Z156" s="765"/>
      <c r="AA156" s="765"/>
      <c r="AB156" s="765"/>
      <c r="AC156" s="765"/>
      <c r="AD156" s="765"/>
      <c r="AE156" s="765"/>
      <c r="AF156" s="765"/>
      <c r="AG156" s="765"/>
      <c r="AH156" s="765"/>
      <c r="AI156" s="765"/>
      <c r="AJ156" s="765"/>
      <c r="AK156" s="765"/>
      <c r="AL156" s="765"/>
      <c r="AM156" s="765"/>
      <c r="AN156" s="765"/>
      <c r="AO156" s="765"/>
      <c r="AP156" s="766"/>
      <c r="AQ156" s="300"/>
      <c r="AR156" s="301"/>
      <c r="AS156" s="193"/>
      <c r="AT156" s="191"/>
      <c r="AU156" s="191"/>
      <c r="AV156" s="191"/>
      <c r="AW156" s="191"/>
      <c r="AX156" s="191"/>
      <c r="AY156" s="191"/>
      <c r="AZ156" s="191"/>
      <c r="BA156" s="191"/>
      <c r="BB156" s="191"/>
      <c r="BC156" s="191"/>
      <c r="BD156" s="191"/>
      <c r="BE156" s="192"/>
      <c r="BF156" s="730"/>
      <c r="BG156" s="731"/>
      <c r="BH156" s="764" t="str">
        <f>"　"&amp;①入力シート!$D$23</f>
        <v>　</v>
      </c>
      <c r="BI156" s="765"/>
      <c r="BJ156" s="765"/>
      <c r="BK156" s="765"/>
      <c r="BL156" s="765"/>
      <c r="BM156" s="765"/>
      <c r="BN156" s="765"/>
      <c r="BO156" s="765"/>
      <c r="BP156" s="765"/>
      <c r="BQ156" s="765"/>
      <c r="BR156" s="765"/>
      <c r="BS156" s="765"/>
      <c r="BT156" s="765"/>
      <c r="BU156" s="765"/>
      <c r="BV156" s="765"/>
      <c r="BW156" s="765"/>
      <c r="BX156" s="765"/>
      <c r="BY156" s="765"/>
      <c r="BZ156" s="765"/>
      <c r="CA156" s="765"/>
      <c r="CB156" s="765"/>
      <c r="CC156" s="765"/>
      <c r="CD156" s="765"/>
      <c r="CE156" s="765"/>
      <c r="CF156" s="765"/>
      <c r="CG156" s="765"/>
      <c r="CH156" s="766"/>
    </row>
    <row r="157" spans="1:86" ht="24.95" customHeight="1">
      <c r="A157" s="194"/>
      <c r="B157" s="195"/>
      <c r="C157" s="195"/>
      <c r="D157" s="195"/>
      <c r="E157" s="195"/>
      <c r="F157" s="195"/>
      <c r="G157" s="195"/>
      <c r="H157" s="195"/>
      <c r="I157" s="195"/>
      <c r="J157" s="195"/>
      <c r="K157" s="195"/>
      <c r="L157" s="195"/>
      <c r="M157" s="196"/>
      <c r="N157" s="732"/>
      <c r="O157" s="733"/>
      <c r="P157" s="764"/>
      <c r="Q157" s="765"/>
      <c r="R157" s="765"/>
      <c r="S157" s="765"/>
      <c r="T157" s="765"/>
      <c r="U157" s="765"/>
      <c r="V157" s="765"/>
      <c r="W157" s="765"/>
      <c r="X157" s="765"/>
      <c r="Y157" s="765"/>
      <c r="Z157" s="765"/>
      <c r="AA157" s="765"/>
      <c r="AB157" s="765"/>
      <c r="AC157" s="765"/>
      <c r="AD157" s="765"/>
      <c r="AE157" s="765"/>
      <c r="AF157" s="765"/>
      <c r="AG157" s="765"/>
      <c r="AH157" s="765"/>
      <c r="AI157" s="765"/>
      <c r="AJ157" s="765"/>
      <c r="AK157" s="765"/>
      <c r="AL157" s="765"/>
      <c r="AM157" s="765"/>
      <c r="AN157" s="765"/>
      <c r="AO157" s="765"/>
      <c r="AP157" s="766"/>
      <c r="AQ157" s="300"/>
      <c r="AR157" s="301"/>
      <c r="AS157" s="194"/>
      <c r="AT157" s="195"/>
      <c r="AU157" s="195"/>
      <c r="AV157" s="195"/>
      <c r="AW157" s="195"/>
      <c r="AX157" s="195"/>
      <c r="AY157" s="195"/>
      <c r="AZ157" s="195"/>
      <c r="BA157" s="195"/>
      <c r="BB157" s="195"/>
      <c r="BC157" s="195"/>
      <c r="BD157" s="195"/>
      <c r="BE157" s="196"/>
      <c r="BF157" s="732"/>
      <c r="BG157" s="733"/>
      <c r="BH157" s="767"/>
      <c r="BI157" s="768"/>
      <c r="BJ157" s="768"/>
      <c r="BK157" s="768"/>
      <c r="BL157" s="768"/>
      <c r="BM157" s="768"/>
      <c r="BN157" s="768"/>
      <c r="BO157" s="768"/>
      <c r="BP157" s="768"/>
      <c r="BQ157" s="768"/>
      <c r="BR157" s="768"/>
      <c r="BS157" s="768"/>
      <c r="BT157" s="768"/>
      <c r="BU157" s="768"/>
      <c r="BV157" s="768"/>
      <c r="BW157" s="768"/>
      <c r="BX157" s="768"/>
      <c r="BY157" s="768"/>
      <c r="BZ157" s="768"/>
      <c r="CA157" s="768"/>
      <c r="CB157" s="768"/>
      <c r="CC157" s="768"/>
      <c r="CD157" s="768"/>
      <c r="CE157" s="768"/>
      <c r="CF157" s="768"/>
      <c r="CG157" s="768"/>
      <c r="CH157" s="769"/>
    </row>
    <row r="158" spans="1:86" ht="24.95" customHeight="1">
      <c r="A158" s="722" t="s">
        <v>337</v>
      </c>
      <c r="B158" s="723"/>
      <c r="C158" s="740" t="s">
        <v>31</v>
      </c>
      <c r="D158" s="741"/>
      <c r="E158" s="741"/>
      <c r="F158" s="741"/>
      <c r="G158" s="741"/>
      <c r="H158" s="741"/>
      <c r="I158" s="741"/>
      <c r="J158" s="741"/>
      <c r="K158" s="741"/>
      <c r="L158" s="741"/>
      <c r="M158" s="741"/>
      <c r="N158" s="722" t="s">
        <v>336</v>
      </c>
      <c r="O158" s="723"/>
      <c r="P158" s="792" t="str">
        <f>""&amp;①入力シート!AC116</f>
        <v/>
      </c>
      <c r="Q158" s="792"/>
      <c r="R158" s="792"/>
      <c r="S158" s="792"/>
      <c r="T158" s="792"/>
      <c r="U158" s="792"/>
      <c r="V158" s="792"/>
      <c r="W158" s="792"/>
      <c r="X158" s="792"/>
      <c r="Y158" s="792"/>
      <c r="Z158" s="792"/>
      <c r="AA158" s="792"/>
      <c r="AB158" s="792"/>
      <c r="AC158" s="792"/>
      <c r="AD158" s="792"/>
      <c r="AE158" s="792"/>
      <c r="AF158" s="792"/>
      <c r="AG158" s="792"/>
      <c r="AH158" s="792"/>
      <c r="AI158" s="792"/>
      <c r="AJ158" s="792"/>
      <c r="AK158" s="792"/>
      <c r="AL158" s="792"/>
      <c r="AM158" s="792"/>
      <c r="AN158" s="792"/>
      <c r="AO158" s="792"/>
      <c r="AP158" s="792"/>
      <c r="AQ158" s="300"/>
      <c r="AR158" s="301"/>
      <c r="AS158" s="722" t="s">
        <v>337</v>
      </c>
      <c r="AT158" s="723"/>
      <c r="AU158" s="740" t="s">
        <v>31</v>
      </c>
      <c r="AV158" s="741"/>
      <c r="AW158" s="741"/>
      <c r="AX158" s="741"/>
      <c r="AY158" s="741"/>
      <c r="AZ158" s="741"/>
      <c r="BA158" s="741"/>
      <c r="BB158" s="741"/>
      <c r="BC158" s="741"/>
      <c r="BD158" s="741"/>
      <c r="BE158" s="742"/>
      <c r="BF158" s="722" t="s">
        <v>336</v>
      </c>
      <c r="BG158" s="723"/>
      <c r="BH158" s="755" t="str">
        <f>""&amp;①入力シート!AC117</f>
        <v/>
      </c>
      <c r="BI158" s="756"/>
      <c r="BJ158" s="756"/>
      <c r="BK158" s="756"/>
      <c r="BL158" s="756"/>
      <c r="BM158" s="756"/>
      <c r="BN158" s="756"/>
      <c r="BO158" s="756"/>
      <c r="BP158" s="756"/>
      <c r="BQ158" s="756"/>
      <c r="BR158" s="756"/>
      <c r="BS158" s="756"/>
      <c r="BT158" s="756"/>
      <c r="BU158" s="756"/>
      <c r="BV158" s="756"/>
      <c r="BW158" s="756"/>
      <c r="BX158" s="756"/>
      <c r="BY158" s="756"/>
      <c r="BZ158" s="756"/>
      <c r="CA158" s="756"/>
      <c r="CB158" s="756"/>
      <c r="CC158" s="756"/>
      <c r="CD158" s="756"/>
      <c r="CE158" s="756"/>
      <c r="CF158" s="756"/>
      <c r="CG158" s="756"/>
      <c r="CH158" s="757"/>
    </row>
    <row r="159" spans="1:86" ht="24.95" customHeight="1">
      <c r="A159" s="724"/>
      <c r="B159" s="725"/>
      <c r="C159" s="743">
        <f>'②応募者名簿(印刷用)'!$CI5</f>
        <v>93</v>
      </c>
      <c r="D159" s="744"/>
      <c r="E159" s="744"/>
      <c r="F159" s="744"/>
      <c r="G159" s="744"/>
      <c r="H159" s="744"/>
      <c r="I159" s="744"/>
      <c r="J159" s="744"/>
      <c r="K159" s="744"/>
      <c r="L159" s="744"/>
      <c r="M159" s="744"/>
      <c r="N159" s="724"/>
      <c r="O159" s="725"/>
      <c r="P159" s="792"/>
      <c r="Q159" s="792"/>
      <c r="R159" s="792"/>
      <c r="S159" s="792"/>
      <c r="T159" s="792"/>
      <c r="U159" s="792"/>
      <c r="V159" s="792"/>
      <c r="W159" s="792"/>
      <c r="X159" s="792"/>
      <c r="Y159" s="792"/>
      <c r="Z159" s="792"/>
      <c r="AA159" s="792"/>
      <c r="AB159" s="792"/>
      <c r="AC159" s="792"/>
      <c r="AD159" s="792"/>
      <c r="AE159" s="792"/>
      <c r="AF159" s="792"/>
      <c r="AG159" s="792"/>
      <c r="AH159" s="792"/>
      <c r="AI159" s="792"/>
      <c r="AJ159" s="792"/>
      <c r="AK159" s="792"/>
      <c r="AL159" s="792"/>
      <c r="AM159" s="792"/>
      <c r="AN159" s="792"/>
      <c r="AO159" s="792"/>
      <c r="AP159" s="792"/>
      <c r="AQ159" s="300"/>
      <c r="AR159" s="301"/>
      <c r="AS159" s="724"/>
      <c r="AT159" s="725"/>
      <c r="AU159" s="743">
        <f>'②応募者名簿(印刷用)'!$CI6</f>
        <v>94</v>
      </c>
      <c r="AV159" s="744"/>
      <c r="AW159" s="744"/>
      <c r="AX159" s="744"/>
      <c r="AY159" s="744"/>
      <c r="AZ159" s="744"/>
      <c r="BA159" s="744"/>
      <c r="BB159" s="744"/>
      <c r="BC159" s="744"/>
      <c r="BD159" s="744"/>
      <c r="BE159" s="745"/>
      <c r="BF159" s="724"/>
      <c r="BG159" s="725"/>
      <c r="BH159" s="758"/>
      <c r="BI159" s="759"/>
      <c r="BJ159" s="759"/>
      <c r="BK159" s="759"/>
      <c r="BL159" s="759"/>
      <c r="BM159" s="759"/>
      <c r="BN159" s="759"/>
      <c r="BO159" s="759"/>
      <c r="BP159" s="759"/>
      <c r="BQ159" s="759"/>
      <c r="BR159" s="759"/>
      <c r="BS159" s="759"/>
      <c r="BT159" s="759"/>
      <c r="BU159" s="759"/>
      <c r="BV159" s="759"/>
      <c r="BW159" s="759"/>
      <c r="BX159" s="759"/>
      <c r="BY159" s="759"/>
      <c r="BZ159" s="759"/>
      <c r="CA159" s="759"/>
      <c r="CB159" s="759"/>
      <c r="CC159" s="759"/>
      <c r="CD159" s="759"/>
      <c r="CE159" s="759"/>
      <c r="CF159" s="759"/>
      <c r="CG159" s="759"/>
      <c r="CH159" s="760"/>
    </row>
    <row r="160" spans="1:86" ht="24.95" customHeight="1">
      <c r="A160" s="726"/>
      <c r="B160" s="727"/>
      <c r="C160" s="743"/>
      <c r="D160" s="744"/>
      <c r="E160" s="744"/>
      <c r="F160" s="744"/>
      <c r="G160" s="744"/>
      <c r="H160" s="744"/>
      <c r="I160" s="744"/>
      <c r="J160" s="744"/>
      <c r="K160" s="744"/>
      <c r="L160" s="744"/>
      <c r="M160" s="744"/>
      <c r="N160" s="726"/>
      <c r="O160" s="727"/>
      <c r="P160" s="792"/>
      <c r="Q160" s="792"/>
      <c r="R160" s="792"/>
      <c r="S160" s="792"/>
      <c r="T160" s="792"/>
      <c r="U160" s="792"/>
      <c r="V160" s="792"/>
      <c r="W160" s="792"/>
      <c r="X160" s="792"/>
      <c r="Y160" s="792"/>
      <c r="Z160" s="792"/>
      <c r="AA160" s="792"/>
      <c r="AB160" s="792"/>
      <c r="AC160" s="792"/>
      <c r="AD160" s="792"/>
      <c r="AE160" s="792"/>
      <c r="AF160" s="792"/>
      <c r="AG160" s="792"/>
      <c r="AH160" s="792"/>
      <c r="AI160" s="792"/>
      <c r="AJ160" s="792"/>
      <c r="AK160" s="792"/>
      <c r="AL160" s="792"/>
      <c r="AM160" s="792"/>
      <c r="AN160" s="792"/>
      <c r="AO160" s="792"/>
      <c r="AP160" s="792"/>
      <c r="AQ160" s="300"/>
      <c r="AR160" s="301"/>
      <c r="AS160" s="726"/>
      <c r="AT160" s="727"/>
      <c r="AU160" s="746"/>
      <c r="AV160" s="747"/>
      <c r="AW160" s="747"/>
      <c r="AX160" s="747"/>
      <c r="AY160" s="747"/>
      <c r="AZ160" s="747"/>
      <c r="BA160" s="747"/>
      <c r="BB160" s="747"/>
      <c r="BC160" s="747"/>
      <c r="BD160" s="747"/>
      <c r="BE160" s="748"/>
      <c r="BF160" s="726"/>
      <c r="BG160" s="727"/>
      <c r="BH160" s="761"/>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c r="CC160" s="762"/>
      <c r="CD160" s="762"/>
      <c r="CE160" s="762"/>
      <c r="CF160" s="762"/>
      <c r="CG160" s="762"/>
      <c r="CH160" s="763"/>
    </row>
    <row r="161" spans="1:86" ht="24.95" customHeight="1">
      <c r="A161" s="722" t="s">
        <v>338</v>
      </c>
      <c r="B161" s="723"/>
      <c r="C161" s="782" t="str">
        <f>IF('②応募者名簿(印刷用)'!$CS$5="","",'②応募者名簿(印刷用)'!$CS$5)</f>
        <v/>
      </c>
      <c r="D161" s="783"/>
      <c r="E161" s="783"/>
      <c r="F161" s="783"/>
      <c r="G161" s="783"/>
      <c r="H161" s="783"/>
      <c r="I161" s="783"/>
      <c r="J161" s="783"/>
      <c r="K161" s="783"/>
      <c r="L161" s="783"/>
      <c r="M161" s="784"/>
      <c r="N161" s="728" t="s">
        <v>346</v>
      </c>
      <c r="O161" s="729"/>
      <c r="P161" s="787" t="s">
        <v>32</v>
      </c>
      <c r="Q161" s="788"/>
      <c r="R161" s="788"/>
      <c r="S161" s="788"/>
      <c r="T161" s="788"/>
      <c r="U161" s="788"/>
      <c r="V161" s="788"/>
      <c r="W161" s="788"/>
      <c r="X161" s="788"/>
      <c r="Y161" s="788"/>
      <c r="Z161" s="788"/>
      <c r="AA161" s="788"/>
      <c r="AB161" s="788"/>
      <c r="AC161" s="788"/>
      <c r="AD161" s="788"/>
      <c r="AE161" s="788"/>
      <c r="AF161" s="788"/>
      <c r="AG161" s="788"/>
      <c r="AH161" s="788"/>
      <c r="AI161" s="788"/>
      <c r="AJ161" s="788"/>
      <c r="AK161" s="788"/>
      <c r="AL161" s="788"/>
      <c r="AM161" s="788"/>
      <c r="AN161" s="788"/>
      <c r="AO161" s="788"/>
      <c r="AP161" s="789"/>
      <c r="AQ161" s="300"/>
      <c r="AR161" s="301"/>
      <c r="AS161" s="722" t="s">
        <v>338</v>
      </c>
      <c r="AT161" s="723"/>
      <c r="AU161" s="782" t="str">
        <f>IF('②応募者名簿(印刷用)'!$CS$6="","",'②応募者名簿(印刷用)'!$CS$6)</f>
        <v/>
      </c>
      <c r="AV161" s="783"/>
      <c r="AW161" s="783"/>
      <c r="AX161" s="783"/>
      <c r="AY161" s="783"/>
      <c r="AZ161" s="783"/>
      <c r="BA161" s="783"/>
      <c r="BB161" s="783"/>
      <c r="BC161" s="783"/>
      <c r="BD161" s="783"/>
      <c r="BE161" s="784"/>
      <c r="BF161" s="728" t="s">
        <v>346</v>
      </c>
      <c r="BG161" s="729"/>
      <c r="BH161" s="740" t="s">
        <v>32</v>
      </c>
      <c r="BI161" s="741"/>
      <c r="BJ161" s="741"/>
      <c r="BK161" s="741"/>
      <c r="BL161" s="741"/>
      <c r="BM161" s="741"/>
      <c r="BN161" s="741"/>
      <c r="BO161" s="741"/>
      <c r="BP161" s="741"/>
      <c r="BQ161" s="741"/>
      <c r="BR161" s="741"/>
      <c r="BS161" s="741"/>
      <c r="BT161" s="741"/>
      <c r="BU161" s="741"/>
      <c r="BV161" s="741"/>
      <c r="BW161" s="741"/>
      <c r="BX161" s="741"/>
      <c r="BY161" s="741"/>
      <c r="BZ161" s="741"/>
      <c r="CA161" s="741"/>
      <c r="CB161" s="741"/>
      <c r="CC161" s="741"/>
      <c r="CD161" s="741"/>
      <c r="CE161" s="741"/>
      <c r="CF161" s="741"/>
      <c r="CG161" s="741"/>
      <c r="CH161" s="742"/>
    </row>
    <row r="162" spans="1:86" ht="24.95" customHeight="1">
      <c r="A162" s="724"/>
      <c r="B162" s="725"/>
      <c r="C162" s="743"/>
      <c r="D162" s="744"/>
      <c r="E162" s="744"/>
      <c r="F162" s="744"/>
      <c r="G162" s="744"/>
      <c r="H162" s="744"/>
      <c r="I162" s="744"/>
      <c r="J162" s="744"/>
      <c r="K162" s="744"/>
      <c r="L162" s="744"/>
      <c r="M162" s="745"/>
      <c r="N162" s="730"/>
      <c r="O162" s="731"/>
      <c r="P162" s="793" t="str">
        <f>IF('②応募者名簿(印刷用)'!$CW$5="","",'②応募者名簿(印刷用)'!$CW$5)</f>
        <v xml:space="preserve"> </v>
      </c>
      <c r="Q162" s="793"/>
      <c r="R162" s="793"/>
      <c r="S162" s="793"/>
      <c r="T162" s="793"/>
      <c r="U162" s="793"/>
      <c r="V162" s="793"/>
      <c r="W162" s="793"/>
      <c r="X162" s="793"/>
      <c r="Y162" s="793"/>
      <c r="Z162" s="793"/>
      <c r="AA162" s="793"/>
      <c r="AB162" s="793"/>
      <c r="AC162" s="793"/>
      <c r="AD162" s="793"/>
      <c r="AE162" s="793"/>
      <c r="AF162" s="793"/>
      <c r="AG162" s="793"/>
      <c r="AH162" s="793"/>
      <c r="AI162" s="793"/>
      <c r="AJ162" s="793"/>
      <c r="AK162" s="793"/>
      <c r="AL162" s="793"/>
      <c r="AM162" s="793"/>
      <c r="AN162" s="793"/>
      <c r="AO162" s="793"/>
      <c r="AP162" s="793"/>
      <c r="AQ162" s="300"/>
      <c r="AR162" s="301"/>
      <c r="AS162" s="724"/>
      <c r="AT162" s="725"/>
      <c r="AU162" s="743"/>
      <c r="AV162" s="744"/>
      <c r="AW162" s="744"/>
      <c r="AX162" s="744"/>
      <c r="AY162" s="744"/>
      <c r="AZ162" s="744"/>
      <c r="BA162" s="744"/>
      <c r="BB162" s="744"/>
      <c r="BC162" s="744"/>
      <c r="BD162" s="744"/>
      <c r="BE162" s="745"/>
      <c r="BF162" s="730"/>
      <c r="BG162" s="731"/>
      <c r="BH162" s="743" t="str">
        <f>IF('②応募者名簿(印刷用)'!$CW$6="","",'②応募者名簿(印刷用)'!$CW$6)</f>
        <v xml:space="preserve"> </v>
      </c>
      <c r="BI162" s="744"/>
      <c r="BJ162" s="744"/>
      <c r="BK162" s="744"/>
      <c r="BL162" s="744"/>
      <c r="BM162" s="744"/>
      <c r="BN162" s="744"/>
      <c r="BO162" s="744"/>
      <c r="BP162" s="744"/>
      <c r="BQ162" s="744"/>
      <c r="BR162" s="744"/>
      <c r="BS162" s="744"/>
      <c r="BT162" s="744"/>
      <c r="BU162" s="744"/>
      <c r="BV162" s="744"/>
      <c r="BW162" s="744"/>
      <c r="BX162" s="744"/>
      <c r="BY162" s="744"/>
      <c r="BZ162" s="744"/>
      <c r="CA162" s="744"/>
      <c r="CB162" s="744"/>
      <c r="CC162" s="744"/>
      <c r="CD162" s="744"/>
      <c r="CE162" s="744"/>
      <c r="CF162" s="744"/>
      <c r="CG162" s="744"/>
      <c r="CH162" s="745"/>
    </row>
    <row r="163" spans="1:86" ht="24.95" customHeight="1">
      <c r="A163" s="726"/>
      <c r="B163" s="727"/>
      <c r="C163" s="743"/>
      <c r="D163" s="744"/>
      <c r="E163" s="744"/>
      <c r="F163" s="744"/>
      <c r="G163" s="744"/>
      <c r="H163" s="744"/>
      <c r="I163" s="744"/>
      <c r="J163" s="744"/>
      <c r="K163" s="744"/>
      <c r="L163" s="744"/>
      <c r="M163" s="745"/>
      <c r="N163" s="732"/>
      <c r="O163" s="733"/>
      <c r="P163" s="794"/>
      <c r="Q163" s="794"/>
      <c r="R163" s="794"/>
      <c r="S163" s="794"/>
      <c r="T163" s="794"/>
      <c r="U163" s="794"/>
      <c r="V163" s="794"/>
      <c r="W163" s="794"/>
      <c r="X163" s="794"/>
      <c r="Y163" s="794"/>
      <c r="Z163" s="794"/>
      <c r="AA163" s="794"/>
      <c r="AB163" s="794"/>
      <c r="AC163" s="794"/>
      <c r="AD163" s="794"/>
      <c r="AE163" s="794"/>
      <c r="AF163" s="794"/>
      <c r="AG163" s="794"/>
      <c r="AH163" s="794"/>
      <c r="AI163" s="794"/>
      <c r="AJ163" s="794"/>
      <c r="AK163" s="794"/>
      <c r="AL163" s="794"/>
      <c r="AM163" s="794"/>
      <c r="AN163" s="794"/>
      <c r="AO163" s="794"/>
      <c r="AP163" s="794"/>
      <c r="AQ163" s="300"/>
      <c r="AR163" s="301"/>
      <c r="AS163" s="726"/>
      <c r="AT163" s="727"/>
      <c r="AU163" s="746"/>
      <c r="AV163" s="747"/>
      <c r="AW163" s="747"/>
      <c r="AX163" s="747"/>
      <c r="AY163" s="747"/>
      <c r="AZ163" s="747"/>
      <c r="BA163" s="747"/>
      <c r="BB163" s="747"/>
      <c r="BC163" s="747"/>
      <c r="BD163" s="747"/>
      <c r="BE163" s="748"/>
      <c r="BF163" s="732"/>
      <c r="BG163" s="733"/>
      <c r="BH163" s="746"/>
      <c r="BI163" s="747"/>
      <c r="BJ163" s="747"/>
      <c r="BK163" s="747"/>
      <c r="BL163" s="747"/>
      <c r="BM163" s="747"/>
      <c r="BN163" s="747"/>
      <c r="BO163" s="747"/>
      <c r="BP163" s="747"/>
      <c r="BQ163" s="747"/>
      <c r="BR163" s="747"/>
      <c r="BS163" s="747"/>
      <c r="BT163" s="747"/>
      <c r="BU163" s="747"/>
      <c r="BV163" s="747"/>
      <c r="BW163" s="747"/>
      <c r="BX163" s="747"/>
      <c r="BY163" s="747"/>
      <c r="BZ163" s="747"/>
      <c r="CA163" s="747"/>
      <c r="CB163" s="747"/>
      <c r="CC163" s="747"/>
      <c r="CD163" s="747"/>
      <c r="CE163" s="747"/>
      <c r="CF163" s="747"/>
      <c r="CG163" s="747"/>
      <c r="CH163" s="748"/>
    </row>
    <row r="164" spans="1:86" ht="24.95" customHeight="1">
      <c r="A164" s="786" t="s">
        <v>22</v>
      </c>
      <c r="B164" s="786"/>
      <c r="C164" s="791" t="str">
        <f>""&amp;①入力シート!AC116</f>
        <v/>
      </c>
      <c r="D164" s="791"/>
      <c r="E164" s="791"/>
      <c r="F164" s="791"/>
      <c r="G164" s="791"/>
      <c r="H164" s="791"/>
      <c r="I164" s="791"/>
      <c r="J164" s="791"/>
      <c r="K164" s="791"/>
      <c r="L164" s="791"/>
      <c r="M164" s="791"/>
      <c r="N164" s="197"/>
      <c r="O164" s="198"/>
      <c r="P164" s="198"/>
      <c r="Q164" s="198"/>
      <c r="R164" s="198"/>
      <c r="S164" s="198"/>
      <c r="T164" s="198"/>
      <c r="U164" s="198"/>
      <c r="V164" s="198"/>
      <c r="W164" s="198"/>
      <c r="X164" s="198"/>
      <c r="Y164" s="198"/>
      <c r="Z164" s="198"/>
      <c r="AA164" s="198"/>
      <c r="AB164" s="198"/>
      <c r="AC164" s="198"/>
      <c r="AD164" s="198"/>
      <c r="AE164" s="198"/>
      <c r="AF164" s="198"/>
      <c r="AG164" s="198"/>
      <c r="AH164" s="198"/>
      <c r="AI164" s="198"/>
      <c r="AJ164" s="198"/>
      <c r="AK164" s="198"/>
      <c r="AL164" s="198"/>
      <c r="AM164" s="774">
        <f>$AM$20</f>
        <v>86</v>
      </c>
      <c r="AN164" s="774"/>
      <c r="AO164" s="774"/>
      <c r="AP164" s="775"/>
      <c r="AQ164" s="298"/>
      <c r="AR164" s="299"/>
      <c r="AS164" s="778" t="s">
        <v>22</v>
      </c>
      <c r="AT164" s="779"/>
      <c r="AU164" s="749" t="str">
        <f>""&amp;①入力シート!AD117</f>
        <v/>
      </c>
      <c r="AV164" s="750"/>
      <c r="AW164" s="750"/>
      <c r="AX164" s="750"/>
      <c r="AY164" s="750"/>
      <c r="AZ164" s="750"/>
      <c r="BA164" s="750"/>
      <c r="BB164" s="750"/>
      <c r="BC164" s="750"/>
      <c r="BD164" s="750"/>
      <c r="BE164" s="751"/>
      <c r="BF164" s="197"/>
      <c r="BG164" s="198"/>
      <c r="BH164" s="198"/>
      <c r="BI164" s="198"/>
      <c r="BJ164" s="198"/>
      <c r="BK164" s="198"/>
      <c r="BL164" s="198"/>
      <c r="BM164" s="198"/>
      <c r="BN164" s="198"/>
      <c r="BO164" s="198"/>
      <c r="BP164" s="198"/>
      <c r="BQ164" s="198"/>
      <c r="BR164" s="198"/>
      <c r="BS164" s="198"/>
      <c r="BT164" s="198"/>
      <c r="BU164" s="198"/>
      <c r="BV164" s="198"/>
      <c r="BW164" s="198"/>
      <c r="BX164" s="198"/>
      <c r="BY164" s="198"/>
      <c r="BZ164" s="198"/>
      <c r="CA164" s="198"/>
      <c r="CB164" s="198"/>
      <c r="CC164" s="198"/>
      <c r="CD164" s="198"/>
      <c r="CE164" s="774">
        <f>$AM$20</f>
        <v>86</v>
      </c>
      <c r="CF164" s="774"/>
      <c r="CG164" s="774"/>
      <c r="CH164" s="775"/>
    </row>
    <row r="165" spans="1:86" ht="24.95" customHeight="1">
      <c r="A165" s="786"/>
      <c r="B165" s="786"/>
      <c r="C165" s="791"/>
      <c r="D165" s="791"/>
      <c r="E165" s="791"/>
      <c r="F165" s="791"/>
      <c r="G165" s="791"/>
      <c r="H165" s="791"/>
      <c r="I165" s="791"/>
      <c r="J165" s="791"/>
      <c r="K165" s="791"/>
      <c r="L165" s="791"/>
      <c r="M165" s="791"/>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776"/>
      <c r="AN165" s="776"/>
      <c r="AO165" s="776"/>
      <c r="AP165" s="777"/>
      <c r="AQ165" s="298"/>
      <c r="AR165" s="299"/>
      <c r="AS165" s="780"/>
      <c r="AT165" s="781"/>
      <c r="AU165" s="752"/>
      <c r="AV165" s="753"/>
      <c r="AW165" s="753"/>
      <c r="AX165" s="753"/>
      <c r="AY165" s="753"/>
      <c r="AZ165" s="753"/>
      <c r="BA165" s="753"/>
      <c r="BB165" s="753"/>
      <c r="BC165" s="753"/>
      <c r="BD165" s="753"/>
      <c r="BE165" s="754"/>
      <c r="BF165" s="199"/>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776"/>
      <c r="CF165" s="776"/>
      <c r="CG165" s="776"/>
      <c r="CH165" s="777"/>
    </row>
    <row r="166" spans="1:86" ht="26.1" customHeight="1">
      <c r="A166" s="200"/>
      <c r="B166" s="200"/>
      <c r="C166" s="201"/>
      <c r="D166" s="201"/>
      <c r="E166" s="201"/>
      <c r="F166" s="201"/>
      <c r="G166" s="201"/>
      <c r="H166" s="201"/>
      <c r="I166" s="201"/>
      <c r="J166" s="201"/>
      <c r="K166" s="201"/>
      <c r="L166" s="201"/>
      <c r="M166" s="201"/>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304"/>
      <c r="AR166" s="305"/>
      <c r="AS166" s="200"/>
      <c r="AT166" s="200"/>
      <c r="AU166" s="201"/>
      <c r="AV166" s="201"/>
      <c r="AW166" s="201"/>
      <c r="AX166" s="201"/>
      <c r="AY166" s="201"/>
      <c r="AZ166" s="201"/>
      <c r="BA166" s="201"/>
      <c r="BB166" s="201"/>
      <c r="BC166" s="201"/>
      <c r="BD166" s="201"/>
      <c r="BE166" s="201"/>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row>
    <row r="167" spans="1:86" ht="26.1" customHeight="1">
      <c r="AQ167" s="304"/>
      <c r="AR167" s="305"/>
    </row>
    <row r="168" spans="1:86" ht="26.1" customHeight="1">
      <c r="A168" s="174"/>
      <c r="B168" s="174"/>
      <c r="C168" s="174"/>
      <c r="D168" s="174"/>
      <c r="E168" s="174"/>
      <c r="F168" s="174"/>
      <c r="G168" s="174"/>
      <c r="H168" s="174"/>
      <c r="I168" s="174"/>
      <c r="J168" s="174"/>
      <c r="K168" s="174"/>
      <c r="L168" s="174"/>
      <c r="M168" s="174"/>
      <c r="N168" s="785" t="s">
        <v>408</v>
      </c>
      <c r="O168" s="785"/>
      <c r="P168" s="785"/>
      <c r="Q168" s="785"/>
      <c r="R168" s="785"/>
      <c r="S168" s="785"/>
      <c r="T168" s="785"/>
      <c r="U168" s="785"/>
      <c r="V168" s="785"/>
      <c r="W168" s="785"/>
      <c r="X168" s="785"/>
      <c r="Y168" s="785"/>
      <c r="Z168" s="785"/>
      <c r="AA168" s="785"/>
      <c r="AB168" s="785"/>
      <c r="AQ168" s="298"/>
      <c r="AR168" s="299"/>
      <c r="AS168" s="174"/>
      <c r="AT168" s="174"/>
      <c r="AU168" s="174"/>
      <c r="AV168" s="174"/>
      <c r="AW168" s="174"/>
      <c r="AX168" s="174"/>
      <c r="AY168" s="174"/>
      <c r="AZ168" s="174"/>
      <c r="BA168" s="174"/>
      <c r="BB168" s="174"/>
      <c r="BC168" s="174"/>
      <c r="BD168" s="174"/>
      <c r="BE168" s="174"/>
      <c r="BF168" s="785" t="s">
        <v>408</v>
      </c>
      <c r="BG168" s="785"/>
      <c r="BH168" s="785"/>
      <c r="BI168" s="785"/>
      <c r="BJ168" s="785"/>
      <c r="BK168" s="785"/>
      <c r="BL168" s="785"/>
      <c r="BM168" s="785"/>
      <c r="BN168" s="785"/>
      <c r="BO168" s="785"/>
      <c r="BP168" s="785"/>
      <c r="BQ168" s="785"/>
      <c r="BR168" s="785"/>
      <c r="BS168" s="785"/>
      <c r="BT168" s="785"/>
    </row>
    <row r="169" spans="1:86" ht="26.1" customHeight="1">
      <c r="A169" s="174"/>
      <c r="B169" s="174"/>
      <c r="C169" s="174"/>
      <c r="D169" s="174"/>
      <c r="E169" s="174"/>
      <c r="F169" s="174"/>
      <c r="G169" s="174"/>
      <c r="H169" s="174"/>
      <c r="I169" s="174"/>
      <c r="J169" s="174"/>
      <c r="K169" s="174"/>
      <c r="L169" s="174"/>
      <c r="M169" s="174"/>
      <c r="N169" s="785"/>
      <c r="O169" s="785"/>
      <c r="P169" s="785"/>
      <c r="Q169" s="785"/>
      <c r="R169" s="785"/>
      <c r="S169" s="785"/>
      <c r="T169" s="785"/>
      <c r="U169" s="785"/>
      <c r="V169" s="785"/>
      <c r="W169" s="785"/>
      <c r="X169" s="785"/>
      <c r="Y169" s="785"/>
      <c r="Z169" s="785"/>
      <c r="AA169" s="785"/>
      <c r="AB169" s="785"/>
      <c r="AQ169" s="298"/>
      <c r="AR169" s="299"/>
      <c r="AS169" s="174"/>
      <c r="AT169" s="174"/>
      <c r="AU169" s="174"/>
      <c r="AV169" s="174"/>
      <c r="AW169" s="174"/>
      <c r="AX169" s="174"/>
      <c r="AY169" s="174"/>
      <c r="AZ169" s="174"/>
      <c r="BA169" s="174"/>
      <c r="BB169" s="174"/>
      <c r="BC169" s="174"/>
      <c r="BD169" s="174"/>
      <c r="BE169" s="174"/>
      <c r="BF169" s="785"/>
      <c r="BG169" s="785"/>
      <c r="BH169" s="785"/>
      <c r="BI169" s="785"/>
      <c r="BJ169" s="785"/>
      <c r="BK169" s="785"/>
      <c r="BL169" s="785"/>
      <c r="BM169" s="785"/>
      <c r="BN169" s="785"/>
      <c r="BO169" s="785"/>
      <c r="BP169" s="785"/>
      <c r="BQ169" s="785"/>
      <c r="BR169" s="785"/>
      <c r="BS169" s="785"/>
      <c r="BT169" s="785"/>
    </row>
    <row r="170" spans="1:86" ht="26.1" customHeight="1">
      <c r="A170" s="174"/>
      <c r="B170" s="174"/>
      <c r="C170" s="174"/>
      <c r="D170" s="174"/>
      <c r="E170" s="174"/>
      <c r="F170" s="174"/>
      <c r="G170" s="174"/>
      <c r="H170" s="174"/>
      <c r="I170" s="174"/>
      <c r="J170" s="174"/>
      <c r="K170" s="174"/>
      <c r="L170" s="174"/>
      <c r="M170" s="174"/>
      <c r="N170" s="785" t="s">
        <v>407</v>
      </c>
      <c r="O170" s="785"/>
      <c r="P170" s="785"/>
      <c r="Q170" s="785"/>
      <c r="R170" s="785"/>
      <c r="S170" s="785"/>
      <c r="T170" s="785"/>
      <c r="U170" s="785"/>
      <c r="V170" s="785"/>
      <c r="W170" s="785"/>
      <c r="X170" s="785"/>
      <c r="Y170" s="785"/>
      <c r="Z170" s="785"/>
      <c r="AA170" s="785"/>
      <c r="AB170" s="785"/>
      <c r="AQ170" s="298"/>
      <c r="AR170" s="299"/>
      <c r="AS170" s="174"/>
      <c r="AT170" s="174"/>
      <c r="AU170" s="174"/>
      <c r="AV170" s="174"/>
      <c r="AW170" s="174"/>
      <c r="AX170" s="174"/>
      <c r="AY170" s="174"/>
      <c r="AZ170" s="174"/>
      <c r="BA170" s="174"/>
      <c r="BB170" s="174"/>
      <c r="BC170" s="174"/>
      <c r="BD170" s="174"/>
      <c r="BE170" s="174"/>
      <c r="BF170" s="785" t="s">
        <v>407</v>
      </c>
      <c r="BG170" s="785"/>
      <c r="BH170" s="785"/>
      <c r="BI170" s="785"/>
      <c r="BJ170" s="785"/>
      <c r="BK170" s="785"/>
      <c r="BL170" s="785"/>
      <c r="BM170" s="785"/>
      <c r="BN170" s="785"/>
      <c r="BO170" s="785"/>
      <c r="BP170" s="785"/>
      <c r="BQ170" s="785"/>
      <c r="BR170" s="785"/>
      <c r="BS170" s="785"/>
      <c r="BT170" s="785"/>
    </row>
    <row r="171" spans="1:86" ht="26.1" customHeight="1">
      <c r="A171" s="174"/>
      <c r="B171" s="174"/>
      <c r="C171" s="174"/>
      <c r="D171" s="174"/>
      <c r="E171" s="174"/>
      <c r="F171" s="174"/>
      <c r="G171" s="174"/>
      <c r="H171" s="174"/>
      <c r="I171" s="174"/>
      <c r="J171" s="174"/>
      <c r="K171" s="174"/>
      <c r="L171" s="174"/>
      <c r="M171" s="174"/>
      <c r="N171" s="785"/>
      <c r="O171" s="785"/>
      <c r="P171" s="785"/>
      <c r="Q171" s="785"/>
      <c r="R171" s="785"/>
      <c r="S171" s="785"/>
      <c r="T171" s="785"/>
      <c r="U171" s="785"/>
      <c r="V171" s="785"/>
      <c r="W171" s="785"/>
      <c r="X171" s="785"/>
      <c r="Y171" s="785"/>
      <c r="Z171" s="785"/>
      <c r="AA171" s="785"/>
      <c r="AB171" s="785"/>
      <c r="AQ171" s="298"/>
      <c r="AR171" s="299"/>
      <c r="AS171" s="174"/>
      <c r="AT171" s="174"/>
      <c r="AU171" s="174"/>
      <c r="AV171" s="174"/>
      <c r="AW171" s="174"/>
      <c r="AX171" s="174"/>
      <c r="AY171" s="174"/>
      <c r="AZ171" s="174"/>
      <c r="BA171" s="174"/>
      <c r="BB171" s="174"/>
      <c r="BC171" s="174"/>
      <c r="BD171" s="174"/>
      <c r="BE171" s="174"/>
      <c r="BF171" s="785"/>
      <c r="BG171" s="785"/>
      <c r="BH171" s="785"/>
      <c r="BI171" s="785"/>
      <c r="BJ171" s="785"/>
      <c r="BK171" s="785"/>
      <c r="BL171" s="785"/>
      <c r="BM171" s="785"/>
      <c r="BN171" s="785"/>
      <c r="BO171" s="785"/>
      <c r="BP171" s="785"/>
      <c r="BQ171" s="785"/>
      <c r="BR171" s="785"/>
      <c r="BS171" s="785"/>
      <c r="BT171" s="785"/>
    </row>
    <row r="172" spans="1:86" ht="26.1" customHeight="1">
      <c r="AQ172" s="302"/>
      <c r="AR172" s="303"/>
    </row>
    <row r="173" spans="1:86" ht="26.1" customHeight="1">
      <c r="B173" s="142" t="str">
        <f>$B$5</f>
        <v>第86回全国教育美術展応募作品の名札</v>
      </c>
      <c r="AQ173" s="302"/>
      <c r="AR173" s="303"/>
      <c r="AT173" s="142" t="str">
        <f>$B$5</f>
        <v>第86回全国教育美術展応募作品の名札</v>
      </c>
    </row>
    <row r="174" spans="1:86" ht="24.95" customHeight="1">
      <c r="A174" s="734" t="s">
        <v>45</v>
      </c>
      <c r="B174" s="735"/>
      <c r="C174" s="735"/>
      <c r="D174" s="735"/>
      <c r="E174" s="735"/>
      <c r="F174" s="735"/>
      <c r="G174" s="735"/>
      <c r="H174" s="735"/>
      <c r="I174" s="735"/>
      <c r="J174" s="735"/>
      <c r="K174" s="735"/>
      <c r="L174" s="735"/>
      <c r="M174" s="736"/>
      <c r="N174" s="790" t="s">
        <v>344</v>
      </c>
      <c r="O174" s="790"/>
      <c r="P174" s="719" t="s">
        <v>17</v>
      </c>
      <c r="Q174" s="720"/>
      <c r="R174" s="721" t="str">
        <f>IF('②応募者名簿(印刷用)'!$BX$40="","",'②応募者名簿(印刷用)'!$BX$40)</f>
        <v>-</v>
      </c>
      <c r="S174" s="721"/>
      <c r="T174" s="721"/>
      <c r="U174" s="721"/>
      <c r="V174" s="721"/>
      <c r="W174" s="721"/>
      <c r="X174" s="721"/>
      <c r="Y174" s="272"/>
      <c r="Z174" s="272"/>
      <c r="AA174" s="718" t="s">
        <v>282</v>
      </c>
      <c r="AB174" s="718"/>
      <c r="AC174" s="718"/>
      <c r="AD174" s="716" t="str">
        <f>IF(①入力シート!$D$30+①入力シート!$H$30+①入力シート!$L$30=0,"",①入力シート!$D$30&amp;①入力シート!$G$30&amp;①入力シート!$H$30&amp;①入力シート!$K$30&amp;①入力シート!$L$30)</f>
        <v/>
      </c>
      <c r="AE174" s="716"/>
      <c r="AF174" s="716"/>
      <c r="AG174" s="716"/>
      <c r="AH174" s="716"/>
      <c r="AI174" s="716"/>
      <c r="AJ174" s="716"/>
      <c r="AK174" s="716"/>
      <c r="AL174" s="716"/>
      <c r="AM174" s="716"/>
      <c r="AN174" s="716"/>
      <c r="AO174" s="716"/>
      <c r="AP174" s="717"/>
      <c r="AQ174" s="300"/>
      <c r="AR174" s="301"/>
      <c r="AS174" s="734" t="s">
        <v>45</v>
      </c>
      <c r="AT174" s="735"/>
      <c r="AU174" s="735"/>
      <c r="AV174" s="735"/>
      <c r="AW174" s="735"/>
      <c r="AX174" s="735"/>
      <c r="AY174" s="735"/>
      <c r="AZ174" s="735"/>
      <c r="BA174" s="735"/>
      <c r="BB174" s="735"/>
      <c r="BC174" s="735"/>
      <c r="BD174" s="735"/>
      <c r="BE174" s="736"/>
      <c r="BF174" s="728" t="s">
        <v>344</v>
      </c>
      <c r="BG174" s="729"/>
      <c r="BH174" s="719" t="s">
        <v>17</v>
      </c>
      <c r="BI174" s="720"/>
      <c r="BJ174" s="721" t="str">
        <f>IF('②応募者名簿(印刷用)'!$BX$40="","",'②応募者名簿(印刷用)'!$BX$40)</f>
        <v>-</v>
      </c>
      <c r="BK174" s="721"/>
      <c r="BL174" s="721"/>
      <c r="BM174" s="721"/>
      <c r="BN174" s="721"/>
      <c r="BO174" s="721"/>
      <c r="BP174" s="721"/>
      <c r="BQ174" s="272"/>
      <c r="BR174" s="272"/>
      <c r="BS174" s="718" t="s">
        <v>282</v>
      </c>
      <c r="BT174" s="718"/>
      <c r="BU174" s="718"/>
      <c r="BV174" s="716" t="str">
        <f>IF(①入力シート!$D$30+①入力シート!$H$30+①入力シート!$L$30=0,"",①入力シート!$D$30&amp;①入力シート!$G$30&amp;①入力シート!$H$30&amp;①入力シート!$K$30&amp;①入力シート!$L$30)</f>
        <v/>
      </c>
      <c r="BW174" s="716"/>
      <c r="BX174" s="716"/>
      <c r="BY174" s="716"/>
      <c r="BZ174" s="716"/>
      <c r="CA174" s="716"/>
      <c r="CB174" s="716"/>
      <c r="CC174" s="716"/>
      <c r="CD174" s="716"/>
      <c r="CE174" s="716"/>
      <c r="CF174" s="716"/>
      <c r="CG174" s="716"/>
      <c r="CH174" s="717"/>
    </row>
    <row r="175" spans="1:86" ht="24.95" customHeight="1">
      <c r="A175" s="714"/>
      <c r="B175" s="715"/>
      <c r="C175" s="715"/>
      <c r="D175" s="715"/>
      <c r="E175" s="715"/>
      <c r="F175" s="715"/>
      <c r="G175" s="715"/>
      <c r="H175" s="715"/>
      <c r="I175" s="191"/>
      <c r="J175" s="191"/>
      <c r="K175" s="191"/>
      <c r="L175" s="191"/>
      <c r="M175" s="192"/>
      <c r="N175" s="790"/>
      <c r="O175" s="790"/>
      <c r="P175" s="711" t="str">
        <f>IF('②応募者名簿(印刷用)'!$BV$42="","",'②応募者名簿(印刷用)'!$BV$42)</f>
        <v xml:space="preserve"> </v>
      </c>
      <c r="Q175" s="712"/>
      <c r="R175" s="712"/>
      <c r="S175" s="712"/>
      <c r="T175" s="712"/>
      <c r="U175" s="712"/>
      <c r="V175" s="712"/>
      <c r="W175" s="712"/>
      <c r="X175" s="712"/>
      <c r="Y175" s="712"/>
      <c r="Z175" s="712"/>
      <c r="AA175" s="712"/>
      <c r="AB175" s="712"/>
      <c r="AC175" s="712"/>
      <c r="AD175" s="712"/>
      <c r="AE175" s="712"/>
      <c r="AF175" s="712"/>
      <c r="AG175" s="712"/>
      <c r="AH175" s="712"/>
      <c r="AI175" s="712"/>
      <c r="AJ175" s="712"/>
      <c r="AK175" s="712"/>
      <c r="AL175" s="712"/>
      <c r="AM175" s="712"/>
      <c r="AN175" s="712"/>
      <c r="AO175" s="712"/>
      <c r="AP175" s="713"/>
      <c r="AQ175" s="300"/>
      <c r="AR175" s="301"/>
      <c r="AS175" s="714"/>
      <c r="AT175" s="715"/>
      <c r="AU175" s="715"/>
      <c r="AV175" s="715"/>
      <c r="AW175" s="715"/>
      <c r="AX175" s="715"/>
      <c r="AY175" s="715"/>
      <c r="AZ175" s="715"/>
      <c r="BA175" s="191"/>
      <c r="BB175" s="191"/>
      <c r="BC175" s="191"/>
      <c r="BD175" s="191"/>
      <c r="BE175" s="192"/>
      <c r="BF175" s="730"/>
      <c r="BG175" s="731"/>
      <c r="BH175" s="711" t="str">
        <f>IF('②応募者名簿(印刷用)'!$BV$42="","",'②応募者名簿(印刷用)'!$BV$42)</f>
        <v xml:space="preserve"> </v>
      </c>
      <c r="BI175" s="712"/>
      <c r="BJ175" s="712"/>
      <c r="BK175" s="712"/>
      <c r="BL175" s="712"/>
      <c r="BM175" s="712"/>
      <c r="BN175" s="712"/>
      <c r="BO175" s="712"/>
      <c r="BP175" s="712"/>
      <c r="BQ175" s="712"/>
      <c r="BR175" s="712"/>
      <c r="BS175" s="712"/>
      <c r="BT175" s="712"/>
      <c r="BU175" s="712"/>
      <c r="BV175" s="712"/>
      <c r="BW175" s="712"/>
      <c r="BX175" s="712"/>
      <c r="BY175" s="712"/>
      <c r="BZ175" s="712"/>
      <c r="CA175" s="712"/>
      <c r="CB175" s="712"/>
      <c r="CC175" s="712"/>
      <c r="CD175" s="712"/>
      <c r="CE175" s="712"/>
      <c r="CF175" s="712"/>
      <c r="CG175" s="712"/>
      <c r="CH175" s="713"/>
    </row>
    <row r="176" spans="1:86" ht="24.95" customHeight="1">
      <c r="A176" s="714"/>
      <c r="B176" s="715"/>
      <c r="C176" s="715"/>
      <c r="D176" s="715"/>
      <c r="E176" s="715"/>
      <c r="F176" s="715"/>
      <c r="G176" s="715"/>
      <c r="H176" s="715"/>
      <c r="I176" s="191"/>
      <c r="J176" s="191"/>
      <c r="K176" s="191"/>
      <c r="L176" s="191"/>
      <c r="M176" s="192"/>
      <c r="N176" s="790"/>
      <c r="O176" s="790"/>
      <c r="P176" s="711" t="str">
        <f>IF('②応募者名簿(印刷用)'!$BV$43="","",'②応募者名簿(印刷用)'!$BV$43)</f>
        <v xml:space="preserve"> </v>
      </c>
      <c r="Q176" s="712"/>
      <c r="R176" s="712"/>
      <c r="S176" s="712"/>
      <c r="T176" s="712"/>
      <c r="U176" s="712"/>
      <c r="V176" s="712"/>
      <c r="W176" s="712"/>
      <c r="X176" s="712"/>
      <c r="Y176" s="712"/>
      <c r="Z176" s="712"/>
      <c r="AA176" s="712"/>
      <c r="AB176" s="712"/>
      <c r="AC176" s="712"/>
      <c r="AD176" s="712"/>
      <c r="AE176" s="712"/>
      <c r="AF176" s="712"/>
      <c r="AG176" s="712"/>
      <c r="AH176" s="712"/>
      <c r="AI176" s="712"/>
      <c r="AJ176" s="712"/>
      <c r="AK176" s="712"/>
      <c r="AL176" s="712"/>
      <c r="AM176" s="712"/>
      <c r="AN176" s="712"/>
      <c r="AO176" s="712"/>
      <c r="AP176" s="713"/>
      <c r="AQ176" s="300"/>
      <c r="AR176" s="301"/>
      <c r="AS176" s="714"/>
      <c r="AT176" s="715"/>
      <c r="AU176" s="715"/>
      <c r="AV176" s="715"/>
      <c r="AW176" s="715"/>
      <c r="AX176" s="715"/>
      <c r="AY176" s="715"/>
      <c r="AZ176" s="715"/>
      <c r="BA176" s="191"/>
      <c r="BB176" s="191"/>
      <c r="BC176" s="191"/>
      <c r="BD176" s="191"/>
      <c r="BE176" s="192"/>
      <c r="BF176" s="730"/>
      <c r="BG176" s="731"/>
      <c r="BH176" s="711" t="str">
        <f>IF('②応募者名簿(印刷用)'!$BV$43="","",'②応募者名簿(印刷用)'!$BV$43)</f>
        <v xml:space="preserve"> </v>
      </c>
      <c r="BI176" s="712"/>
      <c r="BJ176" s="712"/>
      <c r="BK176" s="712"/>
      <c r="BL176" s="712"/>
      <c r="BM176" s="712"/>
      <c r="BN176" s="712"/>
      <c r="BO176" s="712"/>
      <c r="BP176" s="712"/>
      <c r="BQ176" s="712"/>
      <c r="BR176" s="712"/>
      <c r="BS176" s="712"/>
      <c r="BT176" s="712"/>
      <c r="BU176" s="712"/>
      <c r="BV176" s="712"/>
      <c r="BW176" s="712"/>
      <c r="BX176" s="712"/>
      <c r="BY176" s="712"/>
      <c r="BZ176" s="712"/>
      <c r="CA176" s="712"/>
      <c r="CB176" s="712"/>
      <c r="CC176" s="712"/>
      <c r="CD176" s="712"/>
      <c r="CE176" s="712"/>
      <c r="CF176" s="712"/>
      <c r="CG176" s="712"/>
      <c r="CH176" s="713"/>
    </row>
    <row r="177" spans="1:86" ht="24.95" customHeight="1">
      <c r="A177" s="714"/>
      <c r="B177" s="715"/>
      <c r="C177" s="715"/>
      <c r="D177" s="715"/>
      <c r="E177" s="715"/>
      <c r="F177" s="715"/>
      <c r="G177" s="715"/>
      <c r="H177" s="715"/>
      <c r="I177" s="191"/>
      <c r="J177" s="191"/>
      <c r="K177" s="191"/>
      <c r="L177" s="191"/>
      <c r="M177" s="192"/>
      <c r="N177" s="790"/>
      <c r="O177" s="790"/>
      <c r="P177" s="737" t="str">
        <f>IF('②応募者名簿(印刷用)'!$BV$44="","",'②応募者名簿(印刷用)'!$BV$44)</f>
        <v xml:space="preserve"> </v>
      </c>
      <c r="Q177" s="738"/>
      <c r="R177" s="738"/>
      <c r="S177" s="738"/>
      <c r="T177" s="738"/>
      <c r="U177" s="738"/>
      <c r="V177" s="738"/>
      <c r="W177" s="738"/>
      <c r="X177" s="738"/>
      <c r="Y177" s="738"/>
      <c r="Z177" s="738"/>
      <c r="AA177" s="738"/>
      <c r="AB177" s="738"/>
      <c r="AC177" s="738"/>
      <c r="AD177" s="738"/>
      <c r="AE177" s="738"/>
      <c r="AF177" s="738"/>
      <c r="AG177" s="738"/>
      <c r="AH177" s="738"/>
      <c r="AI177" s="738"/>
      <c r="AJ177" s="738"/>
      <c r="AK177" s="738"/>
      <c r="AL177" s="738"/>
      <c r="AM177" s="738"/>
      <c r="AN177" s="738"/>
      <c r="AO177" s="738"/>
      <c r="AP177" s="739"/>
      <c r="AQ177" s="300"/>
      <c r="AR177" s="301"/>
      <c r="AS177" s="714"/>
      <c r="AT177" s="715"/>
      <c r="AU177" s="715"/>
      <c r="AV177" s="715"/>
      <c r="AW177" s="715"/>
      <c r="AX177" s="715"/>
      <c r="AY177" s="715"/>
      <c r="AZ177" s="715"/>
      <c r="BA177" s="191"/>
      <c r="BB177" s="191"/>
      <c r="BC177" s="191"/>
      <c r="BD177" s="191"/>
      <c r="BE177" s="192"/>
      <c r="BF177" s="732"/>
      <c r="BG177" s="733"/>
      <c r="BH177" s="737" t="str">
        <f>IF('②応募者名簿(印刷用)'!$BV$44="","",'②応募者名簿(印刷用)'!$BV$44)</f>
        <v xml:space="preserve"> </v>
      </c>
      <c r="BI177" s="738"/>
      <c r="BJ177" s="738"/>
      <c r="BK177" s="738"/>
      <c r="BL177" s="738"/>
      <c r="BM177" s="738"/>
      <c r="BN177" s="738"/>
      <c r="BO177" s="738"/>
      <c r="BP177" s="738"/>
      <c r="BQ177" s="738"/>
      <c r="BR177" s="738"/>
      <c r="BS177" s="738"/>
      <c r="BT177" s="738"/>
      <c r="BU177" s="738"/>
      <c r="BV177" s="738"/>
      <c r="BW177" s="738"/>
      <c r="BX177" s="738"/>
      <c r="BY177" s="738"/>
      <c r="BZ177" s="738"/>
      <c r="CA177" s="738"/>
      <c r="CB177" s="738"/>
      <c r="CC177" s="738"/>
      <c r="CD177" s="738"/>
      <c r="CE177" s="738"/>
      <c r="CF177" s="738"/>
      <c r="CG177" s="738"/>
      <c r="CH177" s="739"/>
    </row>
    <row r="178" spans="1:86" ht="24.95" customHeight="1">
      <c r="A178" s="714"/>
      <c r="B178" s="715"/>
      <c r="C178" s="715"/>
      <c r="D178" s="715"/>
      <c r="E178" s="715"/>
      <c r="F178" s="715"/>
      <c r="G178" s="715"/>
      <c r="H178" s="715"/>
      <c r="I178" s="191"/>
      <c r="J178" s="191"/>
      <c r="K178" s="191"/>
      <c r="L178" s="191"/>
      <c r="M178" s="192"/>
      <c r="N178" s="728" t="s">
        <v>345</v>
      </c>
      <c r="O178" s="729"/>
      <c r="P178" s="740" t="s">
        <v>23</v>
      </c>
      <c r="Q178" s="741"/>
      <c r="R178" s="741"/>
      <c r="S178" s="741"/>
      <c r="T178" s="720" t="str">
        <f>""&amp;①入力シート!$D$21</f>
        <v/>
      </c>
      <c r="U178" s="720"/>
      <c r="V178" s="720"/>
      <c r="W178" s="720"/>
      <c r="X178" s="720"/>
      <c r="Y178" s="720"/>
      <c r="Z178" s="720"/>
      <c r="AA178" s="720"/>
      <c r="AB178" s="720"/>
      <c r="AC178" s="720"/>
      <c r="AD178" s="720"/>
      <c r="AE178" s="720"/>
      <c r="AF178" s="720"/>
      <c r="AG178" s="720"/>
      <c r="AH178" s="720"/>
      <c r="AI178" s="720"/>
      <c r="AJ178" s="720"/>
      <c r="AK178" s="720"/>
      <c r="AL178" s="720"/>
      <c r="AM178" s="720"/>
      <c r="AN178" s="720"/>
      <c r="AO178" s="720"/>
      <c r="AP178" s="773"/>
      <c r="AQ178" s="300"/>
      <c r="AR178" s="301"/>
      <c r="AS178" s="714"/>
      <c r="AT178" s="715"/>
      <c r="AU178" s="715"/>
      <c r="AV178" s="715"/>
      <c r="AW178" s="715"/>
      <c r="AX178" s="715"/>
      <c r="AY178" s="715"/>
      <c r="AZ178" s="715"/>
      <c r="BA178" s="191"/>
      <c r="BB178" s="191"/>
      <c r="BC178" s="191"/>
      <c r="BD178" s="191"/>
      <c r="BE178" s="192"/>
      <c r="BF178" s="728" t="s">
        <v>345</v>
      </c>
      <c r="BG178" s="729"/>
      <c r="BH178" s="740" t="s">
        <v>23</v>
      </c>
      <c r="BI178" s="741"/>
      <c r="BJ178" s="741"/>
      <c r="BK178" s="741"/>
      <c r="BL178" s="720" t="str">
        <f>""&amp;①入力シート!$D$21</f>
        <v/>
      </c>
      <c r="BM178" s="720"/>
      <c r="BN178" s="720"/>
      <c r="BO178" s="720"/>
      <c r="BP178" s="720"/>
      <c r="BQ178" s="720"/>
      <c r="BR178" s="720"/>
      <c r="BS178" s="720"/>
      <c r="BT178" s="720"/>
      <c r="BU178" s="720"/>
      <c r="BV178" s="720"/>
      <c r="BW178" s="720"/>
      <c r="BX178" s="720"/>
      <c r="BY178" s="720"/>
      <c r="BZ178" s="720"/>
      <c r="CA178" s="720"/>
      <c r="CB178" s="720"/>
      <c r="CC178" s="720"/>
      <c r="CD178" s="720"/>
      <c r="CE178" s="720"/>
      <c r="CF178" s="720"/>
      <c r="CG178" s="720"/>
      <c r="CH178" s="773"/>
    </row>
    <row r="179" spans="1:86" ht="24.95" customHeight="1">
      <c r="A179" s="193"/>
      <c r="B179" s="191"/>
      <c r="C179" s="191"/>
      <c r="D179" s="191"/>
      <c r="E179" s="191"/>
      <c r="F179" s="191"/>
      <c r="G179" s="191"/>
      <c r="H179" s="191"/>
      <c r="I179" s="191"/>
      <c r="J179" s="191"/>
      <c r="K179" s="191"/>
      <c r="L179" s="191"/>
      <c r="M179" s="192"/>
      <c r="N179" s="730"/>
      <c r="O179" s="731"/>
      <c r="P179" s="770" t="str">
        <f>"　"&amp;①入力シート!$D$22</f>
        <v>　</v>
      </c>
      <c r="Q179" s="771"/>
      <c r="R179" s="771"/>
      <c r="S179" s="771"/>
      <c r="T179" s="771"/>
      <c r="U179" s="771"/>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2"/>
      <c r="AQ179" s="300"/>
      <c r="AR179" s="301"/>
      <c r="AS179" s="193"/>
      <c r="AT179" s="191"/>
      <c r="AU179" s="191"/>
      <c r="AV179" s="191"/>
      <c r="AW179" s="191"/>
      <c r="AX179" s="191"/>
      <c r="AY179" s="191"/>
      <c r="AZ179" s="191"/>
      <c r="BA179" s="191"/>
      <c r="BB179" s="191"/>
      <c r="BC179" s="191"/>
      <c r="BD179" s="191"/>
      <c r="BE179" s="192"/>
      <c r="BF179" s="730"/>
      <c r="BG179" s="731"/>
      <c r="BH179" s="770" t="str">
        <f>"　"&amp;①入力シート!$D$22</f>
        <v>　</v>
      </c>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2"/>
    </row>
    <row r="180" spans="1:86" ht="24.95" customHeight="1">
      <c r="A180" s="193"/>
      <c r="B180" s="191"/>
      <c r="C180" s="191"/>
      <c r="D180" s="191"/>
      <c r="E180" s="191"/>
      <c r="F180" s="191"/>
      <c r="G180" s="191"/>
      <c r="H180" s="191"/>
      <c r="I180" s="191"/>
      <c r="J180" s="191"/>
      <c r="K180" s="191"/>
      <c r="L180" s="191"/>
      <c r="M180" s="192"/>
      <c r="N180" s="730"/>
      <c r="O180" s="731"/>
      <c r="P180" s="764" t="str">
        <f>"　"&amp;①入力シート!$D$23</f>
        <v>　</v>
      </c>
      <c r="Q180" s="765"/>
      <c r="R180" s="765"/>
      <c r="S180" s="765"/>
      <c r="T180" s="765"/>
      <c r="U180" s="765"/>
      <c r="V180" s="765"/>
      <c r="W180" s="765"/>
      <c r="X180" s="765"/>
      <c r="Y180" s="765"/>
      <c r="Z180" s="765"/>
      <c r="AA180" s="765"/>
      <c r="AB180" s="765"/>
      <c r="AC180" s="765"/>
      <c r="AD180" s="765"/>
      <c r="AE180" s="765"/>
      <c r="AF180" s="765"/>
      <c r="AG180" s="765"/>
      <c r="AH180" s="765"/>
      <c r="AI180" s="765"/>
      <c r="AJ180" s="765"/>
      <c r="AK180" s="765"/>
      <c r="AL180" s="765"/>
      <c r="AM180" s="765"/>
      <c r="AN180" s="765"/>
      <c r="AO180" s="765"/>
      <c r="AP180" s="766"/>
      <c r="AQ180" s="300"/>
      <c r="AR180" s="301"/>
      <c r="AS180" s="193"/>
      <c r="AT180" s="191"/>
      <c r="AU180" s="191"/>
      <c r="AV180" s="191"/>
      <c r="AW180" s="191"/>
      <c r="AX180" s="191"/>
      <c r="AY180" s="191"/>
      <c r="AZ180" s="191"/>
      <c r="BA180" s="191"/>
      <c r="BB180" s="191"/>
      <c r="BC180" s="191"/>
      <c r="BD180" s="191"/>
      <c r="BE180" s="192"/>
      <c r="BF180" s="730"/>
      <c r="BG180" s="731"/>
      <c r="BH180" s="764" t="str">
        <f>"　"&amp;①入力シート!$D$23</f>
        <v>　</v>
      </c>
      <c r="BI180" s="765"/>
      <c r="BJ180" s="765"/>
      <c r="BK180" s="765"/>
      <c r="BL180" s="765"/>
      <c r="BM180" s="765"/>
      <c r="BN180" s="765"/>
      <c r="BO180" s="765"/>
      <c r="BP180" s="765"/>
      <c r="BQ180" s="765"/>
      <c r="BR180" s="765"/>
      <c r="BS180" s="765"/>
      <c r="BT180" s="765"/>
      <c r="BU180" s="765"/>
      <c r="BV180" s="765"/>
      <c r="BW180" s="765"/>
      <c r="BX180" s="765"/>
      <c r="BY180" s="765"/>
      <c r="BZ180" s="765"/>
      <c r="CA180" s="765"/>
      <c r="CB180" s="765"/>
      <c r="CC180" s="765"/>
      <c r="CD180" s="765"/>
      <c r="CE180" s="765"/>
      <c r="CF180" s="765"/>
      <c r="CG180" s="765"/>
      <c r="CH180" s="766"/>
    </row>
    <row r="181" spans="1:86" ht="24.95" customHeight="1">
      <c r="A181" s="194"/>
      <c r="B181" s="195"/>
      <c r="C181" s="195"/>
      <c r="D181" s="195"/>
      <c r="E181" s="195"/>
      <c r="F181" s="195"/>
      <c r="G181" s="195"/>
      <c r="H181" s="195"/>
      <c r="I181" s="195"/>
      <c r="J181" s="195"/>
      <c r="K181" s="195"/>
      <c r="L181" s="195"/>
      <c r="M181" s="196"/>
      <c r="N181" s="732"/>
      <c r="O181" s="733"/>
      <c r="P181" s="764"/>
      <c r="Q181" s="765"/>
      <c r="R181" s="765"/>
      <c r="S181" s="765"/>
      <c r="T181" s="765"/>
      <c r="U181" s="765"/>
      <c r="V181" s="765"/>
      <c r="W181" s="765"/>
      <c r="X181" s="765"/>
      <c r="Y181" s="765"/>
      <c r="Z181" s="765"/>
      <c r="AA181" s="765"/>
      <c r="AB181" s="765"/>
      <c r="AC181" s="765"/>
      <c r="AD181" s="765"/>
      <c r="AE181" s="765"/>
      <c r="AF181" s="765"/>
      <c r="AG181" s="765"/>
      <c r="AH181" s="765"/>
      <c r="AI181" s="765"/>
      <c r="AJ181" s="765"/>
      <c r="AK181" s="765"/>
      <c r="AL181" s="765"/>
      <c r="AM181" s="765"/>
      <c r="AN181" s="765"/>
      <c r="AO181" s="765"/>
      <c r="AP181" s="766"/>
      <c r="AQ181" s="300"/>
      <c r="AR181" s="301"/>
      <c r="AS181" s="194"/>
      <c r="AT181" s="195"/>
      <c r="AU181" s="195"/>
      <c r="AV181" s="195"/>
      <c r="AW181" s="195"/>
      <c r="AX181" s="195"/>
      <c r="AY181" s="195"/>
      <c r="AZ181" s="195"/>
      <c r="BA181" s="195"/>
      <c r="BB181" s="195"/>
      <c r="BC181" s="195"/>
      <c r="BD181" s="195"/>
      <c r="BE181" s="196"/>
      <c r="BF181" s="732"/>
      <c r="BG181" s="733"/>
      <c r="BH181" s="767"/>
      <c r="BI181" s="768"/>
      <c r="BJ181" s="768"/>
      <c r="BK181" s="768"/>
      <c r="BL181" s="768"/>
      <c r="BM181" s="768"/>
      <c r="BN181" s="768"/>
      <c r="BO181" s="768"/>
      <c r="BP181" s="768"/>
      <c r="BQ181" s="768"/>
      <c r="BR181" s="768"/>
      <c r="BS181" s="768"/>
      <c r="BT181" s="768"/>
      <c r="BU181" s="768"/>
      <c r="BV181" s="768"/>
      <c r="BW181" s="768"/>
      <c r="BX181" s="768"/>
      <c r="BY181" s="768"/>
      <c r="BZ181" s="768"/>
      <c r="CA181" s="768"/>
      <c r="CB181" s="768"/>
      <c r="CC181" s="768"/>
      <c r="CD181" s="768"/>
      <c r="CE181" s="768"/>
      <c r="CF181" s="768"/>
      <c r="CG181" s="768"/>
      <c r="CH181" s="769"/>
    </row>
    <row r="182" spans="1:86" ht="24.95" customHeight="1">
      <c r="A182" s="722" t="s">
        <v>337</v>
      </c>
      <c r="B182" s="723"/>
      <c r="C182" s="740" t="s">
        <v>31</v>
      </c>
      <c r="D182" s="741"/>
      <c r="E182" s="741"/>
      <c r="F182" s="741"/>
      <c r="G182" s="741"/>
      <c r="H182" s="741"/>
      <c r="I182" s="741"/>
      <c r="J182" s="741"/>
      <c r="K182" s="741"/>
      <c r="L182" s="741"/>
      <c r="M182" s="741"/>
      <c r="N182" s="722" t="s">
        <v>336</v>
      </c>
      <c r="O182" s="723"/>
      <c r="P182" s="792" t="str">
        <f>""&amp;①入力シート!AC118</f>
        <v/>
      </c>
      <c r="Q182" s="792"/>
      <c r="R182" s="792"/>
      <c r="S182" s="792"/>
      <c r="T182" s="792"/>
      <c r="U182" s="792"/>
      <c r="V182" s="792"/>
      <c r="W182" s="792"/>
      <c r="X182" s="792"/>
      <c r="Y182" s="792"/>
      <c r="Z182" s="792"/>
      <c r="AA182" s="792"/>
      <c r="AB182" s="792"/>
      <c r="AC182" s="792"/>
      <c r="AD182" s="792"/>
      <c r="AE182" s="792"/>
      <c r="AF182" s="792"/>
      <c r="AG182" s="792"/>
      <c r="AH182" s="792"/>
      <c r="AI182" s="792"/>
      <c r="AJ182" s="792"/>
      <c r="AK182" s="792"/>
      <c r="AL182" s="792"/>
      <c r="AM182" s="792"/>
      <c r="AN182" s="792"/>
      <c r="AO182" s="792"/>
      <c r="AP182" s="792"/>
      <c r="AQ182" s="300"/>
      <c r="AR182" s="301"/>
      <c r="AS182" s="722" t="s">
        <v>337</v>
      </c>
      <c r="AT182" s="723"/>
      <c r="AU182" s="740" t="s">
        <v>31</v>
      </c>
      <c r="AV182" s="741"/>
      <c r="AW182" s="741"/>
      <c r="AX182" s="741"/>
      <c r="AY182" s="741"/>
      <c r="AZ182" s="741"/>
      <c r="BA182" s="741"/>
      <c r="BB182" s="741"/>
      <c r="BC182" s="741"/>
      <c r="BD182" s="741"/>
      <c r="BE182" s="742"/>
      <c r="BF182" s="722" t="s">
        <v>336</v>
      </c>
      <c r="BG182" s="723"/>
      <c r="BH182" s="755" t="str">
        <f>""&amp;①入力シート!AC119</f>
        <v/>
      </c>
      <c r="BI182" s="756"/>
      <c r="BJ182" s="756"/>
      <c r="BK182" s="756"/>
      <c r="BL182" s="756"/>
      <c r="BM182" s="756"/>
      <c r="BN182" s="756"/>
      <c r="BO182" s="756"/>
      <c r="BP182" s="756"/>
      <c r="BQ182" s="756"/>
      <c r="BR182" s="756"/>
      <c r="BS182" s="756"/>
      <c r="BT182" s="756"/>
      <c r="BU182" s="756"/>
      <c r="BV182" s="756"/>
      <c r="BW182" s="756"/>
      <c r="BX182" s="756"/>
      <c r="BY182" s="756"/>
      <c r="BZ182" s="756"/>
      <c r="CA182" s="756"/>
      <c r="CB182" s="756"/>
      <c r="CC182" s="756"/>
      <c r="CD182" s="756"/>
      <c r="CE182" s="756"/>
      <c r="CF182" s="756"/>
      <c r="CG182" s="756"/>
      <c r="CH182" s="757"/>
    </row>
    <row r="183" spans="1:86" ht="24.95" customHeight="1">
      <c r="A183" s="724"/>
      <c r="B183" s="725"/>
      <c r="C183" s="743">
        <f>'②応募者名簿(印刷用)'!$CI7</f>
        <v>95</v>
      </c>
      <c r="D183" s="744"/>
      <c r="E183" s="744"/>
      <c r="F183" s="744"/>
      <c r="G183" s="744"/>
      <c r="H183" s="744"/>
      <c r="I183" s="744"/>
      <c r="J183" s="744"/>
      <c r="K183" s="744"/>
      <c r="L183" s="744"/>
      <c r="M183" s="744"/>
      <c r="N183" s="724"/>
      <c r="O183" s="725"/>
      <c r="P183" s="792"/>
      <c r="Q183" s="792"/>
      <c r="R183" s="792"/>
      <c r="S183" s="792"/>
      <c r="T183" s="792"/>
      <c r="U183" s="792"/>
      <c r="V183" s="792"/>
      <c r="W183" s="792"/>
      <c r="X183" s="792"/>
      <c r="Y183" s="792"/>
      <c r="Z183" s="792"/>
      <c r="AA183" s="792"/>
      <c r="AB183" s="792"/>
      <c r="AC183" s="792"/>
      <c r="AD183" s="792"/>
      <c r="AE183" s="792"/>
      <c r="AF183" s="792"/>
      <c r="AG183" s="792"/>
      <c r="AH183" s="792"/>
      <c r="AI183" s="792"/>
      <c r="AJ183" s="792"/>
      <c r="AK183" s="792"/>
      <c r="AL183" s="792"/>
      <c r="AM183" s="792"/>
      <c r="AN183" s="792"/>
      <c r="AO183" s="792"/>
      <c r="AP183" s="792"/>
      <c r="AQ183" s="300"/>
      <c r="AR183" s="301"/>
      <c r="AS183" s="724"/>
      <c r="AT183" s="725"/>
      <c r="AU183" s="743">
        <f>'②応募者名簿(印刷用)'!$CI8</f>
        <v>96</v>
      </c>
      <c r="AV183" s="744"/>
      <c r="AW183" s="744"/>
      <c r="AX183" s="744"/>
      <c r="AY183" s="744"/>
      <c r="AZ183" s="744"/>
      <c r="BA183" s="744"/>
      <c r="BB183" s="744"/>
      <c r="BC183" s="744"/>
      <c r="BD183" s="744"/>
      <c r="BE183" s="745"/>
      <c r="BF183" s="724"/>
      <c r="BG183" s="725"/>
      <c r="BH183" s="758"/>
      <c r="BI183" s="759"/>
      <c r="BJ183" s="759"/>
      <c r="BK183" s="759"/>
      <c r="BL183" s="759"/>
      <c r="BM183" s="759"/>
      <c r="BN183" s="759"/>
      <c r="BO183" s="759"/>
      <c r="BP183" s="759"/>
      <c r="BQ183" s="759"/>
      <c r="BR183" s="759"/>
      <c r="BS183" s="759"/>
      <c r="BT183" s="759"/>
      <c r="BU183" s="759"/>
      <c r="BV183" s="759"/>
      <c r="BW183" s="759"/>
      <c r="BX183" s="759"/>
      <c r="BY183" s="759"/>
      <c r="BZ183" s="759"/>
      <c r="CA183" s="759"/>
      <c r="CB183" s="759"/>
      <c r="CC183" s="759"/>
      <c r="CD183" s="759"/>
      <c r="CE183" s="759"/>
      <c r="CF183" s="759"/>
      <c r="CG183" s="759"/>
      <c r="CH183" s="760"/>
    </row>
    <row r="184" spans="1:86" ht="24.95" customHeight="1">
      <c r="A184" s="726"/>
      <c r="B184" s="727"/>
      <c r="C184" s="743"/>
      <c r="D184" s="744"/>
      <c r="E184" s="744"/>
      <c r="F184" s="744"/>
      <c r="G184" s="744"/>
      <c r="H184" s="744"/>
      <c r="I184" s="744"/>
      <c r="J184" s="744"/>
      <c r="K184" s="744"/>
      <c r="L184" s="744"/>
      <c r="M184" s="744"/>
      <c r="N184" s="726"/>
      <c r="O184" s="727"/>
      <c r="P184" s="792"/>
      <c r="Q184" s="792"/>
      <c r="R184" s="792"/>
      <c r="S184" s="792"/>
      <c r="T184" s="792"/>
      <c r="U184" s="792"/>
      <c r="V184" s="792"/>
      <c r="W184" s="792"/>
      <c r="X184" s="792"/>
      <c r="Y184" s="792"/>
      <c r="Z184" s="792"/>
      <c r="AA184" s="792"/>
      <c r="AB184" s="792"/>
      <c r="AC184" s="792"/>
      <c r="AD184" s="792"/>
      <c r="AE184" s="792"/>
      <c r="AF184" s="792"/>
      <c r="AG184" s="792"/>
      <c r="AH184" s="792"/>
      <c r="AI184" s="792"/>
      <c r="AJ184" s="792"/>
      <c r="AK184" s="792"/>
      <c r="AL184" s="792"/>
      <c r="AM184" s="792"/>
      <c r="AN184" s="792"/>
      <c r="AO184" s="792"/>
      <c r="AP184" s="792"/>
      <c r="AQ184" s="300"/>
      <c r="AR184" s="301"/>
      <c r="AS184" s="726"/>
      <c r="AT184" s="727"/>
      <c r="AU184" s="746"/>
      <c r="AV184" s="747"/>
      <c r="AW184" s="747"/>
      <c r="AX184" s="747"/>
      <c r="AY184" s="747"/>
      <c r="AZ184" s="747"/>
      <c r="BA184" s="747"/>
      <c r="BB184" s="747"/>
      <c r="BC184" s="747"/>
      <c r="BD184" s="747"/>
      <c r="BE184" s="748"/>
      <c r="BF184" s="726"/>
      <c r="BG184" s="727"/>
      <c r="BH184" s="761"/>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c r="CC184" s="762"/>
      <c r="CD184" s="762"/>
      <c r="CE184" s="762"/>
      <c r="CF184" s="762"/>
      <c r="CG184" s="762"/>
      <c r="CH184" s="763"/>
    </row>
    <row r="185" spans="1:86" ht="24.95" customHeight="1">
      <c r="A185" s="722" t="s">
        <v>338</v>
      </c>
      <c r="B185" s="723"/>
      <c r="C185" s="782" t="str">
        <f>IF('②応募者名簿(印刷用)'!$CS$7="","",'②応募者名簿(印刷用)'!$CS$7)</f>
        <v/>
      </c>
      <c r="D185" s="783"/>
      <c r="E185" s="783"/>
      <c r="F185" s="783"/>
      <c r="G185" s="783"/>
      <c r="H185" s="783"/>
      <c r="I185" s="783"/>
      <c r="J185" s="783"/>
      <c r="K185" s="783"/>
      <c r="L185" s="783"/>
      <c r="M185" s="784"/>
      <c r="N185" s="728" t="s">
        <v>346</v>
      </c>
      <c r="O185" s="729"/>
      <c r="P185" s="787" t="s">
        <v>32</v>
      </c>
      <c r="Q185" s="788"/>
      <c r="R185" s="788"/>
      <c r="S185" s="788"/>
      <c r="T185" s="788"/>
      <c r="U185" s="788"/>
      <c r="V185" s="788"/>
      <c r="W185" s="788"/>
      <c r="X185" s="788"/>
      <c r="Y185" s="788"/>
      <c r="Z185" s="788"/>
      <c r="AA185" s="788"/>
      <c r="AB185" s="788"/>
      <c r="AC185" s="788"/>
      <c r="AD185" s="788"/>
      <c r="AE185" s="788"/>
      <c r="AF185" s="788"/>
      <c r="AG185" s="788"/>
      <c r="AH185" s="788"/>
      <c r="AI185" s="788"/>
      <c r="AJ185" s="788"/>
      <c r="AK185" s="788"/>
      <c r="AL185" s="788"/>
      <c r="AM185" s="788"/>
      <c r="AN185" s="788"/>
      <c r="AO185" s="788"/>
      <c r="AP185" s="789"/>
      <c r="AQ185" s="300"/>
      <c r="AR185" s="301"/>
      <c r="AS185" s="722" t="s">
        <v>338</v>
      </c>
      <c r="AT185" s="723"/>
      <c r="AU185" s="782" t="str">
        <f>IF('②応募者名簿(印刷用)'!$CS$8="","",'②応募者名簿(印刷用)'!$CS$8)</f>
        <v/>
      </c>
      <c r="AV185" s="783"/>
      <c r="AW185" s="783"/>
      <c r="AX185" s="783"/>
      <c r="AY185" s="783"/>
      <c r="AZ185" s="783"/>
      <c r="BA185" s="783"/>
      <c r="BB185" s="783"/>
      <c r="BC185" s="783"/>
      <c r="BD185" s="783"/>
      <c r="BE185" s="784"/>
      <c r="BF185" s="728" t="s">
        <v>346</v>
      </c>
      <c r="BG185" s="729"/>
      <c r="BH185" s="740" t="s">
        <v>32</v>
      </c>
      <c r="BI185" s="741"/>
      <c r="BJ185" s="741"/>
      <c r="BK185" s="741"/>
      <c r="BL185" s="741"/>
      <c r="BM185" s="741"/>
      <c r="BN185" s="741"/>
      <c r="BO185" s="741"/>
      <c r="BP185" s="741"/>
      <c r="BQ185" s="741"/>
      <c r="BR185" s="741"/>
      <c r="BS185" s="741"/>
      <c r="BT185" s="741"/>
      <c r="BU185" s="741"/>
      <c r="BV185" s="741"/>
      <c r="BW185" s="741"/>
      <c r="BX185" s="741"/>
      <c r="BY185" s="741"/>
      <c r="BZ185" s="741"/>
      <c r="CA185" s="741"/>
      <c r="CB185" s="741"/>
      <c r="CC185" s="741"/>
      <c r="CD185" s="741"/>
      <c r="CE185" s="741"/>
      <c r="CF185" s="741"/>
      <c r="CG185" s="741"/>
      <c r="CH185" s="742"/>
    </row>
    <row r="186" spans="1:86" ht="24.95" customHeight="1">
      <c r="A186" s="724"/>
      <c r="B186" s="725"/>
      <c r="C186" s="743"/>
      <c r="D186" s="744"/>
      <c r="E186" s="744"/>
      <c r="F186" s="744"/>
      <c r="G186" s="744"/>
      <c r="H186" s="744"/>
      <c r="I186" s="744"/>
      <c r="J186" s="744"/>
      <c r="K186" s="744"/>
      <c r="L186" s="744"/>
      <c r="M186" s="745"/>
      <c r="N186" s="730"/>
      <c r="O186" s="731"/>
      <c r="P186" s="793" t="str">
        <f>IF('②応募者名簿(印刷用)'!$CW$7="","",'②応募者名簿(印刷用)'!$CW$7)</f>
        <v xml:space="preserve"> </v>
      </c>
      <c r="Q186" s="793"/>
      <c r="R186" s="793"/>
      <c r="S186" s="793"/>
      <c r="T186" s="793"/>
      <c r="U186" s="793"/>
      <c r="V186" s="793"/>
      <c r="W186" s="793"/>
      <c r="X186" s="793"/>
      <c r="Y186" s="793"/>
      <c r="Z186" s="793"/>
      <c r="AA186" s="793"/>
      <c r="AB186" s="793"/>
      <c r="AC186" s="793"/>
      <c r="AD186" s="793"/>
      <c r="AE186" s="793"/>
      <c r="AF186" s="793"/>
      <c r="AG186" s="793"/>
      <c r="AH186" s="793"/>
      <c r="AI186" s="793"/>
      <c r="AJ186" s="793"/>
      <c r="AK186" s="793"/>
      <c r="AL186" s="793"/>
      <c r="AM186" s="793"/>
      <c r="AN186" s="793"/>
      <c r="AO186" s="793"/>
      <c r="AP186" s="793"/>
      <c r="AQ186" s="300"/>
      <c r="AR186" s="301"/>
      <c r="AS186" s="724"/>
      <c r="AT186" s="725"/>
      <c r="AU186" s="743"/>
      <c r="AV186" s="744"/>
      <c r="AW186" s="744"/>
      <c r="AX186" s="744"/>
      <c r="AY186" s="744"/>
      <c r="AZ186" s="744"/>
      <c r="BA186" s="744"/>
      <c r="BB186" s="744"/>
      <c r="BC186" s="744"/>
      <c r="BD186" s="744"/>
      <c r="BE186" s="745"/>
      <c r="BF186" s="730"/>
      <c r="BG186" s="731"/>
      <c r="BH186" s="743" t="str">
        <f>IF('②応募者名簿(印刷用)'!$CW$8="","",'②応募者名簿(印刷用)'!$CW$8)</f>
        <v xml:space="preserve"> </v>
      </c>
      <c r="BI186" s="744"/>
      <c r="BJ186" s="744"/>
      <c r="BK186" s="744"/>
      <c r="BL186" s="744"/>
      <c r="BM186" s="744"/>
      <c r="BN186" s="744"/>
      <c r="BO186" s="744"/>
      <c r="BP186" s="744"/>
      <c r="BQ186" s="744"/>
      <c r="BR186" s="744"/>
      <c r="BS186" s="744"/>
      <c r="BT186" s="744"/>
      <c r="BU186" s="744"/>
      <c r="BV186" s="744"/>
      <c r="BW186" s="744"/>
      <c r="BX186" s="744"/>
      <c r="BY186" s="744"/>
      <c r="BZ186" s="744"/>
      <c r="CA186" s="744"/>
      <c r="CB186" s="744"/>
      <c r="CC186" s="744"/>
      <c r="CD186" s="744"/>
      <c r="CE186" s="744"/>
      <c r="CF186" s="744"/>
      <c r="CG186" s="744"/>
      <c r="CH186" s="745"/>
    </row>
    <row r="187" spans="1:86" ht="24.95" customHeight="1">
      <c r="A187" s="726"/>
      <c r="B187" s="727"/>
      <c r="C187" s="743"/>
      <c r="D187" s="744"/>
      <c r="E187" s="744"/>
      <c r="F187" s="744"/>
      <c r="G187" s="744"/>
      <c r="H187" s="744"/>
      <c r="I187" s="744"/>
      <c r="J187" s="744"/>
      <c r="K187" s="744"/>
      <c r="L187" s="744"/>
      <c r="M187" s="745"/>
      <c r="N187" s="732"/>
      <c r="O187" s="733"/>
      <c r="P187" s="794"/>
      <c r="Q187" s="794"/>
      <c r="R187" s="794"/>
      <c r="S187" s="794"/>
      <c r="T187" s="794"/>
      <c r="U187" s="794"/>
      <c r="V187" s="794"/>
      <c r="W187" s="794"/>
      <c r="X187" s="794"/>
      <c r="Y187" s="794"/>
      <c r="Z187" s="794"/>
      <c r="AA187" s="794"/>
      <c r="AB187" s="794"/>
      <c r="AC187" s="794"/>
      <c r="AD187" s="794"/>
      <c r="AE187" s="794"/>
      <c r="AF187" s="794"/>
      <c r="AG187" s="794"/>
      <c r="AH187" s="794"/>
      <c r="AI187" s="794"/>
      <c r="AJ187" s="794"/>
      <c r="AK187" s="794"/>
      <c r="AL187" s="794"/>
      <c r="AM187" s="794"/>
      <c r="AN187" s="794"/>
      <c r="AO187" s="794"/>
      <c r="AP187" s="794"/>
      <c r="AQ187" s="300"/>
      <c r="AR187" s="301"/>
      <c r="AS187" s="726"/>
      <c r="AT187" s="727"/>
      <c r="AU187" s="746"/>
      <c r="AV187" s="747"/>
      <c r="AW187" s="747"/>
      <c r="AX187" s="747"/>
      <c r="AY187" s="747"/>
      <c r="AZ187" s="747"/>
      <c r="BA187" s="747"/>
      <c r="BB187" s="747"/>
      <c r="BC187" s="747"/>
      <c r="BD187" s="747"/>
      <c r="BE187" s="748"/>
      <c r="BF187" s="732"/>
      <c r="BG187" s="733"/>
      <c r="BH187" s="746"/>
      <c r="BI187" s="747"/>
      <c r="BJ187" s="747"/>
      <c r="BK187" s="747"/>
      <c r="BL187" s="747"/>
      <c r="BM187" s="747"/>
      <c r="BN187" s="747"/>
      <c r="BO187" s="747"/>
      <c r="BP187" s="747"/>
      <c r="BQ187" s="747"/>
      <c r="BR187" s="747"/>
      <c r="BS187" s="747"/>
      <c r="BT187" s="747"/>
      <c r="BU187" s="747"/>
      <c r="BV187" s="747"/>
      <c r="BW187" s="747"/>
      <c r="BX187" s="747"/>
      <c r="BY187" s="747"/>
      <c r="BZ187" s="747"/>
      <c r="CA187" s="747"/>
      <c r="CB187" s="747"/>
      <c r="CC187" s="747"/>
      <c r="CD187" s="747"/>
      <c r="CE187" s="747"/>
      <c r="CF187" s="747"/>
      <c r="CG187" s="747"/>
      <c r="CH187" s="748"/>
    </row>
    <row r="188" spans="1:86" ht="24.95" customHeight="1">
      <c r="A188" s="786" t="s">
        <v>22</v>
      </c>
      <c r="B188" s="786"/>
      <c r="C188" s="791" t="str">
        <f>""&amp;①入力シート!AD118</f>
        <v/>
      </c>
      <c r="D188" s="791"/>
      <c r="E188" s="791"/>
      <c r="F188" s="791"/>
      <c r="G188" s="791"/>
      <c r="H188" s="791"/>
      <c r="I188" s="791"/>
      <c r="J188" s="791"/>
      <c r="K188" s="791"/>
      <c r="L188" s="791"/>
      <c r="M188" s="791"/>
      <c r="N188" s="197"/>
      <c r="O188" s="198"/>
      <c r="P188" s="198"/>
      <c r="Q188" s="198"/>
      <c r="R188" s="198"/>
      <c r="S188" s="198"/>
      <c r="T188" s="198"/>
      <c r="U188" s="198"/>
      <c r="V188" s="198"/>
      <c r="W188" s="198"/>
      <c r="X188" s="198"/>
      <c r="Y188" s="198"/>
      <c r="Z188" s="198"/>
      <c r="AA188" s="198"/>
      <c r="AB188" s="198"/>
      <c r="AC188" s="198"/>
      <c r="AD188" s="198"/>
      <c r="AE188" s="198"/>
      <c r="AF188" s="198"/>
      <c r="AG188" s="198"/>
      <c r="AH188" s="198"/>
      <c r="AI188" s="198"/>
      <c r="AJ188" s="198"/>
      <c r="AK188" s="198"/>
      <c r="AL188" s="198"/>
      <c r="AM188" s="774">
        <f>$AM$20</f>
        <v>86</v>
      </c>
      <c r="AN188" s="774"/>
      <c r="AO188" s="774"/>
      <c r="AP188" s="775"/>
      <c r="AQ188" s="298"/>
      <c r="AR188" s="299"/>
      <c r="AS188" s="778" t="s">
        <v>22</v>
      </c>
      <c r="AT188" s="779"/>
      <c r="AU188" s="749" t="str">
        <f>""&amp;①入力シート!AD119</f>
        <v/>
      </c>
      <c r="AV188" s="750"/>
      <c r="AW188" s="750"/>
      <c r="AX188" s="750"/>
      <c r="AY188" s="750"/>
      <c r="AZ188" s="750"/>
      <c r="BA188" s="750"/>
      <c r="BB188" s="750"/>
      <c r="BC188" s="750"/>
      <c r="BD188" s="750"/>
      <c r="BE188" s="751"/>
      <c r="BF188" s="197"/>
      <c r="BG188" s="198"/>
      <c r="BH188" s="198"/>
      <c r="BI188" s="198"/>
      <c r="BJ188" s="198"/>
      <c r="BK188" s="198"/>
      <c r="BL188" s="198"/>
      <c r="BM188" s="198"/>
      <c r="BN188" s="198"/>
      <c r="BO188" s="198"/>
      <c r="BP188" s="198"/>
      <c r="BQ188" s="198"/>
      <c r="BR188" s="198"/>
      <c r="BS188" s="198"/>
      <c r="BT188" s="198"/>
      <c r="BU188" s="198"/>
      <c r="BV188" s="198"/>
      <c r="BW188" s="198"/>
      <c r="BX188" s="198"/>
      <c r="BY188" s="198"/>
      <c r="BZ188" s="198"/>
      <c r="CA188" s="198"/>
      <c r="CB188" s="198"/>
      <c r="CC188" s="198"/>
      <c r="CD188" s="198"/>
      <c r="CE188" s="774">
        <f>$AM$20</f>
        <v>86</v>
      </c>
      <c r="CF188" s="774"/>
      <c r="CG188" s="774"/>
      <c r="CH188" s="775"/>
    </row>
    <row r="189" spans="1:86" ht="24.95" customHeight="1">
      <c r="A189" s="786"/>
      <c r="B189" s="786"/>
      <c r="C189" s="791"/>
      <c r="D189" s="791"/>
      <c r="E189" s="791"/>
      <c r="F189" s="791"/>
      <c r="G189" s="791"/>
      <c r="H189" s="791"/>
      <c r="I189" s="791"/>
      <c r="J189" s="791"/>
      <c r="K189" s="791"/>
      <c r="L189" s="791"/>
      <c r="M189" s="791"/>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c r="AI189" s="199"/>
      <c r="AJ189" s="199"/>
      <c r="AK189" s="199"/>
      <c r="AL189" s="199"/>
      <c r="AM189" s="776"/>
      <c r="AN189" s="776"/>
      <c r="AO189" s="776"/>
      <c r="AP189" s="777"/>
      <c r="AQ189" s="298"/>
      <c r="AR189" s="299"/>
      <c r="AS189" s="780"/>
      <c r="AT189" s="781"/>
      <c r="AU189" s="752"/>
      <c r="AV189" s="753"/>
      <c r="AW189" s="753"/>
      <c r="AX189" s="753"/>
      <c r="AY189" s="753"/>
      <c r="AZ189" s="753"/>
      <c r="BA189" s="753"/>
      <c r="BB189" s="753"/>
      <c r="BC189" s="753"/>
      <c r="BD189" s="753"/>
      <c r="BE189" s="754"/>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776"/>
      <c r="CF189" s="776"/>
      <c r="CG189" s="776"/>
      <c r="CH189" s="777"/>
    </row>
    <row r="190" spans="1:86" ht="26.1" customHeight="1">
      <c r="A190" s="200"/>
      <c r="B190" s="200"/>
      <c r="C190" s="201"/>
      <c r="D190" s="201"/>
      <c r="E190" s="201"/>
      <c r="F190" s="201"/>
      <c r="G190" s="201"/>
      <c r="H190" s="201"/>
      <c r="I190" s="201"/>
      <c r="J190" s="201"/>
      <c r="K190" s="201"/>
      <c r="L190" s="201"/>
      <c r="M190" s="201"/>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304"/>
      <c r="AR190" s="305"/>
      <c r="AS190" s="200"/>
      <c r="AT190" s="200"/>
      <c r="AU190" s="201"/>
      <c r="AV190" s="201"/>
      <c r="AW190" s="201"/>
      <c r="AX190" s="201"/>
      <c r="AY190" s="201"/>
      <c r="AZ190" s="201"/>
      <c r="BA190" s="201"/>
      <c r="BB190" s="201"/>
      <c r="BC190" s="201"/>
      <c r="BD190" s="201"/>
      <c r="BE190" s="201"/>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row>
    <row r="191" spans="1:86" ht="26.1" customHeight="1">
      <c r="AQ191" s="304"/>
      <c r="AR191" s="305"/>
    </row>
    <row r="192" spans="1:86" ht="26.1" customHeight="1">
      <c r="A192" s="174"/>
      <c r="B192" s="174"/>
      <c r="C192" s="174"/>
      <c r="D192" s="174"/>
      <c r="E192" s="174"/>
      <c r="F192" s="174"/>
      <c r="G192" s="174"/>
      <c r="H192" s="174"/>
      <c r="I192" s="174"/>
      <c r="J192" s="174"/>
      <c r="K192" s="174"/>
      <c r="L192" s="174"/>
      <c r="M192" s="174"/>
      <c r="N192" s="785" t="s">
        <v>408</v>
      </c>
      <c r="O192" s="785"/>
      <c r="P192" s="785"/>
      <c r="Q192" s="785"/>
      <c r="R192" s="785"/>
      <c r="S192" s="785"/>
      <c r="T192" s="785"/>
      <c r="U192" s="785"/>
      <c r="V192" s="785"/>
      <c r="W192" s="785"/>
      <c r="X192" s="785"/>
      <c r="Y192" s="785"/>
      <c r="Z192" s="785"/>
      <c r="AA192" s="785"/>
      <c r="AB192" s="785"/>
      <c r="AQ192" s="298"/>
      <c r="AR192" s="299"/>
      <c r="AS192" s="174"/>
      <c r="AT192" s="174"/>
      <c r="AU192" s="174"/>
      <c r="AV192" s="174"/>
      <c r="AW192" s="174"/>
      <c r="AX192" s="174"/>
      <c r="AY192" s="174"/>
      <c r="AZ192" s="174"/>
      <c r="BA192" s="174"/>
      <c r="BB192" s="174"/>
      <c r="BC192" s="174"/>
      <c r="BD192" s="174"/>
      <c r="BE192" s="174"/>
      <c r="BF192" s="785" t="s">
        <v>408</v>
      </c>
      <c r="BG192" s="785"/>
      <c r="BH192" s="785"/>
      <c r="BI192" s="785"/>
      <c r="BJ192" s="785"/>
      <c r="BK192" s="785"/>
      <c r="BL192" s="785"/>
      <c r="BM192" s="785"/>
      <c r="BN192" s="785"/>
      <c r="BO192" s="785"/>
      <c r="BP192" s="785"/>
      <c r="BQ192" s="785"/>
      <c r="BR192" s="785"/>
      <c r="BS192" s="785"/>
      <c r="BT192" s="785"/>
    </row>
    <row r="193" spans="1:86" ht="26.1" customHeight="1">
      <c r="A193" s="174"/>
      <c r="B193" s="174"/>
      <c r="C193" s="174"/>
      <c r="D193" s="174"/>
      <c r="E193" s="174"/>
      <c r="F193" s="174"/>
      <c r="G193" s="174"/>
      <c r="H193" s="174"/>
      <c r="I193" s="174"/>
      <c r="J193" s="174"/>
      <c r="K193" s="174"/>
      <c r="L193" s="174"/>
      <c r="M193" s="174"/>
      <c r="N193" s="785"/>
      <c r="O193" s="785"/>
      <c r="P193" s="785"/>
      <c r="Q193" s="785"/>
      <c r="R193" s="785"/>
      <c r="S193" s="785"/>
      <c r="T193" s="785"/>
      <c r="U193" s="785"/>
      <c r="V193" s="785"/>
      <c r="W193" s="785"/>
      <c r="X193" s="785"/>
      <c r="Y193" s="785"/>
      <c r="Z193" s="785"/>
      <c r="AA193" s="785"/>
      <c r="AB193" s="785"/>
      <c r="AQ193" s="298"/>
      <c r="AR193" s="299"/>
      <c r="AS193" s="174"/>
      <c r="AT193" s="174"/>
      <c r="AU193" s="174"/>
      <c r="AV193" s="174"/>
      <c r="AW193" s="174"/>
      <c r="AX193" s="174"/>
      <c r="AY193" s="174"/>
      <c r="AZ193" s="174"/>
      <c r="BA193" s="174"/>
      <c r="BB193" s="174"/>
      <c r="BC193" s="174"/>
      <c r="BD193" s="174"/>
      <c r="BE193" s="174"/>
      <c r="BF193" s="785"/>
      <c r="BG193" s="785"/>
      <c r="BH193" s="785"/>
      <c r="BI193" s="785"/>
      <c r="BJ193" s="785"/>
      <c r="BK193" s="785"/>
      <c r="BL193" s="785"/>
      <c r="BM193" s="785"/>
      <c r="BN193" s="785"/>
      <c r="BO193" s="785"/>
      <c r="BP193" s="785"/>
      <c r="BQ193" s="785"/>
      <c r="BR193" s="785"/>
      <c r="BS193" s="785"/>
      <c r="BT193" s="785"/>
    </row>
    <row r="194" spans="1:86" ht="26.1" customHeight="1">
      <c r="A194" s="174"/>
      <c r="B194" s="174"/>
      <c r="C194" s="174"/>
      <c r="D194" s="174"/>
      <c r="E194" s="174"/>
      <c r="F194" s="174"/>
      <c r="G194" s="174"/>
      <c r="H194" s="174"/>
      <c r="I194" s="174"/>
      <c r="J194" s="174"/>
      <c r="K194" s="174"/>
      <c r="L194" s="174"/>
      <c r="M194" s="174"/>
      <c r="N194" s="785" t="s">
        <v>407</v>
      </c>
      <c r="O194" s="785"/>
      <c r="P194" s="785"/>
      <c r="Q194" s="785"/>
      <c r="R194" s="785"/>
      <c r="S194" s="785"/>
      <c r="T194" s="785"/>
      <c r="U194" s="785"/>
      <c r="V194" s="785"/>
      <c r="W194" s="785"/>
      <c r="X194" s="785"/>
      <c r="Y194" s="785"/>
      <c r="Z194" s="785"/>
      <c r="AA194" s="785"/>
      <c r="AB194" s="785"/>
      <c r="AQ194" s="298"/>
      <c r="AR194" s="299"/>
      <c r="AS194" s="174"/>
      <c r="AT194" s="174"/>
      <c r="AU194" s="174"/>
      <c r="AV194" s="174"/>
      <c r="AW194" s="174"/>
      <c r="AX194" s="174"/>
      <c r="AY194" s="174"/>
      <c r="AZ194" s="174"/>
      <c r="BA194" s="174"/>
      <c r="BB194" s="174"/>
      <c r="BC194" s="174"/>
      <c r="BD194" s="174"/>
      <c r="BE194" s="174"/>
      <c r="BF194" s="785" t="s">
        <v>407</v>
      </c>
      <c r="BG194" s="785"/>
      <c r="BH194" s="785"/>
      <c r="BI194" s="785"/>
      <c r="BJ194" s="785"/>
      <c r="BK194" s="785"/>
      <c r="BL194" s="785"/>
      <c r="BM194" s="785"/>
      <c r="BN194" s="785"/>
      <c r="BO194" s="785"/>
      <c r="BP194" s="785"/>
      <c r="BQ194" s="785"/>
      <c r="BR194" s="785"/>
      <c r="BS194" s="785"/>
      <c r="BT194" s="785"/>
    </row>
    <row r="195" spans="1:86" ht="26.1" customHeight="1">
      <c r="A195" s="174"/>
      <c r="B195" s="174"/>
      <c r="C195" s="174"/>
      <c r="D195" s="174"/>
      <c r="E195" s="174"/>
      <c r="F195" s="174"/>
      <c r="G195" s="174"/>
      <c r="H195" s="174"/>
      <c r="I195" s="174"/>
      <c r="J195" s="174"/>
      <c r="K195" s="174"/>
      <c r="L195" s="174"/>
      <c r="M195" s="174"/>
      <c r="N195" s="785"/>
      <c r="O195" s="785"/>
      <c r="P195" s="785"/>
      <c r="Q195" s="785"/>
      <c r="R195" s="785"/>
      <c r="S195" s="785"/>
      <c r="T195" s="785"/>
      <c r="U195" s="785"/>
      <c r="V195" s="785"/>
      <c r="W195" s="785"/>
      <c r="X195" s="785"/>
      <c r="Y195" s="785"/>
      <c r="Z195" s="785"/>
      <c r="AA195" s="785"/>
      <c r="AB195" s="785"/>
      <c r="AQ195" s="298"/>
      <c r="AR195" s="299"/>
      <c r="AS195" s="174"/>
      <c r="AT195" s="174"/>
      <c r="AU195" s="174"/>
      <c r="AV195" s="174"/>
      <c r="AW195" s="174"/>
      <c r="AX195" s="174"/>
      <c r="AY195" s="174"/>
      <c r="AZ195" s="174"/>
      <c r="BA195" s="174"/>
      <c r="BB195" s="174"/>
      <c r="BC195" s="174"/>
      <c r="BD195" s="174"/>
      <c r="BE195" s="174"/>
      <c r="BF195" s="785"/>
      <c r="BG195" s="785"/>
      <c r="BH195" s="785"/>
      <c r="BI195" s="785"/>
      <c r="BJ195" s="785"/>
      <c r="BK195" s="785"/>
      <c r="BL195" s="785"/>
      <c r="BM195" s="785"/>
      <c r="BN195" s="785"/>
      <c r="BO195" s="785"/>
      <c r="BP195" s="785"/>
      <c r="BQ195" s="785"/>
      <c r="BR195" s="785"/>
      <c r="BS195" s="785"/>
      <c r="BT195" s="785"/>
    </row>
    <row r="196" spans="1:86" ht="26.1" customHeight="1">
      <c r="AQ196" s="302"/>
      <c r="AR196" s="303"/>
    </row>
    <row r="197" spans="1:86" ht="26.1" customHeight="1">
      <c r="B197" s="142" t="str">
        <f>$B$5</f>
        <v>第86回全国教育美術展応募作品の名札</v>
      </c>
      <c r="AQ197" s="302"/>
      <c r="AR197" s="303"/>
      <c r="AT197" s="142" t="str">
        <f>$B$5</f>
        <v>第86回全国教育美術展応募作品の名札</v>
      </c>
    </row>
    <row r="198" spans="1:86" ht="24.95" customHeight="1">
      <c r="A198" s="734" t="s">
        <v>45</v>
      </c>
      <c r="B198" s="735"/>
      <c r="C198" s="735"/>
      <c r="D198" s="735"/>
      <c r="E198" s="735"/>
      <c r="F198" s="735"/>
      <c r="G198" s="735"/>
      <c r="H198" s="735"/>
      <c r="I198" s="735"/>
      <c r="J198" s="735"/>
      <c r="K198" s="735"/>
      <c r="L198" s="735"/>
      <c r="M198" s="736"/>
      <c r="N198" s="790" t="s">
        <v>344</v>
      </c>
      <c r="O198" s="790"/>
      <c r="P198" s="719" t="s">
        <v>17</v>
      </c>
      <c r="Q198" s="720"/>
      <c r="R198" s="721" t="str">
        <f>IF('②応募者名簿(印刷用)'!$BX$40="","",'②応募者名簿(印刷用)'!$BX$40)</f>
        <v>-</v>
      </c>
      <c r="S198" s="721"/>
      <c r="T198" s="721"/>
      <c r="U198" s="721"/>
      <c r="V198" s="721"/>
      <c r="W198" s="721"/>
      <c r="X198" s="721"/>
      <c r="Y198" s="272"/>
      <c r="Z198" s="272"/>
      <c r="AA198" s="718" t="s">
        <v>282</v>
      </c>
      <c r="AB198" s="718"/>
      <c r="AC198" s="718"/>
      <c r="AD198" s="716" t="str">
        <f>IF(①入力シート!$D$30+①入力シート!$H$30+①入力シート!$L$30=0,"",①入力シート!$D$30&amp;①入力シート!$G$30&amp;①入力シート!$H$30&amp;①入力シート!$K$30&amp;①入力シート!$L$30)</f>
        <v/>
      </c>
      <c r="AE198" s="716"/>
      <c r="AF198" s="716"/>
      <c r="AG198" s="716"/>
      <c r="AH198" s="716"/>
      <c r="AI198" s="716"/>
      <c r="AJ198" s="716"/>
      <c r="AK198" s="716"/>
      <c r="AL198" s="716"/>
      <c r="AM198" s="716"/>
      <c r="AN198" s="716"/>
      <c r="AO198" s="716"/>
      <c r="AP198" s="717"/>
      <c r="AQ198" s="300"/>
      <c r="AR198" s="301"/>
      <c r="AS198" s="734" t="s">
        <v>45</v>
      </c>
      <c r="AT198" s="735"/>
      <c r="AU198" s="735"/>
      <c r="AV198" s="735"/>
      <c r="AW198" s="735"/>
      <c r="AX198" s="735"/>
      <c r="AY198" s="735"/>
      <c r="AZ198" s="735"/>
      <c r="BA198" s="735"/>
      <c r="BB198" s="735"/>
      <c r="BC198" s="735"/>
      <c r="BD198" s="735"/>
      <c r="BE198" s="736"/>
      <c r="BF198" s="728" t="s">
        <v>344</v>
      </c>
      <c r="BG198" s="729"/>
      <c r="BH198" s="719" t="s">
        <v>17</v>
      </c>
      <c r="BI198" s="720"/>
      <c r="BJ198" s="721" t="str">
        <f>IF('②応募者名簿(印刷用)'!$BX$40="","",'②応募者名簿(印刷用)'!$BX$40)</f>
        <v>-</v>
      </c>
      <c r="BK198" s="721"/>
      <c r="BL198" s="721"/>
      <c r="BM198" s="721"/>
      <c r="BN198" s="721"/>
      <c r="BO198" s="721"/>
      <c r="BP198" s="721"/>
      <c r="BQ198" s="272"/>
      <c r="BR198" s="272"/>
      <c r="BS198" s="718" t="s">
        <v>282</v>
      </c>
      <c r="BT198" s="718"/>
      <c r="BU198" s="718"/>
      <c r="BV198" s="716" t="str">
        <f>IF(①入力シート!$D$30+①入力シート!$H$30+①入力シート!$L$30=0,"",①入力シート!$D$30&amp;①入力シート!$G$30&amp;①入力シート!$H$30&amp;①入力シート!$K$30&amp;①入力シート!$L$30)</f>
        <v/>
      </c>
      <c r="BW198" s="716"/>
      <c r="BX198" s="716"/>
      <c r="BY198" s="716"/>
      <c r="BZ198" s="716"/>
      <c r="CA198" s="716"/>
      <c r="CB198" s="716"/>
      <c r="CC198" s="716"/>
      <c r="CD198" s="716"/>
      <c r="CE198" s="716"/>
      <c r="CF198" s="716"/>
      <c r="CG198" s="716"/>
      <c r="CH198" s="717"/>
    </row>
    <row r="199" spans="1:86" ht="24.95" customHeight="1">
      <c r="A199" s="714"/>
      <c r="B199" s="715"/>
      <c r="C199" s="715"/>
      <c r="D199" s="715"/>
      <c r="E199" s="715"/>
      <c r="F199" s="715"/>
      <c r="G199" s="715"/>
      <c r="H199" s="715"/>
      <c r="I199" s="191"/>
      <c r="J199" s="191"/>
      <c r="K199" s="191"/>
      <c r="L199" s="191"/>
      <c r="M199" s="192"/>
      <c r="N199" s="790"/>
      <c r="O199" s="790"/>
      <c r="P199" s="711" t="str">
        <f>IF('②応募者名簿(印刷用)'!$BV$42="","",'②応募者名簿(印刷用)'!$BV$42)</f>
        <v xml:space="preserve"> </v>
      </c>
      <c r="Q199" s="712"/>
      <c r="R199" s="712"/>
      <c r="S199" s="712"/>
      <c r="T199" s="712"/>
      <c r="U199" s="712"/>
      <c r="V199" s="712"/>
      <c r="W199" s="712"/>
      <c r="X199" s="712"/>
      <c r="Y199" s="712"/>
      <c r="Z199" s="712"/>
      <c r="AA199" s="712"/>
      <c r="AB199" s="712"/>
      <c r="AC199" s="712"/>
      <c r="AD199" s="712"/>
      <c r="AE199" s="712"/>
      <c r="AF199" s="712"/>
      <c r="AG199" s="712"/>
      <c r="AH199" s="712"/>
      <c r="AI199" s="712"/>
      <c r="AJ199" s="712"/>
      <c r="AK199" s="712"/>
      <c r="AL199" s="712"/>
      <c r="AM199" s="712"/>
      <c r="AN199" s="712"/>
      <c r="AO199" s="712"/>
      <c r="AP199" s="713"/>
      <c r="AQ199" s="300"/>
      <c r="AR199" s="301"/>
      <c r="AS199" s="714"/>
      <c r="AT199" s="715"/>
      <c r="AU199" s="715"/>
      <c r="AV199" s="715"/>
      <c r="AW199" s="715"/>
      <c r="AX199" s="715"/>
      <c r="AY199" s="715"/>
      <c r="AZ199" s="715"/>
      <c r="BA199" s="191"/>
      <c r="BB199" s="191"/>
      <c r="BC199" s="191"/>
      <c r="BD199" s="191"/>
      <c r="BE199" s="192"/>
      <c r="BF199" s="730"/>
      <c r="BG199" s="731"/>
      <c r="BH199" s="711" t="str">
        <f>IF('②応募者名簿(印刷用)'!$BV$42="","",'②応募者名簿(印刷用)'!$BV$42)</f>
        <v xml:space="preserve"> </v>
      </c>
      <c r="BI199" s="712"/>
      <c r="BJ199" s="712"/>
      <c r="BK199" s="712"/>
      <c r="BL199" s="712"/>
      <c r="BM199" s="712"/>
      <c r="BN199" s="712"/>
      <c r="BO199" s="712"/>
      <c r="BP199" s="712"/>
      <c r="BQ199" s="712"/>
      <c r="BR199" s="712"/>
      <c r="BS199" s="712"/>
      <c r="BT199" s="712"/>
      <c r="BU199" s="712"/>
      <c r="BV199" s="712"/>
      <c r="BW199" s="712"/>
      <c r="BX199" s="712"/>
      <c r="BY199" s="712"/>
      <c r="BZ199" s="712"/>
      <c r="CA199" s="712"/>
      <c r="CB199" s="712"/>
      <c r="CC199" s="712"/>
      <c r="CD199" s="712"/>
      <c r="CE199" s="712"/>
      <c r="CF199" s="712"/>
      <c r="CG199" s="712"/>
      <c r="CH199" s="713"/>
    </row>
    <row r="200" spans="1:86" ht="24.95" customHeight="1">
      <c r="A200" s="714"/>
      <c r="B200" s="715"/>
      <c r="C200" s="715"/>
      <c r="D200" s="715"/>
      <c r="E200" s="715"/>
      <c r="F200" s="715"/>
      <c r="G200" s="715"/>
      <c r="H200" s="715"/>
      <c r="I200" s="191"/>
      <c r="J200" s="191"/>
      <c r="K200" s="191"/>
      <c r="L200" s="191"/>
      <c r="M200" s="192"/>
      <c r="N200" s="790"/>
      <c r="O200" s="790"/>
      <c r="P200" s="711" t="str">
        <f>IF('②応募者名簿(印刷用)'!$BV$43="","",'②応募者名簿(印刷用)'!$BV$43)</f>
        <v xml:space="preserve"> </v>
      </c>
      <c r="Q200" s="712"/>
      <c r="R200" s="712"/>
      <c r="S200" s="712"/>
      <c r="T200" s="712"/>
      <c r="U200" s="712"/>
      <c r="V200" s="712"/>
      <c r="W200" s="712"/>
      <c r="X200" s="712"/>
      <c r="Y200" s="712"/>
      <c r="Z200" s="712"/>
      <c r="AA200" s="712"/>
      <c r="AB200" s="712"/>
      <c r="AC200" s="712"/>
      <c r="AD200" s="712"/>
      <c r="AE200" s="712"/>
      <c r="AF200" s="712"/>
      <c r="AG200" s="712"/>
      <c r="AH200" s="712"/>
      <c r="AI200" s="712"/>
      <c r="AJ200" s="712"/>
      <c r="AK200" s="712"/>
      <c r="AL200" s="712"/>
      <c r="AM200" s="712"/>
      <c r="AN200" s="712"/>
      <c r="AO200" s="712"/>
      <c r="AP200" s="713"/>
      <c r="AQ200" s="300"/>
      <c r="AR200" s="301"/>
      <c r="AS200" s="714"/>
      <c r="AT200" s="715"/>
      <c r="AU200" s="715"/>
      <c r="AV200" s="715"/>
      <c r="AW200" s="715"/>
      <c r="AX200" s="715"/>
      <c r="AY200" s="715"/>
      <c r="AZ200" s="715"/>
      <c r="BA200" s="191"/>
      <c r="BB200" s="191"/>
      <c r="BC200" s="191"/>
      <c r="BD200" s="191"/>
      <c r="BE200" s="192"/>
      <c r="BF200" s="730"/>
      <c r="BG200" s="731"/>
      <c r="BH200" s="711" t="str">
        <f>IF('②応募者名簿(印刷用)'!$BV$43="","",'②応募者名簿(印刷用)'!$BV$43)</f>
        <v xml:space="preserve"> </v>
      </c>
      <c r="BI200" s="712"/>
      <c r="BJ200" s="712"/>
      <c r="BK200" s="712"/>
      <c r="BL200" s="712"/>
      <c r="BM200" s="712"/>
      <c r="BN200" s="712"/>
      <c r="BO200" s="712"/>
      <c r="BP200" s="712"/>
      <c r="BQ200" s="712"/>
      <c r="BR200" s="712"/>
      <c r="BS200" s="712"/>
      <c r="BT200" s="712"/>
      <c r="BU200" s="712"/>
      <c r="BV200" s="712"/>
      <c r="BW200" s="712"/>
      <c r="BX200" s="712"/>
      <c r="BY200" s="712"/>
      <c r="BZ200" s="712"/>
      <c r="CA200" s="712"/>
      <c r="CB200" s="712"/>
      <c r="CC200" s="712"/>
      <c r="CD200" s="712"/>
      <c r="CE200" s="712"/>
      <c r="CF200" s="712"/>
      <c r="CG200" s="712"/>
      <c r="CH200" s="713"/>
    </row>
    <row r="201" spans="1:86" ht="24.95" customHeight="1">
      <c r="A201" s="714"/>
      <c r="B201" s="715"/>
      <c r="C201" s="715"/>
      <c r="D201" s="715"/>
      <c r="E201" s="715"/>
      <c r="F201" s="715"/>
      <c r="G201" s="715"/>
      <c r="H201" s="715"/>
      <c r="I201" s="191"/>
      <c r="J201" s="191"/>
      <c r="K201" s="191"/>
      <c r="L201" s="191"/>
      <c r="M201" s="192"/>
      <c r="N201" s="790"/>
      <c r="O201" s="790"/>
      <c r="P201" s="737" t="str">
        <f>IF('②応募者名簿(印刷用)'!$BV$44="","",'②応募者名簿(印刷用)'!$BV$44)</f>
        <v xml:space="preserve"> </v>
      </c>
      <c r="Q201" s="738"/>
      <c r="R201" s="738"/>
      <c r="S201" s="738"/>
      <c r="T201" s="738"/>
      <c r="U201" s="738"/>
      <c r="V201" s="738"/>
      <c r="W201" s="738"/>
      <c r="X201" s="738"/>
      <c r="Y201" s="738"/>
      <c r="Z201" s="738"/>
      <c r="AA201" s="738"/>
      <c r="AB201" s="738"/>
      <c r="AC201" s="738"/>
      <c r="AD201" s="738"/>
      <c r="AE201" s="738"/>
      <c r="AF201" s="738"/>
      <c r="AG201" s="738"/>
      <c r="AH201" s="738"/>
      <c r="AI201" s="738"/>
      <c r="AJ201" s="738"/>
      <c r="AK201" s="738"/>
      <c r="AL201" s="738"/>
      <c r="AM201" s="738"/>
      <c r="AN201" s="738"/>
      <c r="AO201" s="738"/>
      <c r="AP201" s="739"/>
      <c r="AQ201" s="300"/>
      <c r="AR201" s="301"/>
      <c r="AS201" s="714"/>
      <c r="AT201" s="715"/>
      <c r="AU201" s="715"/>
      <c r="AV201" s="715"/>
      <c r="AW201" s="715"/>
      <c r="AX201" s="715"/>
      <c r="AY201" s="715"/>
      <c r="AZ201" s="715"/>
      <c r="BA201" s="191"/>
      <c r="BB201" s="191"/>
      <c r="BC201" s="191"/>
      <c r="BD201" s="191"/>
      <c r="BE201" s="192"/>
      <c r="BF201" s="732"/>
      <c r="BG201" s="733"/>
      <c r="BH201" s="737" t="str">
        <f>IF('②応募者名簿(印刷用)'!$BV$44="","",'②応募者名簿(印刷用)'!$BV$44)</f>
        <v xml:space="preserve"> </v>
      </c>
      <c r="BI201" s="738"/>
      <c r="BJ201" s="738"/>
      <c r="BK201" s="738"/>
      <c r="BL201" s="738"/>
      <c r="BM201" s="738"/>
      <c r="BN201" s="738"/>
      <c r="BO201" s="738"/>
      <c r="BP201" s="738"/>
      <c r="BQ201" s="738"/>
      <c r="BR201" s="738"/>
      <c r="BS201" s="738"/>
      <c r="BT201" s="738"/>
      <c r="BU201" s="738"/>
      <c r="BV201" s="738"/>
      <c r="BW201" s="738"/>
      <c r="BX201" s="738"/>
      <c r="BY201" s="738"/>
      <c r="BZ201" s="738"/>
      <c r="CA201" s="738"/>
      <c r="CB201" s="738"/>
      <c r="CC201" s="738"/>
      <c r="CD201" s="738"/>
      <c r="CE201" s="738"/>
      <c r="CF201" s="738"/>
      <c r="CG201" s="738"/>
      <c r="CH201" s="739"/>
    </row>
    <row r="202" spans="1:86" ht="24.95" customHeight="1">
      <c r="A202" s="714"/>
      <c r="B202" s="715"/>
      <c r="C202" s="715"/>
      <c r="D202" s="715"/>
      <c r="E202" s="715"/>
      <c r="F202" s="715"/>
      <c r="G202" s="715"/>
      <c r="H202" s="715"/>
      <c r="I202" s="191"/>
      <c r="J202" s="191"/>
      <c r="K202" s="191"/>
      <c r="L202" s="191"/>
      <c r="M202" s="192"/>
      <c r="N202" s="728" t="s">
        <v>345</v>
      </c>
      <c r="O202" s="729"/>
      <c r="P202" s="740" t="s">
        <v>23</v>
      </c>
      <c r="Q202" s="741"/>
      <c r="R202" s="741"/>
      <c r="S202" s="741"/>
      <c r="T202" s="720" t="str">
        <f>""&amp;①入力シート!$D$21</f>
        <v/>
      </c>
      <c r="U202" s="720"/>
      <c r="V202" s="720"/>
      <c r="W202" s="720"/>
      <c r="X202" s="720"/>
      <c r="Y202" s="720"/>
      <c r="Z202" s="720"/>
      <c r="AA202" s="720"/>
      <c r="AB202" s="720"/>
      <c r="AC202" s="720"/>
      <c r="AD202" s="720"/>
      <c r="AE202" s="720"/>
      <c r="AF202" s="720"/>
      <c r="AG202" s="720"/>
      <c r="AH202" s="720"/>
      <c r="AI202" s="720"/>
      <c r="AJ202" s="720"/>
      <c r="AK202" s="720"/>
      <c r="AL202" s="720"/>
      <c r="AM202" s="720"/>
      <c r="AN202" s="720"/>
      <c r="AO202" s="720"/>
      <c r="AP202" s="773"/>
      <c r="AQ202" s="300"/>
      <c r="AR202" s="301"/>
      <c r="AS202" s="714"/>
      <c r="AT202" s="715"/>
      <c r="AU202" s="715"/>
      <c r="AV202" s="715"/>
      <c r="AW202" s="715"/>
      <c r="AX202" s="715"/>
      <c r="AY202" s="715"/>
      <c r="AZ202" s="715"/>
      <c r="BA202" s="191"/>
      <c r="BB202" s="191"/>
      <c r="BC202" s="191"/>
      <c r="BD202" s="191"/>
      <c r="BE202" s="192"/>
      <c r="BF202" s="728" t="s">
        <v>345</v>
      </c>
      <c r="BG202" s="729"/>
      <c r="BH202" s="740" t="s">
        <v>23</v>
      </c>
      <c r="BI202" s="741"/>
      <c r="BJ202" s="741"/>
      <c r="BK202" s="741"/>
      <c r="BL202" s="720" t="str">
        <f>""&amp;①入力シート!$D$21</f>
        <v/>
      </c>
      <c r="BM202" s="720"/>
      <c r="BN202" s="720"/>
      <c r="BO202" s="720"/>
      <c r="BP202" s="720"/>
      <c r="BQ202" s="720"/>
      <c r="BR202" s="720"/>
      <c r="BS202" s="720"/>
      <c r="BT202" s="720"/>
      <c r="BU202" s="720"/>
      <c r="BV202" s="720"/>
      <c r="BW202" s="720"/>
      <c r="BX202" s="720"/>
      <c r="BY202" s="720"/>
      <c r="BZ202" s="720"/>
      <c r="CA202" s="720"/>
      <c r="CB202" s="720"/>
      <c r="CC202" s="720"/>
      <c r="CD202" s="720"/>
      <c r="CE202" s="720"/>
      <c r="CF202" s="720"/>
      <c r="CG202" s="720"/>
      <c r="CH202" s="773"/>
    </row>
    <row r="203" spans="1:86" ht="24.95" customHeight="1">
      <c r="A203" s="193"/>
      <c r="B203" s="191"/>
      <c r="C203" s="191"/>
      <c r="D203" s="191"/>
      <c r="E203" s="191"/>
      <c r="F203" s="191"/>
      <c r="G203" s="191"/>
      <c r="H203" s="191"/>
      <c r="I203" s="191"/>
      <c r="J203" s="191"/>
      <c r="K203" s="191"/>
      <c r="L203" s="191"/>
      <c r="M203" s="192"/>
      <c r="N203" s="730"/>
      <c r="O203" s="731"/>
      <c r="P203" s="770" t="str">
        <f>"　"&amp;①入力シート!$D$22</f>
        <v>　</v>
      </c>
      <c r="Q203" s="771"/>
      <c r="R203" s="771"/>
      <c r="S203" s="771"/>
      <c r="T203" s="771"/>
      <c r="U203" s="771"/>
      <c r="V203" s="771"/>
      <c r="W203" s="771"/>
      <c r="X203" s="771"/>
      <c r="Y203" s="771"/>
      <c r="Z203" s="771"/>
      <c r="AA203" s="771"/>
      <c r="AB203" s="771"/>
      <c r="AC203" s="771"/>
      <c r="AD203" s="771"/>
      <c r="AE203" s="771"/>
      <c r="AF203" s="771"/>
      <c r="AG203" s="771"/>
      <c r="AH203" s="771"/>
      <c r="AI203" s="771"/>
      <c r="AJ203" s="771"/>
      <c r="AK203" s="771"/>
      <c r="AL203" s="771"/>
      <c r="AM203" s="771"/>
      <c r="AN203" s="771"/>
      <c r="AO203" s="771"/>
      <c r="AP203" s="772"/>
      <c r="AQ203" s="300"/>
      <c r="AR203" s="301"/>
      <c r="AS203" s="193"/>
      <c r="AT203" s="191"/>
      <c r="AU203" s="191"/>
      <c r="AV203" s="191"/>
      <c r="AW203" s="191"/>
      <c r="AX203" s="191"/>
      <c r="AY203" s="191"/>
      <c r="AZ203" s="191"/>
      <c r="BA203" s="191"/>
      <c r="BB203" s="191"/>
      <c r="BC203" s="191"/>
      <c r="BD203" s="191"/>
      <c r="BE203" s="192"/>
      <c r="BF203" s="730"/>
      <c r="BG203" s="731"/>
      <c r="BH203" s="770" t="str">
        <f>"　"&amp;①入力シート!$D$22</f>
        <v>　</v>
      </c>
      <c r="BI203" s="771"/>
      <c r="BJ203" s="771"/>
      <c r="BK203" s="771"/>
      <c r="BL203" s="771"/>
      <c r="BM203" s="771"/>
      <c r="BN203" s="771"/>
      <c r="BO203" s="771"/>
      <c r="BP203" s="771"/>
      <c r="BQ203" s="771"/>
      <c r="BR203" s="771"/>
      <c r="BS203" s="771"/>
      <c r="BT203" s="771"/>
      <c r="BU203" s="771"/>
      <c r="BV203" s="771"/>
      <c r="BW203" s="771"/>
      <c r="BX203" s="771"/>
      <c r="BY203" s="771"/>
      <c r="BZ203" s="771"/>
      <c r="CA203" s="771"/>
      <c r="CB203" s="771"/>
      <c r="CC203" s="771"/>
      <c r="CD203" s="771"/>
      <c r="CE203" s="771"/>
      <c r="CF203" s="771"/>
      <c r="CG203" s="771"/>
      <c r="CH203" s="772"/>
    </row>
    <row r="204" spans="1:86" ht="24.95" customHeight="1">
      <c r="A204" s="193"/>
      <c r="B204" s="191"/>
      <c r="C204" s="191"/>
      <c r="D204" s="191"/>
      <c r="E204" s="191"/>
      <c r="F204" s="191"/>
      <c r="G204" s="191"/>
      <c r="H204" s="191"/>
      <c r="I204" s="191"/>
      <c r="J204" s="191"/>
      <c r="K204" s="191"/>
      <c r="L204" s="191"/>
      <c r="M204" s="192"/>
      <c r="N204" s="730"/>
      <c r="O204" s="731"/>
      <c r="P204" s="764" t="str">
        <f>"　"&amp;①入力シート!$D$23</f>
        <v>　</v>
      </c>
      <c r="Q204" s="765"/>
      <c r="R204" s="765"/>
      <c r="S204" s="765"/>
      <c r="T204" s="765"/>
      <c r="U204" s="765"/>
      <c r="V204" s="765"/>
      <c r="W204" s="765"/>
      <c r="X204" s="765"/>
      <c r="Y204" s="765"/>
      <c r="Z204" s="765"/>
      <c r="AA204" s="765"/>
      <c r="AB204" s="765"/>
      <c r="AC204" s="765"/>
      <c r="AD204" s="765"/>
      <c r="AE204" s="765"/>
      <c r="AF204" s="765"/>
      <c r="AG204" s="765"/>
      <c r="AH204" s="765"/>
      <c r="AI204" s="765"/>
      <c r="AJ204" s="765"/>
      <c r="AK204" s="765"/>
      <c r="AL204" s="765"/>
      <c r="AM204" s="765"/>
      <c r="AN204" s="765"/>
      <c r="AO204" s="765"/>
      <c r="AP204" s="766"/>
      <c r="AQ204" s="300"/>
      <c r="AR204" s="301"/>
      <c r="AS204" s="193"/>
      <c r="AT204" s="191"/>
      <c r="AU204" s="191"/>
      <c r="AV204" s="191"/>
      <c r="AW204" s="191"/>
      <c r="AX204" s="191"/>
      <c r="AY204" s="191"/>
      <c r="AZ204" s="191"/>
      <c r="BA204" s="191"/>
      <c r="BB204" s="191"/>
      <c r="BC204" s="191"/>
      <c r="BD204" s="191"/>
      <c r="BE204" s="192"/>
      <c r="BF204" s="730"/>
      <c r="BG204" s="731"/>
      <c r="BH204" s="764" t="str">
        <f>"　"&amp;①入力シート!$D$23</f>
        <v>　</v>
      </c>
      <c r="BI204" s="765"/>
      <c r="BJ204" s="765"/>
      <c r="BK204" s="765"/>
      <c r="BL204" s="765"/>
      <c r="BM204" s="765"/>
      <c r="BN204" s="765"/>
      <c r="BO204" s="765"/>
      <c r="BP204" s="765"/>
      <c r="BQ204" s="765"/>
      <c r="BR204" s="765"/>
      <c r="BS204" s="765"/>
      <c r="BT204" s="765"/>
      <c r="BU204" s="765"/>
      <c r="BV204" s="765"/>
      <c r="BW204" s="765"/>
      <c r="BX204" s="765"/>
      <c r="BY204" s="765"/>
      <c r="BZ204" s="765"/>
      <c r="CA204" s="765"/>
      <c r="CB204" s="765"/>
      <c r="CC204" s="765"/>
      <c r="CD204" s="765"/>
      <c r="CE204" s="765"/>
      <c r="CF204" s="765"/>
      <c r="CG204" s="765"/>
      <c r="CH204" s="766"/>
    </row>
    <row r="205" spans="1:86" ht="24.95" customHeight="1">
      <c r="A205" s="194"/>
      <c r="B205" s="195"/>
      <c r="C205" s="195"/>
      <c r="D205" s="195"/>
      <c r="E205" s="195"/>
      <c r="F205" s="195"/>
      <c r="G205" s="195"/>
      <c r="H205" s="195"/>
      <c r="I205" s="195"/>
      <c r="J205" s="195"/>
      <c r="K205" s="195"/>
      <c r="L205" s="195"/>
      <c r="M205" s="196"/>
      <c r="N205" s="732"/>
      <c r="O205" s="733"/>
      <c r="P205" s="764"/>
      <c r="Q205" s="765"/>
      <c r="R205" s="765"/>
      <c r="S205" s="765"/>
      <c r="T205" s="765"/>
      <c r="U205" s="765"/>
      <c r="V205" s="765"/>
      <c r="W205" s="765"/>
      <c r="X205" s="765"/>
      <c r="Y205" s="765"/>
      <c r="Z205" s="765"/>
      <c r="AA205" s="765"/>
      <c r="AB205" s="765"/>
      <c r="AC205" s="765"/>
      <c r="AD205" s="765"/>
      <c r="AE205" s="765"/>
      <c r="AF205" s="765"/>
      <c r="AG205" s="765"/>
      <c r="AH205" s="765"/>
      <c r="AI205" s="765"/>
      <c r="AJ205" s="765"/>
      <c r="AK205" s="765"/>
      <c r="AL205" s="765"/>
      <c r="AM205" s="765"/>
      <c r="AN205" s="765"/>
      <c r="AO205" s="765"/>
      <c r="AP205" s="766"/>
      <c r="AQ205" s="300"/>
      <c r="AR205" s="301"/>
      <c r="AS205" s="194"/>
      <c r="AT205" s="195"/>
      <c r="AU205" s="195"/>
      <c r="AV205" s="195"/>
      <c r="AW205" s="195"/>
      <c r="AX205" s="195"/>
      <c r="AY205" s="195"/>
      <c r="AZ205" s="195"/>
      <c r="BA205" s="195"/>
      <c r="BB205" s="195"/>
      <c r="BC205" s="195"/>
      <c r="BD205" s="195"/>
      <c r="BE205" s="196"/>
      <c r="BF205" s="732"/>
      <c r="BG205" s="733"/>
      <c r="BH205" s="767"/>
      <c r="BI205" s="768"/>
      <c r="BJ205" s="768"/>
      <c r="BK205" s="768"/>
      <c r="BL205" s="768"/>
      <c r="BM205" s="768"/>
      <c r="BN205" s="768"/>
      <c r="BO205" s="768"/>
      <c r="BP205" s="768"/>
      <c r="BQ205" s="768"/>
      <c r="BR205" s="768"/>
      <c r="BS205" s="768"/>
      <c r="BT205" s="768"/>
      <c r="BU205" s="768"/>
      <c r="BV205" s="768"/>
      <c r="BW205" s="768"/>
      <c r="BX205" s="768"/>
      <c r="BY205" s="768"/>
      <c r="BZ205" s="768"/>
      <c r="CA205" s="768"/>
      <c r="CB205" s="768"/>
      <c r="CC205" s="768"/>
      <c r="CD205" s="768"/>
      <c r="CE205" s="768"/>
      <c r="CF205" s="768"/>
      <c r="CG205" s="768"/>
      <c r="CH205" s="769"/>
    </row>
    <row r="206" spans="1:86" ht="24.95" customHeight="1">
      <c r="A206" s="722" t="s">
        <v>337</v>
      </c>
      <c r="B206" s="723"/>
      <c r="C206" s="740" t="s">
        <v>31</v>
      </c>
      <c r="D206" s="741"/>
      <c r="E206" s="741"/>
      <c r="F206" s="741"/>
      <c r="G206" s="741"/>
      <c r="H206" s="741"/>
      <c r="I206" s="741"/>
      <c r="J206" s="741"/>
      <c r="K206" s="741"/>
      <c r="L206" s="741"/>
      <c r="M206" s="741"/>
      <c r="N206" s="722" t="s">
        <v>336</v>
      </c>
      <c r="O206" s="723"/>
      <c r="P206" s="792" t="str">
        <f>""&amp;①入力シート!AC120</f>
        <v/>
      </c>
      <c r="Q206" s="792"/>
      <c r="R206" s="792"/>
      <c r="S206" s="792"/>
      <c r="T206" s="792"/>
      <c r="U206" s="792"/>
      <c r="V206" s="792"/>
      <c r="W206" s="792"/>
      <c r="X206" s="792"/>
      <c r="Y206" s="792"/>
      <c r="Z206" s="792"/>
      <c r="AA206" s="792"/>
      <c r="AB206" s="792"/>
      <c r="AC206" s="792"/>
      <c r="AD206" s="792"/>
      <c r="AE206" s="792"/>
      <c r="AF206" s="792"/>
      <c r="AG206" s="792"/>
      <c r="AH206" s="792"/>
      <c r="AI206" s="792"/>
      <c r="AJ206" s="792"/>
      <c r="AK206" s="792"/>
      <c r="AL206" s="792"/>
      <c r="AM206" s="792"/>
      <c r="AN206" s="792"/>
      <c r="AO206" s="792"/>
      <c r="AP206" s="792"/>
      <c r="AQ206" s="300"/>
      <c r="AR206" s="301"/>
      <c r="AS206" s="722" t="s">
        <v>337</v>
      </c>
      <c r="AT206" s="723"/>
      <c r="AU206" s="740" t="s">
        <v>31</v>
      </c>
      <c r="AV206" s="741"/>
      <c r="AW206" s="741"/>
      <c r="AX206" s="741"/>
      <c r="AY206" s="741"/>
      <c r="AZ206" s="741"/>
      <c r="BA206" s="741"/>
      <c r="BB206" s="741"/>
      <c r="BC206" s="741"/>
      <c r="BD206" s="741"/>
      <c r="BE206" s="742"/>
      <c r="BF206" s="722" t="s">
        <v>336</v>
      </c>
      <c r="BG206" s="723"/>
      <c r="BH206" s="755" t="str">
        <f>""&amp;①入力シート!AC121</f>
        <v/>
      </c>
      <c r="BI206" s="756"/>
      <c r="BJ206" s="756"/>
      <c r="BK206" s="756"/>
      <c r="BL206" s="756"/>
      <c r="BM206" s="756"/>
      <c r="BN206" s="756"/>
      <c r="BO206" s="756"/>
      <c r="BP206" s="756"/>
      <c r="BQ206" s="756"/>
      <c r="BR206" s="756"/>
      <c r="BS206" s="756"/>
      <c r="BT206" s="756"/>
      <c r="BU206" s="756"/>
      <c r="BV206" s="756"/>
      <c r="BW206" s="756"/>
      <c r="BX206" s="756"/>
      <c r="BY206" s="756"/>
      <c r="BZ206" s="756"/>
      <c r="CA206" s="756"/>
      <c r="CB206" s="756"/>
      <c r="CC206" s="756"/>
      <c r="CD206" s="756"/>
      <c r="CE206" s="756"/>
      <c r="CF206" s="756"/>
      <c r="CG206" s="756"/>
      <c r="CH206" s="757"/>
    </row>
    <row r="207" spans="1:86" ht="24.95" customHeight="1">
      <c r="A207" s="724"/>
      <c r="B207" s="725"/>
      <c r="C207" s="743">
        <f>'②応募者名簿(印刷用)'!$CI9</f>
        <v>97</v>
      </c>
      <c r="D207" s="744"/>
      <c r="E207" s="744"/>
      <c r="F207" s="744"/>
      <c r="G207" s="744"/>
      <c r="H207" s="744"/>
      <c r="I207" s="744"/>
      <c r="J207" s="744"/>
      <c r="K207" s="744"/>
      <c r="L207" s="744"/>
      <c r="M207" s="744"/>
      <c r="N207" s="724"/>
      <c r="O207" s="725"/>
      <c r="P207" s="792"/>
      <c r="Q207" s="792"/>
      <c r="R207" s="792"/>
      <c r="S207" s="792"/>
      <c r="T207" s="792"/>
      <c r="U207" s="792"/>
      <c r="V207" s="792"/>
      <c r="W207" s="792"/>
      <c r="X207" s="792"/>
      <c r="Y207" s="792"/>
      <c r="Z207" s="792"/>
      <c r="AA207" s="792"/>
      <c r="AB207" s="792"/>
      <c r="AC207" s="792"/>
      <c r="AD207" s="792"/>
      <c r="AE207" s="792"/>
      <c r="AF207" s="792"/>
      <c r="AG207" s="792"/>
      <c r="AH207" s="792"/>
      <c r="AI207" s="792"/>
      <c r="AJ207" s="792"/>
      <c r="AK207" s="792"/>
      <c r="AL207" s="792"/>
      <c r="AM207" s="792"/>
      <c r="AN207" s="792"/>
      <c r="AO207" s="792"/>
      <c r="AP207" s="792"/>
      <c r="AQ207" s="300"/>
      <c r="AR207" s="301"/>
      <c r="AS207" s="724"/>
      <c r="AT207" s="725"/>
      <c r="AU207" s="743">
        <f>'②応募者名簿(印刷用)'!$CI10</f>
        <v>98</v>
      </c>
      <c r="AV207" s="744"/>
      <c r="AW207" s="744"/>
      <c r="AX207" s="744"/>
      <c r="AY207" s="744"/>
      <c r="AZ207" s="744"/>
      <c r="BA207" s="744"/>
      <c r="BB207" s="744"/>
      <c r="BC207" s="744"/>
      <c r="BD207" s="744"/>
      <c r="BE207" s="745"/>
      <c r="BF207" s="724"/>
      <c r="BG207" s="725"/>
      <c r="BH207" s="758"/>
      <c r="BI207" s="759"/>
      <c r="BJ207" s="759"/>
      <c r="BK207" s="759"/>
      <c r="BL207" s="759"/>
      <c r="BM207" s="759"/>
      <c r="BN207" s="759"/>
      <c r="BO207" s="759"/>
      <c r="BP207" s="759"/>
      <c r="BQ207" s="759"/>
      <c r="BR207" s="759"/>
      <c r="BS207" s="759"/>
      <c r="BT207" s="759"/>
      <c r="BU207" s="759"/>
      <c r="BV207" s="759"/>
      <c r="BW207" s="759"/>
      <c r="BX207" s="759"/>
      <c r="BY207" s="759"/>
      <c r="BZ207" s="759"/>
      <c r="CA207" s="759"/>
      <c r="CB207" s="759"/>
      <c r="CC207" s="759"/>
      <c r="CD207" s="759"/>
      <c r="CE207" s="759"/>
      <c r="CF207" s="759"/>
      <c r="CG207" s="759"/>
      <c r="CH207" s="760"/>
    </row>
    <row r="208" spans="1:86" ht="24.95" customHeight="1">
      <c r="A208" s="726"/>
      <c r="B208" s="727"/>
      <c r="C208" s="743"/>
      <c r="D208" s="744"/>
      <c r="E208" s="744"/>
      <c r="F208" s="744"/>
      <c r="G208" s="744"/>
      <c r="H208" s="744"/>
      <c r="I208" s="744"/>
      <c r="J208" s="744"/>
      <c r="K208" s="744"/>
      <c r="L208" s="744"/>
      <c r="M208" s="744"/>
      <c r="N208" s="726"/>
      <c r="O208" s="727"/>
      <c r="P208" s="792"/>
      <c r="Q208" s="792"/>
      <c r="R208" s="792"/>
      <c r="S208" s="792"/>
      <c r="T208" s="792"/>
      <c r="U208" s="792"/>
      <c r="V208" s="792"/>
      <c r="W208" s="792"/>
      <c r="X208" s="792"/>
      <c r="Y208" s="792"/>
      <c r="Z208" s="792"/>
      <c r="AA208" s="792"/>
      <c r="AB208" s="792"/>
      <c r="AC208" s="792"/>
      <c r="AD208" s="792"/>
      <c r="AE208" s="792"/>
      <c r="AF208" s="792"/>
      <c r="AG208" s="792"/>
      <c r="AH208" s="792"/>
      <c r="AI208" s="792"/>
      <c r="AJ208" s="792"/>
      <c r="AK208" s="792"/>
      <c r="AL208" s="792"/>
      <c r="AM208" s="792"/>
      <c r="AN208" s="792"/>
      <c r="AO208" s="792"/>
      <c r="AP208" s="792"/>
      <c r="AQ208" s="300"/>
      <c r="AR208" s="301"/>
      <c r="AS208" s="726"/>
      <c r="AT208" s="727"/>
      <c r="AU208" s="746"/>
      <c r="AV208" s="747"/>
      <c r="AW208" s="747"/>
      <c r="AX208" s="747"/>
      <c r="AY208" s="747"/>
      <c r="AZ208" s="747"/>
      <c r="BA208" s="747"/>
      <c r="BB208" s="747"/>
      <c r="BC208" s="747"/>
      <c r="BD208" s="747"/>
      <c r="BE208" s="748"/>
      <c r="BF208" s="726"/>
      <c r="BG208" s="727"/>
      <c r="BH208" s="761"/>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c r="CC208" s="762"/>
      <c r="CD208" s="762"/>
      <c r="CE208" s="762"/>
      <c r="CF208" s="762"/>
      <c r="CG208" s="762"/>
      <c r="CH208" s="763"/>
    </row>
    <row r="209" spans="1:86" ht="24.95" customHeight="1">
      <c r="A209" s="722" t="s">
        <v>338</v>
      </c>
      <c r="B209" s="723"/>
      <c r="C209" s="782" t="str">
        <f>IF('②応募者名簿(印刷用)'!$CS$9="","",'②応募者名簿(印刷用)'!$CS$9)</f>
        <v/>
      </c>
      <c r="D209" s="783"/>
      <c r="E209" s="783"/>
      <c r="F209" s="783"/>
      <c r="G209" s="783"/>
      <c r="H209" s="783"/>
      <c r="I209" s="783"/>
      <c r="J209" s="783"/>
      <c r="K209" s="783"/>
      <c r="L209" s="783"/>
      <c r="M209" s="784"/>
      <c r="N209" s="728" t="s">
        <v>346</v>
      </c>
      <c r="O209" s="729"/>
      <c r="P209" s="787" t="s">
        <v>32</v>
      </c>
      <c r="Q209" s="788"/>
      <c r="R209" s="788"/>
      <c r="S209" s="788"/>
      <c r="T209" s="788"/>
      <c r="U209" s="788"/>
      <c r="V209" s="788"/>
      <c r="W209" s="788"/>
      <c r="X209" s="788"/>
      <c r="Y209" s="788"/>
      <c r="Z209" s="788"/>
      <c r="AA209" s="788"/>
      <c r="AB209" s="788"/>
      <c r="AC209" s="788"/>
      <c r="AD209" s="788"/>
      <c r="AE209" s="788"/>
      <c r="AF209" s="788"/>
      <c r="AG209" s="788"/>
      <c r="AH209" s="788"/>
      <c r="AI209" s="788"/>
      <c r="AJ209" s="788"/>
      <c r="AK209" s="788"/>
      <c r="AL209" s="788"/>
      <c r="AM209" s="788"/>
      <c r="AN209" s="788"/>
      <c r="AO209" s="788"/>
      <c r="AP209" s="789"/>
      <c r="AQ209" s="300"/>
      <c r="AR209" s="301"/>
      <c r="AS209" s="722" t="s">
        <v>338</v>
      </c>
      <c r="AT209" s="723"/>
      <c r="AU209" s="782" t="str">
        <f>IF('②応募者名簿(印刷用)'!$CS$10="","",'②応募者名簿(印刷用)'!$CS$10)</f>
        <v/>
      </c>
      <c r="AV209" s="783"/>
      <c r="AW209" s="783"/>
      <c r="AX209" s="783"/>
      <c r="AY209" s="783"/>
      <c r="AZ209" s="783"/>
      <c r="BA209" s="783"/>
      <c r="BB209" s="783"/>
      <c r="BC209" s="783"/>
      <c r="BD209" s="783"/>
      <c r="BE209" s="784"/>
      <c r="BF209" s="728" t="s">
        <v>346</v>
      </c>
      <c r="BG209" s="729"/>
      <c r="BH209" s="740" t="s">
        <v>32</v>
      </c>
      <c r="BI209" s="741"/>
      <c r="BJ209" s="741"/>
      <c r="BK209" s="741"/>
      <c r="BL209" s="741"/>
      <c r="BM209" s="741"/>
      <c r="BN209" s="741"/>
      <c r="BO209" s="741"/>
      <c r="BP209" s="741"/>
      <c r="BQ209" s="741"/>
      <c r="BR209" s="741"/>
      <c r="BS209" s="741"/>
      <c r="BT209" s="741"/>
      <c r="BU209" s="741"/>
      <c r="BV209" s="741"/>
      <c r="BW209" s="741"/>
      <c r="BX209" s="741"/>
      <c r="BY209" s="741"/>
      <c r="BZ209" s="741"/>
      <c r="CA209" s="741"/>
      <c r="CB209" s="741"/>
      <c r="CC209" s="741"/>
      <c r="CD209" s="741"/>
      <c r="CE209" s="741"/>
      <c r="CF209" s="741"/>
      <c r="CG209" s="741"/>
      <c r="CH209" s="742"/>
    </row>
    <row r="210" spans="1:86" ht="24.95" customHeight="1">
      <c r="A210" s="724"/>
      <c r="B210" s="725"/>
      <c r="C210" s="743"/>
      <c r="D210" s="744"/>
      <c r="E210" s="744"/>
      <c r="F210" s="744"/>
      <c r="G210" s="744"/>
      <c r="H210" s="744"/>
      <c r="I210" s="744"/>
      <c r="J210" s="744"/>
      <c r="K210" s="744"/>
      <c r="L210" s="744"/>
      <c r="M210" s="745"/>
      <c r="N210" s="730"/>
      <c r="O210" s="731"/>
      <c r="P210" s="793" t="str">
        <f>IF('②応募者名簿(印刷用)'!$CW$9="","",'②応募者名簿(印刷用)'!$CW$9)</f>
        <v xml:space="preserve"> </v>
      </c>
      <c r="Q210" s="793"/>
      <c r="R210" s="793"/>
      <c r="S210" s="793"/>
      <c r="T210" s="793"/>
      <c r="U210" s="793"/>
      <c r="V210" s="793"/>
      <c r="W210" s="793"/>
      <c r="X210" s="793"/>
      <c r="Y210" s="793"/>
      <c r="Z210" s="793"/>
      <c r="AA210" s="793"/>
      <c r="AB210" s="793"/>
      <c r="AC210" s="793"/>
      <c r="AD210" s="793"/>
      <c r="AE210" s="793"/>
      <c r="AF210" s="793"/>
      <c r="AG210" s="793"/>
      <c r="AH210" s="793"/>
      <c r="AI210" s="793"/>
      <c r="AJ210" s="793"/>
      <c r="AK210" s="793"/>
      <c r="AL210" s="793"/>
      <c r="AM210" s="793"/>
      <c r="AN210" s="793"/>
      <c r="AO210" s="793"/>
      <c r="AP210" s="793"/>
      <c r="AQ210" s="300"/>
      <c r="AR210" s="301"/>
      <c r="AS210" s="724"/>
      <c r="AT210" s="725"/>
      <c r="AU210" s="743"/>
      <c r="AV210" s="744"/>
      <c r="AW210" s="744"/>
      <c r="AX210" s="744"/>
      <c r="AY210" s="744"/>
      <c r="AZ210" s="744"/>
      <c r="BA210" s="744"/>
      <c r="BB210" s="744"/>
      <c r="BC210" s="744"/>
      <c r="BD210" s="744"/>
      <c r="BE210" s="745"/>
      <c r="BF210" s="730"/>
      <c r="BG210" s="731"/>
      <c r="BH210" s="743" t="str">
        <f>IF('②応募者名簿(印刷用)'!$CW$10="","",'②応募者名簿(印刷用)'!$CW$10)</f>
        <v xml:space="preserve"> </v>
      </c>
      <c r="BI210" s="744"/>
      <c r="BJ210" s="744"/>
      <c r="BK210" s="744"/>
      <c r="BL210" s="744"/>
      <c r="BM210" s="744"/>
      <c r="BN210" s="744"/>
      <c r="BO210" s="744"/>
      <c r="BP210" s="744"/>
      <c r="BQ210" s="744"/>
      <c r="BR210" s="744"/>
      <c r="BS210" s="744"/>
      <c r="BT210" s="744"/>
      <c r="BU210" s="744"/>
      <c r="BV210" s="744"/>
      <c r="BW210" s="744"/>
      <c r="BX210" s="744"/>
      <c r="BY210" s="744"/>
      <c r="BZ210" s="744"/>
      <c r="CA210" s="744"/>
      <c r="CB210" s="744"/>
      <c r="CC210" s="744"/>
      <c r="CD210" s="744"/>
      <c r="CE210" s="744"/>
      <c r="CF210" s="744"/>
      <c r="CG210" s="744"/>
      <c r="CH210" s="745"/>
    </row>
    <row r="211" spans="1:86" ht="24.95" customHeight="1">
      <c r="A211" s="726"/>
      <c r="B211" s="727"/>
      <c r="C211" s="743"/>
      <c r="D211" s="744"/>
      <c r="E211" s="744"/>
      <c r="F211" s="744"/>
      <c r="G211" s="744"/>
      <c r="H211" s="744"/>
      <c r="I211" s="744"/>
      <c r="J211" s="744"/>
      <c r="K211" s="744"/>
      <c r="L211" s="744"/>
      <c r="M211" s="745"/>
      <c r="N211" s="732"/>
      <c r="O211" s="733"/>
      <c r="P211" s="794"/>
      <c r="Q211" s="794"/>
      <c r="R211" s="794"/>
      <c r="S211" s="794"/>
      <c r="T211" s="794"/>
      <c r="U211" s="794"/>
      <c r="V211" s="794"/>
      <c r="W211" s="794"/>
      <c r="X211" s="794"/>
      <c r="Y211" s="794"/>
      <c r="Z211" s="794"/>
      <c r="AA211" s="794"/>
      <c r="AB211" s="794"/>
      <c r="AC211" s="794"/>
      <c r="AD211" s="794"/>
      <c r="AE211" s="794"/>
      <c r="AF211" s="794"/>
      <c r="AG211" s="794"/>
      <c r="AH211" s="794"/>
      <c r="AI211" s="794"/>
      <c r="AJ211" s="794"/>
      <c r="AK211" s="794"/>
      <c r="AL211" s="794"/>
      <c r="AM211" s="794"/>
      <c r="AN211" s="794"/>
      <c r="AO211" s="794"/>
      <c r="AP211" s="794"/>
      <c r="AQ211" s="300"/>
      <c r="AR211" s="301"/>
      <c r="AS211" s="726"/>
      <c r="AT211" s="727"/>
      <c r="AU211" s="746"/>
      <c r="AV211" s="747"/>
      <c r="AW211" s="747"/>
      <c r="AX211" s="747"/>
      <c r="AY211" s="747"/>
      <c r="AZ211" s="747"/>
      <c r="BA211" s="747"/>
      <c r="BB211" s="747"/>
      <c r="BC211" s="747"/>
      <c r="BD211" s="747"/>
      <c r="BE211" s="748"/>
      <c r="BF211" s="732"/>
      <c r="BG211" s="733"/>
      <c r="BH211" s="746"/>
      <c r="BI211" s="747"/>
      <c r="BJ211" s="747"/>
      <c r="BK211" s="747"/>
      <c r="BL211" s="747"/>
      <c r="BM211" s="747"/>
      <c r="BN211" s="747"/>
      <c r="BO211" s="747"/>
      <c r="BP211" s="747"/>
      <c r="BQ211" s="747"/>
      <c r="BR211" s="747"/>
      <c r="BS211" s="747"/>
      <c r="BT211" s="747"/>
      <c r="BU211" s="747"/>
      <c r="BV211" s="747"/>
      <c r="BW211" s="747"/>
      <c r="BX211" s="747"/>
      <c r="BY211" s="747"/>
      <c r="BZ211" s="747"/>
      <c r="CA211" s="747"/>
      <c r="CB211" s="747"/>
      <c r="CC211" s="747"/>
      <c r="CD211" s="747"/>
      <c r="CE211" s="747"/>
      <c r="CF211" s="747"/>
      <c r="CG211" s="747"/>
      <c r="CH211" s="748"/>
    </row>
    <row r="212" spans="1:86" ht="24.95" customHeight="1">
      <c r="A212" s="786" t="s">
        <v>22</v>
      </c>
      <c r="B212" s="786"/>
      <c r="C212" s="791" t="str">
        <f>""&amp;①入力シート!AD120</f>
        <v/>
      </c>
      <c r="D212" s="791"/>
      <c r="E212" s="791"/>
      <c r="F212" s="791"/>
      <c r="G212" s="791"/>
      <c r="H212" s="791"/>
      <c r="I212" s="791"/>
      <c r="J212" s="791"/>
      <c r="K212" s="791"/>
      <c r="L212" s="791"/>
      <c r="M212" s="791"/>
      <c r="N212" s="197"/>
      <c r="O212" s="198"/>
      <c r="P212" s="198"/>
      <c r="Q212" s="198"/>
      <c r="R212" s="198"/>
      <c r="S212" s="198"/>
      <c r="T212" s="198"/>
      <c r="U212" s="198"/>
      <c r="V212" s="198"/>
      <c r="W212" s="198"/>
      <c r="X212" s="198"/>
      <c r="Y212" s="198"/>
      <c r="Z212" s="198"/>
      <c r="AA212" s="198"/>
      <c r="AB212" s="198"/>
      <c r="AC212" s="198"/>
      <c r="AD212" s="198"/>
      <c r="AE212" s="198"/>
      <c r="AF212" s="198"/>
      <c r="AG212" s="198"/>
      <c r="AH212" s="198"/>
      <c r="AI212" s="198"/>
      <c r="AJ212" s="198"/>
      <c r="AK212" s="198"/>
      <c r="AL212" s="198"/>
      <c r="AM212" s="774">
        <f>$AM$20</f>
        <v>86</v>
      </c>
      <c r="AN212" s="774"/>
      <c r="AO212" s="774"/>
      <c r="AP212" s="775"/>
      <c r="AQ212" s="298"/>
      <c r="AR212" s="299"/>
      <c r="AS212" s="778" t="s">
        <v>22</v>
      </c>
      <c r="AT212" s="779"/>
      <c r="AU212" s="749" t="str">
        <f>""&amp;①入力シート!AD121</f>
        <v/>
      </c>
      <c r="AV212" s="750"/>
      <c r="AW212" s="750"/>
      <c r="AX212" s="750"/>
      <c r="AY212" s="750"/>
      <c r="AZ212" s="750"/>
      <c r="BA212" s="750"/>
      <c r="BB212" s="750"/>
      <c r="BC212" s="750"/>
      <c r="BD212" s="750"/>
      <c r="BE212" s="751"/>
      <c r="BF212" s="197"/>
      <c r="BG212" s="198"/>
      <c r="BH212" s="198"/>
      <c r="BI212" s="198"/>
      <c r="BJ212" s="198"/>
      <c r="BK212" s="198"/>
      <c r="BL212" s="198"/>
      <c r="BM212" s="198"/>
      <c r="BN212" s="198"/>
      <c r="BO212" s="198"/>
      <c r="BP212" s="198"/>
      <c r="BQ212" s="198"/>
      <c r="BR212" s="198"/>
      <c r="BS212" s="198"/>
      <c r="BT212" s="198"/>
      <c r="BU212" s="198"/>
      <c r="BV212" s="198"/>
      <c r="BW212" s="198"/>
      <c r="BX212" s="198"/>
      <c r="BY212" s="198"/>
      <c r="BZ212" s="198"/>
      <c r="CA212" s="198"/>
      <c r="CB212" s="198"/>
      <c r="CC212" s="198"/>
      <c r="CD212" s="198"/>
      <c r="CE212" s="774">
        <f>$AM$20</f>
        <v>86</v>
      </c>
      <c r="CF212" s="774"/>
      <c r="CG212" s="774"/>
      <c r="CH212" s="775"/>
    </row>
    <row r="213" spans="1:86" ht="24.95" customHeight="1">
      <c r="A213" s="786"/>
      <c r="B213" s="786"/>
      <c r="C213" s="791"/>
      <c r="D213" s="791"/>
      <c r="E213" s="791"/>
      <c r="F213" s="791"/>
      <c r="G213" s="791"/>
      <c r="H213" s="791"/>
      <c r="I213" s="791"/>
      <c r="J213" s="791"/>
      <c r="K213" s="791"/>
      <c r="L213" s="791"/>
      <c r="M213" s="791"/>
      <c r="N213" s="199"/>
      <c r="O213" s="199"/>
      <c r="P213" s="199"/>
      <c r="Q213" s="199"/>
      <c r="R213" s="199"/>
      <c r="S213" s="199"/>
      <c r="T213" s="199"/>
      <c r="U213" s="199"/>
      <c r="V213" s="199"/>
      <c r="W213" s="199"/>
      <c r="X213" s="199"/>
      <c r="Y213" s="199"/>
      <c r="Z213" s="199"/>
      <c r="AA213" s="199"/>
      <c r="AB213" s="199"/>
      <c r="AC213" s="199"/>
      <c r="AD213" s="199"/>
      <c r="AE213" s="199"/>
      <c r="AF213" s="199"/>
      <c r="AG213" s="199"/>
      <c r="AH213" s="199"/>
      <c r="AI213" s="199"/>
      <c r="AJ213" s="199"/>
      <c r="AK213" s="199"/>
      <c r="AL213" s="199"/>
      <c r="AM213" s="776"/>
      <c r="AN213" s="776"/>
      <c r="AO213" s="776"/>
      <c r="AP213" s="777"/>
      <c r="AQ213" s="298"/>
      <c r="AR213" s="299"/>
      <c r="AS213" s="780"/>
      <c r="AT213" s="781"/>
      <c r="AU213" s="752"/>
      <c r="AV213" s="753"/>
      <c r="AW213" s="753"/>
      <c r="AX213" s="753"/>
      <c r="AY213" s="753"/>
      <c r="AZ213" s="753"/>
      <c r="BA213" s="753"/>
      <c r="BB213" s="753"/>
      <c r="BC213" s="753"/>
      <c r="BD213" s="753"/>
      <c r="BE213" s="754"/>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776"/>
      <c r="CF213" s="776"/>
      <c r="CG213" s="776"/>
      <c r="CH213" s="777"/>
    </row>
    <row r="214" spans="1:86" ht="26.1" customHeight="1">
      <c r="A214" s="200"/>
      <c r="B214" s="200"/>
      <c r="C214" s="201"/>
      <c r="D214" s="201"/>
      <c r="E214" s="201"/>
      <c r="F214" s="201"/>
      <c r="G214" s="201"/>
      <c r="H214" s="201"/>
      <c r="I214" s="201"/>
      <c r="J214" s="201"/>
      <c r="K214" s="201"/>
      <c r="L214" s="201"/>
      <c r="M214" s="201"/>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2"/>
      <c r="AI214" s="202"/>
      <c r="AJ214" s="202"/>
      <c r="AK214" s="202"/>
      <c r="AL214" s="202"/>
      <c r="AM214" s="202"/>
      <c r="AN214" s="202"/>
      <c r="AO214" s="202"/>
      <c r="AP214" s="202"/>
      <c r="AQ214" s="304"/>
      <c r="AR214" s="305"/>
      <c r="AS214" s="200"/>
      <c r="AT214" s="200"/>
      <c r="AU214" s="201"/>
      <c r="AV214" s="201"/>
      <c r="AW214" s="201"/>
      <c r="AX214" s="201"/>
      <c r="AY214" s="201"/>
      <c r="AZ214" s="201"/>
      <c r="BA214" s="201"/>
      <c r="BB214" s="201"/>
      <c r="BC214" s="201"/>
      <c r="BD214" s="201"/>
      <c r="BE214" s="201"/>
      <c r="BF214" s="202"/>
      <c r="BG214" s="202"/>
      <c r="BH214" s="202"/>
      <c r="BI214" s="202"/>
      <c r="BJ214" s="202"/>
      <c r="BK214" s="202"/>
      <c r="BL214" s="202"/>
      <c r="BM214" s="202"/>
      <c r="BN214" s="202"/>
      <c r="BO214" s="202"/>
      <c r="BP214" s="202"/>
      <c r="BQ214" s="202"/>
      <c r="BR214" s="202"/>
      <c r="BS214" s="202"/>
      <c r="BT214" s="202"/>
      <c r="BU214" s="202"/>
      <c r="BV214" s="202"/>
      <c r="BW214" s="202"/>
      <c r="BX214" s="202"/>
      <c r="BY214" s="202"/>
      <c r="BZ214" s="202"/>
      <c r="CA214" s="202"/>
      <c r="CB214" s="202"/>
      <c r="CC214" s="202"/>
      <c r="CD214" s="202"/>
      <c r="CE214" s="202"/>
      <c r="CF214" s="202"/>
      <c r="CG214" s="202"/>
      <c r="CH214" s="202"/>
    </row>
    <row r="215" spans="1:86" ht="26.1" customHeight="1">
      <c r="AQ215" s="304"/>
      <c r="AR215" s="305"/>
    </row>
    <row r="216" spans="1:86" ht="26.1" customHeight="1">
      <c r="A216" s="174"/>
      <c r="B216" s="174"/>
      <c r="C216" s="174"/>
      <c r="D216" s="174"/>
      <c r="E216" s="174"/>
      <c r="F216" s="174"/>
      <c r="G216" s="174"/>
      <c r="H216" s="174"/>
      <c r="I216" s="174"/>
      <c r="J216" s="174"/>
      <c r="K216" s="174"/>
      <c r="L216" s="174"/>
      <c r="M216" s="174"/>
      <c r="N216" s="785" t="s">
        <v>408</v>
      </c>
      <c r="O216" s="785"/>
      <c r="P216" s="785"/>
      <c r="Q216" s="785"/>
      <c r="R216" s="785"/>
      <c r="S216" s="785"/>
      <c r="T216" s="785"/>
      <c r="U216" s="785"/>
      <c r="V216" s="785"/>
      <c r="W216" s="785"/>
      <c r="X216" s="785"/>
      <c r="Y216" s="785"/>
      <c r="Z216" s="785"/>
      <c r="AA216" s="785"/>
      <c r="AB216" s="785"/>
      <c r="AQ216" s="298"/>
      <c r="AR216" s="299"/>
      <c r="AS216" s="174"/>
      <c r="AT216" s="174"/>
      <c r="AU216" s="174"/>
      <c r="AV216" s="174"/>
      <c r="AW216" s="174"/>
      <c r="AX216" s="174"/>
      <c r="AY216" s="174"/>
      <c r="AZ216" s="174"/>
      <c r="BA216" s="174"/>
      <c r="BB216" s="174"/>
      <c r="BC216" s="174"/>
      <c r="BD216" s="174"/>
      <c r="BE216" s="174"/>
      <c r="BF216" s="785" t="s">
        <v>408</v>
      </c>
      <c r="BG216" s="785"/>
      <c r="BH216" s="785"/>
      <c r="BI216" s="785"/>
      <c r="BJ216" s="785"/>
      <c r="BK216" s="785"/>
      <c r="BL216" s="785"/>
      <c r="BM216" s="785"/>
      <c r="BN216" s="785"/>
      <c r="BO216" s="785"/>
      <c r="BP216" s="785"/>
      <c r="BQ216" s="785"/>
      <c r="BR216" s="785"/>
      <c r="BS216" s="785"/>
      <c r="BT216" s="785"/>
    </row>
    <row r="217" spans="1:86" ht="26.1" customHeight="1">
      <c r="A217" s="174"/>
      <c r="B217" s="174"/>
      <c r="C217" s="174"/>
      <c r="D217" s="174"/>
      <c r="E217" s="174"/>
      <c r="F217" s="174"/>
      <c r="G217" s="174"/>
      <c r="H217" s="174"/>
      <c r="I217" s="174"/>
      <c r="J217" s="174"/>
      <c r="K217" s="174"/>
      <c r="L217" s="174"/>
      <c r="M217" s="174"/>
      <c r="N217" s="785"/>
      <c r="O217" s="785"/>
      <c r="P217" s="785"/>
      <c r="Q217" s="785"/>
      <c r="R217" s="785"/>
      <c r="S217" s="785"/>
      <c r="T217" s="785"/>
      <c r="U217" s="785"/>
      <c r="V217" s="785"/>
      <c r="W217" s="785"/>
      <c r="X217" s="785"/>
      <c r="Y217" s="785"/>
      <c r="Z217" s="785"/>
      <c r="AA217" s="785"/>
      <c r="AB217" s="785"/>
      <c r="AQ217" s="298"/>
      <c r="AR217" s="299"/>
      <c r="AS217" s="174"/>
      <c r="AT217" s="174"/>
      <c r="AU217" s="174"/>
      <c r="AV217" s="174"/>
      <c r="AW217" s="174"/>
      <c r="AX217" s="174"/>
      <c r="AY217" s="174"/>
      <c r="AZ217" s="174"/>
      <c r="BA217" s="174"/>
      <c r="BB217" s="174"/>
      <c r="BC217" s="174"/>
      <c r="BD217" s="174"/>
      <c r="BE217" s="174"/>
      <c r="BF217" s="785"/>
      <c r="BG217" s="785"/>
      <c r="BH217" s="785"/>
      <c r="BI217" s="785"/>
      <c r="BJ217" s="785"/>
      <c r="BK217" s="785"/>
      <c r="BL217" s="785"/>
      <c r="BM217" s="785"/>
      <c r="BN217" s="785"/>
      <c r="BO217" s="785"/>
      <c r="BP217" s="785"/>
      <c r="BQ217" s="785"/>
      <c r="BR217" s="785"/>
      <c r="BS217" s="785"/>
      <c r="BT217" s="785"/>
    </row>
    <row r="218" spans="1:86" ht="26.1" customHeight="1">
      <c r="A218" s="174"/>
      <c r="B218" s="174"/>
      <c r="C218" s="174"/>
      <c r="D218" s="174"/>
      <c r="E218" s="174"/>
      <c r="F218" s="174"/>
      <c r="G218" s="174"/>
      <c r="H218" s="174"/>
      <c r="I218" s="174"/>
      <c r="J218" s="174"/>
      <c r="K218" s="174"/>
      <c r="L218" s="174"/>
      <c r="M218" s="174"/>
      <c r="N218" s="785" t="s">
        <v>407</v>
      </c>
      <c r="O218" s="785"/>
      <c r="P218" s="785"/>
      <c r="Q218" s="785"/>
      <c r="R218" s="785"/>
      <c r="S218" s="785"/>
      <c r="T218" s="785"/>
      <c r="U218" s="785"/>
      <c r="V218" s="785"/>
      <c r="W218" s="785"/>
      <c r="X218" s="785"/>
      <c r="Y218" s="785"/>
      <c r="Z218" s="785"/>
      <c r="AA218" s="785"/>
      <c r="AB218" s="785"/>
      <c r="AQ218" s="298"/>
      <c r="AR218" s="299"/>
      <c r="AS218" s="174"/>
      <c r="AT218" s="174"/>
      <c r="AU218" s="174"/>
      <c r="AV218" s="174"/>
      <c r="AW218" s="174"/>
      <c r="AX218" s="174"/>
      <c r="AY218" s="174"/>
      <c r="AZ218" s="174"/>
      <c r="BA218" s="174"/>
      <c r="BB218" s="174"/>
      <c r="BC218" s="174"/>
      <c r="BD218" s="174"/>
      <c r="BE218" s="174"/>
      <c r="BF218" s="785" t="s">
        <v>407</v>
      </c>
      <c r="BG218" s="785"/>
      <c r="BH218" s="785"/>
      <c r="BI218" s="785"/>
      <c r="BJ218" s="785"/>
      <c r="BK218" s="785"/>
      <c r="BL218" s="785"/>
      <c r="BM218" s="785"/>
      <c r="BN218" s="785"/>
      <c r="BO218" s="785"/>
      <c r="BP218" s="785"/>
      <c r="BQ218" s="785"/>
      <c r="BR218" s="785"/>
      <c r="BS218" s="785"/>
      <c r="BT218" s="785"/>
    </row>
    <row r="219" spans="1:86" ht="26.1" customHeight="1">
      <c r="A219" s="174"/>
      <c r="B219" s="174"/>
      <c r="C219" s="174"/>
      <c r="D219" s="174"/>
      <c r="E219" s="174"/>
      <c r="F219" s="174"/>
      <c r="G219" s="174"/>
      <c r="H219" s="174"/>
      <c r="I219" s="174"/>
      <c r="J219" s="174"/>
      <c r="K219" s="174"/>
      <c r="L219" s="174"/>
      <c r="M219" s="174"/>
      <c r="N219" s="785"/>
      <c r="O219" s="785"/>
      <c r="P219" s="785"/>
      <c r="Q219" s="785"/>
      <c r="R219" s="785"/>
      <c r="S219" s="785"/>
      <c r="T219" s="785"/>
      <c r="U219" s="785"/>
      <c r="V219" s="785"/>
      <c r="W219" s="785"/>
      <c r="X219" s="785"/>
      <c r="Y219" s="785"/>
      <c r="Z219" s="785"/>
      <c r="AA219" s="785"/>
      <c r="AB219" s="785"/>
      <c r="AQ219" s="298"/>
      <c r="AR219" s="299"/>
      <c r="AS219" s="174"/>
      <c r="AT219" s="174"/>
      <c r="AU219" s="174"/>
      <c r="AV219" s="174"/>
      <c r="AW219" s="174"/>
      <c r="AX219" s="174"/>
      <c r="AY219" s="174"/>
      <c r="AZ219" s="174"/>
      <c r="BA219" s="174"/>
      <c r="BB219" s="174"/>
      <c r="BC219" s="174"/>
      <c r="BD219" s="174"/>
      <c r="BE219" s="174"/>
      <c r="BF219" s="785"/>
      <c r="BG219" s="785"/>
      <c r="BH219" s="785"/>
      <c r="BI219" s="785"/>
      <c r="BJ219" s="785"/>
      <c r="BK219" s="785"/>
      <c r="BL219" s="785"/>
      <c r="BM219" s="785"/>
      <c r="BN219" s="785"/>
      <c r="BO219" s="785"/>
      <c r="BP219" s="785"/>
      <c r="BQ219" s="785"/>
      <c r="BR219" s="785"/>
      <c r="BS219" s="785"/>
      <c r="BT219" s="785"/>
    </row>
    <row r="220" spans="1:86" ht="26.1" customHeight="1">
      <c r="AQ220" s="302"/>
      <c r="AR220" s="303"/>
    </row>
    <row r="221" spans="1:86" ht="26.1" customHeight="1">
      <c r="B221" s="142" t="str">
        <f>$B$5</f>
        <v>第86回全国教育美術展応募作品の名札</v>
      </c>
      <c r="AQ221" s="302"/>
      <c r="AR221" s="303"/>
      <c r="AT221" s="142" t="str">
        <f>$B$5</f>
        <v>第86回全国教育美術展応募作品の名札</v>
      </c>
    </row>
    <row r="222" spans="1:86" ht="24.95" customHeight="1">
      <c r="A222" s="734" t="s">
        <v>45</v>
      </c>
      <c r="B222" s="735"/>
      <c r="C222" s="735"/>
      <c r="D222" s="735"/>
      <c r="E222" s="735"/>
      <c r="F222" s="735"/>
      <c r="G222" s="735"/>
      <c r="H222" s="735"/>
      <c r="I222" s="735"/>
      <c r="J222" s="735"/>
      <c r="K222" s="735"/>
      <c r="L222" s="735"/>
      <c r="M222" s="736"/>
      <c r="N222" s="790" t="s">
        <v>344</v>
      </c>
      <c r="O222" s="790"/>
      <c r="P222" s="719" t="s">
        <v>17</v>
      </c>
      <c r="Q222" s="720"/>
      <c r="R222" s="721" t="str">
        <f>IF('②応募者名簿(印刷用)'!$BX$40="","",'②応募者名簿(印刷用)'!$BX$40)</f>
        <v>-</v>
      </c>
      <c r="S222" s="721"/>
      <c r="T222" s="721"/>
      <c r="U222" s="721"/>
      <c r="V222" s="721"/>
      <c r="W222" s="721"/>
      <c r="X222" s="721"/>
      <c r="Y222" s="272"/>
      <c r="Z222" s="272"/>
      <c r="AA222" s="718" t="s">
        <v>282</v>
      </c>
      <c r="AB222" s="718"/>
      <c r="AC222" s="718"/>
      <c r="AD222" s="716" t="str">
        <f>IF(①入力シート!$D$30+①入力シート!$H$30+①入力シート!$L$30=0,"",①入力シート!$D$30&amp;①入力シート!$G$30&amp;①入力シート!$H$30&amp;①入力シート!$K$30&amp;①入力シート!$L$30)</f>
        <v/>
      </c>
      <c r="AE222" s="716"/>
      <c r="AF222" s="716"/>
      <c r="AG222" s="716"/>
      <c r="AH222" s="716"/>
      <c r="AI222" s="716"/>
      <c r="AJ222" s="716"/>
      <c r="AK222" s="716"/>
      <c r="AL222" s="716"/>
      <c r="AM222" s="716"/>
      <c r="AN222" s="716"/>
      <c r="AO222" s="716"/>
      <c r="AP222" s="717"/>
      <c r="AQ222" s="300"/>
      <c r="AR222" s="301"/>
      <c r="AS222" s="734" t="s">
        <v>45</v>
      </c>
      <c r="AT222" s="735"/>
      <c r="AU222" s="735"/>
      <c r="AV222" s="735"/>
      <c r="AW222" s="735"/>
      <c r="AX222" s="735"/>
      <c r="AY222" s="735"/>
      <c r="AZ222" s="735"/>
      <c r="BA222" s="735"/>
      <c r="BB222" s="735"/>
      <c r="BC222" s="735"/>
      <c r="BD222" s="735"/>
      <c r="BE222" s="736"/>
      <c r="BF222" s="728" t="s">
        <v>344</v>
      </c>
      <c r="BG222" s="729"/>
      <c r="BH222" s="719" t="s">
        <v>17</v>
      </c>
      <c r="BI222" s="720"/>
      <c r="BJ222" s="721" t="str">
        <f>IF('②応募者名簿(印刷用)'!$BX$40="","",'②応募者名簿(印刷用)'!$BX$40)</f>
        <v>-</v>
      </c>
      <c r="BK222" s="721"/>
      <c r="BL222" s="721"/>
      <c r="BM222" s="721"/>
      <c r="BN222" s="721"/>
      <c r="BO222" s="721"/>
      <c r="BP222" s="721"/>
      <c r="BQ222" s="272"/>
      <c r="BR222" s="272"/>
      <c r="BS222" s="718" t="s">
        <v>282</v>
      </c>
      <c r="BT222" s="718"/>
      <c r="BU222" s="718"/>
      <c r="BV222" s="716" t="str">
        <f>IF(①入力シート!$D$30+①入力シート!$H$30+①入力シート!$L$30=0,"",①入力シート!$D$30&amp;①入力シート!$G$30&amp;①入力シート!$H$30&amp;①入力シート!$K$30&amp;①入力シート!$L$30)</f>
        <v/>
      </c>
      <c r="BW222" s="716"/>
      <c r="BX222" s="716"/>
      <c r="BY222" s="716"/>
      <c r="BZ222" s="716"/>
      <c r="CA222" s="716"/>
      <c r="CB222" s="716"/>
      <c r="CC222" s="716"/>
      <c r="CD222" s="716"/>
      <c r="CE222" s="716"/>
      <c r="CF222" s="716"/>
      <c r="CG222" s="716"/>
      <c r="CH222" s="717"/>
    </row>
    <row r="223" spans="1:86" ht="24.95" customHeight="1">
      <c r="A223" s="714"/>
      <c r="B223" s="715"/>
      <c r="C223" s="715"/>
      <c r="D223" s="715"/>
      <c r="E223" s="715"/>
      <c r="F223" s="715"/>
      <c r="G223" s="715"/>
      <c r="H223" s="715"/>
      <c r="I223" s="191"/>
      <c r="J223" s="191"/>
      <c r="K223" s="191"/>
      <c r="L223" s="191"/>
      <c r="M223" s="192"/>
      <c r="N223" s="790"/>
      <c r="O223" s="790"/>
      <c r="P223" s="711" t="str">
        <f>IF('②応募者名簿(印刷用)'!$BV$42="","",'②応募者名簿(印刷用)'!$BV$42)</f>
        <v xml:space="preserve"> </v>
      </c>
      <c r="Q223" s="712"/>
      <c r="R223" s="712"/>
      <c r="S223" s="712"/>
      <c r="T223" s="712"/>
      <c r="U223" s="712"/>
      <c r="V223" s="712"/>
      <c r="W223" s="712"/>
      <c r="X223" s="712"/>
      <c r="Y223" s="712"/>
      <c r="Z223" s="712"/>
      <c r="AA223" s="712"/>
      <c r="AB223" s="712"/>
      <c r="AC223" s="712"/>
      <c r="AD223" s="712"/>
      <c r="AE223" s="712"/>
      <c r="AF223" s="712"/>
      <c r="AG223" s="712"/>
      <c r="AH223" s="712"/>
      <c r="AI223" s="712"/>
      <c r="AJ223" s="712"/>
      <c r="AK223" s="712"/>
      <c r="AL223" s="712"/>
      <c r="AM223" s="712"/>
      <c r="AN223" s="712"/>
      <c r="AO223" s="712"/>
      <c r="AP223" s="713"/>
      <c r="AQ223" s="300"/>
      <c r="AR223" s="301"/>
      <c r="AS223" s="714"/>
      <c r="AT223" s="715"/>
      <c r="AU223" s="715"/>
      <c r="AV223" s="715"/>
      <c r="AW223" s="715"/>
      <c r="AX223" s="715"/>
      <c r="AY223" s="715"/>
      <c r="AZ223" s="715"/>
      <c r="BA223" s="191"/>
      <c r="BB223" s="191"/>
      <c r="BC223" s="191"/>
      <c r="BD223" s="191"/>
      <c r="BE223" s="192"/>
      <c r="BF223" s="730"/>
      <c r="BG223" s="731"/>
      <c r="BH223" s="711" t="str">
        <f>IF('②応募者名簿(印刷用)'!$BV$42="","",'②応募者名簿(印刷用)'!$BV$42)</f>
        <v xml:space="preserve"> </v>
      </c>
      <c r="BI223" s="712"/>
      <c r="BJ223" s="712"/>
      <c r="BK223" s="712"/>
      <c r="BL223" s="712"/>
      <c r="BM223" s="712"/>
      <c r="BN223" s="712"/>
      <c r="BO223" s="712"/>
      <c r="BP223" s="712"/>
      <c r="BQ223" s="712"/>
      <c r="BR223" s="712"/>
      <c r="BS223" s="712"/>
      <c r="BT223" s="712"/>
      <c r="BU223" s="712"/>
      <c r="BV223" s="712"/>
      <c r="BW223" s="712"/>
      <c r="BX223" s="712"/>
      <c r="BY223" s="712"/>
      <c r="BZ223" s="712"/>
      <c r="CA223" s="712"/>
      <c r="CB223" s="712"/>
      <c r="CC223" s="712"/>
      <c r="CD223" s="712"/>
      <c r="CE223" s="712"/>
      <c r="CF223" s="712"/>
      <c r="CG223" s="712"/>
      <c r="CH223" s="713"/>
    </row>
    <row r="224" spans="1:86" ht="24.95" customHeight="1">
      <c r="A224" s="714"/>
      <c r="B224" s="715"/>
      <c r="C224" s="715"/>
      <c r="D224" s="715"/>
      <c r="E224" s="715"/>
      <c r="F224" s="715"/>
      <c r="G224" s="715"/>
      <c r="H224" s="715"/>
      <c r="I224" s="191"/>
      <c r="J224" s="191"/>
      <c r="K224" s="191"/>
      <c r="L224" s="191"/>
      <c r="M224" s="192"/>
      <c r="N224" s="790"/>
      <c r="O224" s="790"/>
      <c r="P224" s="711" t="str">
        <f>IF('②応募者名簿(印刷用)'!$BV$43="","",'②応募者名簿(印刷用)'!$BV$43)</f>
        <v xml:space="preserve"> </v>
      </c>
      <c r="Q224" s="712"/>
      <c r="R224" s="712"/>
      <c r="S224" s="712"/>
      <c r="T224" s="712"/>
      <c r="U224" s="712"/>
      <c r="V224" s="712"/>
      <c r="W224" s="712"/>
      <c r="X224" s="712"/>
      <c r="Y224" s="712"/>
      <c r="Z224" s="712"/>
      <c r="AA224" s="712"/>
      <c r="AB224" s="712"/>
      <c r="AC224" s="712"/>
      <c r="AD224" s="712"/>
      <c r="AE224" s="712"/>
      <c r="AF224" s="712"/>
      <c r="AG224" s="712"/>
      <c r="AH224" s="712"/>
      <c r="AI224" s="712"/>
      <c r="AJ224" s="712"/>
      <c r="AK224" s="712"/>
      <c r="AL224" s="712"/>
      <c r="AM224" s="712"/>
      <c r="AN224" s="712"/>
      <c r="AO224" s="712"/>
      <c r="AP224" s="713"/>
      <c r="AQ224" s="300"/>
      <c r="AR224" s="301"/>
      <c r="AS224" s="714"/>
      <c r="AT224" s="715"/>
      <c r="AU224" s="715"/>
      <c r="AV224" s="715"/>
      <c r="AW224" s="715"/>
      <c r="AX224" s="715"/>
      <c r="AY224" s="715"/>
      <c r="AZ224" s="715"/>
      <c r="BA224" s="191"/>
      <c r="BB224" s="191"/>
      <c r="BC224" s="191"/>
      <c r="BD224" s="191"/>
      <c r="BE224" s="192"/>
      <c r="BF224" s="730"/>
      <c r="BG224" s="731"/>
      <c r="BH224" s="711" t="str">
        <f>IF('②応募者名簿(印刷用)'!$BV$43="","",'②応募者名簿(印刷用)'!$BV$43)</f>
        <v xml:space="preserve"> </v>
      </c>
      <c r="BI224" s="712"/>
      <c r="BJ224" s="712"/>
      <c r="BK224" s="712"/>
      <c r="BL224" s="712"/>
      <c r="BM224" s="712"/>
      <c r="BN224" s="712"/>
      <c r="BO224" s="712"/>
      <c r="BP224" s="712"/>
      <c r="BQ224" s="712"/>
      <c r="BR224" s="712"/>
      <c r="BS224" s="712"/>
      <c r="BT224" s="712"/>
      <c r="BU224" s="712"/>
      <c r="BV224" s="712"/>
      <c r="BW224" s="712"/>
      <c r="BX224" s="712"/>
      <c r="BY224" s="712"/>
      <c r="BZ224" s="712"/>
      <c r="CA224" s="712"/>
      <c r="CB224" s="712"/>
      <c r="CC224" s="712"/>
      <c r="CD224" s="712"/>
      <c r="CE224" s="712"/>
      <c r="CF224" s="712"/>
      <c r="CG224" s="712"/>
      <c r="CH224" s="713"/>
    </row>
    <row r="225" spans="1:86" ht="24.95" customHeight="1">
      <c r="A225" s="714"/>
      <c r="B225" s="715"/>
      <c r="C225" s="715"/>
      <c r="D225" s="715"/>
      <c r="E225" s="715"/>
      <c r="F225" s="715"/>
      <c r="G225" s="715"/>
      <c r="H225" s="715"/>
      <c r="I225" s="191"/>
      <c r="J225" s="191"/>
      <c r="K225" s="191"/>
      <c r="L225" s="191"/>
      <c r="M225" s="192"/>
      <c r="N225" s="790"/>
      <c r="O225" s="790"/>
      <c r="P225" s="737" t="str">
        <f>IF('②応募者名簿(印刷用)'!$BV$44="","",'②応募者名簿(印刷用)'!$BV$44)</f>
        <v xml:space="preserve"> </v>
      </c>
      <c r="Q225" s="738"/>
      <c r="R225" s="738"/>
      <c r="S225" s="738"/>
      <c r="T225" s="738"/>
      <c r="U225" s="738"/>
      <c r="V225" s="738"/>
      <c r="W225" s="738"/>
      <c r="X225" s="738"/>
      <c r="Y225" s="738"/>
      <c r="Z225" s="738"/>
      <c r="AA225" s="738"/>
      <c r="AB225" s="738"/>
      <c r="AC225" s="738"/>
      <c r="AD225" s="738"/>
      <c r="AE225" s="738"/>
      <c r="AF225" s="738"/>
      <c r="AG225" s="738"/>
      <c r="AH225" s="738"/>
      <c r="AI225" s="738"/>
      <c r="AJ225" s="738"/>
      <c r="AK225" s="738"/>
      <c r="AL225" s="738"/>
      <c r="AM225" s="738"/>
      <c r="AN225" s="738"/>
      <c r="AO225" s="738"/>
      <c r="AP225" s="739"/>
      <c r="AQ225" s="300"/>
      <c r="AR225" s="301"/>
      <c r="AS225" s="714"/>
      <c r="AT225" s="715"/>
      <c r="AU225" s="715"/>
      <c r="AV225" s="715"/>
      <c r="AW225" s="715"/>
      <c r="AX225" s="715"/>
      <c r="AY225" s="715"/>
      <c r="AZ225" s="715"/>
      <c r="BA225" s="191"/>
      <c r="BB225" s="191"/>
      <c r="BC225" s="191"/>
      <c r="BD225" s="191"/>
      <c r="BE225" s="192"/>
      <c r="BF225" s="732"/>
      <c r="BG225" s="733"/>
      <c r="BH225" s="737" t="str">
        <f>IF('②応募者名簿(印刷用)'!$BV$44="","",'②応募者名簿(印刷用)'!$BV$44)</f>
        <v xml:space="preserve"> </v>
      </c>
      <c r="BI225" s="738"/>
      <c r="BJ225" s="738"/>
      <c r="BK225" s="738"/>
      <c r="BL225" s="738"/>
      <c r="BM225" s="738"/>
      <c r="BN225" s="738"/>
      <c r="BO225" s="738"/>
      <c r="BP225" s="738"/>
      <c r="BQ225" s="738"/>
      <c r="BR225" s="738"/>
      <c r="BS225" s="738"/>
      <c r="BT225" s="738"/>
      <c r="BU225" s="738"/>
      <c r="BV225" s="738"/>
      <c r="BW225" s="738"/>
      <c r="BX225" s="738"/>
      <c r="BY225" s="738"/>
      <c r="BZ225" s="738"/>
      <c r="CA225" s="738"/>
      <c r="CB225" s="738"/>
      <c r="CC225" s="738"/>
      <c r="CD225" s="738"/>
      <c r="CE225" s="738"/>
      <c r="CF225" s="738"/>
      <c r="CG225" s="738"/>
      <c r="CH225" s="739"/>
    </row>
    <row r="226" spans="1:86" ht="24.95" customHeight="1">
      <c r="A226" s="714"/>
      <c r="B226" s="715"/>
      <c r="C226" s="715"/>
      <c r="D226" s="715"/>
      <c r="E226" s="715"/>
      <c r="F226" s="715"/>
      <c r="G226" s="715"/>
      <c r="H226" s="715"/>
      <c r="I226" s="191"/>
      <c r="J226" s="191"/>
      <c r="K226" s="191"/>
      <c r="L226" s="191"/>
      <c r="M226" s="192"/>
      <c r="N226" s="728" t="s">
        <v>345</v>
      </c>
      <c r="O226" s="729"/>
      <c r="P226" s="740" t="s">
        <v>23</v>
      </c>
      <c r="Q226" s="741"/>
      <c r="R226" s="741"/>
      <c r="S226" s="741"/>
      <c r="T226" s="720" t="str">
        <f>""&amp;①入力シート!$D$21</f>
        <v/>
      </c>
      <c r="U226" s="720"/>
      <c r="V226" s="720"/>
      <c r="W226" s="720"/>
      <c r="X226" s="720"/>
      <c r="Y226" s="720"/>
      <c r="Z226" s="720"/>
      <c r="AA226" s="720"/>
      <c r="AB226" s="720"/>
      <c r="AC226" s="720"/>
      <c r="AD226" s="720"/>
      <c r="AE226" s="720"/>
      <c r="AF226" s="720"/>
      <c r="AG226" s="720"/>
      <c r="AH226" s="720"/>
      <c r="AI226" s="720"/>
      <c r="AJ226" s="720"/>
      <c r="AK226" s="720"/>
      <c r="AL226" s="720"/>
      <c r="AM226" s="720"/>
      <c r="AN226" s="720"/>
      <c r="AO226" s="720"/>
      <c r="AP226" s="773"/>
      <c r="AQ226" s="300"/>
      <c r="AR226" s="301"/>
      <c r="AS226" s="714"/>
      <c r="AT226" s="715"/>
      <c r="AU226" s="715"/>
      <c r="AV226" s="715"/>
      <c r="AW226" s="715"/>
      <c r="AX226" s="715"/>
      <c r="AY226" s="715"/>
      <c r="AZ226" s="715"/>
      <c r="BA226" s="191"/>
      <c r="BB226" s="191"/>
      <c r="BC226" s="191"/>
      <c r="BD226" s="191"/>
      <c r="BE226" s="192"/>
      <c r="BF226" s="728" t="s">
        <v>345</v>
      </c>
      <c r="BG226" s="729"/>
      <c r="BH226" s="740" t="s">
        <v>23</v>
      </c>
      <c r="BI226" s="741"/>
      <c r="BJ226" s="741"/>
      <c r="BK226" s="741"/>
      <c r="BL226" s="720" t="str">
        <f>""&amp;①入力シート!$D$21</f>
        <v/>
      </c>
      <c r="BM226" s="720"/>
      <c r="BN226" s="720"/>
      <c r="BO226" s="720"/>
      <c r="BP226" s="720"/>
      <c r="BQ226" s="720"/>
      <c r="BR226" s="720"/>
      <c r="BS226" s="720"/>
      <c r="BT226" s="720"/>
      <c r="BU226" s="720"/>
      <c r="BV226" s="720"/>
      <c r="BW226" s="720"/>
      <c r="BX226" s="720"/>
      <c r="BY226" s="720"/>
      <c r="BZ226" s="720"/>
      <c r="CA226" s="720"/>
      <c r="CB226" s="720"/>
      <c r="CC226" s="720"/>
      <c r="CD226" s="720"/>
      <c r="CE226" s="720"/>
      <c r="CF226" s="720"/>
      <c r="CG226" s="720"/>
      <c r="CH226" s="773"/>
    </row>
    <row r="227" spans="1:86" ht="24.95" customHeight="1">
      <c r="A227" s="193"/>
      <c r="B227" s="191"/>
      <c r="C227" s="191"/>
      <c r="D227" s="191"/>
      <c r="E227" s="191"/>
      <c r="F227" s="191"/>
      <c r="G227" s="191"/>
      <c r="H227" s="191"/>
      <c r="I227" s="191"/>
      <c r="J227" s="191"/>
      <c r="K227" s="191"/>
      <c r="L227" s="191"/>
      <c r="M227" s="192"/>
      <c r="N227" s="730"/>
      <c r="O227" s="731"/>
      <c r="P227" s="770" t="str">
        <f>"　"&amp;①入力シート!$D$22</f>
        <v>　</v>
      </c>
      <c r="Q227" s="771"/>
      <c r="R227" s="771"/>
      <c r="S227" s="771"/>
      <c r="T227" s="771"/>
      <c r="U227" s="771"/>
      <c r="V227" s="771"/>
      <c r="W227" s="771"/>
      <c r="X227" s="771"/>
      <c r="Y227" s="771"/>
      <c r="Z227" s="771"/>
      <c r="AA227" s="771"/>
      <c r="AB227" s="771"/>
      <c r="AC227" s="771"/>
      <c r="AD227" s="771"/>
      <c r="AE227" s="771"/>
      <c r="AF227" s="771"/>
      <c r="AG227" s="771"/>
      <c r="AH227" s="771"/>
      <c r="AI227" s="771"/>
      <c r="AJ227" s="771"/>
      <c r="AK227" s="771"/>
      <c r="AL227" s="771"/>
      <c r="AM227" s="771"/>
      <c r="AN227" s="771"/>
      <c r="AO227" s="771"/>
      <c r="AP227" s="772"/>
      <c r="AQ227" s="300"/>
      <c r="AR227" s="301"/>
      <c r="AS227" s="193"/>
      <c r="AT227" s="191"/>
      <c r="AU227" s="191"/>
      <c r="AV227" s="191"/>
      <c r="AW227" s="191"/>
      <c r="AX227" s="191"/>
      <c r="AY227" s="191"/>
      <c r="AZ227" s="191"/>
      <c r="BA227" s="191"/>
      <c r="BB227" s="191"/>
      <c r="BC227" s="191"/>
      <c r="BD227" s="191"/>
      <c r="BE227" s="192"/>
      <c r="BF227" s="730"/>
      <c r="BG227" s="731"/>
      <c r="BH227" s="770" t="str">
        <f>"　"&amp;①入力シート!$D$22</f>
        <v>　</v>
      </c>
      <c r="BI227" s="771"/>
      <c r="BJ227" s="771"/>
      <c r="BK227" s="771"/>
      <c r="BL227" s="771"/>
      <c r="BM227" s="771"/>
      <c r="BN227" s="771"/>
      <c r="BO227" s="771"/>
      <c r="BP227" s="771"/>
      <c r="BQ227" s="771"/>
      <c r="BR227" s="771"/>
      <c r="BS227" s="771"/>
      <c r="BT227" s="771"/>
      <c r="BU227" s="771"/>
      <c r="BV227" s="771"/>
      <c r="BW227" s="771"/>
      <c r="BX227" s="771"/>
      <c r="BY227" s="771"/>
      <c r="BZ227" s="771"/>
      <c r="CA227" s="771"/>
      <c r="CB227" s="771"/>
      <c r="CC227" s="771"/>
      <c r="CD227" s="771"/>
      <c r="CE227" s="771"/>
      <c r="CF227" s="771"/>
      <c r="CG227" s="771"/>
      <c r="CH227" s="772"/>
    </row>
    <row r="228" spans="1:86" ht="24.95" customHeight="1">
      <c r="A228" s="193"/>
      <c r="B228" s="191"/>
      <c r="C228" s="191"/>
      <c r="D228" s="191"/>
      <c r="E228" s="191"/>
      <c r="F228" s="191"/>
      <c r="G228" s="191"/>
      <c r="H228" s="191"/>
      <c r="I228" s="191"/>
      <c r="J228" s="191"/>
      <c r="K228" s="191"/>
      <c r="L228" s="191"/>
      <c r="M228" s="192"/>
      <c r="N228" s="730"/>
      <c r="O228" s="731"/>
      <c r="P228" s="764" t="str">
        <f>"　"&amp;①入力シート!$D$23</f>
        <v>　</v>
      </c>
      <c r="Q228" s="765"/>
      <c r="R228" s="765"/>
      <c r="S228" s="765"/>
      <c r="T228" s="765"/>
      <c r="U228" s="765"/>
      <c r="V228" s="765"/>
      <c r="W228" s="765"/>
      <c r="X228" s="765"/>
      <c r="Y228" s="765"/>
      <c r="Z228" s="765"/>
      <c r="AA228" s="765"/>
      <c r="AB228" s="765"/>
      <c r="AC228" s="765"/>
      <c r="AD228" s="765"/>
      <c r="AE228" s="765"/>
      <c r="AF228" s="765"/>
      <c r="AG228" s="765"/>
      <c r="AH228" s="765"/>
      <c r="AI228" s="765"/>
      <c r="AJ228" s="765"/>
      <c r="AK228" s="765"/>
      <c r="AL228" s="765"/>
      <c r="AM228" s="765"/>
      <c r="AN228" s="765"/>
      <c r="AO228" s="765"/>
      <c r="AP228" s="766"/>
      <c r="AQ228" s="300"/>
      <c r="AR228" s="301"/>
      <c r="AS228" s="193"/>
      <c r="AT228" s="191"/>
      <c r="AU228" s="191"/>
      <c r="AV228" s="191"/>
      <c r="AW228" s="191"/>
      <c r="AX228" s="191"/>
      <c r="AY228" s="191"/>
      <c r="AZ228" s="191"/>
      <c r="BA228" s="191"/>
      <c r="BB228" s="191"/>
      <c r="BC228" s="191"/>
      <c r="BD228" s="191"/>
      <c r="BE228" s="192"/>
      <c r="BF228" s="730"/>
      <c r="BG228" s="731"/>
      <c r="BH228" s="764" t="str">
        <f>"　"&amp;①入力シート!$D$23</f>
        <v>　</v>
      </c>
      <c r="BI228" s="765"/>
      <c r="BJ228" s="765"/>
      <c r="BK228" s="765"/>
      <c r="BL228" s="765"/>
      <c r="BM228" s="765"/>
      <c r="BN228" s="765"/>
      <c r="BO228" s="765"/>
      <c r="BP228" s="765"/>
      <c r="BQ228" s="765"/>
      <c r="BR228" s="765"/>
      <c r="BS228" s="765"/>
      <c r="BT228" s="765"/>
      <c r="BU228" s="765"/>
      <c r="BV228" s="765"/>
      <c r="BW228" s="765"/>
      <c r="BX228" s="765"/>
      <c r="BY228" s="765"/>
      <c r="BZ228" s="765"/>
      <c r="CA228" s="765"/>
      <c r="CB228" s="765"/>
      <c r="CC228" s="765"/>
      <c r="CD228" s="765"/>
      <c r="CE228" s="765"/>
      <c r="CF228" s="765"/>
      <c r="CG228" s="765"/>
      <c r="CH228" s="766"/>
    </row>
    <row r="229" spans="1:86" ht="24.95" customHeight="1">
      <c r="A229" s="194"/>
      <c r="B229" s="195"/>
      <c r="C229" s="195"/>
      <c r="D229" s="195"/>
      <c r="E229" s="195"/>
      <c r="F229" s="195"/>
      <c r="G229" s="195"/>
      <c r="H229" s="195"/>
      <c r="I229" s="195"/>
      <c r="J229" s="195"/>
      <c r="K229" s="195"/>
      <c r="L229" s="195"/>
      <c r="M229" s="196"/>
      <c r="N229" s="732"/>
      <c r="O229" s="733"/>
      <c r="P229" s="764"/>
      <c r="Q229" s="765"/>
      <c r="R229" s="765"/>
      <c r="S229" s="765"/>
      <c r="T229" s="765"/>
      <c r="U229" s="765"/>
      <c r="V229" s="765"/>
      <c r="W229" s="765"/>
      <c r="X229" s="765"/>
      <c r="Y229" s="765"/>
      <c r="Z229" s="765"/>
      <c r="AA229" s="765"/>
      <c r="AB229" s="765"/>
      <c r="AC229" s="765"/>
      <c r="AD229" s="765"/>
      <c r="AE229" s="765"/>
      <c r="AF229" s="765"/>
      <c r="AG229" s="765"/>
      <c r="AH229" s="765"/>
      <c r="AI229" s="765"/>
      <c r="AJ229" s="765"/>
      <c r="AK229" s="765"/>
      <c r="AL229" s="765"/>
      <c r="AM229" s="765"/>
      <c r="AN229" s="765"/>
      <c r="AO229" s="765"/>
      <c r="AP229" s="766"/>
      <c r="AQ229" s="300"/>
      <c r="AR229" s="301"/>
      <c r="AS229" s="194"/>
      <c r="AT229" s="195"/>
      <c r="AU229" s="195"/>
      <c r="AV229" s="195"/>
      <c r="AW229" s="195"/>
      <c r="AX229" s="195"/>
      <c r="AY229" s="195"/>
      <c r="AZ229" s="195"/>
      <c r="BA229" s="195"/>
      <c r="BB229" s="195"/>
      <c r="BC229" s="195"/>
      <c r="BD229" s="195"/>
      <c r="BE229" s="196"/>
      <c r="BF229" s="732"/>
      <c r="BG229" s="733"/>
      <c r="BH229" s="767"/>
      <c r="BI229" s="768"/>
      <c r="BJ229" s="768"/>
      <c r="BK229" s="768"/>
      <c r="BL229" s="768"/>
      <c r="BM229" s="768"/>
      <c r="BN229" s="768"/>
      <c r="BO229" s="768"/>
      <c r="BP229" s="768"/>
      <c r="BQ229" s="768"/>
      <c r="BR229" s="768"/>
      <c r="BS229" s="768"/>
      <c r="BT229" s="768"/>
      <c r="BU229" s="768"/>
      <c r="BV229" s="768"/>
      <c r="BW229" s="768"/>
      <c r="BX229" s="768"/>
      <c r="BY229" s="768"/>
      <c r="BZ229" s="768"/>
      <c r="CA229" s="768"/>
      <c r="CB229" s="768"/>
      <c r="CC229" s="768"/>
      <c r="CD229" s="768"/>
      <c r="CE229" s="768"/>
      <c r="CF229" s="768"/>
      <c r="CG229" s="768"/>
      <c r="CH229" s="769"/>
    </row>
    <row r="230" spans="1:86" ht="24.95" customHeight="1">
      <c r="A230" s="722" t="s">
        <v>337</v>
      </c>
      <c r="B230" s="723"/>
      <c r="C230" s="740" t="s">
        <v>31</v>
      </c>
      <c r="D230" s="741"/>
      <c r="E230" s="741"/>
      <c r="F230" s="741"/>
      <c r="G230" s="741"/>
      <c r="H230" s="741"/>
      <c r="I230" s="741"/>
      <c r="J230" s="741"/>
      <c r="K230" s="741"/>
      <c r="L230" s="741"/>
      <c r="M230" s="741"/>
      <c r="N230" s="722" t="s">
        <v>336</v>
      </c>
      <c r="O230" s="723"/>
      <c r="P230" s="792" t="str">
        <f>""&amp;①入力シート!AC122</f>
        <v/>
      </c>
      <c r="Q230" s="792"/>
      <c r="R230" s="792"/>
      <c r="S230" s="792"/>
      <c r="T230" s="792"/>
      <c r="U230" s="792"/>
      <c r="V230" s="792"/>
      <c r="W230" s="792"/>
      <c r="X230" s="792"/>
      <c r="Y230" s="792"/>
      <c r="Z230" s="792"/>
      <c r="AA230" s="792"/>
      <c r="AB230" s="792"/>
      <c r="AC230" s="792"/>
      <c r="AD230" s="792"/>
      <c r="AE230" s="792"/>
      <c r="AF230" s="792"/>
      <c r="AG230" s="792"/>
      <c r="AH230" s="792"/>
      <c r="AI230" s="792"/>
      <c r="AJ230" s="792"/>
      <c r="AK230" s="792"/>
      <c r="AL230" s="792"/>
      <c r="AM230" s="792"/>
      <c r="AN230" s="792"/>
      <c r="AO230" s="792"/>
      <c r="AP230" s="792"/>
      <c r="AQ230" s="300"/>
      <c r="AR230" s="301"/>
      <c r="AS230" s="722" t="s">
        <v>337</v>
      </c>
      <c r="AT230" s="723"/>
      <c r="AU230" s="740" t="s">
        <v>31</v>
      </c>
      <c r="AV230" s="741"/>
      <c r="AW230" s="741"/>
      <c r="AX230" s="741"/>
      <c r="AY230" s="741"/>
      <c r="AZ230" s="741"/>
      <c r="BA230" s="741"/>
      <c r="BB230" s="741"/>
      <c r="BC230" s="741"/>
      <c r="BD230" s="741"/>
      <c r="BE230" s="742"/>
      <c r="BF230" s="722" t="s">
        <v>336</v>
      </c>
      <c r="BG230" s="723"/>
      <c r="BH230" s="755" t="str">
        <f>""&amp;①入力シート!AC123</f>
        <v/>
      </c>
      <c r="BI230" s="756"/>
      <c r="BJ230" s="756"/>
      <c r="BK230" s="756"/>
      <c r="BL230" s="756"/>
      <c r="BM230" s="756"/>
      <c r="BN230" s="756"/>
      <c r="BO230" s="756"/>
      <c r="BP230" s="756"/>
      <c r="BQ230" s="756"/>
      <c r="BR230" s="756"/>
      <c r="BS230" s="756"/>
      <c r="BT230" s="756"/>
      <c r="BU230" s="756"/>
      <c r="BV230" s="756"/>
      <c r="BW230" s="756"/>
      <c r="BX230" s="756"/>
      <c r="BY230" s="756"/>
      <c r="BZ230" s="756"/>
      <c r="CA230" s="756"/>
      <c r="CB230" s="756"/>
      <c r="CC230" s="756"/>
      <c r="CD230" s="756"/>
      <c r="CE230" s="756"/>
      <c r="CF230" s="756"/>
      <c r="CG230" s="756"/>
      <c r="CH230" s="757"/>
    </row>
    <row r="231" spans="1:86" ht="24.95" customHeight="1">
      <c r="A231" s="724"/>
      <c r="B231" s="725"/>
      <c r="C231" s="743">
        <f>'②応募者名簿(印刷用)'!$CI11</f>
        <v>99</v>
      </c>
      <c r="D231" s="744"/>
      <c r="E231" s="744"/>
      <c r="F231" s="744"/>
      <c r="G231" s="744"/>
      <c r="H231" s="744"/>
      <c r="I231" s="744"/>
      <c r="J231" s="744"/>
      <c r="K231" s="744"/>
      <c r="L231" s="744"/>
      <c r="M231" s="744"/>
      <c r="N231" s="724"/>
      <c r="O231" s="725"/>
      <c r="P231" s="792"/>
      <c r="Q231" s="792"/>
      <c r="R231" s="792"/>
      <c r="S231" s="792"/>
      <c r="T231" s="792"/>
      <c r="U231" s="792"/>
      <c r="V231" s="792"/>
      <c r="W231" s="792"/>
      <c r="X231" s="792"/>
      <c r="Y231" s="792"/>
      <c r="Z231" s="792"/>
      <c r="AA231" s="792"/>
      <c r="AB231" s="792"/>
      <c r="AC231" s="792"/>
      <c r="AD231" s="792"/>
      <c r="AE231" s="792"/>
      <c r="AF231" s="792"/>
      <c r="AG231" s="792"/>
      <c r="AH231" s="792"/>
      <c r="AI231" s="792"/>
      <c r="AJ231" s="792"/>
      <c r="AK231" s="792"/>
      <c r="AL231" s="792"/>
      <c r="AM231" s="792"/>
      <c r="AN231" s="792"/>
      <c r="AO231" s="792"/>
      <c r="AP231" s="792"/>
      <c r="AQ231" s="300"/>
      <c r="AR231" s="301"/>
      <c r="AS231" s="724"/>
      <c r="AT231" s="725"/>
      <c r="AU231" s="743">
        <f>'②応募者名簿(印刷用)'!$CI12</f>
        <v>100</v>
      </c>
      <c r="AV231" s="744"/>
      <c r="AW231" s="744"/>
      <c r="AX231" s="744"/>
      <c r="AY231" s="744"/>
      <c r="AZ231" s="744"/>
      <c r="BA231" s="744"/>
      <c r="BB231" s="744"/>
      <c r="BC231" s="744"/>
      <c r="BD231" s="744"/>
      <c r="BE231" s="745"/>
      <c r="BF231" s="724"/>
      <c r="BG231" s="725"/>
      <c r="BH231" s="758"/>
      <c r="BI231" s="759"/>
      <c r="BJ231" s="759"/>
      <c r="BK231" s="759"/>
      <c r="BL231" s="759"/>
      <c r="BM231" s="759"/>
      <c r="BN231" s="759"/>
      <c r="BO231" s="759"/>
      <c r="BP231" s="759"/>
      <c r="BQ231" s="759"/>
      <c r="BR231" s="759"/>
      <c r="BS231" s="759"/>
      <c r="BT231" s="759"/>
      <c r="BU231" s="759"/>
      <c r="BV231" s="759"/>
      <c r="BW231" s="759"/>
      <c r="BX231" s="759"/>
      <c r="BY231" s="759"/>
      <c r="BZ231" s="759"/>
      <c r="CA231" s="759"/>
      <c r="CB231" s="759"/>
      <c r="CC231" s="759"/>
      <c r="CD231" s="759"/>
      <c r="CE231" s="759"/>
      <c r="CF231" s="759"/>
      <c r="CG231" s="759"/>
      <c r="CH231" s="760"/>
    </row>
    <row r="232" spans="1:86" ht="24.95" customHeight="1">
      <c r="A232" s="726"/>
      <c r="B232" s="727"/>
      <c r="C232" s="743"/>
      <c r="D232" s="744"/>
      <c r="E232" s="744"/>
      <c r="F232" s="744"/>
      <c r="G232" s="744"/>
      <c r="H232" s="744"/>
      <c r="I232" s="744"/>
      <c r="J232" s="744"/>
      <c r="K232" s="744"/>
      <c r="L232" s="744"/>
      <c r="M232" s="744"/>
      <c r="N232" s="726"/>
      <c r="O232" s="727"/>
      <c r="P232" s="792"/>
      <c r="Q232" s="792"/>
      <c r="R232" s="792"/>
      <c r="S232" s="792"/>
      <c r="T232" s="792"/>
      <c r="U232" s="792"/>
      <c r="V232" s="792"/>
      <c r="W232" s="792"/>
      <c r="X232" s="792"/>
      <c r="Y232" s="792"/>
      <c r="Z232" s="792"/>
      <c r="AA232" s="792"/>
      <c r="AB232" s="792"/>
      <c r="AC232" s="792"/>
      <c r="AD232" s="792"/>
      <c r="AE232" s="792"/>
      <c r="AF232" s="792"/>
      <c r="AG232" s="792"/>
      <c r="AH232" s="792"/>
      <c r="AI232" s="792"/>
      <c r="AJ232" s="792"/>
      <c r="AK232" s="792"/>
      <c r="AL232" s="792"/>
      <c r="AM232" s="792"/>
      <c r="AN232" s="792"/>
      <c r="AO232" s="792"/>
      <c r="AP232" s="792"/>
      <c r="AQ232" s="300"/>
      <c r="AR232" s="301"/>
      <c r="AS232" s="726"/>
      <c r="AT232" s="727"/>
      <c r="AU232" s="746"/>
      <c r="AV232" s="747"/>
      <c r="AW232" s="747"/>
      <c r="AX232" s="747"/>
      <c r="AY232" s="747"/>
      <c r="AZ232" s="747"/>
      <c r="BA232" s="747"/>
      <c r="BB232" s="747"/>
      <c r="BC232" s="747"/>
      <c r="BD232" s="747"/>
      <c r="BE232" s="748"/>
      <c r="BF232" s="726"/>
      <c r="BG232" s="727"/>
      <c r="BH232" s="761"/>
      <c r="BI232" s="762"/>
      <c r="BJ232" s="762"/>
      <c r="BK232" s="762"/>
      <c r="BL232" s="762"/>
      <c r="BM232" s="762"/>
      <c r="BN232" s="762"/>
      <c r="BO232" s="762"/>
      <c r="BP232" s="762"/>
      <c r="BQ232" s="762"/>
      <c r="BR232" s="762"/>
      <c r="BS232" s="762"/>
      <c r="BT232" s="762"/>
      <c r="BU232" s="762"/>
      <c r="BV232" s="762"/>
      <c r="BW232" s="762"/>
      <c r="BX232" s="762"/>
      <c r="BY232" s="762"/>
      <c r="BZ232" s="762"/>
      <c r="CA232" s="762"/>
      <c r="CB232" s="762"/>
      <c r="CC232" s="762"/>
      <c r="CD232" s="762"/>
      <c r="CE232" s="762"/>
      <c r="CF232" s="762"/>
      <c r="CG232" s="762"/>
      <c r="CH232" s="763"/>
    </row>
    <row r="233" spans="1:86" ht="24.95" customHeight="1">
      <c r="A233" s="722" t="s">
        <v>338</v>
      </c>
      <c r="B233" s="723"/>
      <c r="C233" s="782" t="str">
        <f>IF('②応募者名簿(印刷用)'!$CS$11="","",'②応募者名簿(印刷用)'!$CS$11)</f>
        <v/>
      </c>
      <c r="D233" s="783"/>
      <c r="E233" s="783"/>
      <c r="F233" s="783"/>
      <c r="G233" s="783"/>
      <c r="H233" s="783"/>
      <c r="I233" s="783"/>
      <c r="J233" s="783"/>
      <c r="K233" s="783"/>
      <c r="L233" s="783"/>
      <c r="M233" s="784"/>
      <c r="N233" s="728" t="s">
        <v>346</v>
      </c>
      <c r="O233" s="729"/>
      <c r="P233" s="787" t="s">
        <v>32</v>
      </c>
      <c r="Q233" s="788"/>
      <c r="R233" s="788"/>
      <c r="S233" s="788"/>
      <c r="T233" s="788"/>
      <c r="U233" s="788"/>
      <c r="V233" s="788"/>
      <c r="W233" s="788"/>
      <c r="X233" s="788"/>
      <c r="Y233" s="788"/>
      <c r="Z233" s="788"/>
      <c r="AA233" s="788"/>
      <c r="AB233" s="788"/>
      <c r="AC233" s="788"/>
      <c r="AD233" s="788"/>
      <c r="AE233" s="788"/>
      <c r="AF233" s="788"/>
      <c r="AG233" s="788"/>
      <c r="AH233" s="788"/>
      <c r="AI233" s="788"/>
      <c r="AJ233" s="788"/>
      <c r="AK233" s="788"/>
      <c r="AL233" s="788"/>
      <c r="AM233" s="788"/>
      <c r="AN233" s="788"/>
      <c r="AO233" s="788"/>
      <c r="AP233" s="789"/>
      <c r="AQ233" s="300"/>
      <c r="AR233" s="301"/>
      <c r="AS233" s="722" t="s">
        <v>338</v>
      </c>
      <c r="AT233" s="723"/>
      <c r="AU233" s="782" t="str">
        <f>IF('②応募者名簿(印刷用)'!$CS$12="","",'②応募者名簿(印刷用)'!$CS$12)</f>
        <v/>
      </c>
      <c r="AV233" s="783"/>
      <c r="AW233" s="783"/>
      <c r="AX233" s="783"/>
      <c r="AY233" s="783"/>
      <c r="AZ233" s="783"/>
      <c r="BA233" s="783"/>
      <c r="BB233" s="783"/>
      <c r="BC233" s="783"/>
      <c r="BD233" s="783"/>
      <c r="BE233" s="784"/>
      <c r="BF233" s="728" t="s">
        <v>346</v>
      </c>
      <c r="BG233" s="729"/>
      <c r="BH233" s="740" t="s">
        <v>32</v>
      </c>
      <c r="BI233" s="741"/>
      <c r="BJ233" s="741"/>
      <c r="BK233" s="741"/>
      <c r="BL233" s="741"/>
      <c r="BM233" s="741"/>
      <c r="BN233" s="741"/>
      <c r="BO233" s="741"/>
      <c r="BP233" s="741"/>
      <c r="BQ233" s="741"/>
      <c r="BR233" s="741"/>
      <c r="BS233" s="741"/>
      <c r="BT233" s="741"/>
      <c r="BU233" s="741"/>
      <c r="BV233" s="741"/>
      <c r="BW233" s="741"/>
      <c r="BX233" s="741"/>
      <c r="BY233" s="741"/>
      <c r="BZ233" s="741"/>
      <c r="CA233" s="741"/>
      <c r="CB233" s="741"/>
      <c r="CC233" s="741"/>
      <c r="CD233" s="741"/>
      <c r="CE233" s="741"/>
      <c r="CF233" s="741"/>
      <c r="CG233" s="741"/>
      <c r="CH233" s="742"/>
    </row>
    <row r="234" spans="1:86" ht="24.95" customHeight="1">
      <c r="A234" s="724"/>
      <c r="B234" s="725"/>
      <c r="C234" s="743"/>
      <c r="D234" s="744"/>
      <c r="E234" s="744"/>
      <c r="F234" s="744"/>
      <c r="G234" s="744"/>
      <c r="H234" s="744"/>
      <c r="I234" s="744"/>
      <c r="J234" s="744"/>
      <c r="K234" s="744"/>
      <c r="L234" s="744"/>
      <c r="M234" s="745"/>
      <c r="N234" s="730"/>
      <c r="O234" s="731"/>
      <c r="P234" s="793" t="str">
        <f>IF('②応募者名簿(印刷用)'!$CW$11="","",'②応募者名簿(印刷用)'!$CW$11)</f>
        <v xml:space="preserve"> </v>
      </c>
      <c r="Q234" s="793"/>
      <c r="R234" s="793"/>
      <c r="S234" s="793"/>
      <c r="T234" s="793"/>
      <c r="U234" s="793"/>
      <c r="V234" s="793"/>
      <c r="W234" s="793"/>
      <c r="X234" s="793"/>
      <c r="Y234" s="793"/>
      <c r="Z234" s="793"/>
      <c r="AA234" s="793"/>
      <c r="AB234" s="793"/>
      <c r="AC234" s="793"/>
      <c r="AD234" s="793"/>
      <c r="AE234" s="793"/>
      <c r="AF234" s="793"/>
      <c r="AG234" s="793"/>
      <c r="AH234" s="793"/>
      <c r="AI234" s="793"/>
      <c r="AJ234" s="793"/>
      <c r="AK234" s="793"/>
      <c r="AL234" s="793"/>
      <c r="AM234" s="793"/>
      <c r="AN234" s="793"/>
      <c r="AO234" s="793"/>
      <c r="AP234" s="793"/>
      <c r="AQ234" s="300"/>
      <c r="AR234" s="301"/>
      <c r="AS234" s="724"/>
      <c r="AT234" s="725"/>
      <c r="AU234" s="743"/>
      <c r="AV234" s="744"/>
      <c r="AW234" s="744"/>
      <c r="AX234" s="744"/>
      <c r="AY234" s="744"/>
      <c r="AZ234" s="744"/>
      <c r="BA234" s="744"/>
      <c r="BB234" s="744"/>
      <c r="BC234" s="744"/>
      <c r="BD234" s="744"/>
      <c r="BE234" s="745"/>
      <c r="BF234" s="730"/>
      <c r="BG234" s="731"/>
      <c r="BH234" s="743" t="str">
        <f>IF('②応募者名簿(印刷用)'!$CW$12="","",'②応募者名簿(印刷用)'!$CW$12)</f>
        <v xml:space="preserve"> </v>
      </c>
      <c r="BI234" s="744"/>
      <c r="BJ234" s="744"/>
      <c r="BK234" s="744"/>
      <c r="BL234" s="744"/>
      <c r="BM234" s="744"/>
      <c r="BN234" s="744"/>
      <c r="BO234" s="744"/>
      <c r="BP234" s="744"/>
      <c r="BQ234" s="744"/>
      <c r="BR234" s="744"/>
      <c r="BS234" s="744"/>
      <c r="BT234" s="744"/>
      <c r="BU234" s="744"/>
      <c r="BV234" s="744"/>
      <c r="BW234" s="744"/>
      <c r="BX234" s="744"/>
      <c r="BY234" s="744"/>
      <c r="BZ234" s="744"/>
      <c r="CA234" s="744"/>
      <c r="CB234" s="744"/>
      <c r="CC234" s="744"/>
      <c r="CD234" s="744"/>
      <c r="CE234" s="744"/>
      <c r="CF234" s="744"/>
      <c r="CG234" s="744"/>
      <c r="CH234" s="745"/>
    </row>
    <row r="235" spans="1:86" ht="24.95" customHeight="1">
      <c r="A235" s="726"/>
      <c r="B235" s="727"/>
      <c r="C235" s="743"/>
      <c r="D235" s="744"/>
      <c r="E235" s="744"/>
      <c r="F235" s="744"/>
      <c r="G235" s="744"/>
      <c r="H235" s="744"/>
      <c r="I235" s="744"/>
      <c r="J235" s="744"/>
      <c r="K235" s="744"/>
      <c r="L235" s="744"/>
      <c r="M235" s="745"/>
      <c r="N235" s="732"/>
      <c r="O235" s="733"/>
      <c r="P235" s="794"/>
      <c r="Q235" s="794"/>
      <c r="R235" s="794"/>
      <c r="S235" s="794"/>
      <c r="T235" s="794"/>
      <c r="U235" s="794"/>
      <c r="V235" s="794"/>
      <c r="W235" s="794"/>
      <c r="X235" s="794"/>
      <c r="Y235" s="794"/>
      <c r="Z235" s="794"/>
      <c r="AA235" s="794"/>
      <c r="AB235" s="794"/>
      <c r="AC235" s="794"/>
      <c r="AD235" s="794"/>
      <c r="AE235" s="794"/>
      <c r="AF235" s="794"/>
      <c r="AG235" s="794"/>
      <c r="AH235" s="794"/>
      <c r="AI235" s="794"/>
      <c r="AJ235" s="794"/>
      <c r="AK235" s="794"/>
      <c r="AL235" s="794"/>
      <c r="AM235" s="794"/>
      <c r="AN235" s="794"/>
      <c r="AO235" s="794"/>
      <c r="AP235" s="794"/>
      <c r="AQ235" s="300"/>
      <c r="AR235" s="301"/>
      <c r="AS235" s="726"/>
      <c r="AT235" s="727"/>
      <c r="AU235" s="746"/>
      <c r="AV235" s="747"/>
      <c r="AW235" s="747"/>
      <c r="AX235" s="747"/>
      <c r="AY235" s="747"/>
      <c r="AZ235" s="747"/>
      <c r="BA235" s="747"/>
      <c r="BB235" s="747"/>
      <c r="BC235" s="747"/>
      <c r="BD235" s="747"/>
      <c r="BE235" s="748"/>
      <c r="BF235" s="732"/>
      <c r="BG235" s="733"/>
      <c r="BH235" s="746"/>
      <c r="BI235" s="747"/>
      <c r="BJ235" s="747"/>
      <c r="BK235" s="747"/>
      <c r="BL235" s="747"/>
      <c r="BM235" s="747"/>
      <c r="BN235" s="747"/>
      <c r="BO235" s="747"/>
      <c r="BP235" s="747"/>
      <c r="BQ235" s="747"/>
      <c r="BR235" s="747"/>
      <c r="BS235" s="747"/>
      <c r="BT235" s="747"/>
      <c r="BU235" s="747"/>
      <c r="BV235" s="747"/>
      <c r="BW235" s="747"/>
      <c r="BX235" s="747"/>
      <c r="BY235" s="747"/>
      <c r="BZ235" s="747"/>
      <c r="CA235" s="747"/>
      <c r="CB235" s="747"/>
      <c r="CC235" s="747"/>
      <c r="CD235" s="747"/>
      <c r="CE235" s="747"/>
      <c r="CF235" s="747"/>
      <c r="CG235" s="747"/>
      <c r="CH235" s="748"/>
    </row>
    <row r="236" spans="1:86" ht="24.95" customHeight="1">
      <c r="A236" s="786" t="s">
        <v>22</v>
      </c>
      <c r="B236" s="786"/>
      <c r="C236" s="791" t="str">
        <f>""&amp;①入力シート!AD122</f>
        <v/>
      </c>
      <c r="D236" s="791"/>
      <c r="E236" s="791"/>
      <c r="F236" s="791"/>
      <c r="G236" s="791"/>
      <c r="H236" s="791"/>
      <c r="I236" s="791"/>
      <c r="J236" s="791"/>
      <c r="K236" s="791"/>
      <c r="L236" s="791"/>
      <c r="M236" s="791"/>
      <c r="N236" s="197"/>
      <c r="O236" s="198"/>
      <c r="P236" s="198"/>
      <c r="Q236" s="198"/>
      <c r="R236" s="198"/>
      <c r="S236" s="198"/>
      <c r="T236" s="198"/>
      <c r="U236" s="198"/>
      <c r="V236" s="198"/>
      <c r="W236" s="198"/>
      <c r="X236" s="198"/>
      <c r="Y236" s="198"/>
      <c r="Z236" s="198"/>
      <c r="AA236" s="198"/>
      <c r="AB236" s="198"/>
      <c r="AC236" s="198"/>
      <c r="AD236" s="198"/>
      <c r="AE236" s="198"/>
      <c r="AF236" s="198"/>
      <c r="AG236" s="198"/>
      <c r="AH236" s="198"/>
      <c r="AI236" s="198"/>
      <c r="AJ236" s="198"/>
      <c r="AK236" s="198"/>
      <c r="AL236" s="198"/>
      <c r="AM236" s="774">
        <f>$AM$20</f>
        <v>86</v>
      </c>
      <c r="AN236" s="774"/>
      <c r="AO236" s="774"/>
      <c r="AP236" s="775"/>
      <c r="AQ236" s="298"/>
      <c r="AR236" s="299"/>
      <c r="AS236" s="778" t="s">
        <v>22</v>
      </c>
      <c r="AT236" s="779"/>
      <c r="AU236" s="749" t="str">
        <f>""&amp;①入力シート!AD123</f>
        <v/>
      </c>
      <c r="AV236" s="750"/>
      <c r="AW236" s="750"/>
      <c r="AX236" s="750"/>
      <c r="AY236" s="750"/>
      <c r="AZ236" s="750"/>
      <c r="BA236" s="750"/>
      <c r="BB236" s="750"/>
      <c r="BC236" s="750"/>
      <c r="BD236" s="750"/>
      <c r="BE236" s="751"/>
      <c r="BF236" s="197"/>
      <c r="BG236" s="198"/>
      <c r="BH236" s="198"/>
      <c r="BI236" s="198"/>
      <c r="BJ236" s="198"/>
      <c r="BK236" s="198"/>
      <c r="BL236" s="198"/>
      <c r="BM236" s="198"/>
      <c r="BN236" s="198"/>
      <c r="BO236" s="198"/>
      <c r="BP236" s="198"/>
      <c r="BQ236" s="198"/>
      <c r="BR236" s="198"/>
      <c r="BS236" s="198"/>
      <c r="BT236" s="198"/>
      <c r="BU236" s="198"/>
      <c r="BV236" s="198"/>
      <c r="BW236" s="198"/>
      <c r="BX236" s="198"/>
      <c r="BY236" s="198"/>
      <c r="BZ236" s="198"/>
      <c r="CA236" s="198"/>
      <c r="CB236" s="198"/>
      <c r="CC236" s="198"/>
      <c r="CD236" s="198"/>
      <c r="CE236" s="774">
        <f>$AM$20</f>
        <v>86</v>
      </c>
      <c r="CF236" s="774"/>
      <c r="CG236" s="774"/>
      <c r="CH236" s="775"/>
    </row>
    <row r="237" spans="1:86" ht="24.95" customHeight="1">
      <c r="A237" s="786"/>
      <c r="B237" s="786"/>
      <c r="C237" s="791"/>
      <c r="D237" s="791"/>
      <c r="E237" s="791"/>
      <c r="F237" s="791"/>
      <c r="G237" s="791"/>
      <c r="H237" s="791"/>
      <c r="I237" s="791"/>
      <c r="J237" s="791"/>
      <c r="K237" s="791"/>
      <c r="L237" s="791"/>
      <c r="M237" s="791"/>
      <c r="N237" s="199"/>
      <c r="O237" s="199"/>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776"/>
      <c r="AN237" s="776"/>
      <c r="AO237" s="776"/>
      <c r="AP237" s="777"/>
      <c r="AQ237" s="298"/>
      <c r="AR237" s="299"/>
      <c r="AS237" s="780"/>
      <c r="AT237" s="781"/>
      <c r="AU237" s="752"/>
      <c r="AV237" s="753"/>
      <c r="AW237" s="753"/>
      <c r="AX237" s="753"/>
      <c r="AY237" s="753"/>
      <c r="AZ237" s="753"/>
      <c r="BA237" s="753"/>
      <c r="BB237" s="753"/>
      <c r="BC237" s="753"/>
      <c r="BD237" s="753"/>
      <c r="BE237" s="754"/>
      <c r="BF237" s="199"/>
      <c r="BG237" s="199"/>
      <c r="BH237" s="199"/>
      <c r="BI237" s="199"/>
      <c r="BJ237" s="199"/>
      <c r="BK237" s="199"/>
      <c r="BL237" s="199"/>
      <c r="BM237" s="199"/>
      <c r="BN237" s="199"/>
      <c r="BO237" s="199"/>
      <c r="BP237" s="199"/>
      <c r="BQ237" s="199"/>
      <c r="BR237" s="199"/>
      <c r="BS237" s="199"/>
      <c r="BT237" s="199"/>
      <c r="BU237" s="199"/>
      <c r="BV237" s="199"/>
      <c r="BW237" s="199"/>
      <c r="BX237" s="199"/>
      <c r="BY237" s="199"/>
      <c r="BZ237" s="199"/>
      <c r="CA237" s="199"/>
      <c r="CB237" s="199"/>
      <c r="CC237" s="199"/>
      <c r="CD237" s="199"/>
      <c r="CE237" s="776"/>
      <c r="CF237" s="776"/>
      <c r="CG237" s="776"/>
      <c r="CH237" s="777"/>
    </row>
    <row r="238" spans="1:86" ht="26.1" customHeight="1">
      <c r="A238" s="200"/>
      <c r="B238" s="200"/>
      <c r="C238" s="201"/>
      <c r="D238" s="201"/>
      <c r="E238" s="201"/>
      <c r="F238" s="201"/>
      <c r="G238" s="201"/>
      <c r="H238" s="201"/>
      <c r="I238" s="201"/>
      <c r="J238" s="201"/>
      <c r="K238" s="201"/>
      <c r="L238" s="201"/>
      <c r="M238" s="201"/>
      <c r="N238" s="202"/>
      <c r="O238" s="202"/>
      <c r="P238" s="202"/>
      <c r="Q238" s="202"/>
      <c r="R238" s="202"/>
      <c r="S238" s="202"/>
      <c r="T238" s="202"/>
      <c r="U238" s="202"/>
      <c r="V238" s="202"/>
      <c r="W238" s="202"/>
      <c r="X238" s="202"/>
      <c r="Y238" s="202"/>
      <c r="Z238" s="202"/>
      <c r="AA238" s="202"/>
      <c r="AB238" s="202"/>
      <c r="AC238" s="202"/>
      <c r="AD238" s="202"/>
      <c r="AE238" s="202"/>
      <c r="AF238" s="202"/>
      <c r="AG238" s="202"/>
      <c r="AH238" s="202"/>
      <c r="AI238" s="202"/>
      <c r="AJ238" s="202"/>
      <c r="AK238" s="202"/>
      <c r="AL238" s="202"/>
      <c r="AM238" s="202"/>
      <c r="AN238" s="202"/>
      <c r="AO238" s="202"/>
      <c r="AP238" s="202"/>
      <c r="AQ238" s="304"/>
      <c r="AR238" s="305"/>
      <c r="AS238" s="200"/>
      <c r="AT238" s="200"/>
      <c r="AU238" s="201"/>
      <c r="AV238" s="201"/>
      <c r="AW238" s="201"/>
      <c r="AX238" s="201"/>
      <c r="AY238" s="201"/>
      <c r="AZ238" s="201"/>
      <c r="BA238" s="201"/>
      <c r="BB238" s="201"/>
      <c r="BC238" s="201"/>
      <c r="BD238" s="201"/>
      <c r="BE238" s="201"/>
      <c r="BF238" s="202"/>
      <c r="BG238" s="202"/>
      <c r="BH238" s="202"/>
      <c r="BI238" s="202"/>
      <c r="BJ238" s="202"/>
      <c r="BK238" s="202"/>
      <c r="BL238" s="202"/>
      <c r="BM238" s="202"/>
      <c r="BN238" s="202"/>
      <c r="BO238" s="202"/>
      <c r="BP238" s="202"/>
      <c r="BQ238" s="202"/>
      <c r="BR238" s="202"/>
      <c r="BS238" s="202"/>
      <c r="BT238" s="202"/>
      <c r="BU238" s="202"/>
      <c r="BV238" s="202"/>
      <c r="BW238" s="202"/>
      <c r="BX238" s="202"/>
      <c r="BY238" s="202"/>
      <c r="BZ238" s="202"/>
      <c r="CA238" s="202"/>
      <c r="CB238" s="202"/>
      <c r="CC238" s="202"/>
      <c r="CD238" s="202"/>
      <c r="CE238" s="202"/>
      <c r="CF238" s="202"/>
      <c r="CG238" s="202"/>
      <c r="CH238" s="202"/>
    </row>
    <row r="239" spans="1:86" ht="26.1" customHeight="1">
      <c r="AQ239" s="304"/>
      <c r="AR239" s="305"/>
    </row>
    <row r="240" spans="1:86" ht="26.1" customHeight="1">
      <c r="A240" s="174"/>
      <c r="B240" s="174"/>
      <c r="C240" s="174"/>
      <c r="D240" s="174"/>
      <c r="E240" s="174"/>
      <c r="F240" s="174"/>
      <c r="G240" s="174"/>
      <c r="H240" s="174"/>
      <c r="I240" s="174"/>
      <c r="J240" s="174"/>
      <c r="K240" s="174"/>
      <c r="L240" s="174"/>
      <c r="M240" s="174"/>
      <c r="N240" s="785" t="s">
        <v>408</v>
      </c>
      <c r="O240" s="785"/>
      <c r="P240" s="785"/>
      <c r="Q240" s="785"/>
      <c r="R240" s="785"/>
      <c r="S240" s="785"/>
      <c r="T240" s="785"/>
      <c r="U240" s="785"/>
      <c r="V240" s="785"/>
      <c r="W240" s="785"/>
      <c r="X240" s="785"/>
      <c r="Y240" s="785"/>
      <c r="Z240" s="785"/>
      <c r="AA240" s="785"/>
      <c r="AB240" s="785"/>
      <c r="AQ240" s="298"/>
      <c r="AR240" s="299"/>
      <c r="AS240" s="174"/>
      <c r="AT240" s="174"/>
      <c r="AU240" s="174"/>
      <c r="AV240" s="174"/>
      <c r="AW240" s="174"/>
      <c r="AX240" s="174"/>
      <c r="AY240" s="174"/>
      <c r="AZ240" s="174"/>
      <c r="BA240" s="174"/>
      <c r="BB240" s="174"/>
      <c r="BC240" s="174"/>
      <c r="BD240" s="174"/>
      <c r="BE240" s="174"/>
      <c r="BF240" s="785" t="s">
        <v>408</v>
      </c>
      <c r="BG240" s="785"/>
      <c r="BH240" s="785"/>
      <c r="BI240" s="785"/>
      <c r="BJ240" s="785"/>
      <c r="BK240" s="785"/>
      <c r="BL240" s="785"/>
      <c r="BM240" s="785"/>
      <c r="BN240" s="785"/>
      <c r="BO240" s="785"/>
      <c r="BP240" s="785"/>
      <c r="BQ240" s="785"/>
      <c r="BR240" s="785"/>
      <c r="BS240" s="785"/>
      <c r="BT240" s="785"/>
    </row>
    <row r="241" spans="1:86" ht="26.1" customHeight="1">
      <c r="A241" s="174"/>
      <c r="B241" s="174"/>
      <c r="C241" s="174"/>
      <c r="D241" s="174"/>
      <c r="E241" s="174"/>
      <c r="F241" s="174"/>
      <c r="G241" s="174"/>
      <c r="H241" s="174"/>
      <c r="I241" s="174"/>
      <c r="J241" s="174"/>
      <c r="K241" s="174"/>
      <c r="L241" s="174"/>
      <c r="M241" s="174"/>
      <c r="N241" s="785"/>
      <c r="O241" s="785"/>
      <c r="P241" s="785"/>
      <c r="Q241" s="785"/>
      <c r="R241" s="785"/>
      <c r="S241" s="785"/>
      <c r="T241" s="785"/>
      <c r="U241" s="785"/>
      <c r="V241" s="785"/>
      <c r="W241" s="785"/>
      <c r="X241" s="785"/>
      <c r="Y241" s="785"/>
      <c r="Z241" s="785"/>
      <c r="AA241" s="785"/>
      <c r="AB241" s="785"/>
      <c r="AQ241" s="298"/>
      <c r="AR241" s="299"/>
      <c r="AS241" s="174"/>
      <c r="AT241" s="174"/>
      <c r="AU241" s="174"/>
      <c r="AV241" s="174"/>
      <c r="AW241" s="174"/>
      <c r="AX241" s="174"/>
      <c r="AY241" s="174"/>
      <c r="AZ241" s="174"/>
      <c r="BA241" s="174"/>
      <c r="BB241" s="174"/>
      <c r="BC241" s="174"/>
      <c r="BD241" s="174"/>
      <c r="BE241" s="174"/>
      <c r="BF241" s="785"/>
      <c r="BG241" s="785"/>
      <c r="BH241" s="785"/>
      <c r="BI241" s="785"/>
      <c r="BJ241" s="785"/>
      <c r="BK241" s="785"/>
      <c r="BL241" s="785"/>
      <c r="BM241" s="785"/>
      <c r="BN241" s="785"/>
      <c r="BO241" s="785"/>
      <c r="BP241" s="785"/>
      <c r="BQ241" s="785"/>
      <c r="BR241" s="785"/>
      <c r="BS241" s="785"/>
      <c r="BT241" s="785"/>
    </row>
    <row r="242" spans="1:86" ht="26.1" customHeight="1">
      <c r="A242" s="174"/>
      <c r="B242" s="174"/>
      <c r="C242" s="174"/>
      <c r="D242" s="174"/>
      <c r="E242" s="174"/>
      <c r="F242" s="174"/>
      <c r="G242" s="174"/>
      <c r="H242" s="174"/>
      <c r="I242" s="174"/>
      <c r="J242" s="174"/>
      <c r="K242" s="174"/>
      <c r="L242" s="174"/>
      <c r="M242" s="174"/>
      <c r="N242" s="785" t="s">
        <v>407</v>
      </c>
      <c r="O242" s="785"/>
      <c r="P242" s="785"/>
      <c r="Q242" s="785"/>
      <c r="R242" s="785"/>
      <c r="S242" s="785"/>
      <c r="T242" s="785"/>
      <c r="U242" s="785"/>
      <c r="V242" s="785"/>
      <c r="W242" s="785"/>
      <c r="X242" s="785"/>
      <c r="Y242" s="785"/>
      <c r="Z242" s="785"/>
      <c r="AA242" s="785"/>
      <c r="AB242" s="785"/>
      <c r="AQ242" s="298"/>
      <c r="AR242" s="299"/>
      <c r="AS242" s="174"/>
      <c r="AT242" s="174"/>
      <c r="AU242" s="174"/>
      <c r="AV242" s="174"/>
      <c r="AW242" s="174"/>
      <c r="AX242" s="174"/>
      <c r="AY242" s="174"/>
      <c r="AZ242" s="174"/>
      <c r="BA242" s="174"/>
      <c r="BB242" s="174"/>
      <c r="BC242" s="174"/>
      <c r="BD242" s="174"/>
      <c r="BE242" s="174"/>
      <c r="BF242" s="785" t="s">
        <v>407</v>
      </c>
      <c r="BG242" s="785"/>
      <c r="BH242" s="785"/>
      <c r="BI242" s="785"/>
      <c r="BJ242" s="785"/>
      <c r="BK242" s="785"/>
      <c r="BL242" s="785"/>
      <c r="BM242" s="785"/>
      <c r="BN242" s="785"/>
      <c r="BO242" s="785"/>
      <c r="BP242" s="785"/>
      <c r="BQ242" s="785"/>
      <c r="BR242" s="785"/>
      <c r="BS242" s="785"/>
      <c r="BT242" s="785"/>
    </row>
    <row r="243" spans="1:86" ht="26.1" customHeight="1">
      <c r="A243" s="174"/>
      <c r="B243" s="174"/>
      <c r="C243" s="174"/>
      <c r="D243" s="174"/>
      <c r="E243" s="174"/>
      <c r="F243" s="174"/>
      <c r="G243" s="174"/>
      <c r="H243" s="174"/>
      <c r="I243" s="174"/>
      <c r="J243" s="174"/>
      <c r="K243" s="174"/>
      <c r="L243" s="174"/>
      <c r="M243" s="174"/>
      <c r="N243" s="785"/>
      <c r="O243" s="785"/>
      <c r="P243" s="785"/>
      <c r="Q243" s="785"/>
      <c r="R243" s="785"/>
      <c r="S243" s="785"/>
      <c r="T243" s="785"/>
      <c r="U243" s="785"/>
      <c r="V243" s="785"/>
      <c r="W243" s="785"/>
      <c r="X243" s="785"/>
      <c r="Y243" s="785"/>
      <c r="Z243" s="785"/>
      <c r="AA243" s="785"/>
      <c r="AB243" s="785"/>
      <c r="AQ243" s="298"/>
      <c r="AR243" s="299"/>
      <c r="AS243" s="174"/>
      <c r="AT243" s="174"/>
      <c r="AU243" s="174"/>
      <c r="AV243" s="174"/>
      <c r="AW243" s="174"/>
      <c r="AX243" s="174"/>
      <c r="AY243" s="174"/>
      <c r="AZ243" s="174"/>
      <c r="BA243" s="174"/>
      <c r="BB243" s="174"/>
      <c r="BC243" s="174"/>
      <c r="BD243" s="174"/>
      <c r="BE243" s="174"/>
      <c r="BF243" s="785"/>
      <c r="BG243" s="785"/>
      <c r="BH243" s="785"/>
      <c r="BI243" s="785"/>
      <c r="BJ243" s="785"/>
      <c r="BK243" s="785"/>
      <c r="BL243" s="785"/>
      <c r="BM243" s="785"/>
      <c r="BN243" s="785"/>
      <c r="BO243" s="785"/>
      <c r="BP243" s="785"/>
      <c r="BQ243" s="785"/>
      <c r="BR243" s="785"/>
      <c r="BS243" s="785"/>
      <c r="BT243" s="785"/>
    </row>
    <row r="244" spans="1:86" ht="26.1" customHeight="1">
      <c r="AQ244" s="302"/>
      <c r="AR244" s="303"/>
    </row>
    <row r="245" spans="1:86" ht="26.1" customHeight="1">
      <c r="B245" s="142" t="str">
        <f>$B$5</f>
        <v>第86回全国教育美術展応募作品の名札</v>
      </c>
      <c r="AQ245" s="302"/>
      <c r="AR245" s="303"/>
      <c r="AT245" s="142" t="str">
        <f>$B$5</f>
        <v>第86回全国教育美術展応募作品の名札</v>
      </c>
    </row>
    <row r="246" spans="1:86" ht="24.95" customHeight="1">
      <c r="A246" s="734" t="s">
        <v>45</v>
      </c>
      <c r="B246" s="735"/>
      <c r="C246" s="735"/>
      <c r="D246" s="735"/>
      <c r="E246" s="735"/>
      <c r="F246" s="735"/>
      <c r="G246" s="735"/>
      <c r="H246" s="735"/>
      <c r="I246" s="735"/>
      <c r="J246" s="735"/>
      <c r="K246" s="735"/>
      <c r="L246" s="735"/>
      <c r="M246" s="736"/>
      <c r="N246" s="790" t="s">
        <v>344</v>
      </c>
      <c r="O246" s="790"/>
      <c r="P246" s="719" t="s">
        <v>17</v>
      </c>
      <c r="Q246" s="720"/>
      <c r="R246" s="721" t="str">
        <f>IF('②応募者名簿(印刷用)'!$BX$40="","",'②応募者名簿(印刷用)'!$BX$40)</f>
        <v>-</v>
      </c>
      <c r="S246" s="721"/>
      <c r="T246" s="721"/>
      <c r="U246" s="721"/>
      <c r="V246" s="721"/>
      <c r="W246" s="721"/>
      <c r="X246" s="721"/>
      <c r="Y246" s="272"/>
      <c r="Z246" s="272"/>
      <c r="AA246" s="718" t="s">
        <v>282</v>
      </c>
      <c r="AB246" s="718"/>
      <c r="AC246" s="718"/>
      <c r="AD246" s="716" t="str">
        <f>IF(①入力シート!$D$30+①入力シート!$H$30+①入力シート!$L$30=0,"",①入力シート!$D$30&amp;①入力シート!$G$30&amp;①入力シート!$H$30&amp;①入力シート!$K$30&amp;①入力シート!$L$30)</f>
        <v/>
      </c>
      <c r="AE246" s="716"/>
      <c r="AF246" s="716"/>
      <c r="AG246" s="716"/>
      <c r="AH246" s="716"/>
      <c r="AI246" s="716"/>
      <c r="AJ246" s="716"/>
      <c r="AK246" s="716"/>
      <c r="AL246" s="716"/>
      <c r="AM246" s="716"/>
      <c r="AN246" s="716"/>
      <c r="AO246" s="716"/>
      <c r="AP246" s="717"/>
      <c r="AQ246" s="300"/>
      <c r="AR246" s="301"/>
      <c r="AS246" s="734" t="s">
        <v>45</v>
      </c>
      <c r="AT246" s="735"/>
      <c r="AU246" s="735"/>
      <c r="AV246" s="735"/>
      <c r="AW246" s="735"/>
      <c r="AX246" s="735"/>
      <c r="AY246" s="735"/>
      <c r="AZ246" s="735"/>
      <c r="BA246" s="735"/>
      <c r="BB246" s="735"/>
      <c r="BC246" s="735"/>
      <c r="BD246" s="735"/>
      <c r="BE246" s="736"/>
      <c r="BF246" s="728" t="s">
        <v>344</v>
      </c>
      <c r="BG246" s="729"/>
      <c r="BH246" s="719" t="s">
        <v>17</v>
      </c>
      <c r="BI246" s="720"/>
      <c r="BJ246" s="721" t="str">
        <f>IF('②応募者名簿(印刷用)'!$BX$40="","",'②応募者名簿(印刷用)'!$BX$40)</f>
        <v>-</v>
      </c>
      <c r="BK246" s="721"/>
      <c r="BL246" s="721"/>
      <c r="BM246" s="721"/>
      <c r="BN246" s="721"/>
      <c r="BO246" s="721"/>
      <c r="BP246" s="721"/>
      <c r="BQ246" s="272"/>
      <c r="BR246" s="272"/>
      <c r="BS246" s="718" t="s">
        <v>282</v>
      </c>
      <c r="BT246" s="718"/>
      <c r="BU246" s="718"/>
      <c r="BV246" s="716" t="str">
        <f>IF(①入力シート!$D$30+①入力シート!$H$30+①入力シート!$L$30=0,"",①入力シート!$D$30&amp;①入力シート!$G$30&amp;①入力シート!$H$30&amp;①入力シート!$K$30&amp;①入力シート!$L$30)</f>
        <v/>
      </c>
      <c r="BW246" s="716"/>
      <c r="BX246" s="716"/>
      <c r="BY246" s="716"/>
      <c r="BZ246" s="716"/>
      <c r="CA246" s="716"/>
      <c r="CB246" s="716"/>
      <c r="CC246" s="716"/>
      <c r="CD246" s="716"/>
      <c r="CE246" s="716"/>
      <c r="CF246" s="716"/>
      <c r="CG246" s="716"/>
      <c r="CH246" s="717"/>
    </row>
    <row r="247" spans="1:86" ht="24.95" customHeight="1">
      <c r="A247" s="714"/>
      <c r="B247" s="715"/>
      <c r="C247" s="715"/>
      <c r="D247" s="715"/>
      <c r="E247" s="715"/>
      <c r="F247" s="715"/>
      <c r="G247" s="715"/>
      <c r="H247" s="715"/>
      <c r="I247" s="191"/>
      <c r="J247" s="191"/>
      <c r="K247" s="191"/>
      <c r="L247" s="191"/>
      <c r="M247" s="192"/>
      <c r="N247" s="790"/>
      <c r="O247" s="790"/>
      <c r="P247" s="711" t="str">
        <f>IF('②応募者名簿(印刷用)'!$BV$42="","",'②応募者名簿(印刷用)'!$BV$42)</f>
        <v xml:space="preserve"> </v>
      </c>
      <c r="Q247" s="712"/>
      <c r="R247" s="712"/>
      <c r="S247" s="712"/>
      <c r="T247" s="712"/>
      <c r="U247" s="712"/>
      <c r="V247" s="712"/>
      <c r="W247" s="712"/>
      <c r="X247" s="712"/>
      <c r="Y247" s="712"/>
      <c r="Z247" s="712"/>
      <c r="AA247" s="712"/>
      <c r="AB247" s="712"/>
      <c r="AC247" s="712"/>
      <c r="AD247" s="712"/>
      <c r="AE247" s="712"/>
      <c r="AF247" s="712"/>
      <c r="AG247" s="712"/>
      <c r="AH247" s="712"/>
      <c r="AI247" s="712"/>
      <c r="AJ247" s="712"/>
      <c r="AK247" s="712"/>
      <c r="AL247" s="712"/>
      <c r="AM247" s="712"/>
      <c r="AN247" s="712"/>
      <c r="AO247" s="712"/>
      <c r="AP247" s="713"/>
      <c r="AQ247" s="300"/>
      <c r="AR247" s="301"/>
      <c r="AS247" s="714"/>
      <c r="AT247" s="715"/>
      <c r="AU247" s="715"/>
      <c r="AV247" s="715"/>
      <c r="AW247" s="715"/>
      <c r="AX247" s="715"/>
      <c r="AY247" s="715"/>
      <c r="AZ247" s="715"/>
      <c r="BA247" s="191"/>
      <c r="BB247" s="191"/>
      <c r="BC247" s="191"/>
      <c r="BD247" s="191"/>
      <c r="BE247" s="192"/>
      <c r="BF247" s="730"/>
      <c r="BG247" s="731"/>
      <c r="BH247" s="711" t="str">
        <f>IF('②応募者名簿(印刷用)'!$BV$42="","",'②応募者名簿(印刷用)'!$BV$42)</f>
        <v xml:space="preserve"> </v>
      </c>
      <c r="BI247" s="712"/>
      <c r="BJ247" s="712"/>
      <c r="BK247" s="712"/>
      <c r="BL247" s="712"/>
      <c r="BM247" s="712"/>
      <c r="BN247" s="712"/>
      <c r="BO247" s="712"/>
      <c r="BP247" s="712"/>
      <c r="BQ247" s="712"/>
      <c r="BR247" s="712"/>
      <c r="BS247" s="712"/>
      <c r="BT247" s="712"/>
      <c r="BU247" s="712"/>
      <c r="BV247" s="712"/>
      <c r="BW247" s="712"/>
      <c r="BX247" s="712"/>
      <c r="BY247" s="712"/>
      <c r="BZ247" s="712"/>
      <c r="CA247" s="712"/>
      <c r="CB247" s="712"/>
      <c r="CC247" s="712"/>
      <c r="CD247" s="712"/>
      <c r="CE247" s="712"/>
      <c r="CF247" s="712"/>
      <c r="CG247" s="712"/>
      <c r="CH247" s="713"/>
    </row>
    <row r="248" spans="1:86" ht="24.95" customHeight="1">
      <c r="A248" s="714"/>
      <c r="B248" s="715"/>
      <c r="C248" s="715"/>
      <c r="D248" s="715"/>
      <c r="E248" s="715"/>
      <c r="F248" s="715"/>
      <c r="G248" s="715"/>
      <c r="H248" s="715"/>
      <c r="I248" s="191"/>
      <c r="J248" s="191"/>
      <c r="K248" s="191"/>
      <c r="L248" s="191"/>
      <c r="M248" s="192"/>
      <c r="N248" s="790"/>
      <c r="O248" s="790"/>
      <c r="P248" s="711" t="str">
        <f>IF('②応募者名簿(印刷用)'!$BV$43="","",'②応募者名簿(印刷用)'!$BV$43)</f>
        <v xml:space="preserve"> </v>
      </c>
      <c r="Q248" s="712"/>
      <c r="R248" s="712"/>
      <c r="S248" s="712"/>
      <c r="T248" s="712"/>
      <c r="U248" s="712"/>
      <c r="V248" s="712"/>
      <c r="W248" s="712"/>
      <c r="X248" s="712"/>
      <c r="Y248" s="712"/>
      <c r="Z248" s="712"/>
      <c r="AA248" s="712"/>
      <c r="AB248" s="712"/>
      <c r="AC248" s="712"/>
      <c r="AD248" s="712"/>
      <c r="AE248" s="712"/>
      <c r="AF248" s="712"/>
      <c r="AG248" s="712"/>
      <c r="AH248" s="712"/>
      <c r="AI248" s="712"/>
      <c r="AJ248" s="712"/>
      <c r="AK248" s="712"/>
      <c r="AL248" s="712"/>
      <c r="AM248" s="712"/>
      <c r="AN248" s="712"/>
      <c r="AO248" s="712"/>
      <c r="AP248" s="713"/>
      <c r="AQ248" s="300"/>
      <c r="AR248" s="301"/>
      <c r="AS248" s="714"/>
      <c r="AT248" s="715"/>
      <c r="AU248" s="715"/>
      <c r="AV248" s="715"/>
      <c r="AW248" s="715"/>
      <c r="AX248" s="715"/>
      <c r="AY248" s="715"/>
      <c r="AZ248" s="715"/>
      <c r="BA248" s="191"/>
      <c r="BB248" s="191"/>
      <c r="BC248" s="191"/>
      <c r="BD248" s="191"/>
      <c r="BE248" s="192"/>
      <c r="BF248" s="730"/>
      <c r="BG248" s="731"/>
      <c r="BH248" s="711" t="str">
        <f>IF('②応募者名簿(印刷用)'!$BV$43="","",'②応募者名簿(印刷用)'!$BV$43)</f>
        <v xml:space="preserve"> </v>
      </c>
      <c r="BI248" s="712"/>
      <c r="BJ248" s="712"/>
      <c r="BK248" s="712"/>
      <c r="BL248" s="712"/>
      <c r="BM248" s="712"/>
      <c r="BN248" s="712"/>
      <c r="BO248" s="712"/>
      <c r="BP248" s="712"/>
      <c r="BQ248" s="712"/>
      <c r="BR248" s="712"/>
      <c r="BS248" s="712"/>
      <c r="BT248" s="712"/>
      <c r="BU248" s="712"/>
      <c r="BV248" s="712"/>
      <c r="BW248" s="712"/>
      <c r="BX248" s="712"/>
      <c r="BY248" s="712"/>
      <c r="BZ248" s="712"/>
      <c r="CA248" s="712"/>
      <c r="CB248" s="712"/>
      <c r="CC248" s="712"/>
      <c r="CD248" s="712"/>
      <c r="CE248" s="712"/>
      <c r="CF248" s="712"/>
      <c r="CG248" s="712"/>
      <c r="CH248" s="713"/>
    </row>
    <row r="249" spans="1:86" ht="24.95" customHeight="1">
      <c r="A249" s="714"/>
      <c r="B249" s="715"/>
      <c r="C249" s="715"/>
      <c r="D249" s="715"/>
      <c r="E249" s="715"/>
      <c r="F249" s="715"/>
      <c r="G249" s="715"/>
      <c r="H249" s="715"/>
      <c r="I249" s="191"/>
      <c r="J249" s="191"/>
      <c r="K249" s="191"/>
      <c r="L249" s="191"/>
      <c r="M249" s="192"/>
      <c r="N249" s="790"/>
      <c r="O249" s="790"/>
      <c r="P249" s="737" t="str">
        <f>IF('②応募者名簿(印刷用)'!$BV$44="","",'②応募者名簿(印刷用)'!$BV$44)</f>
        <v xml:space="preserve"> </v>
      </c>
      <c r="Q249" s="738"/>
      <c r="R249" s="738"/>
      <c r="S249" s="738"/>
      <c r="T249" s="738"/>
      <c r="U249" s="738"/>
      <c r="V249" s="738"/>
      <c r="W249" s="738"/>
      <c r="X249" s="738"/>
      <c r="Y249" s="738"/>
      <c r="Z249" s="738"/>
      <c r="AA249" s="738"/>
      <c r="AB249" s="738"/>
      <c r="AC249" s="738"/>
      <c r="AD249" s="738"/>
      <c r="AE249" s="738"/>
      <c r="AF249" s="738"/>
      <c r="AG249" s="738"/>
      <c r="AH249" s="738"/>
      <c r="AI249" s="738"/>
      <c r="AJ249" s="738"/>
      <c r="AK249" s="738"/>
      <c r="AL249" s="738"/>
      <c r="AM249" s="738"/>
      <c r="AN249" s="738"/>
      <c r="AO249" s="738"/>
      <c r="AP249" s="739"/>
      <c r="AQ249" s="300"/>
      <c r="AR249" s="301"/>
      <c r="AS249" s="714"/>
      <c r="AT249" s="715"/>
      <c r="AU249" s="715"/>
      <c r="AV249" s="715"/>
      <c r="AW249" s="715"/>
      <c r="AX249" s="715"/>
      <c r="AY249" s="715"/>
      <c r="AZ249" s="715"/>
      <c r="BA249" s="191"/>
      <c r="BB249" s="191"/>
      <c r="BC249" s="191"/>
      <c r="BD249" s="191"/>
      <c r="BE249" s="192"/>
      <c r="BF249" s="732"/>
      <c r="BG249" s="733"/>
      <c r="BH249" s="737" t="str">
        <f>IF('②応募者名簿(印刷用)'!$BV$44="","",'②応募者名簿(印刷用)'!$BV$44)</f>
        <v xml:space="preserve"> </v>
      </c>
      <c r="BI249" s="738"/>
      <c r="BJ249" s="738"/>
      <c r="BK249" s="738"/>
      <c r="BL249" s="738"/>
      <c r="BM249" s="738"/>
      <c r="BN249" s="738"/>
      <c r="BO249" s="738"/>
      <c r="BP249" s="738"/>
      <c r="BQ249" s="738"/>
      <c r="BR249" s="738"/>
      <c r="BS249" s="738"/>
      <c r="BT249" s="738"/>
      <c r="BU249" s="738"/>
      <c r="BV249" s="738"/>
      <c r="BW249" s="738"/>
      <c r="BX249" s="738"/>
      <c r="BY249" s="738"/>
      <c r="BZ249" s="738"/>
      <c r="CA249" s="738"/>
      <c r="CB249" s="738"/>
      <c r="CC249" s="738"/>
      <c r="CD249" s="738"/>
      <c r="CE249" s="738"/>
      <c r="CF249" s="738"/>
      <c r="CG249" s="738"/>
      <c r="CH249" s="739"/>
    </row>
    <row r="250" spans="1:86" ht="24.95" customHeight="1">
      <c r="A250" s="714"/>
      <c r="B250" s="715"/>
      <c r="C250" s="715"/>
      <c r="D250" s="715"/>
      <c r="E250" s="715"/>
      <c r="F250" s="715"/>
      <c r="G250" s="715"/>
      <c r="H250" s="715"/>
      <c r="I250" s="191"/>
      <c r="J250" s="191"/>
      <c r="K250" s="191"/>
      <c r="L250" s="191"/>
      <c r="M250" s="192"/>
      <c r="N250" s="728" t="s">
        <v>345</v>
      </c>
      <c r="O250" s="729"/>
      <c r="P250" s="740" t="s">
        <v>23</v>
      </c>
      <c r="Q250" s="741"/>
      <c r="R250" s="741"/>
      <c r="S250" s="741"/>
      <c r="T250" s="720" t="str">
        <f>""&amp;①入力シート!$D$21</f>
        <v/>
      </c>
      <c r="U250" s="720"/>
      <c r="V250" s="720"/>
      <c r="W250" s="720"/>
      <c r="X250" s="720"/>
      <c r="Y250" s="720"/>
      <c r="Z250" s="720"/>
      <c r="AA250" s="720"/>
      <c r="AB250" s="720"/>
      <c r="AC250" s="720"/>
      <c r="AD250" s="720"/>
      <c r="AE250" s="720"/>
      <c r="AF250" s="720"/>
      <c r="AG250" s="720"/>
      <c r="AH250" s="720"/>
      <c r="AI250" s="720"/>
      <c r="AJ250" s="720"/>
      <c r="AK250" s="720"/>
      <c r="AL250" s="720"/>
      <c r="AM250" s="720"/>
      <c r="AN250" s="720"/>
      <c r="AO250" s="720"/>
      <c r="AP250" s="773"/>
      <c r="AQ250" s="300"/>
      <c r="AR250" s="301"/>
      <c r="AS250" s="714"/>
      <c r="AT250" s="715"/>
      <c r="AU250" s="715"/>
      <c r="AV250" s="715"/>
      <c r="AW250" s="715"/>
      <c r="AX250" s="715"/>
      <c r="AY250" s="715"/>
      <c r="AZ250" s="715"/>
      <c r="BA250" s="191"/>
      <c r="BB250" s="191"/>
      <c r="BC250" s="191"/>
      <c r="BD250" s="191"/>
      <c r="BE250" s="192"/>
      <c r="BF250" s="728" t="s">
        <v>345</v>
      </c>
      <c r="BG250" s="729"/>
      <c r="BH250" s="740" t="s">
        <v>23</v>
      </c>
      <c r="BI250" s="741"/>
      <c r="BJ250" s="741"/>
      <c r="BK250" s="741"/>
      <c r="BL250" s="720" t="str">
        <f>""&amp;①入力シート!$D$21</f>
        <v/>
      </c>
      <c r="BM250" s="720"/>
      <c r="BN250" s="720"/>
      <c r="BO250" s="720"/>
      <c r="BP250" s="720"/>
      <c r="BQ250" s="720"/>
      <c r="BR250" s="720"/>
      <c r="BS250" s="720"/>
      <c r="BT250" s="720"/>
      <c r="BU250" s="720"/>
      <c r="BV250" s="720"/>
      <c r="BW250" s="720"/>
      <c r="BX250" s="720"/>
      <c r="BY250" s="720"/>
      <c r="BZ250" s="720"/>
      <c r="CA250" s="720"/>
      <c r="CB250" s="720"/>
      <c r="CC250" s="720"/>
      <c r="CD250" s="720"/>
      <c r="CE250" s="720"/>
      <c r="CF250" s="720"/>
      <c r="CG250" s="720"/>
      <c r="CH250" s="773"/>
    </row>
    <row r="251" spans="1:86" ht="24.95" customHeight="1">
      <c r="A251" s="193"/>
      <c r="B251" s="191"/>
      <c r="C251" s="191"/>
      <c r="D251" s="191"/>
      <c r="E251" s="191"/>
      <c r="F251" s="191"/>
      <c r="G251" s="191"/>
      <c r="H251" s="191"/>
      <c r="I251" s="191"/>
      <c r="J251" s="191"/>
      <c r="K251" s="191"/>
      <c r="L251" s="191"/>
      <c r="M251" s="192"/>
      <c r="N251" s="730"/>
      <c r="O251" s="731"/>
      <c r="P251" s="770" t="str">
        <f>"　"&amp;①入力シート!$D$22</f>
        <v>　</v>
      </c>
      <c r="Q251" s="771"/>
      <c r="R251" s="771"/>
      <c r="S251" s="771"/>
      <c r="T251" s="771"/>
      <c r="U251" s="771"/>
      <c r="V251" s="771"/>
      <c r="W251" s="771"/>
      <c r="X251" s="771"/>
      <c r="Y251" s="771"/>
      <c r="Z251" s="771"/>
      <c r="AA251" s="771"/>
      <c r="AB251" s="771"/>
      <c r="AC251" s="771"/>
      <c r="AD251" s="771"/>
      <c r="AE251" s="771"/>
      <c r="AF251" s="771"/>
      <c r="AG251" s="771"/>
      <c r="AH251" s="771"/>
      <c r="AI251" s="771"/>
      <c r="AJ251" s="771"/>
      <c r="AK251" s="771"/>
      <c r="AL251" s="771"/>
      <c r="AM251" s="771"/>
      <c r="AN251" s="771"/>
      <c r="AO251" s="771"/>
      <c r="AP251" s="772"/>
      <c r="AQ251" s="300"/>
      <c r="AR251" s="301"/>
      <c r="AS251" s="193"/>
      <c r="AT251" s="191"/>
      <c r="AU251" s="191"/>
      <c r="AV251" s="191"/>
      <c r="AW251" s="191"/>
      <c r="AX251" s="191"/>
      <c r="AY251" s="191"/>
      <c r="AZ251" s="191"/>
      <c r="BA251" s="191"/>
      <c r="BB251" s="191"/>
      <c r="BC251" s="191"/>
      <c r="BD251" s="191"/>
      <c r="BE251" s="192"/>
      <c r="BF251" s="730"/>
      <c r="BG251" s="731"/>
      <c r="BH251" s="770" t="str">
        <f>"　"&amp;①入力シート!$D$22</f>
        <v>　</v>
      </c>
      <c r="BI251" s="771"/>
      <c r="BJ251" s="771"/>
      <c r="BK251" s="771"/>
      <c r="BL251" s="771"/>
      <c r="BM251" s="771"/>
      <c r="BN251" s="771"/>
      <c r="BO251" s="771"/>
      <c r="BP251" s="771"/>
      <c r="BQ251" s="771"/>
      <c r="BR251" s="771"/>
      <c r="BS251" s="771"/>
      <c r="BT251" s="771"/>
      <c r="BU251" s="771"/>
      <c r="BV251" s="771"/>
      <c r="BW251" s="771"/>
      <c r="BX251" s="771"/>
      <c r="BY251" s="771"/>
      <c r="BZ251" s="771"/>
      <c r="CA251" s="771"/>
      <c r="CB251" s="771"/>
      <c r="CC251" s="771"/>
      <c r="CD251" s="771"/>
      <c r="CE251" s="771"/>
      <c r="CF251" s="771"/>
      <c r="CG251" s="771"/>
      <c r="CH251" s="772"/>
    </row>
    <row r="252" spans="1:86" ht="24.95" customHeight="1">
      <c r="A252" s="193"/>
      <c r="B252" s="191"/>
      <c r="C252" s="191"/>
      <c r="D252" s="191"/>
      <c r="E252" s="191"/>
      <c r="F252" s="191"/>
      <c r="G252" s="191"/>
      <c r="H252" s="191"/>
      <c r="I252" s="191"/>
      <c r="J252" s="191"/>
      <c r="K252" s="191"/>
      <c r="L252" s="191"/>
      <c r="M252" s="192"/>
      <c r="N252" s="730"/>
      <c r="O252" s="731"/>
      <c r="P252" s="764" t="str">
        <f>"　"&amp;①入力シート!$D$23</f>
        <v>　</v>
      </c>
      <c r="Q252" s="765"/>
      <c r="R252" s="765"/>
      <c r="S252" s="765"/>
      <c r="T252" s="765"/>
      <c r="U252" s="765"/>
      <c r="V252" s="765"/>
      <c r="W252" s="765"/>
      <c r="X252" s="765"/>
      <c r="Y252" s="765"/>
      <c r="Z252" s="765"/>
      <c r="AA252" s="765"/>
      <c r="AB252" s="765"/>
      <c r="AC252" s="765"/>
      <c r="AD252" s="765"/>
      <c r="AE252" s="765"/>
      <c r="AF252" s="765"/>
      <c r="AG252" s="765"/>
      <c r="AH252" s="765"/>
      <c r="AI252" s="765"/>
      <c r="AJ252" s="765"/>
      <c r="AK252" s="765"/>
      <c r="AL252" s="765"/>
      <c r="AM252" s="765"/>
      <c r="AN252" s="765"/>
      <c r="AO252" s="765"/>
      <c r="AP252" s="766"/>
      <c r="AQ252" s="300"/>
      <c r="AR252" s="301"/>
      <c r="AS252" s="193"/>
      <c r="AT252" s="191"/>
      <c r="AU252" s="191"/>
      <c r="AV252" s="191"/>
      <c r="AW252" s="191"/>
      <c r="AX252" s="191"/>
      <c r="AY252" s="191"/>
      <c r="AZ252" s="191"/>
      <c r="BA252" s="191"/>
      <c r="BB252" s="191"/>
      <c r="BC252" s="191"/>
      <c r="BD252" s="191"/>
      <c r="BE252" s="192"/>
      <c r="BF252" s="730"/>
      <c r="BG252" s="731"/>
      <c r="BH252" s="764" t="str">
        <f>"　"&amp;①入力シート!$D$23</f>
        <v>　</v>
      </c>
      <c r="BI252" s="765"/>
      <c r="BJ252" s="765"/>
      <c r="BK252" s="765"/>
      <c r="BL252" s="765"/>
      <c r="BM252" s="765"/>
      <c r="BN252" s="765"/>
      <c r="BO252" s="765"/>
      <c r="BP252" s="765"/>
      <c r="BQ252" s="765"/>
      <c r="BR252" s="765"/>
      <c r="BS252" s="765"/>
      <c r="BT252" s="765"/>
      <c r="BU252" s="765"/>
      <c r="BV252" s="765"/>
      <c r="BW252" s="765"/>
      <c r="BX252" s="765"/>
      <c r="BY252" s="765"/>
      <c r="BZ252" s="765"/>
      <c r="CA252" s="765"/>
      <c r="CB252" s="765"/>
      <c r="CC252" s="765"/>
      <c r="CD252" s="765"/>
      <c r="CE252" s="765"/>
      <c r="CF252" s="765"/>
      <c r="CG252" s="765"/>
      <c r="CH252" s="766"/>
    </row>
    <row r="253" spans="1:86" ht="24.95" customHeight="1">
      <c r="A253" s="194"/>
      <c r="B253" s="195"/>
      <c r="C253" s="195"/>
      <c r="D253" s="195"/>
      <c r="E253" s="195"/>
      <c r="F253" s="195"/>
      <c r="G253" s="195"/>
      <c r="H253" s="195"/>
      <c r="I253" s="195"/>
      <c r="J253" s="195"/>
      <c r="K253" s="195"/>
      <c r="L253" s="195"/>
      <c r="M253" s="196"/>
      <c r="N253" s="732"/>
      <c r="O253" s="733"/>
      <c r="P253" s="764"/>
      <c r="Q253" s="765"/>
      <c r="R253" s="765"/>
      <c r="S253" s="765"/>
      <c r="T253" s="765"/>
      <c r="U253" s="765"/>
      <c r="V253" s="765"/>
      <c r="W253" s="765"/>
      <c r="X253" s="765"/>
      <c r="Y253" s="765"/>
      <c r="Z253" s="765"/>
      <c r="AA253" s="765"/>
      <c r="AB253" s="765"/>
      <c r="AC253" s="765"/>
      <c r="AD253" s="765"/>
      <c r="AE253" s="765"/>
      <c r="AF253" s="765"/>
      <c r="AG253" s="765"/>
      <c r="AH253" s="765"/>
      <c r="AI253" s="765"/>
      <c r="AJ253" s="765"/>
      <c r="AK253" s="765"/>
      <c r="AL253" s="765"/>
      <c r="AM253" s="765"/>
      <c r="AN253" s="765"/>
      <c r="AO253" s="765"/>
      <c r="AP253" s="766"/>
      <c r="AQ253" s="300"/>
      <c r="AR253" s="301"/>
      <c r="AS253" s="194"/>
      <c r="AT253" s="195"/>
      <c r="AU253" s="195"/>
      <c r="AV253" s="195"/>
      <c r="AW253" s="195"/>
      <c r="AX253" s="195"/>
      <c r="AY253" s="195"/>
      <c r="AZ253" s="195"/>
      <c r="BA253" s="195"/>
      <c r="BB253" s="195"/>
      <c r="BC253" s="195"/>
      <c r="BD253" s="195"/>
      <c r="BE253" s="196"/>
      <c r="BF253" s="732"/>
      <c r="BG253" s="733"/>
      <c r="BH253" s="767"/>
      <c r="BI253" s="768"/>
      <c r="BJ253" s="768"/>
      <c r="BK253" s="768"/>
      <c r="BL253" s="768"/>
      <c r="BM253" s="768"/>
      <c r="BN253" s="768"/>
      <c r="BO253" s="768"/>
      <c r="BP253" s="768"/>
      <c r="BQ253" s="768"/>
      <c r="BR253" s="768"/>
      <c r="BS253" s="768"/>
      <c r="BT253" s="768"/>
      <c r="BU253" s="768"/>
      <c r="BV253" s="768"/>
      <c r="BW253" s="768"/>
      <c r="BX253" s="768"/>
      <c r="BY253" s="768"/>
      <c r="BZ253" s="768"/>
      <c r="CA253" s="768"/>
      <c r="CB253" s="768"/>
      <c r="CC253" s="768"/>
      <c r="CD253" s="768"/>
      <c r="CE253" s="768"/>
      <c r="CF253" s="768"/>
      <c r="CG253" s="768"/>
      <c r="CH253" s="769"/>
    </row>
    <row r="254" spans="1:86" ht="24.95" customHeight="1">
      <c r="A254" s="722" t="s">
        <v>337</v>
      </c>
      <c r="B254" s="723"/>
      <c r="C254" s="740" t="s">
        <v>31</v>
      </c>
      <c r="D254" s="741"/>
      <c r="E254" s="741"/>
      <c r="F254" s="741"/>
      <c r="G254" s="741"/>
      <c r="H254" s="741"/>
      <c r="I254" s="741"/>
      <c r="J254" s="741"/>
      <c r="K254" s="741"/>
      <c r="L254" s="741"/>
      <c r="M254" s="741"/>
      <c r="N254" s="722" t="s">
        <v>336</v>
      </c>
      <c r="O254" s="723"/>
      <c r="P254" s="792" t="str">
        <f>""&amp;①入力シート!AC124</f>
        <v/>
      </c>
      <c r="Q254" s="792"/>
      <c r="R254" s="792"/>
      <c r="S254" s="792"/>
      <c r="T254" s="792"/>
      <c r="U254" s="792"/>
      <c r="V254" s="792"/>
      <c r="W254" s="792"/>
      <c r="X254" s="792"/>
      <c r="Y254" s="792"/>
      <c r="Z254" s="792"/>
      <c r="AA254" s="792"/>
      <c r="AB254" s="792"/>
      <c r="AC254" s="792"/>
      <c r="AD254" s="792"/>
      <c r="AE254" s="792"/>
      <c r="AF254" s="792"/>
      <c r="AG254" s="792"/>
      <c r="AH254" s="792"/>
      <c r="AI254" s="792"/>
      <c r="AJ254" s="792"/>
      <c r="AK254" s="792"/>
      <c r="AL254" s="792"/>
      <c r="AM254" s="792"/>
      <c r="AN254" s="792"/>
      <c r="AO254" s="792"/>
      <c r="AP254" s="792"/>
      <c r="AQ254" s="300"/>
      <c r="AR254" s="301"/>
      <c r="AS254" s="722" t="s">
        <v>337</v>
      </c>
      <c r="AT254" s="723"/>
      <c r="AU254" s="740" t="s">
        <v>31</v>
      </c>
      <c r="AV254" s="741"/>
      <c r="AW254" s="741"/>
      <c r="AX254" s="741"/>
      <c r="AY254" s="741"/>
      <c r="AZ254" s="741"/>
      <c r="BA254" s="741"/>
      <c r="BB254" s="741"/>
      <c r="BC254" s="741"/>
      <c r="BD254" s="741"/>
      <c r="BE254" s="742"/>
      <c r="BF254" s="722" t="s">
        <v>336</v>
      </c>
      <c r="BG254" s="723"/>
      <c r="BH254" s="755" t="str">
        <f>""&amp;①入力シート!AC125</f>
        <v/>
      </c>
      <c r="BI254" s="756"/>
      <c r="BJ254" s="756"/>
      <c r="BK254" s="756"/>
      <c r="BL254" s="756"/>
      <c r="BM254" s="756"/>
      <c r="BN254" s="756"/>
      <c r="BO254" s="756"/>
      <c r="BP254" s="756"/>
      <c r="BQ254" s="756"/>
      <c r="BR254" s="756"/>
      <c r="BS254" s="756"/>
      <c r="BT254" s="756"/>
      <c r="BU254" s="756"/>
      <c r="BV254" s="756"/>
      <c r="BW254" s="756"/>
      <c r="BX254" s="756"/>
      <c r="BY254" s="756"/>
      <c r="BZ254" s="756"/>
      <c r="CA254" s="756"/>
      <c r="CB254" s="756"/>
      <c r="CC254" s="756"/>
      <c r="CD254" s="756"/>
      <c r="CE254" s="756"/>
      <c r="CF254" s="756"/>
      <c r="CG254" s="756"/>
      <c r="CH254" s="757"/>
    </row>
    <row r="255" spans="1:86" ht="24.95" customHeight="1">
      <c r="A255" s="724"/>
      <c r="B255" s="725"/>
      <c r="C255" s="743">
        <f>'②応募者名簿(印刷用)'!$CI13</f>
        <v>101</v>
      </c>
      <c r="D255" s="744"/>
      <c r="E255" s="744"/>
      <c r="F255" s="744"/>
      <c r="G255" s="744"/>
      <c r="H255" s="744"/>
      <c r="I255" s="744"/>
      <c r="J255" s="744"/>
      <c r="K255" s="744"/>
      <c r="L255" s="744"/>
      <c r="M255" s="744"/>
      <c r="N255" s="724"/>
      <c r="O255" s="725"/>
      <c r="P255" s="792"/>
      <c r="Q255" s="792"/>
      <c r="R255" s="792"/>
      <c r="S255" s="792"/>
      <c r="T255" s="792"/>
      <c r="U255" s="792"/>
      <c r="V255" s="792"/>
      <c r="W255" s="792"/>
      <c r="X255" s="792"/>
      <c r="Y255" s="792"/>
      <c r="Z255" s="792"/>
      <c r="AA255" s="792"/>
      <c r="AB255" s="792"/>
      <c r="AC255" s="792"/>
      <c r="AD255" s="792"/>
      <c r="AE255" s="792"/>
      <c r="AF255" s="792"/>
      <c r="AG255" s="792"/>
      <c r="AH255" s="792"/>
      <c r="AI255" s="792"/>
      <c r="AJ255" s="792"/>
      <c r="AK255" s="792"/>
      <c r="AL255" s="792"/>
      <c r="AM255" s="792"/>
      <c r="AN255" s="792"/>
      <c r="AO255" s="792"/>
      <c r="AP255" s="792"/>
      <c r="AQ255" s="300"/>
      <c r="AR255" s="301"/>
      <c r="AS255" s="724"/>
      <c r="AT255" s="725"/>
      <c r="AU255" s="743">
        <f>'②応募者名簿(印刷用)'!$CI14</f>
        <v>102</v>
      </c>
      <c r="AV255" s="744"/>
      <c r="AW255" s="744"/>
      <c r="AX255" s="744"/>
      <c r="AY255" s="744"/>
      <c r="AZ255" s="744"/>
      <c r="BA255" s="744"/>
      <c r="BB255" s="744"/>
      <c r="BC255" s="744"/>
      <c r="BD255" s="744"/>
      <c r="BE255" s="745"/>
      <c r="BF255" s="724"/>
      <c r="BG255" s="725"/>
      <c r="BH255" s="758"/>
      <c r="BI255" s="759"/>
      <c r="BJ255" s="759"/>
      <c r="BK255" s="759"/>
      <c r="BL255" s="759"/>
      <c r="BM255" s="759"/>
      <c r="BN255" s="759"/>
      <c r="BO255" s="759"/>
      <c r="BP255" s="759"/>
      <c r="BQ255" s="759"/>
      <c r="BR255" s="759"/>
      <c r="BS255" s="759"/>
      <c r="BT255" s="759"/>
      <c r="BU255" s="759"/>
      <c r="BV255" s="759"/>
      <c r="BW255" s="759"/>
      <c r="BX255" s="759"/>
      <c r="BY255" s="759"/>
      <c r="BZ255" s="759"/>
      <c r="CA255" s="759"/>
      <c r="CB255" s="759"/>
      <c r="CC255" s="759"/>
      <c r="CD255" s="759"/>
      <c r="CE255" s="759"/>
      <c r="CF255" s="759"/>
      <c r="CG255" s="759"/>
      <c r="CH255" s="760"/>
    </row>
    <row r="256" spans="1:86" ht="24.95" customHeight="1">
      <c r="A256" s="726"/>
      <c r="B256" s="727"/>
      <c r="C256" s="743"/>
      <c r="D256" s="744"/>
      <c r="E256" s="744"/>
      <c r="F256" s="744"/>
      <c r="G256" s="744"/>
      <c r="H256" s="744"/>
      <c r="I256" s="744"/>
      <c r="J256" s="744"/>
      <c r="K256" s="744"/>
      <c r="L256" s="744"/>
      <c r="M256" s="744"/>
      <c r="N256" s="726"/>
      <c r="O256" s="727"/>
      <c r="P256" s="792"/>
      <c r="Q256" s="792"/>
      <c r="R256" s="792"/>
      <c r="S256" s="792"/>
      <c r="T256" s="792"/>
      <c r="U256" s="792"/>
      <c r="V256" s="792"/>
      <c r="W256" s="792"/>
      <c r="X256" s="792"/>
      <c r="Y256" s="792"/>
      <c r="Z256" s="792"/>
      <c r="AA256" s="792"/>
      <c r="AB256" s="792"/>
      <c r="AC256" s="792"/>
      <c r="AD256" s="792"/>
      <c r="AE256" s="792"/>
      <c r="AF256" s="792"/>
      <c r="AG256" s="792"/>
      <c r="AH256" s="792"/>
      <c r="AI256" s="792"/>
      <c r="AJ256" s="792"/>
      <c r="AK256" s="792"/>
      <c r="AL256" s="792"/>
      <c r="AM256" s="792"/>
      <c r="AN256" s="792"/>
      <c r="AO256" s="792"/>
      <c r="AP256" s="792"/>
      <c r="AQ256" s="300"/>
      <c r="AR256" s="301"/>
      <c r="AS256" s="726"/>
      <c r="AT256" s="727"/>
      <c r="AU256" s="746"/>
      <c r="AV256" s="747"/>
      <c r="AW256" s="747"/>
      <c r="AX256" s="747"/>
      <c r="AY256" s="747"/>
      <c r="AZ256" s="747"/>
      <c r="BA256" s="747"/>
      <c r="BB256" s="747"/>
      <c r="BC256" s="747"/>
      <c r="BD256" s="747"/>
      <c r="BE256" s="748"/>
      <c r="BF256" s="726"/>
      <c r="BG256" s="727"/>
      <c r="BH256" s="761"/>
      <c r="BI256" s="762"/>
      <c r="BJ256" s="762"/>
      <c r="BK256" s="762"/>
      <c r="BL256" s="762"/>
      <c r="BM256" s="762"/>
      <c r="BN256" s="762"/>
      <c r="BO256" s="762"/>
      <c r="BP256" s="762"/>
      <c r="BQ256" s="762"/>
      <c r="BR256" s="762"/>
      <c r="BS256" s="762"/>
      <c r="BT256" s="762"/>
      <c r="BU256" s="762"/>
      <c r="BV256" s="762"/>
      <c r="BW256" s="762"/>
      <c r="BX256" s="762"/>
      <c r="BY256" s="762"/>
      <c r="BZ256" s="762"/>
      <c r="CA256" s="762"/>
      <c r="CB256" s="762"/>
      <c r="CC256" s="762"/>
      <c r="CD256" s="762"/>
      <c r="CE256" s="762"/>
      <c r="CF256" s="762"/>
      <c r="CG256" s="762"/>
      <c r="CH256" s="763"/>
    </row>
    <row r="257" spans="1:86" ht="24.95" customHeight="1">
      <c r="A257" s="722" t="s">
        <v>338</v>
      </c>
      <c r="B257" s="723"/>
      <c r="C257" s="782" t="str">
        <f>IF('②応募者名簿(印刷用)'!$CS$13="","",'②応募者名簿(印刷用)'!$CS$13)</f>
        <v/>
      </c>
      <c r="D257" s="783"/>
      <c r="E257" s="783"/>
      <c r="F257" s="783"/>
      <c r="G257" s="783"/>
      <c r="H257" s="783"/>
      <c r="I257" s="783"/>
      <c r="J257" s="783"/>
      <c r="K257" s="783"/>
      <c r="L257" s="783"/>
      <c r="M257" s="784"/>
      <c r="N257" s="728" t="s">
        <v>346</v>
      </c>
      <c r="O257" s="729"/>
      <c r="P257" s="787" t="s">
        <v>32</v>
      </c>
      <c r="Q257" s="788"/>
      <c r="R257" s="788"/>
      <c r="S257" s="788"/>
      <c r="T257" s="788"/>
      <c r="U257" s="788"/>
      <c r="V257" s="788"/>
      <c r="W257" s="788"/>
      <c r="X257" s="788"/>
      <c r="Y257" s="788"/>
      <c r="Z257" s="788"/>
      <c r="AA257" s="788"/>
      <c r="AB257" s="788"/>
      <c r="AC257" s="788"/>
      <c r="AD257" s="788"/>
      <c r="AE257" s="788"/>
      <c r="AF257" s="788"/>
      <c r="AG257" s="788"/>
      <c r="AH257" s="788"/>
      <c r="AI257" s="788"/>
      <c r="AJ257" s="788"/>
      <c r="AK257" s="788"/>
      <c r="AL257" s="788"/>
      <c r="AM257" s="788"/>
      <c r="AN257" s="788"/>
      <c r="AO257" s="788"/>
      <c r="AP257" s="789"/>
      <c r="AQ257" s="300"/>
      <c r="AR257" s="301"/>
      <c r="AS257" s="722" t="s">
        <v>338</v>
      </c>
      <c r="AT257" s="723"/>
      <c r="AU257" s="782" t="str">
        <f>IF('②応募者名簿(印刷用)'!$CS$14="","",'②応募者名簿(印刷用)'!$CS$14)</f>
        <v/>
      </c>
      <c r="AV257" s="783"/>
      <c r="AW257" s="783"/>
      <c r="AX257" s="783"/>
      <c r="AY257" s="783"/>
      <c r="AZ257" s="783"/>
      <c r="BA257" s="783"/>
      <c r="BB257" s="783"/>
      <c r="BC257" s="783"/>
      <c r="BD257" s="783"/>
      <c r="BE257" s="784"/>
      <c r="BF257" s="728" t="s">
        <v>346</v>
      </c>
      <c r="BG257" s="729"/>
      <c r="BH257" s="740" t="s">
        <v>32</v>
      </c>
      <c r="BI257" s="741"/>
      <c r="BJ257" s="741"/>
      <c r="BK257" s="741"/>
      <c r="BL257" s="741"/>
      <c r="BM257" s="741"/>
      <c r="BN257" s="741"/>
      <c r="BO257" s="741"/>
      <c r="BP257" s="741"/>
      <c r="BQ257" s="741"/>
      <c r="BR257" s="741"/>
      <c r="BS257" s="741"/>
      <c r="BT257" s="741"/>
      <c r="BU257" s="741"/>
      <c r="BV257" s="741"/>
      <c r="BW257" s="741"/>
      <c r="BX257" s="741"/>
      <c r="BY257" s="741"/>
      <c r="BZ257" s="741"/>
      <c r="CA257" s="741"/>
      <c r="CB257" s="741"/>
      <c r="CC257" s="741"/>
      <c r="CD257" s="741"/>
      <c r="CE257" s="741"/>
      <c r="CF257" s="741"/>
      <c r="CG257" s="741"/>
      <c r="CH257" s="742"/>
    </row>
    <row r="258" spans="1:86" ht="24.95" customHeight="1">
      <c r="A258" s="724"/>
      <c r="B258" s="725"/>
      <c r="C258" s="743"/>
      <c r="D258" s="744"/>
      <c r="E258" s="744"/>
      <c r="F258" s="744"/>
      <c r="G258" s="744"/>
      <c r="H258" s="744"/>
      <c r="I258" s="744"/>
      <c r="J258" s="744"/>
      <c r="K258" s="744"/>
      <c r="L258" s="744"/>
      <c r="M258" s="745"/>
      <c r="N258" s="730"/>
      <c r="O258" s="731"/>
      <c r="P258" s="793" t="str">
        <f>IF('②応募者名簿(印刷用)'!$CW$13="","",'②応募者名簿(印刷用)'!$CW$13)</f>
        <v xml:space="preserve"> </v>
      </c>
      <c r="Q258" s="793"/>
      <c r="R258" s="793"/>
      <c r="S258" s="793"/>
      <c r="T258" s="793"/>
      <c r="U258" s="793"/>
      <c r="V258" s="793"/>
      <c r="W258" s="793"/>
      <c r="X258" s="793"/>
      <c r="Y258" s="793"/>
      <c r="Z258" s="793"/>
      <c r="AA258" s="793"/>
      <c r="AB258" s="793"/>
      <c r="AC258" s="793"/>
      <c r="AD258" s="793"/>
      <c r="AE258" s="793"/>
      <c r="AF258" s="793"/>
      <c r="AG258" s="793"/>
      <c r="AH258" s="793"/>
      <c r="AI258" s="793"/>
      <c r="AJ258" s="793"/>
      <c r="AK258" s="793"/>
      <c r="AL258" s="793"/>
      <c r="AM258" s="793"/>
      <c r="AN258" s="793"/>
      <c r="AO258" s="793"/>
      <c r="AP258" s="793"/>
      <c r="AQ258" s="300"/>
      <c r="AR258" s="301"/>
      <c r="AS258" s="724"/>
      <c r="AT258" s="725"/>
      <c r="AU258" s="743"/>
      <c r="AV258" s="744"/>
      <c r="AW258" s="744"/>
      <c r="AX258" s="744"/>
      <c r="AY258" s="744"/>
      <c r="AZ258" s="744"/>
      <c r="BA258" s="744"/>
      <c r="BB258" s="744"/>
      <c r="BC258" s="744"/>
      <c r="BD258" s="744"/>
      <c r="BE258" s="745"/>
      <c r="BF258" s="730"/>
      <c r="BG258" s="731"/>
      <c r="BH258" s="743" t="str">
        <f>IF('②応募者名簿(印刷用)'!$CW$14="","",'②応募者名簿(印刷用)'!$CW$14)</f>
        <v xml:space="preserve"> </v>
      </c>
      <c r="BI258" s="744"/>
      <c r="BJ258" s="744"/>
      <c r="BK258" s="744"/>
      <c r="BL258" s="744"/>
      <c r="BM258" s="744"/>
      <c r="BN258" s="744"/>
      <c r="BO258" s="744"/>
      <c r="BP258" s="744"/>
      <c r="BQ258" s="744"/>
      <c r="BR258" s="744"/>
      <c r="BS258" s="744"/>
      <c r="BT258" s="744"/>
      <c r="BU258" s="744"/>
      <c r="BV258" s="744"/>
      <c r="BW258" s="744"/>
      <c r="BX258" s="744"/>
      <c r="BY258" s="744"/>
      <c r="BZ258" s="744"/>
      <c r="CA258" s="744"/>
      <c r="CB258" s="744"/>
      <c r="CC258" s="744"/>
      <c r="CD258" s="744"/>
      <c r="CE258" s="744"/>
      <c r="CF258" s="744"/>
      <c r="CG258" s="744"/>
      <c r="CH258" s="745"/>
    </row>
    <row r="259" spans="1:86" ht="24.95" customHeight="1">
      <c r="A259" s="726"/>
      <c r="B259" s="727"/>
      <c r="C259" s="743"/>
      <c r="D259" s="744"/>
      <c r="E259" s="744"/>
      <c r="F259" s="744"/>
      <c r="G259" s="744"/>
      <c r="H259" s="744"/>
      <c r="I259" s="744"/>
      <c r="J259" s="744"/>
      <c r="K259" s="744"/>
      <c r="L259" s="744"/>
      <c r="M259" s="745"/>
      <c r="N259" s="732"/>
      <c r="O259" s="733"/>
      <c r="P259" s="794"/>
      <c r="Q259" s="794"/>
      <c r="R259" s="794"/>
      <c r="S259" s="794"/>
      <c r="T259" s="794"/>
      <c r="U259" s="794"/>
      <c r="V259" s="794"/>
      <c r="W259" s="794"/>
      <c r="X259" s="794"/>
      <c r="Y259" s="794"/>
      <c r="Z259" s="794"/>
      <c r="AA259" s="794"/>
      <c r="AB259" s="794"/>
      <c r="AC259" s="794"/>
      <c r="AD259" s="794"/>
      <c r="AE259" s="794"/>
      <c r="AF259" s="794"/>
      <c r="AG259" s="794"/>
      <c r="AH259" s="794"/>
      <c r="AI259" s="794"/>
      <c r="AJ259" s="794"/>
      <c r="AK259" s="794"/>
      <c r="AL259" s="794"/>
      <c r="AM259" s="794"/>
      <c r="AN259" s="794"/>
      <c r="AO259" s="794"/>
      <c r="AP259" s="794"/>
      <c r="AQ259" s="300"/>
      <c r="AR259" s="301"/>
      <c r="AS259" s="726"/>
      <c r="AT259" s="727"/>
      <c r="AU259" s="746"/>
      <c r="AV259" s="747"/>
      <c r="AW259" s="747"/>
      <c r="AX259" s="747"/>
      <c r="AY259" s="747"/>
      <c r="AZ259" s="747"/>
      <c r="BA259" s="747"/>
      <c r="BB259" s="747"/>
      <c r="BC259" s="747"/>
      <c r="BD259" s="747"/>
      <c r="BE259" s="748"/>
      <c r="BF259" s="732"/>
      <c r="BG259" s="733"/>
      <c r="BH259" s="746"/>
      <c r="BI259" s="747"/>
      <c r="BJ259" s="747"/>
      <c r="BK259" s="747"/>
      <c r="BL259" s="747"/>
      <c r="BM259" s="747"/>
      <c r="BN259" s="747"/>
      <c r="BO259" s="747"/>
      <c r="BP259" s="747"/>
      <c r="BQ259" s="747"/>
      <c r="BR259" s="747"/>
      <c r="BS259" s="747"/>
      <c r="BT259" s="747"/>
      <c r="BU259" s="747"/>
      <c r="BV259" s="747"/>
      <c r="BW259" s="747"/>
      <c r="BX259" s="747"/>
      <c r="BY259" s="747"/>
      <c r="BZ259" s="747"/>
      <c r="CA259" s="747"/>
      <c r="CB259" s="747"/>
      <c r="CC259" s="747"/>
      <c r="CD259" s="747"/>
      <c r="CE259" s="747"/>
      <c r="CF259" s="747"/>
      <c r="CG259" s="747"/>
      <c r="CH259" s="748"/>
    </row>
    <row r="260" spans="1:86" ht="24.95" customHeight="1">
      <c r="A260" s="786" t="s">
        <v>22</v>
      </c>
      <c r="B260" s="786"/>
      <c r="C260" s="791" t="str">
        <f>""&amp;①入力シート!AD124</f>
        <v/>
      </c>
      <c r="D260" s="791"/>
      <c r="E260" s="791"/>
      <c r="F260" s="791"/>
      <c r="G260" s="791"/>
      <c r="H260" s="791"/>
      <c r="I260" s="791"/>
      <c r="J260" s="791"/>
      <c r="K260" s="791"/>
      <c r="L260" s="791"/>
      <c r="M260" s="791"/>
      <c r="N260" s="197"/>
      <c r="O260" s="198"/>
      <c r="P260" s="198"/>
      <c r="Q260" s="198"/>
      <c r="R260" s="198"/>
      <c r="S260" s="198"/>
      <c r="T260" s="198"/>
      <c r="U260" s="198"/>
      <c r="V260" s="198"/>
      <c r="W260" s="198"/>
      <c r="X260" s="198"/>
      <c r="Y260" s="198"/>
      <c r="Z260" s="198"/>
      <c r="AA260" s="198"/>
      <c r="AB260" s="198"/>
      <c r="AC260" s="198"/>
      <c r="AD260" s="198"/>
      <c r="AE260" s="198"/>
      <c r="AF260" s="198"/>
      <c r="AG260" s="198"/>
      <c r="AH260" s="198"/>
      <c r="AI260" s="198"/>
      <c r="AJ260" s="198"/>
      <c r="AK260" s="198"/>
      <c r="AL260" s="198"/>
      <c r="AM260" s="774">
        <f>$AM$20</f>
        <v>86</v>
      </c>
      <c r="AN260" s="774"/>
      <c r="AO260" s="774"/>
      <c r="AP260" s="775"/>
      <c r="AQ260" s="298"/>
      <c r="AR260" s="299"/>
      <c r="AS260" s="778" t="s">
        <v>22</v>
      </c>
      <c r="AT260" s="779"/>
      <c r="AU260" s="749" t="str">
        <f>""&amp;①入力シート!AD125</f>
        <v/>
      </c>
      <c r="AV260" s="750"/>
      <c r="AW260" s="750"/>
      <c r="AX260" s="750"/>
      <c r="AY260" s="750"/>
      <c r="AZ260" s="750"/>
      <c r="BA260" s="750"/>
      <c r="BB260" s="750"/>
      <c r="BC260" s="750"/>
      <c r="BD260" s="750"/>
      <c r="BE260" s="751"/>
      <c r="BF260" s="197"/>
      <c r="BG260" s="198"/>
      <c r="BH260" s="198"/>
      <c r="BI260" s="198"/>
      <c r="BJ260" s="198"/>
      <c r="BK260" s="198"/>
      <c r="BL260" s="198"/>
      <c r="BM260" s="198"/>
      <c r="BN260" s="198"/>
      <c r="BO260" s="198"/>
      <c r="BP260" s="198"/>
      <c r="BQ260" s="198"/>
      <c r="BR260" s="198"/>
      <c r="BS260" s="198"/>
      <c r="BT260" s="198"/>
      <c r="BU260" s="198"/>
      <c r="BV260" s="198"/>
      <c r="BW260" s="198"/>
      <c r="BX260" s="198"/>
      <c r="BY260" s="198"/>
      <c r="BZ260" s="198"/>
      <c r="CA260" s="198"/>
      <c r="CB260" s="198"/>
      <c r="CC260" s="198"/>
      <c r="CD260" s="198"/>
      <c r="CE260" s="774">
        <f>$AM$20</f>
        <v>86</v>
      </c>
      <c r="CF260" s="774"/>
      <c r="CG260" s="774"/>
      <c r="CH260" s="775"/>
    </row>
    <row r="261" spans="1:86" ht="24.95" customHeight="1">
      <c r="A261" s="786"/>
      <c r="B261" s="786"/>
      <c r="C261" s="791"/>
      <c r="D261" s="791"/>
      <c r="E261" s="791"/>
      <c r="F261" s="791"/>
      <c r="G261" s="791"/>
      <c r="H261" s="791"/>
      <c r="I261" s="791"/>
      <c r="J261" s="791"/>
      <c r="K261" s="791"/>
      <c r="L261" s="791"/>
      <c r="M261" s="791"/>
      <c r="N261" s="199"/>
      <c r="O261" s="199"/>
      <c r="P261" s="199"/>
      <c r="Q261" s="199"/>
      <c r="R261" s="199"/>
      <c r="S261" s="199"/>
      <c r="T261" s="199"/>
      <c r="U261" s="199"/>
      <c r="V261" s="199"/>
      <c r="W261" s="199"/>
      <c r="X261" s="199"/>
      <c r="Y261" s="199"/>
      <c r="Z261" s="199"/>
      <c r="AA261" s="199"/>
      <c r="AB261" s="199"/>
      <c r="AC261" s="199"/>
      <c r="AD261" s="199"/>
      <c r="AE261" s="199"/>
      <c r="AF261" s="199"/>
      <c r="AG261" s="199"/>
      <c r="AH261" s="199"/>
      <c r="AI261" s="199"/>
      <c r="AJ261" s="199"/>
      <c r="AK261" s="199"/>
      <c r="AL261" s="199"/>
      <c r="AM261" s="776"/>
      <c r="AN261" s="776"/>
      <c r="AO261" s="776"/>
      <c r="AP261" s="777"/>
      <c r="AQ261" s="298"/>
      <c r="AR261" s="299"/>
      <c r="AS261" s="780"/>
      <c r="AT261" s="781"/>
      <c r="AU261" s="752"/>
      <c r="AV261" s="753"/>
      <c r="AW261" s="753"/>
      <c r="AX261" s="753"/>
      <c r="AY261" s="753"/>
      <c r="AZ261" s="753"/>
      <c r="BA261" s="753"/>
      <c r="BB261" s="753"/>
      <c r="BC261" s="753"/>
      <c r="BD261" s="753"/>
      <c r="BE261" s="754"/>
      <c r="BF261" s="199"/>
      <c r="BG261" s="199"/>
      <c r="BH261" s="199"/>
      <c r="BI261" s="199"/>
      <c r="BJ261" s="199"/>
      <c r="BK261" s="199"/>
      <c r="BL261" s="199"/>
      <c r="BM261" s="199"/>
      <c r="BN261" s="199"/>
      <c r="BO261" s="199"/>
      <c r="BP261" s="199"/>
      <c r="BQ261" s="199"/>
      <c r="BR261" s="199"/>
      <c r="BS261" s="199"/>
      <c r="BT261" s="199"/>
      <c r="BU261" s="199"/>
      <c r="BV261" s="199"/>
      <c r="BW261" s="199"/>
      <c r="BX261" s="199"/>
      <c r="BY261" s="199"/>
      <c r="BZ261" s="199"/>
      <c r="CA261" s="199"/>
      <c r="CB261" s="199"/>
      <c r="CC261" s="199"/>
      <c r="CD261" s="199"/>
      <c r="CE261" s="776"/>
      <c r="CF261" s="776"/>
      <c r="CG261" s="776"/>
      <c r="CH261" s="777"/>
    </row>
    <row r="262" spans="1:86" ht="26.1" customHeight="1">
      <c r="A262" s="200"/>
      <c r="B262" s="200"/>
      <c r="C262" s="201"/>
      <c r="D262" s="201"/>
      <c r="E262" s="201"/>
      <c r="F262" s="201"/>
      <c r="G262" s="201"/>
      <c r="H262" s="201"/>
      <c r="I262" s="201"/>
      <c r="J262" s="201"/>
      <c r="K262" s="201"/>
      <c r="L262" s="201"/>
      <c r="M262" s="201"/>
      <c r="N262" s="202"/>
      <c r="O262" s="202"/>
      <c r="P262" s="202"/>
      <c r="Q262" s="202"/>
      <c r="R262" s="202"/>
      <c r="S262" s="202"/>
      <c r="T262" s="202"/>
      <c r="U262" s="202"/>
      <c r="V262" s="202"/>
      <c r="W262" s="202"/>
      <c r="X262" s="202"/>
      <c r="Y262" s="202"/>
      <c r="Z262" s="202"/>
      <c r="AA262" s="202"/>
      <c r="AB262" s="202"/>
      <c r="AC262" s="202"/>
      <c r="AD262" s="202"/>
      <c r="AE262" s="202"/>
      <c r="AF262" s="202"/>
      <c r="AG262" s="202"/>
      <c r="AH262" s="202"/>
      <c r="AI262" s="202"/>
      <c r="AJ262" s="202"/>
      <c r="AK262" s="202"/>
      <c r="AL262" s="202"/>
      <c r="AM262" s="202"/>
      <c r="AN262" s="202"/>
      <c r="AO262" s="202"/>
      <c r="AP262" s="202"/>
      <c r="AQ262" s="304"/>
      <c r="AR262" s="305"/>
      <c r="AS262" s="200"/>
      <c r="AT262" s="200"/>
      <c r="AU262" s="201"/>
      <c r="AV262" s="201"/>
      <c r="AW262" s="201"/>
      <c r="AX262" s="201"/>
      <c r="AY262" s="201"/>
      <c r="AZ262" s="201"/>
      <c r="BA262" s="201"/>
      <c r="BB262" s="201"/>
      <c r="BC262" s="201"/>
      <c r="BD262" s="201"/>
      <c r="BE262" s="201"/>
      <c r="BF262" s="202"/>
      <c r="BG262" s="202"/>
      <c r="BH262" s="202"/>
      <c r="BI262" s="202"/>
      <c r="BJ262" s="202"/>
      <c r="BK262" s="202"/>
      <c r="BL262" s="202"/>
      <c r="BM262" s="202"/>
      <c r="BN262" s="202"/>
      <c r="BO262" s="202"/>
      <c r="BP262" s="202"/>
      <c r="BQ262" s="202"/>
      <c r="BR262" s="202"/>
      <c r="BS262" s="202"/>
      <c r="BT262" s="202"/>
      <c r="BU262" s="202"/>
      <c r="BV262" s="202"/>
      <c r="BW262" s="202"/>
      <c r="BX262" s="202"/>
      <c r="BY262" s="202"/>
      <c r="BZ262" s="202"/>
      <c r="CA262" s="202"/>
      <c r="CB262" s="202"/>
      <c r="CC262" s="202"/>
      <c r="CD262" s="202"/>
      <c r="CE262" s="202"/>
      <c r="CF262" s="202"/>
      <c r="CG262" s="202"/>
      <c r="CH262" s="202"/>
    </row>
    <row r="263" spans="1:86" ht="26.1" customHeight="1">
      <c r="AQ263" s="304"/>
      <c r="AR263" s="305"/>
    </row>
    <row r="264" spans="1:86" ht="26.1" customHeight="1">
      <c r="A264" s="174"/>
      <c r="B264" s="174"/>
      <c r="C264" s="174"/>
      <c r="D264" s="174"/>
      <c r="E264" s="174"/>
      <c r="F264" s="174"/>
      <c r="G264" s="174"/>
      <c r="H264" s="174"/>
      <c r="I264" s="174"/>
      <c r="J264" s="174"/>
      <c r="K264" s="174"/>
      <c r="L264" s="174"/>
      <c r="M264" s="174"/>
      <c r="N264" s="785" t="s">
        <v>408</v>
      </c>
      <c r="O264" s="785"/>
      <c r="P264" s="785"/>
      <c r="Q264" s="785"/>
      <c r="R264" s="785"/>
      <c r="S264" s="785"/>
      <c r="T264" s="785"/>
      <c r="U264" s="785"/>
      <c r="V264" s="785"/>
      <c r="W264" s="785"/>
      <c r="X264" s="785"/>
      <c r="Y264" s="785"/>
      <c r="Z264" s="785"/>
      <c r="AA264" s="785"/>
      <c r="AB264" s="785"/>
      <c r="AQ264" s="298"/>
      <c r="AR264" s="299"/>
      <c r="AS264" s="174"/>
      <c r="AT264" s="174"/>
      <c r="AU264" s="174"/>
      <c r="AV264" s="174"/>
      <c r="AW264" s="174"/>
      <c r="AX264" s="174"/>
      <c r="AY264" s="174"/>
      <c r="AZ264" s="174"/>
      <c r="BA264" s="174"/>
      <c r="BB264" s="174"/>
      <c r="BC264" s="174"/>
      <c r="BD264" s="174"/>
      <c r="BE264" s="174"/>
      <c r="BF264" s="785" t="s">
        <v>408</v>
      </c>
      <c r="BG264" s="785"/>
      <c r="BH264" s="785"/>
      <c r="BI264" s="785"/>
      <c r="BJ264" s="785"/>
      <c r="BK264" s="785"/>
      <c r="BL264" s="785"/>
      <c r="BM264" s="785"/>
      <c r="BN264" s="785"/>
      <c r="BO264" s="785"/>
      <c r="BP264" s="785"/>
      <c r="BQ264" s="785"/>
      <c r="BR264" s="785"/>
      <c r="BS264" s="785"/>
      <c r="BT264" s="785"/>
    </row>
    <row r="265" spans="1:86" ht="26.1" customHeight="1">
      <c r="A265" s="174"/>
      <c r="B265" s="174"/>
      <c r="C265" s="174"/>
      <c r="D265" s="174"/>
      <c r="E265" s="174"/>
      <c r="F265" s="174"/>
      <c r="G265" s="174"/>
      <c r="H265" s="174"/>
      <c r="I265" s="174"/>
      <c r="J265" s="174"/>
      <c r="K265" s="174"/>
      <c r="L265" s="174"/>
      <c r="M265" s="174"/>
      <c r="N265" s="785"/>
      <c r="O265" s="785"/>
      <c r="P265" s="785"/>
      <c r="Q265" s="785"/>
      <c r="R265" s="785"/>
      <c r="S265" s="785"/>
      <c r="T265" s="785"/>
      <c r="U265" s="785"/>
      <c r="V265" s="785"/>
      <c r="W265" s="785"/>
      <c r="X265" s="785"/>
      <c r="Y265" s="785"/>
      <c r="Z265" s="785"/>
      <c r="AA265" s="785"/>
      <c r="AB265" s="785"/>
      <c r="AQ265" s="298"/>
      <c r="AR265" s="299"/>
      <c r="AS265" s="174"/>
      <c r="AT265" s="174"/>
      <c r="AU265" s="174"/>
      <c r="AV265" s="174"/>
      <c r="AW265" s="174"/>
      <c r="AX265" s="174"/>
      <c r="AY265" s="174"/>
      <c r="AZ265" s="174"/>
      <c r="BA265" s="174"/>
      <c r="BB265" s="174"/>
      <c r="BC265" s="174"/>
      <c r="BD265" s="174"/>
      <c r="BE265" s="174"/>
      <c r="BF265" s="785"/>
      <c r="BG265" s="785"/>
      <c r="BH265" s="785"/>
      <c r="BI265" s="785"/>
      <c r="BJ265" s="785"/>
      <c r="BK265" s="785"/>
      <c r="BL265" s="785"/>
      <c r="BM265" s="785"/>
      <c r="BN265" s="785"/>
      <c r="BO265" s="785"/>
      <c r="BP265" s="785"/>
      <c r="BQ265" s="785"/>
      <c r="BR265" s="785"/>
      <c r="BS265" s="785"/>
      <c r="BT265" s="785"/>
    </row>
    <row r="266" spans="1:86" ht="26.1" customHeight="1">
      <c r="A266" s="174"/>
      <c r="B266" s="174"/>
      <c r="C266" s="174"/>
      <c r="D266" s="174"/>
      <c r="E266" s="174"/>
      <c r="F266" s="174"/>
      <c r="G266" s="174"/>
      <c r="H266" s="174"/>
      <c r="I266" s="174"/>
      <c r="J266" s="174"/>
      <c r="K266" s="174"/>
      <c r="L266" s="174"/>
      <c r="M266" s="174"/>
      <c r="N266" s="785" t="s">
        <v>407</v>
      </c>
      <c r="O266" s="785"/>
      <c r="P266" s="785"/>
      <c r="Q266" s="785"/>
      <c r="R266" s="785"/>
      <c r="S266" s="785"/>
      <c r="T266" s="785"/>
      <c r="U266" s="785"/>
      <c r="V266" s="785"/>
      <c r="W266" s="785"/>
      <c r="X266" s="785"/>
      <c r="Y266" s="785"/>
      <c r="Z266" s="785"/>
      <c r="AA266" s="785"/>
      <c r="AB266" s="785"/>
      <c r="AQ266" s="298"/>
      <c r="AR266" s="299"/>
      <c r="AS266" s="174"/>
      <c r="AT266" s="174"/>
      <c r="AU266" s="174"/>
      <c r="AV266" s="174"/>
      <c r="AW266" s="174"/>
      <c r="AX266" s="174"/>
      <c r="AY266" s="174"/>
      <c r="AZ266" s="174"/>
      <c r="BA266" s="174"/>
      <c r="BB266" s="174"/>
      <c r="BC266" s="174"/>
      <c r="BD266" s="174"/>
      <c r="BE266" s="174"/>
      <c r="BF266" s="785" t="s">
        <v>407</v>
      </c>
      <c r="BG266" s="785"/>
      <c r="BH266" s="785"/>
      <c r="BI266" s="785"/>
      <c r="BJ266" s="785"/>
      <c r="BK266" s="785"/>
      <c r="BL266" s="785"/>
      <c r="BM266" s="785"/>
      <c r="BN266" s="785"/>
      <c r="BO266" s="785"/>
      <c r="BP266" s="785"/>
      <c r="BQ266" s="785"/>
      <c r="BR266" s="785"/>
      <c r="BS266" s="785"/>
      <c r="BT266" s="785"/>
    </row>
    <row r="267" spans="1:86" ht="26.1" customHeight="1">
      <c r="A267" s="174"/>
      <c r="B267" s="174"/>
      <c r="C267" s="174"/>
      <c r="D267" s="174"/>
      <c r="E267" s="174"/>
      <c r="F267" s="174"/>
      <c r="G267" s="174"/>
      <c r="H267" s="174"/>
      <c r="I267" s="174"/>
      <c r="J267" s="174"/>
      <c r="K267" s="174"/>
      <c r="L267" s="174"/>
      <c r="M267" s="174"/>
      <c r="N267" s="785"/>
      <c r="O267" s="785"/>
      <c r="P267" s="785"/>
      <c r="Q267" s="785"/>
      <c r="R267" s="785"/>
      <c r="S267" s="785"/>
      <c r="T267" s="785"/>
      <c r="U267" s="785"/>
      <c r="V267" s="785"/>
      <c r="W267" s="785"/>
      <c r="X267" s="785"/>
      <c r="Y267" s="785"/>
      <c r="Z267" s="785"/>
      <c r="AA267" s="785"/>
      <c r="AB267" s="785"/>
      <c r="AQ267" s="298"/>
      <c r="AR267" s="299"/>
      <c r="AS267" s="174"/>
      <c r="AT267" s="174"/>
      <c r="AU267" s="174"/>
      <c r="AV267" s="174"/>
      <c r="AW267" s="174"/>
      <c r="AX267" s="174"/>
      <c r="AY267" s="174"/>
      <c r="AZ267" s="174"/>
      <c r="BA267" s="174"/>
      <c r="BB267" s="174"/>
      <c r="BC267" s="174"/>
      <c r="BD267" s="174"/>
      <c r="BE267" s="174"/>
      <c r="BF267" s="785"/>
      <c r="BG267" s="785"/>
      <c r="BH267" s="785"/>
      <c r="BI267" s="785"/>
      <c r="BJ267" s="785"/>
      <c r="BK267" s="785"/>
      <c r="BL267" s="785"/>
      <c r="BM267" s="785"/>
      <c r="BN267" s="785"/>
      <c r="BO267" s="785"/>
      <c r="BP267" s="785"/>
      <c r="BQ267" s="785"/>
      <c r="BR267" s="785"/>
      <c r="BS267" s="785"/>
      <c r="BT267" s="785"/>
    </row>
    <row r="268" spans="1:86" ht="26.1" customHeight="1">
      <c r="AQ268" s="302"/>
      <c r="AR268" s="303"/>
    </row>
    <row r="269" spans="1:86" ht="26.1" customHeight="1">
      <c r="B269" s="142" t="str">
        <f>$B$5</f>
        <v>第86回全国教育美術展応募作品の名札</v>
      </c>
      <c r="AQ269" s="302"/>
      <c r="AR269" s="303"/>
      <c r="AT269" s="142" t="str">
        <f>$B$5</f>
        <v>第86回全国教育美術展応募作品の名札</v>
      </c>
    </row>
    <row r="270" spans="1:86" ht="24.95" customHeight="1">
      <c r="A270" s="734" t="s">
        <v>45</v>
      </c>
      <c r="B270" s="735"/>
      <c r="C270" s="735"/>
      <c r="D270" s="735"/>
      <c r="E270" s="735"/>
      <c r="F270" s="735"/>
      <c r="G270" s="735"/>
      <c r="H270" s="735"/>
      <c r="I270" s="735"/>
      <c r="J270" s="735"/>
      <c r="K270" s="735"/>
      <c r="L270" s="735"/>
      <c r="M270" s="736"/>
      <c r="N270" s="790" t="s">
        <v>344</v>
      </c>
      <c r="O270" s="790"/>
      <c r="P270" s="719" t="s">
        <v>17</v>
      </c>
      <c r="Q270" s="720"/>
      <c r="R270" s="721" t="str">
        <f>IF('②応募者名簿(印刷用)'!$BX$40="","",'②応募者名簿(印刷用)'!$BX$40)</f>
        <v>-</v>
      </c>
      <c r="S270" s="721"/>
      <c r="T270" s="721"/>
      <c r="U270" s="721"/>
      <c r="V270" s="721"/>
      <c r="W270" s="721"/>
      <c r="X270" s="721"/>
      <c r="Y270" s="272"/>
      <c r="Z270" s="272"/>
      <c r="AA270" s="718" t="s">
        <v>282</v>
      </c>
      <c r="AB270" s="718"/>
      <c r="AC270" s="718"/>
      <c r="AD270" s="716" t="str">
        <f>IF(①入力シート!$D$30+①入力シート!$H$30+①入力シート!$L$30=0,"",①入力シート!$D$30&amp;①入力シート!$G$30&amp;①入力シート!$H$30&amp;①入力シート!$K$30&amp;①入力シート!$L$30)</f>
        <v/>
      </c>
      <c r="AE270" s="716"/>
      <c r="AF270" s="716"/>
      <c r="AG270" s="716"/>
      <c r="AH270" s="716"/>
      <c r="AI270" s="716"/>
      <c r="AJ270" s="716"/>
      <c r="AK270" s="716"/>
      <c r="AL270" s="716"/>
      <c r="AM270" s="716"/>
      <c r="AN270" s="716"/>
      <c r="AO270" s="716"/>
      <c r="AP270" s="717"/>
      <c r="AQ270" s="300"/>
      <c r="AR270" s="301"/>
      <c r="AS270" s="734" t="s">
        <v>45</v>
      </c>
      <c r="AT270" s="735"/>
      <c r="AU270" s="735"/>
      <c r="AV270" s="735"/>
      <c r="AW270" s="735"/>
      <c r="AX270" s="735"/>
      <c r="AY270" s="735"/>
      <c r="AZ270" s="735"/>
      <c r="BA270" s="735"/>
      <c r="BB270" s="735"/>
      <c r="BC270" s="735"/>
      <c r="BD270" s="735"/>
      <c r="BE270" s="736"/>
      <c r="BF270" s="728" t="s">
        <v>344</v>
      </c>
      <c r="BG270" s="729"/>
      <c r="BH270" s="719" t="s">
        <v>17</v>
      </c>
      <c r="BI270" s="720"/>
      <c r="BJ270" s="721" t="str">
        <f>IF('②応募者名簿(印刷用)'!$BX$40="","",'②応募者名簿(印刷用)'!$BX$40)</f>
        <v>-</v>
      </c>
      <c r="BK270" s="721"/>
      <c r="BL270" s="721"/>
      <c r="BM270" s="721"/>
      <c r="BN270" s="721"/>
      <c r="BO270" s="721"/>
      <c r="BP270" s="721"/>
      <c r="BQ270" s="272"/>
      <c r="BR270" s="272"/>
      <c r="BS270" s="718" t="s">
        <v>282</v>
      </c>
      <c r="BT270" s="718"/>
      <c r="BU270" s="718"/>
      <c r="BV270" s="716" t="str">
        <f>IF(①入力シート!$D$30+①入力シート!$H$30+①入力シート!$L$30=0,"",①入力シート!$D$30&amp;①入力シート!$G$30&amp;①入力シート!$H$30&amp;①入力シート!$K$30&amp;①入力シート!$L$30)</f>
        <v/>
      </c>
      <c r="BW270" s="716"/>
      <c r="BX270" s="716"/>
      <c r="BY270" s="716"/>
      <c r="BZ270" s="716"/>
      <c r="CA270" s="716"/>
      <c r="CB270" s="716"/>
      <c r="CC270" s="716"/>
      <c r="CD270" s="716"/>
      <c r="CE270" s="716"/>
      <c r="CF270" s="716"/>
      <c r="CG270" s="716"/>
      <c r="CH270" s="717"/>
    </row>
    <row r="271" spans="1:86" ht="24.95" customHeight="1">
      <c r="A271" s="714"/>
      <c r="B271" s="715"/>
      <c r="C271" s="715"/>
      <c r="D271" s="715"/>
      <c r="E271" s="715"/>
      <c r="F271" s="715"/>
      <c r="G271" s="715"/>
      <c r="H271" s="715"/>
      <c r="I271" s="191"/>
      <c r="J271" s="191"/>
      <c r="K271" s="191"/>
      <c r="L271" s="191"/>
      <c r="M271" s="192"/>
      <c r="N271" s="790"/>
      <c r="O271" s="790"/>
      <c r="P271" s="711" t="str">
        <f>IF('②応募者名簿(印刷用)'!$BV$42="","",'②応募者名簿(印刷用)'!$BV$42)</f>
        <v xml:space="preserve"> </v>
      </c>
      <c r="Q271" s="712"/>
      <c r="R271" s="712"/>
      <c r="S271" s="712"/>
      <c r="T271" s="712"/>
      <c r="U271" s="712"/>
      <c r="V271" s="712"/>
      <c r="W271" s="712"/>
      <c r="X271" s="712"/>
      <c r="Y271" s="712"/>
      <c r="Z271" s="712"/>
      <c r="AA271" s="712"/>
      <c r="AB271" s="712"/>
      <c r="AC271" s="712"/>
      <c r="AD271" s="712"/>
      <c r="AE271" s="712"/>
      <c r="AF271" s="712"/>
      <c r="AG271" s="712"/>
      <c r="AH271" s="712"/>
      <c r="AI271" s="712"/>
      <c r="AJ271" s="712"/>
      <c r="AK271" s="712"/>
      <c r="AL271" s="712"/>
      <c r="AM271" s="712"/>
      <c r="AN271" s="712"/>
      <c r="AO271" s="712"/>
      <c r="AP271" s="713"/>
      <c r="AQ271" s="300"/>
      <c r="AR271" s="301"/>
      <c r="AS271" s="714"/>
      <c r="AT271" s="715"/>
      <c r="AU271" s="715"/>
      <c r="AV271" s="715"/>
      <c r="AW271" s="715"/>
      <c r="AX271" s="715"/>
      <c r="AY271" s="715"/>
      <c r="AZ271" s="715"/>
      <c r="BA271" s="191"/>
      <c r="BB271" s="191"/>
      <c r="BC271" s="191"/>
      <c r="BD271" s="191"/>
      <c r="BE271" s="192"/>
      <c r="BF271" s="730"/>
      <c r="BG271" s="731"/>
      <c r="BH271" s="711" t="str">
        <f>IF('②応募者名簿(印刷用)'!$BV$42="","",'②応募者名簿(印刷用)'!$BV$42)</f>
        <v xml:space="preserve"> </v>
      </c>
      <c r="BI271" s="712"/>
      <c r="BJ271" s="712"/>
      <c r="BK271" s="712"/>
      <c r="BL271" s="712"/>
      <c r="BM271" s="712"/>
      <c r="BN271" s="712"/>
      <c r="BO271" s="712"/>
      <c r="BP271" s="712"/>
      <c r="BQ271" s="712"/>
      <c r="BR271" s="712"/>
      <c r="BS271" s="712"/>
      <c r="BT271" s="712"/>
      <c r="BU271" s="712"/>
      <c r="BV271" s="712"/>
      <c r="BW271" s="712"/>
      <c r="BX271" s="712"/>
      <c r="BY271" s="712"/>
      <c r="BZ271" s="712"/>
      <c r="CA271" s="712"/>
      <c r="CB271" s="712"/>
      <c r="CC271" s="712"/>
      <c r="CD271" s="712"/>
      <c r="CE271" s="712"/>
      <c r="CF271" s="712"/>
      <c r="CG271" s="712"/>
      <c r="CH271" s="713"/>
    </row>
    <row r="272" spans="1:86" ht="24.95" customHeight="1">
      <c r="A272" s="714"/>
      <c r="B272" s="715"/>
      <c r="C272" s="715"/>
      <c r="D272" s="715"/>
      <c r="E272" s="715"/>
      <c r="F272" s="715"/>
      <c r="G272" s="715"/>
      <c r="H272" s="715"/>
      <c r="I272" s="191"/>
      <c r="J272" s="191"/>
      <c r="K272" s="191"/>
      <c r="L272" s="191"/>
      <c r="M272" s="192"/>
      <c r="N272" s="790"/>
      <c r="O272" s="790"/>
      <c r="P272" s="711" t="str">
        <f>IF('②応募者名簿(印刷用)'!$BV$43="","",'②応募者名簿(印刷用)'!$BV$43)</f>
        <v xml:space="preserve"> </v>
      </c>
      <c r="Q272" s="712"/>
      <c r="R272" s="712"/>
      <c r="S272" s="712"/>
      <c r="T272" s="712"/>
      <c r="U272" s="712"/>
      <c r="V272" s="712"/>
      <c r="W272" s="712"/>
      <c r="X272" s="712"/>
      <c r="Y272" s="712"/>
      <c r="Z272" s="712"/>
      <c r="AA272" s="712"/>
      <c r="AB272" s="712"/>
      <c r="AC272" s="712"/>
      <c r="AD272" s="712"/>
      <c r="AE272" s="712"/>
      <c r="AF272" s="712"/>
      <c r="AG272" s="712"/>
      <c r="AH272" s="712"/>
      <c r="AI272" s="712"/>
      <c r="AJ272" s="712"/>
      <c r="AK272" s="712"/>
      <c r="AL272" s="712"/>
      <c r="AM272" s="712"/>
      <c r="AN272" s="712"/>
      <c r="AO272" s="712"/>
      <c r="AP272" s="713"/>
      <c r="AQ272" s="300"/>
      <c r="AR272" s="301"/>
      <c r="AS272" s="714"/>
      <c r="AT272" s="715"/>
      <c r="AU272" s="715"/>
      <c r="AV272" s="715"/>
      <c r="AW272" s="715"/>
      <c r="AX272" s="715"/>
      <c r="AY272" s="715"/>
      <c r="AZ272" s="715"/>
      <c r="BA272" s="191"/>
      <c r="BB272" s="191"/>
      <c r="BC272" s="191"/>
      <c r="BD272" s="191"/>
      <c r="BE272" s="192"/>
      <c r="BF272" s="730"/>
      <c r="BG272" s="731"/>
      <c r="BH272" s="711" t="str">
        <f>IF('②応募者名簿(印刷用)'!$BV$43="","",'②応募者名簿(印刷用)'!$BV$43)</f>
        <v xml:space="preserve"> </v>
      </c>
      <c r="BI272" s="712"/>
      <c r="BJ272" s="712"/>
      <c r="BK272" s="712"/>
      <c r="BL272" s="712"/>
      <c r="BM272" s="712"/>
      <c r="BN272" s="712"/>
      <c r="BO272" s="712"/>
      <c r="BP272" s="712"/>
      <c r="BQ272" s="712"/>
      <c r="BR272" s="712"/>
      <c r="BS272" s="712"/>
      <c r="BT272" s="712"/>
      <c r="BU272" s="712"/>
      <c r="BV272" s="712"/>
      <c r="BW272" s="712"/>
      <c r="BX272" s="712"/>
      <c r="BY272" s="712"/>
      <c r="BZ272" s="712"/>
      <c r="CA272" s="712"/>
      <c r="CB272" s="712"/>
      <c r="CC272" s="712"/>
      <c r="CD272" s="712"/>
      <c r="CE272" s="712"/>
      <c r="CF272" s="712"/>
      <c r="CG272" s="712"/>
      <c r="CH272" s="713"/>
    </row>
    <row r="273" spans="1:86" ht="24.95" customHeight="1">
      <c r="A273" s="714"/>
      <c r="B273" s="715"/>
      <c r="C273" s="715"/>
      <c r="D273" s="715"/>
      <c r="E273" s="715"/>
      <c r="F273" s="715"/>
      <c r="G273" s="715"/>
      <c r="H273" s="715"/>
      <c r="I273" s="191"/>
      <c r="J273" s="191"/>
      <c r="K273" s="191"/>
      <c r="L273" s="191"/>
      <c r="M273" s="192"/>
      <c r="N273" s="790"/>
      <c r="O273" s="790"/>
      <c r="P273" s="737" t="str">
        <f>IF('②応募者名簿(印刷用)'!$BV$44="","",'②応募者名簿(印刷用)'!$BV$44)</f>
        <v xml:space="preserve"> </v>
      </c>
      <c r="Q273" s="738"/>
      <c r="R273" s="738"/>
      <c r="S273" s="738"/>
      <c r="T273" s="738"/>
      <c r="U273" s="738"/>
      <c r="V273" s="738"/>
      <c r="W273" s="738"/>
      <c r="X273" s="738"/>
      <c r="Y273" s="738"/>
      <c r="Z273" s="738"/>
      <c r="AA273" s="738"/>
      <c r="AB273" s="738"/>
      <c r="AC273" s="738"/>
      <c r="AD273" s="738"/>
      <c r="AE273" s="738"/>
      <c r="AF273" s="738"/>
      <c r="AG273" s="738"/>
      <c r="AH273" s="738"/>
      <c r="AI273" s="738"/>
      <c r="AJ273" s="738"/>
      <c r="AK273" s="738"/>
      <c r="AL273" s="738"/>
      <c r="AM273" s="738"/>
      <c r="AN273" s="738"/>
      <c r="AO273" s="738"/>
      <c r="AP273" s="739"/>
      <c r="AQ273" s="300"/>
      <c r="AR273" s="301"/>
      <c r="AS273" s="714"/>
      <c r="AT273" s="715"/>
      <c r="AU273" s="715"/>
      <c r="AV273" s="715"/>
      <c r="AW273" s="715"/>
      <c r="AX273" s="715"/>
      <c r="AY273" s="715"/>
      <c r="AZ273" s="715"/>
      <c r="BA273" s="191"/>
      <c r="BB273" s="191"/>
      <c r="BC273" s="191"/>
      <c r="BD273" s="191"/>
      <c r="BE273" s="192"/>
      <c r="BF273" s="732"/>
      <c r="BG273" s="733"/>
      <c r="BH273" s="737" t="str">
        <f>IF('②応募者名簿(印刷用)'!$BV$44="","",'②応募者名簿(印刷用)'!$BV$44)</f>
        <v xml:space="preserve"> </v>
      </c>
      <c r="BI273" s="738"/>
      <c r="BJ273" s="738"/>
      <c r="BK273" s="738"/>
      <c r="BL273" s="738"/>
      <c r="BM273" s="738"/>
      <c r="BN273" s="738"/>
      <c r="BO273" s="738"/>
      <c r="BP273" s="738"/>
      <c r="BQ273" s="738"/>
      <c r="BR273" s="738"/>
      <c r="BS273" s="738"/>
      <c r="BT273" s="738"/>
      <c r="BU273" s="738"/>
      <c r="BV273" s="738"/>
      <c r="BW273" s="738"/>
      <c r="BX273" s="738"/>
      <c r="BY273" s="738"/>
      <c r="BZ273" s="738"/>
      <c r="CA273" s="738"/>
      <c r="CB273" s="738"/>
      <c r="CC273" s="738"/>
      <c r="CD273" s="738"/>
      <c r="CE273" s="738"/>
      <c r="CF273" s="738"/>
      <c r="CG273" s="738"/>
      <c r="CH273" s="739"/>
    </row>
    <row r="274" spans="1:86" ht="24.95" customHeight="1">
      <c r="A274" s="714"/>
      <c r="B274" s="715"/>
      <c r="C274" s="715"/>
      <c r="D274" s="715"/>
      <c r="E274" s="715"/>
      <c r="F274" s="715"/>
      <c r="G274" s="715"/>
      <c r="H274" s="715"/>
      <c r="I274" s="191"/>
      <c r="J274" s="191"/>
      <c r="K274" s="191"/>
      <c r="L274" s="191"/>
      <c r="M274" s="192"/>
      <c r="N274" s="728" t="s">
        <v>345</v>
      </c>
      <c r="O274" s="729"/>
      <c r="P274" s="740" t="s">
        <v>23</v>
      </c>
      <c r="Q274" s="741"/>
      <c r="R274" s="741"/>
      <c r="S274" s="741"/>
      <c r="T274" s="720" t="str">
        <f>""&amp;①入力シート!$D$21</f>
        <v/>
      </c>
      <c r="U274" s="720"/>
      <c r="V274" s="720"/>
      <c r="W274" s="720"/>
      <c r="X274" s="720"/>
      <c r="Y274" s="720"/>
      <c r="Z274" s="720"/>
      <c r="AA274" s="720"/>
      <c r="AB274" s="720"/>
      <c r="AC274" s="720"/>
      <c r="AD274" s="720"/>
      <c r="AE274" s="720"/>
      <c r="AF274" s="720"/>
      <c r="AG274" s="720"/>
      <c r="AH274" s="720"/>
      <c r="AI274" s="720"/>
      <c r="AJ274" s="720"/>
      <c r="AK274" s="720"/>
      <c r="AL274" s="720"/>
      <c r="AM274" s="720"/>
      <c r="AN274" s="720"/>
      <c r="AO274" s="720"/>
      <c r="AP274" s="773"/>
      <c r="AQ274" s="300"/>
      <c r="AR274" s="301"/>
      <c r="AS274" s="714"/>
      <c r="AT274" s="715"/>
      <c r="AU274" s="715"/>
      <c r="AV274" s="715"/>
      <c r="AW274" s="715"/>
      <c r="AX274" s="715"/>
      <c r="AY274" s="715"/>
      <c r="AZ274" s="715"/>
      <c r="BA274" s="191"/>
      <c r="BB274" s="191"/>
      <c r="BC274" s="191"/>
      <c r="BD274" s="191"/>
      <c r="BE274" s="192"/>
      <c r="BF274" s="728" t="s">
        <v>345</v>
      </c>
      <c r="BG274" s="729"/>
      <c r="BH274" s="740" t="s">
        <v>23</v>
      </c>
      <c r="BI274" s="741"/>
      <c r="BJ274" s="741"/>
      <c r="BK274" s="741"/>
      <c r="BL274" s="720" t="str">
        <f>""&amp;①入力シート!$D$21</f>
        <v/>
      </c>
      <c r="BM274" s="720"/>
      <c r="BN274" s="720"/>
      <c r="BO274" s="720"/>
      <c r="BP274" s="720"/>
      <c r="BQ274" s="720"/>
      <c r="BR274" s="720"/>
      <c r="BS274" s="720"/>
      <c r="BT274" s="720"/>
      <c r="BU274" s="720"/>
      <c r="BV274" s="720"/>
      <c r="BW274" s="720"/>
      <c r="BX274" s="720"/>
      <c r="BY274" s="720"/>
      <c r="BZ274" s="720"/>
      <c r="CA274" s="720"/>
      <c r="CB274" s="720"/>
      <c r="CC274" s="720"/>
      <c r="CD274" s="720"/>
      <c r="CE274" s="720"/>
      <c r="CF274" s="720"/>
      <c r="CG274" s="720"/>
      <c r="CH274" s="773"/>
    </row>
    <row r="275" spans="1:86" ht="24.95" customHeight="1">
      <c r="A275" s="193"/>
      <c r="B275" s="191"/>
      <c r="C275" s="191"/>
      <c r="D275" s="191"/>
      <c r="E275" s="191"/>
      <c r="F275" s="191"/>
      <c r="G275" s="191"/>
      <c r="H275" s="191"/>
      <c r="I275" s="191"/>
      <c r="J275" s="191"/>
      <c r="K275" s="191"/>
      <c r="L275" s="191"/>
      <c r="M275" s="192"/>
      <c r="N275" s="730"/>
      <c r="O275" s="731"/>
      <c r="P275" s="770" t="str">
        <f>"　"&amp;①入力シート!$D$22</f>
        <v>　</v>
      </c>
      <c r="Q275" s="771"/>
      <c r="R275" s="771"/>
      <c r="S275" s="771"/>
      <c r="T275" s="771"/>
      <c r="U275" s="771"/>
      <c r="V275" s="771"/>
      <c r="W275" s="771"/>
      <c r="X275" s="771"/>
      <c r="Y275" s="771"/>
      <c r="Z275" s="771"/>
      <c r="AA275" s="771"/>
      <c r="AB275" s="771"/>
      <c r="AC275" s="771"/>
      <c r="AD275" s="771"/>
      <c r="AE275" s="771"/>
      <c r="AF275" s="771"/>
      <c r="AG275" s="771"/>
      <c r="AH275" s="771"/>
      <c r="AI275" s="771"/>
      <c r="AJ275" s="771"/>
      <c r="AK275" s="771"/>
      <c r="AL275" s="771"/>
      <c r="AM275" s="771"/>
      <c r="AN275" s="771"/>
      <c r="AO275" s="771"/>
      <c r="AP275" s="772"/>
      <c r="AQ275" s="300"/>
      <c r="AR275" s="301"/>
      <c r="AS275" s="193"/>
      <c r="AT275" s="191"/>
      <c r="AU275" s="191"/>
      <c r="AV275" s="191"/>
      <c r="AW275" s="191"/>
      <c r="AX275" s="191"/>
      <c r="AY275" s="191"/>
      <c r="AZ275" s="191"/>
      <c r="BA275" s="191"/>
      <c r="BB275" s="191"/>
      <c r="BC275" s="191"/>
      <c r="BD275" s="191"/>
      <c r="BE275" s="192"/>
      <c r="BF275" s="730"/>
      <c r="BG275" s="731"/>
      <c r="BH275" s="770" t="str">
        <f>"　"&amp;①入力シート!$D$22</f>
        <v>　</v>
      </c>
      <c r="BI275" s="771"/>
      <c r="BJ275" s="771"/>
      <c r="BK275" s="771"/>
      <c r="BL275" s="771"/>
      <c r="BM275" s="771"/>
      <c r="BN275" s="771"/>
      <c r="BO275" s="771"/>
      <c r="BP275" s="771"/>
      <c r="BQ275" s="771"/>
      <c r="BR275" s="771"/>
      <c r="BS275" s="771"/>
      <c r="BT275" s="771"/>
      <c r="BU275" s="771"/>
      <c r="BV275" s="771"/>
      <c r="BW275" s="771"/>
      <c r="BX275" s="771"/>
      <c r="BY275" s="771"/>
      <c r="BZ275" s="771"/>
      <c r="CA275" s="771"/>
      <c r="CB275" s="771"/>
      <c r="CC275" s="771"/>
      <c r="CD275" s="771"/>
      <c r="CE275" s="771"/>
      <c r="CF275" s="771"/>
      <c r="CG275" s="771"/>
      <c r="CH275" s="772"/>
    </row>
    <row r="276" spans="1:86" ht="24.95" customHeight="1">
      <c r="A276" s="193"/>
      <c r="B276" s="191"/>
      <c r="C276" s="191"/>
      <c r="D276" s="191"/>
      <c r="E276" s="191"/>
      <c r="F276" s="191"/>
      <c r="G276" s="191"/>
      <c r="H276" s="191"/>
      <c r="I276" s="191"/>
      <c r="J276" s="191"/>
      <c r="K276" s="191"/>
      <c r="L276" s="191"/>
      <c r="M276" s="192"/>
      <c r="N276" s="730"/>
      <c r="O276" s="731"/>
      <c r="P276" s="764" t="str">
        <f>"　"&amp;①入力シート!$D$23</f>
        <v>　</v>
      </c>
      <c r="Q276" s="765"/>
      <c r="R276" s="765"/>
      <c r="S276" s="765"/>
      <c r="T276" s="765"/>
      <c r="U276" s="765"/>
      <c r="V276" s="765"/>
      <c r="W276" s="765"/>
      <c r="X276" s="765"/>
      <c r="Y276" s="765"/>
      <c r="Z276" s="765"/>
      <c r="AA276" s="765"/>
      <c r="AB276" s="765"/>
      <c r="AC276" s="765"/>
      <c r="AD276" s="765"/>
      <c r="AE276" s="765"/>
      <c r="AF276" s="765"/>
      <c r="AG276" s="765"/>
      <c r="AH276" s="765"/>
      <c r="AI276" s="765"/>
      <c r="AJ276" s="765"/>
      <c r="AK276" s="765"/>
      <c r="AL276" s="765"/>
      <c r="AM276" s="765"/>
      <c r="AN276" s="765"/>
      <c r="AO276" s="765"/>
      <c r="AP276" s="766"/>
      <c r="AQ276" s="300"/>
      <c r="AR276" s="301"/>
      <c r="AS276" s="193"/>
      <c r="AT276" s="191"/>
      <c r="AU276" s="191"/>
      <c r="AV276" s="191"/>
      <c r="AW276" s="191"/>
      <c r="AX276" s="191"/>
      <c r="AY276" s="191"/>
      <c r="AZ276" s="191"/>
      <c r="BA276" s="191"/>
      <c r="BB276" s="191"/>
      <c r="BC276" s="191"/>
      <c r="BD276" s="191"/>
      <c r="BE276" s="192"/>
      <c r="BF276" s="730"/>
      <c r="BG276" s="731"/>
      <c r="BH276" s="764" t="str">
        <f>"　"&amp;①入力シート!$D$23</f>
        <v>　</v>
      </c>
      <c r="BI276" s="765"/>
      <c r="BJ276" s="765"/>
      <c r="BK276" s="765"/>
      <c r="BL276" s="765"/>
      <c r="BM276" s="765"/>
      <c r="BN276" s="765"/>
      <c r="BO276" s="765"/>
      <c r="BP276" s="765"/>
      <c r="BQ276" s="765"/>
      <c r="BR276" s="765"/>
      <c r="BS276" s="765"/>
      <c r="BT276" s="765"/>
      <c r="BU276" s="765"/>
      <c r="BV276" s="765"/>
      <c r="BW276" s="765"/>
      <c r="BX276" s="765"/>
      <c r="BY276" s="765"/>
      <c r="BZ276" s="765"/>
      <c r="CA276" s="765"/>
      <c r="CB276" s="765"/>
      <c r="CC276" s="765"/>
      <c r="CD276" s="765"/>
      <c r="CE276" s="765"/>
      <c r="CF276" s="765"/>
      <c r="CG276" s="765"/>
      <c r="CH276" s="766"/>
    </row>
    <row r="277" spans="1:86" ht="24.95" customHeight="1">
      <c r="A277" s="194"/>
      <c r="B277" s="195"/>
      <c r="C277" s="195"/>
      <c r="D277" s="195"/>
      <c r="E277" s="195"/>
      <c r="F277" s="195"/>
      <c r="G277" s="195"/>
      <c r="H277" s="195"/>
      <c r="I277" s="195"/>
      <c r="J277" s="195"/>
      <c r="K277" s="195"/>
      <c r="L277" s="195"/>
      <c r="M277" s="196"/>
      <c r="N277" s="732"/>
      <c r="O277" s="733"/>
      <c r="P277" s="764"/>
      <c r="Q277" s="765"/>
      <c r="R277" s="765"/>
      <c r="S277" s="765"/>
      <c r="T277" s="765"/>
      <c r="U277" s="765"/>
      <c r="V277" s="765"/>
      <c r="W277" s="765"/>
      <c r="X277" s="765"/>
      <c r="Y277" s="765"/>
      <c r="Z277" s="765"/>
      <c r="AA277" s="765"/>
      <c r="AB277" s="765"/>
      <c r="AC277" s="765"/>
      <c r="AD277" s="765"/>
      <c r="AE277" s="765"/>
      <c r="AF277" s="765"/>
      <c r="AG277" s="765"/>
      <c r="AH277" s="765"/>
      <c r="AI277" s="765"/>
      <c r="AJ277" s="765"/>
      <c r="AK277" s="765"/>
      <c r="AL277" s="765"/>
      <c r="AM277" s="765"/>
      <c r="AN277" s="765"/>
      <c r="AO277" s="765"/>
      <c r="AP277" s="766"/>
      <c r="AQ277" s="300"/>
      <c r="AR277" s="301"/>
      <c r="AS277" s="194"/>
      <c r="AT277" s="195"/>
      <c r="AU277" s="195"/>
      <c r="AV277" s="195"/>
      <c r="AW277" s="195"/>
      <c r="AX277" s="195"/>
      <c r="AY277" s="195"/>
      <c r="AZ277" s="195"/>
      <c r="BA277" s="195"/>
      <c r="BB277" s="195"/>
      <c r="BC277" s="195"/>
      <c r="BD277" s="195"/>
      <c r="BE277" s="196"/>
      <c r="BF277" s="732"/>
      <c r="BG277" s="733"/>
      <c r="BH277" s="767"/>
      <c r="BI277" s="768"/>
      <c r="BJ277" s="768"/>
      <c r="BK277" s="768"/>
      <c r="BL277" s="768"/>
      <c r="BM277" s="768"/>
      <c r="BN277" s="768"/>
      <c r="BO277" s="768"/>
      <c r="BP277" s="768"/>
      <c r="BQ277" s="768"/>
      <c r="BR277" s="768"/>
      <c r="BS277" s="768"/>
      <c r="BT277" s="768"/>
      <c r="BU277" s="768"/>
      <c r="BV277" s="768"/>
      <c r="BW277" s="768"/>
      <c r="BX277" s="768"/>
      <c r="BY277" s="768"/>
      <c r="BZ277" s="768"/>
      <c r="CA277" s="768"/>
      <c r="CB277" s="768"/>
      <c r="CC277" s="768"/>
      <c r="CD277" s="768"/>
      <c r="CE277" s="768"/>
      <c r="CF277" s="768"/>
      <c r="CG277" s="768"/>
      <c r="CH277" s="769"/>
    </row>
    <row r="278" spans="1:86" ht="24.95" customHeight="1">
      <c r="A278" s="722" t="s">
        <v>337</v>
      </c>
      <c r="B278" s="723"/>
      <c r="C278" s="740" t="s">
        <v>31</v>
      </c>
      <c r="D278" s="741"/>
      <c r="E278" s="741"/>
      <c r="F278" s="741"/>
      <c r="G278" s="741"/>
      <c r="H278" s="741"/>
      <c r="I278" s="741"/>
      <c r="J278" s="741"/>
      <c r="K278" s="741"/>
      <c r="L278" s="741"/>
      <c r="M278" s="741"/>
      <c r="N278" s="722" t="s">
        <v>336</v>
      </c>
      <c r="O278" s="723"/>
      <c r="P278" s="792" t="str">
        <f>""&amp;①入力シート!AC126</f>
        <v/>
      </c>
      <c r="Q278" s="792"/>
      <c r="R278" s="792"/>
      <c r="S278" s="792"/>
      <c r="T278" s="792"/>
      <c r="U278" s="792"/>
      <c r="V278" s="792"/>
      <c r="W278" s="792"/>
      <c r="X278" s="792"/>
      <c r="Y278" s="792"/>
      <c r="Z278" s="792"/>
      <c r="AA278" s="792"/>
      <c r="AB278" s="792"/>
      <c r="AC278" s="792"/>
      <c r="AD278" s="792"/>
      <c r="AE278" s="792"/>
      <c r="AF278" s="792"/>
      <c r="AG278" s="792"/>
      <c r="AH278" s="792"/>
      <c r="AI278" s="792"/>
      <c r="AJ278" s="792"/>
      <c r="AK278" s="792"/>
      <c r="AL278" s="792"/>
      <c r="AM278" s="792"/>
      <c r="AN278" s="792"/>
      <c r="AO278" s="792"/>
      <c r="AP278" s="792"/>
      <c r="AQ278" s="300"/>
      <c r="AR278" s="301"/>
      <c r="AS278" s="722" t="s">
        <v>337</v>
      </c>
      <c r="AT278" s="723"/>
      <c r="AU278" s="740" t="s">
        <v>31</v>
      </c>
      <c r="AV278" s="741"/>
      <c r="AW278" s="741"/>
      <c r="AX278" s="741"/>
      <c r="AY278" s="741"/>
      <c r="AZ278" s="741"/>
      <c r="BA278" s="741"/>
      <c r="BB278" s="741"/>
      <c r="BC278" s="741"/>
      <c r="BD278" s="741"/>
      <c r="BE278" s="742"/>
      <c r="BF278" s="722" t="s">
        <v>336</v>
      </c>
      <c r="BG278" s="723"/>
      <c r="BH278" s="755" t="str">
        <f>""&amp;①入力シート!AC127</f>
        <v/>
      </c>
      <c r="BI278" s="756"/>
      <c r="BJ278" s="756"/>
      <c r="BK278" s="756"/>
      <c r="BL278" s="756"/>
      <c r="BM278" s="756"/>
      <c r="BN278" s="756"/>
      <c r="BO278" s="756"/>
      <c r="BP278" s="756"/>
      <c r="BQ278" s="756"/>
      <c r="BR278" s="756"/>
      <c r="BS278" s="756"/>
      <c r="BT278" s="756"/>
      <c r="BU278" s="756"/>
      <c r="BV278" s="756"/>
      <c r="BW278" s="756"/>
      <c r="BX278" s="756"/>
      <c r="BY278" s="756"/>
      <c r="BZ278" s="756"/>
      <c r="CA278" s="756"/>
      <c r="CB278" s="756"/>
      <c r="CC278" s="756"/>
      <c r="CD278" s="756"/>
      <c r="CE278" s="756"/>
      <c r="CF278" s="756"/>
      <c r="CG278" s="756"/>
      <c r="CH278" s="757"/>
    </row>
    <row r="279" spans="1:86" ht="24.95" customHeight="1">
      <c r="A279" s="724"/>
      <c r="B279" s="725"/>
      <c r="C279" s="743">
        <f>'②応募者名簿(印刷用)'!$CI15</f>
        <v>103</v>
      </c>
      <c r="D279" s="744"/>
      <c r="E279" s="744"/>
      <c r="F279" s="744"/>
      <c r="G279" s="744"/>
      <c r="H279" s="744"/>
      <c r="I279" s="744"/>
      <c r="J279" s="744"/>
      <c r="K279" s="744"/>
      <c r="L279" s="744"/>
      <c r="M279" s="744"/>
      <c r="N279" s="724"/>
      <c r="O279" s="725"/>
      <c r="P279" s="792"/>
      <c r="Q279" s="792"/>
      <c r="R279" s="792"/>
      <c r="S279" s="792"/>
      <c r="T279" s="792"/>
      <c r="U279" s="792"/>
      <c r="V279" s="792"/>
      <c r="W279" s="792"/>
      <c r="X279" s="792"/>
      <c r="Y279" s="792"/>
      <c r="Z279" s="792"/>
      <c r="AA279" s="792"/>
      <c r="AB279" s="792"/>
      <c r="AC279" s="792"/>
      <c r="AD279" s="792"/>
      <c r="AE279" s="792"/>
      <c r="AF279" s="792"/>
      <c r="AG279" s="792"/>
      <c r="AH279" s="792"/>
      <c r="AI279" s="792"/>
      <c r="AJ279" s="792"/>
      <c r="AK279" s="792"/>
      <c r="AL279" s="792"/>
      <c r="AM279" s="792"/>
      <c r="AN279" s="792"/>
      <c r="AO279" s="792"/>
      <c r="AP279" s="792"/>
      <c r="AQ279" s="300"/>
      <c r="AR279" s="301"/>
      <c r="AS279" s="724"/>
      <c r="AT279" s="725"/>
      <c r="AU279" s="743">
        <f>'②応募者名簿(印刷用)'!$CI16</f>
        <v>104</v>
      </c>
      <c r="AV279" s="744"/>
      <c r="AW279" s="744"/>
      <c r="AX279" s="744"/>
      <c r="AY279" s="744"/>
      <c r="AZ279" s="744"/>
      <c r="BA279" s="744"/>
      <c r="BB279" s="744"/>
      <c r="BC279" s="744"/>
      <c r="BD279" s="744"/>
      <c r="BE279" s="745"/>
      <c r="BF279" s="724"/>
      <c r="BG279" s="725"/>
      <c r="BH279" s="758"/>
      <c r="BI279" s="759"/>
      <c r="BJ279" s="759"/>
      <c r="BK279" s="759"/>
      <c r="BL279" s="759"/>
      <c r="BM279" s="759"/>
      <c r="BN279" s="759"/>
      <c r="BO279" s="759"/>
      <c r="BP279" s="759"/>
      <c r="BQ279" s="759"/>
      <c r="BR279" s="759"/>
      <c r="BS279" s="759"/>
      <c r="BT279" s="759"/>
      <c r="BU279" s="759"/>
      <c r="BV279" s="759"/>
      <c r="BW279" s="759"/>
      <c r="BX279" s="759"/>
      <c r="BY279" s="759"/>
      <c r="BZ279" s="759"/>
      <c r="CA279" s="759"/>
      <c r="CB279" s="759"/>
      <c r="CC279" s="759"/>
      <c r="CD279" s="759"/>
      <c r="CE279" s="759"/>
      <c r="CF279" s="759"/>
      <c r="CG279" s="759"/>
      <c r="CH279" s="760"/>
    </row>
    <row r="280" spans="1:86" ht="24.95" customHeight="1">
      <c r="A280" s="726"/>
      <c r="B280" s="727"/>
      <c r="C280" s="743"/>
      <c r="D280" s="744"/>
      <c r="E280" s="744"/>
      <c r="F280" s="744"/>
      <c r="G280" s="744"/>
      <c r="H280" s="744"/>
      <c r="I280" s="744"/>
      <c r="J280" s="744"/>
      <c r="K280" s="744"/>
      <c r="L280" s="744"/>
      <c r="M280" s="744"/>
      <c r="N280" s="726"/>
      <c r="O280" s="727"/>
      <c r="P280" s="792"/>
      <c r="Q280" s="792"/>
      <c r="R280" s="792"/>
      <c r="S280" s="792"/>
      <c r="T280" s="792"/>
      <c r="U280" s="792"/>
      <c r="V280" s="792"/>
      <c r="W280" s="792"/>
      <c r="X280" s="792"/>
      <c r="Y280" s="792"/>
      <c r="Z280" s="792"/>
      <c r="AA280" s="792"/>
      <c r="AB280" s="792"/>
      <c r="AC280" s="792"/>
      <c r="AD280" s="792"/>
      <c r="AE280" s="792"/>
      <c r="AF280" s="792"/>
      <c r="AG280" s="792"/>
      <c r="AH280" s="792"/>
      <c r="AI280" s="792"/>
      <c r="AJ280" s="792"/>
      <c r="AK280" s="792"/>
      <c r="AL280" s="792"/>
      <c r="AM280" s="792"/>
      <c r="AN280" s="792"/>
      <c r="AO280" s="792"/>
      <c r="AP280" s="792"/>
      <c r="AQ280" s="300"/>
      <c r="AR280" s="301"/>
      <c r="AS280" s="726"/>
      <c r="AT280" s="727"/>
      <c r="AU280" s="746"/>
      <c r="AV280" s="747"/>
      <c r="AW280" s="747"/>
      <c r="AX280" s="747"/>
      <c r="AY280" s="747"/>
      <c r="AZ280" s="747"/>
      <c r="BA280" s="747"/>
      <c r="BB280" s="747"/>
      <c r="BC280" s="747"/>
      <c r="BD280" s="747"/>
      <c r="BE280" s="748"/>
      <c r="BF280" s="726"/>
      <c r="BG280" s="727"/>
      <c r="BH280" s="761"/>
      <c r="BI280" s="762"/>
      <c r="BJ280" s="762"/>
      <c r="BK280" s="762"/>
      <c r="BL280" s="762"/>
      <c r="BM280" s="762"/>
      <c r="BN280" s="762"/>
      <c r="BO280" s="762"/>
      <c r="BP280" s="762"/>
      <c r="BQ280" s="762"/>
      <c r="BR280" s="762"/>
      <c r="BS280" s="762"/>
      <c r="BT280" s="762"/>
      <c r="BU280" s="762"/>
      <c r="BV280" s="762"/>
      <c r="BW280" s="762"/>
      <c r="BX280" s="762"/>
      <c r="BY280" s="762"/>
      <c r="BZ280" s="762"/>
      <c r="CA280" s="762"/>
      <c r="CB280" s="762"/>
      <c r="CC280" s="762"/>
      <c r="CD280" s="762"/>
      <c r="CE280" s="762"/>
      <c r="CF280" s="762"/>
      <c r="CG280" s="762"/>
      <c r="CH280" s="763"/>
    </row>
    <row r="281" spans="1:86" ht="24.95" customHeight="1">
      <c r="A281" s="722" t="s">
        <v>338</v>
      </c>
      <c r="B281" s="723"/>
      <c r="C281" s="782" t="str">
        <f>IF('②応募者名簿(印刷用)'!$CS$15="","",'②応募者名簿(印刷用)'!$CS$15)</f>
        <v/>
      </c>
      <c r="D281" s="783"/>
      <c r="E281" s="783"/>
      <c r="F281" s="783"/>
      <c r="G281" s="783"/>
      <c r="H281" s="783"/>
      <c r="I281" s="783"/>
      <c r="J281" s="783"/>
      <c r="K281" s="783"/>
      <c r="L281" s="783"/>
      <c r="M281" s="784"/>
      <c r="N281" s="728" t="s">
        <v>346</v>
      </c>
      <c r="O281" s="729"/>
      <c r="P281" s="787" t="s">
        <v>32</v>
      </c>
      <c r="Q281" s="788"/>
      <c r="R281" s="788"/>
      <c r="S281" s="788"/>
      <c r="T281" s="788"/>
      <c r="U281" s="788"/>
      <c r="V281" s="788"/>
      <c r="W281" s="788"/>
      <c r="X281" s="788"/>
      <c r="Y281" s="788"/>
      <c r="Z281" s="788"/>
      <c r="AA281" s="788"/>
      <c r="AB281" s="788"/>
      <c r="AC281" s="788"/>
      <c r="AD281" s="788"/>
      <c r="AE281" s="788"/>
      <c r="AF281" s="788"/>
      <c r="AG281" s="788"/>
      <c r="AH281" s="788"/>
      <c r="AI281" s="788"/>
      <c r="AJ281" s="788"/>
      <c r="AK281" s="788"/>
      <c r="AL281" s="788"/>
      <c r="AM281" s="788"/>
      <c r="AN281" s="788"/>
      <c r="AO281" s="788"/>
      <c r="AP281" s="789"/>
      <c r="AQ281" s="300"/>
      <c r="AR281" s="301"/>
      <c r="AS281" s="722" t="s">
        <v>338</v>
      </c>
      <c r="AT281" s="723"/>
      <c r="AU281" s="782" t="str">
        <f>IF('②応募者名簿(印刷用)'!$CS$16="","",'②応募者名簿(印刷用)'!$CS$16)</f>
        <v/>
      </c>
      <c r="AV281" s="783"/>
      <c r="AW281" s="783"/>
      <c r="AX281" s="783"/>
      <c r="AY281" s="783"/>
      <c r="AZ281" s="783"/>
      <c r="BA281" s="783"/>
      <c r="BB281" s="783"/>
      <c r="BC281" s="783"/>
      <c r="BD281" s="783"/>
      <c r="BE281" s="784"/>
      <c r="BF281" s="728" t="s">
        <v>346</v>
      </c>
      <c r="BG281" s="729"/>
      <c r="BH281" s="740" t="s">
        <v>32</v>
      </c>
      <c r="BI281" s="741"/>
      <c r="BJ281" s="741"/>
      <c r="BK281" s="741"/>
      <c r="BL281" s="741"/>
      <c r="BM281" s="741"/>
      <c r="BN281" s="741"/>
      <c r="BO281" s="741"/>
      <c r="BP281" s="741"/>
      <c r="BQ281" s="741"/>
      <c r="BR281" s="741"/>
      <c r="BS281" s="741"/>
      <c r="BT281" s="741"/>
      <c r="BU281" s="741"/>
      <c r="BV281" s="741"/>
      <c r="BW281" s="741"/>
      <c r="BX281" s="741"/>
      <c r="BY281" s="741"/>
      <c r="BZ281" s="741"/>
      <c r="CA281" s="741"/>
      <c r="CB281" s="741"/>
      <c r="CC281" s="741"/>
      <c r="CD281" s="741"/>
      <c r="CE281" s="741"/>
      <c r="CF281" s="741"/>
      <c r="CG281" s="741"/>
      <c r="CH281" s="742"/>
    </row>
    <row r="282" spans="1:86" ht="24.95" customHeight="1">
      <c r="A282" s="724"/>
      <c r="B282" s="725"/>
      <c r="C282" s="743"/>
      <c r="D282" s="744"/>
      <c r="E282" s="744"/>
      <c r="F282" s="744"/>
      <c r="G282" s="744"/>
      <c r="H282" s="744"/>
      <c r="I282" s="744"/>
      <c r="J282" s="744"/>
      <c r="K282" s="744"/>
      <c r="L282" s="744"/>
      <c r="M282" s="745"/>
      <c r="N282" s="730"/>
      <c r="O282" s="731"/>
      <c r="P282" s="793" t="str">
        <f>IF('②応募者名簿(印刷用)'!$CW$15="","",'②応募者名簿(印刷用)'!$CW$15)</f>
        <v xml:space="preserve"> </v>
      </c>
      <c r="Q282" s="793"/>
      <c r="R282" s="793"/>
      <c r="S282" s="793"/>
      <c r="T282" s="793"/>
      <c r="U282" s="793"/>
      <c r="V282" s="793"/>
      <c r="W282" s="793"/>
      <c r="X282" s="793"/>
      <c r="Y282" s="793"/>
      <c r="Z282" s="793"/>
      <c r="AA282" s="793"/>
      <c r="AB282" s="793"/>
      <c r="AC282" s="793"/>
      <c r="AD282" s="793"/>
      <c r="AE282" s="793"/>
      <c r="AF282" s="793"/>
      <c r="AG282" s="793"/>
      <c r="AH282" s="793"/>
      <c r="AI282" s="793"/>
      <c r="AJ282" s="793"/>
      <c r="AK282" s="793"/>
      <c r="AL282" s="793"/>
      <c r="AM282" s="793"/>
      <c r="AN282" s="793"/>
      <c r="AO282" s="793"/>
      <c r="AP282" s="793"/>
      <c r="AQ282" s="300"/>
      <c r="AR282" s="301"/>
      <c r="AS282" s="724"/>
      <c r="AT282" s="725"/>
      <c r="AU282" s="743"/>
      <c r="AV282" s="744"/>
      <c r="AW282" s="744"/>
      <c r="AX282" s="744"/>
      <c r="AY282" s="744"/>
      <c r="AZ282" s="744"/>
      <c r="BA282" s="744"/>
      <c r="BB282" s="744"/>
      <c r="BC282" s="744"/>
      <c r="BD282" s="744"/>
      <c r="BE282" s="745"/>
      <c r="BF282" s="730"/>
      <c r="BG282" s="731"/>
      <c r="BH282" s="743" t="str">
        <f>IF('②応募者名簿(印刷用)'!$CW$16="","",'②応募者名簿(印刷用)'!$CW$16)</f>
        <v xml:space="preserve"> </v>
      </c>
      <c r="BI282" s="744"/>
      <c r="BJ282" s="744"/>
      <c r="BK282" s="744"/>
      <c r="BL282" s="744"/>
      <c r="BM282" s="744"/>
      <c r="BN282" s="744"/>
      <c r="BO282" s="744"/>
      <c r="BP282" s="744"/>
      <c r="BQ282" s="744"/>
      <c r="BR282" s="744"/>
      <c r="BS282" s="744"/>
      <c r="BT282" s="744"/>
      <c r="BU282" s="744"/>
      <c r="BV282" s="744"/>
      <c r="BW282" s="744"/>
      <c r="BX282" s="744"/>
      <c r="BY282" s="744"/>
      <c r="BZ282" s="744"/>
      <c r="CA282" s="744"/>
      <c r="CB282" s="744"/>
      <c r="CC282" s="744"/>
      <c r="CD282" s="744"/>
      <c r="CE282" s="744"/>
      <c r="CF282" s="744"/>
      <c r="CG282" s="744"/>
      <c r="CH282" s="745"/>
    </row>
    <row r="283" spans="1:86" ht="24.95" customHeight="1">
      <c r="A283" s="726"/>
      <c r="B283" s="727"/>
      <c r="C283" s="743"/>
      <c r="D283" s="744"/>
      <c r="E283" s="744"/>
      <c r="F283" s="744"/>
      <c r="G283" s="744"/>
      <c r="H283" s="744"/>
      <c r="I283" s="744"/>
      <c r="J283" s="744"/>
      <c r="K283" s="744"/>
      <c r="L283" s="744"/>
      <c r="M283" s="745"/>
      <c r="N283" s="732"/>
      <c r="O283" s="733"/>
      <c r="P283" s="794"/>
      <c r="Q283" s="794"/>
      <c r="R283" s="794"/>
      <c r="S283" s="794"/>
      <c r="T283" s="794"/>
      <c r="U283" s="794"/>
      <c r="V283" s="794"/>
      <c r="W283" s="794"/>
      <c r="X283" s="794"/>
      <c r="Y283" s="794"/>
      <c r="Z283" s="794"/>
      <c r="AA283" s="794"/>
      <c r="AB283" s="794"/>
      <c r="AC283" s="794"/>
      <c r="AD283" s="794"/>
      <c r="AE283" s="794"/>
      <c r="AF283" s="794"/>
      <c r="AG283" s="794"/>
      <c r="AH283" s="794"/>
      <c r="AI283" s="794"/>
      <c r="AJ283" s="794"/>
      <c r="AK283" s="794"/>
      <c r="AL283" s="794"/>
      <c r="AM283" s="794"/>
      <c r="AN283" s="794"/>
      <c r="AO283" s="794"/>
      <c r="AP283" s="794"/>
      <c r="AQ283" s="300"/>
      <c r="AR283" s="301"/>
      <c r="AS283" s="726"/>
      <c r="AT283" s="727"/>
      <c r="AU283" s="746"/>
      <c r="AV283" s="747"/>
      <c r="AW283" s="747"/>
      <c r="AX283" s="747"/>
      <c r="AY283" s="747"/>
      <c r="AZ283" s="747"/>
      <c r="BA283" s="747"/>
      <c r="BB283" s="747"/>
      <c r="BC283" s="747"/>
      <c r="BD283" s="747"/>
      <c r="BE283" s="748"/>
      <c r="BF283" s="732"/>
      <c r="BG283" s="733"/>
      <c r="BH283" s="746"/>
      <c r="BI283" s="747"/>
      <c r="BJ283" s="747"/>
      <c r="BK283" s="747"/>
      <c r="BL283" s="747"/>
      <c r="BM283" s="747"/>
      <c r="BN283" s="747"/>
      <c r="BO283" s="747"/>
      <c r="BP283" s="747"/>
      <c r="BQ283" s="747"/>
      <c r="BR283" s="747"/>
      <c r="BS283" s="747"/>
      <c r="BT283" s="747"/>
      <c r="BU283" s="747"/>
      <c r="BV283" s="747"/>
      <c r="BW283" s="747"/>
      <c r="BX283" s="747"/>
      <c r="BY283" s="747"/>
      <c r="BZ283" s="747"/>
      <c r="CA283" s="747"/>
      <c r="CB283" s="747"/>
      <c r="CC283" s="747"/>
      <c r="CD283" s="747"/>
      <c r="CE283" s="747"/>
      <c r="CF283" s="747"/>
      <c r="CG283" s="747"/>
      <c r="CH283" s="748"/>
    </row>
    <row r="284" spans="1:86" ht="24.95" customHeight="1">
      <c r="A284" s="786" t="s">
        <v>22</v>
      </c>
      <c r="B284" s="786"/>
      <c r="C284" s="791" t="str">
        <f>""&amp;①入力シート!AD126</f>
        <v/>
      </c>
      <c r="D284" s="791"/>
      <c r="E284" s="791"/>
      <c r="F284" s="791"/>
      <c r="G284" s="791"/>
      <c r="H284" s="791"/>
      <c r="I284" s="791"/>
      <c r="J284" s="791"/>
      <c r="K284" s="791"/>
      <c r="L284" s="791"/>
      <c r="M284" s="791"/>
      <c r="N284" s="197"/>
      <c r="O284" s="198"/>
      <c r="P284" s="198"/>
      <c r="Q284" s="198"/>
      <c r="R284" s="198"/>
      <c r="S284" s="198"/>
      <c r="T284" s="198"/>
      <c r="U284" s="198"/>
      <c r="V284" s="198"/>
      <c r="W284" s="198"/>
      <c r="X284" s="198"/>
      <c r="Y284" s="198"/>
      <c r="Z284" s="198"/>
      <c r="AA284" s="198"/>
      <c r="AB284" s="198"/>
      <c r="AC284" s="198"/>
      <c r="AD284" s="198"/>
      <c r="AE284" s="198"/>
      <c r="AF284" s="198"/>
      <c r="AG284" s="198"/>
      <c r="AH284" s="198"/>
      <c r="AI284" s="198"/>
      <c r="AJ284" s="198"/>
      <c r="AK284" s="198"/>
      <c r="AL284" s="198"/>
      <c r="AM284" s="774">
        <f>$AM$20</f>
        <v>86</v>
      </c>
      <c r="AN284" s="774"/>
      <c r="AO284" s="774"/>
      <c r="AP284" s="775"/>
      <c r="AQ284" s="298"/>
      <c r="AR284" s="299"/>
      <c r="AS284" s="778" t="s">
        <v>22</v>
      </c>
      <c r="AT284" s="779"/>
      <c r="AU284" s="749" t="str">
        <f>""&amp;①入力シート!AD127</f>
        <v/>
      </c>
      <c r="AV284" s="750"/>
      <c r="AW284" s="750"/>
      <c r="AX284" s="750"/>
      <c r="AY284" s="750"/>
      <c r="AZ284" s="750"/>
      <c r="BA284" s="750"/>
      <c r="BB284" s="750"/>
      <c r="BC284" s="750"/>
      <c r="BD284" s="750"/>
      <c r="BE284" s="751"/>
      <c r="BF284" s="197"/>
      <c r="BG284" s="198"/>
      <c r="BH284" s="198"/>
      <c r="BI284" s="198"/>
      <c r="BJ284" s="198"/>
      <c r="BK284" s="198"/>
      <c r="BL284" s="198"/>
      <c r="BM284" s="198"/>
      <c r="BN284" s="198"/>
      <c r="BO284" s="198"/>
      <c r="BP284" s="198"/>
      <c r="BQ284" s="198"/>
      <c r="BR284" s="198"/>
      <c r="BS284" s="198"/>
      <c r="BT284" s="198"/>
      <c r="BU284" s="198"/>
      <c r="BV284" s="198"/>
      <c r="BW284" s="198"/>
      <c r="BX284" s="198"/>
      <c r="BY284" s="198"/>
      <c r="BZ284" s="198"/>
      <c r="CA284" s="198"/>
      <c r="CB284" s="198"/>
      <c r="CC284" s="198"/>
      <c r="CD284" s="198"/>
      <c r="CE284" s="774">
        <f>$AM$20</f>
        <v>86</v>
      </c>
      <c r="CF284" s="774"/>
      <c r="CG284" s="774"/>
      <c r="CH284" s="775"/>
    </row>
    <row r="285" spans="1:86" ht="24.95" customHeight="1">
      <c r="A285" s="786"/>
      <c r="B285" s="786"/>
      <c r="C285" s="791"/>
      <c r="D285" s="791"/>
      <c r="E285" s="791"/>
      <c r="F285" s="791"/>
      <c r="G285" s="791"/>
      <c r="H285" s="791"/>
      <c r="I285" s="791"/>
      <c r="J285" s="791"/>
      <c r="K285" s="791"/>
      <c r="L285" s="791"/>
      <c r="M285" s="791"/>
      <c r="N285" s="199"/>
      <c r="O285" s="199"/>
      <c r="P285" s="199"/>
      <c r="Q285" s="199"/>
      <c r="R285" s="199"/>
      <c r="S285" s="199"/>
      <c r="T285" s="199"/>
      <c r="U285" s="199"/>
      <c r="V285" s="199"/>
      <c r="W285" s="199"/>
      <c r="X285" s="199"/>
      <c r="Y285" s="199"/>
      <c r="Z285" s="199"/>
      <c r="AA285" s="199"/>
      <c r="AB285" s="199"/>
      <c r="AC285" s="199"/>
      <c r="AD285" s="199"/>
      <c r="AE285" s="199"/>
      <c r="AF285" s="199"/>
      <c r="AG285" s="199"/>
      <c r="AH285" s="199"/>
      <c r="AI285" s="199"/>
      <c r="AJ285" s="199"/>
      <c r="AK285" s="199"/>
      <c r="AL285" s="199"/>
      <c r="AM285" s="776"/>
      <c r="AN285" s="776"/>
      <c r="AO285" s="776"/>
      <c r="AP285" s="777"/>
      <c r="AQ285" s="298"/>
      <c r="AR285" s="299"/>
      <c r="AS285" s="780"/>
      <c r="AT285" s="781"/>
      <c r="AU285" s="752"/>
      <c r="AV285" s="753"/>
      <c r="AW285" s="753"/>
      <c r="AX285" s="753"/>
      <c r="AY285" s="753"/>
      <c r="AZ285" s="753"/>
      <c r="BA285" s="753"/>
      <c r="BB285" s="753"/>
      <c r="BC285" s="753"/>
      <c r="BD285" s="753"/>
      <c r="BE285" s="754"/>
      <c r="BF285" s="199"/>
      <c r="BG285" s="199"/>
      <c r="BH285" s="199"/>
      <c r="BI285" s="199"/>
      <c r="BJ285" s="199"/>
      <c r="BK285" s="199"/>
      <c r="BL285" s="199"/>
      <c r="BM285" s="199"/>
      <c r="BN285" s="199"/>
      <c r="BO285" s="199"/>
      <c r="BP285" s="199"/>
      <c r="BQ285" s="199"/>
      <c r="BR285" s="199"/>
      <c r="BS285" s="199"/>
      <c r="BT285" s="199"/>
      <c r="BU285" s="199"/>
      <c r="BV285" s="199"/>
      <c r="BW285" s="199"/>
      <c r="BX285" s="199"/>
      <c r="BY285" s="199"/>
      <c r="BZ285" s="199"/>
      <c r="CA285" s="199"/>
      <c r="CB285" s="199"/>
      <c r="CC285" s="199"/>
      <c r="CD285" s="199"/>
      <c r="CE285" s="776"/>
      <c r="CF285" s="776"/>
      <c r="CG285" s="776"/>
      <c r="CH285" s="777"/>
    </row>
    <row r="286" spans="1:86" ht="26.1" customHeight="1">
      <c r="A286" s="200"/>
      <c r="B286" s="200"/>
      <c r="C286" s="201"/>
      <c r="D286" s="201"/>
      <c r="E286" s="201"/>
      <c r="F286" s="201"/>
      <c r="G286" s="201"/>
      <c r="H286" s="201"/>
      <c r="I286" s="201"/>
      <c r="J286" s="201"/>
      <c r="K286" s="201"/>
      <c r="L286" s="201"/>
      <c r="M286" s="201"/>
      <c r="N286" s="202"/>
      <c r="O286" s="202"/>
      <c r="P286" s="202"/>
      <c r="Q286" s="202"/>
      <c r="R286" s="202"/>
      <c r="S286" s="202"/>
      <c r="T286" s="202"/>
      <c r="U286" s="202"/>
      <c r="V286" s="202"/>
      <c r="W286" s="202"/>
      <c r="X286" s="202"/>
      <c r="Y286" s="202"/>
      <c r="Z286" s="202"/>
      <c r="AA286" s="202"/>
      <c r="AB286" s="202"/>
      <c r="AC286" s="202"/>
      <c r="AD286" s="202"/>
      <c r="AE286" s="202"/>
      <c r="AF286" s="202"/>
      <c r="AG286" s="202"/>
      <c r="AH286" s="202"/>
      <c r="AI286" s="202"/>
      <c r="AJ286" s="202"/>
      <c r="AK286" s="202"/>
      <c r="AL286" s="202"/>
      <c r="AM286" s="202"/>
      <c r="AN286" s="202"/>
      <c r="AO286" s="202"/>
      <c r="AP286" s="202"/>
      <c r="AQ286" s="304"/>
      <c r="AR286" s="305"/>
      <c r="AS286" s="200"/>
      <c r="AT286" s="200"/>
      <c r="AU286" s="201"/>
      <c r="AV286" s="201"/>
      <c r="AW286" s="201"/>
      <c r="AX286" s="201"/>
      <c r="AY286" s="201"/>
      <c r="AZ286" s="201"/>
      <c r="BA286" s="201"/>
      <c r="BB286" s="201"/>
      <c r="BC286" s="201"/>
      <c r="BD286" s="201"/>
      <c r="BE286" s="201"/>
      <c r="BF286" s="202"/>
      <c r="BG286" s="202"/>
      <c r="BH286" s="202"/>
      <c r="BI286" s="202"/>
      <c r="BJ286" s="202"/>
      <c r="BK286" s="202"/>
      <c r="BL286" s="202"/>
      <c r="BM286" s="202"/>
      <c r="BN286" s="202"/>
      <c r="BO286" s="202"/>
      <c r="BP286" s="202"/>
      <c r="BQ286" s="202"/>
      <c r="BR286" s="202"/>
      <c r="BS286" s="202"/>
      <c r="BT286" s="202"/>
      <c r="BU286" s="202"/>
      <c r="BV286" s="202"/>
      <c r="BW286" s="202"/>
      <c r="BX286" s="202"/>
      <c r="BY286" s="202"/>
      <c r="BZ286" s="202"/>
      <c r="CA286" s="202"/>
      <c r="CB286" s="202"/>
      <c r="CC286" s="202"/>
      <c r="CD286" s="202"/>
      <c r="CE286" s="202"/>
      <c r="CF286" s="202"/>
      <c r="CG286" s="202"/>
      <c r="CH286" s="202"/>
    </row>
    <row r="287" spans="1:86" ht="26.1" customHeight="1">
      <c r="AQ287" s="304"/>
      <c r="AR287" s="305"/>
    </row>
    <row r="288" spans="1:86" ht="26.1" customHeight="1">
      <c r="A288" s="174"/>
      <c r="B288" s="174"/>
      <c r="C288" s="174"/>
      <c r="D288" s="174"/>
      <c r="E288" s="174"/>
      <c r="F288" s="174"/>
      <c r="G288" s="174"/>
      <c r="H288" s="174"/>
      <c r="I288" s="174"/>
      <c r="J288" s="174"/>
      <c r="K288" s="174"/>
      <c r="L288" s="174"/>
      <c r="M288" s="174"/>
      <c r="N288" s="785" t="s">
        <v>408</v>
      </c>
      <c r="O288" s="785"/>
      <c r="P288" s="785"/>
      <c r="Q288" s="785"/>
      <c r="R288" s="785"/>
      <c r="S288" s="785"/>
      <c r="T288" s="785"/>
      <c r="U288" s="785"/>
      <c r="V288" s="785"/>
      <c r="W288" s="785"/>
      <c r="X288" s="785"/>
      <c r="Y288" s="785"/>
      <c r="Z288" s="785"/>
      <c r="AA288" s="785"/>
      <c r="AB288" s="785"/>
      <c r="AQ288" s="298"/>
      <c r="AR288" s="299"/>
      <c r="AS288" s="174"/>
      <c r="AT288" s="174"/>
      <c r="AU288" s="174"/>
      <c r="AV288" s="174"/>
      <c r="AW288" s="174"/>
      <c r="AX288" s="174"/>
      <c r="AY288" s="174"/>
      <c r="AZ288" s="174"/>
      <c r="BA288" s="174"/>
      <c r="BB288" s="174"/>
      <c r="BC288" s="174"/>
      <c r="BD288" s="174"/>
      <c r="BE288" s="174"/>
      <c r="BF288" s="785" t="s">
        <v>408</v>
      </c>
      <c r="BG288" s="785"/>
      <c r="BH288" s="785"/>
      <c r="BI288" s="785"/>
      <c r="BJ288" s="785"/>
      <c r="BK288" s="785"/>
      <c r="BL288" s="785"/>
      <c r="BM288" s="785"/>
      <c r="BN288" s="785"/>
      <c r="BO288" s="785"/>
      <c r="BP288" s="785"/>
      <c r="BQ288" s="785"/>
      <c r="BR288" s="785"/>
      <c r="BS288" s="785"/>
      <c r="BT288" s="785"/>
    </row>
    <row r="289" spans="1:86" ht="26.1" customHeight="1">
      <c r="A289" s="174"/>
      <c r="B289" s="174"/>
      <c r="C289" s="174"/>
      <c r="D289" s="174"/>
      <c r="E289" s="174"/>
      <c r="F289" s="174"/>
      <c r="G289" s="174"/>
      <c r="H289" s="174"/>
      <c r="I289" s="174"/>
      <c r="J289" s="174"/>
      <c r="K289" s="174"/>
      <c r="L289" s="174"/>
      <c r="M289" s="174"/>
      <c r="N289" s="785"/>
      <c r="O289" s="785"/>
      <c r="P289" s="785"/>
      <c r="Q289" s="785"/>
      <c r="R289" s="785"/>
      <c r="S289" s="785"/>
      <c r="T289" s="785"/>
      <c r="U289" s="785"/>
      <c r="V289" s="785"/>
      <c r="W289" s="785"/>
      <c r="X289" s="785"/>
      <c r="Y289" s="785"/>
      <c r="Z289" s="785"/>
      <c r="AA289" s="785"/>
      <c r="AB289" s="785"/>
      <c r="AQ289" s="298"/>
      <c r="AR289" s="299"/>
      <c r="AS289" s="174"/>
      <c r="AT289" s="174"/>
      <c r="AU289" s="174"/>
      <c r="AV289" s="174"/>
      <c r="AW289" s="174"/>
      <c r="AX289" s="174"/>
      <c r="AY289" s="174"/>
      <c r="AZ289" s="174"/>
      <c r="BA289" s="174"/>
      <c r="BB289" s="174"/>
      <c r="BC289" s="174"/>
      <c r="BD289" s="174"/>
      <c r="BE289" s="174"/>
      <c r="BF289" s="785"/>
      <c r="BG289" s="785"/>
      <c r="BH289" s="785"/>
      <c r="BI289" s="785"/>
      <c r="BJ289" s="785"/>
      <c r="BK289" s="785"/>
      <c r="BL289" s="785"/>
      <c r="BM289" s="785"/>
      <c r="BN289" s="785"/>
      <c r="BO289" s="785"/>
      <c r="BP289" s="785"/>
      <c r="BQ289" s="785"/>
      <c r="BR289" s="785"/>
      <c r="BS289" s="785"/>
      <c r="BT289" s="785"/>
    </row>
    <row r="290" spans="1:86" ht="26.1" customHeight="1">
      <c r="A290" s="174"/>
      <c r="B290" s="174"/>
      <c r="C290" s="174"/>
      <c r="D290" s="174"/>
      <c r="E290" s="174"/>
      <c r="F290" s="174"/>
      <c r="G290" s="174"/>
      <c r="H290" s="174"/>
      <c r="I290" s="174"/>
      <c r="J290" s="174"/>
      <c r="K290" s="174"/>
      <c r="L290" s="174"/>
      <c r="M290" s="174"/>
      <c r="N290" s="785" t="s">
        <v>407</v>
      </c>
      <c r="O290" s="785"/>
      <c r="P290" s="785"/>
      <c r="Q290" s="785"/>
      <c r="R290" s="785"/>
      <c r="S290" s="785"/>
      <c r="T290" s="785"/>
      <c r="U290" s="785"/>
      <c r="V290" s="785"/>
      <c r="W290" s="785"/>
      <c r="X290" s="785"/>
      <c r="Y290" s="785"/>
      <c r="Z290" s="785"/>
      <c r="AA290" s="785"/>
      <c r="AB290" s="785"/>
      <c r="AQ290" s="298"/>
      <c r="AR290" s="299"/>
      <c r="AS290" s="174"/>
      <c r="AT290" s="174"/>
      <c r="AU290" s="174"/>
      <c r="AV290" s="174"/>
      <c r="AW290" s="174"/>
      <c r="AX290" s="174"/>
      <c r="AY290" s="174"/>
      <c r="AZ290" s="174"/>
      <c r="BA290" s="174"/>
      <c r="BB290" s="174"/>
      <c r="BC290" s="174"/>
      <c r="BD290" s="174"/>
      <c r="BE290" s="174"/>
      <c r="BF290" s="785" t="s">
        <v>407</v>
      </c>
      <c r="BG290" s="785"/>
      <c r="BH290" s="785"/>
      <c r="BI290" s="785"/>
      <c r="BJ290" s="785"/>
      <c r="BK290" s="785"/>
      <c r="BL290" s="785"/>
      <c r="BM290" s="785"/>
      <c r="BN290" s="785"/>
      <c r="BO290" s="785"/>
      <c r="BP290" s="785"/>
      <c r="BQ290" s="785"/>
      <c r="BR290" s="785"/>
      <c r="BS290" s="785"/>
      <c r="BT290" s="785"/>
    </row>
    <row r="291" spans="1:86" ht="26.1" customHeight="1">
      <c r="A291" s="174"/>
      <c r="B291" s="174"/>
      <c r="C291" s="174"/>
      <c r="D291" s="174"/>
      <c r="E291" s="174"/>
      <c r="F291" s="174"/>
      <c r="G291" s="174"/>
      <c r="H291" s="174"/>
      <c r="I291" s="174"/>
      <c r="J291" s="174"/>
      <c r="K291" s="174"/>
      <c r="L291" s="174"/>
      <c r="M291" s="174"/>
      <c r="N291" s="785"/>
      <c r="O291" s="785"/>
      <c r="P291" s="785"/>
      <c r="Q291" s="785"/>
      <c r="R291" s="785"/>
      <c r="S291" s="785"/>
      <c r="T291" s="785"/>
      <c r="U291" s="785"/>
      <c r="V291" s="785"/>
      <c r="W291" s="785"/>
      <c r="X291" s="785"/>
      <c r="Y291" s="785"/>
      <c r="Z291" s="785"/>
      <c r="AA291" s="785"/>
      <c r="AB291" s="785"/>
      <c r="AQ291" s="298"/>
      <c r="AR291" s="299"/>
      <c r="AS291" s="174"/>
      <c r="AT291" s="174"/>
      <c r="AU291" s="174"/>
      <c r="AV291" s="174"/>
      <c r="AW291" s="174"/>
      <c r="AX291" s="174"/>
      <c r="AY291" s="174"/>
      <c r="AZ291" s="174"/>
      <c r="BA291" s="174"/>
      <c r="BB291" s="174"/>
      <c r="BC291" s="174"/>
      <c r="BD291" s="174"/>
      <c r="BE291" s="174"/>
      <c r="BF291" s="785"/>
      <c r="BG291" s="785"/>
      <c r="BH291" s="785"/>
      <c r="BI291" s="785"/>
      <c r="BJ291" s="785"/>
      <c r="BK291" s="785"/>
      <c r="BL291" s="785"/>
      <c r="BM291" s="785"/>
      <c r="BN291" s="785"/>
      <c r="BO291" s="785"/>
      <c r="BP291" s="785"/>
      <c r="BQ291" s="785"/>
      <c r="BR291" s="785"/>
      <c r="BS291" s="785"/>
      <c r="BT291" s="785"/>
    </row>
    <row r="292" spans="1:86" ht="26.1" customHeight="1">
      <c r="AQ292" s="302"/>
      <c r="AR292" s="303"/>
    </row>
    <row r="293" spans="1:86" ht="26.1" customHeight="1">
      <c r="B293" s="142" t="str">
        <f>$B$5</f>
        <v>第86回全国教育美術展応募作品の名札</v>
      </c>
      <c r="AQ293" s="302"/>
      <c r="AR293" s="303"/>
      <c r="AT293" s="142" t="str">
        <f>$B$5</f>
        <v>第86回全国教育美術展応募作品の名札</v>
      </c>
    </row>
    <row r="294" spans="1:86" ht="24.95" customHeight="1">
      <c r="A294" s="734" t="s">
        <v>45</v>
      </c>
      <c r="B294" s="735"/>
      <c r="C294" s="735"/>
      <c r="D294" s="735"/>
      <c r="E294" s="735"/>
      <c r="F294" s="735"/>
      <c r="G294" s="735"/>
      <c r="H294" s="735"/>
      <c r="I294" s="735"/>
      <c r="J294" s="735"/>
      <c r="K294" s="735"/>
      <c r="L294" s="735"/>
      <c r="M294" s="736"/>
      <c r="N294" s="790" t="s">
        <v>344</v>
      </c>
      <c r="O294" s="790"/>
      <c r="P294" s="719" t="s">
        <v>17</v>
      </c>
      <c r="Q294" s="720"/>
      <c r="R294" s="721" t="str">
        <f>IF('②応募者名簿(印刷用)'!$BX$40="","",'②応募者名簿(印刷用)'!$BX$40)</f>
        <v>-</v>
      </c>
      <c r="S294" s="721"/>
      <c r="T294" s="721"/>
      <c r="U294" s="721"/>
      <c r="V294" s="721"/>
      <c r="W294" s="721"/>
      <c r="X294" s="721"/>
      <c r="Y294" s="272"/>
      <c r="Z294" s="272"/>
      <c r="AA294" s="718" t="s">
        <v>282</v>
      </c>
      <c r="AB294" s="718"/>
      <c r="AC294" s="718"/>
      <c r="AD294" s="716" t="str">
        <f>IF(①入力シート!$D$30+①入力シート!$H$30+①入力シート!$L$30=0,"",①入力シート!$D$30&amp;①入力シート!$G$30&amp;①入力シート!$H$30&amp;①入力シート!$K$30&amp;①入力シート!$L$30)</f>
        <v/>
      </c>
      <c r="AE294" s="716"/>
      <c r="AF294" s="716"/>
      <c r="AG294" s="716"/>
      <c r="AH294" s="716"/>
      <c r="AI294" s="716"/>
      <c r="AJ294" s="716"/>
      <c r="AK294" s="716"/>
      <c r="AL294" s="716"/>
      <c r="AM294" s="716"/>
      <c r="AN294" s="716"/>
      <c r="AO294" s="716"/>
      <c r="AP294" s="717"/>
      <c r="AQ294" s="300"/>
      <c r="AR294" s="301"/>
      <c r="AS294" s="734" t="s">
        <v>45</v>
      </c>
      <c r="AT294" s="735"/>
      <c r="AU294" s="735"/>
      <c r="AV294" s="735"/>
      <c r="AW294" s="735"/>
      <c r="AX294" s="735"/>
      <c r="AY294" s="735"/>
      <c r="AZ294" s="735"/>
      <c r="BA294" s="735"/>
      <c r="BB294" s="735"/>
      <c r="BC294" s="735"/>
      <c r="BD294" s="735"/>
      <c r="BE294" s="736"/>
      <c r="BF294" s="728" t="s">
        <v>344</v>
      </c>
      <c r="BG294" s="729"/>
      <c r="BH294" s="719" t="s">
        <v>17</v>
      </c>
      <c r="BI294" s="720"/>
      <c r="BJ294" s="721" t="str">
        <f>IF('②応募者名簿(印刷用)'!$BX$40="","",'②応募者名簿(印刷用)'!$BX$40)</f>
        <v>-</v>
      </c>
      <c r="BK294" s="721"/>
      <c r="BL294" s="721"/>
      <c r="BM294" s="721"/>
      <c r="BN294" s="721"/>
      <c r="BO294" s="721"/>
      <c r="BP294" s="721"/>
      <c r="BQ294" s="272"/>
      <c r="BR294" s="272"/>
      <c r="BS294" s="718" t="s">
        <v>282</v>
      </c>
      <c r="BT294" s="718"/>
      <c r="BU294" s="718"/>
      <c r="BV294" s="716" t="str">
        <f>IF(①入力シート!$D$30+①入力シート!$H$30+①入力シート!$L$30=0,"",①入力シート!$D$30&amp;①入力シート!$G$30&amp;①入力シート!$H$30&amp;①入力シート!$K$30&amp;①入力シート!$L$30)</f>
        <v/>
      </c>
      <c r="BW294" s="716"/>
      <c r="BX294" s="716"/>
      <c r="BY294" s="716"/>
      <c r="BZ294" s="716"/>
      <c r="CA294" s="716"/>
      <c r="CB294" s="716"/>
      <c r="CC294" s="716"/>
      <c r="CD294" s="716"/>
      <c r="CE294" s="716"/>
      <c r="CF294" s="716"/>
      <c r="CG294" s="716"/>
      <c r="CH294" s="717"/>
    </row>
    <row r="295" spans="1:86" ht="24.95" customHeight="1">
      <c r="A295" s="714"/>
      <c r="B295" s="715"/>
      <c r="C295" s="715"/>
      <c r="D295" s="715"/>
      <c r="E295" s="715"/>
      <c r="F295" s="715"/>
      <c r="G295" s="715"/>
      <c r="H295" s="715"/>
      <c r="I295" s="191"/>
      <c r="J295" s="191"/>
      <c r="K295" s="191"/>
      <c r="L295" s="191"/>
      <c r="M295" s="192"/>
      <c r="N295" s="790"/>
      <c r="O295" s="790"/>
      <c r="P295" s="711" t="str">
        <f>IF('②応募者名簿(印刷用)'!$BV$42="","",'②応募者名簿(印刷用)'!$BV$42)</f>
        <v xml:space="preserve"> </v>
      </c>
      <c r="Q295" s="712"/>
      <c r="R295" s="712"/>
      <c r="S295" s="712"/>
      <c r="T295" s="712"/>
      <c r="U295" s="712"/>
      <c r="V295" s="712"/>
      <c r="W295" s="712"/>
      <c r="X295" s="712"/>
      <c r="Y295" s="712"/>
      <c r="Z295" s="712"/>
      <c r="AA295" s="712"/>
      <c r="AB295" s="712"/>
      <c r="AC295" s="712"/>
      <c r="AD295" s="712"/>
      <c r="AE295" s="712"/>
      <c r="AF295" s="712"/>
      <c r="AG295" s="712"/>
      <c r="AH295" s="712"/>
      <c r="AI295" s="712"/>
      <c r="AJ295" s="712"/>
      <c r="AK295" s="712"/>
      <c r="AL295" s="712"/>
      <c r="AM295" s="712"/>
      <c r="AN295" s="712"/>
      <c r="AO295" s="712"/>
      <c r="AP295" s="713"/>
      <c r="AQ295" s="300"/>
      <c r="AR295" s="301"/>
      <c r="AS295" s="714"/>
      <c r="AT295" s="715"/>
      <c r="AU295" s="715"/>
      <c r="AV295" s="715"/>
      <c r="AW295" s="715"/>
      <c r="AX295" s="715"/>
      <c r="AY295" s="715"/>
      <c r="AZ295" s="715"/>
      <c r="BA295" s="191"/>
      <c r="BB295" s="191"/>
      <c r="BC295" s="191"/>
      <c r="BD295" s="191"/>
      <c r="BE295" s="192"/>
      <c r="BF295" s="730"/>
      <c r="BG295" s="731"/>
      <c r="BH295" s="711" t="str">
        <f>IF('②応募者名簿(印刷用)'!$BV$42="","",'②応募者名簿(印刷用)'!$BV$42)</f>
        <v xml:space="preserve"> </v>
      </c>
      <c r="BI295" s="712"/>
      <c r="BJ295" s="712"/>
      <c r="BK295" s="712"/>
      <c r="BL295" s="712"/>
      <c r="BM295" s="712"/>
      <c r="BN295" s="712"/>
      <c r="BO295" s="712"/>
      <c r="BP295" s="712"/>
      <c r="BQ295" s="712"/>
      <c r="BR295" s="712"/>
      <c r="BS295" s="712"/>
      <c r="BT295" s="712"/>
      <c r="BU295" s="712"/>
      <c r="BV295" s="712"/>
      <c r="BW295" s="712"/>
      <c r="BX295" s="712"/>
      <c r="BY295" s="712"/>
      <c r="BZ295" s="712"/>
      <c r="CA295" s="712"/>
      <c r="CB295" s="712"/>
      <c r="CC295" s="712"/>
      <c r="CD295" s="712"/>
      <c r="CE295" s="712"/>
      <c r="CF295" s="712"/>
      <c r="CG295" s="712"/>
      <c r="CH295" s="713"/>
    </row>
    <row r="296" spans="1:86" ht="24.95" customHeight="1">
      <c r="A296" s="714"/>
      <c r="B296" s="715"/>
      <c r="C296" s="715"/>
      <c r="D296" s="715"/>
      <c r="E296" s="715"/>
      <c r="F296" s="715"/>
      <c r="G296" s="715"/>
      <c r="H296" s="715"/>
      <c r="I296" s="191"/>
      <c r="J296" s="191"/>
      <c r="K296" s="191"/>
      <c r="L296" s="191"/>
      <c r="M296" s="192"/>
      <c r="N296" s="790"/>
      <c r="O296" s="790"/>
      <c r="P296" s="711" t="str">
        <f>IF('②応募者名簿(印刷用)'!$BV$43="","",'②応募者名簿(印刷用)'!$BV$43)</f>
        <v xml:space="preserve"> </v>
      </c>
      <c r="Q296" s="712"/>
      <c r="R296" s="712"/>
      <c r="S296" s="712"/>
      <c r="T296" s="712"/>
      <c r="U296" s="712"/>
      <c r="V296" s="712"/>
      <c r="W296" s="712"/>
      <c r="X296" s="712"/>
      <c r="Y296" s="712"/>
      <c r="Z296" s="712"/>
      <c r="AA296" s="712"/>
      <c r="AB296" s="712"/>
      <c r="AC296" s="712"/>
      <c r="AD296" s="712"/>
      <c r="AE296" s="712"/>
      <c r="AF296" s="712"/>
      <c r="AG296" s="712"/>
      <c r="AH296" s="712"/>
      <c r="AI296" s="712"/>
      <c r="AJ296" s="712"/>
      <c r="AK296" s="712"/>
      <c r="AL296" s="712"/>
      <c r="AM296" s="712"/>
      <c r="AN296" s="712"/>
      <c r="AO296" s="712"/>
      <c r="AP296" s="713"/>
      <c r="AQ296" s="300"/>
      <c r="AR296" s="301"/>
      <c r="AS296" s="714"/>
      <c r="AT296" s="715"/>
      <c r="AU296" s="715"/>
      <c r="AV296" s="715"/>
      <c r="AW296" s="715"/>
      <c r="AX296" s="715"/>
      <c r="AY296" s="715"/>
      <c r="AZ296" s="715"/>
      <c r="BA296" s="191"/>
      <c r="BB296" s="191"/>
      <c r="BC296" s="191"/>
      <c r="BD296" s="191"/>
      <c r="BE296" s="192"/>
      <c r="BF296" s="730"/>
      <c r="BG296" s="731"/>
      <c r="BH296" s="711" t="str">
        <f>IF('②応募者名簿(印刷用)'!$BV$43="","",'②応募者名簿(印刷用)'!$BV$43)</f>
        <v xml:space="preserve"> </v>
      </c>
      <c r="BI296" s="712"/>
      <c r="BJ296" s="712"/>
      <c r="BK296" s="712"/>
      <c r="BL296" s="712"/>
      <c r="BM296" s="712"/>
      <c r="BN296" s="712"/>
      <c r="BO296" s="712"/>
      <c r="BP296" s="712"/>
      <c r="BQ296" s="712"/>
      <c r="BR296" s="712"/>
      <c r="BS296" s="712"/>
      <c r="BT296" s="712"/>
      <c r="BU296" s="712"/>
      <c r="BV296" s="712"/>
      <c r="BW296" s="712"/>
      <c r="BX296" s="712"/>
      <c r="BY296" s="712"/>
      <c r="BZ296" s="712"/>
      <c r="CA296" s="712"/>
      <c r="CB296" s="712"/>
      <c r="CC296" s="712"/>
      <c r="CD296" s="712"/>
      <c r="CE296" s="712"/>
      <c r="CF296" s="712"/>
      <c r="CG296" s="712"/>
      <c r="CH296" s="713"/>
    </row>
    <row r="297" spans="1:86" ht="24.95" customHeight="1">
      <c r="A297" s="714"/>
      <c r="B297" s="715"/>
      <c r="C297" s="715"/>
      <c r="D297" s="715"/>
      <c r="E297" s="715"/>
      <c r="F297" s="715"/>
      <c r="G297" s="715"/>
      <c r="H297" s="715"/>
      <c r="I297" s="191"/>
      <c r="J297" s="191"/>
      <c r="K297" s="191"/>
      <c r="L297" s="191"/>
      <c r="M297" s="192"/>
      <c r="N297" s="790"/>
      <c r="O297" s="790"/>
      <c r="P297" s="737" t="str">
        <f>IF('②応募者名簿(印刷用)'!$BV$44="","",'②応募者名簿(印刷用)'!$BV$44)</f>
        <v xml:space="preserve"> </v>
      </c>
      <c r="Q297" s="738"/>
      <c r="R297" s="738"/>
      <c r="S297" s="738"/>
      <c r="T297" s="738"/>
      <c r="U297" s="738"/>
      <c r="V297" s="738"/>
      <c r="W297" s="738"/>
      <c r="X297" s="738"/>
      <c r="Y297" s="738"/>
      <c r="Z297" s="738"/>
      <c r="AA297" s="738"/>
      <c r="AB297" s="738"/>
      <c r="AC297" s="738"/>
      <c r="AD297" s="738"/>
      <c r="AE297" s="738"/>
      <c r="AF297" s="738"/>
      <c r="AG297" s="738"/>
      <c r="AH297" s="738"/>
      <c r="AI297" s="738"/>
      <c r="AJ297" s="738"/>
      <c r="AK297" s="738"/>
      <c r="AL297" s="738"/>
      <c r="AM297" s="738"/>
      <c r="AN297" s="738"/>
      <c r="AO297" s="738"/>
      <c r="AP297" s="739"/>
      <c r="AQ297" s="300"/>
      <c r="AR297" s="301"/>
      <c r="AS297" s="714"/>
      <c r="AT297" s="715"/>
      <c r="AU297" s="715"/>
      <c r="AV297" s="715"/>
      <c r="AW297" s="715"/>
      <c r="AX297" s="715"/>
      <c r="AY297" s="715"/>
      <c r="AZ297" s="715"/>
      <c r="BA297" s="191"/>
      <c r="BB297" s="191"/>
      <c r="BC297" s="191"/>
      <c r="BD297" s="191"/>
      <c r="BE297" s="192"/>
      <c r="BF297" s="732"/>
      <c r="BG297" s="733"/>
      <c r="BH297" s="737" t="str">
        <f>IF('②応募者名簿(印刷用)'!$BV$44="","",'②応募者名簿(印刷用)'!$BV$44)</f>
        <v xml:space="preserve"> </v>
      </c>
      <c r="BI297" s="738"/>
      <c r="BJ297" s="738"/>
      <c r="BK297" s="738"/>
      <c r="BL297" s="738"/>
      <c r="BM297" s="738"/>
      <c r="BN297" s="738"/>
      <c r="BO297" s="738"/>
      <c r="BP297" s="738"/>
      <c r="BQ297" s="738"/>
      <c r="BR297" s="738"/>
      <c r="BS297" s="738"/>
      <c r="BT297" s="738"/>
      <c r="BU297" s="738"/>
      <c r="BV297" s="738"/>
      <c r="BW297" s="738"/>
      <c r="BX297" s="738"/>
      <c r="BY297" s="738"/>
      <c r="BZ297" s="738"/>
      <c r="CA297" s="738"/>
      <c r="CB297" s="738"/>
      <c r="CC297" s="738"/>
      <c r="CD297" s="738"/>
      <c r="CE297" s="738"/>
      <c r="CF297" s="738"/>
      <c r="CG297" s="738"/>
      <c r="CH297" s="739"/>
    </row>
    <row r="298" spans="1:86" ht="24.95" customHeight="1">
      <c r="A298" s="714"/>
      <c r="B298" s="715"/>
      <c r="C298" s="715"/>
      <c r="D298" s="715"/>
      <c r="E298" s="715"/>
      <c r="F298" s="715"/>
      <c r="G298" s="715"/>
      <c r="H298" s="715"/>
      <c r="I298" s="191"/>
      <c r="J298" s="191"/>
      <c r="K298" s="191"/>
      <c r="L298" s="191"/>
      <c r="M298" s="192"/>
      <c r="N298" s="728" t="s">
        <v>345</v>
      </c>
      <c r="O298" s="729"/>
      <c r="P298" s="740" t="s">
        <v>23</v>
      </c>
      <c r="Q298" s="741"/>
      <c r="R298" s="741"/>
      <c r="S298" s="741"/>
      <c r="T298" s="720" t="str">
        <f>""&amp;①入力シート!$D$21</f>
        <v/>
      </c>
      <c r="U298" s="720"/>
      <c r="V298" s="720"/>
      <c r="W298" s="720"/>
      <c r="X298" s="720"/>
      <c r="Y298" s="720"/>
      <c r="Z298" s="720"/>
      <c r="AA298" s="720"/>
      <c r="AB298" s="720"/>
      <c r="AC298" s="720"/>
      <c r="AD298" s="720"/>
      <c r="AE298" s="720"/>
      <c r="AF298" s="720"/>
      <c r="AG298" s="720"/>
      <c r="AH298" s="720"/>
      <c r="AI298" s="720"/>
      <c r="AJ298" s="720"/>
      <c r="AK298" s="720"/>
      <c r="AL298" s="720"/>
      <c r="AM298" s="720"/>
      <c r="AN298" s="720"/>
      <c r="AO298" s="720"/>
      <c r="AP298" s="773"/>
      <c r="AQ298" s="300"/>
      <c r="AR298" s="301"/>
      <c r="AS298" s="714"/>
      <c r="AT298" s="715"/>
      <c r="AU298" s="715"/>
      <c r="AV298" s="715"/>
      <c r="AW298" s="715"/>
      <c r="AX298" s="715"/>
      <c r="AY298" s="715"/>
      <c r="AZ298" s="715"/>
      <c r="BA298" s="191"/>
      <c r="BB298" s="191"/>
      <c r="BC298" s="191"/>
      <c r="BD298" s="191"/>
      <c r="BE298" s="192"/>
      <c r="BF298" s="728" t="s">
        <v>345</v>
      </c>
      <c r="BG298" s="729"/>
      <c r="BH298" s="740" t="s">
        <v>23</v>
      </c>
      <c r="BI298" s="741"/>
      <c r="BJ298" s="741"/>
      <c r="BK298" s="741"/>
      <c r="BL298" s="720" t="str">
        <f>""&amp;①入力シート!$D$21</f>
        <v/>
      </c>
      <c r="BM298" s="720"/>
      <c r="BN298" s="720"/>
      <c r="BO298" s="720"/>
      <c r="BP298" s="720"/>
      <c r="BQ298" s="720"/>
      <c r="BR298" s="720"/>
      <c r="BS298" s="720"/>
      <c r="BT298" s="720"/>
      <c r="BU298" s="720"/>
      <c r="BV298" s="720"/>
      <c r="BW298" s="720"/>
      <c r="BX298" s="720"/>
      <c r="BY298" s="720"/>
      <c r="BZ298" s="720"/>
      <c r="CA298" s="720"/>
      <c r="CB298" s="720"/>
      <c r="CC298" s="720"/>
      <c r="CD298" s="720"/>
      <c r="CE298" s="720"/>
      <c r="CF298" s="720"/>
      <c r="CG298" s="720"/>
      <c r="CH298" s="773"/>
    </row>
    <row r="299" spans="1:86" ht="24.95" customHeight="1">
      <c r="A299" s="193"/>
      <c r="B299" s="191"/>
      <c r="C299" s="191"/>
      <c r="D299" s="191"/>
      <c r="E299" s="191"/>
      <c r="F299" s="191"/>
      <c r="G299" s="191"/>
      <c r="H299" s="191"/>
      <c r="I299" s="191"/>
      <c r="J299" s="191"/>
      <c r="K299" s="191"/>
      <c r="L299" s="191"/>
      <c r="M299" s="192"/>
      <c r="N299" s="730"/>
      <c r="O299" s="731"/>
      <c r="P299" s="770" t="str">
        <f>"　"&amp;①入力シート!$D$22</f>
        <v>　</v>
      </c>
      <c r="Q299" s="771"/>
      <c r="R299" s="771"/>
      <c r="S299" s="771"/>
      <c r="T299" s="771"/>
      <c r="U299" s="771"/>
      <c r="V299" s="771"/>
      <c r="W299" s="771"/>
      <c r="X299" s="771"/>
      <c r="Y299" s="771"/>
      <c r="Z299" s="771"/>
      <c r="AA299" s="771"/>
      <c r="AB299" s="771"/>
      <c r="AC299" s="771"/>
      <c r="AD299" s="771"/>
      <c r="AE299" s="771"/>
      <c r="AF299" s="771"/>
      <c r="AG299" s="771"/>
      <c r="AH299" s="771"/>
      <c r="AI299" s="771"/>
      <c r="AJ299" s="771"/>
      <c r="AK299" s="771"/>
      <c r="AL299" s="771"/>
      <c r="AM299" s="771"/>
      <c r="AN299" s="771"/>
      <c r="AO299" s="771"/>
      <c r="AP299" s="772"/>
      <c r="AQ299" s="300"/>
      <c r="AR299" s="301"/>
      <c r="AS299" s="193"/>
      <c r="AT299" s="191"/>
      <c r="AU299" s="191"/>
      <c r="AV299" s="191"/>
      <c r="AW299" s="191"/>
      <c r="AX299" s="191"/>
      <c r="AY299" s="191"/>
      <c r="AZ299" s="191"/>
      <c r="BA299" s="191"/>
      <c r="BB299" s="191"/>
      <c r="BC299" s="191"/>
      <c r="BD299" s="191"/>
      <c r="BE299" s="192"/>
      <c r="BF299" s="730"/>
      <c r="BG299" s="731"/>
      <c r="BH299" s="770" t="str">
        <f>"　"&amp;①入力シート!$D$22</f>
        <v>　</v>
      </c>
      <c r="BI299" s="771"/>
      <c r="BJ299" s="771"/>
      <c r="BK299" s="771"/>
      <c r="BL299" s="771"/>
      <c r="BM299" s="771"/>
      <c r="BN299" s="771"/>
      <c r="BO299" s="771"/>
      <c r="BP299" s="771"/>
      <c r="BQ299" s="771"/>
      <c r="BR299" s="771"/>
      <c r="BS299" s="771"/>
      <c r="BT299" s="771"/>
      <c r="BU299" s="771"/>
      <c r="BV299" s="771"/>
      <c r="BW299" s="771"/>
      <c r="BX299" s="771"/>
      <c r="BY299" s="771"/>
      <c r="BZ299" s="771"/>
      <c r="CA299" s="771"/>
      <c r="CB299" s="771"/>
      <c r="CC299" s="771"/>
      <c r="CD299" s="771"/>
      <c r="CE299" s="771"/>
      <c r="CF299" s="771"/>
      <c r="CG299" s="771"/>
      <c r="CH299" s="772"/>
    </row>
    <row r="300" spans="1:86" ht="24.95" customHeight="1">
      <c r="A300" s="193"/>
      <c r="B300" s="191"/>
      <c r="C300" s="191"/>
      <c r="D300" s="191"/>
      <c r="E300" s="191"/>
      <c r="F300" s="191"/>
      <c r="G300" s="191"/>
      <c r="H300" s="191"/>
      <c r="I300" s="191"/>
      <c r="J300" s="191"/>
      <c r="K300" s="191"/>
      <c r="L300" s="191"/>
      <c r="M300" s="192"/>
      <c r="N300" s="730"/>
      <c r="O300" s="731"/>
      <c r="P300" s="764" t="str">
        <f>"　"&amp;①入力シート!$D$23</f>
        <v>　</v>
      </c>
      <c r="Q300" s="765"/>
      <c r="R300" s="765"/>
      <c r="S300" s="765"/>
      <c r="T300" s="765"/>
      <c r="U300" s="765"/>
      <c r="V300" s="765"/>
      <c r="W300" s="765"/>
      <c r="X300" s="765"/>
      <c r="Y300" s="765"/>
      <c r="Z300" s="765"/>
      <c r="AA300" s="765"/>
      <c r="AB300" s="765"/>
      <c r="AC300" s="765"/>
      <c r="AD300" s="765"/>
      <c r="AE300" s="765"/>
      <c r="AF300" s="765"/>
      <c r="AG300" s="765"/>
      <c r="AH300" s="765"/>
      <c r="AI300" s="765"/>
      <c r="AJ300" s="765"/>
      <c r="AK300" s="765"/>
      <c r="AL300" s="765"/>
      <c r="AM300" s="765"/>
      <c r="AN300" s="765"/>
      <c r="AO300" s="765"/>
      <c r="AP300" s="766"/>
      <c r="AQ300" s="300"/>
      <c r="AR300" s="301"/>
      <c r="AS300" s="193"/>
      <c r="AT300" s="191"/>
      <c r="AU300" s="191"/>
      <c r="AV300" s="191"/>
      <c r="AW300" s="191"/>
      <c r="AX300" s="191"/>
      <c r="AY300" s="191"/>
      <c r="AZ300" s="191"/>
      <c r="BA300" s="191"/>
      <c r="BB300" s="191"/>
      <c r="BC300" s="191"/>
      <c r="BD300" s="191"/>
      <c r="BE300" s="192"/>
      <c r="BF300" s="730"/>
      <c r="BG300" s="731"/>
      <c r="BH300" s="764" t="str">
        <f>"　"&amp;①入力シート!$D$23</f>
        <v>　</v>
      </c>
      <c r="BI300" s="765"/>
      <c r="BJ300" s="765"/>
      <c r="BK300" s="765"/>
      <c r="BL300" s="765"/>
      <c r="BM300" s="765"/>
      <c r="BN300" s="765"/>
      <c r="BO300" s="765"/>
      <c r="BP300" s="765"/>
      <c r="BQ300" s="765"/>
      <c r="BR300" s="765"/>
      <c r="BS300" s="765"/>
      <c r="BT300" s="765"/>
      <c r="BU300" s="765"/>
      <c r="BV300" s="765"/>
      <c r="BW300" s="765"/>
      <c r="BX300" s="765"/>
      <c r="BY300" s="765"/>
      <c r="BZ300" s="765"/>
      <c r="CA300" s="765"/>
      <c r="CB300" s="765"/>
      <c r="CC300" s="765"/>
      <c r="CD300" s="765"/>
      <c r="CE300" s="765"/>
      <c r="CF300" s="765"/>
      <c r="CG300" s="765"/>
      <c r="CH300" s="766"/>
    </row>
    <row r="301" spans="1:86" ht="24.95" customHeight="1">
      <c r="A301" s="194"/>
      <c r="B301" s="195"/>
      <c r="C301" s="195"/>
      <c r="D301" s="195"/>
      <c r="E301" s="195"/>
      <c r="F301" s="195"/>
      <c r="G301" s="195"/>
      <c r="H301" s="195"/>
      <c r="I301" s="195"/>
      <c r="J301" s="195"/>
      <c r="K301" s="195"/>
      <c r="L301" s="195"/>
      <c r="M301" s="196"/>
      <c r="N301" s="732"/>
      <c r="O301" s="733"/>
      <c r="P301" s="764"/>
      <c r="Q301" s="765"/>
      <c r="R301" s="765"/>
      <c r="S301" s="765"/>
      <c r="T301" s="765"/>
      <c r="U301" s="765"/>
      <c r="V301" s="765"/>
      <c r="W301" s="765"/>
      <c r="X301" s="765"/>
      <c r="Y301" s="765"/>
      <c r="Z301" s="765"/>
      <c r="AA301" s="765"/>
      <c r="AB301" s="765"/>
      <c r="AC301" s="765"/>
      <c r="AD301" s="765"/>
      <c r="AE301" s="765"/>
      <c r="AF301" s="765"/>
      <c r="AG301" s="765"/>
      <c r="AH301" s="765"/>
      <c r="AI301" s="765"/>
      <c r="AJ301" s="765"/>
      <c r="AK301" s="765"/>
      <c r="AL301" s="765"/>
      <c r="AM301" s="765"/>
      <c r="AN301" s="765"/>
      <c r="AO301" s="765"/>
      <c r="AP301" s="766"/>
      <c r="AQ301" s="300"/>
      <c r="AR301" s="301"/>
      <c r="AS301" s="194"/>
      <c r="AT301" s="195"/>
      <c r="AU301" s="195"/>
      <c r="AV301" s="195"/>
      <c r="AW301" s="195"/>
      <c r="AX301" s="195"/>
      <c r="AY301" s="195"/>
      <c r="AZ301" s="195"/>
      <c r="BA301" s="195"/>
      <c r="BB301" s="195"/>
      <c r="BC301" s="195"/>
      <c r="BD301" s="195"/>
      <c r="BE301" s="196"/>
      <c r="BF301" s="732"/>
      <c r="BG301" s="733"/>
      <c r="BH301" s="767"/>
      <c r="BI301" s="768"/>
      <c r="BJ301" s="768"/>
      <c r="BK301" s="768"/>
      <c r="BL301" s="768"/>
      <c r="BM301" s="768"/>
      <c r="BN301" s="768"/>
      <c r="BO301" s="768"/>
      <c r="BP301" s="768"/>
      <c r="BQ301" s="768"/>
      <c r="BR301" s="768"/>
      <c r="BS301" s="768"/>
      <c r="BT301" s="768"/>
      <c r="BU301" s="768"/>
      <c r="BV301" s="768"/>
      <c r="BW301" s="768"/>
      <c r="BX301" s="768"/>
      <c r="BY301" s="768"/>
      <c r="BZ301" s="768"/>
      <c r="CA301" s="768"/>
      <c r="CB301" s="768"/>
      <c r="CC301" s="768"/>
      <c r="CD301" s="768"/>
      <c r="CE301" s="768"/>
      <c r="CF301" s="768"/>
      <c r="CG301" s="768"/>
      <c r="CH301" s="769"/>
    </row>
    <row r="302" spans="1:86" ht="24.95" customHeight="1">
      <c r="A302" s="722" t="s">
        <v>337</v>
      </c>
      <c r="B302" s="723"/>
      <c r="C302" s="740" t="s">
        <v>31</v>
      </c>
      <c r="D302" s="741"/>
      <c r="E302" s="741"/>
      <c r="F302" s="741"/>
      <c r="G302" s="741"/>
      <c r="H302" s="741"/>
      <c r="I302" s="741"/>
      <c r="J302" s="741"/>
      <c r="K302" s="741"/>
      <c r="L302" s="741"/>
      <c r="M302" s="741"/>
      <c r="N302" s="722" t="s">
        <v>336</v>
      </c>
      <c r="O302" s="723"/>
      <c r="P302" s="792" t="str">
        <f>""&amp;①入力シート!AC128</f>
        <v/>
      </c>
      <c r="Q302" s="792"/>
      <c r="R302" s="792"/>
      <c r="S302" s="792"/>
      <c r="T302" s="792"/>
      <c r="U302" s="792"/>
      <c r="V302" s="792"/>
      <c r="W302" s="792"/>
      <c r="X302" s="792"/>
      <c r="Y302" s="792"/>
      <c r="Z302" s="792"/>
      <c r="AA302" s="792"/>
      <c r="AB302" s="792"/>
      <c r="AC302" s="792"/>
      <c r="AD302" s="792"/>
      <c r="AE302" s="792"/>
      <c r="AF302" s="792"/>
      <c r="AG302" s="792"/>
      <c r="AH302" s="792"/>
      <c r="AI302" s="792"/>
      <c r="AJ302" s="792"/>
      <c r="AK302" s="792"/>
      <c r="AL302" s="792"/>
      <c r="AM302" s="792"/>
      <c r="AN302" s="792"/>
      <c r="AO302" s="792"/>
      <c r="AP302" s="792"/>
      <c r="AQ302" s="300"/>
      <c r="AR302" s="301"/>
      <c r="AS302" s="722" t="s">
        <v>337</v>
      </c>
      <c r="AT302" s="723"/>
      <c r="AU302" s="740" t="s">
        <v>31</v>
      </c>
      <c r="AV302" s="741"/>
      <c r="AW302" s="741"/>
      <c r="AX302" s="741"/>
      <c r="AY302" s="741"/>
      <c r="AZ302" s="741"/>
      <c r="BA302" s="741"/>
      <c r="BB302" s="741"/>
      <c r="BC302" s="741"/>
      <c r="BD302" s="741"/>
      <c r="BE302" s="742"/>
      <c r="BF302" s="722" t="s">
        <v>336</v>
      </c>
      <c r="BG302" s="723"/>
      <c r="BH302" s="755" t="str">
        <f>""&amp;①入力シート!AC129</f>
        <v/>
      </c>
      <c r="BI302" s="756"/>
      <c r="BJ302" s="756"/>
      <c r="BK302" s="756"/>
      <c r="BL302" s="756"/>
      <c r="BM302" s="756"/>
      <c r="BN302" s="756"/>
      <c r="BO302" s="756"/>
      <c r="BP302" s="756"/>
      <c r="BQ302" s="756"/>
      <c r="BR302" s="756"/>
      <c r="BS302" s="756"/>
      <c r="BT302" s="756"/>
      <c r="BU302" s="756"/>
      <c r="BV302" s="756"/>
      <c r="BW302" s="756"/>
      <c r="BX302" s="756"/>
      <c r="BY302" s="756"/>
      <c r="BZ302" s="756"/>
      <c r="CA302" s="756"/>
      <c r="CB302" s="756"/>
      <c r="CC302" s="756"/>
      <c r="CD302" s="756"/>
      <c r="CE302" s="756"/>
      <c r="CF302" s="756"/>
      <c r="CG302" s="756"/>
      <c r="CH302" s="757"/>
    </row>
    <row r="303" spans="1:86" ht="24.95" customHeight="1">
      <c r="A303" s="724"/>
      <c r="B303" s="725"/>
      <c r="C303" s="743">
        <f>'②応募者名簿(印刷用)'!$CI17</f>
        <v>105</v>
      </c>
      <c r="D303" s="744"/>
      <c r="E303" s="744"/>
      <c r="F303" s="744"/>
      <c r="G303" s="744"/>
      <c r="H303" s="744"/>
      <c r="I303" s="744"/>
      <c r="J303" s="744"/>
      <c r="K303" s="744"/>
      <c r="L303" s="744"/>
      <c r="M303" s="744"/>
      <c r="N303" s="724"/>
      <c r="O303" s="725"/>
      <c r="P303" s="792"/>
      <c r="Q303" s="792"/>
      <c r="R303" s="792"/>
      <c r="S303" s="792"/>
      <c r="T303" s="792"/>
      <c r="U303" s="792"/>
      <c r="V303" s="792"/>
      <c r="W303" s="792"/>
      <c r="X303" s="792"/>
      <c r="Y303" s="792"/>
      <c r="Z303" s="792"/>
      <c r="AA303" s="792"/>
      <c r="AB303" s="792"/>
      <c r="AC303" s="792"/>
      <c r="AD303" s="792"/>
      <c r="AE303" s="792"/>
      <c r="AF303" s="792"/>
      <c r="AG303" s="792"/>
      <c r="AH303" s="792"/>
      <c r="AI303" s="792"/>
      <c r="AJ303" s="792"/>
      <c r="AK303" s="792"/>
      <c r="AL303" s="792"/>
      <c r="AM303" s="792"/>
      <c r="AN303" s="792"/>
      <c r="AO303" s="792"/>
      <c r="AP303" s="792"/>
      <c r="AQ303" s="300"/>
      <c r="AR303" s="301"/>
      <c r="AS303" s="724"/>
      <c r="AT303" s="725"/>
      <c r="AU303" s="743">
        <f>'②応募者名簿(印刷用)'!$CI18</f>
        <v>106</v>
      </c>
      <c r="AV303" s="744"/>
      <c r="AW303" s="744"/>
      <c r="AX303" s="744"/>
      <c r="AY303" s="744"/>
      <c r="AZ303" s="744"/>
      <c r="BA303" s="744"/>
      <c r="BB303" s="744"/>
      <c r="BC303" s="744"/>
      <c r="BD303" s="744"/>
      <c r="BE303" s="745"/>
      <c r="BF303" s="724"/>
      <c r="BG303" s="725"/>
      <c r="BH303" s="758"/>
      <c r="BI303" s="759"/>
      <c r="BJ303" s="759"/>
      <c r="BK303" s="759"/>
      <c r="BL303" s="759"/>
      <c r="BM303" s="759"/>
      <c r="BN303" s="759"/>
      <c r="BO303" s="759"/>
      <c r="BP303" s="759"/>
      <c r="BQ303" s="759"/>
      <c r="BR303" s="759"/>
      <c r="BS303" s="759"/>
      <c r="BT303" s="759"/>
      <c r="BU303" s="759"/>
      <c r="BV303" s="759"/>
      <c r="BW303" s="759"/>
      <c r="BX303" s="759"/>
      <c r="BY303" s="759"/>
      <c r="BZ303" s="759"/>
      <c r="CA303" s="759"/>
      <c r="CB303" s="759"/>
      <c r="CC303" s="759"/>
      <c r="CD303" s="759"/>
      <c r="CE303" s="759"/>
      <c r="CF303" s="759"/>
      <c r="CG303" s="759"/>
      <c r="CH303" s="760"/>
    </row>
    <row r="304" spans="1:86" ht="24.95" customHeight="1">
      <c r="A304" s="726"/>
      <c r="B304" s="727"/>
      <c r="C304" s="743"/>
      <c r="D304" s="744"/>
      <c r="E304" s="744"/>
      <c r="F304" s="744"/>
      <c r="G304" s="744"/>
      <c r="H304" s="744"/>
      <c r="I304" s="744"/>
      <c r="J304" s="744"/>
      <c r="K304" s="744"/>
      <c r="L304" s="744"/>
      <c r="M304" s="744"/>
      <c r="N304" s="726"/>
      <c r="O304" s="727"/>
      <c r="P304" s="792"/>
      <c r="Q304" s="792"/>
      <c r="R304" s="792"/>
      <c r="S304" s="792"/>
      <c r="T304" s="792"/>
      <c r="U304" s="792"/>
      <c r="V304" s="792"/>
      <c r="W304" s="792"/>
      <c r="X304" s="792"/>
      <c r="Y304" s="792"/>
      <c r="Z304" s="792"/>
      <c r="AA304" s="792"/>
      <c r="AB304" s="792"/>
      <c r="AC304" s="792"/>
      <c r="AD304" s="792"/>
      <c r="AE304" s="792"/>
      <c r="AF304" s="792"/>
      <c r="AG304" s="792"/>
      <c r="AH304" s="792"/>
      <c r="AI304" s="792"/>
      <c r="AJ304" s="792"/>
      <c r="AK304" s="792"/>
      <c r="AL304" s="792"/>
      <c r="AM304" s="792"/>
      <c r="AN304" s="792"/>
      <c r="AO304" s="792"/>
      <c r="AP304" s="792"/>
      <c r="AQ304" s="300"/>
      <c r="AR304" s="301"/>
      <c r="AS304" s="726"/>
      <c r="AT304" s="727"/>
      <c r="AU304" s="746"/>
      <c r="AV304" s="747"/>
      <c r="AW304" s="747"/>
      <c r="AX304" s="747"/>
      <c r="AY304" s="747"/>
      <c r="AZ304" s="747"/>
      <c r="BA304" s="747"/>
      <c r="BB304" s="747"/>
      <c r="BC304" s="747"/>
      <c r="BD304" s="747"/>
      <c r="BE304" s="748"/>
      <c r="BF304" s="726"/>
      <c r="BG304" s="727"/>
      <c r="BH304" s="761"/>
      <c r="BI304" s="762"/>
      <c r="BJ304" s="762"/>
      <c r="BK304" s="762"/>
      <c r="BL304" s="762"/>
      <c r="BM304" s="762"/>
      <c r="BN304" s="762"/>
      <c r="BO304" s="762"/>
      <c r="BP304" s="762"/>
      <c r="BQ304" s="762"/>
      <c r="BR304" s="762"/>
      <c r="BS304" s="762"/>
      <c r="BT304" s="762"/>
      <c r="BU304" s="762"/>
      <c r="BV304" s="762"/>
      <c r="BW304" s="762"/>
      <c r="BX304" s="762"/>
      <c r="BY304" s="762"/>
      <c r="BZ304" s="762"/>
      <c r="CA304" s="762"/>
      <c r="CB304" s="762"/>
      <c r="CC304" s="762"/>
      <c r="CD304" s="762"/>
      <c r="CE304" s="762"/>
      <c r="CF304" s="762"/>
      <c r="CG304" s="762"/>
      <c r="CH304" s="763"/>
    </row>
    <row r="305" spans="1:86" ht="24.95" customHeight="1">
      <c r="A305" s="722" t="s">
        <v>338</v>
      </c>
      <c r="B305" s="723"/>
      <c r="C305" s="782" t="str">
        <f>IF('②応募者名簿(印刷用)'!$CS$17="","",'②応募者名簿(印刷用)'!$CS$17)</f>
        <v/>
      </c>
      <c r="D305" s="783"/>
      <c r="E305" s="783"/>
      <c r="F305" s="783"/>
      <c r="G305" s="783"/>
      <c r="H305" s="783"/>
      <c r="I305" s="783"/>
      <c r="J305" s="783"/>
      <c r="K305" s="783"/>
      <c r="L305" s="783"/>
      <c r="M305" s="784"/>
      <c r="N305" s="728" t="s">
        <v>346</v>
      </c>
      <c r="O305" s="729"/>
      <c r="P305" s="787" t="s">
        <v>32</v>
      </c>
      <c r="Q305" s="788"/>
      <c r="R305" s="788"/>
      <c r="S305" s="788"/>
      <c r="T305" s="788"/>
      <c r="U305" s="788"/>
      <c r="V305" s="788"/>
      <c r="W305" s="788"/>
      <c r="X305" s="788"/>
      <c r="Y305" s="788"/>
      <c r="Z305" s="788"/>
      <c r="AA305" s="788"/>
      <c r="AB305" s="788"/>
      <c r="AC305" s="788"/>
      <c r="AD305" s="788"/>
      <c r="AE305" s="788"/>
      <c r="AF305" s="788"/>
      <c r="AG305" s="788"/>
      <c r="AH305" s="788"/>
      <c r="AI305" s="788"/>
      <c r="AJ305" s="788"/>
      <c r="AK305" s="788"/>
      <c r="AL305" s="788"/>
      <c r="AM305" s="788"/>
      <c r="AN305" s="788"/>
      <c r="AO305" s="788"/>
      <c r="AP305" s="789"/>
      <c r="AQ305" s="300"/>
      <c r="AR305" s="301"/>
      <c r="AS305" s="722" t="s">
        <v>338</v>
      </c>
      <c r="AT305" s="723"/>
      <c r="AU305" s="782" t="str">
        <f>IF('②応募者名簿(印刷用)'!$CS$18="","",'②応募者名簿(印刷用)'!$CS$18)</f>
        <v/>
      </c>
      <c r="AV305" s="783"/>
      <c r="AW305" s="783"/>
      <c r="AX305" s="783"/>
      <c r="AY305" s="783"/>
      <c r="AZ305" s="783"/>
      <c r="BA305" s="783"/>
      <c r="BB305" s="783"/>
      <c r="BC305" s="783"/>
      <c r="BD305" s="783"/>
      <c r="BE305" s="784"/>
      <c r="BF305" s="728" t="s">
        <v>346</v>
      </c>
      <c r="BG305" s="729"/>
      <c r="BH305" s="740" t="s">
        <v>32</v>
      </c>
      <c r="BI305" s="741"/>
      <c r="BJ305" s="741"/>
      <c r="BK305" s="741"/>
      <c r="BL305" s="741"/>
      <c r="BM305" s="741"/>
      <c r="BN305" s="741"/>
      <c r="BO305" s="741"/>
      <c r="BP305" s="741"/>
      <c r="BQ305" s="741"/>
      <c r="BR305" s="741"/>
      <c r="BS305" s="741"/>
      <c r="BT305" s="741"/>
      <c r="BU305" s="741"/>
      <c r="BV305" s="741"/>
      <c r="BW305" s="741"/>
      <c r="BX305" s="741"/>
      <c r="BY305" s="741"/>
      <c r="BZ305" s="741"/>
      <c r="CA305" s="741"/>
      <c r="CB305" s="741"/>
      <c r="CC305" s="741"/>
      <c r="CD305" s="741"/>
      <c r="CE305" s="741"/>
      <c r="CF305" s="741"/>
      <c r="CG305" s="741"/>
      <c r="CH305" s="742"/>
    </row>
    <row r="306" spans="1:86" ht="24.95" customHeight="1">
      <c r="A306" s="724"/>
      <c r="B306" s="725"/>
      <c r="C306" s="743"/>
      <c r="D306" s="744"/>
      <c r="E306" s="744"/>
      <c r="F306" s="744"/>
      <c r="G306" s="744"/>
      <c r="H306" s="744"/>
      <c r="I306" s="744"/>
      <c r="J306" s="744"/>
      <c r="K306" s="744"/>
      <c r="L306" s="744"/>
      <c r="M306" s="745"/>
      <c r="N306" s="730"/>
      <c r="O306" s="731"/>
      <c r="P306" s="793" t="str">
        <f>IF('②応募者名簿(印刷用)'!$CW$17="","",'②応募者名簿(印刷用)'!$CW$17)</f>
        <v xml:space="preserve"> </v>
      </c>
      <c r="Q306" s="793"/>
      <c r="R306" s="793"/>
      <c r="S306" s="793"/>
      <c r="T306" s="793"/>
      <c r="U306" s="793"/>
      <c r="V306" s="793"/>
      <c r="W306" s="793"/>
      <c r="X306" s="793"/>
      <c r="Y306" s="793"/>
      <c r="Z306" s="793"/>
      <c r="AA306" s="793"/>
      <c r="AB306" s="793"/>
      <c r="AC306" s="793"/>
      <c r="AD306" s="793"/>
      <c r="AE306" s="793"/>
      <c r="AF306" s="793"/>
      <c r="AG306" s="793"/>
      <c r="AH306" s="793"/>
      <c r="AI306" s="793"/>
      <c r="AJ306" s="793"/>
      <c r="AK306" s="793"/>
      <c r="AL306" s="793"/>
      <c r="AM306" s="793"/>
      <c r="AN306" s="793"/>
      <c r="AO306" s="793"/>
      <c r="AP306" s="793"/>
      <c r="AQ306" s="300"/>
      <c r="AR306" s="301"/>
      <c r="AS306" s="724"/>
      <c r="AT306" s="725"/>
      <c r="AU306" s="743"/>
      <c r="AV306" s="744"/>
      <c r="AW306" s="744"/>
      <c r="AX306" s="744"/>
      <c r="AY306" s="744"/>
      <c r="AZ306" s="744"/>
      <c r="BA306" s="744"/>
      <c r="BB306" s="744"/>
      <c r="BC306" s="744"/>
      <c r="BD306" s="744"/>
      <c r="BE306" s="745"/>
      <c r="BF306" s="730"/>
      <c r="BG306" s="731"/>
      <c r="BH306" s="743" t="str">
        <f>IF('②応募者名簿(印刷用)'!$CW$18="","",'②応募者名簿(印刷用)'!$CW$18)</f>
        <v xml:space="preserve"> </v>
      </c>
      <c r="BI306" s="744"/>
      <c r="BJ306" s="744"/>
      <c r="BK306" s="744"/>
      <c r="BL306" s="744"/>
      <c r="BM306" s="744"/>
      <c r="BN306" s="744"/>
      <c r="BO306" s="744"/>
      <c r="BP306" s="744"/>
      <c r="BQ306" s="744"/>
      <c r="BR306" s="744"/>
      <c r="BS306" s="744"/>
      <c r="BT306" s="744"/>
      <c r="BU306" s="744"/>
      <c r="BV306" s="744"/>
      <c r="BW306" s="744"/>
      <c r="BX306" s="744"/>
      <c r="BY306" s="744"/>
      <c r="BZ306" s="744"/>
      <c r="CA306" s="744"/>
      <c r="CB306" s="744"/>
      <c r="CC306" s="744"/>
      <c r="CD306" s="744"/>
      <c r="CE306" s="744"/>
      <c r="CF306" s="744"/>
      <c r="CG306" s="744"/>
      <c r="CH306" s="745"/>
    </row>
    <row r="307" spans="1:86" ht="24.95" customHeight="1">
      <c r="A307" s="726"/>
      <c r="B307" s="727"/>
      <c r="C307" s="743"/>
      <c r="D307" s="744"/>
      <c r="E307" s="744"/>
      <c r="F307" s="744"/>
      <c r="G307" s="744"/>
      <c r="H307" s="744"/>
      <c r="I307" s="744"/>
      <c r="J307" s="744"/>
      <c r="K307" s="744"/>
      <c r="L307" s="744"/>
      <c r="M307" s="745"/>
      <c r="N307" s="732"/>
      <c r="O307" s="733"/>
      <c r="P307" s="794"/>
      <c r="Q307" s="794"/>
      <c r="R307" s="794"/>
      <c r="S307" s="794"/>
      <c r="T307" s="794"/>
      <c r="U307" s="794"/>
      <c r="V307" s="794"/>
      <c r="W307" s="794"/>
      <c r="X307" s="794"/>
      <c r="Y307" s="794"/>
      <c r="Z307" s="794"/>
      <c r="AA307" s="794"/>
      <c r="AB307" s="794"/>
      <c r="AC307" s="794"/>
      <c r="AD307" s="794"/>
      <c r="AE307" s="794"/>
      <c r="AF307" s="794"/>
      <c r="AG307" s="794"/>
      <c r="AH307" s="794"/>
      <c r="AI307" s="794"/>
      <c r="AJ307" s="794"/>
      <c r="AK307" s="794"/>
      <c r="AL307" s="794"/>
      <c r="AM307" s="794"/>
      <c r="AN307" s="794"/>
      <c r="AO307" s="794"/>
      <c r="AP307" s="794"/>
      <c r="AQ307" s="300"/>
      <c r="AR307" s="301"/>
      <c r="AS307" s="726"/>
      <c r="AT307" s="727"/>
      <c r="AU307" s="746"/>
      <c r="AV307" s="747"/>
      <c r="AW307" s="747"/>
      <c r="AX307" s="747"/>
      <c r="AY307" s="747"/>
      <c r="AZ307" s="747"/>
      <c r="BA307" s="747"/>
      <c r="BB307" s="747"/>
      <c r="BC307" s="747"/>
      <c r="BD307" s="747"/>
      <c r="BE307" s="748"/>
      <c r="BF307" s="732"/>
      <c r="BG307" s="733"/>
      <c r="BH307" s="746"/>
      <c r="BI307" s="747"/>
      <c r="BJ307" s="747"/>
      <c r="BK307" s="747"/>
      <c r="BL307" s="747"/>
      <c r="BM307" s="747"/>
      <c r="BN307" s="747"/>
      <c r="BO307" s="747"/>
      <c r="BP307" s="747"/>
      <c r="BQ307" s="747"/>
      <c r="BR307" s="747"/>
      <c r="BS307" s="747"/>
      <c r="BT307" s="747"/>
      <c r="BU307" s="747"/>
      <c r="BV307" s="747"/>
      <c r="BW307" s="747"/>
      <c r="BX307" s="747"/>
      <c r="BY307" s="747"/>
      <c r="BZ307" s="747"/>
      <c r="CA307" s="747"/>
      <c r="CB307" s="747"/>
      <c r="CC307" s="747"/>
      <c r="CD307" s="747"/>
      <c r="CE307" s="747"/>
      <c r="CF307" s="747"/>
      <c r="CG307" s="747"/>
      <c r="CH307" s="748"/>
    </row>
    <row r="308" spans="1:86" ht="24.95" customHeight="1">
      <c r="A308" s="786" t="s">
        <v>22</v>
      </c>
      <c r="B308" s="786"/>
      <c r="C308" s="791" t="str">
        <f>""&amp;①入力シート!AD128</f>
        <v/>
      </c>
      <c r="D308" s="791"/>
      <c r="E308" s="791"/>
      <c r="F308" s="791"/>
      <c r="G308" s="791"/>
      <c r="H308" s="791"/>
      <c r="I308" s="791"/>
      <c r="J308" s="791"/>
      <c r="K308" s="791"/>
      <c r="L308" s="791"/>
      <c r="M308" s="791"/>
      <c r="N308" s="197"/>
      <c r="O308" s="198"/>
      <c r="P308" s="198"/>
      <c r="Q308" s="198"/>
      <c r="R308" s="198"/>
      <c r="S308" s="198"/>
      <c r="T308" s="198"/>
      <c r="U308" s="198"/>
      <c r="V308" s="198"/>
      <c r="W308" s="198"/>
      <c r="X308" s="198"/>
      <c r="Y308" s="198"/>
      <c r="Z308" s="198"/>
      <c r="AA308" s="198"/>
      <c r="AB308" s="198"/>
      <c r="AC308" s="198"/>
      <c r="AD308" s="198"/>
      <c r="AE308" s="198"/>
      <c r="AF308" s="198"/>
      <c r="AG308" s="198"/>
      <c r="AH308" s="198"/>
      <c r="AI308" s="198"/>
      <c r="AJ308" s="198"/>
      <c r="AK308" s="198"/>
      <c r="AL308" s="198"/>
      <c r="AM308" s="774">
        <f>$AM$20</f>
        <v>86</v>
      </c>
      <c r="AN308" s="774"/>
      <c r="AO308" s="774"/>
      <c r="AP308" s="775"/>
      <c r="AQ308" s="298"/>
      <c r="AR308" s="299"/>
      <c r="AS308" s="778" t="s">
        <v>22</v>
      </c>
      <c r="AT308" s="779"/>
      <c r="AU308" s="749" t="str">
        <f>""&amp;①入力シート!AD129</f>
        <v/>
      </c>
      <c r="AV308" s="750"/>
      <c r="AW308" s="750"/>
      <c r="AX308" s="750"/>
      <c r="AY308" s="750"/>
      <c r="AZ308" s="750"/>
      <c r="BA308" s="750"/>
      <c r="BB308" s="750"/>
      <c r="BC308" s="750"/>
      <c r="BD308" s="750"/>
      <c r="BE308" s="751"/>
      <c r="BF308" s="197"/>
      <c r="BG308" s="198"/>
      <c r="BH308" s="198"/>
      <c r="BI308" s="198"/>
      <c r="BJ308" s="198"/>
      <c r="BK308" s="198"/>
      <c r="BL308" s="198"/>
      <c r="BM308" s="198"/>
      <c r="BN308" s="198"/>
      <c r="BO308" s="198"/>
      <c r="BP308" s="198"/>
      <c r="BQ308" s="198"/>
      <c r="BR308" s="198"/>
      <c r="BS308" s="198"/>
      <c r="BT308" s="198"/>
      <c r="BU308" s="198"/>
      <c r="BV308" s="198"/>
      <c r="BW308" s="198"/>
      <c r="BX308" s="198"/>
      <c r="BY308" s="198"/>
      <c r="BZ308" s="198"/>
      <c r="CA308" s="198"/>
      <c r="CB308" s="198"/>
      <c r="CC308" s="198"/>
      <c r="CD308" s="198"/>
      <c r="CE308" s="774">
        <f>$AM$20</f>
        <v>86</v>
      </c>
      <c r="CF308" s="774"/>
      <c r="CG308" s="774"/>
      <c r="CH308" s="775"/>
    </row>
    <row r="309" spans="1:86" ht="24.95" customHeight="1">
      <c r="A309" s="786"/>
      <c r="B309" s="786"/>
      <c r="C309" s="791"/>
      <c r="D309" s="791"/>
      <c r="E309" s="791"/>
      <c r="F309" s="791"/>
      <c r="G309" s="791"/>
      <c r="H309" s="791"/>
      <c r="I309" s="791"/>
      <c r="J309" s="791"/>
      <c r="K309" s="791"/>
      <c r="L309" s="791"/>
      <c r="M309" s="791"/>
      <c r="N309" s="199"/>
      <c r="O309" s="199"/>
      <c r="P309" s="199"/>
      <c r="Q309" s="199"/>
      <c r="R309" s="199"/>
      <c r="S309" s="199"/>
      <c r="T309" s="199"/>
      <c r="U309" s="199"/>
      <c r="V309" s="199"/>
      <c r="W309" s="199"/>
      <c r="X309" s="199"/>
      <c r="Y309" s="199"/>
      <c r="Z309" s="199"/>
      <c r="AA309" s="199"/>
      <c r="AB309" s="199"/>
      <c r="AC309" s="199"/>
      <c r="AD309" s="199"/>
      <c r="AE309" s="199"/>
      <c r="AF309" s="199"/>
      <c r="AG309" s="199"/>
      <c r="AH309" s="199"/>
      <c r="AI309" s="199"/>
      <c r="AJ309" s="199"/>
      <c r="AK309" s="199"/>
      <c r="AL309" s="199"/>
      <c r="AM309" s="776"/>
      <c r="AN309" s="776"/>
      <c r="AO309" s="776"/>
      <c r="AP309" s="777"/>
      <c r="AQ309" s="298"/>
      <c r="AR309" s="299"/>
      <c r="AS309" s="780"/>
      <c r="AT309" s="781"/>
      <c r="AU309" s="752"/>
      <c r="AV309" s="753"/>
      <c r="AW309" s="753"/>
      <c r="AX309" s="753"/>
      <c r="AY309" s="753"/>
      <c r="AZ309" s="753"/>
      <c r="BA309" s="753"/>
      <c r="BB309" s="753"/>
      <c r="BC309" s="753"/>
      <c r="BD309" s="753"/>
      <c r="BE309" s="754"/>
      <c r="BF309" s="199"/>
      <c r="BG309" s="199"/>
      <c r="BH309" s="199"/>
      <c r="BI309" s="199"/>
      <c r="BJ309" s="199"/>
      <c r="BK309" s="199"/>
      <c r="BL309" s="199"/>
      <c r="BM309" s="199"/>
      <c r="BN309" s="199"/>
      <c r="BO309" s="199"/>
      <c r="BP309" s="199"/>
      <c r="BQ309" s="199"/>
      <c r="BR309" s="199"/>
      <c r="BS309" s="199"/>
      <c r="BT309" s="199"/>
      <c r="BU309" s="199"/>
      <c r="BV309" s="199"/>
      <c r="BW309" s="199"/>
      <c r="BX309" s="199"/>
      <c r="BY309" s="199"/>
      <c r="BZ309" s="199"/>
      <c r="CA309" s="199"/>
      <c r="CB309" s="199"/>
      <c r="CC309" s="199"/>
      <c r="CD309" s="199"/>
      <c r="CE309" s="776"/>
      <c r="CF309" s="776"/>
      <c r="CG309" s="776"/>
      <c r="CH309" s="777"/>
    </row>
    <row r="310" spans="1:86" ht="26.1" customHeight="1">
      <c r="A310" s="200"/>
      <c r="B310" s="200"/>
      <c r="C310" s="201"/>
      <c r="D310" s="201"/>
      <c r="E310" s="201"/>
      <c r="F310" s="201"/>
      <c r="G310" s="201"/>
      <c r="H310" s="201"/>
      <c r="I310" s="201"/>
      <c r="J310" s="201"/>
      <c r="K310" s="201"/>
      <c r="L310" s="201"/>
      <c r="M310" s="201"/>
      <c r="N310" s="202"/>
      <c r="O310" s="202"/>
      <c r="P310" s="202"/>
      <c r="Q310" s="202"/>
      <c r="R310" s="202"/>
      <c r="S310" s="202"/>
      <c r="T310" s="202"/>
      <c r="U310" s="202"/>
      <c r="V310" s="202"/>
      <c r="W310" s="202"/>
      <c r="X310" s="202"/>
      <c r="Y310" s="202"/>
      <c r="Z310" s="202"/>
      <c r="AA310" s="202"/>
      <c r="AB310" s="202"/>
      <c r="AC310" s="202"/>
      <c r="AD310" s="202"/>
      <c r="AE310" s="202"/>
      <c r="AF310" s="202"/>
      <c r="AG310" s="202"/>
      <c r="AH310" s="202"/>
      <c r="AI310" s="202"/>
      <c r="AJ310" s="202"/>
      <c r="AK310" s="202"/>
      <c r="AL310" s="202"/>
      <c r="AM310" s="202"/>
      <c r="AN310" s="202"/>
      <c r="AO310" s="202"/>
      <c r="AP310" s="202"/>
      <c r="AQ310" s="304"/>
      <c r="AR310" s="305"/>
      <c r="AS310" s="200"/>
      <c r="AT310" s="200"/>
      <c r="AU310" s="201"/>
      <c r="AV310" s="201"/>
      <c r="AW310" s="201"/>
      <c r="AX310" s="201"/>
      <c r="AY310" s="201"/>
      <c r="AZ310" s="201"/>
      <c r="BA310" s="201"/>
      <c r="BB310" s="201"/>
      <c r="BC310" s="201"/>
      <c r="BD310" s="201"/>
      <c r="BE310" s="201"/>
      <c r="BF310" s="202"/>
      <c r="BG310" s="202"/>
      <c r="BH310" s="202"/>
      <c r="BI310" s="202"/>
      <c r="BJ310" s="202"/>
      <c r="BK310" s="202"/>
      <c r="BL310" s="202"/>
      <c r="BM310" s="202"/>
      <c r="BN310" s="202"/>
      <c r="BO310" s="202"/>
      <c r="BP310" s="202"/>
      <c r="BQ310" s="202"/>
      <c r="BR310" s="202"/>
      <c r="BS310" s="202"/>
      <c r="BT310" s="202"/>
      <c r="BU310" s="202"/>
      <c r="BV310" s="202"/>
      <c r="BW310" s="202"/>
      <c r="BX310" s="202"/>
      <c r="BY310" s="202"/>
      <c r="BZ310" s="202"/>
      <c r="CA310" s="202"/>
      <c r="CB310" s="202"/>
      <c r="CC310" s="202"/>
      <c r="CD310" s="202"/>
      <c r="CE310" s="202"/>
      <c r="CF310" s="202"/>
      <c r="CG310" s="202"/>
      <c r="CH310" s="202"/>
    </row>
    <row r="311" spans="1:86" ht="26.1" customHeight="1">
      <c r="AQ311" s="304"/>
      <c r="AR311" s="305"/>
    </row>
    <row r="312" spans="1:86" ht="26.1" customHeight="1">
      <c r="A312" s="174"/>
      <c r="B312" s="174"/>
      <c r="C312" s="174"/>
      <c r="D312" s="174"/>
      <c r="E312" s="174"/>
      <c r="F312" s="174"/>
      <c r="G312" s="174"/>
      <c r="H312" s="174"/>
      <c r="I312" s="174"/>
      <c r="J312" s="174"/>
      <c r="K312" s="174"/>
      <c r="L312" s="174"/>
      <c r="M312" s="174"/>
      <c r="N312" s="785" t="s">
        <v>408</v>
      </c>
      <c r="O312" s="785"/>
      <c r="P312" s="785"/>
      <c r="Q312" s="785"/>
      <c r="R312" s="785"/>
      <c r="S312" s="785"/>
      <c r="T312" s="785"/>
      <c r="U312" s="785"/>
      <c r="V312" s="785"/>
      <c r="W312" s="785"/>
      <c r="X312" s="785"/>
      <c r="Y312" s="785"/>
      <c r="Z312" s="785"/>
      <c r="AA312" s="785"/>
      <c r="AB312" s="785"/>
      <c r="AQ312" s="298"/>
      <c r="AR312" s="299"/>
      <c r="AS312" s="174"/>
      <c r="AT312" s="174"/>
      <c r="AU312" s="174"/>
      <c r="AV312" s="174"/>
      <c r="AW312" s="174"/>
      <c r="AX312" s="174"/>
      <c r="AY312" s="174"/>
      <c r="AZ312" s="174"/>
      <c r="BA312" s="174"/>
      <c r="BB312" s="174"/>
      <c r="BC312" s="174"/>
      <c r="BD312" s="174"/>
      <c r="BE312" s="174"/>
      <c r="BF312" s="785" t="s">
        <v>408</v>
      </c>
      <c r="BG312" s="785"/>
      <c r="BH312" s="785"/>
      <c r="BI312" s="785"/>
      <c r="BJ312" s="785"/>
      <c r="BK312" s="785"/>
      <c r="BL312" s="785"/>
      <c r="BM312" s="785"/>
      <c r="BN312" s="785"/>
      <c r="BO312" s="785"/>
      <c r="BP312" s="785"/>
      <c r="BQ312" s="785"/>
      <c r="BR312" s="785"/>
      <c r="BS312" s="785"/>
      <c r="BT312" s="785"/>
    </row>
    <row r="313" spans="1:86" ht="26.1" customHeight="1">
      <c r="A313" s="174"/>
      <c r="B313" s="174"/>
      <c r="C313" s="174"/>
      <c r="D313" s="174"/>
      <c r="E313" s="174"/>
      <c r="F313" s="174"/>
      <c r="G313" s="174"/>
      <c r="H313" s="174"/>
      <c r="I313" s="174"/>
      <c r="J313" s="174"/>
      <c r="K313" s="174"/>
      <c r="L313" s="174"/>
      <c r="M313" s="174"/>
      <c r="N313" s="785"/>
      <c r="O313" s="785"/>
      <c r="P313" s="785"/>
      <c r="Q313" s="785"/>
      <c r="R313" s="785"/>
      <c r="S313" s="785"/>
      <c r="T313" s="785"/>
      <c r="U313" s="785"/>
      <c r="V313" s="785"/>
      <c r="W313" s="785"/>
      <c r="X313" s="785"/>
      <c r="Y313" s="785"/>
      <c r="Z313" s="785"/>
      <c r="AA313" s="785"/>
      <c r="AB313" s="785"/>
      <c r="AQ313" s="298"/>
      <c r="AR313" s="299"/>
      <c r="AS313" s="174"/>
      <c r="AT313" s="174"/>
      <c r="AU313" s="174"/>
      <c r="AV313" s="174"/>
      <c r="AW313" s="174"/>
      <c r="AX313" s="174"/>
      <c r="AY313" s="174"/>
      <c r="AZ313" s="174"/>
      <c r="BA313" s="174"/>
      <c r="BB313" s="174"/>
      <c r="BC313" s="174"/>
      <c r="BD313" s="174"/>
      <c r="BE313" s="174"/>
      <c r="BF313" s="785"/>
      <c r="BG313" s="785"/>
      <c r="BH313" s="785"/>
      <c r="BI313" s="785"/>
      <c r="BJ313" s="785"/>
      <c r="BK313" s="785"/>
      <c r="BL313" s="785"/>
      <c r="BM313" s="785"/>
      <c r="BN313" s="785"/>
      <c r="BO313" s="785"/>
      <c r="BP313" s="785"/>
      <c r="BQ313" s="785"/>
      <c r="BR313" s="785"/>
      <c r="BS313" s="785"/>
      <c r="BT313" s="785"/>
    </row>
    <row r="314" spans="1:86" ht="26.1" customHeight="1">
      <c r="A314" s="174"/>
      <c r="B314" s="174"/>
      <c r="C314" s="174"/>
      <c r="D314" s="174"/>
      <c r="E314" s="174"/>
      <c r="F314" s="174"/>
      <c r="G314" s="174"/>
      <c r="H314" s="174"/>
      <c r="I314" s="174"/>
      <c r="J314" s="174"/>
      <c r="K314" s="174"/>
      <c r="L314" s="174"/>
      <c r="M314" s="174"/>
      <c r="N314" s="785" t="s">
        <v>407</v>
      </c>
      <c r="O314" s="785"/>
      <c r="P314" s="785"/>
      <c r="Q314" s="785"/>
      <c r="R314" s="785"/>
      <c r="S314" s="785"/>
      <c r="T314" s="785"/>
      <c r="U314" s="785"/>
      <c r="V314" s="785"/>
      <c r="W314" s="785"/>
      <c r="X314" s="785"/>
      <c r="Y314" s="785"/>
      <c r="Z314" s="785"/>
      <c r="AA314" s="785"/>
      <c r="AB314" s="785"/>
      <c r="AQ314" s="298"/>
      <c r="AR314" s="299"/>
      <c r="AS314" s="174"/>
      <c r="AT314" s="174"/>
      <c r="AU314" s="174"/>
      <c r="AV314" s="174"/>
      <c r="AW314" s="174"/>
      <c r="AX314" s="174"/>
      <c r="AY314" s="174"/>
      <c r="AZ314" s="174"/>
      <c r="BA314" s="174"/>
      <c r="BB314" s="174"/>
      <c r="BC314" s="174"/>
      <c r="BD314" s="174"/>
      <c r="BE314" s="174"/>
      <c r="BF314" s="785" t="s">
        <v>407</v>
      </c>
      <c r="BG314" s="785"/>
      <c r="BH314" s="785"/>
      <c r="BI314" s="785"/>
      <c r="BJ314" s="785"/>
      <c r="BK314" s="785"/>
      <c r="BL314" s="785"/>
      <c r="BM314" s="785"/>
      <c r="BN314" s="785"/>
      <c r="BO314" s="785"/>
      <c r="BP314" s="785"/>
      <c r="BQ314" s="785"/>
      <c r="BR314" s="785"/>
      <c r="BS314" s="785"/>
      <c r="BT314" s="785"/>
    </row>
    <row r="315" spans="1:86" ht="26.1" customHeight="1">
      <c r="A315" s="174"/>
      <c r="B315" s="174"/>
      <c r="C315" s="174"/>
      <c r="D315" s="174"/>
      <c r="E315" s="174"/>
      <c r="F315" s="174"/>
      <c r="G315" s="174"/>
      <c r="H315" s="174"/>
      <c r="I315" s="174"/>
      <c r="J315" s="174"/>
      <c r="K315" s="174"/>
      <c r="L315" s="174"/>
      <c r="M315" s="174"/>
      <c r="N315" s="785"/>
      <c r="O315" s="785"/>
      <c r="P315" s="785"/>
      <c r="Q315" s="785"/>
      <c r="R315" s="785"/>
      <c r="S315" s="785"/>
      <c r="T315" s="785"/>
      <c r="U315" s="785"/>
      <c r="V315" s="785"/>
      <c r="W315" s="785"/>
      <c r="X315" s="785"/>
      <c r="Y315" s="785"/>
      <c r="Z315" s="785"/>
      <c r="AA315" s="785"/>
      <c r="AB315" s="785"/>
      <c r="AQ315" s="298"/>
      <c r="AR315" s="299"/>
      <c r="AS315" s="174"/>
      <c r="AT315" s="174"/>
      <c r="AU315" s="174"/>
      <c r="AV315" s="174"/>
      <c r="AW315" s="174"/>
      <c r="AX315" s="174"/>
      <c r="AY315" s="174"/>
      <c r="AZ315" s="174"/>
      <c r="BA315" s="174"/>
      <c r="BB315" s="174"/>
      <c r="BC315" s="174"/>
      <c r="BD315" s="174"/>
      <c r="BE315" s="174"/>
      <c r="BF315" s="785"/>
      <c r="BG315" s="785"/>
      <c r="BH315" s="785"/>
      <c r="BI315" s="785"/>
      <c r="BJ315" s="785"/>
      <c r="BK315" s="785"/>
      <c r="BL315" s="785"/>
      <c r="BM315" s="785"/>
      <c r="BN315" s="785"/>
      <c r="BO315" s="785"/>
      <c r="BP315" s="785"/>
      <c r="BQ315" s="785"/>
      <c r="BR315" s="785"/>
      <c r="BS315" s="785"/>
      <c r="BT315" s="785"/>
    </row>
    <row r="316" spans="1:86" ht="26.1" customHeight="1">
      <c r="AQ316" s="302"/>
      <c r="AR316" s="303"/>
    </row>
    <row r="317" spans="1:86" ht="26.1" customHeight="1">
      <c r="B317" s="142" t="str">
        <f>$B$5</f>
        <v>第86回全国教育美術展応募作品の名札</v>
      </c>
      <c r="AQ317" s="302"/>
      <c r="AR317" s="303"/>
      <c r="AT317" s="142" t="str">
        <f>$B$5</f>
        <v>第86回全国教育美術展応募作品の名札</v>
      </c>
    </row>
    <row r="318" spans="1:86" ht="24.95" customHeight="1">
      <c r="A318" s="734" t="s">
        <v>45</v>
      </c>
      <c r="B318" s="735"/>
      <c r="C318" s="735"/>
      <c r="D318" s="735"/>
      <c r="E318" s="735"/>
      <c r="F318" s="735"/>
      <c r="G318" s="735"/>
      <c r="H318" s="735"/>
      <c r="I318" s="735"/>
      <c r="J318" s="735"/>
      <c r="K318" s="735"/>
      <c r="L318" s="735"/>
      <c r="M318" s="736"/>
      <c r="N318" s="790" t="s">
        <v>344</v>
      </c>
      <c r="O318" s="790"/>
      <c r="P318" s="719" t="s">
        <v>17</v>
      </c>
      <c r="Q318" s="720"/>
      <c r="R318" s="721" t="str">
        <f>IF('②応募者名簿(印刷用)'!$BX$40="","",'②応募者名簿(印刷用)'!$BX$40)</f>
        <v>-</v>
      </c>
      <c r="S318" s="721"/>
      <c r="T318" s="721"/>
      <c r="U318" s="721"/>
      <c r="V318" s="721"/>
      <c r="W318" s="721"/>
      <c r="X318" s="721"/>
      <c r="Y318" s="272"/>
      <c r="Z318" s="272"/>
      <c r="AA318" s="718" t="s">
        <v>282</v>
      </c>
      <c r="AB318" s="718"/>
      <c r="AC318" s="718"/>
      <c r="AD318" s="716" t="str">
        <f>IF(①入力シート!$D$30+①入力シート!$H$30+①入力シート!$L$30=0,"",①入力シート!$D$30&amp;①入力シート!$G$30&amp;①入力シート!$H$30&amp;①入力シート!$K$30&amp;①入力シート!$L$30)</f>
        <v/>
      </c>
      <c r="AE318" s="716"/>
      <c r="AF318" s="716"/>
      <c r="AG318" s="716"/>
      <c r="AH318" s="716"/>
      <c r="AI318" s="716"/>
      <c r="AJ318" s="716"/>
      <c r="AK318" s="716"/>
      <c r="AL318" s="716"/>
      <c r="AM318" s="716"/>
      <c r="AN318" s="716"/>
      <c r="AO318" s="716"/>
      <c r="AP318" s="717"/>
      <c r="AQ318" s="300"/>
      <c r="AR318" s="301"/>
      <c r="AS318" s="734" t="s">
        <v>45</v>
      </c>
      <c r="AT318" s="735"/>
      <c r="AU318" s="735"/>
      <c r="AV318" s="735"/>
      <c r="AW318" s="735"/>
      <c r="AX318" s="735"/>
      <c r="AY318" s="735"/>
      <c r="AZ318" s="735"/>
      <c r="BA318" s="735"/>
      <c r="BB318" s="735"/>
      <c r="BC318" s="735"/>
      <c r="BD318" s="735"/>
      <c r="BE318" s="736"/>
      <c r="BF318" s="728" t="s">
        <v>344</v>
      </c>
      <c r="BG318" s="729"/>
      <c r="BH318" s="719" t="s">
        <v>17</v>
      </c>
      <c r="BI318" s="720"/>
      <c r="BJ318" s="721" t="str">
        <f>IF('②応募者名簿(印刷用)'!$BX$40="","",'②応募者名簿(印刷用)'!$BX$40)</f>
        <v>-</v>
      </c>
      <c r="BK318" s="721"/>
      <c r="BL318" s="721"/>
      <c r="BM318" s="721"/>
      <c r="BN318" s="721"/>
      <c r="BO318" s="721"/>
      <c r="BP318" s="721"/>
      <c r="BQ318" s="272"/>
      <c r="BR318" s="272"/>
      <c r="BS318" s="718" t="s">
        <v>282</v>
      </c>
      <c r="BT318" s="718"/>
      <c r="BU318" s="718"/>
      <c r="BV318" s="716" t="str">
        <f>IF(①入力シート!$D$30+①入力シート!$H$30+①入力シート!$L$30=0,"",①入力シート!$D$30&amp;①入力シート!$G$30&amp;①入力シート!$H$30&amp;①入力シート!$K$30&amp;①入力シート!$L$30)</f>
        <v/>
      </c>
      <c r="BW318" s="716"/>
      <c r="BX318" s="716"/>
      <c r="BY318" s="716"/>
      <c r="BZ318" s="716"/>
      <c r="CA318" s="716"/>
      <c r="CB318" s="716"/>
      <c r="CC318" s="716"/>
      <c r="CD318" s="716"/>
      <c r="CE318" s="716"/>
      <c r="CF318" s="716"/>
      <c r="CG318" s="716"/>
      <c r="CH318" s="717"/>
    </row>
    <row r="319" spans="1:86" ht="24.95" customHeight="1">
      <c r="A319" s="714"/>
      <c r="B319" s="715"/>
      <c r="C319" s="715"/>
      <c r="D319" s="715"/>
      <c r="E319" s="715"/>
      <c r="F319" s="715"/>
      <c r="G319" s="715"/>
      <c r="H319" s="715"/>
      <c r="I319" s="191"/>
      <c r="J319" s="191"/>
      <c r="K319" s="191"/>
      <c r="L319" s="191"/>
      <c r="M319" s="192"/>
      <c r="N319" s="790"/>
      <c r="O319" s="790"/>
      <c r="P319" s="711" t="str">
        <f>IF('②応募者名簿(印刷用)'!$BV$42="","",'②応募者名簿(印刷用)'!$BV$42)</f>
        <v xml:space="preserve"> </v>
      </c>
      <c r="Q319" s="712"/>
      <c r="R319" s="712"/>
      <c r="S319" s="712"/>
      <c r="T319" s="712"/>
      <c r="U319" s="712"/>
      <c r="V319" s="712"/>
      <c r="W319" s="712"/>
      <c r="X319" s="712"/>
      <c r="Y319" s="712"/>
      <c r="Z319" s="712"/>
      <c r="AA319" s="712"/>
      <c r="AB319" s="712"/>
      <c r="AC319" s="712"/>
      <c r="AD319" s="712"/>
      <c r="AE319" s="712"/>
      <c r="AF319" s="712"/>
      <c r="AG319" s="712"/>
      <c r="AH319" s="712"/>
      <c r="AI319" s="712"/>
      <c r="AJ319" s="712"/>
      <c r="AK319" s="712"/>
      <c r="AL319" s="712"/>
      <c r="AM319" s="712"/>
      <c r="AN319" s="712"/>
      <c r="AO319" s="712"/>
      <c r="AP319" s="713"/>
      <c r="AQ319" s="300"/>
      <c r="AR319" s="301"/>
      <c r="AS319" s="714"/>
      <c r="AT319" s="715"/>
      <c r="AU319" s="715"/>
      <c r="AV319" s="715"/>
      <c r="AW319" s="715"/>
      <c r="AX319" s="715"/>
      <c r="AY319" s="715"/>
      <c r="AZ319" s="715"/>
      <c r="BA319" s="191"/>
      <c r="BB319" s="191"/>
      <c r="BC319" s="191"/>
      <c r="BD319" s="191"/>
      <c r="BE319" s="192"/>
      <c r="BF319" s="730"/>
      <c r="BG319" s="731"/>
      <c r="BH319" s="711" t="str">
        <f>IF('②応募者名簿(印刷用)'!$BV$42="","",'②応募者名簿(印刷用)'!$BV$42)</f>
        <v xml:space="preserve"> </v>
      </c>
      <c r="BI319" s="712"/>
      <c r="BJ319" s="712"/>
      <c r="BK319" s="712"/>
      <c r="BL319" s="712"/>
      <c r="BM319" s="712"/>
      <c r="BN319" s="712"/>
      <c r="BO319" s="712"/>
      <c r="BP319" s="712"/>
      <c r="BQ319" s="712"/>
      <c r="BR319" s="712"/>
      <c r="BS319" s="712"/>
      <c r="BT319" s="712"/>
      <c r="BU319" s="712"/>
      <c r="BV319" s="712"/>
      <c r="BW319" s="712"/>
      <c r="BX319" s="712"/>
      <c r="BY319" s="712"/>
      <c r="BZ319" s="712"/>
      <c r="CA319" s="712"/>
      <c r="CB319" s="712"/>
      <c r="CC319" s="712"/>
      <c r="CD319" s="712"/>
      <c r="CE319" s="712"/>
      <c r="CF319" s="712"/>
      <c r="CG319" s="712"/>
      <c r="CH319" s="713"/>
    </row>
    <row r="320" spans="1:86" ht="24.95" customHeight="1">
      <c r="A320" s="714"/>
      <c r="B320" s="715"/>
      <c r="C320" s="715"/>
      <c r="D320" s="715"/>
      <c r="E320" s="715"/>
      <c r="F320" s="715"/>
      <c r="G320" s="715"/>
      <c r="H320" s="715"/>
      <c r="I320" s="191"/>
      <c r="J320" s="191"/>
      <c r="K320" s="191"/>
      <c r="L320" s="191"/>
      <c r="M320" s="192"/>
      <c r="N320" s="790"/>
      <c r="O320" s="790"/>
      <c r="P320" s="711" t="str">
        <f>IF('②応募者名簿(印刷用)'!$BV$43="","",'②応募者名簿(印刷用)'!$BV$43)</f>
        <v xml:space="preserve"> </v>
      </c>
      <c r="Q320" s="712"/>
      <c r="R320" s="712"/>
      <c r="S320" s="712"/>
      <c r="T320" s="712"/>
      <c r="U320" s="712"/>
      <c r="V320" s="712"/>
      <c r="W320" s="712"/>
      <c r="X320" s="712"/>
      <c r="Y320" s="712"/>
      <c r="Z320" s="712"/>
      <c r="AA320" s="712"/>
      <c r="AB320" s="712"/>
      <c r="AC320" s="712"/>
      <c r="AD320" s="712"/>
      <c r="AE320" s="712"/>
      <c r="AF320" s="712"/>
      <c r="AG320" s="712"/>
      <c r="AH320" s="712"/>
      <c r="AI320" s="712"/>
      <c r="AJ320" s="712"/>
      <c r="AK320" s="712"/>
      <c r="AL320" s="712"/>
      <c r="AM320" s="712"/>
      <c r="AN320" s="712"/>
      <c r="AO320" s="712"/>
      <c r="AP320" s="713"/>
      <c r="AQ320" s="300"/>
      <c r="AR320" s="301"/>
      <c r="AS320" s="714"/>
      <c r="AT320" s="715"/>
      <c r="AU320" s="715"/>
      <c r="AV320" s="715"/>
      <c r="AW320" s="715"/>
      <c r="AX320" s="715"/>
      <c r="AY320" s="715"/>
      <c r="AZ320" s="715"/>
      <c r="BA320" s="191"/>
      <c r="BB320" s="191"/>
      <c r="BC320" s="191"/>
      <c r="BD320" s="191"/>
      <c r="BE320" s="192"/>
      <c r="BF320" s="730"/>
      <c r="BG320" s="731"/>
      <c r="BH320" s="711" t="str">
        <f>IF('②応募者名簿(印刷用)'!$BV$43="","",'②応募者名簿(印刷用)'!$BV$43)</f>
        <v xml:space="preserve"> </v>
      </c>
      <c r="BI320" s="712"/>
      <c r="BJ320" s="712"/>
      <c r="BK320" s="712"/>
      <c r="BL320" s="712"/>
      <c r="BM320" s="712"/>
      <c r="BN320" s="712"/>
      <c r="BO320" s="712"/>
      <c r="BP320" s="712"/>
      <c r="BQ320" s="712"/>
      <c r="BR320" s="712"/>
      <c r="BS320" s="712"/>
      <c r="BT320" s="712"/>
      <c r="BU320" s="712"/>
      <c r="BV320" s="712"/>
      <c r="BW320" s="712"/>
      <c r="BX320" s="712"/>
      <c r="BY320" s="712"/>
      <c r="BZ320" s="712"/>
      <c r="CA320" s="712"/>
      <c r="CB320" s="712"/>
      <c r="CC320" s="712"/>
      <c r="CD320" s="712"/>
      <c r="CE320" s="712"/>
      <c r="CF320" s="712"/>
      <c r="CG320" s="712"/>
      <c r="CH320" s="713"/>
    </row>
    <row r="321" spans="1:86" ht="24.95" customHeight="1">
      <c r="A321" s="714"/>
      <c r="B321" s="715"/>
      <c r="C321" s="715"/>
      <c r="D321" s="715"/>
      <c r="E321" s="715"/>
      <c r="F321" s="715"/>
      <c r="G321" s="715"/>
      <c r="H321" s="715"/>
      <c r="I321" s="191"/>
      <c r="J321" s="191"/>
      <c r="K321" s="191"/>
      <c r="L321" s="191"/>
      <c r="M321" s="192"/>
      <c r="N321" s="790"/>
      <c r="O321" s="790"/>
      <c r="P321" s="737" t="str">
        <f>IF('②応募者名簿(印刷用)'!$BV$44="","",'②応募者名簿(印刷用)'!$BV$44)</f>
        <v xml:space="preserve"> </v>
      </c>
      <c r="Q321" s="738"/>
      <c r="R321" s="738"/>
      <c r="S321" s="738"/>
      <c r="T321" s="738"/>
      <c r="U321" s="738"/>
      <c r="V321" s="738"/>
      <c r="W321" s="738"/>
      <c r="X321" s="738"/>
      <c r="Y321" s="738"/>
      <c r="Z321" s="738"/>
      <c r="AA321" s="738"/>
      <c r="AB321" s="738"/>
      <c r="AC321" s="738"/>
      <c r="AD321" s="738"/>
      <c r="AE321" s="738"/>
      <c r="AF321" s="738"/>
      <c r="AG321" s="738"/>
      <c r="AH321" s="738"/>
      <c r="AI321" s="738"/>
      <c r="AJ321" s="738"/>
      <c r="AK321" s="738"/>
      <c r="AL321" s="738"/>
      <c r="AM321" s="738"/>
      <c r="AN321" s="738"/>
      <c r="AO321" s="738"/>
      <c r="AP321" s="739"/>
      <c r="AQ321" s="300"/>
      <c r="AR321" s="301"/>
      <c r="AS321" s="714"/>
      <c r="AT321" s="715"/>
      <c r="AU321" s="715"/>
      <c r="AV321" s="715"/>
      <c r="AW321" s="715"/>
      <c r="AX321" s="715"/>
      <c r="AY321" s="715"/>
      <c r="AZ321" s="715"/>
      <c r="BA321" s="191"/>
      <c r="BB321" s="191"/>
      <c r="BC321" s="191"/>
      <c r="BD321" s="191"/>
      <c r="BE321" s="192"/>
      <c r="BF321" s="732"/>
      <c r="BG321" s="733"/>
      <c r="BH321" s="737" t="str">
        <f>IF('②応募者名簿(印刷用)'!$BV$44="","",'②応募者名簿(印刷用)'!$BV$44)</f>
        <v xml:space="preserve"> </v>
      </c>
      <c r="BI321" s="738"/>
      <c r="BJ321" s="738"/>
      <c r="BK321" s="738"/>
      <c r="BL321" s="738"/>
      <c r="BM321" s="738"/>
      <c r="BN321" s="738"/>
      <c r="BO321" s="738"/>
      <c r="BP321" s="738"/>
      <c r="BQ321" s="738"/>
      <c r="BR321" s="738"/>
      <c r="BS321" s="738"/>
      <c r="BT321" s="738"/>
      <c r="BU321" s="738"/>
      <c r="BV321" s="738"/>
      <c r="BW321" s="738"/>
      <c r="BX321" s="738"/>
      <c r="BY321" s="738"/>
      <c r="BZ321" s="738"/>
      <c r="CA321" s="738"/>
      <c r="CB321" s="738"/>
      <c r="CC321" s="738"/>
      <c r="CD321" s="738"/>
      <c r="CE321" s="738"/>
      <c r="CF321" s="738"/>
      <c r="CG321" s="738"/>
      <c r="CH321" s="739"/>
    </row>
    <row r="322" spans="1:86" ht="24.95" customHeight="1">
      <c r="A322" s="714"/>
      <c r="B322" s="715"/>
      <c r="C322" s="715"/>
      <c r="D322" s="715"/>
      <c r="E322" s="715"/>
      <c r="F322" s="715"/>
      <c r="G322" s="715"/>
      <c r="H322" s="715"/>
      <c r="I322" s="191"/>
      <c r="J322" s="191"/>
      <c r="K322" s="191"/>
      <c r="L322" s="191"/>
      <c r="M322" s="192"/>
      <c r="N322" s="728" t="s">
        <v>345</v>
      </c>
      <c r="O322" s="729"/>
      <c r="P322" s="740" t="s">
        <v>23</v>
      </c>
      <c r="Q322" s="741"/>
      <c r="R322" s="741"/>
      <c r="S322" s="741"/>
      <c r="T322" s="720" t="str">
        <f>""&amp;①入力シート!$D$21</f>
        <v/>
      </c>
      <c r="U322" s="720"/>
      <c r="V322" s="720"/>
      <c r="W322" s="720"/>
      <c r="X322" s="720"/>
      <c r="Y322" s="720"/>
      <c r="Z322" s="720"/>
      <c r="AA322" s="720"/>
      <c r="AB322" s="720"/>
      <c r="AC322" s="720"/>
      <c r="AD322" s="720"/>
      <c r="AE322" s="720"/>
      <c r="AF322" s="720"/>
      <c r="AG322" s="720"/>
      <c r="AH322" s="720"/>
      <c r="AI322" s="720"/>
      <c r="AJ322" s="720"/>
      <c r="AK322" s="720"/>
      <c r="AL322" s="720"/>
      <c r="AM322" s="720"/>
      <c r="AN322" s="720"/>
      <c r="AO322" s="720"/>
      <c r="AP322" s="773"/>
      <c r="AQ322" s="300"/>
      <c r="AR322" s="301"/>
      <c r="AS322" s="714"/>
      <c r="AT322" s="715"/>
      <c r="AU322" s="715"/>
      <c r="AV322" s="715"/>
      <c r="AW322" s="715"/>
      <c r="AX322" s="715"/>
      <c r="AY322" s="715"/>
      <c r="AZ322" s="715"/>
      <c r="BA322" s="191"/>
      <c r="BB322" s="191"/>
      <c r="BC322" s="191"/>
      <c r="BD322" s="191"/>
      <c r="BE322" s="192"/>
      <c r="BF322" s="728" t="s">
        <v>345</v>
      </c>
      <c r="BG322" s="729"/>
      <c r="BH322" s="740" t="s">
        <v>23</v>
      </c>
      <c r="BI322" s="741"/>
      <c r="BJ322" s="741"/>
      <c r="BK322" s="741"/>
      <c r="BL322" s="720" t="str">
        <f>""&amp;①入力シート!$D$21</f>
        <v/>
      </c>
      <c r="BM322" s="720"/>
      <c r="BN322" s="720"/>
      <c r="BO322" s="720"/>
      <c r="BP322" s="720"/>
      <c r="BQ322" s="720"/>
      <c r="BR322" s="720"/>
      <c r="BS322" s="720"/>
      <c r="BT322" s="720"/>
      <c r="BU322" s="720"/>
      <c r="BV322" s="720"/>
      <c r="BW322" s="720"/>
      <c r="BX322" s="720"/>
      <c r="BY322" s="720"/>
      <c r="BZ322" s="720"/>
      <c r="CA322" s="720"/>
      <c r="CB322" s="720"/>
      <c r="CC322" s="720"/>
      <c r="CD322" s="720"/>
      <c r="CE322" s="720"/>
      <c r="CF322" s="720"/>
      <c r="CG322" s="720"/>
      <c r="CH322" s="773"/>
    </row>
    <row r="323" spans="1:86" ht="24.95" customHeight="1">
      <c r="A323" s="193"/>
      <c r="B323" s="191"/>
      <c r="C323" s="191"/>
      <c r="D323" s="191"/>
      <c r="E323" s="191"/>
      <c r="F323" s="191"/>
      <c r="G323" s="191"/>
      <c r="H323" s="191"/>
      <c r="I323" s="191"/>
      <c r="J323" s="191"/>
      <c r="K323" s="191"/>
      <c r="L323" s="191"/>
      <c r="M323" s="192"/>
      <c r="N323" s="730"/>
      <c r="O323" s="731"/>
      <c r="P323" s="770" t="str">
        <f>"　"&amp;①入力シート!$D$22</f>
        <v>　</v>
      </c>
      <c r="Q323" s="771"/>
      <c r="R323" s="771"/>
      <c r="S323" s="771"/>
      <c r="T323" s="771"/>
      <c r="U323" s="771"/>
      <c r="V323" s="771"/>
      <c r="W323" s="771"/>
      <c r="X323" s="771"/>
      <c r="Y323" s="771"/>
      <c r="Z323" s="771"/>
      <c r="AA323" s="771"/>
      <c r="AB323" s="771"/>
      <c r="AC323" s="771"/>
      <c r="AD323" s="771"/>
      <c r="AE323" s="771"/>
      <c r="AF323" s="771"/>
      <c r="AG323" s="771"/>
      <c r="AH323" s="771"/>
      <c r="AI323" s="771"/>
      <c r="AJ323" s="771"/>
      <c r="AK323" s="771"/>
      <c r="AL323" s="771"/>
      <c r="AM323" s="771"/>
      <c r="AN323" s="771"/>
      <c r="AO323" s="771"/>
      <c r="AP323" s="772"/>
      <c r="AQ323" s="300"/>
      <c r="AR323" s="301"/>
      <c r="AS323" s="193"/>
      <c r="AT323" s="191"/>
      <c r="AU323" s="191"/>
      <c r="AV323" s="191"/>
      <c r="AW323" s="191"/>
      <c r="AX323" s="191"/>
      <c r="AY323" s="191"/>
      <c r="AZ323" s="191"/>
      <c r="BA323" s="191"/>
      <c r="BB323" s="191"/>
      <c r="BC323" s="191"/>
      <c r="BD323" s="191"/>
      <c r="BE323" s="192"/>
      <c r="BF323" s="730"/>
      <c r="BG323" s="731"/>
      <c r="BH323" s="770" t="str">
        <f>"　"&amp;①入力シート!$D$22</f>
        <v>　</v>
      </c>
      <c r="BI323" s="771"/>
      <c r="BJ323" s="771"/>
      <c r="BK323" s="771"/>
      <c r="BL323" s="771"/>
      <c r="BM323" s="771"/>
      <c r="BN323" s="771"/>
      <c r="BO323" s="771"/>
      <c r="BP323" s="771"/>
      <c r="BQ323" s="771"/>
      <c r="BR323" s="771"/>
      <c r="BS323" s="771"/>
      <c r="BT323" s="771"/>
      <c r="BU323" s="771"/>
      <c r="BV323" s="771"/>
      <c r="BW323" s="771"/>
      <c r="BX323" s="771"/>
      <c r="BY323" s="771"/>
      <c r="BZ323" s="771"/>
      <c r="CA323" s="771"/>
      <c r="CB323" s="771"/>
      <c r="CC323" s="771"/>
      <c r="CD323" s="771"/>
      <c r="CE323" s="771"/>
      <c r="CF323" s="771"/>
      <c r="CG323" s="771"/>
      <c r="CH323" s="772"/>
    </row>
    <row r="324" spans="1:86" ht="24.95" customHeight="1">
      <c r="A324" s="193"/>
      <c r="B324" s="191"/>
      <c r="C324" s="191"/>
      <c r="D324" s="191"/>
      <c r="E324" s="191"/>
      <c r="F324" s="191"/>
      <c r="G324" s="191"/>
      <c r="H324" s="191"/>
      <c r="I324" s="191"/>
      <c r="J324" s="191"/>
      <c r="K324" s="191"/>
      <c r="L324" s="191"/>
      <c r="M324" s="192"/>
      <c r="N324" s="730"/>
      <c r="O324" s="731"/>
      <c r="P324" s="764" t="str">
        <f>"　"&amp;①入力シート!$D$23</f>
        <v>　</v>
      </c>
      <c r="Q324" s="765"/>
      <c r="R324" s="765"/>
      <c r="S324" s="765"/>
      <c r="T324" s="765"/>
      <c r="U324" s="765"/>
      <c r="V324" s="765"/>
      <c r="W324" s="765"/>
      <c r="X324" s="765"/>
      <c r="Y324" s="765"/>
      <c r="Z324" s="765"/>
      <c r="AA324" s="765"/>
      <c r="AB324" s="765"/>
      <c r="AC324" s="765"/>
      <c r="AD324" s="765"/>
      <c r="AE324" s="765"/>
      <c r="AF324" s="765"/>
      <c r="AG324" s="765"/>
      <c r="AH324" s="765"/>
      <c r="AI324" s="765"/>
      <c r="AJ324" s="765"/>
      <c r="AK324" s="765"/>
      <c r="AL324" s="765"/>
      <c r="AM324" s="765"/>
      <c r="AN324" s="765"/>
      <c r="AO324" s="765"/>
      <c r="AP324" s="766"/>
      <c r="AQ324" s="300"/>
      <c r="AR324" s="301"/>
      <c r="AS324" s="193"/>
      <c r="AT324" s="191"/>
      <c r="AU324" s="191"/>
      <c r="AV324" s="191"/>
      <c r="AW324" s="191"/>
      <c r="AX324" s="191"/>
      <c r="AY324" s="191"/>
      <c r="AZ324" s="191"/>
      <c r="BA324" s="191"/>
      <c r="BB324" s="191"/>
      <c r="BC324" s="191"/>
      <c r="BD324" s="191"/>
      <c r="BE324" s="192"/>
      <c r="BF324" s="730"/>
      <c r="BG324" s="731"/>
      <c r="BH324" s="764" t="str">
        <f>"　"&amp;①入力シート!$D$23</f>
        <v>　</v>
      </c>
      <c r="BI324" s="765"/>
      <c r="BJ324" s="765"/>
      <c r="BK324" s="765"/>
      <c r="BL324" s="765"/>
      <c r="BM324" s="765"/>
      <c r="BN324" s="765"/>
      <c r="BO324" s="765"/>
      <c r="BP324" s="765"/>
      <c r="BQ324" s="765"/>
      <c r="BR324" s="765"/>
      <c r="BS324" s="765"/>
      <c r="BT324" s="765"/>
      <c r="BU324" s="765"/>
      <c r="BV324" s="765"/>
      <c r="BW324" s="765"/>
      <c r="BX324" s="765"/>
      <c r="BY324" s="765"/>
      <c r="BZ324" s="765"/>
      <c r="CA324" s="765"/>
      <c r="CB324" s="765"/>
      <c r="CC324" s="765"/>
      <c r="CD324" s="765"/>
      <c r="CE324" s="765"/>
      <c r="CF324" s="765"/>
      <c r="CG324" s="765"/>
      <c r="CH324" s="766"/>
    </row>
    <row r="325" spans="1:86" ht="24.95" customHeight="1">
      <c r="A325" s="194"/>
      <c r="B325" s="195"/>
      <c r="C325" s="195"/>
      <c r="D325" s="195"/>
      <c r="E325" s="195"/>
      <c r="F325" s="195"/>
      <c r="G325" s="195"/>
      <c r="H325" s="195"/>
      <c r="I325" s="195"/>
      <c r="J325" s="195"/>
      <c r="K325" s="195"/>
      <c r="L325" s="195"/>
      <c r="M325" s="196"/>
      <c r="N325" s="732"/>
      <c r="O325" s="733"/>
      <c r="P325" s="764"/>
      <c r="Q325" s="765"/>
      <c r="R325" s="765"/>
      <c r="S325" s="765"/>
      <c r="T325" s="765"/>
      <c r="U325" s="765"/>
      <c r="V325" s="765"/>
      <c r="W325" s="765"/>
      <c r="X325" s="765"/>
      <c r="Y325" s="765"/>
      <c r="Z325" s="765"/>
      <c r="AA325" s="765"/>
      <c r="AB325" s="765"/>
      <c r="AC325" s="765"/>
      <c r="AD325" s="765"/>
      <c r="AE325" s="765"/>
      <c r="AF325" s="765"/>
      <c r="AG325" s="765"/>
      <c r="AH325" s="765"/>
      <c r="AI325" s="765"/>
      <c r="AJ325" s="765"/>
      <c r="AK325" s="765"/>
      <c r="AL325" s="765"/>
      <c r="AM325" s="765"/>
      <c r="AN325" s="765"/>
      <c r="AO325" s="765"/>
      <c r="AP325" s="766"/>
      <c r="AQ325" s="300"/>
      <c r="AR325" s="301"/>
      <c r="AS325" s="194"/>
      <c r="AT325" s="195"/>
      <c r="AU325" s="195"/>
      <c r="AV325" s="195"/>
      <c r="AW325" s="195"/>
      <c r="AX325" s="195"/>
      <c r="AY325" s="195"/>
      <c r="AZ325" s="195"/>
      <c r="BA325" s="195"/>
      <c r="BB325" s="195"/>
      <c r="BC325" s="195"/>
      <c r="BD325" s="195"/>
      <c r="BE325" s="196"/>
      <c r="BF325" s="732"/>
      <c r="BG325" s="733"/>
      <c r="BH325" s="767"/>
      <c r="BI325" s="768"/>
      <c r="BJ325" s="768"/>
      <c r="BK325" s="768"/>
      <c r="BL325" s="768"/>
      <c r="BM325" s="768"/>
      <c r="BN325" s="768"/>
      <c r="BO325" s="768"/>
      <c r="BP325" s="768"/>
      <c r="BQ325" s="768"/>
      <c r="BR325" s="768"/>
      <c r="BS325" s="768"/>
      <c r="BT325" s="768"/>
      <c r="BU325" s="768"/>
      <c r="BV325" s="768"/>
      <c r="BW325" s="768"/>
      <c r="BX325" s="768"/>
      <c r="BY325" s="768"/>
      <c r="BZ325" s="768"/>
      <c r="CA325" s="768"/>
      <c r="CB325" s="768"/>
      <c r="CC325" s="768"/>
      <c r="CD325" s="768"/>
      <c r="CE325" s="768"/>
      <c r="CF325" s="768"/>
      <c r="CG325" s="768"/>
      <c r="CH325" s="769"/>
    </row>
    <row r="326" spans="1:86" ht="24.95" customHeight="1">
      <c r="A326" s="722" t="s">
        <v>337</v>
      </c>
      <c r="B326" s="723"/>
      <c r="C326" s="740" t="s">
        <v>31</v>
      </c>
      <c r="D326" s="741"/>
      <c r="E326" s="741"/>
      <c r="F326" s="741"/>
      <c r="G326" s="741"/>
      <c r="H326" s="741"/>
      <c r="I326" s="741"/>
      <c r="J326" s="741"/>
      <c r="K326" s="741"/>
      <c r="L326" s="741"/>
      <c r="M326" s="741"/>
      <c r="N326" s="722" t="s">
        <v>336</v>
      </c>
      <c r="O326" s="723"/>
      <c r="P326" s="792" t="str">
        <f>""&amp;①入力シート!AC130</f>
        <v/>
      </c>
      <c r="Q326" s="792"/>
      <c r="R326" s="792"/>
      <c r="S326" s="792"/>
      <c r="T326" s="792"/>
      <c r="U326" s="792"/>
      <c r="V326" s="792"/>
      <c r="W326" s="792"/>
      <c r="X326" s="792"/>
      <c r="Y326" s="792"/>
      <c r="Z326" s="792"/>
      <c r="AA326" s="792"/>
      <c r="AB326" s="792"/>
      <c r="AC326" s="792"/>
      <c r="AD326" s="792"/>
      <c r="AE326" s="792"/>
      <c r="AF326" s="792"/>
      <c r="AG326" s="792"/>
      <c r="AH326" s="792"/>
      <c r="AI326" s="792"/>
      <c r="AJ326" s="792"/>
      <c r="AK326" s="792"/>
      <c r="AL326" s="792"/>
      <c r="AM326" s="792"/>
      <c r="AN326" s="792"/>
      <c r="AO326" s="792"/>
      <c r="AP326" s="792"/>
      <c r="AQ326" s="300"/>
      <c r="AR326" s="301"/>
      <c r="AS326" s="722" t="s">
        <v>337</v>
      </c>
      <c r="AT326" s="723"/>
      <c r="AU326" s="740" t="s">
        <v>31</v>
      </c>
      <c r="AV326" s="741"/>
      <c r="AW326" s="741"/>
      <c r="AX326" s="741"/>
      <c r="AY326" s="741"/>
      <c r="AZ326" s="741"/>
      <c r="BA326" s="741"/>
      <c r="BB326" s="741"/>
      <c r="BC326" s="741"/>
      <c r="BD326" s="741"/>
      <c r="BE326" s="742"/>
      <c r="BF326" s="722" t="s">
        <v>336</v>
      </c>
      <c r="BG326" s="723"/>
      <c r="BH326" s="755" t="str">
        <f>""&amp;①入力シート!AC131</f>
        <v/>
      </c>
      <c r="BI326" s="756"/>
      <c r="BJ326" s="756"/>
      <c r="BK326" s="756"/>
      <c r="BL326" s="756"/>
      <c r="BM326" s="756"/>
      <c r="BN326" s="756"/>
      <c r="BO326" s="756"/>
      <c r="BP326" s="756"/>
      <c r="BQ326" s="756"/>
      <c r="BR326" s="756"/>
      <c r="BS326" s="756"/>
      <c r="BT326" s="756"/>
      <c r="BU326" s="756"/>
      <c r="BV326" s="756"/>
      <c r="BW326" s="756"/>
      <c r="BX326" s="756"/>
      <c r="BY326" s="756"/>
      <c r="BZ326" s="756"/>
      <c r="CA326" s="756"/>
      <c r="CB326" s="756"/>
      <c r="CC326" s="756"/>
      <c r="CD326" s="756"/>
      <c r="CE326" s="756"/>
      <c r="CF326" s="756"/>
      <c r="CG326" s="756"/>
      <c r="CH326" s="757"/>
    </row>
    <row r="327" spans="1:86" ht="24.95" customHeight="1">
      <c r="A327" s="724"/>
      <c r="B327" s="725"/>
      <c r="C327" s="743">
        <f>'②応募者名簿(印刷用)'!$CI19</f>
        <v>107</v>
      </c>
      <c r="D327" s="744"/>
      <c r="E327" s="744"/>
      <c r="F327" s="744"/>
      <c r="G327" s="744"/>
      <c r="H327" s="744"/>
      <c r="I327" s="744"/>
      <c r="J327" s="744"/>
      <c r="K327" s="744"/>
      <c r="L327" s="744"/>
      <c r="M327" s="744"/>
      <c r="N327" s="724"/>
      <c r="O327" s="725"/>
      <c r="P327" s="792"/>
      <c r="Q327" s="792"/>
      <c r="R327" s="792"/>
      <c r="S327" s="792"/>
      <c r="T327" s="792"/>
      <c r="U327" s="792"/>
      <c r="V327" s="792"/>
      <c r="W327" s="792"/>
      <c r="X327" s="792"/>
      <c r="Y327" s="792"/>
      <c r="Z327" s="792"/>
      <c r="AA327" s="792"/>
      <c r="AB327" s="792"/>
      <c r="AC327" s="792"/>
      <c r="AD327" s="792"/>
      <c r="AE327" s="792"/>
      <c r="AF327" s="792"/>
      <c r="AG327" s="792"/>
      <c r="AH327" s="792"/>
      <c r="AI327" s="792"/>
      <c r="AJ327" s="792"/>
      <c r="AK327" s="792"/>
      <c r="AL327" s="792"/>
      <c r="AM327" s="792"/>
      <c r="AN327" s="792"/>
      <c r="AO327" s="792"/>
      <c r="AP327" s="792"/>
      <c r="AQ327" s="300"/>
      <c r="AR327" s="301"/>
      <c r="AS327" s="724"/>
      <c r="AT327" s="725"/>
      <c r="AU327" s="743">
        <f>'②応募者名簿(印刷用)'!$CI20</f>
        <v>108</v>
      </c>
      <c r="AV327" s="744"/>
      <c r="AW327" s="744"/>
      <c r="AX327" s="744"/>
      <c r="AY327" s="744"/>
      <c r="AZ327" s="744"/>
      <c r="BA327" s="744"/>
      <c r="BB327" s="744"/>
      <c r="BC327" s="744"/>
      <c r="BD327" s="744"/>
      <c r="BE327" s="745"/>
      <c r="BF327" s="724"/>
      <c r="BG327" s="725"/>
      <c r="BH327" s="758"/>
      <c r="BI327" s="759"/>
      <c r="BJ327" s="759"/>
      <c r="BK327" s="759"/>
      <c r="BL327" s="759"/>
      <c r="BM327" s="759"/>
      <c r="BN327" s="759"/>
      <c r="BO327" s="759"/>
      <c r="BP327" s="759"/>
      <c r="BQ327" s="759"/>
      <c r="BR327" s="759"/>
      <c r="BS327" s="759"/>
      <c r="BT327" s="759"/>
      <c r="BU327" s="759"/>
      <c r="BV327" s="759"/>
      <c r="BW327" s="759"/>
      <c r="BX327" s="759"/>
      <c r="BY327" s="759"/>
      <c r="BZ327" s="759"/>
      <c r="CA327" s="759"/>
      <c r="CB327" s="759"/>
      <c r="CC327" s="759"/>
      <c r="CD327" s="759"/>
      <c r="CE327" s="759"/>
      <c r="CF327" s="759"/>
      <c r="CG327" s="759"/>
      <c r="CH327" s="760"/>
    </row>
    <row r="328" spans="1:86" ht="24.95" customHeight="1">
      <c r="A328" s="726"/>
      <c r="B328" s="727"/>
      <c r="C328" s="743"/>
      <c r="D328" s="744"/>
      <c r="E328" s="744"/>
      <c r="F328" s="744"/>
      <c r="G328" s="744"/>
      <c r="H328" s="744"/>
      <c r="I328" s="744"/>
      <c r="J328" s="744"/>
      <c r="K328" s="744"/>
      <c r="L328" s="744"/>
      <c r="M328" s="744"/>
      <c r="N328" s="726"/>
      <c r="O328" s="727"/>
      <c r="P328" s="792"/>
      <c r="Q328" s="792"/>
      <c r="R328" s="792"/>
      <c r="S328" s="792"/>
      <c r="T328" s="792"/>
      <c r="U328" s="792"/>
      <c r="V328" s="792"/>
      <c r="W328" s="792"/>
      <c r="X328" s="792"/>
      <c r="Y328" s="792"/>
      <c r="Z328" s="792"/>
      <c r="AA328" s="792"/>
      <c r="AB328" s="792"/>
      <c r="AC328" s="792"/>
      <c r="AD328" s="792"/>
      <c r="AE328" s="792"/>
      <c r="AF328" s="792"/>
      <c r="AG328" s="792"/>
      <c r="AH328" s="792"/>
      <c r="AI328" s="792"/>
      <c r="AJ328" s="792"/>
      <c r="AK328" s="792"/>
      <c r="AL328" s="792"/>
      <c r="AM328" s="792"/>
      <c r="AN328" s="792"/>
      <c r="AO328" s="792"/>
      <c r="AP328" s="792"/>
      <c r="AQ328" s="300"/>
      <c r="AR328" s="301"/>
      <c r="AS328" s="726"/>
      <c r="AT328" s="727"/>
      <c r="AU328" s="746"/>
      <c r="AV328" s="747"/>
      <c r="AW328" s="747"/>
      <c r="AX328" s="747"/>
      <c r="AY328" s="747"/>
      <c r="AZ328" s="747"/>
      <c r="BA328" s="747"/>
      <c r="BB328" s="747"/>
      <c r="BC328" s="747"/>
      <c r="BD328" s="747"/>
      <c r="BE328" s="748"/>
      <c r="BF328" s="726"/>
      <c r="BG328" s="727"/>
      <c r="BH328" s="761"/>
      <c r="BI328" s="762"/>
      <c r="BJ328" s="762"/>
      <c r="BK328" s="762"/>
      <c r="BL328" s="762"/>
      <c r="BM328" s="762"/>
      <c r="BN328" s="762"/>
      <c r="BO328" s="762"/>
      <c r="BP328" s="762"/>
      <c r="BQ328" s="762"/>
      <c r="BR328" s="762"/>
      <c r="BS328" s="762"/>
      <c r="BT328" s="762"/>
      <c r="BU328" s="762"/>
      <c r="BV328" s="762"/>
      <c r="BW328" s="762"/>
      <c r="BX328" s="762"/>
      <c r="BY328" s="762"/>
      <c r="BZ328" s="762"/>
      <c r="CA328" s="762"/>
      <c r="CB328" s="762"/>
      <c r="CC328" s="762"/>
      <c r="CD328" s="762"/>
      <c r="CE328" s="762"/>
      <c r="CF328" s="762"/>
      <c r="CG328" s="762"/>
      <c r="CH328" s="763"/>
    </row>
    <row r="329" spans="1:86" ht="24.95" customHeight="1">
      <c r="A329" s="722" t="s">
        <v>338</v>
      </c>
      <c r="B329" s="723"/>
      <c r="C329" s="782" t="str">
        <f>IF('②応募者名簿(印刷用)'!$CS$19="","",'②応募者名簿(印刷用)'!$CS$19)</f>
        <v/>
      </c>
      <c r="D329" s="783"/>
      <c r="E329" s="783"/>
      <c r="F329" s="783"/>
      <c r="G329" s="783"/>
      <c r="H329" s="783"/>
      <c r="I329" s="783"/>
      <c r="J329" s="783"/>
      <c r="K329" s="783"/>
      <c r="L329" s="783"/>
      <c r="M329" s="784"/>
      <c r="N329" s="728" t="s">
        <v>346</v>
      </c>
      <c r="O329" s="729"/>
      <c r="P329" s="787" t="s">
        <v>32</v>
      </c>
      <c r="Q329" s="788"/>
      <c r="R329" s="788"/>
      <c r="S329" s="788"/>
      <c r="T329" s="788"/>
      <c r="U329" s="788"/>
      <c r="V329" s="788"/>
      <c r="W329" s="788"/>
      <c r="X329" s="788"/>
      <c r="Y329" s="788"/>
      <c r="Z329" s="788"/>
      <c r="AA329" s="788"/>
      <c r="AB329" s="788"/>
      <c r="AC329" s="788"/>
      <c r="AD329" s="788"/>
      <c r="AE329" s="788"/>
      <c r="AF329" s="788"/>
      <c r="AG329" s="788"/>
      <c r="AH329" s="788"/>
      <c r="AI329" s="788"/>
      <c r="AJ329" s="788"/>
      <c r="AK329" s="788"/>
      <c r="AL329" s="788"/>
      <c r="AM329" s="788"/>
      <c r="AN329" s="788"/>
      <c r="AO329" s="788"/>
      <c r="AP329" s="789"/>
      <c r="AQ329" s="300"/>
      <c r="AR329" s="301"/>
      <c r="AS329" s="722" t="s">
        <v>338</v>
      </c>
      <c r="AT329" s="723"/>
      <c r="AU329" s="782" t="str">
        <f>IF('②応募者名簿(印刷用)'!$CS$20="","",'②応募者名簿(印刷用)'!$CS$20)</f>
        <v/>
      </c>
      <c r="AV329" s="783"/>
      <c r="AW329" s="783"/>
      <c r="AX329" s="783"/>
      <c r="AY329" s="783"/>
      <c r="AZ329" s="783"/>
      <c r="BA329" s="783"/>
      <c r="BB329" s="783"/>
      <c r="BC329" s="783"/>
      <c r="BD329" s="783"/>
      <c r="BE329" s="784"/>
      <c r="BF329" s="728" t="s">
        <v>346</v>
      </c>
      <c r="BG329" s="729"/>
      <c r="BH329" s="740" t="s">
        <v>32</v>
      </c>
      <c r="BI329" s="741"/>
      <c r="BJ329" s="741"/>
      <c r="BK329" s="741"/>
      <c r="BL329" s="741"/>
      <c r="BM329" s="741"/>
      <c r="BN329" s="741"/>
      <c r="BO329" s="741"/>
      <c r="BP329" s="741"/>
      <c r="BQ329" s="741"/>
      <c r="BR329" s="741"/>
      <c r="BS329" s="741"/>
      <c r="BT329" s="741"/>
      <c r="BU329" s="741"/>
      <c r="BV329" s="741"/>
      <c r="BW329" s="741"/>
      <c r="BX329" s="741"/>
      <c r="BY329" s="741"/>
      <c r="BZ329" s="741"/>
      <c r="CA329" s="741"/>
      <c r="CB329" s="741"/>
      <c r="CC329" s="741"/>
      <c r="CD329" s="741"/>
      <c r="CE329" s="741"/>
      <c r="CF329" s="741"/>
      <c r="CG329" s="741"/>
      <c r="CH329" s="742"/>
    </row>
    <row r="330" spans="1:86" ht="24.95" customHeight="1">
      <c r="A330" s="724"/>
      <c r="B330" s="725"/>
      <c r="C330" s="743"/>
      <c r="D330" s="744"/>
      <c r="E330" s="744"/>
      <c r="F330" s="744"/>
      <c r="G330" s="744"/>
      <c r="H330" s="744"/>
      <c r="I330" s="744"/>
      <c r="J330" s="744"/>
      <c r="K330" s="744"/>
      <c r="L330" s="744"/>
      <c r="M330" s="745"/>
      <c r="N330" s="730"/>
      <c r="O330" s="731"/>
      <c r="P330" s="793" t="str">
        <f>IF('②応募者名簿(印刷用)'!$CW$19="","",'②応募者名簿(印刷用)'!$CW$19)</f>
        <v xml:space="preserve"> </v>
      </c>
      <c r="Q330" s="793"/>
      <c r="R330" s="793"/>
      <c r="S330" s="793"/>
      <c r="T330" s="793"/>
      <c r="U330" s="793"/>
      <c r="V330" s="793"/>
      <c r="W330" s="793"/>
      <c r="X330" s="793"/>
      <c r="Y330" s="793"/>
      <c r="Z330" s="793"/>
      <c r="AA330" s="793"/>
      <c r="AB330" s="793"/>
      <c r="AC330" s="793"/>
      <c r="AD330" s="793"/>
      <c r="AE330" s="793"/>
      <c r="AF330" s="793"/>
      <c r="AG330" s="793"/>
      <c r="AH330" s="793"/>
      <c r="AI330" s="793"/>
      <c r="AJ330" s="793"/>
      <c r="AK330" s="793"/>
      <c r="AL330" s="793"/>
      <c r="AM330" s="793"/>
      <c r="AN330" s="793"/>
      <c r="AO330" s="793"/>
      <c r="AP330" s="793"/>
      <c r="AQ330" s="300"/>
      <c r="AR330" s="301"/>
      <c r="AS330" s="724"/>
      <c r="AT330" s="725"/>
      <c r="AU330" s="743"/>
      <c r="AV330" s="744"/>
      <c r="AW330" s="744"/>
      <c r="AX330" s="744"/>
      <c r="AY330" s="744"/>
      <c r="AZ330" s="744"/>
      <c r="BA330" s="744"/>
      <c r="BB330" s="744"/>
      <c r="BC330" s="744"/>
      <c r="BD330" s="744"/>
      <c r="BE330" s="745"/>
      <c r="BF330" s="730"/>
      <c r="BG330" s="731"/>
      <c r="BH330" s="743" t="str">
        <f>IF('②応募者名簿(印刷用)'!$CW$20="","",'②応募者名簿(印刷用)'!$CW$20)</f>
        <v xml:space="preserve"> </v>
      </c>
      <c r="BI330" s="744"/>
      <c r="BJ330" s="744"/>
      <c r="BK330" s="744"/>
      <c r="BL330" s="744"/>
      <c r="BM330" s="744"/>
      <c r="BN330" s="744"/>
      <c r="BO330" s="744"/>
      <c r="BP330" s="744"/>
      <c r="BQ330" s="744"/>
      <c r="BR330" s="744"/>
      <c r="BS330" s="744"/>
      <c r="BT330" s="744"/>
      <c r="BU330" s="744"/>
      <c r="BV330" s="744"/>
      <c r="BW330" s="744"/>
      <c r="BX330" s="744"/>
      <c r="BY330" s="744"/>
      <c r="BZ330" s="744"/>
      <c r="CA330" s="744"/>
      <c r="CB330" s="744"/>
      <c r="CC330" s="744"/>
      <c r="CD330" s="744"/>
      <c r="CE330" s="744"/>
      <c r="CF330" s="744"/>
      <c r="CG330" s="744"/>
      <c r="CH330" s="745"/>
    </row>
    <row r="331" spans="1:86" ht="24.95" customHeight="1">
      <c r="A331" s="726"/>
      <c r="B331" s="727"/>
      <c r="C331" s="743"/>
      <c r="D331" s="744"/>
      <c r="E331" s="744"/>
      <c r="F331" s="744"/>
      <c r="G331" s="744"/>
      <c r="H331" s="744"/>
      <c r="I331" s="744"/>
      <c r="J331" s="744"/>
      <c r="K331" s="744"/>
      <c r="L331" s="744"/>
      <c r="M331" s="745"/>
      <c r="N331" s="732"/>
      <c r="O331" s="733"/>
      <c r="P331" s="794"/>
      <c r="Q331" s="794"/>
      <c r="R331" s="794"/>
      <c r="S331" s="794"/>
      <c r="T331" s="794"/>
      <c r="U331" s="794"/>
      <c r="V331" s="794"/>
      <c r="W331" s="794"/>
      <c r="X331" s="794"/>
      <c r="Y331" s="794"/>
      <c r="Z331" s="794"/>
      <c r="AA331" s="794"/>
      <c r="AB331" s="794"/>
      <c r="AC331" s="794"/>
      <c r="AD331" s="794"/>
      <c r="AE331" s="794"/>
      <c r="AF331" s="794"/>
      <c r="AG331" s="794"/>
      <c r="AH331" s="794"/>
      <c r="AI331" s="794"/>
      <c r="AJ331" s="794"/>
      <c r="AK331" s="794"/>
      <c r="AL331" s="794"/>
      <c r="AM331" s="794"/>
      <c r="AN331" s="794"/>
      <c r="AO331" s="794"/>
      <c r="AP331" s="794"/>
      <c r="AQ331" s="300"/>
      <c r="AR331" s="301"/>
      <c r="AS331" s="726"/>
      <c r="AT331" s="727"/>
      <c r="AU331" s="746"/>
      <c r="AV331" s="747"/>
      <c r="AW331" s="747"/>
      <c r="AX331" s="747"/>
      <c r="AY331" s="747"/>
      <c r="AZ331" s="747"/>
      <c r="BA331" s="747"/>
      <c r="BB331" s="747"/>
      <c r="BC331" s="747"/>
      <c r="BD331" s="747"/>
      <c r="BE331" s="748"/>
      <c r="BF331" s="732"/>
      <c r="BG331" s="733"/>
      <c r="BH331" s="746"/>
      <c r="BI331" s="747"/>
      <c r="BJ331" s="747"/>
      <c r="BK331" s="747"/>
      <c r="BL331" s="747"/>
      <c r="BM331" s="747"/>
      <c r="BN331" s="747"/>
      <c r="BO331" s="747"/>
      <c r="BP331" s="747"/>
      <c r="BQ331" s="747"/>
      <c r="BR331" s="747"/>
      <c r="BS331" s="747"/>
      <c r="BT331" s="747"/>
      <c r="BU331" s="747"/>
      <c r="BV331" s="747"/>
      <c r="BW331" s="747"/>
      <c r="BX331" s="747"/>
      <c r="BY331" s="747"/>
      <c r="BZ331" s="747"/>
      <c r="CA331" s="747"/>
      <c r="CB331" s="747"/>
      <c r="CC331" s="747"/>
      <c r="CD331" s="747"/>
      <c r="CE331" s="747"/>
      <c r="CF331" s="747"/>
      <c r="CG331" s="747"/>
      <c r="CH331" s="748"/>
    </row>
    <row r="332" spans="1:86" ht="24.95" customHeight="1">
      <c r="A332" s="786" t="s">
        <v>22</v>
      </c>
      <c r="B332" s="786"/>
      <c r="C332" s="791" t="str">
        <f>""&amp;①入力シート!AD130</f>
        <v/>
      </c>
      <c r="D332" s="791"/>
      <c r="E332" s="791"/>
      <c r="F332" s="791"/>
      <c r="G332" s="791"/>
      <c r="H332" s="791"/>
      <c r="I332" s="791"/>
      <c r="J332" s="791"/>
      <c r="K332" s="791"/>
      <c r="L332" s="791"/>
      <c r="M332" s="791"/>
      <c r="N332" s="197"/>
      <c r="O332" s="198"/>
      <c r="P332" s="198"/>
      <c r="Q332" s="198"/>
      <c r="R332" s="198"/>
      <c r="S332" s="198"/>
      <c r="T332" s="198"/>
      <c r="U332" s="198"/>
      <c r="V332" s="198"/>
      <c r="W332" s="198"/>
      <c r="X332" s="198"/>
      <c r="Y332" s="198"/>
      <c r="Z332" s="198"/>
      <c r="AA332" s="198"/>
      <c r="AB332" s="198"/>
      <c r="AC332" s="198"/>
      <c r="AD332" s="198"/>
      <c r="AE332" s="198"/>
      <c r="AF332" s="198"/>
      <c r="AG332" s="198"/>
      <c r="AH332" s="198"/>
      <c r="AI332" s="198"/>
      <c r="AJ332" s="198"/>
      <c r="AK332" s="198"/>
      <c r="AL332" s="198"/>
      <c r="AM332" s="774">
        <f>$AM$20</f>
        <v>86</v>
      </c>
      <c r="AN332" s="774"/>
      <c r="AO332" s="774"/>
      <c r="AP332" s="775"/>
      <c r="AQ332" s="298"/>
      <c r="AR332" s="299"/>
      <c r="AS332" s="778" t="s">
        <v>22</v>
      </c>
      <c r="AT332" s="779"/>
      <c r="AU332" s="749" t="str">
        <f>""&amp;①入力シート!AD131</f>
        <v/>
      </c>
      <c r="AV332" s="750"/>
      <c r="AW332" s="750"/>
      <c r="AX332" s="750"/>
      <c r="AY332" s="750"/>
      <c r="AZ332" s="750"/>
      <c r="BA332" s="750"/>
      <c r="BB332" s="750"/>
      <c r="BC332" s="750"/>
      <c r="BD332" s="750"/>
      <c r="BE332" s="751"/>
      <c r="BF332" s="197"/>
      <c r="BG332" s="198"/>
      <c r="BH332" s="198"/>
      <c r="BI332" s="198"/>
      <c r="BJ332" s="198"/>
      <c r="BK332" s="198"/>
      <c r="BL332" s="198"/>
      <c r="BM332" s="198"/>
      <c r="BN332" s="198"/>
      <c r="BO332" s="198"/>
      <c r="BP332" s="198"/>
      <c r="BQ332" s="198"/>
      <c r="BR332" s="198"/>
      <c r="BS332" s="198"/>
      <c r="BT332" s="198"/>
      <c r="BU332" s="198"/>
      <c r="BV332" s="198"/>
      <c r="BW332" s="198"/>
      <c r="BX332" s="198"/>
      <c r="BY332" s="198"/>
      <c r="BZ332" s="198"/>
      <c r="CA332" s="198"/>
      <c r="CB332" s="198"/>
      <c r="CC332" s="198"/>
      <c r="CD332" s="198"/>
      <c r="CE332" s="774">
        <f>$AM$20</f>
        <v>86</v>
      </c>
      <c r="CF332" s="774"/>
      <c r="CG332" s="774"/>
      <c r="CH332" s="775"/>
    </row>
    <row r="333" spans="1:86" ht="24.95" customHeight="1">
      <c r="A333" s="786"/>
      <c r="B333" s="786"/>
      <c r="C333" s="791"/>
      <c r="D333" s="791"/>
      <c r="E333" s="791"/>
      <c r="F333" s="791"/>
      <c r="G333" s="791"/>
      <c r="H333" s="791"/>
      <c r="I333" s="791"/>
      <c r="J333" s="791"/>
      <c r="K333" s="791"/>
      <c r="L333" s="791"/>
      <c r="M333" s="791"/>
      <c r="N333" s="199"/>
      <c r="O333" s="199"/>
      <c r="P333" s="199"/>
      <c r="Q333" s="199"/>
      <c r="R333" s="199"/>
      <c r="S333" s="199"/>
      <c r="T333" s="199"/>
      <c r="U333" s="199"/>
      <c r="V333" s="199"/>
      <c r="W333" s="199"/>
      <c r="X333" s="199"/>
      <c r="Y333" s="199"/>
      <c r="Z333" s="199"/>
      <c r="AA333" s="199"/>
      <c r="AB333" s="199"/>
      <c r="AC333" s="199"/>
      <c r="AD333" s="199"/>
      <c r="AE333" s="199"/>
      <c r="AF333" s="199"/>
      <c r="AG333" s="199"/>
      <c r="AH333" s="199"/>
      <c r="AI333" s="199"/>
      <c r="AJ333" s="199"/>
      <c r="AK333" s="199"/>
      <c r="AL333" s="199"/>
      <c r="AM333" s="776"/>
      <c r="AN333" s="776"/>
      <c r="AO333" s="776"/>
      <c r="AP333" s="777"/>
      <c r="AQ333" s="298"/>
      <c r="AR333" s="299"/>
      <c r="AS333" s="780"/>
      <c r="AT333" s="781"/>
      <c r="AU333" s="752"/>
      <c r="AV333" s="753"/>
      <c r="AW333" s="753"/>
      <c r="AX333" s="753"/>
      <c r="AY333" s="753"/>
      <c r="AZ333" s="753"/>
      <c r="BA333" s="753"/>
      <c r="BB333" s="753"/>
      <c r="BC333" s="753"/>
      <c r="BD333" s="753"/>
      <c r="BE333" s="754"/>
      <c r="BF333" s="199"/>
      <c r="BG333" s="199"/>
      <c r="BH333" s="199"/>
      <c r="BI333" s="199"/>
      <c r="BJ333" s="199"/>
      <c r="BK333" s="199"/>
      <c r="BL333" s="199"/>
      <c r="BM333" s="199"/>
      <c r="BN333" s="199"/>
      <c r="BO333" s="199"/>
      <c r="BP333" s="199"/>
      <c r="BQ333" s="199"/>
      <c r="BR333" s="199"/>
      <c r="BS333" s="199"/>
      <c r="BT333" s="199"/>
      <c r="BU333" s="199"/>
      <c r="BV333" s="199"/>
      <c r="BW333" s="199"/>
      <c r="BX333" s="199"/>
      <c r="BY333" s="199"/>
      <c r="BZ333" s="199"/>
      <c r="CA333" s="199"/>
      <c r="CB333" s="199"/>
      <c r="CC333" s="199"/>
      <c r="CD333" s="199"/>
      <c r="CE333" s="776"/>
      <c r="CF333" s="776"/>
      <c r="CG333" s="776"/>
      <c r="CH333" s="777"/>
    </row>
    <row r="334" spans="1:86" ht="26.1" customHeight="1">
      <c r="A334" s="200"/>
      <c r="B334" s="200"/>
      <c r="C334" s="201"/>
      <c r="D334" s="201"/>
      <c r="E334" s="201"/>
      <c r="F334" s="201"/>
      <c r="G334" s="201"/>
      <c r="H334" s="201"/>
      <c r="I334" s="201"/>
      <c r="J334" s="201"/>
      <c r="K334" s="201"/>
      <c r="L334" s="201"/>
      <c r="M334" s="201"/>
      <c r="N334" s="202"/>
      <c r="O334" s="202"/>
      <c r="P334" s="202"/>
      <c r="Q334" s="202"/>
      <c r="R334" s="202"/>
      <c r="S334" s="202"/>
      <c r="T334" s="202"/>
      <c r="U334" s="202"/>
      <c r="V334" s="202"/>
      <c r="W334" s="202"/>
      <c r="X334" s="202"/>
      <c r="Y334" s="202"/>
      <c r="Z334" s="202"/>
      <c r="AA334" s="202"/>
      <c r="AB334" s="202"/>
      <c r="AC334" s="202"/>
      <c r="AD334" s="202"/>
      <c r="AE334" s="202"/>
      <c r="AF334" s="202"/>
      <c r="AG334" s="202"/>
      <c r="AH334" s="202"/>
      <c r="AI334" s="202"/>
      <c r="AJ334" s="202"/>
      <c r="AK334" s="202"/>
      <c r="AL334" s="202"/>
      <c r="AM334" s="202"/>
      <c r="AN334" s="202"/>
      <c r="AO334" s="202"/>
      <c r="AP334" s="202"/>
      <c r="AQ334" s="304"/>
      <c r="AR334" s="305"/>
      <c r="AS334" s="200"/>
      <c r="AT334" s="200"/>
      <c r="AU334" s="201"/>
      <c r="AV334" s="201"/>
      <c r="AW334" s="201"/>
      <c r="AX334" s="201"/>
      <c r="AY334" s="201"/>
      <c r="AZ334" s="201"/>
      <c r="BA334" s="201"/>
      <c r="BB334" s="201"/>
      <c r="BC334" s="201"/>
      <c r="BD334" s="201"/>
      <c r="BE334" s="201"/>
      <c r="BF334" s="202"/>
      <c r="BG334" s="202"/>
      <c r="BH334" s="202"/>
      <c r="BI334" s="202"/>
      <c r="BJ334" s="202"/>
      <c r="BK334" s="202"/>
      <c r="BL334" s="202"/>
      <c r="BM334" s="202"/>
      <c r="BN334" s="202"/>
      <c r="BO334" s="202"/>
      <c r="BP334" s="202"/>
      <c r="BQ334" s="202"/>
      <c r="BR334" s="202"/>
      <c r="BS334" s="202"/>
      <c r="BT334" s="202"/>
      <c r="BU334" s="202"/>
      <c r="BV334" s="202"/>
      <c r="BW334" s="202"/>
      <c r="BX334" s="202"/>
      <c r="BY334" s="202"/>
      <c r="BZ334" s="202"/>
      <c r="CA334" s="202"/>
      <c r="CB334" s="202"/>
      <c r="CC334" s="202"/>
      <c r="CD334" s="202"/>
      <c r="CE334" s="202"/>
      <c r="CF334" s="202"/>
      <c r="CG334" s="202"/>
      <c r="CH334" s="202"/>
    </row>
    <row r="335" spans="1:86" ht="26.1" customHeight="1">
      <c r="AQ335" s="304"/>
      <c r="AR335" s="305"/>
    </row>
    <row r="336" spans="1:86" ht="26.1" customHeight="1">
      <c r="A336" s="174"/>
      <c r="B336" s="174"/>
      <c r="C336" s="174"/>
      <c r="D336" s="174"/>
      <c r="E336" s="174"/>
      <c r="F336" s="174"/>
      <c r="G336" s="174"/>
      <c r="H336" s="174"/>
      <c r="I336" s="174"/>
      <c r="J336" s="174"/>
      <c r="K336" s="174"/>
      <c r="L336" s="174"/>
      <c r="M336" s="174"/>
      <c r="N336" s="785" t="s">
        <v>408</v>
      </c>
      <c r="O336" s="785"/>
      <c r="P336" s="785"/>
      <c r="Q336" s="785"/>
      <c r="R336" s="785"/>
      <c r="S336" s="785"/>
      <c r="T336" s="785"/>
      <c r="U336" s="785"/>
      <c r="V336" s="785"/>
      <c r="W336" s="785"/>
      <c r="X336" s="785"/>
      <c r="Y336" s="785"/>
      <c r="Z336" s="785"/>
      <c r="AA336" s="785"/>
      <c r="AB336" s="785"/>
      <c r="AQ336" s="298"/>
      <c r="AR336" s="299"/>
      <c r="AS336" s="174"/>
      <c r="AT336" s="174"/>
      <c r="AU336" s="174"/>
      <c r="AV336" s="174"/>
      <c r="AW336" s="174"/>
      <c r="AX336" s="174"/>
      <c r="AY336" s="174"/>
      <c r="AZ336" s="174"/>
      <c r="BA336" s="174"/>
      <c r="BB336" s="174"/>
      <c r="BC336" s="174"/>
      <c r="BD336" s="174"/>
      <c r="BE336" s="174"/>
      <c r="BF336" s="785" t="s">
        <v>408</v>
      </c>
      <c r="BG336" s="785"/>
      <c r="BH336" s="785"/>
      <c r="BI336" s="785"/>
      <c r="BJ336" s="785"/>
      <c r="BK336" s="785"/>
      <c r="BL336" s="785"/>
      <c r="BM336" s="785"/>
      <c r="BN336" s="785"/>
      <c r="BO336" s="785"/>
      <c r="BP336" s="785"/>
      <c r="BQ336" s="785"/>
      <c r="BR336" s="785"/>
      <c r="BS336" s="785"/>
      <c r="BT336" s="785"/>
    </row>
    <row r="337" spans="1:86" ht="26.1" customHeight="1">
      <c r="A337" s="174"/>
      <c r="B337" s="174"/>
      <c r="C337" s="174"/>
      <c r="D337" s="174"/>
      <c r="E337" s="174"/>
      <c r="F337" s="174"/>
      <c r="G337" s="174"/>
      <c r="H337" s="174"/>
      <c r="I337" s="174"/>
      <c r="J337" s="174"/>
      <c r="K337" s="174"/>
      <c r="L337" s="174"/>
      <c r="M337" s="174"/>
      <c r="N337" s="785"/>
      <c r="O337" s="785"/>
      <c r="P337" s="785"/>
      <c r="Q337" s="785"/>
      <c r="R337" s="785"/>
      <c r="S337" s="785"/>
      <c r="T337" s="785"/>
      <c r="U337" s="785"/>
      <c r="V337" s="785"/>
      <c r="W337" s="785"/>
      <c r="X337" s="785"/>
      <c r="Y337" s="785"/>
      <c r="Z337" s="785"/>
      <c r="AA337" s="785"/>
      <c r="AB337" s="785"/>
      <c r="AQ337" s="298"/>
      <c r="AR337" s="299"/>
      <c r="AS337" s="174"/>
      <c r="AT337" s="174"/>
      <c r="AU337" s="174"/>
      <c r="AV337" s="174"/>
      <c r="AW337" s="174"/>
      <c r="AX337" s="174"/>
      <c r="AY337" s="174"/>
      <c r="AZ337" s="174"/>
      <c r="BA337" s="174"/>
      <c r="BB337" s="174"/>
      <c r="BC337" s="174"/>
      <c r="BD337" s="174"/>
      <c r="BE337" s="174"/>
      <c r="BF337" s="785"/>
      <c r="BG337" s="785"/>
      <c r="BH337" s="785"/>
      <c r="BI337" s="785"/>
      <c r="BJ337" s="785"/>
      <c r="BK337" s="785"/>
      <c r="BL337" s="785"/>
      <c r="BM337" s="785"/>
      <c r="BN337" s="785"/>
      <c r="BO337" s="785"/>
      <c r="BP337" s="785"/>
      <c r="BQ337" s="785"/>
      <c r="BR337" s="785"/>
      <c r="BS337" s="785"/>
      <c r="BT337" s="785"/>
    </row>
    <row r="338" spans="1:86" ht="26.1" customHeight="1">
      <c r="A338" s="174"/>
      <c r="B338" s="174"/>
      <c r="C338" s="174"/>
      <c r="D338" s="174"/>
      <c r="E338" s="174"/>
      <c r="F338" s="174"/>
      <c r="G338" s="174"/>
      <c r="H338" s="174"/>
      <c r="I338" s="174"/>
      <c r="J338" s="174"/>
      <c r="K338" s="174"/>
      <c r="L338" s="174"/>
      <c r="M338" s="174"/>
      <c r="N338" s="785" t="s">
        <v>407</v>
      </c>
      <c r="O338" s="785"/>
      <c r="P338" s="785"/>
      <c r="Q338" s="785"/>
      <c r="R338" s="785"/>
      <c r="S338" s="785"/>
      <c r="T338" s="785"/>
      <c r="U338" s="785"/>
      <c r="V338" s="785"/>
      <c r="W338" s="785"/>
      <c r="X338" s="785"/>
      <c r="Y338" s="785"/>
      <c r="Z338" s="785"/>
      <c r="AA338" s="785"/>
      <c r="AB338" s="785"/>
      <c r="AQ338" s="298"/>
      <c r="AR338" s="299"/>
      <c r="AS338" s="174"/>
      <c r="AT338" s="174"/>
      <c r="AU338" s="174"/>
      <c r="AV338" s="174"/>
      <c r="AW338" s="174"/>
      <c r="AX338" s="174"/>
      <c r="AY338" s="174"/>
      <c r="AZ338" s="174"/>
      <c r="BA338" s="174"/>
      <c r="BB338" s="174"/>
      <c r="BC338" s="174"/>
      <c r="BD338" s="174"/>
      <c r="BE338" s="174"/>
      <c r="BF338" s="785" t="s">
        <v>407</v>
      </c>
      <c r="BG338" s="785"/>
      <c r="BH338" s="785"/>
      <c r="BI338" s="785"/>
      <c r="BJ338" s="785"/>
      <c r="BK338" s="785"/>
      <c r="BL338" s="785"/>
      <c r="BM338" s="785"/>
      <c r="BN338" s="785"/>
      <c r="BO338" s="785"/>
      <c r="BP338" s="785"/>
      <c r="BQ338" s="785"/>
      <c r="BR338" s="785"/>
      <c r="BS338" s="785"/>
      <c r="BT338" s="785"/>
    </row>
    <row r="339" spans="1:86" ht="26.1" customHeight="1">
      <c r="A339" s="174"/>
      <c r="B339" s="174"/>
      <c r="C339" s="174"/>
      <c r="D339" s="174"/>
      <c r="E339" s="174"/>
      <c r="F339" s="174"/>
      <c r="G339" s="174"/>
      <c r="H339" s="174"/>
      <c r="I339" s="174"/>
      <c r="J339" s="174"/>
      <c r="K339" s="174"/>
      <c r="L339" s="174"/>
      <c r="M339" s="174"/>
      <c r="N339" s="785"/>
      <c r="O339" s="785"/>
      <c r="P339" s="785"/>
      <c r="Q339" s="785"/>
      <c r="R339" s="785"/>
      <c r="S339" s="785"/>
      <c r="T339" s="785"/>
      <c r="U339" s="785"/>
      <c r="V339" s="785"/>
      <c r="W339" s="785"/>
      <c r="X339" s="785"/>
      <c r="Y339" s="785"/>
      <c r="Z339" s="785"/>
      <c r="AA339" s="785"/>
      <c r="AB339" s="785"/>
      <c r="AQ339" s="298"/>
      <c r="AR339" s="299"/>
      <c r="AS339" s="174"/>
      <c r="AT339" s="174"/>
      <c r="AU339" s="174"/>
      <c r="AV339" s="174"/>
      <c r="AW339" s="174"/>
      <c r="AX339" s="174"/>
      <c r="AY339" s="174"/>
      <c r="AZ339" s="174"/>
      <c r="BA339" s="174"/>
      <c r="BB339" s="174"/>
      <c r="BC339" s="174"/>
      <c r="BD339" s="174"/>
      <c r="BE339" s="174"/>
      <c r="BF339" s="785"/>
      <c r="BG339" s="785"/>
      <c r="BH339" s="785"/>
      <c r="BI339" s="785"/>
      <c r="BJ339" s="785"/>
      <c r="BK339" s="785"/>
      <c r="BL339" s="785"/>
      <c r="BM339" s="785"/>
      <c r="BN339" s="785"/>
      <c r="BO339" s="785"/>
      <c r="BP339" s="785"/>
      <c r="BQ339" s="785"/>
      <c r="BR339" s="785"/>
      <c r="BS339" s="785"/>
      <c r="BT339" s="785"/>
    </row>
    <row r="340" spans="1:86" ht="26.1" customHeight="1">
      <c r="AQ340" s="302"/>
      <c r="AR340" s="303"/>
    </row>
    <row r="341" spans="1:86" ht="26.1" customHeight="1">
      <c r="B341" s="142" t="str">
        <f>$B$5</f>
        <v>第86回全国教育美術展応募作品の名札</v>
      </c>
      <c r="AQ341" s="302"/>
      <c r="AR341" s="303"/>
      <c r="AT341" s="142" t="str">
        <f>$B$5</f>
        <v>第86回全国教育美術展応募作品の名札</v>
      </c>
    </row>
    <row r="342" spans="1:86" ht="24.95" customHeight="1">
      <c r="A342" s="734" t="s">
        <v>45</v>
      </c>
      <c r="B342" s="735"/>
      <c r="C342" s="735"/>
      <c r="D342" s="735"/>
      <c r="E342" s="735"/>
      <c r="F342" s="735"/>
      <c r="G342" s="735"/>
      <c r="H342" s="735"/>
      <c r="I342" s="735"/>
      <c r="J342" s="735"/>
      <c r="K342" s="735"/>
      <c r="L342" s="735"/>
      <c r="M342" s="736"/>
      <c r="N342" s="790" t="s">
        <v>344</v>
      </c>
      <c r="O342" s="790"/>
      <c r="P342" s="719" t="s">
        <v>17</v>
      </c>
      <c r="Q342" s="720"/>
      <c r="R342" s="721" t="str">
        <f>IF('②応募者名簿(印刷用)'!$BX$40="","",'②応募者名簿(印刷用)'!$BX$40)</f>
        <v>-</v>
      </c>
      <c r="S342" s="721"/>
      <c r="T342" s="721"/>
      <c r="U342" s="721"/>
      <c r="V342" s="721"/>
      <c r="W342" s="721"/>
      <c r="X342" s="721"/>
      <c r="Y342" s="272"/>
      <c r="Z342" s="272"/>
      <c r="AA342" s="718" t="s">
        <v>282</v>
      </c>
      <c r="AB342" s="718"/>
      <c r="AC342" s="718"/>
      <c r="AD342" s="716" t="str">
        <f>IF(①入力シート!$D$30+①入力シート!$H$30+①入力シート!$L$30=0,"",①入力シート!$D$30&amp;①入力シート!$G$30&amp;①入力シート!$H$30&amp;①入力シート!$K$30&amp;①入力シート!$L$30)</f>
        <v/>
      </c>
      <c r="AE342" s="716"/>
      <c r="AF342" s="716"/>
      <c r="AG342" s="716"/>
      <c r="AH342" s="716"/>
      <c r="AI342" s="716"/>
      <c r="AJ342" s="716"/>
      <c r="AK342" s="716"/>
      <c r="AL342" s="716"/>
      <c r="AM342" s="716"/>
      <c r="AN342" s="716"/>
      <c r="AO342" s="716"/>
      <c r="AP342" s="717"/>
      <c r="AQ342" s="300"/>
      <c r="AR342" s="301"/>
      <c r="AS342" s="734" t="s">
        <v>45</v>
      </c>
      <c r="AT342" s="735"/>
      <c r="AU342" s="735"/>
      <c r="AV342" s="735"/>
      <c r="AW342" s="735"/>
      <c r="AX342" s="735"/>
      <c r="AY342" s="735"/>
      <c r="AZ342" s="735"/>
      <c r="BA342" s="735"/>
      <c r="BB342" s="735"/>
      <c r="BC342" s="735"/>
      <c r="BD342" s="735"/>
      <c r="BE342" s="736"/>
      <c r="BF342" s="728" t="s">
        <v>344</v>
      </c>
      <c r="BG342" s="729"/>
      <c r="BH342" s="719" t="s">
        <v>17</v>
      </c>
      <c r="BI342" s="720"/>
      <c r="BJ342" s="721" t="str">
        <f>IF('②応募者名簿(印刷用)'!$BX$40="","",'②応募者名簿(印刷用)'!$BX$40)</f>
        <v>-</v>
      </c>
      <c r="BK342" s="721"/>
      <c r="BL342" s="721"/>
      <c r="BM342" s="721"/>
      <c r="BN342" s="721"/>
      <c r="BO342" s="721"/>
      <c r="BP342" s="721"/>
      <c r="BQ342" s="272"/>
      <c r="BR342" s="272"/>
      <c r="BS342" s="718" t="s">
        <v>282</v>
      </c>
      <c r="BT342" s="718"/>
      <c r="BU342" s="718"/>
      <c r="BV342" s="716" t="str">
        <f>IF(①入力シート!$D$30+①入力シート!$H$30+①入力シート!$L$30=0,"",①入力シート!$D$30&amp;①入力シート!$G$30&amp;①入力シート!$H$30&amp;①入力シート!$K$30&amp;①入力シート!$L$30)</f>
        <v/>
      </c>
      <c r="BW342" s="716"/>
      <c r="BX342" s="716"/>
      <c r="BY342" s="716"/>
      <c r="BZ342" s="716"/>
      <c r="CA342" s="716"/>
      <c r="CB342" s="716"/>
      <c r="CC342" s="716"/>
      <c r="CD342" s="716"/>
      <c r="CE342" s="716"/>
      <c r="CF342" s="716"/>
      <c r="CG342" s="716"/>
      <c r="CH342" s="717"/>
    </row>
    <row r="343" spans="1:86" ht="24.95" customHeight="1">
      <c r="A343" s="714"/>
      <c r="B343" s="715"/>
      <c r="C343" s="715"/>
      <c r="D343" s="715"/>
      <c r="E343" s="715"/>
      <c r="F343" s="715"/>
      <c r="G343" s="715"/>
      <c r="H343" s="715"/>
      <c r="I343" s="191"/>
      <c r="J343" s="191"/>
      <c r="K343" s="191"/>
      <c r="L343" s="191"/>
      <c r="M343" s="192"/>
      <c r="N343" s="790"/>
      <c r="O343" s="790"/>
      <c r="P343" s="711" t="str">
        <f>IF('②応募者名簿(印刷用)'!$BV$42="","",'②応募者名簿(印刷用)'!$BV$42)</f>
        <v xml:space="preserve"> </v>
      </c>
      <c r="Q343" s="712"/>
      <c r="R343" s="712"/>
      <c r="S343" s="712"/>
      <c r="T343" s="712"/>
      <c r="U343" s="712"/>
      <c r="V343" s="712"/>
      <c r="W343" s="712"/>
      <c r="X343" s="712"/>
      <c r="Y343" s="712"/>
      <c r="Z343" s="712"/>
      <c r="AA343" s="712"/>
      <c r="AB343" s="712"/>
      <c r="AC343" s="712"/>
      <c r="AD343" s="712"/>
      <c r="AE343" s="712"/>
      <c r="AF343" s="712"/>
      <c r="AG343" s="712"/>
      <c r="AH343" s="712"/>
      <c r="AI343" s="712"/>
      <c r="AJ343" s="712"/>
      <c r="AK343" s="712"/>
      <c r="AL343" s="712"/>
      <c r="AM343" s="712"/>
      <c r="AN343" s="712"/>
      <c r="AO343" s="712"/>
      <c r="AP343" s="713"/>
      <c r="AQ343" s="300"/>
      <c r="AR343" s="301"/>
      <c r="AS343" s="714"/>
      <c r="AT343" s="715"/>
      <c r="AU343" s="715"/>
      <c r="AV343" s="715"/>
      <c r="AW343" s="715"/>
      <c r="AX343" s="715"/>
      <c r="AY343" s="715"/>
      <c r="AZ343" s="715"/>
      <c r="BA343" s="191"/>
      <c r="BB343" s="191"/>
      <c r="BC343" s="191"/>
      <c r="BD343" s="191"/>
      <c r="BE343" s="192"/>
      <c r="BF343" s="730"/>
      <c r="BG343" s="731"/>
      <c r="BH343" s="711" t="str">
        <f>IF('②応募者名簿(印刷用)'!$BV$42="","",'②応募者名簿(印刷用)'!$BV$42)</f>
        <v xml:space="preserve"> </v>
      </c>
      <c r="BI343" s="712"/>
      <c r="BJ343" s="712"/>
      <c r="BK343" s="712"/>
      <c r="BL343" s="712"/>
      <c r="BM343" s="712"/>
      <c r="BN343" s="712"/>
      <c r="BO343" s="712"/>
      <c r="BP343" s="712"/>
      <c r="BQ343" s="712"/>
      <c r="BR343" s="712"/>
      <c r="BS343" s="712"/>
      <c r="BT343" s="712"/>
      <c r="BU343" s="712"/>
      <c r="BV343" s="712"/>
      <c r="BW343" s="712"/>
      <c r="BX343" s="712"/>
      <c r="BY343" s="712"/>
      <c r="BZ343" s="712"/>
      <c r="CA343" s="712"/>
      <c r="CB343" s="712"/>
      <c r="CC343" s="712"/>
      <c r="CD343" s="712"/>
      <c r="CE343" s="712"/>
      <c r="CF343" s="712"/>
      <c r="CG343" s="712"/>
      <c r="CH343" s="713"/>
    </row>
    <row r="344" spans="1:86" ht="24.95" customHeight="1">
      <c r="A344" s="714"/>
      <c r="B344" s="715"/>
      <c r="C344" s="715"/>
      <c r="D344" s="715"/>
      <c r="E344" s="715"/>
      <c r="F344" s="715"/>
      <c r="G344" s="715"/>
      <c r="H344" s="715"/>
      <c r="I344" s="191"/>
      <c r="J344" s="191"/>
      <c r="K344" s="191"/>
      <c r="L344" s="191"/>
      <c r="M344" s="192"/>
      <c r="N344" s="790"/>
      <c r="O344" s="790"/>
      <c r="P344" s="711" t="str">
        <f>IF('②応募者名簿(印刷用)'!$BV$43="","",'②応募者名簿(印刷用)'!$BV$43)</f>
        <v xml:space="preserve"> </v>
      </c>
      <c r="Q344" s="712"/>
      <c r="R344" s="712"/>
      <c r="S344" s="712"/>
      <c r="T344" s="712"/>
      <c r="U344" s="712"/>
      <c r="V344" s="712"/>
      <c r="W344" s="712"/>
      <c r="X344" s="712"/>
      <c r="Y344" s="712"/>
      <c r="Z344" s="712"/>
      <c r="AA344" s="712"/>
      <c r="AB344" s="712"/>
      <c r="AC344" s="712"/>
      <c r="AD344" s="712"/>
      <c r="AE344" s="712"/>
      <c r="AF344" s="712"/>
      <c r="AG344" s="712"/>
      <c r="AH344" s="712"/>
      <c r="AI344" s="712"/>
      <c r="AJ344" s="712"/>
      <c r="AK344" s="712"/>
      <c r="AL344" s="712"/>
      <c r="AM344" s="712"/>
      <c r="AN344" s="712"/>
      <c r="AO344" s="712"/>
      <c r="AP344" s="713"/>
      <c r="AQ344" s="300"/>
      <c r="AR344" s="301"/>
      <c r="AS344" s="714"/>
      <c r="AT344" s="715"/>
      <c r="AU344" s="715"/>
      <c r="AV344" s="715"/>
      <c r="AW344" s="715"/>
      <c r="AX344" s="715"/>
      <c r="AY344" s="715"/>
      <c r="AZ344" s="715"/>
      <c r="BA344" s="191"/>
      <c r="BB344" s="191"/>
      <c r="BC344" s="191"/>
      <c r="BD344" s="191"/>
      <c r="BE344" s="192"/>
      <c r="BF344" s="730"/>
      <c r="BG344" s="731"/>
      <c r="BH344" s="711" t="str">
        <f>IF('②応募者名簿(印刷用)'!$BV$43="","",'②応募者名簿(印刷用)'!$BV$43)</f>
        <v xml:space="preserve"> </v>
      </c>
      <c r="BI344" s="712"/>
      <c r="BJ344" s="712"/>
      <c r="BK344" s="712"/>
      <c r="BL344" s="712"/>
      <c r="BM344" s="712"/>
      <c r="BN344" s="712"/>
      <c r="BO344" s="712"/>
      <c r="BP344" s="712"/>
      <c r="BQ344" s="712"/>
      <c r="BR344" s="712"/>
      <c r="BS344" s="712"/>
      <c r="BT344" s="712"/>
      <c r="BU344" s="712"/>
      <c r="BV344" s="712"/>
      <c r="BW344" s="712"/>
      <c r="BX344" s="712"/>
      <c r="BY344" s="712"/>
      <c r="BZ344" s="712"/>
      <c r="CA344" s="712"/>
      <c r="CB344" s="712"/>
      <c r="CC344" s="712"/>
      <c r="CD344" s="712"/>
      <c r="CE344" s="712"/>
      <c r="CF344" s="712"/>
      <c r="CG344" s="712"/>
      <c r="CH344" s="713"/>
    </row>
    <row r="345" spans="1:86" ht="24.95" customHeight="1">
      <c r="A345" s="714"/>
      <c r="B345" s="715"/>
      <c r="C345" s="715"/>
      <c r="D345" s="715"/>
      <c r="E345" s="715"/>
      <c r="F345" s="715"/>
      <c r="G345" s="715"/>
      <c r="H345" s="715"/>
      <c r="I345" s="191"/>
      <c r="J345" s="191"/>
      <c r="K345" s="191"/>
      <c r="L345" s="191"/>
      <c r="M345" s="192"/>
      <c r="N345" s="790"/>
      <c r="O345" s="790"/>
      <c r="P345" s="737" t="str">
        <f>IF('②応募者名簿(印刷用)'!$BV$44="","",'②応募者名簿(印刷用)'!$BV$44)</f>
        <v xml:space="preserve"> </v>
      </c>
      <c r="Q345" s="738"/>
      <c r="R345" s="738"/>
      <c r="S345" s="738"/>
      <c r="T345" s="738"/>
      <c r="U345" s="738"/>
      <c r="V345" s="738"/>
      <c r="W345" s="738"/>
      <c r="X345" s="738"/>
      <c r="Y345" s="738"/>
      <c r="Z345" s="738"/>
      <c r="AA345" s="738"/>
      <c r="AB345" s="738"/>
      <c r="AC345" s="738"/>
      <c r="AD345" s="738"/>
      <c r="AE345" s="738"/>
      <c r="AF345" s="738"/>
      <c r="AG345" s="738"/>
      <c r="AH345" s="738"/>
      <c r="AI345" s="738"/>
      <c r="AJ345" s="738"/>
      <c r="AK345" s="738"/>
      <c r="AL345" s="738"/>
      <c r="AM345" s="738"/>
      <c r="AN345" s="738"/>
      <c r="AO345" s="738"/>
      <c r="AP345" s="739"/>
      <c r="AQ345" s="300"/>
      <c r="AR345" s="301"/>
      <c r="AS345" s="714"/>
      <c r="AT345" s="715"/>
      <c r="AU345" s="715"/>
      <c r="AV345" s="715"/>
      <c r="AW345" s="715"/>
      <c r="AX345" s="715"/>
      <c r="AY345" s="715"/>
      <c r="AZ345" s="715"/>
      <c r="BA345" s="191"/>
      <c r="BB345" s="191"/>
      <c r="BC345" s="191"/>
      <c r="BD345" s="191"/>
      <c r="BE345" s="192"/>
      <c r="BF345" s="732"/>
      <c r="BG345" s="733"/>
      <c r="BH345" s="737" t="str">
        <f>IF('②応募者名簿(印刷用)'!$BV$44="","",'②応募者名簿(印刷用)'!$BV$44)</f>
        <v xml:space="preserve"> </v>
      </c>
      <c r="BI345" s="738"/>
      <c r="BJ345" s="738"/>
      <c r="BK345" s="738"/>
      <c r="BL345" s="738"/>
      <c r="BM345" s="738"/>
      <c r="BN345" s="738"/>
      <c r="BO345" s="738"/>
      <c r="BP345" s="738"/>
      <c r="BQ345" s="738"/>
      <c r="BR345" s="738"/>
      <c r="BS345" s="738"/>
      <c r="BT345" s="738"/>
      <c r="BU345" s="738"/>
      <c r="BV345" s="738"/>
      <c r="BW345" s="738"/>
      <c r="BX345" s="738"/>
      <c r="BY345" s="738"/>
      <c r="BZ345" s="738"/>
      <c r="CA345" s="738"/>
      <c r="CB345" s="738"/>
      <c r="CC345" s="738"/>
      <c r="CD345" s="738"/>
      <c r="CE345" s="738"/>
      <c r="CF345" s="738"/>
      <c r="CG345" s="738"/>
      <c r="CH345" s="739"/>
    </row>
    <row r="346" spans="1:86" ht="24.95" customHeight="1">
      <c r="A346" s="714"/>
      <c r="B346" s="715"/>
      <c r="C346" s="715"/>
      <c r="D346" s="715"/>
      <c r="E346" s="715"/>
      <c r="F346" s="715"/>
      <c r="G346" s="715"/>
      <c r="H346" s="715"/>
      <c r="I346" s="191"/>
      <c r="J346" s="191"/>
      <c r="K346" s="191"/>
      <c r="L346" s="191"/>
      <c r="M346" s="192"/>
      <c r="N346" s="728" t="s">
        <v>345</v>
      </c>
      <c r="O346" s="729"/>
      <c r="P346" s="740" t="s">
        <v>23</v>
      </c>
      <c r="Q346" s="741"/>
      <c r="R346" s="741"/>
      <c r="S346" s="741"/>
      <c r="T346" s="720" t="str">
        <f>""&amp;①入力シート!$D$21</f>
        <v/>
      </c>
      <c r="U346" s="720"/>
      <c r="V346" s="720"/>
      <c r="W346" s="720"/>
      <c r="X346" s="720"/>
      <c r="Y346" s="720"/>
      <c r="Z346" s="720"/>
      <c r="AA346" s="720"/>
      <c r="AB346" s="720"/>
      <c r="AC346" s="720"/>
      <c r="AD346" s="720"/>
      <c r="AE346" s="720"/>
      <c r="AF346" s="720"/>
      <c r="AG346" s="720"/>
      <c r="AH346" s="720"/>
      <c r="AI346" s="720"/>
      <c r="AJ346" s="720"/>
      <c r="AK346" s="720"/>
      <c r="AL346" s="720"/>
      <c r="AM346" s="720"/>
      <c r="AN346" s="720"/>
      <c r="AO346" s="720"/>
      <c r="AP346" s="773"/>
      <c r="AQ346" s="300"/>
      <c r="AR346" s="301"/>
      <c r="AS346" s="714"/>
      <c r="AT346" s="715"/>
      <c r="AU346" s="715"/>
      <c r="AV346" s="715"/>
      <c r="AW346" s="715"/>
      <c r="AX346" s="715"/>
      <c r="AY346" s="715"/>
      <c r="AZ346" s="715"/>
      <c r="BA346" s="191"/>
      <c r="BB346" s="191"/>
      <c r="BC346" s="191"/>
      <c r="BD346" s="191"/>
      <c r="BE346" s="192"/>
      <c r="BF346" s="728" t="s">
        <v>345</v>
      </c>
      <c r="BG346" s="729"/>
      <c r="BH346" s="740" t="s">
        <v>23</v>
      </c>
      <c r="BI346" s="741"/>
      <c r="BJ346" s="741"/>
      <c r="BK346" s="741"/>
      <c r="BL346" s="720" t="str">
        <f>""&amp;①入力シート!$D$21</f>
        <v/>
      </c>
      <c r="BM346" s="720"/>
      <c r="BN346" s="720"/>
      <c r="BO346" s="720"/>
      <c r="BP346" s="720"/>
      <c r="BQ346" s="720"/>
      <c r="BR346" s="720"/>
      <c r="BS346" s="720"/>
      <c r="BT346" s="720"/>
      <c r="BU346" s="720"/>
      <c r="BV346" s="720"/>
      <c r="BW346" s="720"/>
      <c r="BX346" s="720"/>
      <c r="BY346" s="720"/>
      <c r="BZ346" s="720"/>
      <c r="CA346" s="720"/>
      <c r="CB346" s="720"/>
      <c r="CC346" s="720"/>
      <c r="CD346" s="720"/>
      <c r="CE346" s="720"/>
      <c r="CF346" s="720"/>
      <c r="CG346" s="720"/>
      <c r="CH346" s="773"/>
    </row>
    <row r="347" spans="1:86" ht="24.95" customHeight="1">
      <c r="A347" s="193"/>
      <c r="B347" s="191"/>
      <c r="C347" s="191"/>
      <c r="D347" s="191"/>
      <c r="E347" s="191"/>
      <c r="F347" s="191"/>
      <c r="G347" s="191"/>
      <c r="H347" s="191"/>
      <c r="I347" s="191"/>
      <c r="J347" s="191"/>
      <c r="K347" s="191"/>
      <c r="L347" s="191"/>
      <c r="M347" s="192"/>
      <c r="N347" s="730"/>
      <c r="O347" s="731"/>
      <c r="P347" s="770" t="str">
        <f>"　"&amp;①入力シート!$D$22</f>
        <v>　</v>
      </c>
      <c r="Q347" s="771"/>
      <c r="R347" s="771"/>
      <c r="S347" s="771"/>
      <c r="T347" s="771"/>
      <c r="U347" s="771"/>
      <c r="V347" s="771"/>
      <c r="W347" s="771"/>
      <c r="X347" s="771"/>
      <c r="Y347" s="771"/>
      <c r="Z347" s="771"/>
      <c r="AA347" s="771"/>
      <c r="AB347" s="771"/>
      <c r="AC347" s="771"/>
      <c r="AD347" s="771"/>
      <c r="AE347" s="771"/>
      <c r="AF347" s="771"/>
      <c r="AG347" s="771"/>
      <c r="AH347" s="771"/>
      <c r="AI347" s="771"/>
      <c r="AJ347" s="771"/>
      <c r="AK347" s="771"/>
      <c r="AL347" s="771"/>
      <c r="AM347" s="771"/>
      <c r="AN347" s="771"/>
      <c r="AO347" s="771"/>
      <c r="AP347" s="772"/>
      <c r="AQ347" s="300"/>
      <c r="AR347" s="301"/>
      <c r="AS347" s="193"/>
      <c r="AT347" s="191"/>
      <c r="AU347" s="191"/>
      <c r="AV347" s="191"/>
      <c r="AW347" s="191"/>
      <c r="AX347" s="191"/>
      <c r="AY347" s="191"/>
      <c r="AZ347" s="191"/>
      <c r="BA347" s="191"/>
      <c r="BB347" s="191"/>
      <c r="BC347" s="191"/>
      <c r="BD347" s="191"/>
      <c r="BE347" s="192"/>
      <c r="BF347" s="730"/>
      <c r="BG347" s="731"/>
      <c r="BH347" s="770" t="str">
        <f>"　"&amp;①入力シート!$D$22</f>
        <v>　</v>
      </c>
      <c r="BI347" s="771"/>
      <c r="BJ347" s="771"/>
      <c r="BK347" s="771"/>
      <c r="BL347" s="771"/>
      <c r="BM347" s="771"/>
      <c r="BN347" s="771"/>
      <c r="BO347" s="771"/>
      <c r="BP347" s="771"/>
      <c r="BQ347" s="771"/>
      <c r="BR347" s="771"/>
      <c r="BS347" s="771"/>
      <c r="BT347" s="771"/>
      <c r="BU347" s="771"/>
      <c r="BV347" s="771"/>
      <c r="BW347" s="771"/>
      <c r="BX347" s="771"/>
      <c r="BY347" s="771"/>
      <c r="BZ347" s="771"/>
      <c r="CA347" s="771"/>
      <c r="CB347" s="771"/>
      <c r="CC347" s="771"/>
      <c r="CD347" s="771"/>
      <c r="CE347" s="771"/>
      <c r="CF347" s="771"/>
      <c r="CG347" s="771"/>
      <c r="CH347" s="772"/>
    </row>
    <row r="348" spans="1:86" ht="24.95" customHeight="1">
      <c r="A348" s="193"/>
      <c r="B348" s="191"/>
      <c r="C348" s="191"/>
      <c r="D348" s="191"/>
      <c r="E348" s="191"/>
      <c r="F348" s="191"/>
      <c r="G348" s="191"/>
      <c r="H348" s="191"/>
      <c r="I348" s="191"/>
      <c r="J348" s="191"/>
      <c r="K348" s="191"/>
      <c r="L348" s="191"/>
      <c r="M348" s="192"/>
      <c r="N348" s="730"/>
      <c r="O348" s="731"/>
      <c r="P348" s="764" t="str">
        <f>"　"&amp;①入力シート!$D$23</f>
        <v>　</v>
      </c>
      <c r="Q348" s="765"/>
      <c r="R348" s="765"/>
      <c r="S348" s="765"/>
      <c r="T348" s="765"/>
      <c r="U348" s="765"/>
      <c r="V348" s="765"/>
      <c r="W348" s="765"/>
      <c r="X348" s="765"/>
      <c r="Y348" s="765"/>
      <c r="Z348" s="765"/>
      <c r="AA348" s="765"/>
      <c r="AB348" s="765"/>
      <c r="AC348" s="765"/>
      <c r="AD348" s="765"/>
      <c r="AE348" s="765"/>
      <c r="AF348" s="765"/>
      <c r="AG348" s="765"/>
      <c r="AH348" s="765"/>
      <c r="AI348" s="765"/>
      <c r="AJ348" s="765"/>
      <c r="AK348" s="765"/>
      <c r="AL348" s="765"/>
      <c r="AM348" s="765"/>
      <c r="AN348" s="765"/>
      <c r="AO348" s="765"/>
      <c r="AP348" s="766"/>
      <c r="AQ348" s="300"/>
      <c r="AR348" s="301"/>
      <c r="AS348" s="193"/>
      <c r="AT348" s="191"/>
      <c r="AU348" s="191"/>
      <c r="AV348" s="191"/>
      <c r="AW348" s="191"/>
      <c r="AX348" s="191"/>
      <c r="AY348" s="191"/>
      <c r="AZ348" s="191"/>
      <c r="BA348" s="191"/>
      <c r="BB348" s="191"/>
      <c r="BC348" s="191"/>
      <c r="BD348" s="191"/>
      <c r="BE348" s="192"/>
      <c r="BF348" s="730"/>
      <c r="BG348" s="731"/>
      <c r="BH348" s="764" t="str">
        <f>"　"&amp;①入力シート!$D$23</f>
        <v>　</v>
      </c>
      <c r="BI348" s="765"/>
      <c r="BJ348" s="765"/>
      <c r="BK348" s="765"/>
      <c r="BL348" s="765"/>
      <c r="BM348" s="765"/>
      <c r="BN348" s="765"/>
      <c r="BO348" s="765"/>
      <c r="BP348" s="765"/>
      <c r="BQ348" s="765"/>
      <c r="BR348" s="765"/>
      <c r="BS348" s="765"/>
      <c r="BT348" s="765"/>
      <c r="BU348" s="765"/>
      <c r="BV348" s="765"/>
      <c r="BW348" s="765"/>
      <c r="BX348" s="765"/>
      <c r="BY348" s="765"/>
      <c r="BZ348" s="765"/>
      <c r="CA348" s="765"/>
      <c r="CB348" s="765"/>
      <c r="CC348" s="765"/>
      <c r="CD348" s="765"/>
      <c r="CE348" s="765"/>
      <c r="CF348" s="765"/>
      <c r="CG348" s="765"/>
      <c r="CH348" s="766"/>
    </row>
    <row r="349" spans="1:86" ht="24.95" customHeight="1">
      <c r="A349" s="194"/>
      <c r="B349" s="195"/>
      <c r="C349" s="195"/>
      <c r="D349" s="195"/>
      <c r="E349" s="195"/>
      <c r="F349" s="195"/>
      <c r="G349" s="195"/>
      <c r="H349" s="195"/>
      <c r="I349" s="195"/>
      <c r="J349" s="195"/>
      <c r="K349" s="195"/>
      <c r="L349" s="195"/>
      <c r="M349" s="196"/>
      <c r="N349" s="732"/>
      <c r="O349" s="733"/>
      <c r="P349" s="764"/>
      <c r="Q349" s="765"/>
      <c r="R349" s="765"/>
      <c r="S349" s="765"/>
      <c r="T349" s="765"/>
      <c r="U349" s="765"/>
      <c r="V349" s="765"/>
      <c r="W349" s="765"/>
      <c r="X349" s="765"/>
      <c r="Y349" s="765"/>
      <c r="Z349" s="765"/>
      <c r="AA349" s="765"/>
      <c r="AB349" s="765"/>
      <c r="AC349" s="765"/>
      <c r="AD349" s="765"/>
      <c r="AE349" s="765"/>
      <c r="AF349" s="765"/>
      <c r="AG349" s="765"/>
      <c r="AH349" s="765"/>
      <c r="AI349" s="765"/>
      <c r="AJ349" s="765"/>
      <c r="AK349" s="765"/>
      <c r="AL349" s="765"/>
      <c r="AM349" s="765"/>
      <c r="AN349" s="765"/>
      <c r="AO349" s="765"/>
      <c r="AP349" s="766"/>
      <c r="AQ349" s="300"/>
      <c r="AR349" s="301"/>
      <c r="AS349" s="194"/>
      <c r="AT349" s="195"/>
      <c r="AU349" s="195"/>
      <c r="AV349" s="195"/>
      <c r="AW349" s="195"/>
      <c r="AX349" s="195"/>
      <c r="AY349" s="195"/>
      <c r="AZ349" s="195"/>
      <c r="BA349" s="195"/>
      <c r="BB349" s="195"/>
      <c r="BC349" s="195"/>
      <c r="BD349" s="195"/>
      <c r="BE349" s="196"/>
      <c r="BF349" s="732"/>
      <c r="BG349" s="733"/>
      <c r="BH349" s="767"/>
      <c r="BI349" s="768"/>
      <c r="BJ349" s="768"/>
      <c r="BK349" s="768"/>
      <c r="BL349" s="768"/>
      <c r="BM349" s="768"/>
      <c r="BN349" s="768"/>
      <c r="BO349" s="768"/>
      <c r="BP349" s="768"/>
      <c r="BQ349" s="768"/>
      <c r="BR349" s="768"/>
      <c r="BS349" s="768"/>
      <c r="BT349" s="768"/>
      <c r="BU349" s="768"/>
      <c r="BV349" s="768"/>
      <c r="BW349" s="768"/>
      <c r="BX349" s="768"/>
      <c r="BY349" s="768"/>
      <c r="BZ349" s="768"/>
      <c r="CA349" s="768"/>
      <c r="CB349" s="768"/>
      <c r="CC349" s="768"/>
      <c r="CD349" s="768"/>
      <c r="CE349" s="768"/>
      <c r="CF349" s="768"/>
      <c r="CG349" s="768"/>
      <c r="CH349" s="769"/>
    </row>
    <row r="350" spans="1:86" ht="24.95" customHeight="1">
      <c r="A350" s="722" t="s">
        <v>337</v>
      </c>
      <c r="B350" s="723"/>
      <c r="C350" s="740" t="s">
        <v>31</v>
      </c>
      <c r="D350" s="741"/>
      <c r="E350" s="741"/>
      <c r="F350" s="741"/>
      <c r="G350" s="741"/>
      <c r="H350" s="741"/>
      <c r="I350" s="741"/>
      <c r="J350" s="741"/>
      <c r="K350" s="741"/>
      <c r="L350" s="741"/>
      <c r="M350" s="741"/>
      <c r="N350" s="722" t="s">
        <v>336</v>
      </c>
      <c r="O350" s="723"/>
      <c r="P350" s="792" t="str">
        <f>""&amp;①入力シート!AC132</f>
        <v/>
      </c>
      <c r="Q350" s="792"/>
      <c r="R350" s="792"/>
      <c r="S350" s="792"/>
      <c r="T350" s="792"/>
      <c r="U350" s="792"/>
      <c r="V350" s="792"/>
      <c r="W350" s="792"/>
      <c r="X350" s="792"/>
      <c r="Y350" s="792"/>
      <c r="Z350" s="792"/>
      <c r="AA350" s="792"/>
      <c r="AB350" s="792"/>
      <c r="AC350" s="792"/>
      <c r="AD350" s="792"/>
      <c r="AE350" s="792"/>
      <c r="AF350" s="792"/>
      <c r="AG350" s="792"/>
      <c r="AH350" s="792"/>
      <c r="AI350" s="792"/>
      <c r="AJ350" s="792"/>
      <c r="AK350" s="792"/>
      <c r="AL350" s="792"/>
      <c r="AM350" s="792"/>
      <c r="AN350" s="792"/>
      <c r="AO350" s="792"/>
      <c r="AP350" s="792"/>
      <c r="AQ350" s="300"/>
      <c r="AR350" s="301"/>
      <c r="AS350" s="722" t="s">
        <v>337</v>
      </c>
      <c r="AT350" s="723"/>
      <c r="AU350" s="740" t="s">
        <v>31</v>
      </c>
      <c r="AV350" s="741"/>
      <c r="AW350" s="741"/>
      <c r="AX350" s="741"/>
      <c r="AY350" s="741"/>
      <c r="AZ350" s="741"/>
      <c r="BA350" s="741"/>
      <c r="BB350" s="741"/>
      <c r="BC350" s="741"/>
      <c r="BD350" s="741"/>
      <c r="BE350" s="742"/>
      <c r="BF350" s="722" t="s">
        <v>336</v>
      </c>
      <c r="BG350" s="723"/>
      <c r="BH350" s="755" t="str">
        <f>""&amp;①入力シート!AC133</f>
        <v/>
      </c>
      <c r="BI350" s="756"/>
      <c r="BJ350" s="756"/>
      <c r="BK350" s="756"/>
      <c r="BL350" s="756"/>
      <c r="BM350" s="756"/>
      <c r="BN350" s="756"/>
      <c r="BO350" s="756"/>
      <c r="BP350" s="756"/>
      <c r="BQ350" s="756"/>
      <c r="BR350" s="756"/>
      <c r="BS350" s="756"/>
      <c r="BT350" s="756"/>
      <c r="BU350" s="756"/>
      <c r="BV350" s="756"/>
      <c r="BW350" s="756"/>
      <c r="BX350" s="756"/>
      <c r="BY350" s="756"/>
      <c r="BZ350" s="756"/>
      <c r="CA350" s="756"/>
      <c r="CB350" s="756"/>
      <c r="CC350" s="756"/>
      <c r="CD350" s="756"/>
      <c r="CE350" s="756"/>
      <c r="CF350" s="756"/>
      <c r="CG350" s="756"/>
      <c r="CH350" s="757"/>
    </row>
    <row r="351" spans="1:86" ht="24.95" customHeight="1">
      <c r="A351" s="724"/>
      <c r="B351" s="725"/>
      <c r="C351" s="743">
        <f>'②応募者名簿(印刷用)'!$CI21</f>
        <v>109</v>
      </c>
      <c r="D351" s="744"/>
      <c r="E351" s="744"/>
      <c r="F351" s="744"/>
      <c r="G351" s="744"/>
      <c r="H351" s="744"/>
      <c r="I351" s="744"/>
      <c r="J351" s="744"/>
      <c r="K351" s="744"/>
      <c r="L351" s="744"/>
      <c r="M351" s="744"/>
      <c r="N351" s="724"/>
      <c r="O351" s="725"/>
      <c r="P351" s="792"/>
      <c r="Q351" s="792"/>
      <c r="R351" s="792"/>
      <c r="S351" s="792"/>
      <c r="T351" s="792"/>
      <c r="U351" s="792"/>
      <c r="V351" s="792"/>
      <c r="W351" s="792"/>
      <c r="X351" s="792"/>
      <c r="Y351" s="792"/>
      <c r="Z351" s="792"/>
      <c r="AA351" s="792"/>
      <c r="AB351" s="792"/>
      <c r="AC351" s="792"/>
      <c r="AD351" s="792"/>
      <c r="AE351" s="792"/>
      <c r="AF351" s="792"/>
      <c r="AG351" s="792"/>
      <c r="AH351" s="792"/>
      <c r="AI351" s="792"/>
      <c r="AJ351" s="792"/>
      <c r="AK351" s="792"/>
      <c r="AL351" s="792"/>
      <c r="AM351" s="792"/>
      <c r="AN351" s="792"/>
      <c r="AO351" s="792"/>
      <c r="AP351" s="792"/>
      <c r="AQ351" s="300"/>
      <c r="AR351" s="301"/>
      <c r="AS351" s="724"/>
      <c r="AT351" s="725"/>
      <c r="AU351" s="743">
        <f>'②応募者名簿(印刷用)'!$CI22</f>
        <v>110</v>
      </c>
      <c r="AV351" s="744"/>
      <c r="AW351" s="744"/>
      <c r="AX351" s="744"/>
      <c r="AY351" s="744"/>
      <c r="AZ351" s="744"/>
      <c r="BA351" s="744"/>
      <c r="BB351" s="744"/>
      <c r="BC351" s="744"/>
      <c r="BD351" s="744"/>
      <c r="BE351" s="745"/>
      <c r="BF351" s="724"/>
      <c r="BG351" s="725"/>
      <c r="BH351" s="758"/>
      <c r="BI351" s="759"/>
      <c r="BJ351" s="759"/>
      <c r="BK351" s="759"/>
      <c r="BL351" s="759"/>
      <c r="BM351" s="759"/>
      <c r="BN351" s="759"/>
      <c r="BO351" s="759"/>
      <c r="BP351" s="759"/>
      <c r="BQ351" s="759"/>
      <c r="BR351" s="759"/>
      <c r="BS351" s="759"/>
      <c r="BT351" s="759"/>
      <c r="BU351" s="759"/>
      <c r="BV351" s="759"/>
      <c r="BW351" s="759"/>
      <c r="BX351" s="759"/>
      <c r="BY351" s="759"/>
      <c r="BZ351" s="759"/>
      <c r="CA351" s="759"/>
      <c r="CB351" s="759"/>
      <c r="CC351" s="759"/>
      <c r="CD351" s="759"/>
      <c r="CE351" s="759"/>
      <c r="CF351" s="759"/>
      <c r="CG351" s="759"/>
      <c r="CH351" s="760"/>
    </row>
    <row r="352" spans="1:86" ht="24.95" customHeight="1">
      <c r="A352" s="726"/>
      <c r="B352" s="727"/>
      <c r="C352" s="743"/>
      <c r="D352" s="744"/>
      <c r="E352" s="744"/>
      <c r="F352" s="744"/>
      <c r="G352" s="744"/>
      <c r="H352" s="744"/>
      <c r="I352" s="744"/>
      <c r="J352" s="744"/>
      <c r="K352" s="744"/>
      <c r="L352" s="744"/>
      <c r="M352" s="744"/>
      <c r="N352" s="726"/>
      <c r="O352" s="727"/>
      <c r="P352" s="792"/>
      <c r="Q352" s="792"/>
      <c r="R352" s="792"/>
      <c r="S352" s="792"/>
      <c r="T352" s="792"/>
      <c r="U352" s="792"/>
      <c r="V352" s="792"/>
      <c r="W352" s="792"/>
      <c r="X352" s="792"/>
      <c r="Y352" s="792"/>
      <c r="Z352" s="792"/>
      <c r="AA352" s="792"/>
      <c r="AB352" s="792"/>
      <c r="AC352" s="792"/>
      <c r="AD352" s="792"/>
      <c r="AE352" s="792"/>
      <c r="AF352" s="792"/>
      <c r="AG352" s="792"/>
      <c r="AH352" s="792"/>
      <c r="AI352" s="792"/>
      <c r="AJ352" s="792"/>
      <c r="AK352" s="792"/>
      <c r="AL352" s="792"/>
      <c r="AM352" s="792"/>
      <c r="AN352" s="792"/>
      <c r="AO352" s="792"/>
      <c r="AP352" s="792"/>
      <c r="AQ352" s="300"/>
      <c r="AR352" s="301"/>
      <c r="AS352" s="726"/>
      <c r="AT352" s="727"/>
      <c r="AU352" s="746"/>
      <c r="AV352" s="747"/>
      <c r="AW352" s="747"/>
      <c r="AX352" s="747"/>
      <c r="AY352" s="747"/>
      <c r="AZ352" s="747"/>
      <c r="BA352" s="747"/>
      <c r="BB352" s="747"/>
      <c r="BC352" s="747"/>
      <c r="BD352" s="747"/>
      <c r="BE352" s="748"/>
      <c r="BF352" s="726"/>
      <c r="BG352" s="727"/>
      <c r="BH352" s="761"/>
      <c r="BI352" s="762"/>
      <c r="BJ352" s="762"/>
      <c r="BK352" s="762"/>
      <c r="BL352" s="762"/>
      <c r="BM352" s="762"/>
      <c r="BN352" s="762"/>
      <c r="BO352" s="762"/>
      <c r="BP352" s="762"/>
      <c r="BQ352" s="762"/>
      <c r="BR352" s="762"/>
      <c r="BS352" s="762"/>
      <c r="BT352" s="762"/>
      <c r="BU352" s="762"/>
      <c r="BV352" s="762"/>
      <c r="BW352" s="762"/>
      <c r="BX352" s="762"/>
      <c r="BY352" s="762"/>
      <c r="BZ352" s="762"/>
      <c r="CA352" s="762"/>
      <c r="CB352" s="762"/>
      <c r="CC352" s="762"/>
      <c r="CD352" s="762"/>
      <c r="CE352" s="762"/>
      <c r="CF352" s="762"/>
      <c r="CG352" s="762"/>
      <c r="CH352" s="763"/>
    </row>
    <row r="353" spans="1:86" ht="24.95" customHeight="1">
      <c r="A353" s="722" t="s">
        <v>338</v>
      </c>
      <c r="B353" s="723"/>
      <c r="C353" s="782" t="str">
        <f>IF('②応募者名簿(印刷用)'!$CS$21="","",'②応募者名簿(印刷用)'!$CS$21)</f>
        <v/>
      </c>
      <c r="D353" s="783"/>
      <c r="E353" s="783"/>
      <c r="F353" s="783"/>
      <c r="G353" s="783"/>
      <c r="H353" s="783"/>
      <c r="I353" s="783"/>
      <c r="J353" s="783"/>
      <c r="K353" s="783"/>
      <c r="L353" s="783"/>
      <c r="M353" s="784"/>
      <c r="N353" s="728" t="s">
        <v>346</v>
      </c>
      <c r="O353" s="729"/>
      <c r="P353" s="787" t="s">
        <v>32</v>
      </c>
      <c r="Q353" s="788"/>
      <c r="R353" s="788"/>
      <c r="S353" s="788"/>
      <c r="T353" s="788"/>
      <c r="U353" s="788"/>
      <c r="V353" s="788"/>
      <c r="W353" s="788"/>
      <c r="X353" s="788"/>
      <c r="Y353" s="788"/>
      <c r="Z353" s="788"/>
      <c r="AA353" s="788"/>
      <c r="AB353" s="788"/>
      <c r="AC353" s="788"/>
      <c r="AD353" s="788"/>
      <c r="AE353" s="788"/>
      <c r="AF353" s="788"/>
      <c r="AG353" s="788"/>
      <c r="AH353" s="788"/>
      <c r="AI353" s="788"/>
      <c r="AJ353" s="788"/>
      <c r="AK353" s="788"/>
      <c r="AL353" s="788"/>
      <c r="AM353" s="788"/>
      <c r="AN353" s="788"/>
      <c r="AO353" s="788"/>
      <c r="AP353" s="789"/>
      <c r="AQ353" s="300"/>
      <c r="AR353" s="301"/>
      <c r="AS353" s="722" t="s">
        <v>338</v>
      </c>
      <c r="AT353" s="723"/>
      <c r="AU353" s="782" t="str">
        <f>IF('②応募者名簿(印刷用)'!$CS$22="","",'②応募者名簿(印刷用)'!$CS$22)</f>
        <v/>
      </c>
      <c r="AV353" s="783"/>
      <c r="AW353" s="783"/>
      <c r="AX353" s="783"/>
      <c r="AY353" s="783"/>
      <c r="AZ353" s="783"/>
      <c r="BA353" s="783"/>
      <c r="BB353" s="783"/>
      <c r="BC353" s="783"/>
      <c r="BD353" s="783"/>
      <c r="BE353" s="784"/>
      <c r="BF353" s="728" t="s">
        <v>346</v>
      </c>
      <c r="BG353" s="729"/>
      <c r="BH353" s="740" t="s">
        <v>32</v>
      </c>
      <c r="BI353" s="741"/>
      <c r="BJ353" s="741"/>
      <c r="BK353" s="741"/>
      <c r="BL353" s="741"/>
      <c r="BM353" s="741"/>
      <c r="BN353" s="741"/>
      <c r="BO353" s="741"/>
      <c r="BP353" s="741"/>
      <c r="BQ353" s="741"/>
      <c r="BR353" s="741"/>
      <c r="BS353" s="741"/>
      <c r="BT353" s="741"/>
      <c r="BU353" s="741"/>
      <c r="BV353" s="741"/>
      <c r="BW353" s="741"/>
      <c r="BX353" s="741"/>
      <c r="BY353" s="741"/>
      <c r="BZ353" s="741"/>
      <c r="CA353" s="741"/>
      <c r="CB353" s="741"/>
      <c r="CC353" s="741"/>
      <c r="CD353" s="741"/>
      <c r="CE353" s="741"/>
      <c r="CF353" s="741"/>
      <c r="CG353" s="741"/>
      <c r="CH353" s="742"/>
    </row>
    <row r="354" spans="1:86" ht="24.95" customHeight="1">
      <c r="A354" s="724"/>
      <c r="B354" s="725"/>
      <c r="C354" s="743"/>
      <c r="D354" s="744"/>
      <c r="E354" s="744"/>
      <c r="F354" s="744"/>
      <c r="G354" s="744"/>
      <c r="H354" s="744"/>
      <c r="I354" s="744"/>
      <c r="J354" s="744"/>
      <c r="K354" s="744"/>
      <c r="L354" s="744"/>
      <c r="M354" s="745"/>
      <c r="N354" s="730"/>
      <c r="O354" s="731"/>
      <c r="P354" s="793" t="str">
        <f>IF('②応募者名簿(印刷用)'!$CW$21="","",'②応募者名簿(印刷用)'!$CW$21)</f>
        <v xml:space="preserve"> </v>
      </c>
      <c r="Q354" s="793"/>
      <c r="R354" s="793"/>
      <c r="S354" s="793"/>
      <c r="T354" s="793"/>
      <c r="U354" s="793"/>
      <c r="V354" s="793"/>
      <c r="W354" s="793"/>
      <c r="X354" s="793"/>
      <c r="Y354" s="793"/>
      <c r="Z354" s="793"/>
      <c r="AA354" s="793"/>
      <c r="AB354" s="793"/>
      <c r="AC354" s="793"/>
      <c r="AD354" s="793"/>
      <c r="AE354" s="793"/>
      <c r="AF354" s="793"/>
      <c r="AG354" s="793"/>
      <c r="AH354" s="793"/>
      <c r="AI354" s="793"/>
      <c r="AJ354" s="793"/>
      <c r="AK354" s="793"/>
      <c r="AL354" s="793"/>
      <c r="AM354" s="793"/>
      <c r="AN354" s="793"/>
      <c r="AO354" s="793"/>
      <c r="AP354" s="793"/>
      <c r="AQ354" s="300"/>
      <c r="AR354" s="301"/>
      <c r="AS354" s="724"/>
      <c r="AT354" s="725"/>
      <c r="AU354" s="743"/>
      <c r="AV354" s="744"/>
      <c r="AW354" s="744"/>
      <c r="AX354" s="744"/>
      <c r="AY354" s="744"/>
      <c r="AZ354" s="744"/>
      <c r="BA354" s="744"/>
      <c r="BB354" s="744"/>
      <c r="BC354" s="744"/>
      <c r="BD354" s="744"/>
      <c r="BE354" s="745"/>
      <c r="BF354" s="730"/>
      <c r="BG354" s="731"/>
      <c r="BH354" s="743" t="str">
        <f>IF('②応募者名簿(印刷用)'!$CW$22="","",'②応募者名簿(印刷用)'!$CW$22)</f>
        <v xml:space="preserve"> </v>
      </c>
      <c r="BI354" s="744"/>
      <c r="BJ354" s="744"/>
      <c r="BK354" s="744"/>
      <c r="BL354" s="744"/>
      <c r="BM354" s="744"/>
      <c r="BN354" s="744"/>
      <c r="BO354" s="744"/>
      <c r="BP354" s="744"/>
      <c r="BQ354" s="744"/>
      <c r="BR354" s="744"/>
      <c r="BS354" s="744"/>
      <c r="BT354" s="744"/>
      <c r="BU354" s="744"/>
      <c r="BV354" s="744"/>
      <c r="BW354" s="744"/>
      <c r="BX354" s="744"/>
      <c r="BY354" s="744"/>
      <c r="BZ354" s="744"/>
      <c r="CA354" s="744"/>
      <c r="CB354" s="744"/>
      <c r="CC354" s="744"/>
      <c r="CD354" s="744"/>
      <c r="CE354" s="744"/>
      <c r="CF354" s="744"/>
      <c r="CG354" s="744"/>
      <c r="CH354" s="745"/>
    </row>
    <row r="355" spans="1:86" ht="24.95" customHeight="1">
      <c r="A355" s="726"/>
      <c r="B355" s="727"/>
      <c r="C355" s="743"/>
      <c r="D355" s="744"/>
      <c r="E355" s="744"/>
      <c r="F355" s="744"/>
      <c r="G355" s="744"/>
      <c r="H355" s="744"/>
      <c r="I355" s="744"/>
      <c r="J355" s="744"/>
      <c r="K355" s="744"/>
      <c r="L355" s="744"/>
      <c r="M355" s="745"/>
      <c r="N355" s="732"/>
      <c r="O355" s="733"/>
      <c r="P355" s="794"/>
      <c r="Q355" s="794"/>
      <c r="R355" s="794"/>
      <c r="S355" s="794"/>
      <c r="T355" s="794"/>
      <c r="U355" s="794"/>
      <c r="V355" s="794"/>
      <c r="W355" s="794"/>
      <c r="X355" s="794"/>
      <c r="Y355" s="794"/>
      <c r="Z355" s="794"/>
      <c r="AA355" s="794"/>
      <c r="AB355" s="794"/>
      <c r="AC355" s="794"/>
      <c r="AD355" s="794"/>
      <c r="AE355" s="794"/>
      <c r="AF355" s="794"/>
      <c r="AG355" s="794"/>
      <c r="AH355" s="794"/>
      <c r="AI355" s="794"/>
      <c r="AJ355" s="794"/>
      <c r="AK355" s="794"/>
      <c r="AL355" s="794"/>
      <c r="AM355" s="794"/>
      <c r="AN355" s="794"/>
      <c r="AO355" s="794"/>
      <c r="AP355" s="794"/>
      <c r="AQ355" s="300"/>
      <c r="AR355" s="301"/>
      <c r="AS355" s="726"/>
      <c r="AT355" s="727"/>
      <c r="AU355" s="746"/>
      <c r="AV355" s="747"/>
      <c r="AW355" s="747"/>
      <c r="AX355" s="747"/>
      <c r="AY355" s="747"/>
      <c r="AZ355" s="747"/>
      <c r="BA355" s="747"/>
      <c r="BB355" s="747"/>
      <c r="BC355" s="747"/>
      <c r="BD355" s="747"/>
      <c r="BE355" s="748"/>
      <c r="BF355" s="732"/>
      <c r="BG355" s="733"/>
      <c r="BH355" s="746"/>
      <c r="BI355" s="747"/>
      <c r="BJ355" s="747"/>
      <c r="BK355" s="747"/>
      <c r="BL355" s="747"/>
      <c r="BM355" s="747"/>
      <c r="BN355" s="747"/>
      <c r="BO355" s="747"/>
      <c r="BP355" s="747"/>
      <c r="BQ355" s="747"/>
      <c r="BR355" s="747"/>
      <c r="BS355" s="747"/>
      <c r="BT355" s="747"/>
      <c r="BU355" s="747"/>
      <c r="BV355" s="747"/>
      <c r="BW355" s="747"/>
      <c r="BX355" s="747"/>
      <c r="BY355" s="747"/>
      <c r="BZ355" s="747"/>
      <c r="CA355" s="747"/>
      <c r="CB355" s="747"/>
      <c r="CC355" s="747"/>
      <c r="CD355" s="747"/>
      <c r="CE355" s="747"/>
      <c r="CF355" s="747"/>
      <c r="CG355" s="747"/>
      <c r="CH355" s="748"/>
    </row>
    <row r="356" spans="1:86" ht="24.95" customHeight="1">
      <c r="A356" s="786" t="s">
        <v>22</v>
      </c>
      <c r="B356" s="786"/>
      <c r="C356" s="791" t="str">
        <f>""&amp;①入力シート!AD132</f>
        <v/>
      </c>
      <c r="D356" s="791"/>
      <c r="E356" s="791"/>
      <c r="F356" s="791"/>
      <c r="G356" s="791"/>
      <c r="H356" s="791"/>
      <c r="I356" s="791"/>
      <c r="J356" s="791"/>
      <c r="K356" s="791"/>
      <c r="L356" s="791"/>
      <c r="M356" s="791"/>
      <c r="N356" s="197"/>
      <c r="O356" s="198"/>
      <c r="P356" s="198"/>
      <c r="Q356" s="198"/>
      <c r="R356" s="198"/>
      <c r="S356" s="198"/>
      <c r="T356" s="198"/>
      <c r="U356" s="198"/>
      <c r="V356" s="198"/>
      <c r="W356" s="198"/>
      <c r="X356" s="198"/>
      <c r="Y356" s="198"/>
      <c r="Z356" s="198"/>
      <c r="AA356" s="198"/>
      <c r="AB356" s="198"/>
      <c r="AC356" s="198"/>
      <c r="AD356" s="198"/>
      <c r="AE356" s="198"/>
      <c r="AF356" s="198"/>
      <c r="AG356" s="198"/>
      <c r="AH356" s="198"/>
      <c r="AI356" s="198"/>
      <c r="AJ356" s="198"/>
      <c r="AK356" s="198"/>
      <c r="AL356" s="198"/>
      <c r="AM356" s="774">
        <f>$AM$20</f>
        <v>86</v>
      </c>
      <c r="AN356" s="774"/>
      <c r="AO356" s="774"/>
      <c r="AP356" s="775"/>
      <c r="AQ356" s="298"/>
      <c r="AR356" s="299"/>
      <c r="AS356" s="778" t="s">
        <v>22</v>
      </c>
      <c r="AT356" s="779"/>
      <c r="AU356" s="749" t="str">
        <f>""&amp;①入力シート!AD133</f>
        <v/>
      </c>
      <c r="AV356" s="750"/>
      <c r="AW356" s="750"/>
      <c r="AX356" s="750"/>
      <c r="AY356" s="750"/>
      <c r="AZ356" s="750"/>
      <c r="BA356" s="750"/>
      <c r="BB356" s="750"/>
      <c r="BC356" s="750"/>
      <c r="BD356" s="750"/>
      <c r="BE356" s="751"/>
      <c r="BF356" s="197"/>
      <c r="BG356" s="198"/>
      <c r="BH356" s="198"/>
      <c r="BI356" s="198"/>
      <c r="BJ356" s="198"/>
      <c r="BK356" s="198"/>
      <c r="BL356" s="198"/>
      <c r="BM356" s="198"/>
      <c r="BN356" s="198"/>
      <c r="BO356" s="198"/>
      <c r="BP356" s="198"/>
      <c r="BQ356" s="198"/>
      <c r="BR356" s="198"/>
      <c r="BS356" s="198"/>
      <c r="BT356" s="198"/>
      <c r="BU356" s="198"/>
      <c r="BV356" s="198"/>
      <c r="BW356" s="198"/>
      <c r="BX356" s="198"/>
      <c r="BY356" s="198"/>
      <c r="BZ356" s="198"/>
      <c r="CA356" s="198"/>
      <c r="CB356" s="198"/>
      <c r="CC356" s="198"/>
      <c r="CD356" s="198"/>
      <c r="CE356" s="774">
        <f>$AM$20</f>
        <v>86</v>
      </c>
      <c r="CF356" s="774"/>
      <c r="CG356" s="774"/>
      <c r="CH356" s="775"/>
    </row>
    <row r="357" spans="1:86" ht="24.95" customHeight="1">
      <c r="A357" s="786"/>
      <c r="B357" s="786"/>
      <c r="C357" s="791"/>
      <c r="D357" s="791"/>
      <c r="E357" s="791"/>
      <c r="F357" s="791"/>
      <c r="G357" s="791"/>
      <c r="H357" s="791"/>
      <c r="I357" s="791"/>
      <c r="J357" s="791"/>
      <c r="K357" s="791"/>
      <c r="L357" s="791"/>
      <c r="M357" s="791"/>
      <c r="N357" s="199"/>
      <c r="O357" s="199"/>
      <c r="P357" s="199"/>
      <c r="Q357" s="199"/>
      <c r="R357" s="199"/>
      <c r="S357" s="199"/>
      <c r="T357" s="199"/>
      <c r="U357" s="199"/>
      <c r="V357" s="199"/>
      <c r="W357" s="199"/>
      <c r="X357" s="199"/>
      <c r="Y357" s="199"/>
      <c r="Z357" s="199"/>
      <c r="AA357" s="199"/>
      <c r="AB357" s="199"/>
      <c r="AC357" s="199"/>
      <c r="AD357" s="199"/>
      <c r="AE357" s="199"/>
      <c r="AF357" s="199"/>
      <c r="AG357" s="199"/>
      <c r="AH357" s="199"/>
      <c r="AI357" s="199"/>
      <c r="AJ357" s="199"/>
      <c r="AK357" s="199"/>
      <c r="AL357" s="199"/>
      <c r="AM357" s="776"/>
      <c r="AN357" s="776"/>
      <c r="AO357" s="776"/>
      <c r="AP357" s="777"/>
      <c r="AQ357" s="298"/>
      <c r="AR357" s="299"/>
      <c r="AS357" s="780"/>
      <c r="AT357" s="781"/>
      <c r="AU357" s="752"/>
      <c r="AV357" s="753"/>
      <c r="AW357" s="753"/>
      <c r="AX357" s="753"/>
      <c r="AY357" s="753"/>
      <c r="AZ357" s="753"/>
      <c r="BA357" s="753"/>
      <c r="BB357" s="753"/>
      <c r="BC357" s="753"/>
      <c r="BD357" s="753"/>
      <c r="BE357" s="754"/>
      <c r="BF357" s="199"/>
      <c r="BG357" s="199"/>
      <c r="BH357" s="199"/>
      <c r="BI357" s="199"/>
      <c r="BJ357" s="199"/>
      <c r="BK357" s="199"/>
      <c r="BL357" s="199"/>
      <c r="BM357" s="199"/>
      <c r="BN357" s="199"/>
      <c r="BO357" s="199"/>
      <c r="BP357" s="199"/>
      <c r="BQ357" s="199"/>
      <c r="BR357" s="199"/>
      <c r="BS357" s="199"/>
      <c r="BT357" s="199"/>
      <c r="BU357" s="199"/>
      <c r="BV357" s="199"/>
      <c r="BW357" s="199"/>
      <c r="BX357" s="199"/>
      <c r="BY357" s="199"/>
      <c r="BZ357" s="199"/>
      <c r="CA357" s="199"/>
      <c r="CB357" s="199"/>
      <c r="CC357" s="199"/>
      <c r="CD357" s="199"/>
      <c r="CE357" s="776"/>
      <c r="CF357" s="776"/>
      <c r="CG357" s="776"/>
      <c r="CH357" s="777"/>
    </row>
    <row r="358" spans="1:86" ht="26.1" customHeight="1">
      <c r="A358" s="200"/>
      <c r="B358" s="200"/>
      <c r="C358" s="201"/>
      <c r="D358" s="201"/>
      <c r="E358" s="201"/>
      <c r="F358" s="201"/>
      <c r="G358" s="201"/>
      <c r="H358" s="201"/>
      <c r="I358" s="201"/>
      <c r="J358" s="201"/>
      <c r="K358" s="201"/>
      <c r="L358" s="201"/>
      <c r="M358" s="201"/>
      <c r="N358" s="202"/>
      <c r="O358" s="202"/>
      <c r="P358" s="202"/>
      <c r="Q358" s="202"/>
      <c r="R358" s="202"/>
      <c r="S358" s="202"/>
      <c r="T358" s="202"/>
      <c r="U358" s="202"/>
      <c r="V358" s="202"/>
      <c r="W358" s="202"/>
      <c r="X358" s="202"/>
      <c r="Y358" s="202"/>
      <c r="Z358" s="202"/>
      <c r="AA358" s="202"/>
      <c r="AB358" s="202"/>
      <c r="AC358" s="202"/>
      <c r="AD358" s="202"/>
      <c r="AE358" s="202"/>
      <c r="AF358" s="202"/>
      <c r="AG358" s="202"/>
      <c r="AH358" s="202"/>
      <c r="AI358" s="202"/>
      <c r="AJ358" s="202"/>
      <c r="AK358" s="202"/>
      <c r="AL358" s="202"/>
      <c r="AM358" s="202"/>
      <c r="AN358" s="202"/>
      <c r="AO358" s="202"/>
      <c r="AP358" s="202"/>
      <c r="AQ358" s="304"/>
      <c r="AR358" s="305"/>
      <c r="AS358" s="200"/>
      <c r="AT358" s="200"/>
      <c r="AU358" s="201"/>
      <c r="AV358" s="201"/>
      <c r="AW358" s="201"/>
      <c r="AX358" s="201"/>
      <c r="AY358" s="201"/>
      <c r="AZ358" s="201"/>
      <c r="BA358" s="201"/>
      <c r="BB358" s="201"/>
      <c r="BC358" s="201"/>
      <c r="BD358" s="201"/>
      <c r="BE358" s="201"/>
      <c r="BF358" s="202"/>
      <c r="BG358" s="202"/>
      <c r="BH358" s="202"/>
      <c r="BI358" s="202"/>
      <c r="BJ358" s="202"/>
      <c r="BK358" s="202"/>
      <c r="BL358" s="202"/>
      <c r="BM358" s="202"/>
      <c r="BN358" s="202"/>
      <c r="BO358" s="202"/>
      <c r="BP358" s="202"/>
      <c r="BQ358" s="202"/>
      <c r="BR358" s="202"/>
      <c r="BS358" s="202"/>
      <c r="BT358" s="202"/>
      <c r="BU358" s="202"/>
      <c r="BV358" s="202"/>
      <c r="BW358" s="202"/>
      <c r="BX358" s="202"/>
      <c r="BY358" s="202"/>
      <c r="BZ358" s="202"/>
      <c r="CA358" s="202"/>
      <c r="CB358" s="202"/>
      <c r="CC358" s="202"/>
      <c r="CD358" s="202"/>
      <c r="CE358" s="202"/>
      <c r="CF358" s="202"/>
      <c r="CG358" s="202"/>
      <c r="CH358" s="202"/>
    </row>
    <row r="359" spans="1:86" ht="26.1" customHeight="1">
      <c r="AQ359" s="304"/>
      <c r="AR359" s="305"/>
    </row>
    <row r="360" spans="1:86" ht="26.1" customHeight="1">
      <c r="A360" s="174"/>
      <c r="B360" s="174"/>
      <c r="C360" s="174"/>
      <c r="D360" s="174"/>
      <c r="E360" s="174"/>
      <c r="F360" s="174"/>
      <c r="G360" s="174"/>
      <c r="H360" s="174"/>
      <c r="I360" s="174"/>
      <c r="J360" s="174"/>
      <c r="K360" s="174"/>
      <c r="L360" s="174"/>
      <c r="M360" s="174"/>
      <c r="N360" s="785" t="s">
        <v>408</v>
      </c>
      <c r="O360" s="785"/>
      <c r="P360" s="785"/>
      <c r="Q360" s="785"/>
      <c r="R360" s="785"/>
      <c r="S360" s="785"/>
      <c r="T360" s="785"/>
      <c r="U360" s="785"/>
      <c r="V360" s="785"/>
      <c r="W360" s="785"/>
      <c r="X360" s="785"/>
      <c r="Y360" s="785"/>
      <c r="Z360" s="785"/>
      <c r="AA360" s="785"/>
      <c r="AB360" s="785"/>
      <c r="AQ360" s="298"/>
      <c r="AR360" s="299"/>
      <c r="AS360" s="174"/>
      <c r="AT360" s="174"/>
      <c r="AU360" s="174"/>
      <c r="AV360" s="174"/>
      <c r="AW360" s="174"/>
      <c r="AX360" s="174"/>
      <c r="AY360" s="174"/>
      <c r="AZ360" s="174"/>
      <c r="BA360" s="174"/>
      <c r="BB360" s="174"/>
      <c r="BC360" s="174"/>
      <c r="BD360" s="174"/>
      <c r="BE360" s="174"/>
      <c r="BF360" s="785" t="s">
        <v>408</v>
      </c>
      <c r="BG360" s="785"/>
      <c r="BH360" s="785"/>
      <c r="BI360" s="785"/>
      <c r="BJ360" s="785"/>
      <c r="BK360" s="785"/>
      <c r="BL360" s="785"/>
      <c r="BM360" s="785"/>
      <c r="BN360" s="785"/>
      <c r="BO360" s="785"/>
      <c r="BP360" s="785"/>
      <c r="BQ360" s="785"/>
      <c r="BR360" s="785"/>
      <c r="BS360" s="785"/>
      <c r="BT360" s="785"/>
    </row>
    <row r="361" spans="1:86" ht="26.1" customHeight="1">
      <c r="A361" s="174"/>
      <c r="B361" s="174"/>
      <c r="C361" s="174"/>
      <c r="D361" s="174"/>
      <c r="E361" s="174"/>
      <c r="F361" s="174"/>
      <c r="G361" s="174"/>
      <c r="H361" s="174"/>
      <c r="I361" s="174"/>
      <c r="J361" s="174"/>
      <c r="K361" s="174"/>
      <c r="L361" s="174"/>
      <c r="M361" s="174"/>
      <c r="N361" s="785"/>
      <c r="O361" s="785"/>
      <c r="P361" s="785"/>
      <c r="Q361" s="785"/>
      <c r="R361" s="785"/>
      <c r="S361" s="785"/>
      <c r="T361" s="785"/>
      <c r="U361" s="785"/>
      <c r="V361" s="785"/>
      <c r="W361" s="785"/>
      <c r="X361" s="785"/>
      <c r="Y361" s="785"/>
      <c r="Z361" s="785"/>
      <c r="AA361" s="785"/>
      <c r="AB361" s="785"/>
      <c r="AQ361" s="298"/>
      <c r="AR361" s="299"/>
      <c r="AS361" s="174"/>
      <c r="AT361" s="174"/>
      <c r="AU361" s="174"/>
      <c r="AV361" s="174"/>
      <c r="AW361" s="174"/>
      <c r="AX361" s="174"/>
      <c r="AY361" s="174"/>
      <c r="AZ361" s="174"/>
      <c r="BA361" s="174"/>
      <c r="BB361" s="174"/>
      <c r="BC361" s="174"/>
      <c r="BD361" s="174"/>
      <c r="BE361" s="174"/>
      <c r="BF361" s="785"/>
      <c r="BG361" s="785"/>
      <c r="BH361" s="785"/>
      <c r="BI361" s="785"/>
      <c r="BJ361" s="785"/>
      <c r="BK361" s="785"/>
      <c r="BL361" s="785"/>
      <c r="BM361" s="785"/>
      <c r="BN361" s="785"/>
      <c r="BO361" s="785"/>
      <c r="BP361" s="785"/>
      <c r="BQ361" s="785"/>
      <c r="BR361" s="785"/>
      <c r="BS361" s="785"/>
      <c r="BT361" s="785"/>
    </row>
    <row r="362" spans="1:86" ht="26.1" customHeight="1">
      <c r="A362" s="174"/>
      <c r="B362" s="174"/>
      <c r="C362" s="174"/>
      <c r="D362" s="174"/>
      <c r="E362" s="174"/>
      <c r="F362" s="174"/>
      <c r="G362" s="174"/>
      <c r="H362" s="174"/>
      <c r="I362" s="174"/>
      <c r="J362" s="174"/>
      <c r="K362" s="174"/>
      <c r="L362" s="174"/>
      <c r="M362" s="174"/>
      <c r="N362" s="785" t="s">
        <v>407</v>
      </c>
      <c r="O362" s="785"/>
      <c r="P362" s="785"/>
      <c r="Q362" s="785"/>
      <c r="R362" s="785"/>
      <c r="S362" s="785"/>
      <c r="T362" s="785"/>
      <c r="U362" s="785"/>
      <c r="V362" s="785"/>
      <c r="W362" s="785"/>
      <c r="X362" s="785"/>
      <c r="Y362" s="785"/>
      <c r="Z362" s="785"/>
      <c r="AA362" s="785"/>
      <c r="AB362" s="785"/>
      <c r="AQ362" s="298"/>
      <c r="AR362" s="299"/>
      <c r="AS362" s="174"/>
      <c r="AT362" s="174"/>
      <c r="AU362" s="174"/>
      <c r="AV362" s="174"/>
      <c r="AW362" s="174"/>
      <c r="AX362" s="174"/>
      <c r="AY362" s="174"/>
      <c r="AZ362" s="174"/>
      <c r="BA362" s="174"/>
      <c r="BB362" s="174"/>
      <c r="BC362" s="174"/>
      <c r="BD362" s="174"/>
      <c r="BE362" s="174"/>
      <c r="BF362" s="785" t="s">
        <v>407</v>
      </c>
      <c r="BG362" s="785"/>
      <c r="BH362" s="785"/>
      <c r="BI362" s="785"/>
      <c r="BJ362" s="785"/>
      <c r="BK362" s="785"/>
      <c r="BL362" s="785"/>
      <c r="BM362" s="785"/>
      <c r="BN362" s="785"/>
      <c r="BO362" s="785"/>
      <c r="BP362" s="785"/>
      <c r="BQ362" s="785"/>
      <c r="BR362" s="785"/>
      <c r="BS362" s="785"/>
      <c r="BT362" s="785"/>
    </row>
    <row r="363" spans="1:86" ht="26.1" customHeight="1">
      <c r="A363" s="174"/>
      <c r="B363" s="174"/>
      <c r="C363" s="174"/>
      <c r="D363" s="174"/>
      <c r="E363" s="174"/>
      <c r="F363" s="174"/>
      <c r="G363" s="174"/>
      <c r="H363" s="174"/>
      <c r="I363" s="174"/>
      <c r="J363" s="174"/>
      <c r="K363" s="174"/>
      <c r="L363" s="174"/>
      <c r="M363" s="174"/>
      <c r="N363" s="785"/>
      <c r="O363" s="785"/>
      <c r="P363" s="785"/>
      <c r="Q363" s="785"/>
      <c r="R363" s="785"/>
      <c r="S363" s="785"/>
      <c r="T363" s="785"/>
      <c r="U363" s="785"/>
      <c r="V363" s="785"/>
      <c r="W363" s="785"/>
      <c r="X363" s="785"/>
      <c r="Y363" s="785"/>
      <c r="Z363" s="785"/>
      <c r="AA363" s="785"/>
      <c r="AB363" s="785"/>
      <c r="AQ363" s="298"/>
      <c r="AR363" s="299"/>
      <c r="AS363" s="174"/>
      <c r="AT363" s="174"/>
      <c r="AU363" s="174"/>
      <c r="AV363" s="174"/>
      <c r="AW363" s="174"/>
      <c r="AX363" s="174"/>
      <c r="AY363" s="174"/>
      <c r="AZ363" s="174"/>
      <c r="BA363" s="174"/>
      <c r="BB363" s="174"/>
      <c r="BC363" s="174"/>
      <c r="BD363" s="174"/>
      <c r="BE363" s="174"/>
      <c r="BF363" s="785"/>
      <c r="BG363" s="785"/>
      <c r="BH363" s="785"/>
      <c r="BI363" s="785"/>
      <c r="BJ363" s="785"/>
      <c r="BK363" s="785"/>
      <c r="BL363" s="785"/>
      <c r="BM363" s="785"/>
      <c r="BN363" s="785"/>
      <c r="BO363" s="785"/>
      <c r="BP363" s="785"/>
      <c r="BQ363" s="785"/>
      <c r="BR363" s="785"/>
      <c r="BS363" s="785"/>
      <c r="BT363" s="785"/>
    </row>
    <row r="364" spans="1:86" ht="26.1" customHeight="1">
      <c r="AQ364" s="302"/>
      <c r="AR364" s="303"/>
    </row>
    <row r="365" spans="1:86" ht="26.1" customHeight="1">
      <c r="B365" s="142" t="str">
        <f>$B$5</f>
        <v>第86回全国教育美術展応募作品の名札</v>
      </c>
      <c r="AQ365" s="302"/>
      <c r="AR365" s="303"/>
      <c r="AT365" s="142" t="str">
        <f>$B$5</f>
        <v>第86回全国教育美術展応募作品の名札</v>
      </c>
    </row>
    <row r="366" spans="1:86" ht="24.95" customHeight="1">
      <c r="A366" s="734" t="s">
        <v>45</v>
      </c>
      <c r="B366" s="735"/>
      <c r="C366" s="735"/>
      <c r="D366" s="735"/>
      <c r="E366" s="735"/>
      <c r="F366" s="735"/>
      <c r="G366" s="735"/>
      <c r="H366" s="735"/>
      <c r="I366" s="735"/>
      <c r="J366" s="735"/>
      <c r="K366" s="735"/>
      <c r="L366" s="735"/>
      <c r="M366" s="736"/>
      <c r="N366" s="790" t="s">
        <v>344</v>
      </c>
      <c r="O366" s="790"/>
      <c r="P366" s="719" t="s">
        <v>17</v>
      </c>
      <c r="Q366" s="720"/>
      <c r="R366" s="721" t="str">
        <f>IF('②応募者名簿(印刷用)'!$BX$40="","",'②応募者名簿(印刷用)'!$BX$40)</f>
        <v>-</v>
      </c>
      <c r="S366" s="721"/>
      <c r="T366" s="721"/>
      <c r="U366" s="721"/>
      <c r="V366" s="721"/>
      <c r="W366" s="721"/>
      <c r="X366" s="721"/>
      <c r="Y366" s="272"/>
      <c r="Z366" s="272"/>
      <c r="AA366" s="718" t="s">
        <v>282</v>
      </c>
      <c r="AB366" s="718"/>
      <c r="AC366" s="718"/>
      <c r="AD366" s="716" t="str">
        <f>IF(①入力シート!$D$30+①入力シート!$H$30+①入力シート!$L$30=0,"",①入力シート!$D$30&amp;①入力シート!$G$30&amp;①入力シート!$H$30&amp;①入力シート!$K$30&amp;①入力シート!$L$30)</f>
        <v/>
      </c>
      <c r="AE366" s="716"/>
      <c r="AF366" s="716"/>
      <c r="AG366" s="716"/>
      <c r="AH366" s="716"/>
      <c r="AI366" s="716"/>
      <c r="AJ366" s="716"/>
      <c r="AK366" s="716"/>
      <c r="AL366" s="716"/>
      <c r="AM366" s="716"/>
      <c r="AN366" s="716"/>
      <c r="AO366" s="716"/>
      <c r="AP366" s="717"/>
      <c r="AQ366" s="300"/>
      <c r="AR366" s="301"/>
      <c r="AS366" s="734" t="s">
        <v>45</v>
      </c>
      <c r="AT366" s="735"/>
      <c r="AU366" s="735"/>
      <c r="AV366" s="735"/>
      <c r="AW366" s="735"/>
      <c r="AX366" s="735"/>
      <c r="AY366" s="735"/>
      <c r="AZ366" s="735"/>
      <c r="BA366" s="735"/>
      <c r="BB366" s="735"/>
      <c r="BC366" s="735"/>
      <c r="BD366" s="735"/>
      <c r="BE366" s="736"/>
      <c r="BF366" s="728" t="s">
        <v>344</v>
      </c>
      <c r="BG366" s="729"/>
      <c r="BH366" s="719" t="s">
        <v>17</v>
      </c>
      <c r="BI366" s="720"/>
      <c r="BJ366" s="721" t="str">
        <f>IF('②応募者名簿(印刷用)'!$BX$40="","",'②応募者名簿(印刷用)'!$BX$40)</f>
        <v>-</v>
      </c>
      <c r="BK366" s="721"/>
      <c r="BL366" s="721"/>
      <c r="BM366" s="721"/>
      <c r="BN366" s="721"/>
      <c r="BO366" s="721"/>
      <c r="BP366" s="721"/>
      <c r="BQ366" s="272"/>
      <c r="BR366" s="272"/>
      <c r="BS366" s="718" t="s">
        <v>282</v>
      </c>
      <c r="BT366" s="718"/>
      <c r="BU366" s="718"/>
      <c r="BV366" s="716" t="str">
        <f>IF(①入力シート!$D$30+①入力シート!$H$30+①入力シート!$L$30=0,"",①入力シート!$D$30&amp;①入力シート!$G$30&amp;①入力シート!$H$30&amp;①入力シート!$K$30&amp;①入力シート!$L$30)</f>
        <v/>
      </c>
      <c r="BW366" s="716"/>
      <c r="BX366" s="716"/>
      <c r="BY366" s="716"/>
      <c r="BZ366" s="716"/>
      <c r="CA366" s="716"/>
      <c r="CB366" s="716"/>
      <c r="CC366" s="716"/>
      <c r="CD366" s="716"/>
      <c r="CE366" s="716"/>
      <c r="CF366" s="716"/>
      <c r="CG366" s="716"/>
      <c r="CH366" s="717"/>
    </row>
    <row r="367" spans="1:86" ht="24.95" customHeight="1">
      <c r="A367" s="714"/>
      <c r="B367" s="715"/>
      <c r="C367" s="715"/>
      <c r="D367" s="715"/>
      <c r="E367" s="715"/>
      <c r="F367" s="715"/>
      <c r="G367" s="715"/>
      <c r="H367" s="715"/>
      <c r="I367" s="191"/>
      <c r="J367" s="191"/>
      <c r="K367" s="191"/>
      <c r="L367" s="191"/>
      <c r="M367" s="192"/>
      <c r="N367" s="790"/>
      <c r="O367" s="790"/>
      <c r="P367" s="711" t="str">
        <f>IF('②応募者名簿(印刷用)'!$BV$42="","",'②応募者名簿(印刷用)'!$BV$42)</f>
        <v xml:space="preserve"> </v>
      </c>
      <c r="Q367" s="712"/>
      <c r="R367" s="712"/>
      <c r="S367" s="712"/>
      <c r="T367" s="712"/>
      <c r="U367" s="712"/>
      <c r="V367" s="712"/>
      <c r="W367" s="712"/>
      <c r="X367" s="712"/>
      <c r="Y367" s="712"/>
      <c r="Z367" s="712"/>
      <c r="AA367" s="712"/>
      <c r="AB367" s="712"/>
      <c r="AC367" s="712"/>
      <c r="AD367" s="712"/>
      <c r="AE367" s="712"/>
      <c r="AF367" s="712"/>
      <c r="AG367" s="712"/>
      <c r="AH367" s="712"/>
      <c r="AI367" s="712"/>
      <c r="AJ367" s="712"/>
      <c r="AK367" s="712"/>
      <c r="AL367" s="712"/>
      <c r="AM367" s="712"/>
      <c r="AN367" s="712"/>
      <c r="AO367" s="712"/>
      <c r="AP367" s="713"/>
      <c r="AQ367" s="300"/>
      <c r="AR367" s="301"/>
      <c r="AS367" s="714"/>
      <c r="AT367" s="715"/>
      <c r="AU367" s="715"/>
      <c r="AV367" s="715"/>
      <c r="AW367" s="715"/>
      <c r="AX367" s="715"/>
      <c r="AY367" s="715"/>
      <c r="AZ367" s="715"/>
      <c r="BA367" s="191"/>
      <c r="BB367" s="191"/>
      <c r="BC367" s="191"/>
      <c r="BD367" s="191"/>
      <c r="BE367" s="192"/>
      <c r="BF367" s="730"/>
      <c r="BG367" s="731"/>
      <c r="BH367" s="711" t="str">
        <f>IF('②応募者名簿(印刷用)'!$BV$42="","",'②応募者名簿(印刷用)'!$BV$42)</f>
        <v xml:space="preserve"> </v>
      </c>
      <c r="BI367" s="712"/>
      <c r="BJ367" s="712"/>
      <c r="BK367" s="712"/>
      <c r="BL367" s="712"/>
      <c r="BM367" s="712"/>
      <c r="BN367" s="712"/>
      <c r="BO367" s="712"/>
      <c r="BP367" s="712"/>
      <c r="BQ367" s="712"/>
      <c r="BR367" s="712"/>
      <c r="BS367" s="712"/>
      <c r="BT367" s="712"/>
      <c r="BU367" s="712"/>
      <c r="BV367" s="712"/>
      <c r="BW367" s="712"/>
      <c r="BX367" s="712"/>
      <c r="BY367" s="712"/>
      <c r="BZ367" s="712"/>
      <c r="CA367" s="712"/>
      <c r="CB367" s="712"/>
      <c r="CC367" s="712"/>
      <c r="CD367" s="712"/>
      <c r="CE367" s="712"/>
      <c r="CF367" s="712"/>
      <c r="CG367" s="712"/>
      <c r="CH367" s="713"/>
    </row>
    <row r="368" spans="1:86" ht="24.95" customHeight="1">
      <c r="A368" s="714"/>
      <c r="B368" s="715"/>
      <c r="C368" s="715"/>
      <c r="D368" s="715"/>
      <c r="E368" s="715"/>
      <c r="F368" s="715"/>
      <c r="G368" s="715"/>
      <c r="H368" s="715"/>
      <c r="I368" s="191"/>
      <c r="J368" s="191"/>
      <c r="K368" s="191"/>
      <c r="L368" s="191"/>
      <c r="M368" s="192"/>
      <c r="N368" s="790"/>
      <c r="O368" s="790"/>
      <c r="P368" s="711" t="str">
        <f>IF('②応募者名簿(印刷用)'!$BV$43="","",'②応募者名簿(印刷用)'!$BV$43)</f>
        <v xml:space="preserve"> </v>
      </c>
      <c r="Q368" s="712"/>
      <c r="R368" s="712"/>
      <c r="S368" s="712"/>
      <c r="T368" s="712"/>
      <c r="U368" s="712"/>
      <c r="V368" s="712"/>
      <c r="W368" s="712"/>
      <c r="X368" s="712"/>
      <c r="Y368" s="712"/>
      <c r="Z368" s="712"/>
      <c r="AA368" s="712"/>
      <c r="AB368" s="712"/>
      <c r="AC368" s="712"/>
      <c r="AD368" s="712"/>
      <c r="AE368" s="712"/>
      <c r="AF368" s="712"/>
      <c r="AG368" s="712"/>
      <c r="AH368" s="712"/>
      <c r="AI368" s="712"/>
      <c r="AJ368" s="712"/>
      <c r="AK368" s="712"/>
      <c r="AL368" s="712"/>
      <c r="AM368" s="712"/>
      <c r="AN368" s="712"/>
      <c r="AO368" s="712"/>
      <c r="AP368" s="713"/>
      <c r="AQ368" s="300"/>
      <c r="AR368" s="301"/>
      <c r="AS368" s="714"/>
      <c r="AT368" s="715"/>
      <c r="AU368" s="715"/>
      <c r="AV368" s="715"/>
      <c r="AW368" s="715"/>
      <c r="AX368" s="715"/>
      <c r="AY368" s="715"/>
      <c r="AZ368" s="715"/>
      <c r="BA368" s="191"/>
      <c r="BB368" s="191"/>
      <c r="BC368" s="191"/>
      <c r="BD368" s="191"/>
      <c r="BE368" s="192"/>
      <c r="BF368" s="730"/>
      <c r="BG368" s="731"/>
      <c r="BH368" s="711" t="str">
        <f>IF('②応募者名簿(印刷用)'!$BV$43="","",'②応募者名簿(印刷用)'!$BV$43)</f>
        <v xml:space="preserve"> </v>
      </c>
      <c r="BI368" s="712"/>
      <c r="BJ368" s="712"/>
      <c r="BK368" s="712"/>
      <c r="BL368" s="712"/>
      <c r="BM368" s="712"/>
      <c r="BN368" s="712"/>
      <c r="BO368" s="712"/>
      <c r="BP368" s="712"/>
      <c r="BQ368" s="712"/>
      <c r="BR368" s="712"/>
      <c r="BS368" s="712"/>
      <c r="BT368" s="712"/>
      <c r="BU368" s="712"/>
      <c r="BV368" s="712"/>
      <c r="BW368" s="712"/>
      <c r="BX368" s="712"/>
      <c r="BY368" s="712"/>
      <c r="BZ368" s="712"/>
      <c r="CA368" s="712"/>
      <c r="CB368" s="712"/>
      <c r="CC368" s="712"/>
      <c r="CD368" s="712"/>
      <c r="CE368" s="712"/>
      <c r="CF368" s="712"/>
      <c r="CG368" s="712"/>
      <c r="CH368" s="713"/>
    </row>
    <row r="369" spans="1:86" ht="24.95" customHeight="1">
      <c r="A369" s="714"/>
      <c r="B369" s="715"/>
      <c r="C369" s="715"/>
      <c r="D369" s="715"/>
      <c r="E369" s="715"/>
      <c r="F369" s="715"/>
      <c r="G369" s="715"/>
      <c r="H369" s="715"/>
      <c r="I369" s="191"/>
      <c r="J369" s="191"/>
      <c r="K369" s="191"/>
      <c r="L369" s="191"/>
      <c r="M369" s="192"/>
      <c r="N369" s="790"/>
      <c r="O369" s="790"/>
      <c r="P369" s="737" t="str">
        <f>IF('②応募者名簿(印刷用)'!$BV$44="","",'②応募者名簿(印刷用)'!$BV$44)</f>
        <v xml:space="preserve"> </v>
      </c>
      <c r="Q369" s="738"/>
      <c r="R369" s="738"/>
      <c r="S369" s="738"/>
      <c r="T369" s="738"/>
      <c r="U369" s="738"/>
      <c r="V369" s="738"/>
      <c r="W369" s="738"/>
      <c r="X369" s="738"/>
      <c r="Y369" s="738"/>
      <c r="Z369" s="738"/>
      <c r="AA369" s="738"/>
      <c r="AB369" s="738"/>
      <c r="AC369" s="738"/>
      <c r="AD369" s="738"/>
      <c r="AE369" s="738"/>
      <c r="AF369" s="738"/>
      <c r="AG369" s="738"/>
      <c r="AH369" s="738"/>
      <c r="AI369" s="738"/>
      <c r="AJ369" s="738"/>
      <c r="AK369" s="738"/>
      <c r="AL369" s="738"/>
      <c r="AM369" s="738"/>
      <c r="AN369" s="738"/>
      <c r="AO369" s="738"/>
      <c r="AP369" s="739"/>
      <c r="AQ369" s="300"/>
      <c r="AR369" s="301"/>
      <c r="AS369" s="714"/>
      <c r="AT369" s="715"/>
      <c r="AU369" s="715"/>
      <c r="AV369" s="715"/>
      <c r="AW369" s="715"/>
      <c r="AX369" s="715"/>
      <c r="AY369" s="715"/>
      <c r="AZ369" s="715"/>
      <c r="BA369" s="191"/>
      <c r="BB369" s="191"/>
      <c r="BC369" s="191"/>
      <c r="BD369" s="191"/>
      <c r="BE369" s="192"/>
      <c r="BF369" s="732"/>
      <c r="BG369" s="733"/>
      <c r="BH369" s="737" t="str">
        <f>IF('②応募者名簿(印刷用)'!$BV$44="","",'②応募者名簿(印刷用)'!$BV$44)</f>
        <v xml:space="preserve"> </v>
      </c>
      <c r="BI369" s="738"/>
      <c r="BJ369" s="738"/>
      <c r="BK369" s="738"/>
      <c r="BL369" s="738"/>
      <c r="BM369" s="738"/>
      <c r="BN369" s="738"/>
      <c r="BO369" s="738"/>
      <c r="BP369" s="738"/>
      <c r="BQ369" s="738"/>
      <c r="BR369" s="738"/>
      <c r="BS369" s="738"/>
      <c r="BT369" s="738"/>
      <c r="BU369" s="738"/>
      <c r="BV369" s="738"/>
      <c r="BW369" s="738"/>
      <c r="BX369" s="738"/>
      <c r="BY369" s="738"/>
      <c r="BZ369" s="738"/>
      <c r="CA369" s="738"/>
      <c r="CB369" s="738"/>
      <c r="CC369" s="738"/>
      <c r="CD369" s="738"/>
      <c r="CE369" s="738"/>
      <c r="CF369" s="738"/>
      <c r="CG369" s="738"/>
      <c r="CH369" s="739"/>
    </row>
    <row r="370" spans="1:86" ht="24.95" customHeight="1">
      <c r="A370" s="714"/>
      <c r="B370" s="715"/>
      <c r="C370" s="715"/>
      <c r="D370" s="715"/>
      <c r="E370" s="715"/>
      <c r="F370" s="715"/>
      <c r="G370" s="715"/>
      <c r="H370" s="715"/>
      <c r="I370" s="191"/>
      <c r="J370" s="191"/>
      <c r="K370" s="191"/>
      <c r="L370" s="191"/>
      <c r="M370" s="192"/>
      <c r="N370" s="728" t="s">
        <v>345</v>
      </c>
      <c r="O370" s="729"/>
      <c r="P370" s="740" t="s">
        <v>23</v>
      </c>
      <c r="Q370" s="741"/>
      <c r="R370" s="741"/>
      <c r="S370" s="741"/>
      <c r="T370" s="720" t="str">
        <f>""&amp;①入力シート!$D$21</f>
        <v/>
      </c>
      <c r="U370" s="720"/>
      <c r="V370" s="720"/>
      <c r="W370" s="720"/>
      <c r="X370" s="720"/>
      <c r="Y370" s="720"/>
      <c r="Z370" s="720"/>
      <c r="AA370" s="720"/>
      <c r="AB370" s="720"/>
      <c r="AC370" s="720"/>
      <c r="AD370" s="720"/>
      <c r="AE370" s="720"/>
      <c r="AF370" s="720"/>
      <c r="AG370" s="720"/>
      <c r="AH370" s="720"/>
      <c r="AI370" s="720"/>
      <c r="AJ370" s="720"/>
      <c r="AK370" s="720"/>
      <c r="AL370" s="720"/>
      <c r="AM370" s="720"/>
      <c r="AN370" s="720"/>
      <c r="AO370" s="720"/>
      <c r="AP370" s="773"/>
      <c r="AQ370" s="300"/>
      <c r="AR370" s="301"/>
      <c r="AS370" s="714"/>
      <c r="AT370" s="715"/>
      <c r="AU370" s="715"/>
      <c r="AV370" s="715"/>
      <c r="AW370" s="715"/>
      <c r="AX370" s="715"/>
      <c r="AY370" s="715"/>
      <c r="AZ370" s="715"/>
      <c r="BA370" s="191"/>
      <c r="BB370" s="191"/>
      <c r="BC370" s="191"/>
      <c r="BD370" s="191"/>
      <c r="BE370" s="192"/>
      <c r="BF370" s="728" t="s">
        <v>345</v>
      </c>
      <c r="BG370" s="729"/>
      <c r="BH370" s="740" t="s">
        <v>23</v>
      </c>
      <c r="BI370" s="741"/>
      <c r="BJ370" s="741"/>
      <c r="BK370" s="741"/>
      <c r="BL370" s="720" t="str">
        <f>""&amp;①入力シート!$D$21</f>
        <v/>
      </c>
      <c r="BM370" s="720"/>
      <c r="BN370" s="720"/>
      <c r="BO370" s="720"/>
      <c r="BP370" s="720"/>
      <c r="BQ370" s="720"/>
      <c r="BR370" s="720"/>
      <c r="BS370" s="720"/>
      <c r="BT370" s="720"/>
      <c r="BU370" s="720"/>
      <c r="BV370" s="720"/>
      <c r="BW370" s="720"/>
      <c r="BX370" s="720"/>
      <c r="BY370" s="720"/>
      <c r="BZ370" s="720"/>
      <c r="CA370" s="720"/>
      <c r="CB370" s="720"/>
      <c r="CC370" s="720"/>
      <c r="CD370" s="720"/>
      <c r="CE370" s="720"/>
      <c r="CF370" s="720"/>
      <c r="CG370" s="720"/>
      <c r="CH370" s="773"/>
    </row>
    <row r="371" spans="1:86" ht="24.95" customHeight="1">
      <c r="A371" s="193"/>
      <c r="B371" s="191"/>
      <c r="C371" s="191"/>
      <c r="D371" s="191"/>
      <c r="E371" s="191"/>
      <c r="F371" s="191"/>
      <c r="G371" s="191"/>
      <c r="H371" s="191"/>
      <c r="I371" s="191"/>
      <c r="J371" s="191"/>
      <c r="K371" s="191"/>
      <c r="L371" s="191"/>
      <c r="M371" s="192"/>
      <c r="N371" s="730"/>
      <c r="O371" s="731"/>
      <c r="P371" s="770" t="str">
        <f>"　"&amp;①入力シート!$D$22</f>
        <v>　</v>
      </c>
      <c r="Q371" s="771"/>
      <c r="R371" s="771"/>
      <c r="S371" s="771"/>
      <c r="T371" s="771"/>
      <c r="U371" s="771"/>
      <c r="V371" s="771"/>
      <c r="W371" s="771"/>
      <c r="X371" s="771"/>
      <c r="Y371" s="771"/>
      <c r="Z371" s="771"/>
      <c r="AA371" s="771"/>
      <c r="AB371" s="771"/>
      <c r="AC371" s="771"/>
      <c r="AD371" s="771"/>
      <c r="AE371" s="771"/>
      <c r="AF371" s="771"/>
      <c r="AG371" s="771"/>
      <c r="AH371" s="771"/>
      <c r="AI371" s="771"/>
      <c r="AJ371" s="771"/>
      <c r="AK371" s="771"/>
      <c r="AL371" s="771"/>
      <c r="AM371" s="771"/>
      <c r="AN371" s="771"/>
      <c r="AO371" s="771"/>
      <c r="AP371" s="772"/>
      <c r="AQ371" s="300"/>
      <c r="AR371" s="301"/>
      <c r="AS371" s="193"/>
      <c r="AT371" s="191"/>
      <c r="AU371" s="191"/>
      <c r="AV371" s="191"/>
      <c r="AW371" s="191"/>
      <c r="AX371" s="191"/>
      <c r="AY371" s="191"/>
      <c r="AZ371" s="191"/>
      <c r="BA371" s="191"/>
      <c r="BB371" s="191"/>
      <c r="BC371" s="191"/>
      <c r="BD371" s="191"/>
      <c r="BE371" s="192"/>
      <c r="BF371" s="730"/>
      <c r="BG371" s="731"/>
      <c r="BH371" s="770" t="str">
        <f>"　"&amp;①入力シート!$D$22</f>
        <v>　</v>
      </c>
      <c r="BI371" s="771"/>
      <c r="BJ371" s="771"/>
      <c r="BK371" s="771"/>
      <c r="BL371" s="771"/>
      <c r="BM371" s="771"/>
      <c r="BN371" s="771"/>
      <c r="BO371" s="771"/>
      <c r="BP371" s="771"/>
      <c r="BQ371" s="771"/>
      <c r="BR371" s="771"/>
      <c r="BS371" s="771"/>
      <c r="BT371" s="771"/>
      <c r="BU371" s="771"/>
      <c r="BV371" s="771"/>
      <c r="BW371" s="771"/>
      <c r="BX371" s="771"/>
      <c r="BY371" s="771"/>
      <c r="BZ371" s="771"/>
      <c r="CA371" s="771"/>
      <c r="CB371" s="771"/>
      <c r="CC371" s="771"/>
      <c r="CD371" s="771"/>
      <c r="CE371" s="771"/>
      <c r="CF371" s="771"/>
      <c r="CG371" s="771"/>
      <c r="CH371" s="772"/>
    </row>
    <row r="372" spans="1:86" ht="24.95" customHeight="1">
      <c r="A372" s="193"/>
      <c r="B372" s="191"/>
      <c r="C372" s="191"/>
      <c r="D372" s="191"/>
      <c r="E372" s="191"/>
      <c r="F372" s="191"/>
      <c r="G372" s="191"/>
      <c r="H372" s="191"/>
      <c r="I372" s="191"/>
      <c r="J372" s="191"/>
      <c r="K372" s="191"/>
      <c r="L372" s="191"/>
      <c r="M372" s="192"/>
      <c r="N372" s="730"/>
      <c r="O372" s="731"/>
      <c r="P372" s="764" t="str">
        <f>"　"&amp;①入力シート!$D$23</f>
        <v>　</v>
      </c>
      <c r="Q372" s="765"/>
      <c r="R372" s="765"/>
      <c r="S372" s="765"/>
      <c r="T372" s="765"/>
      <c r="U372" s="765"/>
      <c r="V372" s="765"/>
      <c r="W372" s="765"/>
      <c r="X372" s="765"/>
      <c r="Y372" s="765"/>
      <c r="Z372" s="765"/>
      <c r="AA372" s="765"/>
      <c r="AB372" s="765"/>
      <c r="AC372" s="765"/>
      <c r="AD372" s="765"/>
      <c r="AE372" s="765"/>
      <c r="AF372" s="765"/>
      <c r="AG372" s="765"/>
      <c r="AH372" s="765"/>
      <c r="AI372" s="765"/>
      <c r="AJ372" s="765"/>
      <c r="AK372" s="765"/>
      <c r="AL372" s="765"/>
      <c r="AM372" s="765"/>
      <c r="AN372" s="765"/>
      <c r="AO372" s="765"/>
      <c r="AP372" s="766"/>
      <c r="AQ372" s="300"/>
      <c r="AR372" s="301"/>
      <c r="AS372" s="193"/>
      <c r="AT372" s="191"/>
      <c r="AU372" s="191"/>
      <c r="AV372" s="191"/>
      <c r="AW372" s="191"/>
      <c r="AX372" s="191"/>
      <c r="AY372" s="191"/>
      <c r="AZ372" s="191"/>
      <c r="BA372" s="191"/>
      <c r="BB372" s="191"/>
      <c r="BC372" s="191"/>
      <c r="BD372" s="191"/>
      <c r="BE372" s="192"/>
      <c r="BF372" s="730"/>
      <c r="BG372" s="731"/>
      <c r="BH372" s="764" t="str">
        <f>"　"&amp;①入力シート!$D$23</f>
        <v>　</v>
      </c>
      <c r="BI372" s="765"/>
      <c r="BJ372" s="765"/>
      <c r="BK372" s="765"/>
      <c r="BL372" s="765"/>
      <c r="BM372" s="765"/>
      <c r="BN372" s="765"/>
      <c r="BO372" s="765"/>
      <c r="BP372" s="765"/>
      <c r="BQ372" s="765"/>
      <c r="BR372" s="765"/>
      <c r="BS372" s="765"/>
      <c r="BT372" s="765"/>
      <c r="BU372" s="765"/>
      <c r="BV372" s="765"/>
      <c r="BW372" s="765"/>
      <c r="BX372" s="765"/>
      <c r="BY372" s="765"/>
      <c r="BZ372" s="765"/>
      <c r="CA372" s="765"/>
      <c r="CB372" s="765"/>
      <c r="CC372" s="765"/>
      <c r="CD372" s="765"/>
      <c r="CE372" s="765"/>
      <c r="CF372" s="765"/>
      <c r="CG372" s="765"/>
      <c r="CH372" s="766"/>
    </row>
    <row r="373" spans="1:86" ht="24.95" customHeight="1">
      <c r="A373" s="194"/>
      <c r="B373" s="195"/>
      <c r="C373" s="195"/>
      <c r="D373" s="195"/>
      <c r="E373" s="195"/>
      <c r="F373" s="195"/>
      <c r="G373" s="195"/>
      <c r="H373" s="195"/>
      <c r="I373" s="195"/>
      <c r="J373" s="195"/>
      <c r="K373" s="195"/>
      <c r="L373" s="195"/>
      <c r="M373" s="196"/>
      <c r="N373" s="732"/>
      <c r="O373" s="733"/>
      <c r="P373" s="764"/>
      <c r="Q373" s="765"/>
      <c r="R373" s="765"/>
      <c r="S373" s="765"/>
      <c r="T373" s="765"/>
      <c r="U373" s="765"/>
      <c r="V373" s="765"/>
      <c r="W373" s="765"/>
      <c r="X373" s="765"/>
      <c r="Y373" s="765"/>
      <c r="Z373" s="765"/>
      <c r="AA373" s="765"/>
      <c r="AB373" s="765"/>
      <c r="AC373" s="765"/>
      <c r="AD373" s="765"/>
      <c r="AE373" s="765"/>
      <c r="AF373" s="765"/>
      <c r="AG373" s="765"/>
      <c r="AH373" s="765"/>
      <c r="AI373" s="765"/>
      <c r="AJ373" s="765"/>
      <c r="AK373" s="765"/>
      <c r="AL373" s="765"/>
      <c r="AM373" s="765"/>
      <c r="AN373" s="765"/>
      <c r="AO373" s="765"/>
      <c r="AP373" s="766"/>
      <c r="AQ373" s="300"/>
      <c r="AR373" s="301"/>
      <c r="AS373" s="194"/>
      <c r="AT373" s="195"/>
      <c r="AU373" s="195"/>
      <c r="AV373" s="195"/>
      <c r="AW373" s="195"/>
      <c r="AX373" s="195"/>
      <c r="AY373" s="195"/>
      <c r="AZ373" s="195"/>
      <c r="BA373" s="195"/>
      <c r="BB373" s="195"/>
      <c r="BC373" s="195"/>
      <c r="BD373" s="195"/>
      <c r="BE373" s="196"/>
      <c r="BF373" s="732"/>
      <c r="BG373" s="733"/>
      <c r="BH373" s="767"/>
      <c r="BI373" s="768"/>
      <c r="BJ373" s="768"/>
      <c r="BK373" s="768"/>
      <c r="BL373" s="768"/>
      <c r="BM373" s="768"/>
      <c r="BN373" s="768"/>
      <c r="BO373" s="768"/>
      <c r="BP373" s="768"/>
      <c r="BQ373" s="768"/>
      <c r="BR373" s="768"/>
      <c r="BS373" s="768"/>
      <c r="BT373" s="768"/>
      <c r="BU373" s="768"/>
      <c r="BV373" s="768"/>
      <c r="BW373" s="768"/>
      <c r="BX373" s="768"/>
      <c r="BY373" s="768"/>
      <c r="BZ373" s="768"/>
      <c r="CA373" s="768"/>
      <c r="CB373" s="768"/>
      <c r="CC373" s="768"/>
      <c r="CD373" s="768"/>
      <c r="CE373" s="768"/>
      <c r="CF373" s="768"/>
      <c r="CG373" s="768"/>
      <c r="CH373" s="769"/>
    </row>
    <row r="374" spans="1:86" ht="24.95" customHeight="1">
      <c r="A374" s="722" t="s">
        <v>337</v>
      </c>
      <c r="B374" s="723"/>
      <c r="C374" s="740" t="s">
        <v>31</v>
      </c>
      <c r="D374" s="741"/>
      <c r="E374" s="741"/>
      <c r="F374" s="741"/>
      <c r="G374" s="741"/>
      <c r="H374" s="741"/>
      <c r="I374" s="741"/>
      <c r="J374" s="741"/>
      <c r="K374" s="741"/>
      <c r="L374" s="741"/>
      <c r="M374" s="741"/>
      <c r="N374" s="722" t="s">
        <v>336</v>
      </c>
      <c r="O374" s="723"/>
      <c r="P374" s="792" t="str">
        <f>""&amp;①入力シート!AC134</f>
        <v/>
      </c>
      <c r="Q374" s="792"/>
      <c r="R374" s="792"/>
      <c r="S374" s="792"/>
      <c r="T374" s="792"/>
      <c r="U374" s="792"/>
      <c r="V374" s="792"/>
      <c r="W374" s="792"/>
      <c r="X374" s="792"/>
      <c r="Y374" s="792"/>
      <c r="Z374" s="792"/>
      <c r="AA374" s="792"/>
      <c r="AB374" s="792"/>
      <c r="AC374" s="792"/>
      <c r="AD374" s="792"/>
      <c r="AE374" s="792"/>
      <c r="AF374" s="792"/>
      <c r="AG374" s="792"/>
      <c r="AH374" s="792"/>
      <c r="AI374" s="792"/>
      <c r="AJ374" s="792"/>
      <c r="AK374" s="792"/>
      <c r="AL374" s="792"/>
      <c r="AM374" s="792"/>
      <c r="AN374" s="792"/>
      <c r="AO374" s="792"/>
      <c r="AP374" s="792"/>
      <c r="AQ374" s="300"/>
      <c r="AR374" s="301"/>
      <c r="AS374" s="722" t="s">
        <v>337</v>
      </c>
      <c r="AT374" s="723"/>
      <c r="AU374" s="740" t="s">
        <v>31</v>
      </c>
      <c r="AV374" s="741"/>
      <c r="AW374" s="741"/>
      <c r="AX374" s="741"/>
      <c r="AY374" s="741"/>
      <c r="AZ374" s="741"/>
      <c r="BA374" s="741"/>
      <c r="BB374" s="741"/>
      <c r="BC374" s="741"/>
      <c r="BD374" s="741"/>
      <c r="BE374" s="742"/>
      <c r="BF374" s="722" t="s">
        <v>336</v>
      </c>
      <c r="BG374" s="723"/>
      <c r="BH374" s="755" t="str">
        <f>""&amp;①入力シート!AC135</f>
        <v/>
      </c>
      <c r="BI374" s="756"/>
      <c r="BJ374" s="756"/>
      <c r="BK374" s="756"/>
      <c r="BL374" s="756"/>
      <c r="BM374" s="756"/>
      <c r="BN374" s="756"/>
      <c r="BO374" s="756"/>
      <c r="BP374" s="756"/>
      <c r="BQ374" s="756"/>
      <c r="BR374" s="756"/>
      <c r="BS374" s="756"/>
      <c r="BT374" s="756"/>
      <c r="BU374" s="756"/>
      <c r="BV374" s="756"/>
      <c r="BW374" s="756"/>
      <c r="BX374" s="756"/>
      <c r="BY374" s="756"/>
      <c r="BZ374" s="756"/>
      <c r="CA374" s="756"/>
      <c r="CB374" s="756"/>
      <c r="CC374" s="756"/>
      <c r="CD374" s="756"/>
      <c r="CE374" s="756"/>
      <c r="CF374" s="756"/>
      <c r="CG374" s="756"/>
      <c r="CH374" s="757"/>
    </row>
    <row r="375" spans="1:86" ht="24.95" customHeight="1">
      <c r="A375" s="724"/>
      <c r="B375" s="725"/>
      <c r="C375" s="743">
        <f>'②応募者名簿(印刷用)'!$CI23</f>
        <v>111</v>
      </c>
      <c r="D375" s="744"/>
      <c r="E375" s="744"/>
      <c r="F375" s="744"/>
      <c r="G375" s="744"/>
      <c r="H375" s="744"/>
      <c r="I375" s="744"/>
      <c r="J375" s="744"/>
      <c r="K375" s="744"/>
      <c r="L375" s="744"/>
      <c r="M375" s="744"/>
      <c r="N375" s="724"/>
      <c r="O375" s="725"/>
      <c r="P375" s="792"/>
      <c r="Q375" s="792"/>
      <c r="R375" s="792"/>
      <c r="S375" s="792"/>
      <c r="T375" s="792"/>
      <c r="U375" s="792"/>
      <c r="V375" s="792"/>
      <c r="W375" s="792"/>
      <c r="X375" s="792"/>
      <c r="Y375" s="792"/>
      <c r="Z375" s="792"/>
      <c r="AA375" s="792"/>
      <c r="AB375" s="792"/>
      <c r="AC375" s="792"/>
      <c r="AD375" s="792"/>
      <c r="AE375" s="792"/>
      <c r="AF375" s="792"/>
      <c r="AG375" s="792"/>
      <c r="AH375" s="792"/>
      <c r="AI375" s="792"/>
      <c r="AJ375" s="792"/>
      <c r="AK375" s="792"/>
      <c r="AL375" s="792"/>
      <c r="AM375" s="792"/>
      <c r="AN375" s="792"/>
      <c r="AO375" s="792"/>
      <c r="AP375" s="792"/>
      <c r="AQ375" s="300"/>
      <c r="AR375" s="301"/>
      <c r="AS375" s="724"/>
      <c r="AT375" s="725"/>
      <c r="AU375" s="743">
        <f>'②応募者名簿(印刷用)'!$CI24</f>
        <v>112</v>
      </c>
      <c r="AV375" s="744"/>
      <c r="AW375" s="744"/>
      <c r="AX375" s="744"/>
      <c r="AY375" s="744"/>
      <c r="AZ375" s="744"/>
      <c r="BA375" s="744"/>
      <c r="BB375" s="744"/>
      <c r="BC375" s="744"/>
      <c r="BD375" s="744"/>
      <c r="BE375" s="745"/>
      <c r="BF375" s="724"/>
      <c r="BG375" s="725"/>
      <c r="BH375" s="758"/>
      <c r="BI375" s="759"/>
      <c r="BJ375" s="759"/>
      <c r="BK375" s="759"/>
      <c r="BL375" s="759"/>
      <c r="BM375" s="759"/>
      <c r="BN375" s="759"/>
      <c r="BO375" s="759"/>
      <c r="BP375" s="759"/>
      <c r="BQ375" s="759"/>
      <c r="BR375" s="759"/>
      <c r="BS375" s="759"/>
      <c r="BT375" s="759"/>
      <c r="BU375" s="759"/>
      <c r="BV375" s="759"/>
      <c r="BW375" s="759"/>
      <c r="BX375" s="759"/>
      <c r="BY375" s="759"/>
      <c r="BZ375" s="759"/>
      <c r="CA375" s="759"/>
      <c r="CB375" s="759"/>
      <c r="CC375" s="759"/>
      <c r="CD375" s="759"/>
      <c r="CE375" s="759"/>
      <c r="CF375" s="759"/>
      <c r="CG375" s="759"/>
      <c r="CH375" s="760"/>
    </row>
    <row r="376" spans="1:86" ht="24.95" customHeight="1">
      <c r="A376" s="726"/>
      <c r="B376" s="727"/>
      <c r="C376" s="743"/>
      <c r="D376" s="744"/>
      <c r="E376" s="744"/>
      <c r="F376" s="744"/>
      <c r="G376" s="744"/>
      <c r="H376" s="744"/>
      <c r="I376" s="744"/>
      <c r="J376" s="744"/>
      <c r="K376" s="744"/>
      <c r="L376" s="744"/>
      <c r="M376" s="744"/>
      <c r="N376" s="726"/>
      <c r="O376" s="727"/>
      <c r="P376" s="792"/>
      <c r="Q376" s="792"/>
      <c r="R376" s="792"/>
      <c r="S376" s="792"/>
      <c r="T376" s="792"/>
      <c r="U376" s="792"/>
      <c r="V376" s="792"/>
      <c r="W376" s="792"/>
      <c r="X376" s="792"/>
      <c r="Y376" s="792"/>
      <c r="Z376" s="792"/>
      <c r="AA376" s="792"/>
      <c r="AB376" s="792"/>
      <c r="AC376" s="792"/>
      <c r="AD376" s="792"/>
      <c r="AE376" s="792"/>
      <c r="AF376" s="792"/>
      <c r="AG376" s="792"/>
      <c r="AH376" s="792"/>
      <c r="AI376" s="792"/>
      <c r="AJ376" s="792"/>
      <c r="AK376" s="792"/>
      <c r="AL376" s="792"/>
      <c r="AM376" s="792"/>
      <c r="AN376" s="792"/>
      <c r="AO376" s="792"/>
      <c r="AP376" s="792"/>
      <c r="AQ376" s="300"/>
      <c r="AR376" s="301"/>
      <c r="AS376" s="726"/>
      <c r="AT376" s="727"/>
      <c r="AU376" s="746"/>
      <c r="AV376" s="747"/>
      <c r="AW376" s="747"/>
      <c r="AX376" s="747"/>
      <c r="AY376" s="747"/>
      <c r="AZ376" s="747"/>
      <c r="BA376" s="747"/>
      <c r="BB376" s="747"/>
      <c r="BC376" s="747"/>
      <c r="BD376" s="747"/>
      <c r="BE376" s="748"/>
      <c r="BF376" s="726"/>
      <c r="BG376" s="727"/>
      <c r="BH376" s="761"/>
      <c r="BI376" s="762"/>
      <c r="BJ376" s="762"/>
      <c r="BK376" s="762"/>
      <c r="BL376" s="762"/>
      <c r="BM376" s="762"/>
      <c r="BN376" s="762"/>
      <c r="BO376" s="762"/>
      <c r="BP376" s="762"/>
      <c r="BQ376" s="762"/>
      <c r="BR376" s="762"/>
      <c r="BS376" s="762"/>
      <c r="BT376" s="762"/>
      <c r="BU376" s="762"/>
      <c r="BV376" s="762"/>
      <c r="BW376" s="762"/>
      <c r="BX376" s="762"/>
      <c r="BY376" s="762"/>
      <c r="BZ376" s="762"/>
      <c r="CA376" s="762"/>
      <c r="CB376" s="762"/>
      <c r="CC376" s="762"/>
      <c r="CD376" s="762"/>
      <c r="CE376" s="762"/>
      <c r="CF376" s="762"/>
      <c r="CG376" s="762"/>
      <c r="CH376" s="763"/>
    </row>
    <row r="377" spans="1:86" ht="24.95" customHeight="1">
      <c r="A377" s="722" t="s">
        <v>338</v>
      </c>
      <c r="B377" s="723"/>
      <c r="C377" s="782" t="str">
        <f>IF('②応募者名簿(印刷用)'!$CS$23="","",'②応募者名簿(印刷用)'!$CS$23)</f>
        <v/>
      </c>
      <c r="D377" s="783"/>
      <c r="E377" s="783"/>
      <c r="F377" s="783"/>
      <c r="G377" s="783"/>
      <c r="H377" s="783"/>
      <c r="I377" s="783"/>
      <c r="J377" s="783"/>
      <c r="K377" s="783"/>
      <c r="L377" s="783"/>
      <c r="M377" s="784"/>
      <c r="N377" s="728" t="s">
        <v>346</v>
      </c>
      <c r="O377" s="729"/>
      <c r="P377" s="787" t="s">
        <v>32</v>
      </c>
      <c r="Q377" s="788"/>
      <c r="R377" s="788"/>
      <c r="S377" s="788"/>
      <c r="T377" s="788"/>
      <c r="U377" s="788"/>
      <c r="V377" s="788"/>
      <c r="W377" s="788"/>
      <c r="X377" s="788"/>
      <c r="Y377" s="788"/>
      <c r="Z377" s="788"/>
      <c r="AA377" s="788"/>
      <c r="AB377" s="788"/>
      <c r="AC377" s="788"/>
      <c r="AD377" s="788"/>
      <c r="AE377" s="788"/>
      <c r="AF377" s="788"/>
      <c r="AG377" s="788"/>
      <c r="AH377" s="788"/>
      <c r="AI377" s="788"/>
      <c r="AJ377" s="788"/>
      <c r="AK377" s="788"/>
      <c r="AL377" s="788"/>
      <c r="AM377" s="788"/>
      <c r="AN377" s="788"/>
      <c r="AO377" s="788"/>
      <c r="AP377" s="789"/>
      <c r="AQ377" s="300"/>
      <c r="AR377" s="301"/>
      <c r="AS377" s="722" t="s">
        <v>338</v>
      </c>
      <c r="AT377" s="723"/>
      <c r="AU377" s="782" t="str">
        <f>IF('②応募者名簿(印刷用)'!$CS$24="","",'②応募者名簿(印刷用)'!$CS$24)</f>
        <v/>
      </c>
      <c r="AV377" s="783"/>
      <c r="AW377" s="783"/>
      <c r="AX377" s="783"/>
      <c r="AY377" s="783"/>
      <c r="AZ377" s="783"/>
      <c r="BA377" s="783"/>
      <c r="BB377" s="783"/>
      <c r="BC377" s="783"/>
      <c r="BD377" s="783"/>
      <c r="BE377" s="784"/>
      <c r="BF377" s="728" t="s">
        <v>346</v>
      </c>
      <c r="BG377" s="729"/>
      <c r="BH377" s="740" t="s">
        <v>32</v>
      </c>
      <c r="BI377" s="741"/>
      <c r="BJ377" s="741"/>
      <c r="BK377" s="741"/>
      <c r="BL377" s="741"/>
      <c r="BM377" s="741"/>
      <c r="BN377" s="741"/>
      <c r="BO377" s="741"/>
      <c r="BP377" s="741"/>
      <c r="BQ377" s="741"/>
      <c r="BR377" s="741"/>
      <c r="BS377" s="741"/>
      <c r="BT377" s="741"/>
      <c r="BU377" s="741"/>
      <c r="BV377" s="741"/>
      <c r="BW377" s="741"/>
      <c r="BX377" s="741"/>
      <c r="BY377" s="741"/>
      <c r="BZ377" s="741"/>
      <c r="CA377" s="741"/>
      <c r="CB377" s="741"/>
      <c r="CC377" s="741"/>
      <c r="CD377" s="741"/>
      <c r="CE377" s="741"/>
      <c r="CF377" s="741"/>
      <c r="CG377" s="741"/>
      <c r="CH377" s="742"/>
    </row>
    <row r="378" spans="1:86" ht="24.95" customHeight="1">
      <c r="A378" s="724"/>
      <c r="B378" s="725"/>
      <c r="C378" s="743"/>
      <c r="D378" s="744"/>
      <c r="E378" s="744"/>
      <c r="F378" s="744"/>
      <c r="G378" s="744"/>
      <c r="H378" s="744"/>
      <c r="I378" s="744"/>
      <c r="J378" s="744"/>
      <c r="K378" s="744"/>
      <c r="L378" s="744"/>
      <c r="M378" s="745"/>
      <c r="N378" s="730"/>
      <c r="O378" s="731"/>
      <c r="P378" s="793" t="str">
        <f>IF('②応募者名簿(印刷用)'!$CW$23="","",'②応募者名簿(印刷用)'!$CW$23)</f>
        <v xml:space="preserve"> </v>
      </c>
      <c r="Q378" s="793"/>
      <c r="R378" s="793"/>
      <c r="S378" s="793"/>
      <c r="T378" s="793"/>
      <c r="U378" s="793"/>
      <c r="V378" s="793"/>
      <c r="W378" s="793"/>
      <c r="X378" s="793"/>
      <c r="Y378" s="793"/>
      <c r="Z378" s="793"/>
      <c r="AA378" s="793"/>
      <c r="AB378" s="793"/>
      <c r="AC378" s="793"/>
      <c r="AD378" s="793"/>
      <c r="AE378" s="793"/>
      <c r="AF378" s="793"/>
      <c r="AG378" s="793"/>
      <c r="AH378" s="793"/>
      <c r="AI378" s="793"/>
      <c r="AJ378" s="793"/>
      <c r="AK378" s="793"/>
      <c r="AL378" s="793"/>
      <c r="AM378" s="793"/>
      <c r="AN378" s="793"/>
      <c r="AO378" s="793"/>
      <c r="AP378" s="793"/>
      <c r="AQ378" s="300"/>
      <c r="AR378" s="301"/>
      <c r="AS378" s="724"/>
      <c r="AT378" s="725"/>
      <c r="AU378" s="743"/>
      <c r="AV378" s="744"/>
      <c r="AW378" s="744"/>
      <c r="AX378" s="744"/>
      <c r="AY378" s="744"/>
      <c r="AZ378" s="744"/>
      <c r="BA378" s="744"/>
      <c r="BB378" s="744"/>
      <c r="BC378" s="744"/>
      <c r="BD378" s="744"/>
      <c r="BE378" s="745"/>
      <c r="BF378" s="730"/>
      <c r="BG378" s="731"/>
      <c r="BH378" s="743" t="str">
        <f>IF('②応募者名簿(印刷用)'!$CW$24="","",'②応募者名簿(印刷用)'!$CW$24)</f>
        <v xml:space="preserve"> </v>
      </c>
      <c r="BI378" s="744"/>
      <c r="BJ378" s="744"/>
      <c r="BK378" s="744"/>
      <c r="BL378" s="744"/>
      <c r="BM378" s="744"/>
      <c r="BN378" s="744"/>
      <c r="BO378" s="744"/>
      <c r="BP378" s="744"/>
      <c r="BQ378" s="744"/>
      <c r="BR378" s="744"/>
      <c r="BS378" s="744"/>
      <c r="BT378" s="744"/>
      <c r="BU378" s="744"/>
      <c r="BV378" s="744"/>
      <c r="BW378" s="744"/>
      <c r="BX378" s="744"/>
      <c r="BY378" s="744"/>
      <c r="BZ378" s="744"/>
      <c r="CA378" s="744"/>
      <c r="CB378" s="744"/>
      <c r="CC378" s="744"/>
      <c r="CD378" s="744"/>
      <c r="CE378" s="744"/>
      <c r="CF378" s="744"/>
      <c r="CG378" s="744"/>
      <c r="CH378" s="745"/>
    </row>
    <row r="379" spans="1:86" ht="24.95" customHeight="1">
      <c r="A379" s="726"/>
      <c r="B379" s="727"/>
      <c r="C379" s="743"/>
      <c r="D379" s="744"/>
      <c r="E379" s="744"/>
      <c r="F379" s="744"/>
      <c r="G379" s="744"/>
      <c r="H379" s="744"/>
      <c r="I379" s="744"/>
      <c r="J379" s="744"/>
      <c r="K379" s="744"/>
      <c r="L379" s="744"/>
      <c r="M379" s="745"/>
      <c r="N379" s="732"/>
      <c r="O379" s="733"/>
      <c r="P379" s="794"/>
      <c r="Q379" s="794"/>
      <c r="R379" s="794"/>
      <c r="S379" s="794"/>
      <c r="T379" s="794"/>
      <c r="U379" s="794"/>
      <c r="V379" s="794"/>
      <c r="W379" s="794"/>
      <c r="X379" s="794"/>
      <c r="Y379" s="794"/>
      <c r="Z379" s="794"/>
      <c r="AA379" s="794"/>
      <c r="AB379" s="794"/>
      <c r="AC379" s="794"/>
      <c r="AD379" s="794"/>
      <c r="AE379" s="794"/>
      <c r="AF379" s="794"/>
      <c r="AG379" s="794"/>
      <c r="AH379" s="794"/>
      <c r="AI379" s="794"/>
      <c r="AJ379" s="794"/>
      <c r="AK379" s="794"/>
      <c r="AL379" s="794"/>
      <c r="AM379" s="794"/>
      <c r="AN379" s="794"/>
      <c r="AO379" s="794"/>
      <c r="AP379" s="794"/>
      <c r="AQ379" s="300"/>
      <c r="AR379" s="301"/>
      <c r="AS379" s="726"/>
      <c r="AT379" s="727"/>
      <c r="AU379" s="746"/>
      <c r="AV379" s="747"/>
      <c r="AW379" s="747"/>
      <c r="AX379" s="747"/>
      <c r="AY379" s="747"/>
      <c r="AZ379" s="747"/>
      <c r="BA379" s="747"/>
      <c r="BB379" s="747"/>
      <c r="BC379" s="747"/>
      <c r="BD379" s="747"/>
      <c r="BE379" s="748"/>
      <c r="BF379" s="732"/>
      <c r="BG379" s="733"/>
      <c r="BH379" s="746"/>
      <c r="BI379" s="747"/>
      <c r="BJ379" s="747"/>
      <c r="BK379" s="747"/>
      <c r="BL379" s="747"/>
      <c r="BM379" s="747"/>
      <c r="BN379" s="747"/>
      <c r="BO379" s="747"/>
      <c r="BP379" s="747"/>
      <c r="BQ379" s="747"/>
      <c r="BR379" s="747"/>
      <c r="BS379" s="747"/>
      <c r="BT379" s="747"/>
      <c r="BU379" s="747"/>
      <c r="BV379" s="747"/>
      <c r="BW379" s="747"/>
      <c r="BX379" s="747"/>
      <c r="BY379" s="747"/>
      <c r="BZ379" s="747"/>
      <c r="CA379" s="747"/>
      <c r="CB379" s="747"/>
      <c r="CC379" s="747"/>
      <c r="CD379" s="747"/>
      <c r="CE379" s="747"/>
      <c r="CF379" s="747"/>
      <c r="CG379" s="747"/>
      <c r="CH379" s="748"/>
    </row>
    <row r="380" spans="1:86" ht="24.95" customHeight="1">
      <c r="A380" s="786" t="s">
        <v>22</v>
      </c>
      <c r="B380" s="786"/>
      <c r="C380" s="791" t="str">
        <f>""&amp;①入力シート!AD134</f>
        <v/>
      </c>
      <c r="D380" s="791"/>
      <c r="E380" s="791"/>
      <c r="F380" s="791"/>
      <c r="G380" s="791"/>
      <c r="H380" s="791"/>
      <c r="I380" s="791"/>
      <c r="J380" s="791"/>
      <c r="K380" s="791"/>
      <c r="L380" s="791"/>
      <c r="M380" s="791"/>
      <c r="N380" s="197"/>
      <c r="O380" s="198"/>
      <c r="P380" s="198"/>
      <c r="Q380" s="198"/>
      <c r="R380" s="198"/>
      <c r="S380" s="198"/>
      <c r="T380" s="198"/>
      <c r="U380" s="198"/>
      <c r="V380" s="198"/>
      <c r="W380" s="198"/>
      <c r="X380" s="198"/>
      <c r="Y380" s="198"/>
      <c r="Z380" s="198"/>
      <c r="AA380" s="198"/>
      <c r="AB380" s="198"/>
      <c r="AC380" s="198"/>
      <c r="AD380" s="198"/>
      <c r="AE380" s="198"/>
      <c r="AF380" s="198"/>
      <c r="AG380" s="198"/>
      <c r="AH380" s="198"/>
      <c r="AI380" s="198"/>
      <c r="AJ380" s="198"/>
      <c r="AK380" s="198"/>
      <c r="AL380" s="198"/>
      <c r="AM380" s="774">
        <f>$AM$20</f>
        <v>86</v>
      </c>
      <c r="AN380" s="774"/>
      <c r="AO380" s="774"/>
      <c r="AP380" s="775"/>
      <c r="AQ380" s="298"/>
      <c r="AR380" s="299"/>
      <c r="AS380" s="778" t="s">
        <v>22</v>
      </c>
      <c r="AT380" s="779"/>
      <c r="AU380" s="749" t="str">
        <f>""&amp;①入力シート!AD135</f>
        <v/>
      </c>
      <c r="AV380" s="750"/>
      <c r="AW380" s="750"/>
      <c r="AX380" s="750"/>
      <c r="AY380" s="750"/>
      <c r="AZ380" s="750"/>
      <c r="BA380" s="750"/>
      <c r="BB380" s="750"/>
      <c r="BC380" s="750"/>
      <c r="BD380" s="750"/>
      <c r="BE380" s="751"/>
      <c r="BF380" s="197"/>
      <c r="BG380" s="198"/>
      <c r="BH380" s="198"/>
      <c r="BI380" s="198"/>
      <c r="BJ380" s="198"/>
      <c r="BK380" s="198"/>
      <c r="BL380" s="198"/>
      <c r="BM380" s="198"/>
      <c r="BN380" s="198"/>
      <c r="BO380" s="198"/>
      <c r="BP380" s="198"/>
      <c r="BQ380" s="198"/>
      <c r="BR380" s="198"/>
      <c r="BS380" s="198"/>
      <c r="BT380" s="198"/>
      <c r="BU380" s="198"/>
      <c r="BV380" s="198"/>
      <c r="BW380" s="198"/>
      <c r="BX380" s="198"/>
      <c r="BY380" s="198"/>
      <c r="BZ380" s="198"/>
      <c r="CA380" s="198"/>
      <c r="CB380" s="198"/>
      <c r="CC380" s="198"/>
      <c r="CD380" s="198"/>
      <c r="CE380" s="774">
        <f>$AM$20</f>
        <v>86</v>
      </c>
      <c r="CF380" s="774"/>
      <c r="CG380" s="774"/>
      <c r="CH380" s="775"/>
    </row>
    <row r="381" spans="1:86" ht="24.95" customHeight="1">
      <c r="A381" s="786"/>
      <c r="B381" s="786"/>
      <c r="C381" s="791"/>
      <c r="D381" s="791"/>
      <c r="E381" s="791"/>
      <c r="F381" s="791"/>
      <c r="G381" s="791"/>
      <c r="H381" s="791"/>
      <c r="I381" s="791"/>
      <c r="J381" s="791"/>
      <c r="K381" s="791"/>
      <c r="L381" s="791"/>
      <c r="M381" s="791"/>
      <c r="N381" s="199"/>
      <c r="O381" s="199"/>
      <c r="P381" s="199"/>
      <c r="Q381" s="199"/>
      <c r="R381" s="199"/>
      <c r="S381" s="199"/>
      <c r="T381" s="199"/>
      <c r="U381" s="199"/>
      <c r="V381" s="199"/>
      <c r="W381" s="199"/>
      <c r="X381" s="199"/>
      <c r="Y381" s="199"/>
      <c r="Z381" s="199"/>
      <c r="AA381" s="199"/>
      <c r="AB381" s="199"/>
      <c r="AC381" s="199"/>
      <c r="AD381" s="199"/>
      <c r="AE381" s="199"/>
      <c r="AF381" s="199"/>
      <c r="AG381" s="199"/>
      <c r="AH381" s="199"/>
      <c r="AI381" s="199"/>
      <c r="AJ381" s="199"/>
      <c r="AK381" s="199"/>
      <c r="AL381" s="199"/>
      <c r="AM381" s="776"/>
      <c r="AN381" s="776"/>
      <c r="AO381" s="776"/>
      <c r="AP381" s="777"/>
      <c r="AQ381" s="298"/>
      <c r="AR381" s="299"/>
      <c r="AS381" s="780"/>
      <c r="AT381" s="781"/>
      <c r="AU381" s="752"/>
      <c r="AV381" s="753"/>
      <c r="AW381" s="753"/>
      <c r="AX381" s="753"/>
      <c r="AY381" s="753"/>
      <c r="AZ381" s="753"/>
      <c r="BA381" s="753"/>
      <c r="BB381" s="753"/>
      <c r="BC381" s="753"/>
      <c r="BD381" s="753"/>
      <c r="BE381" s="754"/>
      <c r="BF381" s="199"/>
      <c r="BG381" s="199"/>
      <c r="BH381" s="199"/>
      <c r="BI381" s="199"/>
      <c r="BJ381" s="199"/>
      <c r="BK381" s="199"/>
      <c r="BL381" s="199"/>
      <c r="BM381" s="199"/>
      <c r="BN381" s="199"/>
      <c r="BO381" s="199"/>
      <c r="BP381" s="199"/>
      <c r="BQ381" s="199"/>
      <c r="BR381" s="199"/>
      <c r="BS381" s="199"/>
      <c r="BT381" s="199"/>
      <c r="BU381" s="199"/>
      <c r="BV381" s="199"/>
      <c r="BW381" s="199"/>
      <c r="BX381" s="199"/>
      <c r="BY381" s="199"/>
      <c r="BZ381" s="199"/>
      <c r="CA381" s="199"/>
      <c r="CB381" s="199"/>
      <c r="CC381" s="199"/>
      <c r="CD381" s="199"/>
      <c r="CE381" s="776"/>
      <c r="CF381" s="776"/>
      <c r="CG381" s="776"/>
      <c r="CH381" s="777"/>
    </row>
    <row r="382" spans="1:86" ht="26.1" customHeight="1">
      <c r="A382" s="200"/>
      <c r="B382" s="200"/>
      <c r="C382" s="201"/>
      <c r="D382" s="201"/>
      <c r="E382" s="201"/>
      <c r="F382" s="201"/>
      <c r="G382" s="201"/>
      <c r="H382" s="201"/>
      <c r="I382" s="201"/>
      <c r="J382" s="201"/>
      <c r="K382" s="201"/>
      <c r="L382" s="201"/>
      <c r="M382" s="201"/>
      <c r="N382" s="202"/>
      <c r="O382" s="202"/>
      <c r="P382" s="202"/>
      <c r="Q382" s="202"/>
      <c r="R382" s="202"/>
      <c r="S382" s="202"/>
      <c r="T382" s="202"/>
      <c r="U382" s="202"/>
      <c r="V382" s="202"/>
      <c r="W382" s="202"/>
      <c r="X382" s="202"/>
      <c r="Y382" s="202"/>
      <c r="Z382" s="202"/>
      <c r="AA382" s="202"/>
      <c r="AB382" s="202"/>
      <c r="AC382" s="202"/>
      <c r="AD382" s="202"/>
      <c r="AE382" s="202"/>
      <c r="AF382" s="202"/>
      <c r="AG382" s="202"/>
      <c r="AH382" s="202"/>
      <c r="AI382" s="202"/>
      <c r="AJ382" s="202"/>
      <c r="AK382" s="202"/>
      <c r="AL382" s="202"/>
      <c r="AM382" s="202"/>
      <c r="AN382" s="202"/>
      <c r="AO382" s="202"/>
      <c r="AP382" s="202"/>
      <c r="AQ382" s="304"/>
      <c r="AR382" s="305"/>
      <c r="AS382" s="200"/>
      <c r="AT382" s="200"/>
      <c r="AU382" s="201"/>
      <c r="AV382" s="201"/>
      <c r="AW382" s="201"/>
      <c r="AX382" s="201"/>
      <c r="AY382" s="201"/>
      <c r="AZ382" s="201"/>
      <c r="BA382" s="201"/>
      <c r="BB382" s="201"/>
      <c r="BC382" s="201"/>
      <c r="BD382" s="201"/>
      <c r="BE382" s="201"/>
      <c r="BF382" s="202"/>
      <c r="BG382" s="202"/>
      <c r="BH382" s="202"/>
      <c r="BI382" s="202"/>
      <c r="BJ382" s="202"/>
      <c r="BK382" s="202"/>
      <c r="BL382" s="202"/>
      <c r="BM382" s="202"/>
      <c r="BN382" s="202"/>
      <c r="BO382" s="202"/>
      <c r="BP382" s="202"/>
      <c r="BQ382" s="202"/>
      <c r="BR382" s="202"/>
      <c r="BS382" s="202"/>
      <c r="BT382" s="202"/>
      <c r="BU382" s="202"/>
      <c r="BV382" s="202"/>
      <c r="BW382" s="202"/>
      <c r="BX382" s="202"/>
      <c r="BY382" s="202"/>
      <c r="BZ382" s="202"/>
      <c r="CA382" s="202"/>
      <c r="CB382" s="202"/>
      <c r="CC382" s="202"/>
      <c r="CD382" s="202"/>
      <c r="CE382" s="202"/>
      <c r="CF382" s="202"/>
      <c r="CG382" s="202"/>
      <c r="CH382" s="202"/>
    </row>
    <row r="383" spans="1:86" ht="26.1" customHeight="1">
      <c r="AQ383" s="304"/>
      <c r="AR383" s="305"/>
    </row>
    <row r="384" spans="1:86" ht="26.1" customHeight="1">
      <c r="A384" s="174"/>
      <c r="B384" s="174"/>
      <c r="C384" s="174"/>
      <c r="D384" s="174"/>
      <c r="E384" s="174"/>
      <c r="F384" s="174"/>
      <c r="G384" s="174"/>
      <c r="H384" s="174"/>
      <c r="I384" s="174"/>
      <c r="J384" s="174"/>
      <c r="K384" s="174"/>
      <c r="L384" s="174"/>
      <c r="M384" s="174"/>
      <c r="N384" s="785" t="s">
        <v>408</v>
      </c>
      <c r="O384" s="785"/>
      <c r="P384" s="785"/>
      <c r="Q384" s="785"/>
      <c r="R384" s="785"/>
      <c r="S384" s="785"/>
      <c r="T384" s="785"/>
      <c r="U384" s="785"/>
      <c r="V384" s="785"/>
      <c r="W384" s="785"/>
      <c r="X384" s="785"/>
      <c r="Y384" s="785"/>
      <c r="Z384" s="785"/>
      <c r="AA384" s="785"/>
      <c r="AB384" s="785"/>
      <c r="AQ384" s="298"/>
      <c r="AR384" s="299"/>
      <c r="AS384" s="174"/>
      <c r="AT384" s="174"/>
      <c r="AU384" s="174"/>
      <c r="AV384" s="174"/>
      <c r="AW384" s="174"/>
      <c r="AX384" s="174"/>
      <c r="AY384" s="174"/>
      <c r="AZ384" s="174"/>
      <c r="BA384" s="174"/>
      <c r="BB384" s="174"/>
      <c r="BC384" s="174"/>
      <c r="BD384" s="174"/>
      <c r="BE384" s="174"/>
      <c r="BF384" s="785" t="s">
        <v>408</v>
      </c>
      <c r="BG384" s="785"/>
      <c r="BH384" s="785"/>
      <c r="BI384" s="785"/>
      <c r="BJ384" s="785"/>
      <c r="BK384" s="785"/>
      <c r="BL384" s="785"/>
      <c r="BM384" s="785"/>
      <c r="BN384" s="785"/>
      <c r="BO384" s="785"/>
      <c r="BP384" s="785"/>
      <c r="BQ384" s="785"/>
      <c r="BR384" s="785"/>
      <c r="BS384" s="785"/>
      <c r="BT384" s="785"/>
    </row>
    <row r="385" spans="1:86" ht="26.1" customHeight="1">
      <c r="A385" s="174"/>
      <c r="B385" s="174"/>
      <c r="C385" s="174"/>
      <c r="D385" s="174"/>
      <c r="E385" s="174"/>
      <c r="F385" s="174"/>
      <c r="G385" s="174"/>
      <c r="H385" s="174"/>
      <c r="I385" s="174"/>
      <c r="J385" s="174"/>
      <c r="K385" s="174"/>
      <c r="L385" s="174"/>
      <c r="M385" s="174"/>
      <c r="N385" s="785"/>
      <c r="O385" s="785"/>
      <c r="P385" s="785"/>
      <c r="Q385" s="785"/>
      <c r="R385" s="785"/>
      <c r="S385" s="785"/>
      <c r="T385" s="785"/>
      <c r="U385" s="785"/>
      <c r="V385" s="785"/>
      <c r="W385" s="785"/>
      <c r="X385" s="785"/>
      <c r="Y385" s="785"/>
      <c r="Z385" s="785"/>
      <c r="AA385" s="785"/>
      <c r="AB385" s="785"/>
      <c r="AQ385" s="298"/>
      <c r="AR385" s="299"/>
      <c r="AS385" s="174"/>
      <c r="AT385" s="174"/>
      <c r="AU385" s="174"/>
      <c r="AV385" s="174"/>
      <c r="AW385" s="174"/>
      <c r="AX385" s="174"/>
      <c r="AY385" s="174"/>
      <c r="AZ385" s="174"/>
      <c r="BA385" s="174"/>
      <c r="BB385" s="174"/>
      <c r="BC385" s="174"/>
      <c r="BD385" s="174"/>
      <c r="BE385" s="174"/>
      <c r="BF385" s="785"/>
      <c r="BG385" s="785"/>
      <c r="BH385" s="785"/>
      <c r="BI385" s="785"/>
      <c r="BJ385" s="785"/>
      <c r="BK385" s="785"/>
      <c r="BL385" s="785"/>
      <c r="BM385" s="785"/>
      <c r="BN385" s="785"/>
      <c r="BO385" s="785"/>
      <c r="BP385" s="785"/>
      <c r="BQ385" s="785"/>
      <c r="BR385" s="785"/>
      <c r="BS385" s="785"/>
      <c r="BT385" s="785"/>
    </row>
    <row r="386" spans="1:86" ht="26.1" customHeight="1">
      <c r="A386" s="174"/>
      <c r="B386" s="174"/>
      <c r="C386" s="174"/>
      <c r="D386" s="174"/>
      <c r="E386" s="174"/>
      <c r="F386" s="174"/>
      <c r="G386" s="174"/>
      <c r="H386" s="174"/>
      <c r="I386" s="174"/>
      <c r="J386" s="174"/>
      <c r="K386" s="174"/>
      <c r="L386" s="174"/>
      <c r="M386" s="174"/>
      <c r="N386" s="785" t="s">
        <v>407</v>
      </c>
      <c r="O386" s="785"/>
      <c r="P386" s="785"/>
      <c r="Q386" s="785"/>
      <c r="R386" s="785"/>
      <c r="S386" s="785"/>
      <c r="T386" s="785"/>
      <c r="U386" s="785"/>
      <c r="V386" s="785"/>
      <c r="W386" s="785"/>
      <c r="X386" s="785"/>
      <c r="Y386" s="785"/>
      <c r="Z386" s="785"/>
      <c r="AA386" s="785"/>
      <c r="AB386" s="785"/>
      <c r="AQ386" s="298"/>
      <c r="AR386" s="299"/>
      <c r="AS386" s="174"/>
      <c r="AT386" s="174"/>
      <c r="AU386" s="174"/>
      <c r="AV386" s="174"/>
      <c r="AW386" s="174"/>
      <c r="AX386" s="174"/>
      <c r="AY386" s="174"/>
      <c r="AZ386" s="174"/>
      <c r="BA386" s="174"/>
      <c r="BB386" s="174"/>
      <c r="BC386" s="174"/>
      <c r="BD386" s="174"/>
      <c r="BE386" s="174"/>
      <c r="BF386" s="785" t="s">
        <v>407</v>
      </c>
      <c r="BG386" s="785"/>
      <c r="BH386" s="785"/>
      <c r="BI386" s="785"/>
      <c r="BJ386" s="785"/>
      <c r="BK386" s="785"/>
      <c r="BL386" s="785"/>
      <c r="BM386" s="785"/>
      <c r="BN386" s="785"/>
      <c r="BO386" s="785"/>
      <c r="BP386" s="785"/>
      <c r="BQ386" s="785"/>
      <c r="BR386" s="785"/>
      <c r="BS386" s="785"/>
      <c r="BT386" s="785"/>
    </row>
    <row r="387" spans="1:86" ht="26.1" customHeight="1">
      <c r="A387" s="174"/>
      <c r="B387" s="174"/>
      <c r="C387" s="174"/>
      <c r="D387" s="174"/>
      <c r="E387" s="174"/>
      <c r="F387" s="174"/>
      <c r="G387" s="174"/>
      <c r="H387" s="174"/>
      <c r="I387" s="174"/>
      <c r="J387" s="174"/>
      <c r="K387" s="174"/>
      <c r="L387" s="174"/>
      <c r="M387" s="174"/>
      <c r="N387" s="785"/>
      <c r="O387" s="785"/>
      <c r="P387" s="785"/>
      <c r="Q387" s="785"/>
      <c r="R387" s="785"/>
      <c r="S387" s="785"/>
      <c r="T387" s="785"/>
      <c r="U387" s="785"/>
      <c r="V387" s="785"/>
      <c r="W387" s="785"/>
      <c r="X387" s="785"/>
      <c r="Y387" s="785"/>
      <c r="Z387" s="785"/>
      <c r="AA387" s="785"/>
      <c r="AB387" s="785"/>
      <c r="AQ387" s="298"/>
      <c r="AR387" s="299"/>
      <c r="AS387" s="174"/>
      <c r="AT387" s="174"/>
      <c r="AU387" s="174"/>
      <c r="AV387" s="174"/>
      <c r="AW387" s="174"/>
      <c r="AX387" s="174"/>
      <c r="AY387" s="174"/>
      <c r="AZ387" s="174"/>
      <c r="BA387" s="174"/>
      <c r="BB387" s="174"/>
      <c r="BC387" s="174"/>
      <c r="BD387" s="174"/>
      <c r="BE387" s="174"/>
      <c r="BF387" s="785"/>
      <c r="BG387" s="785"/>
      <c r="BH387" s="785"/>
      <c r="BI387" s="785"/>
      <c r="BJ387" s="785"/>
      <c r="BK387" s="785"/>
      <c r="BL387" s="785"/>
      <c r="BM387" s="785"/>
      <c r="BN387" s="785"/>
      <c r="BO387" s="785"/>
      <c r="BP387" s="785"/>
      <c r="BQ387" s="785"/>
      <c r="BR387" s="785"/>
      <c r="BS387" s="785"/>
      <c r="BT387" s="785"/>
    </row>
    <row r="388" spans="1:86" ht="26.1" customHeight="1">
      <c r="AQ388" s="302"/>
      <c r="AR388" s="303"/>
    </row>
    <row r="389" spans="1:86" ht="26.1" customHeight="1">
      <c r="B389" s="142" t="str">
        <f>$B$5</f>
        <v>第86回全国教育美術展応募作品の名札</v>
      </c>
      <c r="AQ389" s="302"/>
      <c r="AR389" s="303"/>
      <c r="AT389" s="142" t="str">
        <f>$B$5</f>
        <v>第86回全国教育美術展応募作品の名札</v>
      </c>
    </row>
    <row r="390" spans="1:86" ht="24.95" customHeight="1">
      <c r="A390" s="734" t="s">
        <v>45</v>
      </c>
      <c r="B390" s="735"/>
      <c r="C390" s="735"/>
      <c r="D390" s="735"/>
      <c r="E390" s="735"/>
      <c r="F390" s="735"/>
      <c r="G390" s="735"/>
      <c r="H390" s="735"/>
      <c r="I390" s="735"/>
      <c r="J390" s="735"/>
      <c r="K390" s="735"/>
      <c r="L390" s="735"/>
      <c r="M390" s="736"/>
      <c r="N390" s="790" t="s">
        <v>344</v>
      </c>
      <c r="O390" s="790"/>
      <c r="P390" s="719" t="s">
        <v>17</v>
      </c>
      <c r="Q390" s="720"/>
      <c r="R390" s="721" t="str">
        <f>IF('②応募者名簿(印刷用)'!$BX$40="","",'②応募者名簿(印刷用)'!$BX$40)</f>
        <v>-</v>
      </c>
      <c r="S390" s="721"/>
      <c r="T390" s="721"/>
      <c r="U390" s="721"/>
      <c r="V390" s="721"/>
      <c r="W390" s="721"/>
      <c r="X390" s="721"/>
      <c r="Y390" s="272"/>
      <c r="Z390" s="272"/>
      <c r="AA390" s="718" t="s">
        <v>282</v>
      </c>
      <c r="AB390" s="718"/>
      <c r="AC390" s="718"/>
      <c r="AD390" s="716" t="str">
        <f>IF(①入力シート!$D$30+①入力シート!$H$30+①入力シート!$L$30=0,"",①入力シート!$D$30&amp;①入力シート!$G$30&amp;①入力シート!$H$30&amp;①入力シート!$K$30&amp;①入力シート!$L$30)</f>
        <v/>
      </c>
      <c r="AE390" s="716"/>
      <c r="AF390" s="716"/>
      <c r="AG390" s="716"/>
      <c r="AH390" s="716"/>
      <c r="AI390" s="716"/>
      <c r="AJ390" s="716"/>
      <c r="AK390" s="716"/>
      <c r="AL390" s="716"/>
      <c r="AM390" s="716"/>
      <c r="AN390" s="716"/>
      <c r="AO390" s="716"/>
      <c r="AP390" s="717"/>
      <c r="AQ390" s="300"/>
      <c r="AR390" s="301"/>
      <c r="AS390" s="734" t="s">
        <v>45</v>
      </c>
      <c r="AT390" s="735"/>
      <c r="AU390" s="735"/>
      <c r="AV390" s="735"/>
      <c r="AW390" s="735"/>
      <c r="AX390" s="735"/>
      <c r="AY390" s="735"/>
      <c r="AZ390" s="735"/>
      <c r="BA390" s="735"/>
      <c r="BB390" s="735"/>
      <c r="BC390" s="735"/>
      <c r="BD390" s="735"/>
      <c r="BE390" s="736"/>
      <c r="BF390" s="728" t="s">
        <v>344</v>
      </c>
      <c r="BG390" s="729"/>
      <c r="BH390" s="719" t="s">
        <v>17</v>
      </c>
      <c r="BI390" s="720"/>
      <c r="BJ390" s="721" t="str">
        <f>IF('②応募者名簿(印刷用)'!$BX$40="","",'②応募者名簿(印刷用)'!$BX$40)</f>
        <v>-</v>
      </c>
      <c r="BK390" s="721"/>
      <c r="BL390" s="721"/>
      <c r="BM390" s="721"/>
      <c r="BN390" s="721"/>
      <c r="BO390" s="721"/>
      <c r="BP390" s="721"/>
      <c r="BQ390" s="272"/>
      <c r="BR390" s="272"/>
      <c r="BS390" s="718" t="s">
        <v>282</v>
      </c>
      <c r="BT390" s="718"/>
      <c r="BU390" s="718"/>
      <c r="BV390" s="716" t="str">
        <f>IF(①入力シート!$D$30+①入力シート!$H$30+①入力シート!$L$30=0,"",①入力シート!$D$30&amp;①入力シート!$G$30&amp;①入力シート!$H$30&amp;①入力シート!$K$30&amp;①入力シート!$L$30)</f>
        <v/>
      </c>
      <c r="BW390" s="716"/>
      <c r="BX390" s="716"/>
      <c r="BY390" s="716"/>
      <c r="BZ390" s="716"/>
      <c r="CA390" s="716"/>
      <c r="CB390" s="716"/>
      <c r="CC390" s="716"/>
      <c r="CD390" s="716"/>
      <c r="CE390" s="716"/>
      <c r="CF390" s="716"/>
      <c r="CG390" s="716"/>
      <c r="CH390" s="717"/>
    </row>
    <row r="391" spans="1:86" ht="24.95" customHeight="1">
      <c r="A391" s="714"/>
      <c r="B391" s="715"/>
      <c r="C391" s="715"/>
      <c r="D391" s="715"/>
      <c r="E391" s="715"/>
      <c r="F391" s="715"/>
      <c r="G391" s="715"/>
      <c r="H391" s="715"/>
      <c r="I391" s="191"/>
      <c r="J391" s="191"/>
      <c r="K391" s="191"/>
      <c r="L391" s="191"/>
      <c r="M391" s="192"/>
      <c r="N391" s="790"/>
      <c r="O391" s="790"/>
      <c r="P391" s="711" t="str">
        <f>IF('②応募者名簿(印刷用)'!$BV$42="","",'②応募者名簿(印刷用)'!$BV$42)</f>
        <v xml:space="preserve"> </v>
      </c>
      <c r="Q391" s="712"/>
      <c r="R391" s="712"/>
      <c r="S391" s="712"/>
      <c r="T391" s="712"/>
      <c r="U391" s="712"/>
      <c r="V391" s="712"/>
      <c r="W391" s="712"/>
      <c r="X391" s="712"/>
      <c r="Y391" s="712"/>
      <c r="Z391" s="712"/>
      <c r="AA391" s="712"/>
      <c r="AB391" s="712"/>
      <c r="AC391" s="712"/>
      <c r="AD391" s="712"/>
      <c r="AE391" s="712"/>
      <c r="AF391" s="712"/>
      <c r="AG391" s="712"/>
      <c r="AH391" s="712"/>
      <c r="AI391" s="712"/>
      <c r="AJ391" s="712"/>
      <c r="AK391" s="712"/>
      <c r="AL391" s="712"/>
      <c r="AM391" s="712"/>
      <c r="AN391" s="712"/>
      <c r="AO391" s="712"/>
      <c r="AP391" s="713"/>
      <c r="AQ391" s="300"/>
      <c r="AR391" s="301"/>
      <c r="AS391" s="714"/>
      <c r="AT391" s="715"/>
      <c r="AU391" s="715"/>
      <c r="AV391" s="715"/>
      <c r="AW391" s="715"/>
      <c r="AX391" s="715"/>
      <c r="AY391" s="715"/>
      <c r="AZ391" s="715"/>
      <c r="BA391" s="191"/>
      <c r="BB391" s="191"/>
      <c r="BC391" s="191"/>
      <c r="BD391" s="191"/>
      <c r="BE391" s="192"/>
      <c r="BF391" s="730"/>
      <c r="BG391" s="731"/>
      <c r="BH391" s="711" t="str">
        <f>IF('②応募者名簿(印刷用)'!$BV$42="","",'②応募者名簿(印刷用)'!$BV$42)</f>
        <v xml:space="preserve"> </v>
      </c>
      <c r="BI391" s="712"/>
      <c r="BJ391" s="712"/>
      <c r="BK391" s="712"/>
      <c r="BL391" s="712"/>
      <c r="BM391" s="712"/>
      <c r="BN391" s="712"/>
      <c r="BO391" s="712"/>
      <c r="BP391" s="712"/>
      <c r="BQ391" s="712"/>
      <c r="BR391" s="712"/>
      <c r="BS391" s="712"/>
      <c r="BT391" s="712"/>
      <c r="BU391" s="712"/>
      <c r="BV391" s="712"/>
      <c r="BW391" s="712"/>
      <c r="BX391" s="712"/>
      <c r="BY391" s="712"/>
      <c r="BZ391" s="712"/>
      <c r="CA391" s="712"/>
      <c r="CB391" s="712"/>
      <c r="CC391" s="712"/>
      <c r="CD391" s="712"/>
      <c r="CE391" s="712"/>
      <c r="CF391" s="712"/>
      <c r="CG391" s="712"/>
      <c r="CH391" s="713"/>
    </row>
    <row r="392" spans="1:86" ht="24.95" customHeight="1">
      <c r="A392" s="714"/>
      <c r="B392" s="715"/>
      <c r="C392" s="715"/>
      <c r="D392" s="715"/>
      <c r="E392" s="715"/>
      <c r="F392" s="715"/>
      <c r="G392" s="715"/>
      <c r="H392" s="715"/>
      <c r="I392" s="191"/>
      <c r="J392" s="191"/>
      <c r="K392" s="191"/>
      <c r="L392" s="191"/>
      <c r="M392" s="192"/>
      <c r="N392" s="790"/>
      <c r="O392" s="790"/>
      <c r="P392" s="711" t="str">
        <f>IF('②応募者名簿(印刷用)'!$BV$43="","",'②応募者名簿(印刷用)'!$BV$43)</f>
        <v xml:space="preserve"> </v>
      </c>
      <c r="Q392" s="712"/>
      <c r="R392" s="712"/>
      <c r="S392" s="712"/>
      <c r="T392" s="712"/>
      <c r="U392" s="712"/>
      <c r="V392" s="712"/>
      <c r="W392" s="712"/>
      <c r="X392" s="712"/>
      <c r="Y392" s="712"/>
      <c r="Z392" s="712"/>
      <c r="AA392" s="712"/>
      <c r="AB392" s="712"/>
      <c r="AC392" s="712"/>
      <c r="AD392" s="712"/>
      <c r="AE392" s="712"/>
      <c r="AF392" s="712"/>
      <c r="AG392" s="712"/>
      <c r="AH392" s="712"/>
      <c r="AI392" s="712"/>
      <c r="AJ392" s="712"/>
      <c r="AK392" s="712"/>
      <c r="AL392" s="712"/>
      <c r="AM392" s="712"/>
      <c r="AN392" s="712"/>
      <c r="AO392" s="712"/>
      <c r="AP392" s="713"/>
      <c r="AQ392" s="300"/>
      <c r="AR392" s="301"/>
      <c r="AS392" s="714"/>
      <c r="AT392" s="715"/>
      <c r="AU392" s="715"/>
      <c r="AV392" s="715"/>
      <c r="AW392" s="715"/>
      <c r="AX392" s="715"/>
      <c r="AY392" s="715"/>
      <c r="AZ392" s="715"/>
      <c r="BA392" s="191"/>
      <c r="BB392" s="191"/>
      <c r="BC392" s="191"/>
      <c r="BD392" s="191"/>
      <c r="BE392" s="192"/>
      <c r="BF392" s="730"/>
      <c r="BG392" s="731"/>
      <c r="BH392" s="711" t="str">
        <f>IF('②応募者名簿(印刷用)'!$BV$43="","",'②応募者名簿(印刷用)'!$BV$43)</f>
        <v xml:space="preserve"> </v>
      </c>
      <c r="BI392" s="712"/>
      <c r="BJ392" s="712"/>
      <c r="BK392" s="712"/>
      <c r="BL392" s="712"/>
      <c r="BM392" s="712"/>
      <c r="BN392" s="712"/>
      <c r="BO392" s="712"/>
      <c r="BP392" s="712"/>
      <c r="BQ392" s="712"/>
      <c r="BR392" s="712"/>
      <c r="BS392" s="712"/>
      <c r="BT392" s="712"/>
      <c r="BU392" s="712"/>
      <c r="BV392" s="712"/>
      <c r="BW392" s="712"/>
      <c r="BX392" s="712"/>
      <c r="BY392" s="712"/>
      <c r="BZ392" s="712"/>
      <c r="CA392" s="712"/>
      <c r="CB392" s="712"/>
      <c r="CC392" s="712"/>
      <c r="CD392" s="712"/>
      <c r="CE392" s="712"/>
      <c r="CF392" s="712"/>
      <c r="CG392" s="712"/>
      <c r="CH392" s="713"/>
    </row>
    <row r="393" spans="1:86" ht="24.95" customHeight="1">
      <c r="A393" s="714"/>
      <c r="B393" s="715"/>
      <c r="C393" s="715"/>
      <c r="D393" s="715"/>
      <c r="E393" s="715"/>
      <c r="F393" s="715"/>
      <c r="G393" s="715"/>
      <c r="H393" s="715"/>
      <c r="I393" s="191"/>
      <c r="J393" s="191"/>
      <c r="K393" s="191"/>
      <c r="L393" s="191"/>
      <c r="M393" s="192"/>
      <c r="N393" s="790"/>
      <c r="O393" s="790"/>
      <c r="P393" s="737" t="str">
        <f>IF('②応募者名簿(印刷用)'!$BV$44="","",'②応募者名簿(印刷用)'!$BV$44)</f>
        <v xml:space="preserve"> </v>
      </c>
      <c r="Q393" s="738"/>
      <c r="R393" s="738"/>
      <c r="S393" s="738"/>
      <c r="T393" s="738"/>
      <c r="U393" s="738"/>
      <c r="V393" s="738"/>
      <c r="W393" s="738"/>
      <c r="X393" s="738"/>
      <c r="Y393" s="738"/>
      <c r="Z393" s="738"/>
      <c r="AA393" s="738"/>
      <c r="AB393" s="738"/>
      <c r="AC393" s="738"/>
      <c r="AD393" s="738"/>
      <c r="AE393" s="738"/>
      <c r="AF393" s="738"/>
      <c r="AG393" s="738"/>
      <c r="AH393" s="738"/>
      <c r="AI393" s="738"/>
      <c r="AJ393" s="738"/>
      <c r="AK393" s="738"/>
      <c r="AL393" s="738"/>
      <c r="AM393" s="738"/>
      <c r="AN393" s="738"/>
      <c r="AO393" s="738"/>
      <c r="AP393" s="739"/>
      <c r="AQ393" s="300"/>
      <c r="AR393" s="301"/>
      <c r="AS393" s="714"/>
      <c r="AT393" s="715"/>
      <c r="AU393" s="715"/>
      <c r="AV393" s="715"/>
      <c r="AW393" s="715"/>
      <c r="AX393" s="715"/>
      <c r="AY393" s="715"/>
      <c r="AZ393" s="715"/>
      <c r="BA393" s="191"/>
      <c r="BB393" s="191"/>
      <c r="BC393" s="191"/>
      <c r="BD393" s="191"/>
      <c r="BE393" s="192"/>
      <c r="BF393" s="732"/>
      <c r="BG393" s="733"/>
      <c r="BH393" s="737" t="str">
        <f>IF('②応募者名簿(印刷用)'!$BV$44="","",'②応募者名簿(印刷用)'!$BV$44)</f>
        <v xml:space="preserve"> </v>
      </c>
      <c r="BI393" s="738"/>
      <c r="BJ393" s="738"/>
      <c r="BK393" s="738"/>
      <c r="BL393" s="738"/>
      <c r="BM393" s="738"/>
      <c r="BN393" s="738"/>
      <c r="BO393" s="738"/>
      <c r="BP393" s="738"/>
      <c r="BQ393" s="738"/>
      <c r="BR393" s="738"/>
      <c r="BS393" s="738"/>
      <c r="BT393" s="738"/>
      <c r="BU393" s="738"/>
      <c r="BV393" s="738"/>
      <c r="BW393" s="738"/>
      <c r="BX393" s="738"/>
      <c r="BY393" s="738"/>
      <c r="BZ393" s="738"/>
      <c r="CA393" s="738"/>
      <c r="CB393" s="738"/>
      <c r="CC393" s="738"/>
      <c r="CD393" s="738"/>
      <c r="CE393" s="738"/>
      <c r="CF393" s="738"/>
      <c r="CG393" s="738"/>
      <c r="CH393" s="739"/>
    </row>
    <row r="394" spans="1:86" ht="24.95" customHeight="1">
      <c r="A394" s="714"/>
      <c r="B394" s="715"/>
      <c r="C394" s="715"/>
      <c r="D394" s="715"/>
      <c r="E394" s="715"/>
      <c r="F394" s="715"/>
      <c r="G394" s="715"/>
      <c r="H394" s="715"/>
      <c r="I394" s="191"/>
      <c r="J394" s="191"/>
      <c r="K394" s="191"/>
      <c r="L394" s="191"/>
      <c r="M394" s="192"/>
      <c r="N394" s="728" t="s">
        <v>345</v>
      </c>
      <c r="O394" s="729"/>
      <c r="P394" s="740" t="s">
        <v>23</v>
      </c>
      <c r="Q394" s="741"/>
      <c r="R394" s="741"/>
      <c r="S394" s="741"/>
      <c r="T394" s="720" t="str">
        <f>""&amp;①入力シート!$D$21</f>
        <v/>
      </c>
      <c r="U394" s="720"/>
      <c r="V394" s="720"/>
      <c r="W394" s="720"/>
      <c r="X394" s="720"/>
      <c r="Y394" s="720"/>
      <c r="Z394" s="720"/>
      <c r="AA394" s="720"/>
      <c r="AB394" s="720"/>
      <c r="AC394" s="720"/>
      <c r="AD394" s="720"/>
      <c r="AE394" s="720"/>
      <c r="AF394" s="720"/>
      <c r="AG394" s="720"/>
      <c r="AH394" s="720"/>
      <c r="AI394" s="720"/>
      <c r="AJ394" s="720"/>
      <c r="AK394" s="720"/>
      <c r="AL394" s="720"/>
      <c r="AM394" s="720"/>
      <c r="AN394" s="720"/>
      <c r="AO394" s="720"/>
      <c r="AP394" s="773"/>
      <c r="AQ394" s="300"/>
      <c r="AR394" s="301"/>
      <c r="AS394" s="714"/>
      <c r="AT394" s="715"/>
      <c r="AU394" s="715"/>
      <c r="AV394" s="715"/>
      <c r="AW394" s="715"/>
      <c r="AX394" s="715"/>
      <c r="AY394" s="715"/>
      <c r="AZ394" s="715"/>
      <c r="BA394" s="191"/>
      <c r="BB394" s="191"/>
      <c r="BC394" s="191"/>
      <c r="BD394" s="191"/>
      <c r="BE394" s="192"/>
      <c r="BF394" s="728" t="s">
        <v>345</v>
      </c>
      <c r="BG394" s="729"/>
      <c r="BH394" s="740" t="s">
        <v>23</v>
      </c>
      <c r="BI394" s="741"/>
      <c r="BJ394" s="741"/>
      <c r="BK394" s="741"/>
      <c r="BL394" s="720" t="str">
        <f>""&amp;①入力シート!$D$21</f>
        <v/>
      </c>
      <c r="BM394" s="720"/>
      <c r="BN394" s="720"/>
      <c r="BO394" s="720"/>
      <c r="BP394" s="720"/>
      <c r="BQ394" s="720"/>
      <c r="BR394" s="720"/>
      <c r="BS394" s="720"/>
      <c r="BT394" s="720"/>
      <c r="BU394" s="720"/>
      <c r="BV394" s="720"/>
      <c r="BW394" s="720"/>
      <c r="BX394" s="720"/>
      <c r="BY394" s="720"/>
      <c r="BZ394" s="720"/>
      <c r="CA394" s="720"/>
      <c r="CB394" s="720"/>
      <c r="CC394" s="720"/>
      <c r="CD394" s="720"/>
      <c r="CE394" s="720"/>
      <c r="CF394" s="720"/>
      <c r="CG394" s="720"/>
      <c r="CH394" s="773"/>
    </row>
    <row r="395" spans="1:86" ht="24.95" customHeight="1">
      <c r="A395" s="193"/>
      <c r="B395" s="191"/>
      <c r="C395" s="191"/>
      <c r="D395" s="191"/>
      <c r="E395" s="191"/>
      <c r="F395" s="191"/>
      <c r="G395" s="191"/>
      <c r="H395" s="191"/>
      <c r="I395" s="191"/>
      <c r="J395" s="191"/>
      <c r="K395" s="191"/>
      <c r="L395" s="191"/>
      <c r="M395" s="192"/>
      <c r="N395" s="730"/>
      <c r="O395" s="731"/>
      <c r="P395" s="770" t="str">
        <f>"　"&amp;①入力シート!$D$22</f>
        <v>　</v>
      </c>
      <c r="Q395" s="771"/>
      <c r="R395" s="771"/>
      <c r="S395" s="771"/>
      <c r="T395" s="771"/>
      <c r="U395" s="771"/>
      <c r="V395" s="771"/>
      <c r="W395" s="771"/>
      <c r="X395" s="771"/>
      <c r="Y395" s="771"/>
      <c r="Z395" s="771"/>
      <c r="AA395" s="771"/>
      <c r="AB395" s="771"/>
      <c r="AC395" s="771"/>
      <c r="AD395" s="771"/>
      <c r="AE395" s="771"/>
      <c r="AF395" s="771"/>
      <c r="AG395" s="771"/>
      <c r="AH395" s="771"/>
      <c r="AI395" s="771"/>
      <c r="AJ395" s="771"/>
      <c r="AK395" s="771"/>
      <c r="AL395" s="771"/>
      <c r="AM395" s="771"/>
      <c r="AN395" s="771"/>
      <c r="AO395" s="771"/>
      <c r="AP395" s="772"/>
      <c r="AQ395" s="300"/>
      <c r="AR395" s="301"/>
      <c r="AS395" s="193"/>
      <c r="AT395" s="191"/>
      <c r="AU395" s="191"/>
      <c r="AV395" s="191"/>
      <c r="AW395" s="191"/>
      <c r="AX395" s="191"/>
      <c r="AY395" s="191"/>
      <c r="AZ395" s="191"/>
      <c r="BA395" s="191"/>
      <c r="BB395" s="191"/>
      <c r="BC395" s="191"/>
      <c r="BD395" s="191"/>
      <c r="BE395" s="192"/>
      <c r="BF395" s="730"/>
      <c r="BG395" s="731"/>
      <c r="BH395" s="770" t="str">
        <f>"　"&amp;①入力シート!$D$22</f>
        <v>　</v>
      </c>
      <c r="BI395" s="771"/>
      <c r="BJ395" s="771"/>
      <c r="BK395" s="771"/>
      <c r="BL395" s="771"/>
      <c r="BM395" s="771"/>
      <c r="BN395" s="771"/>
      <c r="BO395" s="771"/>
      <c r="BP395" s="771"/>
      <c r="BQ395" s="771"/>
      <c r="BR395" s="771"/>
      <c r="BS395" s="771"/>
      <c r="BT395" s="771"/>
      <c r="BU395" s="771"/>
      <c r="BV395" s="771"/>
      <c r="BW395" s="771"/>
      <c r="BX395" s="771"/>
      <c r="BY395" s="771"/>
      <c r="BZ395" s="771"/>
      <c r="CA395" s="771"/>
      <c r="CB395" s="771"/>
      <c r="CC395" s="771"/>
      <c r="CD395" s="771"/>
      <c r="CE395" s="771"/>
      <c r="CF395" s="771"/>
      <c r="CG395" s="771"/>
      <c r="CH395" s="772"/>
    </row>
    <row r="396" spans="1:86" ht="24.95" customHeight="1">
      <c r="A396" s="193"/>
      <c r="B396" s="191"/>
      <c r="C396" s="191"/>
      <c r="D396" s="191"/>
      <c r="E396" s="191"/>
      <c r="F396" s="191"/>
      <c r="G396" s="191"/>
      <c r="H396" s="191"/>
      <c r="I396" s="191"/>
      <c r="J396" s="191"/>
      <c r="K396" s="191"/>
      <c r="L396" s="191"/>
      <c r="M396" s="192"/>
      <c r="N396" s="730"/>
      <c r="O396" s="731"/>
      <c r="P396" s="764" t="str">
        <f>"　"&amp;①入力シート!$D$23</f>
        <v>　</v>
      </c>
      <c r="Q396" s="765"/>
      <c r="R396" s="765"/>
      <c r="S396" s="765"/>
      <c r="T396" s="765"/>
      <c r="U396" s="765"/>
      <c r="V396" s="765"/>
      <c r="W396" s="765"/>
      <c r="X396" s="765"/>
      <c r="Y396" s="765"/>
      <c r="Z396" s="765"/>
      <c r="AA396" s="765"/>
      <c r="AB396" s="765"/>
      <c r="AC396" s="765"/>
      <c r="AD396" s="765"/>
      <c r="AE396" s="765"/>
      <c r="AF396" s="765"/>
      <c r="AG396" s="765"/>
      <c r="AH396" s="765"/>
      <c r="AI396" s="765"/>
      <c r="AJ396" s="765"/>
      <c r="AK396" s="765"/>
      <c r="AL396" s="765"/>
      <c r="AM396" s="765"/>
      <c r="AN396" s="765"/>
      <c r="AO396" s="765"/>
      <c r="AP396" s="766"/>
      <c r="AQ396" s="300"/>
      <c r="AR396" s="301"/>
      <c r="AS396" s="193"/>
      <c r="AT396" s="191"/>
      <c r="AU396" s="191"/>
      <c r="AV396" s="191"/>
      <c r="AW396" s="191"/>
      <c r="AX396" s="191"/>
      <c r="AY396" s="191"/>
      <c r="AZ396" s="191"/>
      <c r="BA396" s="191"/>
      <c r="BB396" s="191"/>
      <c r="BC396" s="191"/>
      <c r="BD396" s="191"/>
      <c r="BE396" s="192"/>
      <c r="BF396" s="730"/>
      <c r="BG396" s="731"/>
      <c r="BH396" s="764" t="str">
        <f>"　"&amp;①入力シート!$D$23</f>
        <v>　</v>
      </c>
      <c r="BI396" s="765"/>
      <c r="BJ396" s="765"/>
      <c r="BK396" s="765"/>
      <c r="BL396" s="765"/>
      <c r="BM396" s="765"/>
      <c r="BN396" s="765"/>
      <c r="BO396" s="765"/>
      <c r="BP396" s="765"/>
      <c r="BQ396" s="765"/>
      <c r="BR396" s="765"/>
      <c r="BS396" s="765"/>
      <c r="BT396" s="765"/>
      <c r="BU396" s="765"/>
      <c r="BV396" s="765"/>
      <c r="BW396" s="765"/>
      <c r="BX396" s="765"/>
      <c r="BY396" s="765"/>
      <c r="BZ396" s="765"/>
      <c r="CA396" s="765"/>
      <c r="CB396" s="765"/>
      <c r="CC396" s="765"/>
      <c r="CD396" s="765"/>
      <c r="CE396" s="765"/>
      <c r="CF396" s="765"/>
      <c r="CG396" s="765"/>
      <c r="CH396" s="766"/>
    </row>
    <row r="397" spans="1:86" ht="24.95" customHeight="1">
      <c r="A397" s="194"/>
      <c r="B397" s="195"/>
      <c r="C397" s="195"/>
      <c r="D397" s="195"/>
      <c r="E397" s="195"/>
      <c r="F397" s="195"/>
      <c r="G397" s="195"/>
      <c r="H397" s="195"/>
      <c r="I397" s="195"/>
      <c r="J397" s="195"/>
      <c r="K397" s="195"/>
      <c r="L397" s="195"/>
      <c r="M397" s="196"/>
      <c r="N397" s="732"/>
      <c r="O397" s="733"/>
      <c r="P397" s="764"/>
      <c r="Q397" s="765"/>
      <c r="R397" s="765"/>
      <c r="S397" s="765"/>
      <c r="T397" s="765"/>
      <c r="U397" s="765"/>
      <c r="V397" s="765"/>
      <c r="W397" s="765"/>
      <c r="X397" s="765"/>
      <c r="Y397" s="765"/>
      <c r="Z397" s="765"/>
      <c r="AA397" s="765"/>
      <c r="AB397" s="765"/>
      <c r="AC397" s="765"/>
      <c r="AD397" s="765"/>
      <c r="AE397" s="765"/>
      <c r="AF397" s="765"/>
      <c r="AG397" s="765"/>
      <c r="AH397" s="765"/>
      <c r="AI397" s="765"/>
      <c r="AJ397" s="765"/>
      <c r="AK397" s="765"/>
      <c r="AL397" s="765"/>
      <c r="AM397" s="765"/>
      <c r="AN397" s="765"/>
      <c r="AO397" s="765"/>
      <c r="AP397" s="766"/>
      <c r="AQ397" s="300"/>
      <c r="AR397" s="301"/>
      <c r="AS397" s="194"/>
      <c r="AT397" s="195"/>
      <c r="AU397" s="195"/>
      <c r="AV397" s="195"/>
      <c r="AW397" s="195"/>
      <c r="AX397" s="195"/>
      <c r="AY397" s="195"/>
      <c r="AZ397" s="195"/>
      <c r="BA397" s="195"/>
      <c r="BB397" s="195"/>
      <c r="BC397" s="195"/>
      <c r="BD397" s="195"/>
      <c r="BE397" s="196"/>
      <c r="BF397" s="732"/>
      <c r="BG397" s="733"/>
      <c r="BH397" s="767"/>
      <c r="BI397" s="768"/>
      <c r="BJ397" s="768"/>
      <c r="BK397" s="768"/>
      <c r="BL397" s="768"/>
      <c r="BM397" s="768"/>
      <c r="BN397" s="768"/>
      <c r="BO397" s="768"/>
      <c r="BP397" s="768"/>
      <c r="BQ397" s="768"/>
      <c r="BR397" s="768"/>
      <c r="BS397" s="768"/>
      <c r="BT397" s="768"/>
      <c r="BU397" s="768"/>
      <c r="BV397" s="768"/>
      <c r="BW397" s="768"/>
      <c r="BX397" s="768"/>
      <c r="BY397" s="768"/>
      <c r="BZ397" s="768"/>
      <c r="CA397" s="768"/>
      <c r="CB397" s="768"/>
      <c r="CC397" s="768"/>
      <c r="CD397" s="768"/>
      <c r="CE397" s="768"/>
      <c r="CF397" s="768"/>
      <c r="CG397" s="768"/>
      <c r="CH397" s="769"/>
    </row>
    <row r="398" spans="1:86" ht="24.95" customHeight="1">
      <c r="A398" s="722" t="s">
        <v>337</v>
      </c>
      <c r="B398" s="723"/>
      <c r="C398" s="740" t="s">
        <v>31</v>
      </c>
      <c r="D398" s="741"/>
      <c r="E398" s="741"/>
      <c r="F398" s="741"/>
      <c r="G398" s="741"/>
      <c r="H398" s="741"/>
      <c r="I398" s="741"/>
      <c r="J398" s="741"/>
      <c r="K398" s="741"/>
      <c r="L398" s="741"/>
      <c r="M398" s="741"/>
      <c r="N398" s="722" t="s">
        <v>336</v>
      </c>
      <c r="O398" s="723"/>
      <c r="P398" s="792" t="str">
        <f>""&amp;①入力シート!AC136</f>
        <v/>
      </c>
      <c r="Q398" s="792"/>
      <c r="R398" s="792"/>
      <c r="S398" s="792"/>
      <c r="T398" s="792"/>
      <c r="U398" s="792"/>
      <c r="V398" s="792"/>
      <c r="W398" s="792"/>
      <c r="X398" s="792"/>
      <c r="Y398" s="792"/>
      <c r="Z398" s="792"/>
      <c r="AA398" s="792"/>
      <c r="AB398" s="792"/>
      <c r="AC398" s="792"/>
      <c r="AD398" s="792"/>
      <c r="AE398" s="792"/>
      <c r="AF398" s="792"/>
      <c r="AG398" s="792"/>
      <c r="AH398" s="792"/>
      <c r="AI398" s="792"/>
      <c r="AJ398" s="792"/>
      <c r="AK398" s="792"/>
      <c r="AL398" s="792"/>
      <c r="AM398" s="792"/>
      <c r="AN398" s="792"/>
      <c r="AO398" s="792"/>
      <c r="AP398" s="792"/>
      <c r="AQ398" s="300"/>
      <c r="AR398" s="301"/>
      <c r="AS398" s="722" t="s">
        <v>337</v>
      </c>
      <c r="AT398" s="723"/>
      <c r="AU398" s="740" t="s">
        <v>31</v>
      </c>
      <c r="AV398" s="741"/>
      <c r="AW398" s="741"/>
      <c r="AX398" s="741"/>
      <c r="AY398" s="741"/>
      <c r="AZ398" s="741"/>
      <c r="BA398" s="741"/>
      <c r="BB398" s="741"/>
      <c r="BC398" s="741"/>
      <c r="BD398" s="741"/>
      <c r="BE398" s="742"/>
      <c r="BF398" s="722" t="s">
        <v>336</v>
      </c>
      <c r="BG398" s="723"/>
      <c r="BH398" s="755" t="str">
        <f>""&amp;①入力シート!AC137</f>
        <v/>
      </c>
      <c r="BI398" s="756"/>
      <c r="BJ398" s="756"/>
      <c r="BK398" s="756"/>
      <c r="BL398" s="756"/>
      <c r="BM398" s="756"/>
      <c r="BN398" s="756"/>
      <c r="BO398" s="756"/>
      <c r="BP398" s="756"/>
      <c r="BQ398" s="756"/>
      <c r="BR398" s="756"/>
      <c r="BS398" s="756"/>
      <c r="BT398" s="756"/>
      <c r="BU398" s="756"/>
      <c r="BV398" s="756"/>
      <c r="BW398" s="756"/>
      <c r="BX398" s="756"/>
      <c r="BY398" s="756"/>
      <c r="BZ398" s="756"/>
      <c r="CA398" s="756"/>
      <c r="CB398" s="756"/>
      <c r="CC398" s="756"/>
      <c r="CD398" s="756"/>
      <c r="CE398" s="756"/>
      <c r="CF398" s="756"/>
      <c r="CG398" s="756"/>
      <c r="CH398" s="757"/>
    </row>
    <row r="399" spans="1:86" ht="24.95" customHeight="1">
      <c r="A399" s="724"/>
      <c r="B399" s="725"/>
      <c r="C399" s="743">
        <f>'②応募者名簿(印刷用)'!$CI25</f>
        <v>113</v>
      </c>
      <c r="D399" s="744"/>
      <c r="E399" s="744"/>
      <c r="F399" s="744"/>
      <c r="G399" s="744"/>
      <c r="H399" s="744"/>
      <c r="I399" s="744"/>
      <c r="J399" s="744"/>
      <c r="K399" s="744"/>
      <c r="L399" s="744"/>
      <c r="M399" s="744"/>
      <c r="N399" s="724"/>
      <c r="O399" s="725"/>
      <c r="P399" s="792"/>
      <c r="Q399" s="792"/>
      <c r="R399" s="792"/>
      <c r="S399" s="792"/>
      <c r="T399" s="792"/>
      <c r="U399" s="792"/>
      <c r="V399" s="792"/>
      <c r="W399" s="792"/>
      <c r="X399" s="792"/>
      <c r="Y399" s="792"/>
      <c r="Z399" s="792"/>
      <c r="AA399" s="792"/>
      <c r="AB399" s="792"/>
      <c r="AC399" s="792"/>
      <c r="AD399" s="792"/>
      <c r="AE399" s="792"/>
      <c r="AF399" s="792"/>
      <c r="AG399" s="792"/>
      <c r="AH399" s="792"/>
      <c r="AI399" s="792"/>
      <c r="AJ399" s="792"/>
      <c r="AK399" s="792"/>
      <c r="AL399" s="792"/>
      <c r="AM399" s="792"/>
      <c r="AN399" s="792"/>
      <c r="AO399" s="792"/>
      <c r="AP399" s="792"/>
      <c r="AQ399" s="300"/>
      <c r="AR399" s="301"/>
      <c r="AS399" s="724"/>
      <c r="AT399" s="725"/>
      <c r="AU399" s="743">
        <f>'②応募者名簿(印刷用)'!$CI26</f>
        <v>114</v>
      </c>
      <c r="AV399" s="744"/>
      <c r="AW399" s="744"/>
      <c r="AX399" s="744"/>
      <c r="AY399" s="744"/>
      <c r="AZ399" s="744"/>
      <c r="BA399" s="744"/>
      <c r="BB399" s="744"/>
      <c r="BC399" s="744"/>
      <c r="BD399" s="744"/>
      <c r="BE399" s="745"/>
      <c r="BF399" s="724"/>
      <c r="BG399" s="725"/>
      <c r="BH399" s="758"/>
      <c r="BI399" s="759"/>
      <c r="BJ399" s="759"/>
      <c r="BK399" s="759"/>
      <c r="BL399" s="759"/>
      <c r="BM399" s="759"/>
      <c r="BN399" s="759"/>
      <c r="BO399" s="759"/>
      <c r="BP399" s="759"/>
      <c r="BQ399" s="759"/>
      <c r="BR399" s="759"/>
      <c r="BS399" s="759"/>
      <c r="BT399" s="759"/>
      <c r="BU399" s="759"/>
      <c r="BV399" s="759"/>
      <c r="BW399" s="759"/>
      <c r="BX399" s="759"/>
      <c r="BY399" s="759"/>
      <c r="BZ399" s="759"/>
      <c r="CA399" s="759"/>
      <c r="CB399" s="759"/>
      <c r="CC399" s="759"/>
      <c r="CD399" s="759"/>
      <c r="CE399" s="759"/>
      <c r="CF399" s="759"/>
      <c r="CG399" s="759"/>
      <c r="CH399" s="760"/>
    </row>
    <row r="400" spans="1:86" ht="24.95" customHeight="1">
      <c r="A400" s="726"/>
      <c r="B400" s="727"/>
      <c r="C400" s="743"/>
      <c r="D400" s="744"/>
      <c r="E400" s="744"/>
      <c r="F400" s="744"/>
      <c r="G400" s="744"/>
      <c r="H400" s="744"/>
      <c r="I400" s="744"/>
      <c r="J400" s="744"/>
      <c r="K400" s="744"/>
      <c r="L400" s="744"/>
      <c r="M400" s="744"/>
      <c r="N400" s="726"/>
      <c r="O400" s="727"/>
      <c r="P400" s="792"/>
      <c r="Q400" s="792"/>
      <c r="R400" s="792"/>
      <c r="S400" s="792"/>
      <c r="T400" s="792"/>
      <c r="U400" s="792"/>
      <c r="V400" s="792"/>
      <c r="W400" s="792"/>
      <c r="X400" s="792"/>
      <c r="Y400" s="792"/>
      <c r="Z400" s="792"/>
      <c r="AA400" s="792"/>
      <c r="AB400" s="792"/>
      <c r="AC400" s="792"/>
      <c r="AD400" s="792"/>
      <c r="AE400" s="792"/>
      <c r="AF400" s="792"/>
      <c r="AG400" s="792"/>
      <c r="AH400" s="792"/>
      <c r="AI400" s="792"/>
      <c r="AJ400" s="792"/>
      <c r="AK400" s="792"/>
      <c r="AL400" s="792"/>
      <c r="AM400" s="792"/>
      <c r="AN400" s="792"/>
      <c r="AO400" s="792"/>
      <c r="AP400" s="792"/>
      <c r="AQ400" s="300"/>
      <c r="AR400" s="301"/>
      <c r="AS400" s="726"/>
      <c r="AT400" s="727"/>
      <c r="AU400" s="746"/>
      <c r="AV400" s="747"/>
      <c r="AW400" s="747"/>
      <c r="AX400" s="747"/>
      <c r="AY400" s="747"/>
      <c r="AZ400" s="747"/>
      <c r="BA400" s="747"/>
      <c r="BB400" s="747"/>
      <c r="BC400" s="747"/>
      <c r="BD400" s="747"/>
      <c r="BE400" s="748"/>
      <c r="BF400" s="726"/>
      <c r="BG400" s="727"/>
      <c r="BH400" s="761"/>
      <c r="BI400" s="762"/>
      <c r="BJ400" s="762"/>
      <c r="BK400" s="762"/>
      <c r="BL400" s="762"/>
      <c r="BM400" s="762"/>
      <c r="BN400" s="762"/>
      <c r="BO400" s="762"/>
      <c r="BP400" s="762"/>
      <c r="BQ400" s="762"/>
      <c r="BR400" s="762"/>
      <c r="BS400" s="762"/>
      <c r="BT400" s="762"/>
      <c r="BU400" s="762"/>
      <c r="BV400" s="762"/>
      <c r="BW400" s="762"/>
      <c r="BX400" s="762"/>
      <c r="BY400" s="762"/>
      <c r="BZ400" s="762"/>
      <c r="CA400" s="762"/>
      <c r="CB400" s="762"/>
      <c r="CC400" s="762"/>
      <c r="CD400" s="762"/>
      <c r="CE400" s="762"/>
      <c r="CF400" s="762"/>
      <c r="CG400" s="762"/>
      <c r="CH400" s="763"/>
    </row>
    <row r="401" spans="1:86" ht="24.95" customHeight="1">
      <c r="A401" s="722" t="s">
        <v>338</v>
      </c>
      <c r="B401" s="723"/>
      <c r="C401" s="782" t="str">
        <f>IF('②応募者名簿(印刷用)'!$CS$25="","",'②応募者名簿(印刷用)'!$CS$25)</f>
        <v/>
      </c>
      <c r="D401" s="783"/>
      <c r="E401" s="783"/>
      <c r="F401" s="783"/>
      <c r="G401" s="783"/>
      <c r="H401" s="783"/>
      <c r="I401" s="783"/>
      <c r="J401" s="783"/>
      <c r="K401" s="783"/>
      <c r="L401" s="783"/>
      <c r="M401" s="784"/>
      <c r="N401" s="728" t="s">
        <v>346</v>
      </c>
      <c r="O401" s="729"/>
      <c r="P401" s="787" t="s">
        <v>32</v>
      </c>
      <c r="Q401" s="788"/>
      <c r="R401" s="788"/>
      <c r="S401" s="788"/>
      <c r="T401" s="788"/>
      <c r="U401" s="788"/>
      <c r="V401" s="788"/>
      <c r="W401" s="788"/>
      <c r="X401" s="788"/>
      <c r="Y401" s="788"/>
      <c r="Z401" s="788"/>
      <c r="AA401" s="788"/>
      <c r="AB401" s="788"/>
      <c r="AC401" s="788"/>
      <c r="AD401" s="788"/>
      <c r="AE401" s="788"/>
      <c r="AF401" s="788"/>
      <c r="AG401" s="788"/>
      <c r="AH401" s="788"/>
      <c r="AI401" s="788"/>
      <c r="AJ401" s="788"/>
      <c r="AK401" s="788"/>
      <c r="AL401" s="788"/>
      <c r="AM401" s="788"/>
      <c r="AN401" s="788"/>
      <c r="AO401" s="788"/>
      <c r="AP401" s="789"/>
      <c r="AQ401" s="300"/>
      <c r="AR401" s="301"/>
      <c r="AS401" s="722" t="s">
        <v>338</v>
      </c>
      <c r="AT401" s="723"/>
      <c r="AU401" s="782" t="str">
        <f>IF('②応募者名簿(印刷用)'!$CS$26="","",'②応募者名簿(印刷用)'!$CS$26)</f>
        <v/>
      </c>
      <c r="AV401" s="783"/>
      <c r="AW401" s="783"/>
      <c r="AX401" s="783"/>
      <c r="AY401" s="783"/>
      <c r="AZ401" s="783"/>
      <c r="BA401" s="783"/>
      <c r="BB401" s="783"/>
      <c r="BC401" s="783"/>
      <c r="BD401" s="783"/>
      <c r="BE401" s="784"/>
      <c r="BF401" s="728" t="s">
        <v>346</v>
      </c>
      <c r="BG401" s="729"/>
      <c r="BH401" s="740" t="s">
        <v>32</v>
      </c>
      <c r="BI401" s="741"/>
      <c r="BJ401" s="741"/>
      <c r="BK401" s="741"/>
      <c r="BL401" s="741"/>
      <c r="BM401" s="741"/>
      <c r="BN401" s="741"/>
      <c r="BO401" s="741"/>
      <c r="BP401" s="741"/>
      <c r="BQ401" s="741"/>
      <c r="BR401" s="741"/>
      <c r="BS401" s="741"/>
      <c r="BT401" s="741"/>
      <c r="BU401" s="741"/>
      <c r="BV401" s="741"/>
      <c r="BW401" s="741"/>
      <c r="BX401" s="741"/>
      <c r="BY401" s="741"/>
      <c r="BZ401" s="741"/>
      <c r="CA401" s="741"/>
      <c r="CB401" s="741"/>
      <c r="CC401" s="741"/>
      <c r="CD401" s="741"/>
      <c r="CE401" s="741"/>
      <c r="CF401" s="741"/>
      <c r="CG401" s="741"/>
      <c r="CH401" s="742"/>
    </row>
    <row r="402" spans="1:86" ht="24.95" customHeight="1">
      <c r="A402" s="724"/>
      <c r="B402" s="725"/>
      <c r="C402" s="743"/>
      <c r="D402" s="744"/>
      <c r="E402" s="744"/>
      <c r="F402" s="744"/>
      <c r="G402" s="744"/>
      <c r="H402" s="744"/>
      <c r="I402" s="744"/>
      <c r="J402" s="744"/>
      <c r="K402" s="744"/>
      <c r="L402" s="744"/>
      <c r="M402" s="745"/>
      <c r="N402" s="730"/>
      <c r="O402" s="731"/>
      <c r="P402" s="793" t="str">
        <f>IF('②応募者名簿(印刷用)'!$CW$25="","",'②応募者名簿(印刷用)'!$CW$25)</f>
        <v xml:space="preserve"> </v>
      </c>
      <c r="Q402" s="793"/>
      <c r="R402" s="793"/>
      <c r="S402" s="793"/>
      <c r="T402" s="793"/>
      <c r="U402" s="793"/>
      <c r="V402" s="793"/>
      <c r="W402" s="793"/>
      <c r="X402" s="793"/>
      <c r="Y402" s="793"/>
      <c r="Z402" s="793"/>
      <c r="AA402" s="793"/>
      <c r="AB402" s="793"/>
      <c r="AC402" s="793"/>
      <c r="AD402" s="793"/>
      <c r="AE402" s="793"/>
      <c r="AF402" s="793"/>
      <c r="AG402" s="793"/>
      <c r="AH402" s="793"/>
      <c r="AI402" s="793"/>
      <c r="AJ402" s="793"/>
      <c r="AK402" s="793"/>
      <c r="AL402" s="793"/>
      <c r="AM402" s="793"/>
      <c r="AN402" s="793"/>
      <c r="AO402" s="793"/>
      <c r="AP402" s="793"/>
      <c r="AQ402" s="300"/>
      <c r="AR402" s="301"/>
      <c r="AS402" s="724"/>
      <c r="AT402" s="725"/>
      <c r="AU402" s="743"/>
      <c r="AV402" s="744"/>
      <c r="AW402" s="744"/>
      <c r="AX402" s="744"/>
      <c r="AY402" s="744"/>
      <c r="AZ402" s="744"/>
      <c r="BA402" s="744"/>
      <c r="BB402" s="744"/>
      <c r="BC402" s="744"/>
      <c r="BD402" s="744"/>
      <c r="BE402" s="745"/>
      <c r="BF402" s="730"/>
      <c r="BG402" s="731"/>
      <c r="BH402" s="743" t="str">
        <f>IF('②応募者名簿(印刷用)'!$CW$26="","",'②応募者名簿(印刷用)'!$CW$26)</f>
        <v xml:space="preserve"> </v>
      </c>
      <c r="BI402" s="744"/>
      <c r="BJ402" s="744"/>
      <c r="BK402" s="744"/>
      <c r="BL402" s="744"/>
      <c r="BM402" s="744"/>
      <c r="BN402" s="744"/>
      <c r="BO402" s="744"/>
      <c r="BP402" s="744"/>
      <c r="BQ402" s="744"/>
      <c r="BR402" s="744"/>
      <c r="BS402" s="744"/>
      <c r="BT402" s="744"/>
      <c r="BU402" s="744"/>
      <c r="BV402" s="744"/>
      <c r="BW402" s="744"/>
      <c r="BX402" s="744"/>
      <c r="BY402" s="744"/>
      <c r="BZ402" s="744"/>
      <c r="CA402" s="744"/>
      <c r="CB402" s="744"/>
      <c r="CC402" s="744"/>
      <c r="CD402" s="744"/>
      <c r="CE402" s="744"/>
      <c r="CF402" s="744"/>
      <c r="CG402" s="744"/>
      <c r="CH402" s="745"/>
    </row>
    <row r="403" spans="1:86" ht="24.95" customHeight="1">
      <c r="A403" s="726"/>
      <c r="B403" s="727"/>
      <c r="C403" s="743"/>
      <c r="D403" s="744"/>
      <c r="E403" s="744"/>
      <c r="F403" s="744"/>
      <c r="G403" s="744"/>
      <c r="H403" s="744"/>
      <c r="I403" s="744"/>
      <c r="J403" s="744"/>
      <c r="K403" s="744"/>
      <c r="L403" s="744"/>
      <c r="M403" s="745"/>
      <c r="N403" s="732"/>
      <c r="O403" s="733"/>
      <c r="P403" s="794"/>
      <c r="Q403" s="794"/>
      <c r="R403" s="794"/>
      <c r="S403" s="794"/>
      <c r="T403" s="794"/>
      <c r="U403" s="794"/>
      <c r="V403" s="794"/>
      <c r="W403" s="794"/>
      <c r="X403" s="794"/>
      <c r="Y403" s="794"/>
      <c r="Z403" s="794"/>
      <c r="AA403" s="794"/>
      <c r="AB403" s="794"/>
      <c r="AC403" s="794"/>
      <c r="AD403" s="794"/>
      <c r="AE403" s="794"/>
      <c r="AF403" s="794"/>
      <c r="AG403" s="794"/>
      <c r="AH403" s="794"/>
      <c r="AI403" s="794"/>
      <c r="AJ403" s="794"/>
      <c r="AK403" s="794"/>
      <c r="AL403" s="794"/>
      <c r="AM403" s="794"/>
      <c r="AN403" s="794"/>
      <c r="AO403" s="794"/>
      <c r="AP403" s="794"/>
      <c r="AQ403" s="300"/>
      <c r="AR403" s="301"/>
      <c r="AS403" s="726"/>
      <c r="AT403" s="727"/>
      <c r="AU403" s="746"/>
      <c r="AV403" s="747"/>
      <c r="AW403" s="747"/>
      <c r="AX403" s="747"/>
      <c r="AY403" s="747"/>
      <c r="AZ403" s="747"/>
      <c r="BA403" s="747"/>
      <c r="BB403" s="747"/>
      <c r="BC403" s="747"/>
      <c r="BD403" s="747"/>
      <c r="BE403" s="748"/>
      <c r="BF403" s="732"/>
      <c r="BG403" s="733"/>
      <c r="BH403" s="746"/>
      <c r="BI403" s="747"/>
      <c r="BJ403" s="747"/>
      <c r="BK403" s="747"/>
      <c r="BL403" s="747"/>
      <c r="BM403" s="747"/>
      <c r="BN403" s="747"/>
      <c r="BO403" s="747"/>
      <c r="BP403" s="747"/>
      <c r="BQ403" s="747"/>
      <c r="BR403" s="747"/>
      <c r="BS403" s="747"/>
      <c r="BT403" s="747"/>
      <c r="BU403" s="747"/>
      <c r="BV403" s="747"/>
      <c r="BW403" s="747"/>
      <c r="BX403" s="747"/>
      <c r="BY403" s="747"/>
      <c r="BZ403" s="747"/>
      <c r="CA403" s="747"/>
      <c r="CB403" s="747"/>
      <c r="CC403" s="747"/>
      <c r="CD403" s="747"/>
      <c r="CE403" s="747"/>
      <c r="CF403" s="747"/>
      <c r="CG403" s="747"/>
      <c r="CH403" s="748"/>
    </row>
    <row r="404" spans="1:86" ht="24.95" customHeight="1">
      <c r="A404" s="786" t="s">
        <v>22</v>
      </c>
      <c r="B404" s="786"/>
      <c r="C404" s="791" t="str">
        <f>""&amp;①入力シート!AD136</f>
        <v/>
      </c>
      <c r="D404" s="791"/>
      <c r="E404" s="791"/>
      <c r="F404" s="791"/>
      <c r="G404" s="791"/>
      <c r="H404" s="791"/>
      <c r="I404" s="791"/>
      <c r="J404" s="791"/>
      <c r="K404" s="791"/>
      <c r="L404" s="791"/>
      <c r="M404" s="791"/>
      <c r="N404" s="197"/>
      <c r="O404" s="198"/>
      <c r="P404" s="198"/>
      <c r="Q404" s="198"/>
      <c r="R404" s="198"/>
      <c r="S404" s="198"/>
      <c r="T404" s="198"/>
      <c r="U404" s="198"/>
      <c r="V404" s="198"/>
      <c r="W404" s="198"/>
      <c r="X404" s="198"/>
      <c r="Y404" s="198"/>
      <c r="Z404" s="198"/>
      <c r="AA404" s="198"/>
      <c r="AB404" s="198"/>
      <c r="AC404" s="198"/>
      <c r="AD404" s="198"/>
      <c r="AE404" s="198"/>
      <c r="AF404" s="198"/>
      <c r="AG404" s="198"/>
      <c r="AH404" s="198"/>
      <c r="AI404" s="198"/>
      <c r="AJ404" s="198"/>
      <c r="AK404" s="198"/>
      <c r="AL404" s="198"/>
      <c r="AM404" s="774">
        <f>$AM$20</f>
        <v>86</v>
      </c>
      <c r="AN404" s="774"/>
      <c r="AO404" s="774"/>
      <c r="AP404" s="775"/>
      <c r="AQ404" s="298"/>
      <c r="AR404" s="299"/>
      <c r="AS404" s="778" t="s">
        <v>22</v>
      </c>
      <c r="AT404" s="779"/>
      <c r="AU404" s="749" t="str">
        <f>""&amp;①入力シート!AD137</f>
        <v/>
      </c>
      <c r="AV404" s="750"/>
      <c r="AW404" s="750"/>
      <c r="AX404" s="750"/>
      <c r="AY404" s="750"/>
      <c r="AZ404" s="750"/>
      <c r="BA404" s="750"/>
      <c r="BB404" s="750"/>
      <c r="BC404" s="750"/>
      <c r="BD404" s="750"/>
      <c r="BE404" s="751"/>
      <c r="BF404" s="197"/>
      <c r="BG404" s="198"/>
      <c r="BH404" s="198"/>
      <c r="BI404" s="198"/>
      <c r="BJ404" s="198"/>
      <c r="BK404" s="198"/>
      <c r="BL404" s="198"/>
      <c r="BM404" s="198"/>
      <c r="BN404" s="198"/>
      <c r="BO404" s="198"/>
      <c r="BP404" s="198"/>
      <c r="BQ404" s="198"/>
      <c r="BR404" s="198"/>
      <c r="BS404" s="198"/>
      <c r="BT404" s="198"/>
      <c r="BU404" s="198"/>
      <c r="BV404" s="198"/>
      <c r="BW404" s="198"/>
      <c r="BX404" s="198"/>
      <c r="BY404" s="198"/>
      <c r="BZ404" s="198"/>
      <c r="CA404" s="198"/>
      <c r="CB404" s="198"/>
      <c r="CC404" s="198"/>
      <c r="CD404" s="198"/>
      <c r="CE404" s="774">
        <f>$AM$20</f>
        <v>86</v>
      </c>
      <c r="CF404" s="774"/>
      <c r="CG404" s="774"/>
      <c r="CH404" s="775"/>
    </row>
    <row r="405" spans="1:86" ht="24.95" customHeight="1">
      <c r="A405" s="786"/>
      <c r="B405" s="786"/>
      <c r="C405" s="791"/>
      <c r="D405" s="791"/>
      <c r="E405" s="791"/>
      <c r="F405" s="791"/>
      <c r="G405" s="791"/>
      <c r="H405" s="791"/>
      <c r="I405" s="791"/>
      <c r="J405" s="791"/>
      <c r="K405" s="791"/>
      <c r="L405" s="791"/>
      <c r="M405" s="791"/>
      <c r="N405" s="199"/>
      <c r="O405" s="199"/>
      <c r="P405" s="199"/>
      <c r="Q405" s="199"/>
      <c r="R405" s="199"/>
      <c r="S405" s="199"/>
      <c r="T405" s="199"/>
      <c r="U405" s="199"/>
      <c r="V405" s="199"/>
      <c r="W405" s="199"/>
      <c r="X405" s="199"/>
      <c r="Y405" s="199"/>
      <c r="Z405" s="199"/>
      <c r="AA405" s="199"/>
      <c r="AB405" s="199"/>
      <c r="AC405" s="199"/>
      <c r="AD405" s="199"/>
      <c r="AE405" s="199"/>
      <c r="AF405" s="199"/>
      <c r="AG405" s="199"/>
      <c r="AH405" s="199"/>
      <c r="AI405" s="199"/>
      <c r="AJ405" s="199"/>
      <c r="AK405" s="199"/>
      <c r="AL405" s="199"/>
      <c r="AM405" s="776"/>
      <c r="AN405" s="776"/>
      <c r="AO405" s="776"/>
      <c r="AP405" s="777"/>
      <c r="AQ405" s="298"/>
      <c r="AR405" s="299"/>
      <c r="AS405" s="780"/>
      <c r="AT405" s="781"/>
      <c r="AU405" s="752"/>
      <c r="AV405" s="753"/>
      <c r="AW405" s="753"/>
      <c r="AX405" s="753"/>
      <c r="AY405" s="753"/>
      <c r="AZ405" s="753"/>
      <c r="BA405" s="753"/>
      <c r="BB405" s="753"/>
      <c r="BC405" s="753"/>
      <c r="BD405" s="753"/>
      <c r="BE405" s="754"/>
      <c r="BF405" s="199"/>
      <c r="BG405" s="199"/>
      <c r="BH405" s="199"/>
      <c r="BI405" s="199"/>
      <c r="BJ405" s="199"/>
      <c r="BK405" s="199"/>
      <c r="BL405" s="199"/>
      <c r="BM405" s="199"/>
      <c r="BN405" s="199"/>
      <c r="BO405" s="199"/>
      <c r="BP405" s="199"/>
      <c r="BQ405" s="199"/>
      <c r="BR405" s="199"/>
      <c r="BS405" s="199"/>
      <c r="BT405" s="199"/>
      <c r="BU405" s="199"/>
      <c r="BV405" s="199"/>
      <c r="BW405" s="199"/>
      <c r="BX405" s="199"/>
      <c r="BY405" s="199"/>
      <c r="BZ405" s="199"/>
      <c r="CA405" s="199"/>
      <c r="CB405" s="199"/>
      <c r="CC405" s="199"/>
      <c r="CD405" s="199"/>
      <c r="CE405" s="776"/>
      <c r="CF405" s="776"/>
      <c r="CG405" s="776"/>
      <c r="CH405" s="777"/>
    </row>
    <row r="406" spans="1:86" ht="26.1" customHeight="1">
      <c r="A406" s="200"/>
      <c r="B406" s="200"/>
      <c r="C406" s="201"/>
      <c r="D406" s="201"/>
      <c r="E406" s="201"/>
      <c r="F406" s="201"/>
      <c r="G406" s="201"/>
      <c r="H406" s="201"/>
      <c r="I406" s="201"/>
      <c r="J406" s="201"/>
      <c r="K406" s="201"/>
      <c r="L406" s="201"/>
      <c r="M406" s="201"/>
      <c r="N406" s="202"/>
      <c r="O406" s="202"/>
      <c r="P406" s="202"/>
      <c r="Q406" s="202"/>
      <c r="R406" s="202"/>
      <c r="S406" s="202"/>
      <c r="T406" s="202"/>
      <c r="U406" s="202"/>
      <c r="V406" s="202"/>
      <c r="W406" s="202"/>
      <c r="X406" s="202"/>
      <c r="Y406" s="202"/>
      <c r="Z406" s="202"/>
      <c r="AA406" s="202"/>
      <c r="AB406" s="202"/>
      <c r="AC406" s="202"/>
      <c r="AD406" s="202"/>
      <c r="AE406" s="202"/>
      <c r="AF406" s="202"/>
      <c r="AG406" s="202"/>
      <c r="AH406" s="202"/>
      <c r="AI406" s="202"/>
      <c r="AJ406" s="202"/>
      <c r="AK406" s="202"/>
      <c r="AL406" s="202"/>
      <c r="AM406" s="202"/>
      <c r="AN406" s="202"/>
      <c r="AO406" s="202"/>
      <c r="AP406" s="202"/>
      <c r="AQ406" s="304"/>
      <c r="AR406" s="305"/>
      <c r="AS406" s="200"/>
      <c r="AT406" s="200"/>
      <c r="AU406" s="201"/>
      <c r="AV406" s="201"/>
      <c r="AW406" s="201"/>
      <c r="AX406" s="201"/>
      <c r="AY406" s="201"/>
      <c r="AZ406" s="201"/>
      <c r="BA406" s="201"/>
      <c r="BB406" s="201"/>
      <c r="BC406" s="201"/>
      <c r="BD406" s="201"/>
      <c r="BE406" s="201"/>
      <c r="BF406" s="202"/>
      <c r="BG406" s="202"/>
      <c r="BH406" s="202"/>
      <c r="BI406" s="202"/>
      <c r="BJ406" s="202"/>
      <c r="BK406" s="202"/>
      <c r="BL406" s="202"/>
      <c r="BM406" s="202"/>
      <c r="BN406" s="202"/>
      <c r="BO406" s="202"/>
      <c r="BP406" s="202"/>
      <c r="BQ406" s="202"/>
      <c r="BR406" s="202"/>
      <c r="BS406" s="202"/>
      <c r="BT406" s="202"/>
      <c r="BU406" s="202"/>
      <c r="BV406" s="202"/>
      <c r="BW406" s="202"/>
      <c r="BX406" s="202"/>
      <c r="BY406" s="202"/>
      <c r="BZ406" s="202"/>
      <c r="CA406" s="202"/>
      <c r="CB406" s="202"/>
      <c r="CC406" s="202"/>
      <c r="CD406" s="202"/>
      <c r="CE406" s="202"/>
      <c r="CF406" s="202"/>
      <c r="CG406" s="202"/>
      <c r="CH406" s="202"/>
    </row>
    <row r="407" spans="1:86" ht="26.1" customHeight="1">
      <c r="AQ407" s="304"/>
      <c r="AR407" s="305"/>
    </row>
    <row r="408" spans="1:86" ht="26.1" customHeight="1">
      <c r="A408" s="174"/>
      <c r="B408" s="174"/>
      <c r="C408" s="174"/>
      <c r="D408" s="174"/>
      <c r="E408" s="174"/>
      <c r="F408" s="174"/>
      <c r="G408" s="174"/>
      <c r="H408" s="174"/>
      <c r="I408" s="174"/>
      <c r="J408" s="174"/>
      <c r="K408" s="174"/>
      <c r="L408" s="174"/>
      <c r="M408" s="174"/>
      <c r="N408" s="785" t="s">
        <v>408</v>
      </c>
      <c r="O408" s="785"/>
      <c r="P408" s="785"/>
      <c r="Q408" s="785"/>
      <c r="R408" s="785"/>
      <c r="S408" s="785"/>
      <c r="T408" s="785"/>
      <c r="U408" s="785"/>
      <c r="V408" s="785"/>
      <c r="W408" s="785"/>
      <c r="X408" s="785"/>
      <c r="Y408" s="785"/>
      <c r="Z408" s="785"/>
      <c r="AA408" s="785"/>
      <c r="AB408" s="785"/>
      <c r="AQ408" s="298"/>
      <c r="AR408" s="299"/>
      <c r="AS408" s="174"/>
      <c r="AT408" s="174"/>
      <c r="AU408" s="174"/>
      <c r="AV408" s="174"/>
      <c r="AW408" s="174"/>
      <c r="AX408" s="174"/>
      <c r="AY408" s="174"/>
      <c r="AZ408" s="174"/>
      <c r="BA408" s="174"/>
      <c r="BB408" s="174"/>
      <c r="BC408" s="174"/>
      <c r="BD408" s="174"/>
      <c r="BE408" s="174"/>
      <c r="BF408" s="785" t="s">
        <v>408</v>
      </c>
      <c r="BG408" s="785"/>
      <c r="BH408" s="785"/>
      <c r="BI408" s="785"/>
      <c r="BJ408" s="785"/>
      <c r="BK408" s="785"/>
      <c r="BL408" s="785"/>
      <c r="BM408" s="785"/>
      <c r="BN408" s="785"/>
      <c r="BO408" s="785"/>
      <c r="BP408" s="785"/>
      <c r="BQ408" s="785"/>
      <c r="BR408" s="785"/>
      <c r="BS408" s="785"/>
      <c r="BT408" s="785"/>
    </row>
    <row r="409" spans="1:86" ht="26.1" customHeight="1">
      <c r="A409" s="174"/>
      <c r="B409" s="174"/>
      <c r="C409" s="174"/>
      <c r="D409" s="174"/>
      <c r="E409" s="174"/>
      <c r="F409" s="174"/>
      <c r="G409" s="174"/>
      <c r="H409" s="174"/>
      <c r="I409" s="174"/>
      <c r="J409" s="174"/>
      <c r="K409" s="174"/>
      <c r="L409" s="174"/>
      <c r="M409" s="174"/>
      <c r="N409" s="785"/>
      <c r="O409" s="785"/>
      <c r="P409" s="785"/>
      <c r="Q409" s="785"/>
      <c r="R409" s="785"/>
      <c r="S409" s="785"/>
      <c r="T409" s="785"/>
      <c r="U409" s="785"/>
      <c r="V409" s="785"/>
      <c r="W409" s="785"/>
      <c r="X409" s="785"/>
      <c r="Y409" s="785"/>
      <c r="Z409" s="785"/>
      <c r="AA409" s="785"/>
      <c r="AB409" s="785"/>
      <c r="AQ409" s="298"/>
      <c r="AR409" s="299"/>
      <c r="AS409" s="174"/>
      <c r="AT409" s="174"/>
      <c r="AU409" s="174"/>
      <c r="AV409" s="174"/>
      <c r="AW409" s="174"/>
      <c r="AX409" s="174"/>
      <c r="AY409" s="174"/>
      <c r="AZ409" s="174"/>
      <c r="BA409" s="174"/>
      <c r="BB409" s="174"/>
      <c r="BC409" s="174"/>
      <c r="BD409" s="174"/>
      <c r="BE409" s="174"/>
      <c r="BF409" s="785"/>
      <c r="BG409" s="785"/>
      <c r="BH409" s="785"/>
      <c r="BI409" s="785"/>
      <c r="BJ409" s="785"/>
      <c r="BK409" s="785"/>
      <c r="BL409" s="785"/>
      <c r="BM409" s="785"/>
      <c r="BN409" s="785"/>
      <c r="BO409" s="785"/>
      <c r="BP409" s="785"/>
      <c r="BQ409" s="785"/>
      <c r="BR409" s="785"/>
      <c r="BS409" s="785"/>
      <c r="BT409" s="785"/>
    </row>
    <row r="410" spans="1:86" ht="26.1" customHeight="1">
      <c r="A410" s="174"/>
      <c r="B410" s="174"/>
      <c r="C410" s="174"/>
      <c r="D410" s="174"/>
      <c r="E410" s="174"/>
      <c r="F410" s="174"/>
      <c r="G410" s="174"/>
      <c r="H410" s="174"/>
      <c r="I410" s="174"/>
      <c r="J410" s="174"/>
      <c r="K410" s="174"/>
      <c r="L410" s="174"/>
      <c r="M410" s="174"/>
      <c r="N410" s="785" t="s">
        <v>407</v>
      </c>
      <c r="O410" s="785"/>
      <c r="P410" s="785"/>
      <c r="Q410" s="785"/>
      <c r="R410" s="785"/>
      <c r="S410" s="785"/>
      <c r="T410" s="785"/>
      <c r="U410" s="785"/>
      <c r="V410" s="785"/>
      <c r="W410" s="785"/>
      <c r="X410" s="785"/>
      <c r="Y410" s="785"/>
      <c r="Z410" s="785"/>
      <c r="AA410" s="785"/>
      <c r="AB410" s="785"/>
      <c r="AQ410" s="298"/>
      <c r="AR410" s="299"/>
      <c r="AS410" s="174"/>
      <c r="AT410" s="174"/>
      <c r="AU410" s="174"/>
      <c r="AV410" s="174"/>
      <c r="AW410" s="174"/>
      <c r="AX410" s="174"/>
      <c r="AY410" s="174"/>
      <c r="AZ410" s="174"/>
      <c r="BA410" s="174"/>
      <c r="BB410" s="174"/>
      <c r="BC410" s="174"/>
      <c r="BD410" s="174"/>
      <c r="BE410" s="174"/>
      <c r="BF410" s="785" t="s">
        <v>407</v>
      </c>
      <c r="BG410" s="785"/>
      <c r="BH410" s="785"/>
      <c r="BI410" s="785"/>
      <c r="BJ410" s="785"/>
      <c r="BK410" s="785"/>
      <c r="BL410" s="785"/>
      <c r="BM410" s="785"/>
      <c r="BN410" s="785"/>
      <c r="BO410" s="785"/>
      <c r="BP410" s="785"/>
      <c r="BQ410" s="785"/>
      <c r="BR410" s="785"/>
      <c r="BS410" s="785"/>
      <c r="BT410" s="785"/>
    </row>
    <row r="411" spans="1:86" ht="26.1" customHeight="1">
      <c r="A411" s="174"/>
      <c r="B411" s="174"/>
      <c r="C411" s="174"/>
      <c r="D411" s="174"/>
      <c r="E411" s="174"/>
      <c r="F411" s="174"/>
      <c r="G411" s="174"/>
      <c r="H411" s="174"/>
      <c r="I411" s="174"/>
      <c r="J411" s="174"/>
      <c r="K411" s="174"/>
      <c r="L411" s="174"/>
      <c r="M411" s="174"/>
      <c r="N411" s="785"/>
      <c r="O411" s="785"/>
      <c r="P411" s="785"/>
      <c r="Q411" s="785"/>
      <c r="R411" s="785"/>
      <c r="S411" s="785"/>
      <c r="T411" s="785"/>
      <c r="U411" s="785"/>
      <c r="V411" s="785"/>
      <c r="W411" s="785"/>
      <c r="X411" s="785"/>
      <c r="Y411" s="785"/>
      <c r="Z411" s="785"/>
      <c r="AA411" s="785"/>
      <c r="AB411" s="785"/>
      <c r="AQ411" s="298"/>
      <c r="AR411" s="299"/>
      <c r="AS411" s="174"/>
      <c r="AT411" s="174"/>
      <c r="AU411" s="174"/>
      <c r="AV411" s="174"/>
      <c r="AW411" s="174"/>
      <c r="AX411" s="174"/>
      <c r="AY411" s="174"/>
      <c r="AZ411" s="174"/>
      <c r="BA411" s="174"/>
      <c r="BB411" s="174"/>
      <c r="BC411" s="174"/>
      <c r="BD411" s="174"/>
      <c r="BE411" s="174"/>
      <c r="BF411" s="785"/>
      <c r="BG411" s="785"/>
      <c r="BH411" s="785"/>
      <c r="BI411" s="785"/>
      <c r="BJ411" s="785"/>
      <c r="BK411" s="785"/>
      <c r="BL411" s="785"/>
      <c r="BM411" s="785"/>
      <c r="BN411" s="785"/>
      <c r="BO411" s="785"/>
      <c r="BP411" s="785"/>
      <c r="BQ411" s="785"/>
      <c r="BR411" s="785"/>
      <c r="BS411" s="785"/>
      <c r="BT411" s="785"/>
    </row>
    <row r="412" spans="1:86" ht="26.1" customHeight="1">
      <c r="AQ412" s="302"/>
      <c r="AR412" s="303"/>
    </row>
    <row r="413" spans="1:86" ht="26.1" customHeight="1">
      <c r="B413" s="142" t="str">
        <f>$B$5</f>
        <v>第86回全国教育美術展応募作品の名札</v>
      </c>
      <c r="AQ413" s="302"/>
      <c r="AR413" s="303"/>
      <c r="AT413" s="142" t="str">
        <f>$B$5</f>
        <v>第86回全国教育美術展応募作品の名札</v>
      </c>
    </row>
    <row r="414" spans="1:86" ht="24.95" customHeight="1">
      <c r="A414" s="734" t="s">
        <v>45</v>
      </c>
      <c r="B414" s="735"/>
      <c r="C414" s="735"/>
      <c r="D414" s="735"/>
      <c r="E414" s="735"/>
      <c r="F414" s="735"/>
      <c r="G414" s="735"/>
      <c r="H414" s="735"/>
      <c r="I414" s="735"/>
      <c r="J414" s="735"/>
      <c r="K414" s="735"/>
      <c r="L414" s="735"/>
      <c r="M414" s="736"/>
      <c r="N414" s="790" t="s">
        <v>344</v>
      </c>
      <c r="O414" s="790"/>
      <c r="P414" s="719" t="s">
        <v>17</v>
      </c>
      <c r="Q414" s="720"/>
      <c r="R414" s="721" t="str">
        <f>IF('②応募者名簿(印刷用)'!$BX$40="","",'②応募者名簿(印刷用)'!$BX$40)</f>
        <v>-</v>
      </c>
      <c r="S414" s="721"/>
      <c r="T414" s="721"/>
      <c r="U414" s="721"/>
      <c r="V414" s="721"/>
      <c r="W414" s="721"/>
      <c r="X414" s="721"/>
      <c r="Y414" s="272"/>
      <c r="Z414" s="272"/>
      <c r="AA414" s="718" t="s">
        <v>282</v>
      </c>
      <c r="AB414" s="718"/>
      <c r="AC414" s="718"/>
      <c r="AD414" s="716" t="str">
        <f>IF(①入力シート!$D$30+①入力シート!$H$30+①入力シート!$L$30=0,"",①入力シート!$D$30&amp;①入力シート!$G$30&amp;①入力シート!$H$30&amp;①入力シート!$K$30&amp;①入力シート!$L$30)</f>
        <v/>
      </c>
      <c r="AE414" s="716"/>
      <c r="AF414" s="716"/>
      <c r="AG414" s="716"/>
      <c r="AH414" s="716"/>
      <c r="AI414" s="716"/>
      <c r="AJ414" s="716"/>
      <c r="AK414" s="716"/>
      <c r="AL414" s="716"/>
      <c r="AM414" s="716"/>
      <c r="AN414" s="716"/>
      <c r="AO414" s="716"/>
      <c r="AP414" s="717"/>
      <c r="AQ414" s="300"/>
      <c r="AR414" s="301"/>
      <c r="AS414" s="734" t="s">
        <v>45</v>
      </c>
      <c r="AT414" s="735"/>
      <c r="AU414" s="735"/>
      <c r="AV414" s="735"/>
      <c r="AW414" s="735"/>
      <c r="AX414" s="735"/>
      <c r="AY414" s="735"/>
      <c r="AZ414" s="735"/>
      <c r="BA414" s="735"/>
      <c r="BB414" s="735"/>
      <c r="BC414" s="735"/>
      <c r="BD414" s="735"/>
      <c r="BE414" s="736"/>
      <c r="BF414" s="728" t="s">
        <v>344</v>
      </c>
      <c r="BG414" s="729"/>
      <c r="BH414" s="719" t="s">
        <v>17</v>
      </c>
      <c r="BI414" s="720"/>
      <c r="BJ414" s="721" t="str">
        <f>IF('②応募者名簿(印刷用)'!$BX$40="","",'②応募者名簿(印刷用)'!$BX$40)</f>
        <v>-</v>
      </c>
      <c r="BK414" s="721"/>
      <c r="BL414" s="721"/>
      <c r="BM414" s="721"/>
      <c r="BN414" s="721"/>
      <c r="BO414" s="721"/>
      <c r="BP414" s="721"/>
      <c r="BQ414" s="272"/>
      <c r="BR414" s="272"/>
      <c r="BS414" s="718" t="s">
        <v>282</v>
      </c>
      <c r="BT414" s="718"/>
      <c r="BU414" s="718"/>
      <c r="BV414" s="716" t="str">
        <f>IF(①入力シート!$D$30+①入力シート!$H$30+①入力シート!$L$30=0,"",①入力シート!$D$30&amp;①入力シート!$G$30&amp;①入力シート!$H$30&amp;①入力シート!$K$30&amp;①入力シート!$L$30)</f>
        <v/>
      </c>
      <c r="BW414" s="716"/>
      <c r="BX414" s="716"/>
      <c r="BY414" s="716"/>
      <c r="BZ414" s="716"/>
      <c r="CA414" s="716"/>
      <c r="CB414" s="716"/>
      <c r="CC414" s="716"/>
      <c r="CD414" s="716"/>
      <c r="CE414" s="716"/>
      <c r="CF414" s="716"/>
      <c r="CG414" s="716"/>
      <c r="CH414" s="717"/>
    </row>
    <row r="415" spans="1:86" ht="24.95" customHeight="1">
      <c r="A415" s="714"/>
      <c r="B415" s="715"/>
      <c r="C415" s="715"/>
      <c r="D415" s="715"/>
      <c r="E415" s="715"/>
      <c r="F415" s="715"/>
      <c r="G415" s="715"/>
      <c r="H415" s="715"/>
      <c r="I415" s="191"/>
      <c r="J415" s="191"/>
      <c r="K415" s="191"/>
      <c r="L415" s="191"/>
      <c r="M415" s="192"/>
      <c r="N415" s="790"/>
      <c r="O415" s="790"/>
      <c r="P415" s="711" t="str">
        <f>IF('②応募者名簿(印刷用)'!$BV$42="","",'②応募者名簿(印刷用)'!$BV$42)</f>
        <v xml:space="preserve"> </v>
      </c>
      <c r="Q415" s="712"/>
      <c r="R415" s="712"/>
      <c r="S415" s="712"/>
      <c r="T415" s="712"/>
      <c r="U415" s="712"/>
      <c r="V415" s="712"/>
      <c r="W415" s="712"/>
      <c r="X415" s="712"/>
      <c r="Y415" s="712"/>
      <c r="Z415" s="712"/>
      <c r="AA415" s="712"/>
      <c r="AB415" s="712"/>
      <c r="AC415" s="712"/>
      <c r="AD415" s="712"/>
      <c r="AE415" s="712"/>
      <c r="AF415" s="712"/>
      <c r="AG415" s="712"/>
      <c r="AH415" s="712"/>
      <c r="AI415" s="712"/>
      <c r="AJ415" s="712"/>
      <c r="AK415" s="712"/>
      <c r="AL415" s="712"/>
      <c r="AM415" s="712"/>
      <c r="AN415" s="712"/>
      <c r="AO415" s="712"/>
      <c r="AP415" s="713"/>
      <c r="AQ415" s="300"/>
      <c r="AR415" s="301"/>
      <c r="AS415" s="714"/>
      <c r="AT415" s="715"/>
      <c r="AU415" s="715"/>
      <c r="AV415" s="715"/>
      <c r="AW415" s="715"/>
      <c r="AX415" s="715"/>
      <c r="AY415" s="715"/>
      <c r="AZ415" s="715"/>
      <c r="BA415" s="191"/>
      <c r="BB415" s="191"/>
      <c r="BC415" s="191"/>
      <c r="BD415" s="191"/>
      <c r="BE415" s="192"/>
      <c r="BF415" s="730"/>
      <c r="BG415" s="731"/>
      <c r="BH415" s="711" t="str">
        <f>IF('②応募者名簿(印刷用)'!$BV$42="","",'②応募者名簿(印刷用)'!$BV$42)</f>
        <v xml:space="preserve"> </v>
      </c>
      <c r="BI415" s="712"/>
      <c r="BJ415" s="712"/>
      <c r="BK415" s="712"/>
      <c r="BL415" s="712"/>
      <c r="BM415" s="712"/>
      <c r="BN415" s="712"/>
      <c r="BO415" s="712"/>
      <c r="BP415" s="712"/>
      <c r="BQ415" s="712"/>
      <c r="BR415" s="712"/>
      <c r="BS415" s="712"/>
      <c r="BT415" s="712"/>
      <c r="BU415" s="712"/>
      <c r="BV415" s="712"/>
      <c r="BW415" s="712"/>
      <c r="BX415" s="712"/>
      <c r="BY415" s="712"/>
      <c r="BZ415" s="712"/>
      <c r="CA415" s="712"/>
      <c r="CB415" s="712"/>
      <c r="CC415" s="712"/>
      <c r="CD415" s="712"/>
      <c r="CE415" s="712"/>
      <c r="CF415" s="712"/>
      <c r="CG415" s="712"/>
      <c r="CH415" s="713"/>
    </row>
    <row r="416" spans="1:86" ht="24.95" customHeight="1">
      <c r="A416" s="714"/>
      <c r="B416" s="715"/>
      <c r="C416" s="715"/>
      <c r="D416" s="715"/>
      <c r="E416" s="715"/>
      <c r="F416" s="715"/>
      <c r="G416" s="715"/>
      <c r="H416" s="715"/>
      <c r="I416" s="191"/>
      <c r="J416" s="191"/>
      <c r="K416" s="191"/>
      <c r="L416" s="191"/>
      <c r="M416" s="192"/>
      <c r="N416" s="790"/>
      <c r="O416" s="790"/>
      <c r="P416" s="711" t="str">
        <f>IF('②応募者名簿(印刷用)'!$BV$43="","",'②応募者名簿(印刷用)'!$BV$43)</f>
        <v xml:space="preserve"> </v>
      </c>
      <c r="Q416" s="712"/>
      <c r="R416" s="712"/>
      <c r="S416" s="712"/>
      <c r="T416" s="712"/>
      <c r="U416" s="712"/>
      <c r="V416" s="712"/>
      <c r="W416" s="712"/>
      <c r="X416" s="712"/>
      <c r="Y416" s="712"/>
      <c r="Z416" s="712"/>
      <c r="AA416" s="712"/>
      <c r="AB416" s="712"/>
      <c r="AC416" s="712"/>
      <c r="AD416" s="712"/>
      <c r="AE416" s="712"/>
      <c r="AF416" s="712"/>
      <c r="AG416" s="712"/>
      <c r="AH416" s="712"/>
      <c r="AI416" s="712"/>
      <c r="AJ416" s="712"/>
      <c r="AK416" s="712"/>
      <c r="AL416" s="712"/>
      <c r="AM416" s="712"/>
      <c r="AN416" s="712"/>
      <c r="AO416" s="712"/>
      <c r="AP416" s="713"/>
      <c r="AQ416" s="300"/>
      <c r="AR416" s="301"/>
      <c r="AS416" s="714"/>
      <c r="AT416" s="715"/>
      <c r="AU416" s="715"/>
      <c r="AV416" s="715"/>
      <c r="AW416" s="715"/>
      <c r="AX416" s="715"/>
      <c r="AY416" s="715"/>
      <c r="AZ416" s="715"/>
      <c r="BA416" s="191"/>
      <c r="BB416" s="191"/>
      <c r="BC416" s="191"/>
      <c r="BD416" s="191"/>
      <c r="BE416" s="192"/>
      <c r="BF416" s="730"/>
      <c r="BG416" s="731"/>
      <c r="BH416" s="711" t="str">
        <f>IF('②応募者名簿(印刷用)'!$BV$43="","",'②応募者名簿(印刷用)'!$BV$43)</f>
        <v xml:space="preserve"> </v>
      </c>
      <c r="BI416" s="712"/>
      <c r="BJ416" s="712"/>
      <c r="BK416" s="712"/>
      <c r="BL416" s="712"/>
      <c r="BM416" s="712"/>
      <c r="BN416" s="712"/>
      <c r="BO416" s="712"/>
      <c r="BP416" s="712"/>
      <c r="BQ416" s="712"/>
      <c r="BR416" s="712"/>
      <c r="BS416" s="712"/>
      <c r="BT416" s="712"/>
      <c r="BU416" s="712"/>
      <c r="BV416" s="712"/>
      <c r="BW416" s="712"/>
      <c r="BX416" s="712"/>
      <c r="BY416" s="712"/>
      <c r="BZ416" s="712"/>
      <c r="CA416" s="712"/>
      <c r="CB416" s="712"/>
      <c r="CC416" s="712"/>
      <c r="CD416" s="712"/>
      <c r="CE416" s="712"/>
      <c r="CF416" s="712"/>
      <c r="CG416" s="712"/>
      <c r="CH416" s="713"/>
    </row>
    <row r="417" spans="1:86" ht="24.95" customHeight="1">
      <c r="A417" s="714"/>
      <c r="B417" s="715"/>
      <c r="C417" s="715"/>
      <c r="D417" s="715"/>
      <c r="E417" s="715"/>
      <c r="F417" s="715"/>
      <c r="G417" s="715"/>
      <c r="H417" s="715"/>
      <c r="I417" s="191"/>
      <c r="J417" s="191"/>
      <c r="K417" s="191"/>
      <c r="L417" s="191"/>
      <c r="M417" s="192"/>
      <c r="N417" s="790"/>
      <c r="O417" s="790"/>
      <c r="P417" s="737" t="str">
        <f>IF('②応募者名簿(印刷用)'!$BV$44="","",'②応募者名簿(印刷用)'!$BV$44)</f>
        <v xml:space="preserve"> </v>
      </c>
      <c r="Q417" s="738"/>
      <c r="R417" s="738"/>
      <c r="S417" s="738"/>
      <c r="T417" s="738"/>
      <c r="U417" s="738"/>
      <c r="V417" s="738"/>
      <c r="W417" s="738"/>
      <c r="X417" s="738"/>
      <c r="Y417" s="738"/>
      <c r="Z417" s="738"/>
      <c r="AA417" s="738"/>
      <c r="AB417" s="738"/>
      <c r="AC417" s="738"/>
      <c r="AD417" s="738"/>
      <c r="AE417" s="738"/>
      <c r="AF417" s="738"/>
      <c r="AG417" s="738"/>
      <c r="AH417" s="738"/>
      <c r="AI417" s="738"/>
      <c r="AJ417" s="738"/>
      <c r="AK417" s="738"/>
      <c r="AL417" s="738"/>
      <c r="AM417" s="738"/>
      <c r="AN417" s="738"/>
      <c r="AO417" s="738"/>
      <c r="AP417" s="739"/>
      <c r="AQ417" s="300"/>
      <c r="AR417" s="301"/>
      <c r="AS417" s="714"/>
      <c r="AT417" s="715"/>
      <c r="AU417" s="715"/>
      <c r="AV417" s="715"/>
      <c r="AW417" s="715"/>
      <c r="AX417" s="715"/>
      <c r="AY417" s="715"/>
      <c r="AZ417" s="715"/>
      <c r="BA417" s="191"/>
      <c r="BB417" s="191"/>
      <c r="BC417" s="191"/>
      <c r="BD417" s="191"/>
      <c r="BE417" s="192"/>
      <c r="BF417" s="732"/>
      <c r="BG417" s="733"/>
      <c r="BH417" s="737" t="str">
        <f>IF('②応募者名簿(印刷用)'!$BV$44="","",'②応募者名簿(印刷用)'!$BV$44)</f>
        <v xml:space="preserve"> </v>
      </c>
      <c r="BI417" s="738"/>
      <c r="BJ417" s="738"/>
      <c r="BK417" s="738"/>
      <c r="BL417" s="738"/>
      <c r="BM417" s="738"/>
      <c r="BN417" s="738"/>
      <c r="BO417" s="738"/>
      <c r="BP417" s="738"/>
      <c r="BQ417" s="738"/>
      <c r="BR417" s="738"/>
      <c r="BS417" s="738"/>
      <c r="BT417" s="738"/>
      <c r="BU417" s="738"/>
      <c r="BV417" s="738"/>
      <c r="BW417" s="738"/>
      <c r="BX417" s="738"/>
      <c r="BY417" s="738"/>
      <c r="BZ417" s="738"/>
      <c r="CA417" s="738"/>
      <c r="CB417" s="738"/>
      <c r="CC417" s="738"/>
      <c r="CD417" s="738"/>
      <c r="CE417" s="738"/>
      <c r="CF417" s="738"/>
      <c r="CG417" s="738"/>
      <c r="CH417" s="739"/>
    </row>
    <row r="418" spans="1:86" ht="24.95" customHeight="1">
      <c r="A418" s="714"/>
      <c r="B418" s="715"/>
      <c r="C418" s="715"/>
      <c r="D418" s="715"/>
      <c r="E418" s="715"/>
      <c r="F418" s="715"/>
      <c r="G418" s="715"/>
      <c r="H418" s="715"/>
      <c r="I418" s="191"/>
      <c r="J418" s="191"/>
      <c r="K418" s="191"/>
      <c r="L418" s="191"/>
      <c r="M418" s="192"/>
      <c r="N418" s="728" t="s">
        <v>345</v>
      </c>
      <c r="O418" s="729"/>
      <c r="P418" s="740" t="s">
        <v>23</v>
      </c>
      <c r="Q418" s="741"/>
      <c r="R418" s="741"/>
      <c r="S418" s="741"/>
      <c r="T418" s="720" t="str">
        <f>""&amp;①入力シート!$D$21</f>
        <v/>
      </c>
      <c r="U418" s="720"/>
      <c r="V418" s="720"/>
      <c r="W418" s="720"/>
      <c r="X418" s="720"/>
      <c r="Y418" s="720"/>
      <c r="Z418" s="720"/>
      <c r="AA418" s="720"/>
      <c r="AB418" s="720"/>
      <c r="AC418" s="720"/>
      <c r="AD418" s="720"/>
      <c r="AE418" s="720"/>
      <c r="AF418" s="720"/>
      <c r="AG418" s="720"/>
      <c r="AH418" s="720"/>
      <c r="AI418" s="720"/>
      <c r="AJ418" s="720"/>
      <c r="AK418" s="720"/>
      <c r="AL418" s="720"/>
      <c r="AM418" s="720"/>
      <c r="AN418" s="720"/>
      <c r="AO418" s="720"/>
      <c r="AP418" s="773"/>
      <c r="AQ418" s="300"/>
      <c r="AR418" s="301"/>
      <c r="AS418" s="714"/>
      <c r="AT418" s="715"/>
      <c r="AU418" s="715"/>
      <c r="AV418" s="715"/>
      <c r="AW418" s="715"/>
      <c r="AX418" s="715"/>
      <c r="AY418" s="715"/>
      <c r="AZ418" s="715"/>
      <c r="BA418" s="191"/>
      <c r="BB418" s="191"/>
      <c r="BC418" s="191"/>
      <c r="BD418" s="191"/>
      <c r="BE418" s="192"/>
      <c r="BF418" s="728" t="s">
        <v>345</v>
      </c>
      <c r="BG418" s="729"/>
      <c r="BH418" s="740" t="s">
        <v>23</v>
      </c>
      <c r="BI418" s="741"/>
      <c r="BJ418" s="741"/>
      <c r="BK418" s="741"/>
      <c r="BL418" s="720" t="str">
        <f>""&amp;①入力シート!$D$21</f>
        <v/>
      </c>
      <c r="BM418" s="720"/>
      <c r="BN418" s="720"/>
      <c r="BO418" s="720"/>
      <c r="BP418" s="720"/>
      <c r="BQ418" s="720"/>
      <c r="BR418" s="720"/>
      <c r="BS418" s="720"/>
      <c r="BT418" s="720"/>
      <c r="BU418" s="720"/>
      <c r="BV418" s="720"/>
      <c r="BW418" s="720"/>
      <c r="BX418" s="720"/>
      <c r="BY418" s="720"/>
      <c r="BZ418" s="720"/>
      <c r="CA418" s="720"/>
      <c r="CB418" s="720"/>
      <c r="CC418" s="720"/>
      <c r="CD418" s="720"/>
      <c r="CE418" s="720"/>
      <c r="CF418" s="720"/>
      <c r="CG418" s="720"/>
      <c r="CH418" s="773"/>
    </row>
    <row r="419" spans="1:86" ht="24.95" customHeight="1">
      <c r="A419" s="193"/>
      <c r="B419" s="191"/>
      <c r="C419" s="191"/>
      <c r="D419" s="191"/>
      <c r="E419" s="191"/>
      <c r="F419" s="191"/>
      <c r="G419" s="191"/>
      <c r="H419" s="191"/>
      <c r="I419" s="191"/>
      <c r="J419" s="191"/>
      <c r="K419" s="191"/>
      <c r="L419" s="191"/>
      <c r="M419" s="192"/>
      <c r="N419" s="730"/>
      <c r="O419" s="731"/>
      <c r="P419" s="770" t="str">
        <f>"　"&amp;①入力シート!$D$22</f>
        <v>　</v>
      </c>
      <c r="Q419" s="771"/>
      <c r="R419" s="771"/>
      <c r="S419" s="771"/>
      <c r="T419" s="771"/>
      <c r="U419" s="771"/>
      <c r="V419" s="771"/>
      <c r="W419" s="771"/>
      <c r="X419" s="771"/>
      <c r="Y419" s="771"/>
      <c r="Z419" s="771"/>
      <c r="AA419" s="771"/>
      <c r="AB419" s="771"/>
      <c r="AC419" s="771"/>
      <c r="AD419" s="771"/>
      <c r="AE419" s="771"/>
      <c r="AF419" s="771"/>
      <c r="AG419" s="771"/>
      <c r="AH419" s="771"/>
      <c r="AI419" s="771"/>
      <c r="AJ419" s="771"/>
      <c r="AK419" s="771"/>
      <c r="AL419" s="771"/>
      <c r="AM419" s="771"/>
      <c r="AN419" s="771"/>
      <c r="AO419" s="771"/>
      <c r="AP419" s="772"/>
      <c r="AQ419" s="300"/>
      <c r="AR419" s="301"/>
      <c r="AS419" s="193"/>
      <c r="AT419" s="191"/>
      <c r="AU419" s="191"/>
      <c r="AV419" s="191"/>
      <c r="AW419" s="191"/>
      <c r="AX419" s="191"/>
      <c r="AY419" s="191"/>
      <c r="AZ419" s="191"/>
      <c r="BA419" s="191"/>
      <c r="BB419" s="191"/>
      <c r="BC419" s="191"/>
      <c r="BD419" s="191"/>
      <c r="BE419" s="192"/>
      <c r="BF419" s="730"/>
      <c r="BG419" s="731"/>
      <c r="BH419" s="770" t="str">
        <f>"　"&amp;①入力シート!$D$22</f>
        <v>　</v>
      </c>
      <c r="BI419" s="771"/>
      <c r="BJ419" s="771"/>
      <c r="BK419" s="771"/>
      <c r="BL419" s="771"/>
      <c r="BM419" s="771"/>
      <c r="BN419" s="771"/>
      <c r="BO419" s="771"/>
      <c r="BP419" s="771"/>
      <c r="BQ419" s="771"/>
      <c r="BR419" s="771"/>
      <c r="BS419" s="771"/>
      <c r="BT419" s="771"/>
      <c r="BU419" s="771"/>
      <c r="BV419" s="771"/>
      <c r="BW419" s="771"/>
      <c r="BX419" s="771"/>
      <c r="BY419" s="771"/>
      <c r="BZ419" s="771"/>
      <c r="CA419" s="771"/>
      <c r="CB419" s="771"/>
      <c r="CC419" s="771"/>
      <c r="CD419" s="771"/>
      <c r="CE419" s="771"/>
      <c r="CF419" s="771"/>
      <c r="CG419" s="771"/>
      <c r="CH419" s="772"/>
    </row>
    <row r="420" spans="1:86" ht="24.95" customHeight="1">
      <c r="A420" s="193"/>
      <c r="B420" s="191"/>
      <c r="C420" s="191"/>
      <c r="D420" s="191"/>
      <c r="E420" s="191"/>
      <c r="F420" s="191"/>
      <c r="G420" s="191"/>
      <c r="H420" s="191"/>
      <c r="I420" s="191"/>
      <c r="J420" s="191"/>
      <c r="K420" s="191"/>
      <c r="L420" s="191"/>
      <c r="M420" s="192"/>
      <c r="N420" s="730"/>
      <c r="O420" s="731"/>
      <c r="P420" s="764" t="str">
        <f>"　"&amp;①入力シート!$D$23</f>
        <v>　</v>
      </c>
      <c r="Q420" s="765"/>
      <c r="R420" s="765"/>
      <c r="S420" s="765"/>
      <c r="T420" s="765"/>
      <c r="U420" s="765"/>
      <c r="V420" s="765"/>
      <c r="W420" s="765"/>
      <c r="X420" s="765"/>
      <c r="Y420" s="765"/>
      <c r="Z420" s="765"/>
      <c r="AA420" s="765"/>
      <c r="AB420" s="765"/>
      <c r="AC420" s="765"/>
      <c r="AD420" s="765"/>
      <c r="AE420" s="765"/>
      <c r="AF420" s="765"/>
      <c r="AG420" s="765"/>
      <c r="AH420" s="765"/>
      <c r="AI420" s="765"/>
      <c r="AJ420" s="765"/>
      <c r="AK420" s="765"/>
      <c r="AL420" s="765"/>
      <c r="AM420" s="765"/>
      <c r="AN420" s="765"/>
      <c r="AO420" s="765"/>
      <c r="AP420" s="766"/>
      <c r="AQ420" s="300"/>
      <c r="AR420" s="301"/>
      <c r="AS420" s="193"/>
      <c r="AT420" s="191"/>
      <c r="AU420" s="191"/>
      <c r="AV420" s="191"/>
      <c r="AW420" s="191"/>
      <c r="AX420" s="191"/>
      <c r="AY420" s="191"/>
      <c r="AZ420" s="191"/>
      <c r="BA420" s="191"/>
      <c r="BB420" s="191"/>
      <c r="BC420" s="191"/>
      <c r="BD420" s="191"/>
      <c r="BE420" s="192"/>
      <c r="BF420" s="730"/>
      <c r="BG420" s="731"/>
      <c r="BH420" s="764" t="str">
        <f>"　"&amp;①入力シート!$D$23</f>
        <v>　</v>
      </c>
      <c r="BI420" s="765"/>
      <c r="BJ420" s="765"/>
      <c r="BK420" s="765"/>
      <c r="BL420" s="765"/>
      <c r="BM420" s="765"/>
      <c r="BN420" s="765"/>
      <c r="BO420" s="765"/>
      <c r="BP420" s="765"/>
      <c r="BQ420" s="765"/>
      <c r="BR420" s="765"/>
      <c r="BS420" s="765"/>
      <c r="BT420" s="765"/>
      <c r="BU420" s="765"/>
      <c r="BV420" s="765"/>
      <c r="BW420" s="765"/>
      <c r="BX420" s="765"/>
      <c r="BY420" s="765"/>
      <c r="BZ420" s="765"/>
      <c r="CA420" s="765"/>
      <c r="CB420" s="765"/>
      <c r="CC420" s="765"/>
      <c r="CD420" s="765"/>
      <c r="CE420" s="765"/>
      <c r="CF420" s="765"/>
      <c r="CG420" s="765"/>
      <c r="CH420" s="766"/>
    </row>
    <row r="421" spans="1:86" ht="24.95" customHeight="1">
      <c r="A421" s="194"/>
      <c r="B421" s="195"/>
      <c r="C421" s="195"/>
      <c r="D421" s="195"/>
      <c r="E421" s="195"/>
      <c r="F421" s="195"/>
      <c r="G421" s="195"/>
      <c r="H421" s="195"/>
      <c r="I421" s="195"/>
      <c r="J421" s="195"/>
      <c r="K421" s="195"/>
      <c r="L421" s="195"/>
      <c r="M421" s="196"/>
      <c r="N421" s="732"/>
      <c r="O421" s="733"/>
      <c r="P421" s="764"/>
      <c r="Q421" s="765"/>
      <c r="R421" s="765"/>
      <c r="S421" s="765"/>
      <c r="T421" s="765"/>
      <c r="U421" s="765"/>
      <c r="V421" s="765"/>
      <c r="W421" s="765"/>
      <c r="X421" s="765"/>
      <c r="Y421" s="765"/>
      <c r="Z421" s="765"/>
      <c r="AA421" s="765"/>
      <c r="AB421" s="765"/>
      <c r="AC421" s="765"/>
      <c r="AD421" s="765"/>
      <c r="AE421" s="765"/>
      <c r="AF421" s="765"/>
      <c r="AG421" s="765"/>
      <c r="AH421" s="765"/>
      <c r="AI421" s="765"/>
      <c r="AJ421" s="765"/>
      <c r="AK421" s="765"/>
      <c r="AL421" s="765"/>
      <c r="AM421" s="765"/>
      <c r="AN421" s="765"/>
      <c r="AO421" s="765"/>
      <c r="AP421" s="766"/>
      <c r="AQ421" s="300"/>
      <c r="AR421" s="301"/>
      <c r="AS421" s="194"/>
      <c r="AT421" s="195"/>
      <c r="AU421" s="195"/>
      <c r="AV421" s="195"/>
      <c r="AW421" s="195"/>
      <c r="AX421" s="195"/>
      <c r="AY421" s="195"/>
      <c r="AZ421" s="195"/>
      <c r="BA421" s="195"/>
      <c r="BB421" s="195"/>
      <c r="BC421" s="195"/>
      <c r="BD421" s="195"/>
      <c r="BE421" s="196"/>
      <c r="BF421" s="732"/>
      <c r="BG421" s="733"/>
      <c r="BH421" s="767"/>
      <c r="BI421" s="768"/>
      <c r="BJ421" s="768"/>
      <c r="BK421" s="768"/>
      <c r="BL421" s="768"/>
      <c r="BM421" s="768"/>
      <c r="BN421" s="768"/>
      <c r="BO421" s="768"/>
      <c r="BP421" s="768"/>
      <c r="BQ421" s="768"/>
      <c r="BR421" s="768"/>
      <c r="BS421" s="768"/>
      <c r="BT421" s="768"/>
      <c r="BU421" s="768"/>
      <c r="BV421" s="768"/>
      <c r="BW421" s="768"/>
      <c r="BX421" s="768"/>
      <c r="BY421" s="768"/>
      <c r="BZ421" s="768"/>
      <c r="CA421" s="768"/>
      <c r="CB421" s="768"/>
      <c r="CC421" s="768"/>
      <c r="CD421" s="768"/>
      <c r="CE421" s="768"/>
      <c r="CF421" s="768"/>
      <c r="CG421" s="768"/>
      <c r="CH421" s="769"/>
    </row>
    <row r="422" spans="1:86" ht="24.95" customHeight="1">
      <c r="A422" s="722" t="s">
        <v>337</v>
      </c>
      <c r="B422" s="723"/>
      <c r="C422" s="740" t="s">
        <v>31</v>
      </c>
      <c r="D422" s="741"/>
      <c r="E422" s="741"/>
      <c r="F422" s="741"/>
      <c r="G422" s="741"/>
      <c r="H422" s="741"/>
      <c r="I422" s="741"/>
      <c r="J422" s="741"/>
      <c r="K422" s="741"/>
      <c r="L422" s="741"/>
      <c r="M422" s="741"/>
      <c r="N422" s="722" t="s">
        <v>336</v>
      </c>
      <c r="O422" s="723"/>
      <c r="P422" s="792" t="str">
        <f>""&amp;①入力シート!AC138</f>
        <v/>
      </c>
      <c r="Q422" s="792"/>
      <c r="R422" s="792"/>
      <c r="S422" s="792"/>
      <c r="T422" s="792"/>
      <c r="U422" s="792"/>
      <c r="V422" s="792"/>
      <c r="W422" s="792"/>
      <c r="X422" s="792"/>
      <c r="Y422" s="792"/>
      <c r="Z422" s="792"/>
      <c r="AA422" s="792"/>
      <c r="AB422" s="792"/>
      <c r="AC422" s="792"/>
      <c r="AD422" s="792"/>
      <c r="AE422" s="792"/>
      <c r="AF422" s="792"/>
      <c r="AG422" s="792"/>
      <c r="AH422" s="792"/>
      <c r="AI422" s="792"/>
      <c r="AJ422" s="792"/>
      <c r="AK422" s="792"/>
      <c r="AL422" s="792"/>
      <c r="AM422" s="792"/>
      <c r="AN422" s="792"/>
      <c r="AO422" s="792"/>
      <c r="AP422" s="792"/>
      <c r="AQ422" s="300"/>
      <c r="AR422" s="301"/>
      <c r="AS422" s="722" t="s">
        <v>337</v>
      </c>
      <c r="AT422" s="723"/>
      <c r="AU422" s="740" t="s">
        <v>31</v>
      </c>
      <c r="AV422" s="741"/>
      <c r="AW422" s="741"/>
      <c r="AX422" s="741"/>
      <c r="AY422" s="741"/>
      <c r="AZ422" s="741"/>
      <c r="BA422" s="741"/>
      <c r="BB422" s="741"/>
      <c r="BC422" s="741"/>
      <c r="BD422" s="741"/>
      <c r="BE422" s="742"/>
      <c r="BF422" s="722" t="s">
        <v>336</v>
      </c>
      <c r="BG422" s="723"/>
      <c r="BH422" s="755" t="str">
        <f>""&amp;①入力シート!AC139</f>
        <v/>
      </c>
      <c r="BI422" s="756"/>
      <c r="BJ422" s="756"/>
      <c r="BK422" s="756"/>
      <c r="BL422" s="756"/>
      <c r="BM422" s="756"/>
      <c r="BN422" s="756"/>
      <c r="BO422" s="756"/>
      <c r="BP422" s="756"/>
      <c r="BQ422" s="756"/>
      <c r="BR422" s="756"/>
      <c r="BS422" s="756"/>
      <c r="BT422" s="756"/>
      <c r="BU422" s="756"/>
      <c r="BV422" s="756"/>
      <c r="BW422" s="756"/>
      <c r="BX422" s="756"/>
      <c r="BY422" s="756"/>
      <c r="BZ422" s="756"/>
      <c r="CA422" s="756"/>
      <c r="CB422" s="756"/>
      <c r="CC422" s="756"/>
      <c r="CD422" s="756"/>
      <c r="CE422" s="756"/>
      <c r="CF422" s="756"/>
      <c r="CG422" s="756"/>
      <c r="CH422" s="757"/>
    </row>
    <row r="423" spans="1:86" ht="24.95" customHeight="1">
      <c r="A423" s="724"/>
      <c r="B423" s="725"/>
      <c r="C423" s="743">
        <f>'②応募者名簿(印刷用)'!$CI27</f>
        <v>115</v>
      </c>
      <c r="D423" s="744"/>
      <c r="E423" s="744"/>
      <c r="F423" s="744"/>
      <c r="G423" s="744"/>
      <c r="H423" s="744"/>
      <c r="I423" s="744"/>
      <c r="J423" s="744"/>
      <c r="K423" s="744"/>
      <c r="L423" s="744"/>
      <c r="M423" s="744"/>
      <c r="N423" s="724"/>
      <c r="O423" s="725"/>
      <c r="P423" s="792"/>
      <c r="Q423" s="792"/>
      <c r="R423" s="792"/>
      <c r="S423" s="792"/>
      <c r="T423" s="792"/>
      <c r="U423" s="792"/>
      <c r="V423" s="792"/>
      <c r="W423" s="792"/>
      <c r="X423" s="792"/>
      <c r="Y423" s="792"/>
      <c r="Z423" s="792"/>
      <c r="AA423" s="792"/>
      <c r="AB423" s="792"/>
      <c r="AC423" s="792"/>
      <c r="AD423" s="792"/>
      <c r="AE423" s="792"/>
      <c r="AF423" s="792"/>
      <c r="AG423" s="792"/>
      <c r="AH423" s="792"/>
      <c r="AI423" s="792"/>
      <c r="AJ423" s="792"/>
      <c r="AK423" s="792"/>
      <c r="AL423" s="792"/>
      <c r="AM423" s="792"/>
      <c r="AN423" s="792"/>
      <c r="AO423" s="792"/>
      <c r="AP423" s="792"/>
      <c r="AQ423" s="300"/>
      <c r="AR423" s="301"/>
      <c r="AS423" s="724"/>
      <c r="AT423" s="725"/>
      <c r="AU423" s="743">
        <f>'②応募者名簿(印刷用)'!$CI28</f>
        <v>116</v>
      </c>
      <c r="AV423" s="744"/>
      <c r="AW423" s="744"/>
      <c r="AX423" s="744"/>
      <c r="AY423" s="744"/>
      <c r="AZ423" s="744"/>
      <c r="BA423" s="744"/>
      <c r="BB423" s="744"/>
      <c r="BC423" s="744"/>
      <c r="BD423" s="744"/>
      <c r="BE423" s="745"/>
      <c r="BF423" s="724"/>
      <c r="BG423" s="725"/>
      <c r="BH423" s="758"/>
      <c r="BI423" s="759"/>
      <c r="BJ423" s="759"/>
      <c r="BK423" s="759"/>
      <c r="BL423" s="759"/>
      <c r="BM423" s="759"/>
      <c r="BN423" s="759"/>
      <c r="BO423" s="759"/>
      <c r="BP423" s="759"/>
      <c r="BQ423" s="759"/>
      <c r="BR423" s="759"/>
      <c r="BS423" s="759"/>
      <c r="BT423" s="759"/>
      <c r="BU423" s="759"/>
      <c r="BV423" s="759"/>
      <c r="BW423" s="759"/>
      <c r="BX423" s="759"/>
      <c r="BY423" s="759"/>
      <c r="BZ423" s="759"/>
      <c r="CA423" s="759"/>
      <c r="CB423" s="759"/>
      <c r="CC423" s="759"/>
      <c r="CD423" s="759"/>
      <c r="CE423" s="759"/>
      <c r="CF423" s="759"/>
      <c r="CG423" s="759"/>
      <c r="CH423" s="760"/>
    </row>
    <row r="424" spans="1:86" ht="24.95" customHeight="1">
      <c r="A424" s="726"/>
      <c r="B424" s="727"/>
      <c r="C424" s="743"/>
      <c r="D424" s="744"/>
      <c r="E424" s="744"/>
      <c r="F424" s="744"/>
      <c r="G424" s="744"/>
      <c r="H424" s="744"/>
      <c r="I424" s="744"/>
      <c r="J424" s="744"/>
      <c r="K424" s="744"/>
      <c r="L424" s="744"/>
      <c r="M424" s="744"/>
      <c r="N424" s="726"/>
      <c r="O424" s="727"/>
      <c r="P424" s="792"/>
      <c r="Q424" s="792"/>
      <c r="R424" s="792"/>
      <c r="S424" s="792"/>
      <c r="T424" s="792"/>
      <c r="U424" s="792"/>
      <c r="V424" s="792"/>
      <c r="W424" s="792"/>
      <c r="X424" s="792"/>
      <c r="Y424" s="792"/>
      <c r="Z424" s="792"/>
      <c r="AA424" s="792"/>
      <c r="AB424" s="792"/>
      <c r="AC424" s="792"/>
      <c r="AD424" s="792"/>
      <c r="AE424" s="792"/>
      <c r="AF424" s="792"/>
      <c r="AG424" s="792"/>
      <c r="AH424" s="792"/>
      <c r="AI424" s="792"/>
      <c r="AJ424" s="792"/>
      <c r="AK424" s="792"/>
      <c r="AL424" s="792"/>
      <c r="AM424" s="792"/>
      <c r="AN424" s="792"/>
      <c r="AO424" s="792"/>
      <c r="AP424" s="792"/>
      <c r="AQ424" s="300"/>
      <c r="AR424" s="301"/>
      <c r="AS424" s="726"/>
      <c r="AT424" s="727"/>
      <c r="AU424" s="746"/>
      <c r="AV424" s="747"/>
      <c r="AW424" s="747"/>
      <c r="AX424" s="747"/>
      <c r="AY424" s="747"/>
      <c r="AZ424" s="747"/>
      <c r="BA424" s="747"/>
      <c r="BB424" s="747"/>
      <c r="BC424" s="747"/>
      <c r="BD424" s="747"/>
      <c r="BE424" s="748"/>
      <c r="BF424" s="726"/>
      <c r="BG424" s="727"/>
      <c r="BH424" s="761"/>
      <c r="BI424" s="762"/>
      <c r="BJ424" s="762"/>
      <c r="BK424" s="762"/>
      <c r="BL424" s="762"/>
      <c r="BM424" s="762"/>
      <c r="BN424" s="762"/>
      <c r="BO424" s="762"/>
      <c r="BP424" s="762"/>
      <c r="BQ424" s="762"/>
      <c r="BR424" s="762"/>
      <c r="BS424" s="762"/>
      <c r="BT424" s="762"/>
      <c r="BU424" s="762"/>
      <c r="BV424" s="762"/>
      <c r="BW424" s="762"/>
      <c r="BX424" s="762"/>
      <c r="BY424" s="762"/>
      <c r="BZ424" s="762"/>
      <c r="CA424" s="762"/>
      <c r="CB424" s="762"/>
      <c r="CC424" s="762"/>
      <c r="CD424" s="762"/>
      <c r="CE424" s="762"/>
      <c r="CF424" s="762"/>
      <c r="CG424" s="762"/>
      <c r="CH424" s="763"/>
    </row>
    <row r="425" spans="1:86" ht="24.95" customHeight="1">
      <c r="A425" s="722" t="s">
        <v>338</v>
      </c>
      <c r="B425" s="723"/>
      <c r="C425" s="782" t="str">
        <f>IF('②応募者名簿(印刷用)'!$CS$27="","",'②応募者名簿(印刷用)'!$CS$27)</f>
        <v/>
      </c>
      <c r="D425" s="783"/>
      <c r="E425" s="783"/>
      <c r="F425" s="783"/>
      <c r="G425" s="783"/>
      <c r="H425" s="783"/>
      <c r="I425" s="783"/>
      <c r="J425" s="783"/>
      <c r="K425" s="783"/>
      <c r="L425" s="783"/>
      <c r="M425" s="784"/>
      <c r="N425" s="728" t="s">
        <v>346</v>
      </c>
      <c r="O425" s="729"/>
      <c r="P425" s="787" t="s">
        <v>32</v>
      </c>
      <c r="Q425" s="788"/>
      <c r="R425" s="788"/>
      <c r="S425" s="788"/>
      <c r="T425" s="788"/>
      <c r="U425" s="788"/>
      <c r="V425" s="788"/>
      <c r="W425" s="788"/>
      <c r="X425" s="788"/>
      <c r="Y425" s="788"/>
      <c r="Z425" s="788"/>
      <c r="AA425" s="788"/>
      <c r="AB425" s="788"/>
      <c r="AC425" s="788"/>
      <c r="AD425" s="788"/>
      <c r="AE425" s="788"/>
      <c r="AF425" s="788"/>
      <c r="AG425" s="788"/>
      <c r="AH425" s="788"/>
      <c r="AI425" s="788"/>
      <c r="AJ425" s="788"/>
      <c r="AK425" s="788"/>
      <c r="AL425" s="788"/>
      <c r="AM425" s="788"/>
      <c r="AN425" s="788"/>
      <c r="AO425" s="788"/>
      <c r="AP425" s="789"/>
      <c r="AQ425" s="300"/>
      <c r="AR425" s="301"/>
      <c r="AS425" s="722" t="s">
        <v>338</v>
      </c>
      <c r="AT425" s="723"/>
      <c r="AU425" s="782" t="str">
        <f>IF('②応募者名簿(印刷用)'!$CS$28="","",'②応募者名簿(印刷用)'!$CS$28)</f>
        <v/>
      </c>
      <c r="AV425" s="783"/>
      <c r="AW425" s="783"/>
      <c r="AX425" s="783"/>
      <c r="AY425" s="783"/>
      <c r="AZ425" s="783"/>
      <c r="BA425" s="783"/>
      <c r="BB425" s="783"/>
      <c r="BC425" s="783"/>
      <c r="BD425" s="783"/>
      <c r="BE425" s="784"/>
      <c r="BF425" s="728" t="s">
        <v>346</v>
      </c>
      <c r="BG425" s="729"/>
      <c r="BH425" s="740" t="s">
        <v>32</v>
      </c>
      <c r="BI425" s="741"/>
      <c r="BJ425" s="741"/>
      <c r="BK425" s="741"/>
      <c r="BL425" s="741"/>
      <c r="BM425" s="741"/>
      <c r="BN425" s="741"/>
      <c r="BO425" s="741"/>
      <c r="BP425" s="741"/>
      <c r="BQ425" s="741"/>
      <c r="BR425" s="741"/>
      <c r="BS425" s="741"/>
      <c r="BT425" s="741"/>
      <c r="BU425" s="741"/>
      <c r="BV425" s="741"/>
      <c r="BW425" s="741"/>
      <c r="BX425" s="741"/>
      <c r="BY425" s="741"/>
      <c r="BZ425" s="741"/>
      <c r="CA425" s="741"/>
      <c r="CB425" s="741"/>
      <c r="CC425" s="741"/>
      <c r="CD425" s="741"/>
      <c r="CE425" s="741"/>
      <c r="CF425" s="741"/>
      <c r="CG425" s="741"/>
      <c r="CH425" s="742"/>
    </row>
    <row r="426" spans="1:86" ht="24.95" customHeight="1">
      <c r="A426" s="724"/>
      <c r="B426" s="725"/>
      <c r="C426" s="743"/>
      <c r="D426" s="744"/>
      <c r="E426" s="744"/>
      <c r="F426" s="744"/>
      <c r="G426" s="744"/>
      <c r="H426" s="744"/>
      <c r="I426" s="744"/>
      <c r="J426" s="744"/>
      <c r="K426" s="744"/>
      <c r="L426" s="744"/>
      <c r="M426" s="745"/>
      <c r="N426" s="730"/>
      <c r="O426" s="731"/>
      <c r="P426" s="793" t="str">
        <f>IF('②応募者名簿(印刷用)'!$CW$27="","",'②応募者名簿(印刷用)'!$CW$27)</f>
        <v xml:space="preserve"> </v>
      </c>
      <c r="Q426" s="793"/>
      <c r="R426" s="793"/>
      <c r="S426" s="793"/>
      <c r="T426" s="793"/>
      <c r="U426" s="793"/>
      <c r="V426" s="793"/>
      <c r="W426" s="793"/>
      <c r="X426" s="793"/>
      <c r="Y426" s="793"/>
      <c r="Z426" s="793"/>
      <c r="AA426" s="793"/>
      <c r="AB426" s="793"/>
      <c r="AC426" s="793"/>
      <c r="AD426" s="793"/>
      <c r="AE426" s="793"/>
      <c r="AF426" s="793"/>
      <c r="AG426" s="793"/>
      <c r="AH426" s="793"/>
      <c r="AI426" s="793"/>
      <c r="AJ426" s="793"/>
      <c r="AK426" s="793"/>
      <c r="AL426" s="793"/>
      <c r="AM426" s="793"/>
      <c r="AN426" s="793"/>
      <c r="AO426" s="793"/>
      <c r="AP426" s="793"/>
      <c r="AQ426" s="300"/>
      <c r="AR426" s="301"/>
      <c r="AS426" s="724"/>
      <c r="AT426" s="725"/>
      <c r="AU426" s="743"/>
      <c r="AV426" s="744"/>
      <c r="AW426" s="744"/>
      <c r="AX426" s="744"/>
      <c r="AY426" s="744"/>
      <c r="AZ426" s="744"/>
      <c r="BA426" s="744"/>
      <c r="BB426" s="744"/>
      <c r="BC426" s="744"/>
      <c r="BD426" s="744"/>
      <c r="BE426" s="745"/>
      <c r="BF426" s="730"/>
      <c r="BG426" s="731"/>
      <c r="BH426" s="743" t="str">
        <f>IF('②応募者名簿(印刷用)'!$CW$28="","",'②応募者名簿(印刷用)'!$CW$28)</f>
        <v xml:space="preserve"> </v>
      </c>
      <c r="BI426" s="744"/>
      <c r="BJ426" s="744"/>
      <c r="BK426" s="744"/>
      <c r="BL426" s="744"/>
      <c r="BM426" s="744"/>
      <c r="BN426" s="744"/>
      <c r="BO426" s="744"/>
      <c r="BP426" s="744"/>
      <c r="BQ426" s="744"/>
      <c r="BR426" s="744"/>
      <c r="BS426" s="744"/>
      <c r="BT426" s="744"/>
      <c r="BU426" s="744"/>
      <c r="BV426" s="744"/>
      <c r="BW426" s="744"/>
      <c r="BX426" s="744"/>
      <c r="BY426" s="744"/>
      <c r="BZ426" s="744"/>
      <c r="CA426" s="744"/>
      <c r="CB426" s="744"/>
      <c r="CC426" s="744"/>
      <c r="CD426" s="744"/>
      <c r="CE426" s="744"/>
      <c r="CF426" s="744"/>
      <c r="CG426" s="744"/>
      <c r="CH426" s="745"/>
    </row>
    <row r="427" spans="1:86" ht="24.95" customHeight="1">
      <c r="A427" s="726"/>
      <c r="B427" s="727"/>
      <c r="C427" s="743"/>
      <c r="D427" s="744"/>
      <c r="E427" s="744"/>
      <c r="F427" s="744"/>
      <c r="G427" s="744"/>
      <c r="H427" s="744"/>
      <c r="I427" s="744"/>
      <c r="J427" s="744"/>
      <c r="K427" s="744"/>
      <c r="L427" s="744"/>
      <c r="M427" s="745"/>
      <c r="N427" s="732"/>
      <c r="O427" s="733"/>
      <c r="P427" s="794"/>
      <c r="Q427" s="794"/>
      <c r="R427" s="794"/>
      <c r="S427" s="794"/>
      <c r="T427" s="794"/>
      <c r="U427" s="794"/>
      <c r="V427" s="794"/>
      <c r="W427" s="794"/>
      <c r="X427" s="794"/>
      <c r="Y427" s="794"/>
      <c r="Z427" s="794"/>
      <c r="AA427" s="794"/>
      <c r="AB427" s="794"/>
      <c r="AC427" s="794"/>
      <c r="AD427" s="794"/>
      <c r="AE427" s="794"/>
      <c r="AF427" s="794"/>
      <c r="AG427" s="794"/>
      <c r="AH427" s="794"/>
      <c r="AI427" s="794"/>
      <c r="AJ427" s="794"/>
      <c r="AK427" s="794"/>
      <c r="AL427" s="794"/>
      <c r="AM427" s="794"/>
      <c r="AN427" s="794"/>
      <c r="AO427" s="794"/>
      <c r="AP427" s="794"/>
      <c r="AQ427" s="300"/>
      <c r="AR427" s="301"/>
      <c r="AS427" s="726"/>
      <c r="AT427" s="727"/>
      <c r="AU427" s="746"/>
      <c r="AV427" s="747"/>
      <c r="AW427" s="747"/>
      <c r="AX427" s="747"/>
      <c r="AY427" s="747"/>
      <c r="AZ427" s="747"/>
      <c r="BA427" s="747"/>
      <c r="BB427" s="747"/>
      <c r="BC427" s="747"/>
      <c r="BD427" s="747"/>
      <c r="BE427" s="748"/>
      <c r="BF427" s="732"/>
      <c r="BG427" s="733"/>
      <c r="BH427" s="746"/>
      <c r="BI427" s="747"/>
      <c r="BJ427" s="747"/>
      <c r="BK427" s="747"/>
      <c r="BL427" s="747"/>
      <c r="BM427" s="747"/>
      <c r="BN427" s="747"/>
      <c r="BO427" s="747"/>
      <c r="BP427" s="747"/>
      <c r="BQ427" s="747"/>
      <c r="BR427" s="747"/>
      <c r="BS427" s="747"/>
      <c r="BT427" s="747"/>
      <c r="BU427" s="747"/>
      <c r="BV427" s="747"/>
      <c r="BW427" s="747"/>
      <c r="BX427" s="747"/>
      <c r="BY427" s="747"/>
      <c r="BZ427" s="747"/>
      <c r="CA427" s="747"/>
      <c r="CB427" s="747"/>
      <c r="CC427" s="747"/>
      <c r="CD427" s="747"/>
      <c r="CE427" s="747"/>
      <c r="CF427" s="747"/>
      <c r="CG427" s="747"/>
      <c r="CH427" s="748"/>
    </row>
    <row r="428" spans="1:86" ht="24.95" customHeight="1">
      <c r="A428" s="786" t="s">
        <v>22</v>
      </c>
      <c r="B428" s="786"/>
      <c r="C428" s="791" t="str">
        <f>""&amp;①入力シート!AD138</f>
        <v/>
      </c>
      <c r="D428" s="791"/>
      <c r="E428" s="791"/>
      <c r="F428" s="791"/>
      <c r="G428" s="791"/>
      <c r="H428" s="791"/>
      <c r="I428" s="791"/>
      <c r="J428" s="791"/>
      <c r="K428" s="791"/>
      <c r="L428" s="791"/>
      <c r="M428" s="791"/>
      <c r="N428" s="197"/>
      <c r="O428" s="198"/>
      <c r="P428" s="198"/>
      <c r="Q428" s="198"/>
      <c r="R428" s="198"/>
      <c r="S428" s="198"/>
      <c r="T428" s="198"/>
      <c r="U428" s="198"/>
      <c r="V428" s="198"/>
      <c r="W428" s="198"/>
      <c r="X428" s="198"/>
      <c r="Y428" s="198"/>
      <c r="Z428" s="198"/>
      <c r="AA428" s="198"/>
      <c r="AB428" s="198"/>
      <c r="AC428" s="198"/>
      <c r="AD428" s="198"/>
      <c r="AE428" s="198"/>
      <c r="AF428" s="198"/>
      <c r="AG428" s="198"/>
      <c r="AH428" s="198"/>
      <c r="AI428" s="198"/>
      <c r="AJ428" s="198"/>
      <c r="AK428" s="198"/>
      <c r="AL428" s="198"/>
      <c r="AM428" s="774">
        <f>$AM$20</f>
        <v>86</v>
      </c>
      <c r="AN428" s="774"/>
      <c r="AO428" s="774"/>
      <c r="AP428" s="775"/>
      <c r="AQ428" s="298"/>
      <c r="AR428" s="299"/>
      <c r="AS428" s="778" t="s">
        <v>22</v>
      </c>
      <c r="AT428" s="779"/>
      <c r="AU428" s="749" t="str">
        <f>""&amp;①入力シート!AD139</f>
        <v/>
      </c>
      <c r="AV428" s="750"/>
      <c r="AW428" s="750"/>
      <c r="AX428" s="750"/>
      <c r="AY428" s="750"/>
      <c r="AZ428" s="750"/>
      <c r="BA428" s="750"/>
      <c r="BB428" s="750"/>
      <c r="BC428" s="750"/>
      <c r="BD428" s="750"/>
      <c r="BE428" s="751"/>
      <c r="BF428" s="197"/>
      <c r="BG428" s="198"/>
      <c r="BH428" s="198"/>
      <c r="BI428" s="198"/>
      <c r="BJ428" s="198"/>
      <c r="BK428" s="198"/>
      <c r="BL428" s="198"/>
      <c r="BM428" s="198"/>
      <c r="BN428" s="198"/>
      <c r="BO428" s="198"/>
      <c r="BP428" s="198"/>
      <c r="BQ428" s="198"/>
      <c r="BR428" s="198"/>
      <c r="BS428" s="198"/>
      <c r="BT428" s="198"/>
      <c r="BU428" s="198"/>
      <c r="BV428" s="198"/>
      <c r="BW428" s="198"/>
      <c r="BX428" s="198"/>
      <c r="BY428" s="198"/>
      <c r="BZ428" s="198"/>
      <c r="CA428" s="198"/>
      <c r="CB428" s="198"/>
      <c r="CC428" s="198"/>
      <c r="CD428" s="198"/>
      <c r="CE428" s="774">
        <f>$AM$20</f>
        <v>86</v>
      </c>
      <c r="CF428" s="774"/>
      <c r="CG428" s="774"/>
      <c r="CH428" s="775"/>
    </row>
    <row r="429" spans="1:86" ht="24.95" customHeight="1">
      <c r="A429" s="786"/>
      <c r="B429" s="786"/>
      <c r="C429" s="791"/>
      <c r="D429" s="791"/>
      <c r="E429" s="791"/>
      <c r="F429" s="791"/>
      <c r="G429" s="791"/>
      <c r="H429" s="791"/>
      <c r="I429" s="791"/>
      <c r="J429" s="791"/>
      <c r="K429" s="791"/>
      <c r="L429" s="791"/>
      <c r="M429" s="791"/>
      <c r="N429" s="199"/>
      <c r="O429" s="199"/>
      <c r="P429" s="199"/>
      <c r="Q429" s="199"/>
      <c r="R429" s="199"/>
      <c r="S429" s="199"/>
      <c r="T429" s="199"/>
      <c r="U429" s="199"/>
      <c r="V429" s="199"/>
      <c r="W429" s="199"/>
      <c r="X429" s="199"/>
      <c r="Y429" s="199"/>
      <c r="Z429" s="199"/>
      <c r="AA429" s="199"/>
      <c r="AB429" s="199"/>
      <c r="AC429" s="199"/>
      <c r="AD429" s="199"/>
      <c r="AE429" s="199"/>
      <c r="AF429" s="199"/>
      <c r="AG429" s="199"/>
      <c r="AH429" s="199"/>
      <c r="AI429" s="199"/>
      <c r="AJ429" s="199"/>
      <c r="AK429" s="199"/>
      <c r="AL429" s="199"/>
      <c r="AM429" s="776"/>
      <c r="AN429" s="776"/>
      <c r="AO429" s="776"/>
      <c r="AP429" s="777"/>
      <c r="AQ429" s="298"/>
      <c r="AR429" s="299"/>
      <c r="AS429" s="780"/>
      <c r="AT429" s="781"/>
      <c r="AU429" s="752"/>
      <c r="AV429" s="753"/>
      <c r="AW429" s="753"/>
      <c r="AX429" s="753"/>
      <c r="AY429" s="753"/>
      <c r="AZ429" s="753"/>
      <c r="BA429" s="753"/>
      <c r="BB429" s="753"/>
      <c r="BC429" s="753"/>
      <c r="BD429" s="753"/>
      <c r="BE429" s="754"/>
      <c r="BF429" s="199"/>
      <c r="BG429" s="199"/>
      <c r="BH429" s="199"/>
      <c r="BI429" s="199"/>
      <c r="BJ429" s="199"/>
      <c r="BK429" s="199"/>
      <c r="BL429" s="199"/>
      <c r="BM429" s="199"/>
      <c r="BN429" s="199"/>
      <c r="BO429" s="199"/>
      <c r="BP429" s="199"/>
      <c r="BQ429" s="199"/>
      <c r="BR429" s="199"/>
      <c r="BS429" s="199"/>
      <c r="BT429" s="199"/>
      <c r="BU429" s="199"/>
      <c r="BV429" s="199"/>
      <c r="BW429" s="199"/>
      <c r="BX429" s="199"/>
      <c r="BY429" s="199"/>
      <c r="BZ429" s="199"/>
      <c r="CA429" s="199"/>
      <c r="CB429" s="199"/>
      <c r="CC429" s="199"/>
      <c r="CD429" s="199"/>
      <c r="CE429" s="776"/>
      <c r="CF429" s="776"/>
      <c r="CG429" s="776"/>
      <c r="CH429" s="777"/>
    </row>
    <row r="430" spans="1:86" ht="26.1" customHeight="1">
      <c r="A430" s="200"/>
      <c r="B430" s="200"/>
      <c r="C430" s="201"/>
      <c r="D430" s="201"/>
      <c r="E430" s="201"/>
      <c r="F430" s="201"/>
      <c r="G430" s="201"/>
      <c r="H430" s="201"/>
      <c r="I430" s="201"/>
      <c r="J430" s="201"/>
      <c r="K430" s="201"/>
      <c r="L430" s="201"/>
      <c r="M430" s="201"/>
      <c r="N430" s="202"/>
      <c r="O430" s="202"/>
      <c r="P430" s="202"/>
      <c r="Q430" s="202"/>
      <c r="R430" s="202"/>
      <c r="S430" s="202"/>
      <c r="T430" s="202"/>
      <c r="U430" s="202"/>
      <c r="V430" s="202"/>
      <c r="W430" s="202"/>
      <c r="X430" s="202"/>
      <c r="Y430" s="202"/>
      <c r="Z430" s="202"/>
      <c r="AA430" s="202"/>
      <c r="AB430" s="202"/>
      <c r="AC430" s="202"/>
      <c r="AD430" s="202"/>
      <c r="AE430" s="202"/>
      <c r="AF430" s="202"/>
      <c r="AG430" s="202"/>
      <c r="AH430" s="202"/>
      <c r="AI430" s="202"/>
      <c r="AJ430" s="202"/>
      <c r="AK430" s="202"/>
      <c r="AL430" s="202"/>
      <c r="AM430" s="202"/>
      <c r="AN430" s="202"/>
      <c r="AO430" s="202"/>
      <c r="AP430" s="202"/>
      <c r="AQ430" s="304"/>
      <c r="AR430" s="305"/>
      <c r="AS430" s="200"/>
      <c r="AT430" s="200"/>
      <c r="AU430" s="201"/>
      <c r="AV430" s="201"/>
      <c r="AW430" s="201"/>
      <c r="AX430" s="201"/>
      <c r="AY430" s="201"/>
      <c r="AZ430" s="201"/>
      <c r="BA430" s="201"/>
      <c r="BB430" s="201"/>
      <c r="BC430" s="201"/>
      <c r="BD430" s="201"/>
      <c r="BE430" s="201"/>
      <c r="BF430" s="202"/>
      <c r="BG430" s="202"/>
      <c r="BH430" s="202"/>
      <c r="BI430" s="202"/>
      <c r="BJ430" s="202"/>
      <c r="BK430" s="202"/>
      <c r="BL430" s="202"/>
      <c r="BM430" s="202"/>
      <c r="BN430" s="202"/>
      <c r="BO430" s="202"/>
      <c r="BP430" s="202"/>
      <c r="BQ430" s="202"/>
      <c r="BR430" s="202"/>
      <c r="BS430" s="202"/>
      <c r="BT430" s="202"/>
      <c r="BU430" s="202"/>
      <c r="BV430" s="202"/>
      <c r="BW430" s="202"/>
      <c r="BX430" s="202"/>
      <c r="BY430" s="202"/>
      <c r="BZ430" s="202"/>
      <c r="CA430" s="202"/>
      <c r="CB430" s="202"/>
      <c r="CC430" s="202"/>
      <c r="CD430" s="202"/>
      <c r="CE430" s="202"/>
      <c r="CF430" s="202"/>
      <c r="CG430" s="202"/>
      <c r="CH430" s="202"/>
    </row>
    <row r="431" spans="1:86" ht="26.1" customHeight="1">
      <c r="AQ431" s="304"/>
      <c r="AR431" s="305"/>
    </row>
    <row r="432" spans="1:86" ht="26.1" customHeight="1">
      <c r="A432" s="174"/>
      <c r="B432" s="174"/>
      <c r="C432" s="174"/>
      <c r="D432" s="174"/>
      <c r="E432" s="174"/>
      <c r="F432" s="174"/>
      <c r="G432" s="174"/>
      <c r="H432" s="174"/>
      <c r="I432" s="174"/>
      <c r="J432" s="174"/>
      <c r="K432" s="174"/>
      <c r="L432" s="174"/>
      <c r="M432" s="174"/>
      <c r="N432" s="785" t="s">
        <v>408</v>
      </c>
      <c r="O432" s="785"/>
      <c r="P432" s="785"/>
      <c r="Q432" s="785"/>
      <c r="R432" s="785"/>
      <c r="S432" s="785"/>
      <c r="T432" s="785"/>
      <c r="U432" s="785"/>
      <c r="V432" s="785"/>
      <c r="W432" s="785"/>
      <c r="X432" s="785"/>
      <c r="Y432" s="785"/>
      <c r="Z432" s="785"/>
      <c r="AA432" s="785"/>
      <c r="AB432" s="785"/>
      <c r="AQ432" s="298"/>
      <c r="AR432" s="299"/>
      <c r="AS432" s="174"/>
      <c r="AT432" s="174"/>
      <c r="AU432" s="174"/>
      <c r="AV432" s="174"/>
      <c r="AW432" s="174"/>
      <c r="AX432" s="174"/>
      <c r="AY432" s="174"/>
      <c r="AZ432" s="174"/>
      <c r="BA432" s="174"/>
      <c r="BB432" s="174"/>
      <c r="BC432" s="174"/>
      <c r="BD432" s="174"/>
      <c r="BE432" s="174"/>
      <c r="BF432" s="785" t="s">
        <v>408</v>
      </c>
      <c r="BG432" s="785"/>
      <c r="BH432" s="785"/>
      <c r="BI432" s="785"/>
      <c r="BJ432" s="785"/>
      <c r="BK432" s="785"/>
      <c r="BL432" s="785"/>
      <c r="BM432" s="785"/>
      <c r="BN432" s="785"/>
      <c r="BO432" s="785"/>
      <c r="BP432" s="785"/>
      <c r="BQ432" s="785"/>
      <c r="BR432" s="785"/>
      <c r="BS432" s="785"/>
      <c r="BT432" s="785"/>
    </row>
    <row r="433" spans="1:86" ht="26.1" customHeight="1">
      <c r="A433" s="174"/>
      <c r="B433" s="174"/>
      <c r="C433" s="174"/>
      <c r="D433" s="174"/>
      <c r="E433" s="174"/>
      <c r="F433" s="174"/>
      <c r="G433" s="174"/>
      <c r="H433" s="174"/>
      <c r="I433" s="174"/>
      <c r="J433" s="174"/>
      <c r="K433" s="174"/>
      <c r="L433" s="174"/>
      <c r="M433" s="174"/>
      <c r="N433" s="785"/>
      <c r="O433" s="785"/>
      <c r="P433" s="785"/>
      <c r="Q433" s="785"/>
      <c r="R433" s="785"/>
      <c r="S433" s="785"/>
      <c r="T433" s="785"/>
      <c r="U433" s="785"/>
      <c r="V433" s="785"/>
      <c r="W433" s="785"/>
      <c r="X433" s="785"/>
      <c r="Y433" s="785"/>
      <c r="Z433" s="785"/>
      <c r="AA433" s="785"/>
      <c r="AB433" s="785"/>
      <c r="AQ433" s="298"/>
      <c r="AR433" s="299"/>
      <c r="AS433" s="174"/>
      <c r="AT433" s="174"/>
      <c r="AU433" s="174"/>
      <c r="AV433" s="174"/>
      <c r="AW433" s="174"/>
      <c r="AX433" s="174"/>
      <c r="AY433" s="174"/>
      <c r="AZ433" s="174"/>
      <c r="BA433" s="174"/>
      <c r="BB433" s="174"/>
      <c r="BC433" s="174"/>
      <c r="BD433" s="174"/>
      <c r="BE433" s="174"/>
      <c r="BF433" s="785"/>
      <c r="BG433" s="785"/>
      <c r="BH433" s="785"/>
      <c r="BI433" s="785"/>
      <c r="BJ433" s="785"/>
      <c r="BK433" s="785"/>
      <c r="BL433" s="785"/>
      <c r="BM433" s="785"/>
      <c r="BN433" s="785"/>
      <c r="BO433" s="785"/>
      <c r="BP433" s="785"/>
      <c r="BQ433" s="785"/>
      <c r="BR433" s="785"/>
      <c r="BS433" s="785"/>
      <c r="BT433" s="785"/>
    </row>
    <row r="434" spans="1:86" ht="26.1" customHeight="1">
      <c r="A434" s="174"/>
      <c r="B434" s="174"/>
      <c r="C434" s="174"/>
      <c r="D434" s="174"/>
      <c r="E434" s="174"/>
      <c r="F434" s="174"/>
      <c r="G434" s="174"/>
      <c r="H434" s="174"/>
      <c r="I434" s="174"/>
      <c r="J434" s="174"/>
      <c r="K434" s="174"/>
      <c r="L434" s="174"/>
      <c r="M434" s="174"/>
      <c r="N434" s="785" t="s">
        <v>407</v>
      </c>
      <c r="O434" s="785"/>
      <c r="P434" s="785"/>
      <c r="Q434" s="785"/>
      <c r="R434" s="785"/>
      <c r="S434" s="785"/>
      <c r="T434" s="785"/>
      <c r="U434" s="785"/>
      <c r="V434" s="785"/>
      <c r="W434" s="785"/>
      <c r="X434" s="785"/>
      <c r="Y434" s="785"/>
      <c r="Z434" s="785"/>
      <c r="AA434" s="785"/>
      <c r="AB434" s="785"/>
      <c r="AQ434" s="298"/>
      <c r="AR434" s="299"/>
      <c r="AS434" s="174"/>
      <c r="AT434" s="174"/>
      <c r="AU434" s="174"/>
      <c r="AV434" s="174"/>
      <c r="AW434" s="174"/>
      <c r="AX434" s="174"/>
      <c r="AY434" s="174"/>
      <c r="AZ434" s="174"/>
      <c r="BA434" s="174"/>
      <c r="BB434" s="174"/>
      <c r="BC434" s="174"/>
      <c r="BD434" s="174"/>
      <c r="BE434" s="174"/>
      <c r="BF434" s="785" t="s">
        <v>407</v>
      </c>
      <c r="BG434" s="785"/>
      <c r="BH434" s="785"/>
      <c r="BI434" s="785"/>
      <c r="BJ434" s="785"/>
      <c r="BK434" s="785"/>
      <c r="BL434" s="785"/>
      <c r="BM434" s="785"/>
      <c r="BN434" s="785"/>
      <c r="BO434" s="785"/>
      <c r="BP434" s="785"/>
      <c r="BQ434" s="785"/>
      <c r="BR434" s="785"/>
      <c r="BS434" s="785"/>
      <c r="BT434" s="785"/>
    </row>
    <row r="435" spans="1:86" ht="26.1" customHeight="1">
      <c r="A435" s="174"/>
      <c r="B435" s="174"/>
      <c r="C435" s="174"/>
      <c r="D435" s="174"/>
      <c r="E435" s="174"/>
      <c r="F435" s="174"/>
      <c r="G435" s="174"/>
      <c r="H435" s="174"/>
      <c r="I435" s="174"/>
      <c r="J435" s="174"/>
      <c r="K435" s="174"/>
      <c r="L435" s="174"/>
      <c r="M435" s="174"/>
      <c r="N435" s="785"/>
      <c r="O435" s="785"/>
      <c r="P435" s="785"/>
      <c r="Q435" s="785"/>
      <c r="R435" s="785"/>
      <c r="S435" s="785"/>
      <c r="T435" s="785"/>
      <c r="U435" s="785"/>
      <c r="V435" s="785"/>
      <c r="W435" s="785"/>
      <c r="X435" s="785"/>
      <c r="Y435" s="785"/>
      <c r="Z435" s="785"/>
      <c r="AA435" s="785"/>
      <c r="AB435" s="785"/>
      <c r="AQ435" s="298"/>
      <c r="AR435" s="299"/>
      <c r="AS435" s="174"/>
      <c r="AT435" s="174"/>
      <c r="AU435" s="174"/>
      <c r="AV435" s="174"/>
      <c r="AW435" s="174"/>
      <c r="AX435" s="174"/>
      <c r="AY435" s="174"/>
      <c r="AZ435" s="174"/>
      <c r="BA435" s="174"/>
      <c r="BB435" s="174"/>
      <c r="BC435" s="174"/>
      <c r="BD435" s="174"/>
      <c r="BE435" s="174"/>
      <c r="BF435" s="785"/>
      <c r="BG435" s="785"/>
      <c r="BH435" s="785"/>
      <c r="BI435" s="785"/>
      <c r="BJ435" s="785"/>
      <c r="BK435" s="785"/>
      <c r="BL435" s="785"/>
      <c r="BM435" s="785"/>
      <c r="BN435" s="785"/>
      <c r="BO435" s="785"/>
      <c r="BP435" s="785"/>
      <c r="BQ435" s="785"/>
      <c r="BR435" s="785"/>
      <c r="BS435" s="785"/>
      <c r="BT435" s="785"/>
    </row>
    <row r="436" spans="1:86" ht="26.1" customHeight="1">
      <c r="AQ436" s="302"/>
      <c r="AR436" s="303"/>
    </row>
    <row r="437" spans="1:86" ht="26.1" customHeight="1">
      <c r="B437" s="142" t="str">
        <f>$B$5</f>
        <v>第86回全国教育美術展応募作品の名札</v>
      </c>
      <c r="AQ437" s="302"/>
      <c r="AR437" s="303"/>
      <c r="AT437" s="142" t="str">
        <f>$B$5</f>
        <v>第86回全国教育美術展応募作品の名札</v>
      </c>
    </row>
    <row r="438" spans="1:86" ht="24.95" customHeight="1">
      <c r="A438" s="734" t="s">
        <v>45</v>
      </c>
      <c r="B438" s="735"/>
      <c r="C438" s="735"/>
      <c r="D438" s="735"/>
      <c r="E438" s="735"/>
      <c r="F438" s="735"/>
      <c r="G438" s="735"/>
      <c r="H438" s="735"/>
      <c r="I438" s="735"/>
      <c r="J438" s="735"/>
      <c r="K438" s="735"/>
      <c r="L438" s="735"/>
      <c r="M438" s="736"/>
      <c r="N438" s="790" t="s">
        <v>344</v>
      </c>
      <c r="O438" s="790"/>
      <c r="P438" s="719" t="s">
        <v>17</v>
      </c>
      <c r="Q438" s="720"/>
      <c r="R438" s="721" t="str">
        <f>IF('②応募者名簿(印刷用)'!$BX$40="","",'②応募者名簿(印刷用)'!$BX$40)</f>
        <v>-</v>
      </c>
      <c r="S438" s="721"/>
      <c r="T438" s="721"/>
      <c r="U438" s="721"/>
      <c r="V438" s="721"/>
      <c r="W438" s="721"/>
      <c r="X438" s="721"/>
      <c r="Y438" s="272"/>
      <c r="Z438" s="272"/>
      <c r="AA438" s="718" t="s">
        <v>282</v>
      </c>
      <c r="AB438" s="718"/>
      <c r="AC438" s="718"/>
      <c r="AD438" s="716" t="str">
        <f>IF(①入力シート!$D$30+①入力シート!$H$30+①入力シート!$L$30=0,"",①入力シート!$D$30&amp;①入力シート!$G$30&amp;①入力シート!$H$30&amp;①入力シート!$K$30&amp;①入力シート!$L$30)</f>
        <v/>
      </c>
      <c r="AE438" s="716"/>
      <c r="AF438" s="716"/>
      <c r="AG438" s="716"/>
      <c r="AH438" s="716"/>
      <c r="AI438" s="716"/>
      <c r="AJ438" s="716"/>
      <c r="AK438" s="716"/>
      <c r="AL438" s="716"/>
      <c r="AM438" s="716"/>
      <c r="AN438" s="716"/>
      <c r="AO438" s="716"/>
      <c r="AP438" s="717"/>
      <c r="AQ438" s="300"/>
      <c r="AR438" s="301"/>
      <c r="AS438" s="734" t="s">
        <v>45</v>
      </c>
      <c r="AT438" s="735"/>
      <c r="AU438" s="735"/>
      <c r="AV438" s="735"/>
      <c r="AW438" s="735"/>
      <c r="AX438" s="735"/>
      <c r="AY438" s="735"/>
      <c r="AZ438" s="735"/>
      <c r="BA438" s="735"/>
      <c r="BB438" s="735"/>
      <c r="BC438" s="735"/>
      <c r="BD438" s="735"/>
      <c r="BE438" s="736"/>
      <c r="BF438" s="728" t="s">
        <v>344</v>
      </c>
      <c r="BG438" s="729"/>
      <c r="BH438" s="719" t="s">
        <v>17</v>
      </c>
      <c r="BI438" s="720"/>
      <c r="BJ438" s="721" t="str">
        <f>IF('②応募者名簿(印刷用)'!$BX$40="","",'②応募者名簿(印刷用)'!$BX$40)</f>
        <v>-</v>
      </c>
      <c r="BK438" s="721"/>
      <c r="BL438" s="721"/>
      <c r="BM438" s="721"/>
      <c r="BN438" s="721"/>
      <c r="BO438" s="721"/>
      <c r="BP438" s="721"/>
      <c r="BQ438" s="272"/>
      <c r="BR438" s="272"/>
      <c r="BS438" s="718" t="s">
        <v>282</v>
      </c>
      <c r="BT438" s="718"/>
      <c r="BU438" s="718"/>
      <c r="BV438" s="716" t="str">
        <f>IF(①入力シート!$D$30+①入力シート!$H$30+①入力シート!$L$30=0,"",①入力シート!$D$30&amp;①入力シート!$G$30&amp;①入力シート!$H$30&amp;①入力シート!$K$30&amp;①入力シート!$L$30)</f>
        <v/>
      </c>
      <c r="BW438" s="716"/>
      <c r="BX438" s="716"/>
      <c r="BY438" s="716"/>
      <c r="BZ438" s="716"/>
      <c r="CA438" s="716"/>
      <c r="CB438" s="716"/>
      <c r="CC438" s="716"/>
      <c r="CD438" s="716"/>
      <c r="CE438" s="716"/>
      <c r="CF438" s="716"/>
      <c r="CG438" s="716"/>
      <c r="CH438" s="717"/>
    </row>
    <row r="439" spans="1:86" ht="24.95" customHeight="1">
      <c r="A439" s="714"/>
      <c r="B439" s="715"/>
      <c r="C439" s="715"/>
      <c r="D439" s="715"/>
      <c r="E439" s="715"/>
      <c r="F439" s="715"/>
      <c r="G439" s="715"/>
      <c r="H439" s="715"/>
      <c r="I439" s="191"/>
      <c r="J439" s="191"/>
      <c r="K439" s="191"/>
      <c r="L439" s="191"/>
      <c r="M439" s="192"/>
      <c r="N439" s="790"/>
      <c r="O439" s="790"/>
      <c r="P439" s="711" t="str">
        <f>IF('②応募者名簿(印刷用)'!$BV$42="","",'②応募者名簿(印刷用)'!$BV$42)</f>
        <v xml:space="preserve"> </v>
      </c>
      <c r="Q439" s="712"/>
      <c r="R439" s="712"/>
      <c r="S439" s="712"/>
      <c r="T439" s="712"/>
      <c r="U439" s="712"/>
      <c r="V439" s="712"/>
      <c r="W439" s="712"/>
      <c r="X439" s="712"/>
      <c r="Y439" s="712"/>
      <c r="Z439" s="712"/>
      <c r="AA439" s="712"/>
      <c r="AB439" s="712"/>
      <c r="AC439" s="712"/>
      <c r="AD439" s="712"/>
      <c r="AE439" s="712"/>
      <c r="AF439" s="712"/>
      <c r="AG439" s="712"/>
      <c r="AH439" s="712"/>
      <c r="AI439" s="712"/>
      <c r="AJ439" s="712"/>
      <c r="AK439" s="712"/>
      <c r="AL439" s="712"/>
      <c r="AM439" s="712"/>
      <c r="AN439" s="712"/>
      <c r="AO439" s="712"/>
      <c r="AP439" s="713"/>
      <c r="AQ439" s="300"/>
      <c r="AR439" s="301"/>
      <c r="AS439" s="714"/>
      <c r="AT439" s="715"/>
      <c r="AU439" s="715"/>
      <c r="AV439" s="715"/>
      <c r="AW439" s="715"/>
      <c r="AX439" s="715"/>
      <c r="AY439" s="715"/>
      <c r="AZ439" s="715"/>
      <c r="BA439" s="191"/>
      <c r="BB439" s="191"/>
      <c r="BC439" s="191"/>
      <c r="BD439" s="191"/>
      <c r="BE439" s="192"/>
      <c r="BF439" s="730"/>
      <c r="BG439" s="731"/>
      <c r="BH439" s="711" t="str">
        <f>IF('②応募者名簿(印刷用)'!$BV$42="","",'②応募者名簿(印刷用)'!$BV$42)</f>
        <v xml:space="preserve"> </v>
      </c>
      <c r="BI439" s="712"/>
      <c r="BJ439" s="712"/>
      <c r="BK439" s="712"/>
      <c r="BL439" s="712"/>
      <c r="BM439" s="712"/>
      <c r="BN439" s="712"/>
      <c r="BO439" s="712"/>
      <c r="BP439" s="712"/>
      <c r="BQ439" s="712"/>
      <c r="BR439" s="712"/>
      <c r="BS439" s="712"/>
      <c r="BT439" s="712"/>
      <c r="BU439" s="712"/>
      <c r="BV439" s="712"/>
      <c r="BW439" s="712"/>
      <c r="BX439" s="712"/>
      <c r="BY439" s="712"/>
      <c r="BZ439" s="712"/>
      <c r="CA439" s="712"/>
      <c r="CB439" s="712"/>
      <c r="CC439" s="712"/>
      <c r="CD439" s="712"/>
      <c r="CE439" s="712"/>
      <c r="CF439" s="712"/>
      <c r="CG439" s="712"/>
      <c r="CH439" s="713"/>
    </row>
    <row r="440" spans="1:86" ht="24.95" customHeight="1">
      <c r="A440" s="714"/>
      <c r="B440" s="715"/>
      <c r="C440" s="715"/>
      <c r="D440" s="715"/>
      <c r="E440" s="715"/>
      <c r="F440" s="715"/>
      <c r="G440" s="715"/>
      <c r="H440" s="715"/>
      <c r="I440" s="191"/>
      <c r="J440" s="191"/>
      <c r="K440" s="191"/>
      <c r="L440" s="191"/>
      <c r="M440" s="192"/>
      <c r="N440" s="790"/>
      <c r="O440" s="790"/>
      <c r="P440" s="711" t="str">
        <f>IF('②応募者名簿(印刷用)'!$BV$43="","",'②応募者名簿(印刷用)'!$BV$43)</f>
        <v xml:space="preserve"> </v>
      </c>
      <c r="Q440" s="712"/>
      <c r="R440" s="712"/>
      <c r="S440" s="712"/>
      <c r="T440" s="712"/>
      <c r="U440" s="712"/>
      <c r="V440" s="712"/>
      <c r="W440" s="712"/>
      <c r="X440" s="712"/>
      <c r="Y440" s="712"/>
      <c r="Z440" s="712"/>
      <c r="AA440" s="712"/>
      <c r="AB440" s="712"/>
      <c r="AC440" s="712"/>
      <c r="AD440" s="712"/>
      <c r="AE440" s="712"/>
      <c r="AF440" s="712"/>
      <c r="AG440" s="712"/>
      <c r="AH440" s="712"/>
      <c r="AI440" s="712"/>
      <c r="AJ440" s="712"/>
      <c r="AK440" s="712"/>
      <c r="AL440" s="712"/>
      <c r="AM440" s="712"/>
      <c r="AN440" s="712"/>
      <c r="AO440" s="712"/>
      <c r="AP440" s="713"/>
      <c r="AQ440" s="300"/>
      <c r="AR440" s="301"/>
      <c r="AS440" s="714"/>
      <c r="AT440" s="715"/>
      <c r="AU440" s="715"/>
      <c r="AV440" s="715"/>
      <c r="AW440" s="715"/>
      <c r="AX440" s="715"/>
      <c r="AY440" s="715"/>
      <c r="AZ440" s="715"/>
      <c r="BA440" s="191"/>
      <c r="BB440" s="191"/>
      <c r="BC440" s="191"/>
      <c r="BD440" s="191"/>
      <c r="BE440" s="192"/>
      <c r="BF440" s="730"/>
      <c r="BG440" s="731"/>
      <c r="BH440" s="711" t="str">
        <f>IF('②応募者名簿(印刷用)'!$BV$43="","",'②応募者名簿(印刷用)'!$BV$43)</f>
        <v xml:space="preserve"> </v>
      </c>
      <c r="BI440" s="712"/>
      <c r="BJ440" s="712"/>
      <c r="BK440" s="712"/>
      <c r="BL440" s="712"/>
      <c r="BM440" s="712"/>
      <c r="BN440" s="712"/>
      <c r="BO440" s="712"/>
      <c r="BP440" s="712"/>
      <c r="BQ440" s="712"/>
      <c r="BR440" s="712"/>
      <c r="BS440" s="712"/>
      <c r="BT440" s="712"/>
      <c r="BU440" s="712"/>
      <c r="BV440" s="712"/>
      <c r="BW440" s="712"/>
      <c r="BX440" s="712"/>
      <c r="BY440" s="712"/>
      <c r="BZ440" s="712"/>
      <c r="CA440" s="712"/>
      <c r="CB440" s="712"/>
      <c r="CC440" s="712"/>
      <c r="CD440" s="712"/>
      <c r="CE440" s="712"/>
      <c r="CF440" s="712"/>
      <c r="CG440" s="712"/>
      <c r="CH440" s="713"/>
    </row>
    <row r="441" spans="1:86" ht="24.95" customHeight="1">
      <c r="A441" s="714"/>
      <c r="B441" s="715"/>
      <c r="C441" s="715"/>
      <c r="D441" s="715"/>
      <c r="E441" s="715"/>
      <c r="F441" s="715"/>
      <c r="G441" s="715"/>
      <c r="H441" s="715"/>
      <c r="I441" s="191"/>
      <c r="J441" s="191"/>
      <c r="K441" s="191"/>
      <c r="L441" s="191"/>
      <c r="M441" s="192"/>
      <c r="N441" s="790"/>
      <c r="O441" s="790"/>
      <c r="P441" s="737" t="str">
        <f>IF('②応募者名簿(印刷用)'!$BV$44="","",'②応募者名簿(印刷用)'!$BV$44)</f>
        <v xml:space="preserve"> </v>
      </c>
      <c r="Q441" s="738"/>
      <c r="R441" s="738"/>
      <c r="S441" s="738"/>
      <c r="T441" s="738"/>
      <c r="U441" s="738"/>
      <c r="V441" s="738"/>
      <c r="W441" s="738"/>
      <c r="X441" s="738"/>
      <c r="Y441" s="738"/>
      <c r="Z441" s="738"/>
      <c r="AA441" s="738"/>
      <c r="AB441" s="738"/>
      <c r="AC441" s="738"/>
      <c r="AD441" s="738"/>
      <c r="AE441" s="738"/>
      <c r="AF441" s="738"/>
      <c r="AG441" s="738"/>
      <c r="AH441" s="738"/>
      <c r="AI441" s="738"/>
      <c r="AJ441" s="738"/>
      <c r="AK441" s="738"/>
      <c r="AL441" s="738"/>
      <c r="AM441" s="738"/>
      <c r="AN441" s="738"/>
      <c r="AO441" s="738"/>
      <c r="AP441" s="739"/>
      <c r="AQ441" s="300"/>
      <c r="AR441" s="301"/>
      <c r="AS441" s="714"/>
      <c r="AT441" s="715"/>
      <c r="AU441" s="715"/>
      <c r="AV441" s="715"/>
      <c r="AW441" s="715"/>
      <c r="AX441" s="715"/>
      <c r="AY441" s="715"/>
      <c r="AZ441" s="715"/>
      <c r="BA441" s="191"/>
      <c r="BB441" s="191"/>
      <c r="BC441" s="191"/>
      <c r="BD441" s="191"/>
      <c r="BE441" s="192"/>
      <c r="BF441" s="732"/>
      <c r="BG441" s="733"/>
      <c r="BH441" s="737" t="str">
        <f>IF('②応募者名簿(印刷用)'!$BV$44="","",'②応募者名簿(印刷用)'!$BV$44)</f>
        <v xml:space="preserve"> </v>
      </c>
      <c r="BI441" s="738"/>
      <c r="BJ441" s="738"/>
      <c r="BK441" s="738"/>
      <c r="BL441" s="738"/>
      <c r="BM441" s="738"/>
      <c r="BN441" s="738"/>
      <c r="BO441" s="738"/>
      <c r="BP441" s="738"/>
      <c r="BQ441" s="738"/>
      <c r="BR441" s="738"/>
      <c r="BS441" s="738"/>
      <c r="BT441" s="738"/>
      <c r="BU441" s="738"/>
      <c r="BV441" s="738"/>
      <c r="BW441" s="738"/>
      <c r="BX441" s="738"/>
      <c r="BY441" s="738"/>
      <c r="BZ441" s="738"/>
      <c r="CA441" s="738"/>
      <c r="CB441" s="738"/>
      <c r="CC441" s="738"/>
      <c r="CD441" s="738"/>
      <c r="CE441" s="738"/>
      <c r="CF441" s="738"/>
      <c r="CG441" s="738"/>
      <c r="CH441" s="739"/>
    </row>
    <row r="442" spans="1:86" ht="24.95" customHeight="1">
      <c r="A442" s="714"/>
      <c r="B442" s="715"/>
      <c r="C442" s="715"/>
      <c r="D442" s="715"/>
      <c r="E442" s="715"/>
      <c r="F442" s="715"/>
      <c r="G442" s="715"/>
      <c r="H442" s="715"/>
      <c r="I442" s="191"/>
      <c r="J442" s="191"/>
      <c r="K442" s="191"/>
      <c r="L442" s="191"/>
      <c r="M442" s="192"/>
      <c r="N442" s="728" t="s">
        <v>345</v>
      </c>
      <c r="O442" s="729"/>
      <c r="P442" s="740" t="s">
        <v>23</v>
      </c>
      <c r="Q442" s="741"/>
      <c r="R442" s="741"/>
      <c r="S442" s="741"/>
      <c r="T442" s="720" t="str">
        <f>""&amp;①入力シート!$D$21</f>
        <v/>
      </c>
      <c r="U442" s="720"/>
      <c r="V442" s="720"/>
      <c r="W442" s="720"/>
      <c r="X442" s="720"/>
      <c r="Y442" s="720"/>
      <c r="Z442" s="720"/>
      <c r="AA442" s="720"/>
      <c r="AB442" s="720"/>
      <c r="AC442" s="720"/>
      <c r="AD442" s="720"/>
      <c r="AE442" s="720"/>
      <c r="AF442" s="720"/>
      <c r="AG442" s="720"/>
      <c r="AH442" s="720"/>
      <c r="AI442" s="720"/>
      <c r="AJ442" s="720"/>
      <c r="AK442" s="720"/>
      <c r="AL442" s="720"/>
      <c r="AM442" s="720"/>
      <c r="AN442" s="720"/>
      <c r="AO442" s="720"/>
      <c r="AP442" s="773"/>
      <c r="AQ442" s="300"/>
      <c r="AR442" s="301"/>
      <c r="AS442" s="714"/>
      <c r="AT442" s="715"/>
      <c r="AU442" s="715"/>
      <c r="AV442" s="715"/>
      <c r="AW442" s="715"/>
      <c r="AX442" s="715"/>
      <c r="AY442" s="715"/>
      <c r="AZ442" s="715"/>
      <c r="BA442" s="191"/>
      <c r="BB442" s="191"/>
      <c r="BC442" s="191"/>
      <c r="BD442" s="191"/>
      <c r="BE442" s="192"/>
      <c r="BF442" s="728" t="s">
        <v>345</v>
      </c>
      <c r="BG442" s="729"/>
      <c r="BH442" s="740" t="s">
        <v>23</v>
      </c>
      <c r="BI442" s="741"/>
      <c r="BJ442" s="741"/>
      <c r="BK442" s="741"/>
      <c r="BL442" s="720" t="str">
        <f>""&amp;①入力シート!$D$21</f>
        <v/>
      </c>
      <c r="BM442" s="720"/>
      <c r="BN442" s="720"/>
      <c r="BO442" s="720"/>
      <c r="BP442" s="720"/>
      <c r="BQ442" s="720"/>
      <c r="BR442" s="720"/>
      <c r="BS442" s="720"/>
      <c r="BT442" s="720"/>
      <c r="BU442" s="720"/>
      <c r="BV442" s="720"/>
      <c r="BW442" s="720"/>
      <c r="BX442" s="720"/>
      <c r="BY442" s="720"/>
      <c r="BZ442" s="720"/>
      <c r="CA442" s="720"/>
      <c r="CB442" s="720"/>
      <c r="CC442" s="720"/>
      <c r="CD442" s="720"/>
      <c r="CE442" s="720"/>
      <c r="CF442" s="720"/>
      <c r="CG442" s="720"/>
      <c r="CH442" s="773"/>
    </row>
    <row r="443" spans="1:86" ht="24.95" customHeight="1">
      <c r="A443" s="193"/>
      <c r="B443" s="191"/>
      <c r="C443" s="191"/>
      <c r="D443" s="191"/>
      <c r="E443" s="191"/>
      <c r="F443" s="191"/>
      <c r="G443" s="191"/>
      <c r="H443" s="191"/>
      <c r="I443" s="191"/>
      <c r="J443" s="191"/>
      <c r="K443" s="191"/>
      <c r="L443" s="191"/>
      <c r="M443" s="192"/>
      <c r="N443" s="730"/>
      <c r="O443" s="731"/>
      <c r="P443" s="770" t="str">
        <f>"　"&amp;①入力シート!$D$22</f>
        <v>　</v>
      </c>
      <c r="Q443" s="771"/>
      <c r="R443" s="771"/>
      <c r="S443" s="771"/>
      <c r="T443" s="771"/>
      <c r="U443" s="771"/>
      <c r="V443" s="771"/>
      <c r="W443" s="771"/>
      <c r="X443" s="771"/>
      <c r="Y443" s="771"/>
      <c r="Z443" s="771"/>
      <c r="AA443" s="771"/>
      <c r="AB443" s="771"/>
      <c r="AC443" s="771"/>
      <c r="AD443" s="771"/>
      <c r="AE443" s="771"/>
      <c r="AF443" s="771"/>
      <c r="AG443" s="771"/>
      <c r="AH443" s="771"/>
      <c r="AI443" s="771"/>
      <c r="AJ443" s="771"/>
      <c r="AK443" s="771"/>
      <c r="AL443" s="771"/>
      <c r="AM443" s="771"/>
      <c r="AN443" s="771"/>
      <c r="AO443" s="771"/>
      <c r="AP443" s="772"/>
      <c r="AQ443" s="300"/>
      <c r="AR443" s="301"/>
      <c r="AS443" s="193"/>
      <c r="AT443" s="191"/>
      <c r="AU443" s="191"/>
      <c r="AV443" s="191"/>
      <c r="AW443" s="191"/>
      <c r="AX443" s="191"/>
      <c r="AY443" s="191"/>
      <c r="AZ443" s="191"/>
      <c r="BA443" s="191"/>
      <c r="BB443" s="191"/>
      <c r="BC443" s="191"/>
      <c r="BD443" s="191"/>
      <c r="BE443" s="192"/>
      <c r="BF443" s="730"/>
      <c r="BG443" s="731"/>
      <c r="BH443" s="770" t="str">
        <f>"　"&amp;①入力シート!$D$22</f>
        <v>　</v>
      </c>
      <c r="BI443" s="771"/>
      <c r="BJ443" s="771"/>
      <c r="BK443" s="771"/>
      <c r="BL443" s="771"/>
      <c r="BM443" s="771"/>
      <c r="BN443" s="771"/>
      <c r="BO443" s="771"/>
      <c r="BP443" s="771"/>
      <c r="BQ443" s="771"/>
      <c r="BR443" s="771"/>
      <c r="BS443" s="771"/>
      <c r="BT443" s="771"/>
      <c r="BU443" s="771"/>
      <c r="BV443" s="771"/>
      <c r="BW443" s="771"/>
      <c r="BX443" s="771"/>
      <c r="BY443" s="771"/>
      <c r="BZ443" s="771"/>
      <c r="CA443" s="771"/>
      <c r="CB443" s="771"/>
      <c r="CC443" s="771"/>
      <c r="CD443" s="771"/>
      <c r="CE443" s="771"/>
      <c r="CF443" s="771"/>
      <c r="CG443" s="771"/>
      <c r="CH443" s="772"/>
    </row>
    <row r="444" spans="1:86" ht="24.95" customHeight="1">
      <c r="A444" s="193"/>
      <c r="B444" s="191"/>
      <c r="C444" s="191"/>
      <c r="D444" s="191"/>
      <c r="E444" s="191"/>
      <c r="F444" s="191"/>
      <c r="G444" s="191"/>
      <c r="H444" s="191"/>
      <c r="I444" s="191"/>
      <c r="J444" s="191"/>
      <c r="K444" s="191"/>
      <c r="L444" s="191"/>
      <c r="M444" s="192"/>
      <c r="N444" s="730"/>
      <c r="O444" s="731"/>
      <c r="P444" s="764" t="str">
        <f>"　"&amp;①入力シート!$D$23</f>
        <v>　</v>
      </c>
      <c r="Q444" s="765"/>
      <c r="R444" s="765"/>
      <c r="S444" s="765"/>
      <c r="T444" s="765"/>
      <c r="U444" s="765"/>
      <c r="V444" s="765"/>
      <c r="W444" s="765"/>
      <c r="X444" s="765"/>
      <c r="Y444" s="765"/>
      <c r="Z444" s="765"/>
      <c r="AA444" s="765"/>
      <c r="AB444" s="765"/>
      <c r="AC444" s="765"/>
      <c r="AD444" s="765"/>
      <c r="AE444" s="765"/>
      <c r="AF444" s="765"/>
      <c r="AG444" s="765"/>
      <c r="AH444" s="765"/>
      <c r="AI444" s="765"/>
      <c r="AJ444" s="765"/>
      <c r="AK444" s="765"/>
      <c r="AL444" s="765"/>
      <c r="AM444" s="765"/>
      <c r="AN444" s="765"/>
      <c r="AO444" s="765"/>
      <c r="AP444" s="766"/>
      <c r="AQ444" s="300"/>
      <c r="AR444" s="301"/>
      <c r="AS444" s="193"/>
      <c r="AT444" s="191"/>
      <c r="AU444" s="191"/>
      <c r="AV444" s="191"/>
      <c r="AW444" s="191"/>
      <c r="AX444" s="191"/>
      <c r="AY444" s="191"/>
      <c r="AZ444" s="191"/>
      <c r="BA444" s="191"/>
      <c r="BB444" s="191"/>
      <c r="BC444" s="191"/>
      <c r="BD444" s="191"/>
      <c r="BE444" s="192"/>
      <c r="BF444" s="730"/>
      <c r="BG444" s="731"/>
      <c r="BH444" s="764" t="str">
        <f>"　"&amp;①入力シート!$D$23</f>
        <v>　</v>
      </c>
      <c r="BI444" s="765"/>
      <c r="BJ444" s="765"/>
      <c r="BK444" s="765"/>
      <c r="BL444" s="765"/>
      <c r="BM444" s="765"/>
      <c r="BN444" s="765"/>
      <c r="BO444" s="765"/>
      <c r="BP444" s="765"/>
      <c r="BQ444" s="765"/>
      <c r="BR444" s="765"/>
      <c r="BS444" s="765"/>
      <c r="BT444" s="765"/>
      <c r="BU444" s="765"/>
      <c r="BV444" s="765"/>
      <c r="BW444" s="765"/>
      <c r="BX444" s="765"/>
      <c r="BY444" s="765"/>
      <c r="BZ444" s="765"/>
      <c r="CA444" s="765"/>
      <c r="CB444" s="765"/>
      <c r="CC444" s="765"/>
      <c r="CD444" s="765"/>
      <c r="CE444" s="765"/>
      <c r="CF444" s="765"/>
      <c r="CG444" s="765"/>
      <c r="CH444" s="766"/>
    </row>
    <row r="445" spans="1:86" ht="24.95" customHeight="1">
      <c r="A445" s="194"/>
      <c r="B445" s="195"/>
      <c r="C445" s="195"/>
      <c r="D445" s="195"/>
      <c r="E445" s="195"/>
      <c r="F445" s="195"/>
      <c r="G445" s="195"/>
      <c r="H445" s="195"/>
      <c r="I445" s="195"/>
      <c r="J445" s="195"/>
      <c r="K445" s="195"/>
      <c r="L445" s="195"/>
      <c r="M445" s="196"/>
      <c r="N445" s="732"/>
      <c r="O445" s="733"/>
      <c r="P445" s="764"/>
      <c r="Q445" s="765"/>
      <c r="R445" s="765"/>
      <c r="S445" s="765"/>
      <c r="T445" s="765"/>
      <c r="U445" s="765"/>
      <c r="V445" s="765"/>
      <c r="W445" s="765"/>
      <c r="X445" s="765"/>
      <c r="Y445" s="765"/>
      <c r="Z445" s="765"/>
      <c r="AA445" s="765"/>
      <c r="AB445" s="765"/>
      <c r="AC445" s="765"/>
      <c r="AD445" s="765"/>
      <c r="AE445" s="765"/>
      <c r="AF445" s="765"/>
      <c r="AG445" s="765"/>
      <c r="AH445" s="765"/>
      <c r="AI445" s="765"/>
      <c r="AJ445" s="765"/>
      <c r="AK445" s="765"/>
      <c r="AL445" s="765"/>
      <c r="AM445" s="765"/>
      <c r="AN445" s="765"/>
      <c r="AO445" s="765"/>
      <c r="AP445" s="766"/>
      <c r="AQ445" s="300"/>
      <c r="AR445" s="301"/>
      <c r="AS445" s="194"/>
      <c r="AT445" s="195"/>
      <c r="AU445" s="195"/>
      <c r="AV445" s="195"/>
      <c r="AW445" s="195"/>
      <c r="AX445" s="195"/>
      <c r="AY445" s="195"/>
      <c r="AZ445" s="195"/>
      <c r="BA445" s="195"/>
      <c r="BB445" s="195"/>
      <c r="BC445" s="195"/>
      <c r="BD445" s="195"/>
      <c r="BE445" s="196"/>
      <c r="BF445" s="732"/>
      <c r="BG445" s="733"/>
      <c r="BH445" s="767"/>
      <c r="BI445" s="768"/>
      <c r="BJ445" s="768"/>
      <c r="BK445" s="768"/>
      <c r="BL445" s="768"/>
      <c r="BM445" s="768"/>
      <c r="BN445" s="768"/>
      <c r="BO445" s="768"/>
      <c r="BP445" s="768"/>
      <c r="BQ445" s="768"/>
      <c r="BR445" s="768"/>
      <c r="BS445" s="768"/>
      <c r="BT445" s="768"/>
      <c r="BU445" s="768"/>
      <c r="BV445" s="768"/>
      <c r="BW445" s="768"/>
      <c r="BX445" s="768"/>
      <c r="BY445" s="768"/>
      <c r="BZ445" s="768"/>
      <c r="CA445" s="768"/>
      <c r="CB445" s="768"/>
      <c r="CC445" s="768"/>
      <c r="CD445" s="768"/>
      <c r="CE445" s="768"/>
      <c r="CF445" s="768"/>
      <c r="CG445" s="768"/>
      <c r="CH445" s="769"/>
    </row>
    <row r="446" spans="1:86" ht="24.95" customHeight="1">
      <c r="A446" s="722" t="s">
        <v>337</v>
      </c>
      <c r="B446" s="723"/>
      <c r="C446" s="740" t="s">
        <v>31</v>
      </c>
      <c r="D446" s="741"/>
      <c r="E446" s="741"/>
      <c r="F446" s="741"/>
      <c r="G446" s="741"/>
      <c r="H446" s="741"/>
      <c r="I446" s="741"/>
      <c r="J446" s="741"/>
      <c r="K446" s="741"/>
      <c r="L446" s="741"/>
      <c r="M446" s="741"/>
      <c r="N446" s="722" t="s">
        <v>336</v>
      </c>
      <c r="O446" s="723"/>
      <c r="P446" s="792" t="str">
        <f>""&amp;①入力シート!AC140</f>
        <v/>
      </c>
      <c r="Q446" s="792"/>
      <c r="R446" s="792"/>
      <c r="S446" s="792"/>
      <c r="T446" s="792"/>
      <c r="U446" s="792"/>
      <c r="V446" s="792"/>
      <c r="W446" s="792"/>
      <c r="X446" s="792"/>
      <c r="Y446" s="792"/>
      <c r="Z446" s="792"/>
      <c r="AA446" s="792"/>
      <c r="AB446" s="792"/>
      <c r="AC446" s="792"/>
      <c r="AD446" s="792"/>
      <c r="AE446" s="792"/>
      <c r="AF446" s="792"/>
      <c r="AG446" s="792"/>
      <c r="AH446" s="792"/>
      <c r="AI446" s="792"/>
      <c r="AJ446" s="792"/>
      <c r="AK446" s="792"/>
      <c r="AL446" s="792"/>
      <c r="AM446" s="792"/>
      <c r="AN446" s="792"/>
      <c r="AO446" s="792"/>
      <c r="AP446" s="792"/>
      <c r="AQ446" s="300"/>
      <c r="AR446" s="301"/>
      <c r="AS446" s="722" t="s">
        <v>337</v>
      </c>
      <c r="AT446" s="723"/>
      <c r="AU446" s="740" t="s">
        <v>31</v>
      </c>
      <c r="AV446" s="741"/>
      <c r="AW446" s="741"/>
      <c r="AX446" s="741"/>
      <c r="AY446" s="741"/>
      <c r="AZ446" s="741"/>
      <c r="BA446" s="741"/>
      <c r="BB446" s="741"/>
      <c r="BC446" s="741"/>
      <c r="BD446" s="741"/>
      <c r="BE446" s="742"/>
      <c r="BF446" s="722" t="s">
        <v>336</v>
      </c>
      <c r="BG446" s="723"/>
      <c r="BH446" s="755" t="str">
        <f>""&amp;①入力シート!AC141</f>
        <v/>
      </c>
      <c r="BI446" s="756"/>
      <c r="BJ446" s="756"/>
      <c r="BK446" s="756"/>
      <c r="BL446" s="756"/>
      <c r="BM446" s="756"/>
      <c r="BN446" s="756"/>
      <c r="BO446" s="756"/>
      <c r="BP446" s="756"/>
      <c r="BQ446" s="756"/>
      <c r="BR446" s="756"/>
      <c r="BS446" s="756"/>
      <c r="BT446" s="756"/>
      <c r="BU446" s="756"/>
      <c r="BV446" s="756"/>
      <c r="BW446" s="756"/>
      <c r="BX446" s="756"/>
      <c r="BY446" s="756"/>
      <c r="BZ446" s="756"/>
      <c r="CA446" s="756"/>
      <c r="CB446" s="756"/>
      <c r="CC446" s="756"/>
      <c r="CD446" s="756"/>
      <c r="CE446" s="756"/>
      <c r="CF446" s="756"/>
      <c r="CG446" s="756"/>
      <c r="CH446" s="757"/>
    </row>
    <row r="447" spans="1:86" ht="24.95" customHeight="1">
      <c r="A447" s="724"/>
      <c r="B447" s="725"/>
      <c r="C447" s="743">
        <f>'②応募者名簿(印刷用)'!$CI29</f>
        <v>117</v>
      </c>
      <c r="D447" s="744"/>
      <c r="E447" s="744"/>
      <c r="F447" s="744"/>
      <c r="G447" s="744"/>
      <c r="H447" s="744"/>
      <c r="I447" s="744"/>
      <c r="J447" s="744"/>
      <c r="K447" s="744"/>
      <c r="L447" s="744"/>
      <c r="M447" s="744"/>
      <c r="N447" s="724"/>
      <c r="O447" s="725"/>
      <c r="P447" s="792"/>
      <c r="Q447" s="792"/>
      <c r="R447" s="792"/>
      <c r="S447" s="792"/>
      <c r="T447" s="792"/>
      <c r="U447" s="792"/>
      <c r="V447" s="792"/>
      <c r="W447" s="792"/>
      <c r="X447" s="792"/>
      <c r="Y447" s="792"/>
      <c r="Z447" s="792"/>
      <c r="AA447" s="792"/>
      <c r="AB447" s="792"/>
      <c r="AC447" s="792"/>
      <c r="AD447" s="792"/>
      <c r="AE447" s="792"/>
      <c r="AF447" s="792"/>
      <c r="AG447" s="792"/>
      <c r="AH447" s="792"/>
      <c r="AI447" s="792"/>
      <c r="AJ447" s="792"/>
      <c r="AK447" s="792"/>
      <c r="AL447" s="792"/>
      <c r="AM447" s="792"/>
      <c r="AN447" s="792"/>
      <c r="AO447" s="792"/>
      <c r="AP447" s="792"/>
      <c r="AQ447" s="300"/>
      <c r="AR447" s="301"/>
      <c r="AS447" s="724"/>
      <c r="AT447" s="725"/>
      <c r="AU447" s="743">
        <f>'②応募者名簿(印刷用)'!$CI30</f>
        <v>118</v>
      </c>
      <c r="AV447" s="744"/>
      <c r="AW447" s="744"/>
      <c r="AX447" s="744"/>
      <c r="AY447" s="744"/>
      <c r="AZ447" s="744"/>
      <c r="BA447" s="744"/>
      <c r="BB447" s="744"/>
      <c r="BC447" s="744"/>
      <c r="BD447" s="744"/>
      <c r="BE447" s="745"/>
      <c r="BF447" s="724"/>
      <c r="BG447" s="725"/>
      <c r="BH447" s="758"/>
      <c r="BI447" s="759"/>
      <c r="BJ447" s="759"/>
      <c r="BK447" s="759"/>
      <c r="BL447" s="759"/>
      <c r="BM447" s="759"/>
      <c r="BN447" s="759"/>
      <c r="BO447" s="759"/>
      <c r="BP447" s="759"/>
      <c r="BQ447" s="759"/>
      <c r="BR447" s="759"/>
      <c r="BS447" s="759"/>
      <c r="BT447" s="759"/>
      <c r="BU447" s="759"/>
      <c r="BV447" s="759"/>
      <c r="BW447" s="759"/>
      <c r="BX447" s="759"/>
      <c r="BY447" s="759"/>
      <c r="BZ447" s="759"/>
      <c r="CA447" s="759"/>
      <c r="CB447" s="759"/>
      <c r="CC447" s="759"/>
      <c r="CD447" s="759"/>
      <c r="CE447" s="759"/>
      <c r="CF447" s="759"/>
      <c r="CG447" s="759"/>
      <c r="CH447" s="760"/>
    </row>
    <row r="448" spans="1:86" ht="24.95" customHeight="1">
      <c r="A448" s="726"/>
      <c r="B448" s="727"/>
      <c r="C448" s="743"/>
      <c r="D448" s="744"/>
      <c r="E448" s="744"/>
      <c r="F448" s="744"/>
      <c r="G448" s="744"/>
      <c r="H448" s="744"/>
      <c r="I448" s="744"/>
      <c r="J448" s="744"/>
      <c r="K448" s="744"/>
      <c r="L448" s="744"/>
      <c r="M448" s="744"/>
      <c r="N448" s="726"/>
      <c r="O448" s="727"/>
      <c r="P448" s="792"/>
      <c r="Q448" s="792"/>
      <c r="R448" s="792"/>
      <c r="S448" s="792"/>
      <c r="T448" s="792"/>
      <c r="U448" s="792"/>
      <c r="V448" s="792"/>
      <c r="W448" s="792"/>
      <c r="X448" s="792"/>
      <c r="Y448" s="792"/>
      <c r="Z448" s="792"/>
      <c r="AA448" s="792"/>
      <c r="AB448" s="792"/>
      <c r="AC448" s="792"/>
      <c r="AD448" s="792"/>
      <c r="AE448" s="792"/>
      <c r="AF448" s="792"/>
      <c r="AG448" s="792"/>
      <c r="AH448" s="792"/>
      <c r="AI448" s="792"/>
      <c r="AJ448" s="792"/>
      <c r="AK448" s="792"/>
      <c r="AL448" s="792"/>
      <c r="AM448" s="792"/>
      <c r="AN448" s="792"/>
      <c r="AO448" s="792"/>
      <c r="AP448" s="792"/>
      <c r="AQ448" s="300"/>
      <c r="AR448" s="301"/>
      <c r="AS448" s="726"/>
      <c r="AT448" s="727"/>
      <c r="AU448" s="746"/>
      <c r="AV448" s="747"/>
      <c r="AW448" s="747"/>
      <c r="AX448" s="747"/>
      <c r="AY448" s="747"/>
      <c r="AZ448" s="747"/>
      <c r="BA448" s="747"/>
      <c r="BB448" s="747"/>
      <c r="BC448" s="747"/>
      <c r="BD448" s="747"/>
      <c r="BE448" s="748"/>
      <c r="BF448" s="726"/>
      <c r="BG448" s="727"/>
      <c r="BH448" s="761"/>
      <c r="BI448" s="762"/>
      <c r="BJ448" s="762"/>
      <c r="BK448" s="762"/>
      <c r="BL448" s="762"/>
      <c r="BM448" s="762"/>
      <c r="BN448" s="762"/>
      <c r="BO448" s="762"/>
      <c r="BP448" s="762"/>
      <c r="BQ448" s="762"/>
      <c r="BR448" s="762"/>
      <c r="BS448" s="762"/>
      <c r="BT448" s="762"/>
      <c r="BU448" s="762"/>
      <c r="BV448" s="762"/>
      <c r="BW448" s="762"/>
      <c r="BX448" s="762"/>
      <c r="BY448" s="762"/>
      <c r="BZ448" s="762"/>
      <c r="CA448" s="762"/>
      <c r="CB448" s="762"/>
      <c r="CC448" s="762"/>
      <c r="CD448" s="762"/>
      <c r="CE448" s="762"/>
      <c r="CF448" s="762"/>
      <c r="CG448" s="762"/>
      <c r="CH448" s="763"/>
    </row>
    <row r="449" spans="1:86" ht="24.95" customHeight="1">
      <c r="A449" s="722" t="s">
        <v>338</v>
      </c>
      <c r="B449" s="723"/>
      <c r="C449" s="782" t="str">
        <f>IF('②応募者名簿(印刷用)'!$CS$29="","",'②応募者名簿(印刷用)'!$CS$29)</f>
        <v/>
      </c>
      <c r="D449" s="783"/>
      <c r="E449" s="783"/>
      <c r="F449" s="783"/>
      <c r="G449" s="783"/>
      <c r="H449" s="783"/>
      <c r="I449" s="783"/>
      <c r="J449" s="783"/>
      <c r="K449" s="783"/>
      <c r="L449" s="783"/>
      <c r="M449" s="784"/>
      <c r="N449" s="728" t="s">
        <v>346</v>
      </c>
      <c r="O449" s="729"/>
      <c r="P449" s="787" t="s">
        <v>32</v>
      </c>
      <c r="Q449" s="788"/>
      <c r="R449" s="788"/>
      <c r="S449" s="788"/>
      <c r="T449" s="788"/>
      <c r="U449" s="788"/>
      <c r="V449" s="788"/>
      <c r="W449" s="788"/>
      <c r="X449" s="788"/>
      <c r="Y449" s="788"/>
      <c r="Z449" s="788"/>
      <c r="AA449" s="788"/>
      <c r="AB449" s="788"/>
      <c r="AC449" s="788"/>
      <c r="AD449" s="788"/>
      <c r="AE449" s="788"/>
      <c r="AF449" s="788"/>
      <c r="AG449" s="788"/>
      <c r="AH449" s="788"/>
      <c r="AI449" s="788"/>
      <c r="AJ449" s="788"/>
      <c r="AK449" s="788"/>
      <c r="AL449" s="788"/>
      <c r="AM449" s="788"/>
      <c r="AN449" s="788"/>
      <c r="AO449" s="788"/>
      <c r="AP449" s="789"/>
      <c r="AQ449" s="300"/>
      <c r="AR449" s="301"/>
      <c r="AS449" s="722" t="s">
        <v>338</v>
      </c>
      <c r="AT449" s="723"/>
      <c r="AU449" s="782" t="str">
        <f>IF('②応募者名簿(印刷用)'!$CS$30="","",'②応募者名簿(印刷用)'!$CS$30)</f>
        <v/>
      </c>
      <c r="AV449" s="783"/>
      <c r="AW449" s="783"/>
      <c r="AX449" s="783"/>
      <c r="AY449" s="783"/>
      <c r="AZ449" s="783"/>
      <c r="BA449" s="783"/>
      <c r="BB449" s="783"/>
      <c r="BC449" s="783"/>
      <c r="BD449" s="783"/>
      <c r="BE449" s="784"/>
      <c r="BF449" s="728" t="s">
        <v>346</v>
      </c>
      <c r="BG449" s="729"/>
      <c r="BH449" s="740" t="s">
        <v>32</v>
      </c>
      <c r="BI449" s="741"/>
      <c r="BJ449" s="741"/>
      <c r="BK449" s="741"/>
      <c r="BL449" s="741"/>
      <c r="BM449" s="741"/>
      <c r="BN449" s="741"/>
      <c r="BO449" s="741"/>
      <c r="BP449" s="741"/>
      <c r="BQ449" s="741"/>
      <c r="BR449" s="741"/>
      <c r="BS449" s="741"/>
      <c r="BT449" s="741"/>
      <c r="BU449" s="741"/>
      <c r="BV449" s="741"/>
      <c r="BW449" s="741"/>
      <c r="BX449" s="741"/>
      <c r="BY449" s="741"/>
      <c r="BZ449" s="741"/>
      <c r="CA449" s="741"/>
      <c r="CB449" s="741"/>
      <c r="CC449" s="741"/>
      <c r="CD449" s="741"/>
      <c r="CE449" s="741"/>
      <c r="CF449" s="741"/>
      <c r="CG449" s="741"/>
      <c r="CH449" s="742"/>
    </row>
    <row r="450" spans="1:86" ht="24.95" customHeight="1">
      <c r="A450" s="724"/>
      <c r="B450" s="725"/>
      <c r="C450" s="743"/>
      <c r="D450" s="744"/>
      <c r="E450" s="744"/>
      <c r="F450" s="744"/>
      <c r="G450" s="744"/>
      <c r="H450" s="744"/>
      <c r="I450" s="744"/>
      <c r="J450" s="744"/>
      <c r="K450" s="744"/>
      <c r="L450" s="744"/>
      <c r="M450" s="745"/>
      <c r="N450" s="730"/>
      <c r="O450" s="731"/>
      <c r="P450" s="793" t="str">
        <f>IF('②応募者名簿(印刷用)'!$CW$29="","",'②応募者名簿(印刷用)'!$CW$29)</f>
        <v xml:space="preserve"> </v>
      </c>
      <c r="Q450" s="793"/>
      <c r="R450" s="793"/>
      <c r="S450" s="793"/>
      <c r="T450" s="793"/>
      <c r="U450" s="793"/>
      <c r="V450" s="793"/>
      <c r="W450" s="793"/>
      <c r="X450" s="793"/>
      <c r="Y450" s="793"/>
      <c r="Z450" s="793"/>
      <c r="AA450" s="793"/>
      <c r="AB450" s="793"/>
      <c r="AC450" s="793"/>
      <c r="AD450" s="793"/>
      <c r="AE450" s="793"/>
      <c r="AF450" s="793"/>
      <c r="AG450" s="793"/>
      <c r="AH450" s="793"/>
      <c r="AI450" s="793"/>
      <c r="AJ450" s="793"/>
      <c r="AK450" s="793"/>
      <c r="AL450" s="793"/>
      <c r="AM450" s="793"/>
      <c r="AN450" s="793"/>
      <c r="AO450" s="793"/>
      <c r="AP450" s="793"/>
      <c r="AQ450" s="300"/>
      <c r="AR450" s="301"/>
      <c r="AS450" s="724"/>
      <c r="AT450" s="725"/>
      <c r="AU450" s="743"/>
      <c r="AV450" s="744"/>
      <c r="AW450" s="744"/>
      <c r="AX450" s="744"/>
      <c r="AY450" s="744"/>
      <c r="AZ450" s="744"/>
      <c r="BA450" s="744"/>
      <c r="BB450" s="744"/>
      <c r="BC450" s="744"/>
      <c r="BD450" s="744"/>
      <c r="BE450" s="745"/>
      <c r="BF450" s="730"/>
      <c r="BG450" s="731"/>
      <c r="BH450" s="743" t="str">
        <f>IF('②応募者名簿(印刷用)'!$CW$30="","",'②応募者名簿(印刷用)'!$CW$30)</f>
        <v xml:space="preserve"> </v>
      </c>
      <c r="BI450" s="744"/>
      <c r="BJ450" s="744"/>
      <c r="BK450" s="744"/>
      <c r="BL450" s="744"/>
      <c r="BM450" s="744"/>
      <c r="BN450" s="744"/>
      <c r="BO450" s="744"/>
      <c r="BP450" s="744"/>
      <c r="BQ450" s="744"/>
      <c r="BR450" s="744"/>
      <c r="BS450" s="744"/>
      <c r="BT450" s="744"/>
      <c r="BU450" s="744"/>
      <c r="BV450" s="744"/>
      <c r="BW450" s="744"/>
      <c r="BX450" s="744"/>
      <c r="BY450" s="744"/>
      <c r="BZ450" s="744"/>
      <c r="CA450" s="744"/>
      <c r="CB450" s="744"/>
      <c r="CC450" s="744"/>
      <c r="CD450" s="744"/>
      <c r="CE450" s="744"/>
      <c r="CF450" s="744"/>
      <c r="CG450" s="744"/>
      <c r="CH450" s="745"/>
    </row>
    <row r="451" spans="1:86" ht="24.95" customHeight="1">
      <c r="A451" s="726"/>
      <c r="B451" s="727"/>
      <c r="C451" s="743"/>
      <c r="D451" s="744"/>
      <c r="E451" s="744"/>
      <c r="F451" s="744"/>
      <c r="G451" s="744"/>
      <c r="H451" s="744"/>
      <c r="I451" s="744"/>
      <c r="J451" s="744"/>
      <c r="K451" s="744"/>
      <c r="L451" s="744"/>
      <c r="M451" s="745"/>
      <c r="N451" s="732"/>
      <c r="O451" s="733"/>
      <c r="P451" s="794"/>
      <c r="Q451" s="794"/>
      <c r="R451" s="794"/>
      <c r="S451" s="794"/>
      <c r="T451" s="794"/>
      <c r="U451" s="794"/>
      <c r="V451" s="794"/>
      <c r="W451" s="794"/>
      <c r="X451" s="794"/>
      <c r="Y451" s="794"/>
      <c r="Z451" s="794"/>
      <c r="AA451" s="794"/>
      <c r="AB451" s="794"/>
      <c r="AC451" s="794"/>
      <c r="AD451" s="794"/>
      <c r="AE451" s="794"/>
      <c r="AF451" s="794"/>
      <c r="AG451" s="794"/>
      <c r="AH451" s="794"/>
      <c r="AI451" s="794"/>
      <c r="AJ451" s="794"/>
      <c r="AK451" s="794"/>
      <c r="AL451" s="794"/>
      <c r="AM451" s="794"/>
      <c r="AN451" s="794"/>
      <c r="AO451" s="794"/>
      <c r="AP451" s="794"/>
      <c r="AQ451" s="300"/>
      <c r="AR451" s="301"/>
      <c r="AS451" s="726"/>
      <c r="AT451" s="727"/>
      <c r="AU451" s="746"/>
      <c r="AV451" s="747"/>
      <c r="AW451" s="747"/>
      <c r="AX451" s="747"/>
      <c r="AY451" s="747"/>
      <c r="AZ451" s="747"/>
      <c r="BA451" s="747"/>
      <c r="BB451" s="747"/>
      <c r="BC451" s="747"/>
      <c r="BD451" s="747"/>
      <c r="BE451" s="748"/>
      <c r="BF451" s="732"/>
      <c r="BG451" s="733"/>
      <c r="BH451" s="746"/>
      <c r="BI451" s="747"/>
      <c r="BJ451" s="747"/>
      <c r="BK451" s="747"/>
      <c r="BL451" s="747"/>
      <c r="BM451" s="747"/>
      <c r="BN451" s="747"/>
      <c r="BO451" s="747"/>
      <c r="BP451" s="747"/>
      <c r="BQ451" s="747"/>
      <c r="BR451" s="747"/>
      <c r="BS451" s="747"/>
      <c r="BT451" s="747"/>
      <c r="BU451" s="747"/>
      <c r="BV451" s="747"/>
      <c r="BW451" s="747"/>
      <c r="BX451" s="747"/>
      <c r="BY451" s="747"/>
      <c r="BZ451" s="747"/>
      <c r="CA451" s="747"/>
      <c r="CB451" s="747"/>
      <c r="CC451" s="747"/>
      <c r="CD451" s="747"/>
      <c r="CE451" s="747"/>
      <c r="CF451" s="747"/>
      <c r="CG451" s="747"/>
      <c r="CH451" s="748"/>
    </row>
    <row r="452" spans="1:86" ht="24.95" customHeight="1">
      <c r="A452" s="786" t="s">
        <v>22</v>
      </c>
      <c r="B452" s="786"/>
      <c r="C452" s="791" t="str">
        <f>""&amp;①入力シート!AD140</f>
        <v/>
      </c>
      <c r="D452" s="791"/>
      <c r="E452" s="791"/>
      <c r="F452" s="791"/>
      <c r="G452" s="791"/>
      <c r="H452" s="791"/>
      <c r="I452" s="791"/>
      <c r="J452" s="791"/>
      <c r="K452" s="791"/>
      <c r="L452" s="791"/>
      <c r="M452" s="791"/>
      <c r="N452" s="197"/>
      <c r="O452" s="198"/>
      <c r="P452" s="198"/>
      <c r="Q452" s="198"/>
      <c r="R452" s="198"/>
      <c r="S452" s="198"/>
      <c r="T452" s="198"/>
      <c r="U452" s="198"/>
      <c r="V452" s="198"/>
      <c r="W452" s="198"/>
      <c r="X452" s="198"/>
      <c r="Y452" s="198"/>
      <c r="Z452" s="198"/>
      <c r="AA452" s="198"/>
      <c r="AB452" s="198"/>
      <c r="AC452" s="198"/>
      <c r="AD452" s="198"/>
      <c r="AE452" s="198"/>
      <c r="AF452" s="198"/>
      <c r="AG452" s="198"/>
      <c r="AH452" s="198"/>
      <c r="AI452" s="198"/>
      <c r="AJ452" s="198"/>
      <c r="AK452" s="198"/>
      <c r="AL452" s="198"/>
      <c r="AM452" s="774">
        <f>$AM$20</f>
        <v>86</v>
      </c>
      <c r="AN452" s="774"/>
      <c r="AO452" s="774"/>
      <c r="AP452" s="775"/>
      <c r="AQ452" s="298"/>
      <c r="AR452" s="299"/>
      <c r="AS452" s="778" t="s">
        <v>22</v>
      </c>
      <c r="AT452" s="779"/>
      <c r="AU452" s="749" t="str">
        <f>""&amp;①入力シート!AD141</f>
        <v/>
      </c>
      <c r="AV452" s="750"/>
      <c r="AW452" s="750"/>
      <c r="AX452" s="750"/>
      <c r="AY452" s="750"/>
      <c r="AZ452" s="750"/>
      <c r="BA452" s="750"/>
      <c r="BB452" s="750"/>
      <c r="BC452" s="750"/>
      <c r="BD452" s="750"/>
      <c r="BE452" s="751"/>
      <c r="BF452" s="197"/>
      <c r="BG452" s="198"/>
      <c r="BH452" s="198"/>
      <c r="BI452" s="198"/>
      <c r="BJ452" s="198"/>
      <c r="BK452" s="198"/>
      <c r="BL452" s="198"/>
      <c r="BM452" s="198"/>
      <c r="BN452" s="198"/>
      <c r="BO452" s="198"/>
      <c r="BP452" s="198"/>
      <c r="BQ452" s="198"/>
      <c r="BR452" s="198"/>
      <c r="BS452" s="198"/>
      <c r="BT452" s="198"/>
      <c r="BU452" s="198"/>
      <c r="BV452" s="198"/>
      <c r="BW452" s="198"/>
      <c r="BX452" s="198"/>
      <c r="BY452" s="198"/>
      <c r="BZ452" s="198"/>
      <c r="CA452" s="198"/>
      <c r="CB452" s="198"/>
      <c r="CC452" s="198"/>
      <c r="CD452" s="198"/>
      <c r="CE452" s="774">
        <f>$AM$20</f>
        <v>86</v>
      </c>
      <c r="CF452" s="774"/>
      <c r="CG452" s="774"/>
      <c r="CH452" s="775"/>
    </row>
    <row r="453" spans="1:86" ht="24.95" customHeight="1">
      <c r="A453" s="786"/>
      <c r="B453" s="786"/>
      <c r="C453" s="791"/>
      <c r="D453" s="791"/>
      <c r="E453" s="791"/>
      <c r="F453" s="791"/>
      <c r="G453" s="791"/>
      <c r="H453" s="791"/>
      <c r="I453" s="791"/>
      <c r="J453" s="791"/>
      <c r="K453" s="791"/>
      <c r="L453" s="791"/>
      <c r="M453" s="791"/>
      <c r="N453" s="199"/>
      <c r="O453" s="199"/>
      <c r="P453" s="199"/>
      <c r="Q453" s="199"/>
      <c r="R453" s="199"/>
      <c r="S453" s="199"/>
      <c r="T453" s="199"/>
      <c r="U453" s="199"/>
      <c r="V453" s="199"/>
      <c r="W453" s="199"/>
      <c r="X453" s="199"/>
      <c r="Y453" s="199"/>
      <c r="Z453" s="199"/>
      <c r="AA453" s="199"/>
      <c r="AB453" s="199"/>
      <c r="AC453" s="199"/>
      <c r="AD453" s="199"/>
      <c r="AE453" s="199"/>
      <c r="AF453" s="199"/>
      <c r="AG453" s="199"/>
      <c r="AH453" s="199"/>
      <c r="AI453" s="199"/>
      <c r="AJ453" s="199"/>
      <c r="AK453" s="199"/>
      <c r="AL453" s="199"/>
      <c r="AM453" s="776"/>
      <c r="AN453" s="776"/>
      <c r="AO453" s="776"/>
      <c r="AP453" s="777"/>
      <c r="AQ453" s="298"/>
      <c r="AR453" s="299"/>
      <c r="AS453" s="780"/>
      <c r="AT453" s="781"/>
      <c r="AU453" s="752"/>
      <c r="AV453" s="753"/>
      <c r="AW453" s="753"/>
      <c r="AX453" s="753"/>
      <c r="AY453" s="753"/>
      <c r="AZ453" s="753"/>
      <c r="BA453" s="753"/>
      <c r="BB453" s="753"/>
      <c r="BC453" s="753"/>
      <c r="BD453" s="753"/>
      <c r="BE453" s="754"/>
      <c r="BF453" s="199"/>
      <c r="BG453" s="199"/>
      <c r="BH453" s="199"/>
      <c r="BI453" s="199"/>
      <c r="BJ453" s="199"/>
      <c r="BK453" s="199"/>
      <c r="BL453" s="199"/>
      <c r="BM453" s="199"/>
      <c r="BN453" s="199"/>
      <c r="BO453" s="199"/>
      <c r="BP453" s="199"/>
      <c r="BQ453" s="199"/>
      <c r="BR453" s="199"/>
      <c r="BS453" s="199"/>
      <c r="BT453" s="199"/>
      <c r="BU453" s="199"/>
      <c r="BV453" s="199"/>
      <c r="BW453" s="199"/>
      <c r="BX453" s="199"/>
      <c r="BY453" s="199"/>
      <c r="BZ453" s="199"/>
      <c r="CA453" s="199"/>
      <c r="CB453" s="199"/>
      <c r="CC453" s="199"/>
      <c r="CD453" s="199"/>
      <c r="CE453" s="776"/>
      <c r="CF453" s="776"/>
      <c r="CG453" s="776"/>
      <c r="CH453" s="777"/>
    </row>
    <row r="454" spans="1:86" ht="26.1" customHeight="1">
      <c r="A454" s="200"/>
      <c r="B454" s="200"/>
      <c r="C454" s="201"/>
      <c r="D454" s="201"/>
      <c r="E454" s="201"/>
      <c r="F454" s="201"/>
      <c r="G454" s="201"/>
      <c r="H454" s="201"/>
      <c r="I454" s="201"/>
      <c r="J454" s="201"/>
      <c r="K454" s="201"/>
      <c r="L454" s="201"/>
      <c r="M454" s="201"/>
      <c r="N454" s="202"/>
      <c r="O454" s="202"/>
      <c r="P454" s="202"/>
      <c r="Q454" s="202"/>
      <c r="R454" s="202"/>
      <c r="S454" s="202"/>
      <c r="T454" s="202"/>
      <c r="U454" s="202"/>
      <c r="V454" s="202"/>
      <c r="W454" s="202"/>
      <c r="X454" s="202"/>
      <c r="Y454" s="202"/>
      <c r="Z454" s="202"/>
      <c r="AA454" s="202"/>
      <c r="AB454" s="202"/>
      <c r="AC454" s="202"/>
      <c r="AD454" s="202"/>
      <c r="AE454" s="202"/>
      <c r="AF454" s="202"/>
      <c r="AG454" s="202"/>
      <c r="AH454" s="202"/>
      <c r="AI454" s="202"/>
      <c r="AJ454" s="202"/>
      <c r="AK454" s="202"/>
      <c r="AL454" s="202"/>
      <c r="AM454" s="202"/>
      <c r="AN454" s="202"/>
      <c r="AO454" s="202"/>
      <c r="AP454" s="202"/>
      <c r="AQ454" s="304"/>
      <c r="AR454" s="305"/>
      <c r="AS454" s="200"/>
      <c r="AT454" s="200"/>
      <c r="AU454" s="201"/>
      <c r="AV454" s="201"/>
      <c r="AW454" s="201"/>
      <c r="AX454" s="201"/>
      <c r="AY454" s="201"/>
      <c r="AZ454" s="201"/>
      <c r="BA454" s="201"/>
      <c r="BB454" s="201"/>
      <c r="BC454" s="201"/>
      <c r="BD454" s="201"/>
      <c r="BE454" s="201"/>
      <c r="BF454" s="202"/>
      <c r="BG454" s="202"/>
      <c r="BH454" s="202"/>
      <c r="BI454" s="202"/>
      <c r="BJ454" s="202"/>
      <c r="BK454" s="202"/>
      <c r="BL454" s="202"/>
      <c r="BM454" s="202"/>
      <c r="BN454" s="202"/>
      <c r="BO454" s="202"/>
      <c r="BP454" s="202"/>
      <c r="BQ454" s="202"/>
      <c r="BR454" s="202"/>
      <c r="BS454" s="202"/>
      <c r="BT454" s="202"/>
      <c r="BU454" s="202"/>
      <c r="BV454" s="202"/>
      <c r="BW454" s="202"/>
      <c r="BX454" s="202"/>
      <c r="BY454" s="202"/>
      <c r="BZ454" s="202"/>
      <c r="CA454" s="202"/>
      <c r="CB454" s="202"/>
      <c r="CC454" s="202"/>
      <c r="CD454" s="202"/>
      <c r="CE454" s="202"/>
      <c r="CF454" s="202"/>
      <c r="CG454" s="202"/>
      <c r="CH454" s="202"/>
    </row>
    <row r="455" spans="1:86" ht="26.1" customHeight="1">
      <c r="AQ455" s="304"/>
      <c r="AR455" s="305"/>
    </row>
    <row r="456" spans="1:86" ht="26.1" customHeight="1">
      <c r="A456" s="174"/>
      <c r="B456" s="174"/>
      <c r="C456" s="174"/>
      <c r="D456" s="174"/>
      <c r="E456" s="174"/>
      <c r="F456" s="174"/>
      <c r="G456" s="174"/>
      <c r="H456" s="174"/>
      <c r="I456" s="174"/>
      <c r="J456" s="174"/>
      <c r="K456" s="174"/>
      <c r="L456" s="174"/>
      <c r="M456" s="174"/>
      <c r="N456" s="785" t="s">
        <v>408</v>
      </c>
      <c r="O456" s="785"/>
      <c r="P456" s="785"/>
      <c r="Q456" s="785"/>
      <c r="R456" s="785"/>
      <c r="S456" s="785"/>
      <c r="T456" s="785"/>
      <c r="U456" s="785"/>
      <c r="V456" s="785"/>
      <c r="W456" s="785"/>
      <c r="X456" s="785"/>
      <c r="Y456" s="785"/>
      <c r="Z456" s="785"/>
      <c r="AA456" s="785"/>
      <c r="AB456" s="785"/>
      <c r="AQ456" s="298"/>
      <c r="AR456" s="299"/>
      <c r="AS456" s="174"/>
      <c r="AT456" s="174"/>
      <c r="AU456" s="174"/>
      <c r="AV456" s="174"/>
      <c r="AW456" s="174"/>
      <c r="AX456" s="174"/>
      <c r="AY456" s="174"/>
      <c r="AZ456" s="174"/>
      <c r="BA456" s="174"/>
      <c r="BB456" s="174"/>
      <c r="BC456" s="174"/>
      <c r="BD456" s="174"/>
      <c r="BE456" s="174"/>
      <c r="BF456" s="785" t="s">
        <v>408</v>
      </c>
      <c r="BG456" s="785"/>
      <c r="BH456" s="785"/>
      <c r="BI456" s="785"/>
      <c r="BJ456" s="785"/>
      <c r="BK456" s="785"/>
      <c r="BL456" s="785"/>
      <c r="BM456" s="785"/>
      <c r="BN456" s="785"/>
      <c r="BO456" s="785"/>
      <c r="BP456" s="785"/>
      <c r="BQ456" s="785"/>
      <c r="BR456" s="785"/>
      <c r="BS456" s="785"/>
      <c r="BT456" s="785"/>
    </row>
    <row r="457" spans="1:86" ht="26.1" customHeight="1">
      <c r="A457" s="174"/>
      <c r="B457" s="174"/>
      <c r="C457" s="174"/>
      <c r="D457" s="174"/>
      <c r="E457" s="174"/>
      <c r="F457" s="174"/>
      <c r="G457" s="174"/>
      <c r="H457" s="174"/>
      <c r="I457" s="174"/>
      <c r="J457" s="174"/>
      <c r="K457" s="174"/>
      <c r="L457" s="174"/>
      <c r="M457" s="174"/>
      <c r="N457" s="785"/>
      <c r="O457" s="785"/>
      <c r="P457" s="785"/>
      <c r="Q457" s="785"/>
      <c r="R457" s="785"/>
      <c r="S457" s="785"/>
      <c r="T457" s="785"/>
      <c r="U457" s="785"/>
      <c r="V457" s="785"/>
      <c r="W457" s="785"/>
      <c r="X457" s="785"/>
      <c r="Y457" s="785"/>
      <c r="Z457" s="785"/>
      <c r="AA457" s="785"/>
      <c r="AB457" s="785"/>
      <c r="AQ457" s="298"/>
      <c r="AR457" s="299"/>
      <c r="AS457" s="174"/>
      <c r="AT457" s="174"/>
      <c r="AU457" s="174"/>
      <c r="AV457" s="174"/>
      <c r="AW457" s="174"/>
      <c r="AX457" s="174"/>
      <c r="AY457" s="174"/>
      <c r="AZ457" s="174"/>
      <c r="BA457" s="174"/>
      <c r="BB457" s="174"/>
      <c r="BC457" s="174"/>
      <c r="BD457" s="174"/>
      <c r="BE457" s="174"/>
      <c r="BF457" s="785"/>
      <c r="BG457" s="785"/>
      <c r="BH457" s="785"/>
      <c r="BI457" s="785"/>
      <c r="BJ457" s="785"/>
      <c r="BK457" s="785"/>
      <c r="BL457" s="785"/>
      <c r="BM457" s="785"/>
      <c r="BN457" s="785"/>
      <c r="BO457" s="785"/>
      <c r="BP457" s="785"/>
      <c r="BQ457" s="785"/>
      <c r="BR457" s="785"/>
      <c r="BS457" s="785"/>
      <c r="BT457" s="785"/>
    </row>
    <row r="458" spans="1:86" ht="26.1" customHeight="1">
      <c r="A458" s="174"/>
      <c r="B458" s="174"/>
      <c r="C458" s="174"/>
      <c r="D458" s="174"/>
      <c r="E458" s="174"/>
      <c r="F458" s="174"/>
      <c r="G458" s="174"/>
      <c r="H458" s="174"/>
      <c r="I458" s="174"/>
      <c r="J458" s="174"/>
      <c r="K458" s="174"/>
      <c r="L458" s="174"/>
      <c r="M458" s="174"/>
      <c r="N458" s="785" t="s">
        <v>407</v>
      </c>
      <c r="O458" s="785"/>
      <c r="P458" s="785"/>
      <c r="Q458" s="785"/>
      <c r="R458" s="785"/>
      <c r="S458" s="785"/>
      <c r="T458" s="785"/>
      <c r="U458" s="785"/>
      <c r="V458" s="785"/>
      <c r="W458" s="785"/>
      <c r="X458" s="785"/>
      <c r="Y458" s="785"/>
      <c r="Z458" s="785"/>
      <c r="AA458" s="785"/>
      <c r="AB458" s="785"/>
      <c r="AQ458" s="298"/>
      <c r="AR458" s="299"/>
      <c r="AS458" s="174"/>
      <c r="AT458" s="174"/>
      <c r="AU458" s="174"/>
      <c r="AV458" s="174"/>
      <c r="AW458" s="174"/>
      <c r="AX458" s="174"/>
      <c r="AY458" s="174"/>
      <c r="AZ458" s="174"/>
      <c r="BA458" s="174"/>
      <c r="BB458" s="174"/>
      <c r="BC458" s="174"/>
      <c r="BD458" s="174"/>
      <c r="BE458" s="174"/>
      <c r="BF458" s="785" t="s">
        <v>407</v>
      </c>
      <c r="BG458" s="785"/>
      <c r="BH458" s="785"/>
      <c r="BI458" s="785"/>
      <c r="BJ458" s="785"/>
      <c r="BK458" s="785"/>
      <c r="BL458" s="785"/>
      <c r="BM458" s="785"/>
      <c r="BN458" s="785"/>
      <c r="BO458" s="785"/>
      <c r="BP458" s="785"/>
      <c r="BQ458" s="785"/>
      <c r="BR458" s="785"/>
      <c r="BS458" s="785"/>
      <c r="BT458" s="785"/>
    </row>
    <row r="459" spans="1:86" ht="26.1" customHeight="1">
      <c r="A459" s="174"/>
      <c r="B459" s="174"/>
      <c r="C459" s="174"/>
      <c r="D459" s="174"/>
      <c r="E459" s="174"/>
      <c r="F459" s="174"/>
      <c r="G459" s="174"/>
      <c r="H459" s="174"/>
      <c r="I459" s="174"/>
      <c r="J459" s="174"/>
      <c r="K459" s="174"/>
      <c r="L459" s="174"/>
      <c r="M459" s="174"/>
      <c r="N459" s="785"/>
      <c r="O459" s="785"/>
      <c r="P459" s="785"/>
      <c r="Q459" s="785"/>
      <c r="R459" s="785"/>
      <c r="S459" s="785"/>
      <c r="T459" s="785"/>
      <c r="U459" s="785"/>
      <c r="V459" s="785"/>
      <c r="W459" s="785"/>
      <c r="X459" s="785"/>
      <c r="Y459" s="785"/>
      <c r="Z459" s="785"/>
      <c r="AA459" s="785"/>
      <c r="AB459" s="785"/>
      <c r="AQ459" s="298"/>
      <c r="AR459" s="299"/>
      <c r="AS459" s="174"/>
      <c r="AT459" s="174"/>
      <c r="AU459" s="174"/>
      <c r="AV459" s="174"/>
      <c r="AW459" s="174"/>
      <c r="AX459" s="174"/>
      <c r="AY459" s="174"/>
      <c r="AZ459" s="174"/>
      <c r="BA459" s="174"/>
      <c r="BB459" s="174"/>
      <c r="BC459" s="174"/>
      <c r="BD459" s="174"/>
      <c r="BE459" s="174"/>
      <c r="BF459" s="785"/>
      <c r="BG459" s="785"/>
      <c r="BH459" s="785"/>
      <c r="BI459" s="785"/>
      <c r="BJ459" s="785"/>
      <c r="BK459" s="785"/>
      <c r="BL459" s="785"/>
      <c r="BM459" s="785"/>
      <c r="BN459" s="785"/>
      <c r="BO459" s="785"/>
      <c r="BP459" s="785"/>
      <c r="BQ459" s="785"/>
      <c r="BR459" s="785"/>
      <c r="BS459" s="785"/>
      <c r="BT459" s="785"/>
    </row>
    <row r="460" spans="1:86" ht="26.1" customHeight="1">
      <c r="AQ460" s="302"/>
      <c r="AR460" s="303"/>
    </row>
    <row r="461" spans="1:86" ht="26.1" customHeight="1">
      <c r="B461" s="142" t="str">
        <f>$B$5</f>
        <v>第86回全国教育美術展応募作品の名札</v>
      </c>
      <c r="AQ461" s="302"/>
      <c r="AR461" s="303"/>
      <c r="AT461" s="142" t="str">
        <f>$B$5</f>
        <v>第86回全国教育美術展応募作品の名札</v>
      </c>
    </row>
    <row r="462" spans="1:86" ht="24.95" customHeight="1">
      <c r="A462" s="734" t="s">
        <v>45</v>
      </c>
      <c r="B462" s="735"/>
      <c r="C462" s="735"/>
      <c r="D462" s="735"/>
      <c r="E462" s="735"/>
      <c r="F462" s="735"/>
      <c r="G462" s="735"/>
      <c r="H462" s="735"/>
      <c r="I462" s="735"/>
      <c r="J462" s="735"/>
      <c r="K462" s="735"/>
      <c r="L462" s="735"/>
      <c r="M462" s="736"/>
      <c r="N462" s="790" t="s">
        <v>344</v>
      </c>
      <c r="O462" s="790"/>
      <c r="P462" s="719" t="s">
        <v>17</v>
      </c>
      <c r="Q462" s="720"/>
      <c r="R462" s="721" t="str">
        <f>IF('②応募者名簿(印刷用)'!$BX$40="","",'②応募者名簿(印刷用)'!$BX$40)</f>
        <v>-</v>
      </c>
      <c r="S462" s="721"/>
      <c r="T462" s="721"/>
      <c r="U462" s="721"/>
      <c r="V462" s="721"/>
      <c r="W462" s="721"/>
      <c r="X462" s="721"/>
      <c r="Y462" s="272"/>
      <c r="Z462" s="272"/>
      <c r="AA462" s="718" t="s">
        <v>282</v>
      </c>
      <c r="AB462" s="718"/>
      <c r="AC462" s="718"/>
      <c r="AD462" s="716" t="str">
        <f>IF(①入力シート!$D$30+①入力シート!$H$30+①入力シート!$L$30=0,"",①入力シート!$D$30&amp;①入力シート!$G$30&amp;①入力シート!$H$30&amp;①入力シート!$K$30&amp;①入力シート!$L$30)</f>
        <v/>
      </c>
      <c r="AE462" s="716"/>
      <c r="AF462" s="716"/>
      <c r="AG462" s="716"/>
      <c r="AH462" s="716"/>
      <c r="AI462" s="716"/>
      <c r="AJ462" s="716"/>
      <c r="AK462" s="716"/>
      <c r="AL462" s="716"/>
      <c r="AM462" s="716"/>
      <c r="AN462" s="716"/>
      <c r="AO462" s="716"/>
      <c r="AP462" s="717"/>
      <c r="AQ462" s="300"/>
      <c r="AR462" s="301"/>
      <c r="AS462" s="734" t="s">
        <v>45</v>
      </c>
      <c r="AT462" s="735"/>
      <c r="AU462" s="735"/>
      <c r="AV462" s="735"/>
      <c r="AW462" s="735"/>
      <c r="AX462" s="735"/>
      <c r="AY462" s="735"/>
      <c r="AZ462" s="735"/>
      <c r="BA462" s="735"/>
      <c r="BB462" s="735"/>
      <c r="BC462" s="735"/>
      <c r="BD462" s="735"/>
      <c r="BE462" s="736"/>
      <c r="BF462" s="728" t="s">
        <v>344</v>
      </c>
      <c r="BG462" s="729"/>
      <c r="BH462" s="719" t="s">
        <v>17</v>
      </c>
      <c r="BI462" s="720"/>
      <c r="BJ462" s="721" t="str">
        <f>IF('②応募者名簿(印刷用)'!$BX$40="","",'②応募者名簿(印刷用)'!$BX$40)</f>
        <v>-</v>
      </c>
      <c r="BK462" s="721"/>
      <c r="BL462" s="721"/>
      <c r="BM462" s="721"/>
      <c r="BN462" s="721"/>
      <c r="BO462" s="721"/>
      <c r="BP462" s="721"/>
      <c r="BQ462" s="272"/>
      <c r="BR462" s="272"/>
      <c r="BS462" s="718" t="s">
        <v>282</v>
      </c>
      <c r="BT462" s="718"/>
      <c r="BU462" s="718"/>
      <c r="BV462" s="716" t="str">
        <f>IF(①入力シート!$D$30+①入力シート!$H$30+①入力シート!$L$30=0,"",①入力シート!$D$30&amp;①入力シート!$G$30&amp;①入力シート!$H$30&amp;①入力シート!$K$30&amp;①入力シート!$L$30)</f>
        <v/>
      </c>
      <c r="BW462" s="716"/>
      <c r="BX462" s="716"/>
      <c r="BY462" s="716"/>
      <c r="BZ462" s="716"/>
      <c r="CA462" s="716"/>
      <c r="CB462" s="716"/>
      <c r="CC462" s="716"/>
      <c r="CD462" s="716"/>
      <c r="CE462" s="716"/>
      <c r="CF462" s="716"/>
      <c r="CG462" s="716"/>
      <c r="CH462" s="717"/>
    </row>
    <row r="463" spans="1:86" ht="24.95" customHeight="1">
      <c r="A463" s="714"/>
      <c r="B463" s="715"/>
      <c r="C463" s="715"/>
      <c r="D463" s="715"/>
      <c r="E463" s="715"/>
      <c r="F463" s="715"/>
      <c r="G463" s="715"/>
      <c r="H463" s="715"/>
      <c r="I463" s="191"/>
      <c r="J463" s="191"/>
      <c r="K463" s="191"/>
      <c r="L463" s="191"/>
      <c r="M463" s="192"/>
      <c r="N463" s="790"/>
      <c r="O463" s="790"/>
      <c r="P463" s="711" t="str">
        <f>IF('②応募者名簿(印刷用)'!$BV$42="","",'②応募者名簿(印刷用)'!$BV$42)</f>
        <v xml:space="preserve"> </v>
      </c>
      <c r="Q463" s="712"/>
      <c r="R463" s="712"/>
      <c r="S463" s="712"/>
      <c r="T463" s="712"/>
      <c r="U463" s="712"/>
      <c r="V463" s="712"/>
      <c r="W463" s="712"/>
      <c r="X463" s="712"/>
      <c r="Y463" s="712"/>
      <c r="Z463" s="712"/>
      <c r="AA463" s="712"/>
      <c r="AB463" s="712"/>
      <c r="AC463" s="712"/>
      <c r="AD463" s="712"/>
      <c r="AE463" s="712"/>
      <c r="AF463" s="712"/>
      <c r="AG463" s="712"/>
      <c r="AH463" s="712"/>
      <c r="AI463" s="712"/>
      <c r="AJ463" s="712"/>
      <c r="AK463" s="712"/>
      <c r="AL463" s="712"/>
      <c r="AM463" s="712"/>
      <c r="AN463" s="712"/>
      <c r="AO463" s="712"/>
      <c r="AP463" s="713"/>
      <c r="AQ463" s="300"/>
      <c r="AR463" s="301"/>
      <c r="AS463" s="714"/>
      <c r="AT463" s="715"/>
      <c r="AU463" s="715"/>
      <c r="AV463" s="715"/>
      <c r="AW463" s="715"/>
      <c r="AX463" s="715"/>
      <c r="AY463" s="715"/>
      <c r="AZ463" s="715"/>
      <c r="BA463" s="191"/>
      <c r="BB463" s="191"/>
      <c r="BC463" s="191"/>
      <c r="BD463" s="191"/>
      <c r="BE463" s="192"/>
      <c r="BF463" s="730"/>
      <c r="BG463" s="731"/>
      <c r="BH463" s="711" t="str">
        <f>IF('②応募者名簿(印刷用)'!$BV$42="","",'②応募者名簿(印刷用)'!$BV$42)</f>
        <v xml:space="preserve"> </v>
      </c>
      <c r="BI463" s="712"/>
      <c r="BJ463" s="712"/>
      <c r="BK463" s="712"/>
      <c r="BL463" s="712"/>
      <c r="BM463" s="712"/>
      <c r="BN463" s="712"/>
      <c r="BO463" s="712"/>
      <c r="BP463" s="712"/>
      <c r="BQ463" s="712"/>
      <c r="BR463" s="712"/>
      <c r="BS463" s="712"/>
      <c r="BT463" s="712"/>
      <c r="BU463" s="712"/>
      <c r="BV463" s="712"/>
      <c r="BW463" s="712"/>
      <c r="BX463" s="712"/>
      <c r="BY463" s="712"/>
      <c r="BZ463" s="712"/>
      <c r="CA463" s="712"/>
      <c r="CB463" s="712"/>
      <c r="CC463" s="712"/>
      <c r="CD463" s="712"/>
      <c r="CE463" s="712"/>
      <c r="CF463" s="712"/>
      <c r="CG463" s="712"/>
      <c r="CH463" s="713"/>
    </row>
    <row r="464" spans="1:86" ht="24.95" customHeight="1">
      <c r="A464" s="714"/>
      <c r="B464" s="715"/>
      <c r="C464" s="715"/>
      <c r="D464" s="715"/>
      <c r="E464" s="715"/>
      <c r="F464" s="715"/>
      <c r="G464" s="715"/>
      <c r="H464" s="715"/>
      <c r="I464" s="191"/>
      <c r="J464" s="191"/>
      <c r="K464" s="191"/>
      <c r="L464" s="191"/>
      <c r="M464" s="192"/>
      <c r="N464" s="790"/>
      <c r="O464" s="790"/>
      <c r="P464" s="711" t="str">
        <f>IF('②応募者名簿(印刷用)'!$BV$43="","",'②応募者名簿(印刷用)'!$BV$43)</f>
        <v xml:space="preserve"> </v>
      </c>
      <c r="Q464" s="712"/>
      <c r="R464" s="712"/>
      <c r="S464" s="712"/>
      <c r="T464" s="712"/>
      <c r="U464" s="712"/>
      <c r="V464" s="712"/>
      <c r="W464" s="712"/>
      <c r="X464" s="712"/>
      <c r="Y464" s="712"/>
      <c r="Z464" s="712"/>
      <c r="AA464" s="712"/>
      <c r="AB464" s="712"/>
      <c r="AC464" s="712"/>
      <c r="AD464" s="712"/>
      <c r="AE464" s="712"/>
      <c r="AF464" s="712"/>
      <c r="AG464" s="712"/>
      <c r="AH464" s="712"/>
      <c r="AI464" s="712"/>
      <c r="AJ464" s="712"/>
      <c r="AK464" s="712"/>
      <c r="AL464" s="712"/>
      <c r="AM464" s="712"/>
      <c r="AN464" s="712"/>
      <c r="AO464" s="712"/>
      <c r="AP464" s="713"/>
      <c r="AQ464" s="300"/>
      <c r="AR464" s="301"/>
      <c r="AS464" s="714"/>
      <c r="AT464" s="715"/>
      <c r="AU464" s="715"/>
      <c r="AV464" s="715"/>
      <c r="AW464" s="715"/>
      <c r="AX464" s="715"/>
      <c r="AY464" s="715"/>
      <c r="AZ464" s="715"/>
      <c r="BA464" s="191"/>
      <c r="BB464" s="191"/>
      <c r="BC464" s="191"/>
      <c r="BD464" s="191"/>
      <c r="BE464" s="192"/>
      <c r="BF464" s="730"/>
      <c r="BG464" s="731"/>
      <c r="BH464" s="711" t="str">
        <f>IF('②応募者名簿(印刷用)'!$BV$43="","",'②応募者名簿(印刷用)'!$BV$43)</f>
        <v xml:space="preserve"> </v>
      </c>
      <c r="BI464" s="712"/>
      <c r="BJ464" s="712"/>
      <c r="BK464" s="712"/>
      <c r="BL464" s="712"/>
      <c r="BM464" s="712"/>
      <c r="BN464" s="712"/>
      <c r="BO464" s="712"/>
      <c r="BP464" s="712"/>
      <c r="BQ464" s="712"/>
      <c r="BR464" s="712"/>
      <c r="BS464" s="712"/>
      <c r="BT464" s="712"/>
      <c r="BU464" s="712"/>
      <c r="BV464" s="712"/>
      <c r="BW464" s="712"/>
      <c r="BX464" s="712"/>
      <c r="BY464" s="712"/>
      <c r="BZ464" s="712"/>
      <c r="CA464" s="712"/>
      <c r="CB464" s="712"/>
      <c r="CC464" s="712"/>
      <c r="CD464" s="712"/>
      <c r="CE464" s="712"/>
      <c r="CF464" s="712"/>
      <c r="CG464" s="712"/>
      <c r="CH464" s="713"/>
    </row>
    <row r="465" spans="1:86" ht="24.95" customHeight="1">
      <c r="A465" s="714"/>
      <c r="B465" s="715"/>
      <c r="C465" s="715"/>
      <c r="D465" s="715"/>
      <c r="E465" s="715"/>
      <c r="F465" s="715"/>
      <c r="G465" s="715"/>
      <c r="H465" s="715"/>
      <c r="I465" s="191"/>
      <c r="J465" s="191"/>
      <c r="K465" s="191"/>
      <c r="L465" s="191"/>
      <c r="M465" s="192"/>
      <c r="N465" s="790"/>
      <c r="O465" s="790"/>
      <c r="P465" s="737" t="str">
        <f>IF('②応募者名簿(印刷用)'!$BV$44="","",'②応募者名簿(印刷用)'!$BV$44)</f>
        <v xml:space="preserve"> </v>
      </c>
      <c r="Q465" s="738"/>
      <c r="R465" s="738"/>
      <c r="S465" s="738"/>
      <c r="T465" s="738"/>
      <c r="U465" s="738"/>
      <c r="V465" s="738"/>
      <c r="W465" s="738"/>
      <c r="X465" s="738"/>
      <c r="Y465" s="738"/>
      <c r="Z465" s="738"/>
      <c r="AA465" s="738"/>
      <c r="AB465" s="738"/>
      <c r="AC465" s="738"/>
      <c r="AD465" s="738"/>
      <c r="AE465" s="738"/>
      <c r="AF465" s="738"/>
      <c r="AG465" s="738"/>
      <c r="AH465" s="738"/>
      <c r="AI465" s="738"/>
      <c r="AJ465" s="738"/>
      <c r="AK465" s="738"/>
      <c r="AL465" s="738"/>
      <c r="AM465" s="738"/>
      <c r="AN465" s="738"/>
      <c r="AO465" s="738"/>
      <c r="AP465" s="739"/>
      <c r="AQ465" s="300"/>
      <c r="AR465" s="301"/>
      <c r="AS465" s="714"/>
      <c r="AT465" s="715"/>
      <c r="AU465" s="715"/>
      <c r="AV465" s="715"/>
      <c r="AW465" s="715"/>
      <c r="AX465" s="715"/>
      <c r="AY465" s="715"/>
      <c r="AZ465" s="715"/>
      <c r="BA465" s="191"/>
      <c r="BB465" s="191"/>
      <c r="BC465" s="191"/>
      <c r="BD465" s="191"/>
      <c r="BE465" s="192"/>
      <c r="BF465" s="732"/>
      <c r="BG465" s="733"/>
      <c r="BH465" s="737" t="str">
        <f>IF('②応募者名簿(印刷用)'!$BV$44="","",'②応募者名簿(印刷用)'!$BV$44)</f>
        <v xml:space="preserve"> </v>
      </c>
      <c r="BI465" s="738"/>
      <c r="BJ465" s="738"/>
      <c r="BK465" s="738"/>
      <c r="BL465" s="738"/>
      <c r="BM465" s="738"/>
      <c r="BN465" s="738"/>
      <c r="BO465" s="738"/>
      <c r="BP465" s="738"/>
      <c r="BQ465" s="738"/>
      <c r="BR465" s="738"/>
      <c r="BS465" s="738"/>
      <c r="BT465" s="738"/>
      <c r="BU465" s="738"/>
      <c r="BV465" s="738"/>
      <c r="BW465" s="738"/>
      <c r="BX465" s="738"/>
      <c r="BY465" s="738"/>
      <c r="BZ465" s="738"/>
      <c r="CA465" s="738"/>
      <c r="CB465" s="738"/>
      <c r="CC465" s="738"/>
      <c r="CD465" s="738"/>
      <c r="CE465" s="738"/>
      <c r="CF465" s="738"/>
      <c r="CG465" s="738"/>
      <c r="CH465" s="739"/>
    </row>
    <row r="466" spans="1:86" ht="24.95" customHeight="1">
      <c r="A466" s="714"/>
      <c r="B466" s="715"/>
      <c r="C466" s="715"/>
      <c r="D466" s="715"/>
      <c r="E466" s="715"/>
      <c r="F466" s="715"/>
      <c r="G466" s="715"/>
      <c r="H466" s="715"/>
      <c r="I466" s="191"/>
      <c r="J466" s="191"/>
      <c r="K466" s="191"/>
      <c r="L466" s="191"/>
      <c r="M466" s="192"/>
      <c r="N466" s="728" t="s">
        <v>345</v>
      </c>
      <c r="O466" s="729"/>
      <c r="P466" s="740" t="s">
        <v>23</v>
      </c>
      <c r="Q466" s="741"/>
      <c r="R466" s="741"/>
      <c r="S466" s="741"/>
      <c r="T466" s="720" t="str">
        <f>""&amp;①入力シート!$D$21</f>
        <v/>
      </c>
      <c r="U466" s="720"/>
      <c r="V466" s="720"/>
      <c r="W466" s="720"/>
      <c r="X466" s="720"/>
      <c r="Y466" s="720"/>
      <c r="Z466" s="720"/>
      <c r="AA466" s="720"/>
      <c r="AB466" s="720"/>
      <c r="AC466" s="720"/>
      <c r="AD466" s="720"/>
      <c r="AE466" s="720"/>
      <c r="AF466" s="720"/>
      <c r="AG466" s="720"/>
      <c r="AH466" s="720"/>
      <c r="AI466" s="720"/>
      <c r="AJ466" s="720"/>
      <c r="AK466" s="720"/>
      <c r="AL466" s="720"/>
      <c r="AM466" s="720"/>
      <c r="AN466" s="720"/>
      <c r="AO466" s="720"/>
      <c r="AP466" s="773"/>
      <c r="AQ466" s="300"/>
      <c r="AR466" s="301"/>
      <c r="AS466" s="714"/>
      <c r="AT466" s="715"/>
      <c r="AU466" s="715"/>
      <c r="AV466" s="715"/>
      <c r="AW466" s="715"/>
      <c r="AX466" s="715"/>
      <c r="AY466" s="715"/>
      <c r="AZ466" s="715"/>
      <c r="BA466" s="191"/>
      <c r="BB466" s="191"/>
      <c r="BC466" s="191"/>
      <c r="BD466" s="191"/>
      <c r="BE466" s="192"/>
      <c r="BF466" s="728" t="s">
        <v>345</v>
      </c>
      <c r="BG466" s="729"/>
      <c r="BH466" s="740" t="s">
        <v>23</v>
      </c>
      <c r="BI466" s="741"/>
      <c r="BJ466" s="741"/>
      <c r="BK466" s="741"/>
      <c r="BL466" s="720" t="str">
        <f>""&amp;①入力シート!$D$21</f>
        <v/>
      </c>
      <c r="BM466" s="720"/>
      <c r="BN466" s="720"/>
      <c r="BO466" s="720"/>
      <c r="BP466" s="720"/>
      <c r="BQ466" s="720"/>
      <c r="BR466" s="720"/>
      <c r="BS466" s="720"/>
      <c r="BT466" s="720"/>
      <c r="BU466" s="720"/>
      <c r="BV466" s="720"/>
      <c r="BW466" s="720"/>
      <c r="BX466" s="720"/>
      <c r="BY466" s="720"/>
      <c r="BZ466" s="720"/>
      <c r="CA466" s="720"/>
      <c r="CB466" s="720"/>
      <c r="CC466" s="720"/>
      <c r="CD466" s="720"/>
      <c r="CE466" s="720"/>
      <c r="CF466" s="720"/>
      <c r="CG466" s="720"/>
      <c r="CH466" s="773"/>
    </row>
    <row r="467" spans="1:86" ht="24.95" customHeight="1">
      <c r="A467" s="193"/>
      <c r="B467" s="191"/>
      <c r="C467" s="191"/>
      <c r="D467" s="191"/>
      <c r="E467" s="191"/>
      <c r="F467" s="191"/>
      <c r="G467" s="191"/>
      <c r="H467" s="191"/>
      <c r="I467" s="191"/>
      <c r="J467" s="191"/>
      <c r="K467" s="191"/>
      <c r="L467" s="191"/>
      <c r="M467" s="192"/>
      <c r="N467" s="730"/>
      <c r="O467" s="731"/>
      <c r="P467" s="770" t="str">
        <f>"　"&amp;①入力シート!$D$22</f>
        <v>　</v>
      </c>
      <c r="Q467" s="771"/>
      <c r="R467" s="771"/>
      <c r="S467" s="771"/>
      <c r="T467" s="771"/>
      <c r="U467" s="771"/>
      <c r="V467" s="771"/>
      <c r="W467" s="771"/>
      <c r="X467" s="771"/>
      <c r="Y467" s="771"/>
      <c r="Z467" s="771"/>
      <c r="AA467" s="771"/>
      <c r="AB467" s="771"/>
      <c r="AC467" s="771"/>
      <c r="AD467" s="771"/>
      <c r="AE467" s="771"/>
      <c r="AF467" s="771"/>
      <c r="AG467" s="771"/>
      <c r="AH467" s="771"/>
      <c r="AI467" s="771"/>
      <c r="AJ467" s="771"/>
      <c r="AK467" s="771"/>
      <c r="AL467" s="771"/>
      <c r="AM467" s="771"/>
      <c r="AN467" s="771"/>
      <c r="AO467" s="771"/>
      <c r="AP467" s="772"/>
      <c r="AQ467" s="300"/>
      <c r="AR467" s="301"/>
      <c r="AS467" s="193"/>
      <c r="AT467" s="191"/>
      <c r="AU467" s="191"/>
      <c r="AV467" s="191"/>
      <c r="AW467" s="191"/>
      <c r="AX467" s="191"/>
      <c r="AY467" s="191"/>
      <c r="AZ467" s="191"/>
      <c r="BA467" s="191"/>
      <c r="BB467" s="191"/>
      <c r="BC467" s="191"/>
      <c r="BD467" s="191"/>
      <c r="BE467" s="192"/>
      <c r="BF467" s="730"/>
      <c r="BG467" s="731"/>
      <c r="BH467" s="770" t="str">
        <f>"　"&amp;①入力シート!$D$22</f>
        <v>　</v>
      </c>
      <c r="BI467" s="771"/>
      <c r="BJ467" s="771"/>
      <c r="BK467" s="771"/>
      <c r="BL467" s="771"/>
      <c r="BM467" s="771"/>
      <c r="BN467" s="771"/>
      <c r="BO467" s="771"/>
      <c r="BP467" s="771"/>
      <c r="BQ467" s="771"/>
      <c r="BR467" s="771"/>
      <c r="BS467" s="771"/>
      <c r="BT467" s="771"/>
      <c r="BU467" s="771"/>
      <c r="BV467" s="771"/>
      <c r="BW467" s="771"/>
      <c r="BX467" s="771"/>
      <c r="BY467" s="771"/>
      <c r="BZ467" s="771"/>
      <c r="CA467" s="771"/>
      <c r="CB467" s="771"/>
      <c r="CC467" s="771"/>
      <c r="CD467" s="771"/>
      <c r="CE467" s="771"/>
      <c r="CF467" s="771"/>
      <c r="CG467" s="771"/>
      <c r="CH467" s="772"/>
    </row>
    <row r="468" spans="1:86" ht="24.95" customHeight="1">
      <c r="A468" s="193"/>
      <c r="B468" s="191"/>
      <c r="C468" s="191"/>
      <c r="D468" s="191"/>
      <c r="E468" s="191"/>
      <c r="F468" s="191"/>
      <c r="G468" s="191"/>
      <c r="H468" s="191"/>
      <c r="I468" s="191"/>
      <c r="J468" s="191"/>
      <c r="K468" s="191"/>
      <c r="L468" s="191"/>
      <c r="M468" s="192"/>
      <c r="N468" s="730"/>
      <c r="O468" s="731"/>
      <c r="P468" s="764" t="str">
        <f>"　"&amp;①入力シート!$D$23</f>
        <v>　</v>
      </c>
      <c r="Q468" s="765"/>
      <c r="R468" s="765"/>
      <c r="S468" s="765"/>
      <c r="T468" s="765"/>
      <c r="U468" s="765"/>
      <c r="V468" s="765"/>
      <c r="W468" s="765"/>
      <c r="X468" s="765"/>
      <c r="Y468" s="765"/>
      <c r="Z468" s="765"/>
      <c r="AA468" s="765"/>
      <c r="AB468" s="765"/>
      <c r="AC468" s="765"/>
      <c r="AD468" s="765"/>
      <c r="AE468" s="765"/>
      <c r="AF468" s="765"/>
      <c r="AG468" s="765"/>
      <c r="AH468" s="765"/>
      <c r="AI468" s="765"/>
      <c r="AJ468" s="765"/>
      <c r="AK468" s="765"/>
      <c r="AL468" s="765"/>
      <c r="AM468" s="765"/>
      <c r="AN468" s="765"/>
      <c r="AO468" s="765"/>
      <c r="AP468" s="766"/>
      <c r="AQ468" s="300"/>
      <c r="AR468" s="301"/>
      <c r="AS468" s="193"/>
      <c r="AT468" s="191"/>
      <c r="AU468" s="191"/>
      <c r="AV468" s="191"/>
      <c r="AW468" s="191"/>
      <c r="AX468" s="191"/>
      <c r="AY468" s="191"/>
      <c r="AZ468" s="191"/>
      <c r="BA468" s="191"/>
      <c r="BB468" s="191"/>
      <c r="BC468" s="191"/>
      <c r="BD468" s="191"/>
      <c r="BE468" s="192"/>
      <c r="BF468" s="730"/>
      <c r="BG468" s="731"/>
      <c r="BH468" s="764" t="str">
        <f>"　"&amp;①入力シート!$D$23</f>
        <v>　</v>
      </c>
      <c r="BI468" s="765"/>
      <c r="BJ468" s="765"/>
      <c r="BK468" s="765"/>
      <c r="BL468" s="765"/>
      <c r="BM468" s="765"/>
      <c r="BN468" s="765"/>
      <c r="BO468" s="765"/>
      <c r="BP468" s="765"/>
      <c r="BQ468" s="765"/>
      <c r="BR468" s="765"/>
      <c r="BS468" s="765"/>
      <c r="BT468" s="765"/>
      <c r="BU468" s="765"/>
      <c r="BV468" s="765"/>
      <c r="BW468" s="765"/>
      <c r="BX468" s="765"/>
      <c r="BY468" s="765"/>
      <c r="BZ468" s="765"/>
      <c r="CA468" s="765"/>
      <c r="CB468" s="765"/>
      <c r="CC468" s="765"/>
      <c r="CD468" s="765"/>
      <c r="CE468" s="765"/>
      <c r="CF468" s="765"/>
      <c r="CG468" s="765"/>
      <c r="CH468" s="766"/>
    </row>
    <row r="469" spans="1:86" ht="24.95" customHeight="1">
      <c r="A469" s="194"/>
      <c r="B469" s="195"/>
      <c r="C469" s="195"/>
      <c r="D469" s="195"/>
      <c r="E469" s="195"/>
      <c r="F469" s="195"/>
      <c r="G469" s="195"/>
      <c r="H469" s="195"/>
      <c r="I469" s="195"/>
      <c r="J469" s="195"/>
      <c r="K469" s="195"/>
      <c r="L469" s="195"/>
      <c r="M469" s="196"/>
      <c r="N469" s="732"/>
      <c r="O469" s="733"/>
      <c r="P469" s="764"/>
      <c r="Q469" s="765"/>
      <c r="R469" s="765"/>
      <c r="S469" s="765"/>
      <c r="T469" s="765"/>
      <c r="U469" s="765"/>
      <c r="V469" s="765"/>
      <c r="W469" s="765"/>
      <c r="X469" s="765"/>
      <c r="Y469" s="765"/>
      <c r="Z469" s="765"/>
      <c r="AA469" s="765"/>
      <c r="AB469" s="765"/>
      <c r="AC469" s="765"/>
      <c r="AD469" s="765"/>
      <c r="AE469" s="765"/>
      <c r="AF469" s="765"/>
      <c r="AG469" s="765"/>
      <c r="AH469" s="765"/>
      <c r="AI469" s="765"/>
      <c r="AJ469" s="765"/>
      <c r="AK469" s="765"/>
      <c r="AL469" s="765"/>
      <c r="AM469" s="765"/>
      <c r="AN469" s="765"/>
      <c r="AO469" s="765"/>
      <c r="AP469" s="766"/>
      <c r="AQ469" s="300"/>
      <c r="AR469" s="301"/>
      <c r="AS469" s="194"/>
      <c r="AT469" s="195"/>
      <c r="AU469" s="195"/>
      <c r="AV469" s="195"/>
      <c r="AW469" s="195"/>
      <c r="AX469" s="195"/>
      <c r="AY469" s="195"/>
      <c r="AZ469" s="195"/>
      <c r="BA469" s="195"/>
      <c r="BB469" s="195"/>
      <c r="BC469" s="195"/>
      <c r="BD469" s="195"/>
      <c r="BE469" s="196"/>
      <c r="BF469" s="732"/>
      <c r="BG469" s="733"/>
      <c r="BH469" s="767"/>
      <c r="BI469" s="768"/>
      <c r="BJ469" s="768"/>
      <c r="BK469" s="768"/>
      <c r="BL469" s="768"/>
      <c r="BM469" s="768"/>
      <c r="BN469" s="768"/>
      <c r="BO469" s="768"/>
      <c r="BP469" s="768"/>
      <c r="BQ469" s="768"/>
      <c r="BR469" s="768"/>
      <c r="BS469" s="768"/>
      <c r="BT469" s="768"/>
      <c r="BU469" s="768"/>
      <c r="BV469" s="768"/>
      <c r="BW469" s="768"/>
      <c r="BX469" s="768"/>
      <c r="BY469" s="768"/>
      <c r="BZ469" s="768"/>
      <c r="CA469" s="768"/>
      <c r="CB469" s="768"/>
      <c r="CC469" s="768"/>
      <c r="CD469" s="768"/>
      <c r="CE469" s="768"/>
      <c r="CF469" s="768"/>
      <c r="CG469" s="768"/>
      <c r="CH469" s="769"/>
    </row>
    <row r="470" spans="1:86" ht="24.95" customHeight="1">
      <c r="A470" s="722" t="s">
        <v>337</v>
      </c>
      <c r="B470" s="723"/>
      <c r="C470" s="740" t="s">
        <v>31</v>
      </c>
      <c r="D470" s="741"/>
      <c r="E470" s="741"/>
      <c r="F470" s="741"/>
      <c r="G470" s="741"/>
      <c r="H470" s="741"/>
      <c r="I470" s="741"/>
      <c r="J470" s="741"/>
      <c r="K470" s="741"/>
      <c r="L470" s="741"/>
      <c r="M470" s="741"/>
      <c r="N470" s="722" t="s">
        <v>336</v>
      </c>
      <c r="O470" s="723"/>
      <c r="P470" s="792" t="str">
        <f>""&amp;①入力シート!AC142</f>
        <v/>
      </c>
      <c r="Q470" s="792"/>
      <c r="R470" s="792"/>
      <c r="S470" s="792"/>
      <c r="T470" s="792"/>
      <c r="U470" s="792"/>
      <c r="V470" s="792"/>
      <c r="W470" s="792"/>
      <c r="X470" s="792"/>
      <c r="Y470" s="792"/>
      <c r="Z470" s="792"/>
      <c r="AA470" s="792"/>
      <c r="AB470" s="792"/>
      <c r="AC470" s="792"/>
      <c r="AD470" s="792"/>
      <c r="AE470" s="792"/>
      <c r="AF470" s="792"/>
      <c r="AG470" s="792"/>
      <c r="AH470" s="792"/>
      <c r="AI470" s="792"/>
      <c r="AJ470" s="792"/>
      <c r="AK470" s="792"/>
      <c r="AL470" s="792"/>
      <c r="AM470" s="792"/>
      <c r="AN470" s="792"/>
      <c r="AO470" s="792"/>
      <c r="AP470" s="792"/>
      <c r="AQ470" s="300"/>
      <c r="AR470" s="301"/>
      <c r="AS470" s="722" t="s">
        <v>337</v>
      </c>
      <c r="AT470" s="723"/>
      <c r="AU470" s="740" t="s">
        <v>31</v>
      </c>
      <c r="AV470" s="741"/>
      <c r="AW470" s="741"/>
      <c r="AX470" s="741"/>
      <c r="AY470" s="741"/>
      <c r="AZ470" s="741"/>
      <c r="BA470" s="741"/>
      <c r="BB470" s="741"/>
      <c r="BC470" s="741"/>
      <c r="BD470" s="741"/>
      <c r="BE470" s="742"/>
      <c r="BF470" s="722" t="s">
        <v>336</v>
      </c>
      <c r="BG470" s="723"/>
      <c r="BH470" s="755" t="str">
        <f>""&amp;①入力シート!AC143</f>
        <v/>
      </c>
      <c r="BI470" s="756"/>
      <c r="BJ470" s="756"/>
      <c r="BK470" s="756"/>
      <c r="BL470" s="756"/>
      <c r="BM470" s="756"/>
      <c r="BN470" s="756"/>
      <c r="BO470" s="756"/>
      <c r="BP470" s="756"/>
      <c r="BQ470" s="756"/>
      <c r="BR470" s="756"/>
      <c r="BS470" s="756"/>
      <c r="BT470" s="756"/>
      <c r="BU470" s="756"/>
      <c r="BV470" s="756"/>
      <c r="BW470" s="756"/>
      <c r="BX470" s="756"/>
      <c r="BY470" s="756"/>
      <c r="BZ470" s="756"/>
      <c r="CA470" s="756"/>
      <c r="CB470" s="756"/>
      <c r="CC470" s="756"/>
      <c r="CD470" s="756"/>
      <c r="CE470" s="756"/>
      <c r="CF470" s="756"/>
      <c r="CG470" s="756"/>
      <c r="CH470" s="757"/>
    </row>
    <row r="471" spans="1:86" ht="24.95" customHeight="1">
      <c r="A471" s="724"/>
      <c r="B471" s="725"/>
      <c r="C471" s="743">
        <f>'②応募者名簿(印刷用)'!$CI31</f>
        <v>119</v>
      </c>
      <c r="D471" s="744"/>
      <c r="E471" s="744"/>
      <c r="F471" s="744"/>
      <c r="G471" s="744"/>
      <c r="H471" s="744"/>
      <c r="I471" s="744"/>
      <c r="J471" s="744"/>
      <c r="K471" s="744"/>
      <c r="L471" s="744"/>
      <c r="M471" s="744"/>
      <c r="N471" s="724"/>
      <c r="O471" s="725"/>
      <c r="P471" s="792"/>
      <c r="Q471" s="792"/>
      <c r="R471" s="792"/>
      <c r="S471" s="792"/>
      <c r="T471" s="792"/>
      <c r="U471" s="792"/>
      <c r="V471" s="792"/>
      <c r="W471" s="792"/>
      <c r="X471" s="792"/>
      <c r="Y471" s="792"/>
      <c r="Z471" s="792"/>
      <c r="AA471" s="792"/>
      <c r="AB471" s="792"/>
      <c r="AC471" s="792"/>
      <c r="AD471" s="792"/>
      <c r="AE471" s="792"/>
      <c r="AF471" s="792"/>
      <c r="AG471" s="792"/>
      <c r="AH471" s="792"/>
      <c r="AI471" s="792"/>
      <c r="AJ471" s="792"/>
      <c r="AK471" s="792"/>
      <c r="AL471" s="792"/>
      <c r="AM471" s="792"/>
      <c r="AN471" s="792"/>
      <c r="AO471" s="792"/>
      <c r="AP471" s="792"/>
      <c r="AQ471" s="300"/>
      <c r="AR471" s="301"/>
      <c r="AS471" s="724"/>
      <c r="AT471" s="725"/>
      <c r="AU471" s="743">
        <f>'②応募者名簿(印刷用)'!$CI32</f>
        <v>120</v>
      </c>
      <c r="AV471" s="744"/>
      <c r="AW471" s="744"/>
      <c r="AX471" s="744"/>
      <c r="AY471" s="744"/>
      <c r="AZ471" s="744"/>
      <c r="BA471" s="744"/>
      <c r="BB471" s="744"/>
      <c r="BC471" s="744"/>
      <c r="BD471" s="744"/>
      <c r="BE471" s="745"/>
      <c r="BF471" s="724"/>
      <c r="BG471" s="725"/>
      <c r="BH471" s="758"/>
      <c r="BI471" s="759"/>
      <c r="BJ471" s="759"/>
      <c r="BK471" s="759"/>
      <c r="BL471" s="759"/>
      <c r="BM471" s="759"/>
      <c r="BN471" s="759"/>
      <c r="BO471" s="759"/>
      <c r="BP471" s="759"/>
      <c r="BQ471" s="759"/>
      <c r="BR471" s="759"/>
      <c r="BS471" s="759"/>
      <c r="BT471" s="759"/>
      <c r="BU471" s="759"/>
      <c r="BV471" s="759"/>
      <c r="BW471" s="759"/>
      <c r="BX471" s="759"/>
      <c r="BY471" s="759"/>
      <c r="BZ471" s="759"/>
      <c r="CA471" s="759"/>
      <c r="CB471" s="759"/>
      <c r="CC471" s="759"/>
      <c r="CD471" s="759"/>
      <c r="CE471" s="759"/>
      <c r="CF471" s="759"/>
      <c r="CG471" s="759"/>
      <c r="CH471" s="760"/>
    </row>
    <row r="472" spans="1:86" ht="24.95" customHeight="1">
      <c r="A472" s="726"/>
      <c r="B472" s="727"/>
      <c r="C472" s="743"/>
      <c r="D472" s="744"/>
      <c r="E472" s="744"/>
      <c r="F472" s="744"/>
      <c r="G472" s="744"/>
      <c r="H472" s="744"/>
      <c r="I472" s="744"/>
      <c r="J472" s="744"/>
      <c r="K472" s="744"/>
      <c r="L472" s="744"/>
      <c r="M472" s="744"/>
      <c r="N472" s="726"/>
      <c r="O472" s="727"/>
      <c r="P472" s="792"/>
      <c r="Q472" s="792"/>
      <c r="R472" s="792"/>
      <c r="S472" s="792"/>
      <c r="T472" s="792"/>
      <c r="U472" s="792"/>
      <c r="V472" s="792"/>
      <c r="W472" s="792"/>
      <c r="X472" s="792"/>
      <c r="Y472" s="792"/>
      <c r="Z472" s="792"/>
      <c r="AA472" s="792"/>
      <c r="AB472" s="792"/>
      <c r="AC472" s="792"/>
      <c r="AD472" s="792"/>
      <c r="AE472" s="792"/>
      <c r="AF472" s="792"/>
      <c r="AG472" s="792"/>
      <c r="AH472" s="792"/>
      <c r="AI472" s="792"/>
      <c r="AJ472" s="792"/>
      <c r="AK472" s="792"/>
      <c r="AL472" s="792"/>
      <c r="AM472" s="792"/>
      <c r="AN472" s="792"/>
      <c r="AO472" s="792"/>
      <c r="AP472" s="792"/>
      <c r="AQ472" s="300"/>
      <c r="AR472" s="301"/>
      <c r="AS472" s="726"/>
      <c r="AT472" s="727"/>
      <c r="AU472" s="746"/>
      <c r="AV472" s="747"/>
      <c r="AW472" s="747"/>
      <c r="AX472" s="747"/>
      <c r="AY472" s="747"/>
      <c r="AZ472" s="747"/>
      <c r="BA472" s="747"/>
      <c r="BB472" s="747"/>
      <c r="BC472" s="747"/>
      <c r="BD472" s="747"/>
      <c r="BE472" s="748"/>
      <c r="BF472" s="726"/>
      <c r="BG472" s="727"/>
      <c r="BH472" s="761"/>
      <c r="BI472" s="762"/>
      <c r="BJ472" s="762"/>
      <c r="BK472" s="762"/>
      <c r="BL472" s="762"/>
      <c r="BM472" s="762"/>
      <c r="BN472" s="762"/>
      <c r="BO472" s="762"/>
      <c r="BP472" s="762"/>
      <c r="BQ472" s="762"/>
      <c r="BR472" s="762"/>
      <c r="BS472" s="762"/>
      <c r="BT472" s="762"/>
      <c r="BU472" s="762"/>
      <c r="BV472" s="762"/>
      <c r="BW472" s="762"/>
      <c r="BX472" s="762"/>
      <c r="BY472" s="762"/>
      <c r="BZ472" s="762"/>
      <c r="CA472" s="762"/>
      <c r="CB472" s="762"/>
      <c r="CC472" s="762"/>
      <c r="CD472" s="762"/>
      <c r="CE472" s="762"/>
      <c r="CF472" s="762"/>
      <c r="CG472" s="762"/>
      <c r="CH472" s="763"/>
    </row>
    <row r="473" spans="1:86" ht="24.95" customHeight="1">
      <c r="A473" s="722" t="s">
        <v>338</v>
      </c>
      <c r="B473" s="723"/>
      <c r="C473" s="782" t="str">
        <f>IF('②応募者名簿(印刷用)'!$CS$31="","",'②応募者名簿(印刷用)'!$CS$31)</f>
        <v/>
      </c>
      <c r="D473" s="783"/>
      <c r="E473" s="783"/>
      <c r="F473" s="783"/>
      <c r="G473" s="783"/>
      <c r="H473" s="783"/>
      <c r="I473" s="783"/>
      <c r="J473" s="783"/>
      <c r="K473" s="783"/>
      <c r="L473" s="783"/>
      <c r="M473" s="784"/>
      <c r="N473" s="728" t="s">
        <v>346</v>
      </c>
      <c r="O473" s="729"/>
      <c r="P473" s="787" t="s">
        <v>32</v>
      </c>
      <c r="Q473" s="788"/>
      <c r="R473" s="788"/>
      <c r="S473" s="788"/>
      <c r="T473" s="788"/>
      <c r="U473" s="788"/>
      <c r="V473" s="788"/>
      <c r="W473" s="788"/>
      <c r="X473" s="788"/>
      <c r="Y473" s="788"/>
      <c r="Z473" s="788"/>
      <c r="AA473" s="788"/>
      <c r="AB473" s="788"/>
      <c r="AC473" s="788"/>
      <c r="AD473" s="788"/>
      <c r="AE473" s="788"/>
      <c r="AF473" s="788"/>
      <c r="AG473" s="788"/>
      <c r="AH473" s="788"/>
      <c r="AI473" s="788"/>
      <c r="AJ473" s="788"/>
      <c r="AK473" s="788"/>
      <c r="AL473" s="788"/>
      <c r="AM473" s="788"/>
      <c r="AN473" s="788"/>
      <c r="AO473" s="788"/>
      <c r="AP473" s="789"/>
      <c r="AQ473" s="300"/>
      <c r="AR473" s="301"/>
      <c r="AS473" s="722" t="s">
        <v>338</v>
      </c>
      <c r="AT473" s="723"/>
      <c r="AU473" s="782" t="str">
        <f>IF('②応募者名簿(印刷用)'!$CS$32="","",'②応募者名簿(印刷用)'!$CS$32)</f>
        <v/>
      </c>
      <c r="AV473" s="783"/>
      <c r="AW473" s="783"/>
      <c r="AX473" s="783"/>
      <c r="AY473" s="783"/>
      <c r="AZ473" s="783"/>
      <c r="BA473" s="783"/>
      <c r="BB473" s="783"/>
      <c r="BC473" s="783"/>
      <c r="BD473" s="783"/>
      <c r="BE473" s="784"/>
      <c r="BF473" s="728" t="s">
        <v>346</v>
      </c>
      <c r="BG473" s="729"/>
      <c r="BH473" s="740" t="s">
        <v>32</v>
      </c>
      <c r="BI473" s="741"/>
      <c r="BJ473" s="741"/>
      <c r="BK473" s="741"/>
      <c r="BL473" s="741"/>
      <c r="BM473" s="741"/>
      <c r="BN473" s="741"/>
      <c r="BO473" s="741"/>
      <c r="BP473" s="741"/>
      <c r="BQ473" s="741"/>
      <c r="BR473" s="741"/>
      <c r="BS473" s="741"/>
      <c r="BT473" s="741"/>
      <c r="BU473" s="741"/>
      <c r="BV473" s="741"/>
      <c r="BW473" s="741"/>
      <c r="BX473" s="741"/>
      <c r="BY473" s="741"/>
      <c r="BZ473" s="741"/>
      <c r="CA473" s="741"/>
      <c r="CB473" s="741"/>
      <c r="CC473" s="741"/>
      <c r="CD473" s="741"/>
      <c r="CE473" s="741"/>
      <c r="CF473" s="741"/>
      <c r="CG473" s="741"/>
      <c r="CH473" s="742"/>
    </row>
    <row r="474" spans="1:86" ht="24.95" customHeight="1">
      <c r="A474" s="724"/>
      <c r="B474" s="725"/>
      <c r="C474" s="743"/>
      <c r="D474" s="744"/>
      <c r="E474" s="744"/>
      <c r="F474" s="744"/>
      <c r="G474" s="744"/>
      <c r="H474" s="744"/>
      <c r="I474" s="744"/>
      <c r="J474" s="744"/>
      <c r="K474" s="744"/>
      <c r="L474" s="744"/>
      <c r="M474" s="745"/>
      <c r="N474" s="730"/>
      <c r="O474" s="731"/>
      <c r="P474" s="793" t="str">
        <f>IF('②応募者名簿(印刷用)'!$CW$31="","",'②応募者名簿(印刷用)'!$CW$31)</f>
        <v xml:space="preserve"> </v>
      </c>
      <c r="Q474" s="793"/>
      <c r="R474" s="793"/>
      <c r="S474" s="793"/>
      <c r="T474" s="793"/>
      <c r="U474" s="793"/>
      <c r="V474" s="793"/>
      <c r="W474" s="793"/>
      <c r="X474" s="793"/>
      <c r="Y474" s="793"/>
      <c r="Z474" s="793"/>
      <c r="AA474" s="793"/>
      <c r="AB474" s="793"/>
      <c r="AC474" s="793"/>
      <c r="AD474" s="793"/>
      <c r="AE474" s="793"/>
      <c r="AF474" s="793"/>
      <c r="AG474" s="793"/>
      <c r="AH474" s="793"/>
      <c r="AI474" s="793"/>
      <c r="AJ474" s="793"/>
      <c r="AK474" s="793"/>
      <c r="AL474" s="793"/>
      <c r="AM474" s="793"/>
      <c r="AN474" s="793"/>
      <c r="AO474" s="793"/>
      <c r="AP474" s="793"/>
      <c r="AQ474" s="300"/>
      <c r="AR474" s="301"/>
      <c r="AS474" s="724"/>
      <c r="AT474" s="725"/>
      <c r="AU474" s="743"/>
      <c r="AV474" s="744"/>
      <c r="AW474" s="744"/>
      <c r="AX474" s="744"/>
      <c r="AY474" s="744"/>
      <c r="AZ474" s="744"/>
      <c r="BA474" s="744"/>
      <c r="BB474" s="744"/>
      <c r="BC474" s="744"/>
      <c r="BD474" s="744"/>
      <c r="BE474" s="745"/>
      <c r="BF474" s="730"/>
      <c r="BG474" s="731"/>
      <c r="BH474" s="743" t="str">
        <f>IF('②応募者名簿(印刷用)'!$CW$32="","",'②応募者名簿(印刷用)'!$CW$32)</f>
        <v xml:space="preserve"> </v>
      </c>
      <c r="BI474" s="744"/>
      <c r="BJ474" s="744"/>
      <c r="BK474" s="744"/>
      <c r="BL474" s="744"/>
      <c r="BM474" s="744"/>
      <c r="BN474" s="744"/>
      <c r="BO474" s="744"/>
      <c r="BP474" s="744"/>
      <c r="BQ474" s="744"/>
      <c r="BR474" s="744"/>
      <c r="BS474" s="744"/>
      <c r="BT474" s="744"/>
      <c r="BU474" s="744"/>
      <c r="BV474" s="744"/>
      <c r="BW474" s="744"/>
      <c r="BX474" s="744"/>
      <c r="BY474" s="744"/>
      <c r="BZ474" s="744"/>
      <c r="CA474" s="744"/>
      <c r="CB474" s="744"/>
      <c r="CC474" s="744"/>
      <c r="CD474" s="744"/>
      <c r="CE474" s="744"/>
      <c r="CF474" s="744"/>
      <c r="CG474" s="744"/>
      <c r="CH474" s="745"/>
    </row>
    <row r="475" spans="1:86" ht="24.95" customHeight="1">
      <c r="A475" s="726"/>
      <c r="B475" s="727"/>
      <c r="C475" s="743"/>
      <c r="D475" s="744"/>
      <c r="E475" s="744"/>
      <c r="F475" s="744"/>
      <c r="G475" s="744"/>
      <c r="H475" s="744"/>
      <c r="I475" s="744"/>
      <c r="J475" s="744"/>
      <c r="K475" s="744"/>
      <c r="L475" s="744"/>
      <c r="M475" s="745"/>
      <c r="N475" s="732"/>
      <c r="O475" s="733"/>
      <c r="P475" s="794"/>
      <c r="Q475" s="794"/>
      <c r="R475" s="794"/>
      <c r="S475" s="794"/>
      <c r="T475" s="794"/>
      <c r="U475" s="794"/>
      <c r="V475" s="794"/>
      <c r="W475" s="794"/>
      <c r="X475" s="794"/>
      <c r="Y475" s="794"/>
      <c r="Z475" s="794"/>
      <c r="AA475" s="794"/>
      <c r="AB475" s="794"/>
      <c r="AC475" s="794"/>
      <c r="AD475" s="794"/>
      <c r="AE475" s="794"/>
      <c r="AF475" s="794"/>
      <c r="AG475" s="794"/>
      <c r="AH475" s="794"/>
      <c r="AI475" s="794"/>
      <c r="AJ475" s="794"/>
      <c r="AK475" s="794"/>
      <c r="AL475" s="794"/>
      <c r="AM475" s="794"/>
      <c r="AN475" s="794"/>
      <c r="AO475" s="794"/>
      <c r="AP475" s="794"/>
      <c r="AQ475" s="300"/>
      <c r="AR475" s="301"/>
      <c r="AS475" s="726"/>
      <c r="AT475" s="727"/>
      <c r="AU475" s="746"/>
      <c r="AV475" s="747"/>
      <c r="AW475" s="747"/>
      <c r="AX475" s="747"/>
      <c r="AY475" s="747"/>
      <c r="AZ475" s="747"/>
      <c r="BA475" s="747"/>
      <c r="BB475" s="747"/>
      <c r="BC475" s="747"/>
      <c r="BD475" s="747"/>
      <c r="BE475" s="748"/>
      <c r="BF475" s="732"/>
      <c r="BG475" s="733"/>
      <c r="BH475" s="746"/>
      <c r="BI475" s="747"/>
      <c r="BJ475" s="747"/>
      <c r="BK475" s="747"/>
      <c r="BL475" s="747"/>
      <c r="BM475" s="747"/>
      <c r="BN475" s="747"/>
      <c r="BO475" s="747"/>
      <c r="BP475" s="747"/>
      <c r="BQ475" s="747"/>
      <c r="BR475" s="747"/>
      <c r="BS475" s="747"/>
      <c r="BT475" s="747"/>
      <c r="BU475" s="747"/>
      <c r="BV475" s="747"/>
      <c r="BW475" s="747"/>
      <c r="BX475" s="747"/>
      <c r="BY475" s="747"/>
      <c r="BZ475" s="747"/>
      <c r="CA475" s="747"/>
      <c r="CB475" s="747"/>
      <c r="CC475" s="747"/>
      <c r="CD475" s="747"/>
      <c r="CE475" s="747"/>
      <c r="CF475" s="747"/>
      <c r="CG475" s="747"/>
      <c r="CH475" s="748"/>
    </row>
    <row r="476" spans="1:86" ht="24.95" customHeight="1">
      <c r="A476" s="786" t="s">
        <v>22</v>
      </c>
      <c r="B476" s="786"/>
      <c r="C476" s="791" t="str">
        <f>""&amp;①入力シート!AD142</f>
        <v/>
      </c>
      <c r="D476" s="791"/>
      <c r="E476" s="791"/>
      <c r="F476" s="791"/>
      <c r="G476" s="791"/>
      <c r="H476" s="791"/>
      <c r="I476" s="791"/>
      <c r="J476" s="791"/>
      <c r="K476" s="791"/>
      <c r="L476" s="791"/>
      <c r="M476" s="791"/>
      <c r="N476" s="197"/>
      <c r="O476" s="198"/>
      <c r="P476" s="198"/>
      <c r="Q476" s="198"/>
      <c r="R476" s="198"/>
      <c r="S476" s="198"/>
      <c r="T476" s="198"/>
      <c r="U476" s="198"/>
      <c r="V476" s="198"/>
      <c r="W476" s="198"/>
      <c r="X476" s="198"/>
      <c r="Y476" s="198"/>
      <c r="Z476" s="198"/>
      <c r="AA476" s="198"/>
      <c r="AB476" s="198"/>
      <c r="AC476" s="198"/>
      <c r="AD476" s="198"/>
      <c r="AE476" s="198"/>
      <c r="AF476" s="198"/>
      <c r="AG476" s="198"/>
      <c r="AH476" s="198"/>
      <c r="AI476" s="198"/>
      <c r="AJ476" s="198"/>
      <c r="AK476" s="198"/>
      <c r="AL476" s="198"/>
      <c r="AM476" s="774">
        <f>$AM$20</f>
        <v>86</v>
      </c>
      <c r="AN476" s="774"/>
      <c r="AO476" s="774"/>
      <c r="AP476" s="775"/>
      <c r="AQ476" s="298"/>
      <c r="AR476" s="299"/>
      <c r="AS476" s="778" t="s">
        <v>22</v>
      </c>
      <c r="AT476" s="779"/>
      <c r="AU476" s="749" t="str">
        <f>""&amp;①入力シート!AD143</f>
        <v/>
      </c>
      <c r="AV476" s="750"/>
      <c r="AW476" s="750"/>
      <c r="AX476" s="750"/>
      <c r="AY476" s="750"/>
      <c r="AZ476" s="750"/>
      <c r="BA476" s="750"/>
      <c r="BB476" s="750"/>
      <c r="BC476" s="750"/>
      <c r="BD476" s="750"/>
      <c r="BE476" s="751"/>
      <c r="BF476" s="197"/>
      <c r="BG476" s="198"/>
      <c r="BH476" s="198"/>
      <c r="BI476" s="198"/>
      <c r="BJ476" s="198"/>
      <c r="BK476" s="198"/>
      <c r="BL476" s="198"/>
      <c r="BM476" s="198"/>
      <c r="BN476" s="198"/>
      <c r="BO476" s="198"/>
      <c r="BP476" s="198"/>
      <c r="BQ476" s="198"/>
      <c r="BR476" s="198"/>
      <c r="BS476" s="198"/>
      <c r="BT476" s="198"/>
      <c r="BU476" s="198"/>
      <c r="BV476" s="198"/>
      <c r="BW476" s="198"/>
      <c r="BX476" s="198"/>
      <c r="BY476" s="198"/>
      <c r="BZ476" s="198"/>
      <c r="CA476" s="198"/>
      <c r="CB476" s="198"/>
      <c r="CC476" s="198"/>
      <c r="CD476" s="198"/>
      <c r="CE476" s="774">
        <f>$AM$20</f>
        <v>86</v>
      </c>
      <c r="CF476" s="774"/>
      <c r="CG476" s="774"/>
      <c r="CH476" s="775"/>
    </row>
    <row r="477" spans="1:86" ht="24.95" customHeight="1">
      <c r="A477" s="786"/>
      <c r="B477" s="786"/>
      <c r="C477" s="791"/>
      <c r="D477" s="791"/>
      <c r="E477" s="791"/>
      <c r="F477" s="791"/>
      <c r="G477" s="791"/>
      <c r="H477" s="791"/>
      <c r="I477" s="791"/>
      <c r="J477" s="791"/>
      <c r="K477" s="791"/>
      <c r="L477" s="791"/>
      <c r="M477" s="791"/>
      <c r="N477" s="199"/>
      <c r="O477" s="199"/>
      <c r="P477" s="199"/>
      <c r="Q477" s="199"/>
      <c r="R477" s="199"/>
      <c r="S477" s="199"/>
      <c r="T477" s="199"/>
      <c r="U477" s="199"/>
      <c r="V477" s="199"/>
      <c r="W477" s="199"/>
      <c r="X477" s="199"/>
      <c r="Y477" s="199"/>
      <c r="Z477" s="199"/>
      <c r="AA477" s="199"/>
      <c r="AB477" s="199"/>
      <c r="AC477" s="199"/>
      <c r="AD477" s="199"/>
      <c r="AE477" s="199"/>
      <c r="AF477" s="199"/>
      <c r="AG477" s="199"/>
      <c r="AH477" s="199"/>
      <c r="AI477" s="199"/>
      <c r="AJ477" s="199"/>
      <c r="AK477" s="199"/>
      <c r="AL477" s="199"/>
      <c r="AM477" s="776"/>
      <c r="AN477" s="776"/>
      <c r="AO477" s="776"/>
      <c r="AP477" s="777"/>
      <c r="AQ477" s="298"/>
      <c r="AR477" s="299"/>
      <c r="AS477" s="780"/>
      <c r="AT477" s="781"/>
      <c r="AU477" s="752"/>
      <c r="AV477" s="753"/>
      <c r="AW477" s="753"/>
      <c r="AX477" s="753"/>
      <c r="AY477" s="753"/>
      <c r="AZ477" s="753"/>
      <c r="BA477" s="753"/>
      <c r="BB477" s="753"/>
      <c r="BC477" s="753"/>
      <c r="BD477" s="753"/>
      <c r="BE477" s="754"/>
      <c r="BF477" s="199"/>
      <c r="BG477" s="199"/>
      <c r="BH477" s="199"/>
      <c r="BI477" s="199"/>
      <c r="BJ477" s="199"/>
      <c r="BK477" s="199"/>
      <c r="BL477" s="199"/>
      <c r="BM477" s="199"/>
      <c r="BN477" s="199"/>
      <c r="BO477" s="199"/>
      <c r="BP477" s="199"/>
      <c r="BQ477" s="199"/>
      <c r="BR477" s="199"/>
      <c r="BS477" s="199"/>
      <c r="BT477" s="199"/>
      <c r="BU477" s="199"/>
      <c r="BV477" s="199"/>
      <c r="BW477" s="199"/>
      <c r="BX477" s="199"/>
      <c r="BY477" s="199"/>
      <c r="BZ477" s="199"/>
      <c r="CA477" s="199"/>
      <c r="CB477" s="199"/>
      <c r="CC477" s="199"/>
      <c r="CD477" s="199"/>
      <c r="CE477" s="776"/>
      <c r="CF477" s="776"/>
      <c r="CG477" s="776"/>
      <c r="CH477" s="777"/>
    </row>
    <row r="478" spans="1:86" ht="26.1" customHeight="1">
      <c r="AQ478" s="304"/>
      <c r="AR478" s="305"/>
    </row>
    <row r="479" spans="1:86" ht="26.1" customHeight="1">
      <c r="AQ479" s="304"/>
      <c r="AR479" s="305"/>
    </row>
    <row r="480" spans="1:86" ht="26.1" customHeight="1">
      <c r="A480" s="174"/>
      <c r="B480" s="174"/>
      <c r="C480" s="174"/>
      <c r="D480" s="174"/>
      <c r="E480" s="174"/>
      <c r="F480" s="174"/>
      <c r="G480" s="174"/>
      <c r="H480" s="174"/>
      <c r="I480" s="174"/>
      <c r="J480" s="174"/>
      <c r="K480" s="174"/>
      <c r="L480" s="174"/>
      <c r="M480" s="174"/>
      <c r="N480" s="785" t="s">
        <v>408</v>
      </c>
      <c r="O480" s="785"/>
      <c r="P480" s="785"/>
      <c r="Q480" s="785"/>
      <c r="R480" s="785"/>
      <c r="S480" s="785"/>
      <c r="T480" s="785"/>
      <c r="U480" s="785"/>
      <c r="V480" s="785"/>
      <c r="W480" s="785"/>
      <c r="X480" s="785"/>
      <c r="Y480" s="785"/>
      <c r="Z480" s="785"/>
      <c r="AA480" s="785"/>
      <c r="AB480" s="785"/>
      <c r="AQ480" s="298"/>
      <c r="AR480" s="299"/>
      <c r="AS480" s="174"/>
      <c r="AT480" s="174"/>
      <c r="AU480" s="174"/>
      <c r="AV480" s="174"/>
      <c r="AW480" s="174"/>
      <c r="AX480" s="174"/>
      <c r="AY480" s="174"/>
      <c r="AZ480" s="174"/>
      <c r="BA480" s="174"/>
      <c r="BB480" s="174"/>
      <c r="BC480" s="174"/>
      <c r="BD480" s="174"/>
      <c r="BE480" s="174"/>
      <c r="BF480" s="785" t="s">
        <v>408</v>
      </c>
      <c r="BG480" s="785"/>
      <c r="BH480" s="785"/>
      <c r="BI480" s="785"/>
      <c r="BJ480" s="785"/>
      <c r="BK480" s="785"/>
      <c r="BL480" s="785"/>
      <c r="BM480" s="785"/>
      <c r="BN480" s="785"/>
      <c r="BO480" s="785"/>
      <c r="BP480" s="785"/>
      <c r="BQ480" s="785"/>
      <c r="BR480" s="785"/>
      <c r="BS480" s="785"/>
      <c r="BT480" s="785"/>
    </row>
    <row r="481" spans="1:72" ht="26.1" customHeight="1">
      <c r="A481" s="174"/>
      <c r="B481" s="174"/>
      <c r="C481" s="174"/>
      <c r="D481" s="174"/>
      <c r="E481" s="174"/>
      <c r="F481" s="174"/>
      <c r="G481" s="174"/>
      <c r="H481" s="174"/>
      <c r="I481" s="174"/>
      <c r="J481" s="174"/>
      <c r="K481" s="174"/>
      <c r="L481" s="174"/>
      <c r="M481" s="174"/>
      <c r="N481" s="785"/>
      <c r="O481" s="785"/>
      <c r="P481" s="785"/>
      <c r="Q481" s="785"/>
      <c r="R481" s="785"/>
      <c r="S481" s="785"/>
      <c r="T481" s="785"/>
      <c r="U481" s="785"/>
      <c r="V481" s="785"/>
      <c r="W481" s="785"/>
      <c r="X481" s="785"/>
      <c r="Y481" s="785"/>
      <c r="Z481" s="785"/>
      <c r="AA481" s="785"/>
      <c r="AB481" s="785"/>
      <c r="AQ481" s="298"/>
      <c r="AR481" s="299"/>
      <c r="AS481" s="174"/>
      <c r="AT481" s="174"/>
      <c r="AU481" s="174"/>
      <c r="AV481" s="174"/>
      <c r="AW481" s="174"/>
      <c r="AX481" s="174"/>
      <c r="AY481" s="174"/>
      <c r="AZ481" s="174"/>
      <c r="BA481" s="174"/>
      <c r="BB481" s="174"/>
      <c r="BC481" s="174"/>
      <c r="BD481" s="174"/>
      <c r="BE481" s="174"/>
      <c r="BF481" s="785"/>
      <c r="BG481" s="785"/>
      <c r="BH481" s="785"/>
      <c r="BI481" s="785"/>
      <c r="BJ481" s="785"/>
      <c r="BK481" s="785"/>
      <c r="BL481" s="785"/>
      <c r="BM481" s="785"/>
      <c r="BN481" s="785"/>
      <c r="BO481" s="785"/>
      <c r="BP481" s="785"/>
      <c r="BQ481" s="785"/>
      <c r="BR481" s="785"/>
      <c r="BS481" s="785"/>
      <c r="BT481" s="785"/>
    </row>
  </sheetData>
  <sheetProtection sheet="1" selectLockedCells="1"/>
  <mergeCells count="1200">
    <mergeCell ref="N434:AB435"/>
    <mergeCell ref="BF434:BT435"/>
    <mergeCell ref="N456:AB457"/>
    <mergeCell ref="BF456:BT457"/>
    <mergeCell ref="N458:AB459"/>
    <mergeCell ref="BF458:BT459"/>
    <mergeCell ref="N480:AB481"/>
    <mergeCell ref="BF480:BT481"/>
    <mergeCell ref="N266:AB267"/>
    <mergeCell ref="BF266:BT267"/>
    <mergeCell ref="N288:AB289"/>
    <mergeCell ref="BF288:BT289"/>
    <mergeCell ref="N290:AB291"/>
    <mergeCell ref="BF290:BT291"/>
    <mergeCell ref="N312:AB313"/>
    <mergeCell ref="BF312:BT313"/>
    <mergeCell ref="N314:AB315"/>
    <mergeCell ref="BF314:BT315"/>
    <mergeCell ref="N336:AB337"/>
    <mergeCell ref="BF336:BT337"/>
    <mergeCell ref="N338:AB339"/>
    <mergeCell ref="BF338:BT339"/>
    <mergeCell ref="N360:AB361"/>
    <mergeCell ref="BF360:BT361"/>
    <mergeCell ref="BF473:BG475"/>
    <mergeCell ref="BH473:CH473"/>
    <mergeCell ref="P474:AP475"/>
    <mergeCell ref="BH474:CH475"/>
    <mergeCell ref="BF466:BG469"/>
    <mergeCell ref="BH466:BK466"/>
    <mergeCell ref="BL466:CH466"/>
    <mergeCell ref="P450:AP451"/>
    <mergeCell ref="N170:AB171"/>
    <mergeCell ref="BF170:BT171"/>
    <mergeCell ref="N192:AB193"/>
    <mergeCell ref="BF192:BT193"/>
    <mergeCell ref="N194:AB195"/>
    <mergeCell ref="BF194:BT195"/>
    <mergeCell ref="N216:AB217"/>
    <mergeCell ref="BF216:BT217"/>
    <mergeCell ref="N218:AB219"/>
    <mergeCell ref="BF218:BT219"/>
    <mergeCell ref="N240:AB241"/>
    <mergeCell ref="BF240:BT241"/>
    <mergeCell ref="N386:AB387"/>
    <mergeCell ref="BF386:BT387"/>
    <mergeCell ref="N408:AB409"/>
    <mergeCell ref="BF408:BT409"/>
    <mergeCell ref="N410:AB411"/>
    <mergeCell ref="BF410:BT411"/>
    <mergeCell ref="N96:AB97"/>
    <mergeCell ref="BF96:BT97"/>
    <mergeCell ref="N98:AB99"/>
    <mergeCell ref="BF98:BT99"/>
    <mergeCell ref="T10:AP10"/>
    <mergeCell ref="BF10:BG13"/>
    <mergeCell ref="AA54:AC54"/>
    <mergeCell ref="AD54:AP54"/>
    <mergeCell ref="BS54:BU54"/>
    <mergeCell ref="AU39:BE40"/>
    <mergeCell ref="BH32:CH32"/>
    <mergeCell ref="P33:AP33"/>
    <mergeCell ref="P11:AP11"/>
    <mergeCell ref="BH11:CH11"/>
    <mergeCell ref="P12:AP13"/>
    <mergeCell ref="BH12:CH13"/>
    <mergeCell ref="BS78:BU78"/>
    <mergeCell ref="BV78:CH78"/>
    <mergeCell ref="AS92:AT93"/>
    <mergeCell ref="AU92:BE93"/>
    <mergeCell ref="R78:X78"/>
    <mergeCell ref="BJ78:BP78"/>
    <mergeCell ref="AM68:AP69"/>
    <mergeCell ref="CE68:CH69"/>
    <mergeCell ref="AS65:AT67"/>
    <mergeCell ref="AU65:BE67"/>
    <mergeCell ref="BF65:BG67"/>
    <mergeCell ref="N24:AB25"/>
    <mergeCell ref="BF24:BT25"/>
    <mergeCell ref="N26:AB27"/>
    <mergeCell ref="BF26:BT27"/>
    <mergeCell ref="N2:AB3"/>
    <mergeCell ref="BF2:BT3"/>
    <mergeCell ref="N48:AB49"/>
    <mergeCell ref="BF48:BT49"/>
    <mergeCell ref="N50:AB51"/>
    <mergeCell ref="BF50:BT51"/>
    <mergeCell ref="N72:AB73"/>
    <mergeCell ref="BF72:BT73"/>
    <mergeCell ref="N74:AB75"/>
    <mergeCell ref="BF74:BT75"/>
    <mergeCell ref="BL82:CH82"/>
    <mergeCell ref="BF54:BG57"/>
    <mergeCell ref="P59:AP59"/>
    <mergeCell ref="BH59:CH59"/>
    <mergeCell ref="P60:AP61"/>
    <mergeCell ref="BH60:CH61"/>
    <mergeCell ref="BL58:CH58"/>
    <mergeCell ref="P86:AP88"/>
    <mergeCell ref="AS86:AT88"/>
    <mergeCell ref="AU86:BE86"/>
    <mergeCell ref="BF86:BG88"/>
    <mergeCell ref="BH86:CH88"/>
    <mergeCell ref="AU68:BE69"/>
    <mergeCell ref="BF62:BG64"/>
    <mergeCell ref="BH62:CH64"/>
    <mergeCell ref="BH54:BI54"/>
    <mergeCell ref="P80:AP80"/>
    <mergeCell ref="BH80:CH80"/>
    <mergeCell ref="A476:B477"/>
    <mergeCell ref="C476:M477"/>
    <mergeCell ref="AS476:AT477"/>
    <mergeCell ref="AU476:BE477"/>
    <mergeCell ref="A473:B475"/>
    <mergeCell ref="C473:M475"/>
    <mergeCell ref="N473:O475"/>
    <mergeCell ref="P473:AP473"/>
    <mergeCell ref="AS473:AT475"/>
    <mergeCell ref="AU473:BE475"/>
    <mergeCell ref="N462:O465"/>
    <mergeCell ref="P462:Q462"/>
    <mergeCell ref="BF462:BG465"/>
    <mergeCell ref="P467:AP467"/>
    <mergeCell ref="BH467:CH467"/>
    <mergeCell ref="CE476:CH477"/>
    <mergeCell ref="AM476:AP477"/>
    <mergeCell ref="R462:X462"/>
    <mergeCell ref="BJ462:BP462"/>
    <mergeCell ref="A470:B472"/>
    <mergeCell ref="C470:M470"/>
    <mergeCell ref="N470:O472"/>
    <mergeCell ref="P470:AP472"/>
    <mergeCell ref="AS470:AT472"/>
    <mergeCell ref="AU470:BE470"/>
    <mergeCell ref="BF470:BG472"/>
    <mergeCell ref="BH470:CH472"/>
    <mergeCell ref="C471:M472"/>
    <mergeCell ref="AU471:BE472"/>
    <mergeCell ref="N466:O469"/>
    <mergeCell ref="P466:S466"/>
    <mergeCell ref="T466:AP466"/>
    <mergeCell ref="P468:AP469"/>
    <mergeCell ref="BH468:CH469"/>
    <mergeCell ref="AA126:AC126"/>
    <mergeCell ref="AD126:AP126"/>
    <mergeCell ref="BS126:BU126"/>
    <mergeCell ref="BV126:CH126"/>
    <mergeCell ref="AA150:AC150"/>
    <mergeCell ref="AD150:AP150"/>
    <mergeCell ref="BS150:BU150"/>
    <mergeCell ref="BV150:CH150"/>
    <mergeCell ref="AA174:AC174"/>
    <mergeCell ref="AD174:AP174"/>
    <mergeCell ref="BS174:BU174"/>
    <mergeCell ref="BV174:CH174"/>
    <mergeCell ref="AA198:AC198"/>
    <mergeCell ref="AU87:BE88"/>
    <mergeCell ref="BS462:BU462"/>
    <mergeCell ref="BV462:CH462"/>
    <mergeCell ref="AM140:AP141"/>
    <mergeCell ref="CE140:CH141"/>
    <mergeCell ref="BJ150:BP150"/>
    <mergeCell ref="N144:AB145"/>
    <mergeCell ref="BF144:BT145"/>
    <mergeCell ref="N146:AB147"/>
    <mergeCell ref="BF146:BT147"/>
    <mergeCell ref="P131:AP131"/>
    <mergeCell ref="BH131:CH131"/>
    <mergeCell ref="P132:AP133"/>
    <mergeCell ref="BH132:CH133"/>
    <mergeCell ref="P106:S106"/>
    <mergeCell ref="T106:AP106"/>
    <mergeCell ref="AA102:AC102"/>
    <mergeCell ref="A452:B453"/>
    <mergeCell ref="C452:M453"/>
    <mergeCell ref="AS452:AT453"/>
    <mergeCell ref="AU452:BE453"/>
    <mergeCell ref="BH462:BI462"/>
    <mergeCell ref="A462:M462"/>
    <mergeCell ref="AS462:BE462"/>
    <mergeCell ref="A463:H466"/>
    <mergeCell ref="P463:AP463"/>
    <mergeCell ref="AS463:AZ466"/>
    <mergeCell ref="BH463:CH463"/>
    <mergeCell ref="P464:AP464"/>
    <mergeCell ref="BH464:CH464"/>
    <mergeCell ref="P465:AP465"/>
    <mergeCell ref="BH465:CH465"/>
    <mergeCell ref="A449:B451"/>
    <mergeCell ref="C449:M451"/>
    <mergeCell ref="N449:O451"/>
    <mergeCell ref="P449:AP449"/>
    <mergeCell ref="AS449:AT451"/>
    <mergeCell ref="AU449:BE451"/>
    <mergeCell ref="BF449:BG451"/>
    <mergeCell ref="BH449:CH449"/>
    <mergeCell ref="AM452:AP453"/>
    <mergeCell ref="CE452:CH453"/>
    <mergeCell ref="AA462:AC462"/>
    <mergeCell ref="AD462:AP462"/>
    <mergeCell ref="BH450:CH451"/>
    <mergeCell ref="A446:B448"/>
    <mergeCell ref="C446:M446"/>
    <mergeCell ref="N446:O448"/>
    <mergeCell ref="P446:AP448"/>
    <mergeCell ref="AS446:AT448"/>
    <mergeCell ref="AU446:BE446"/>
    <mergeCell ref="BF446:BG448"/>
    <mergeCell ref="BH446:CH448"/>
    <mergeCell ref="C447:M448"/>
    <mergeCell ref="AU447:BE448"/>
    <mergeCell ref="N442:O445"/>
    <mergeCell ref="P442:S442"/>
    <mergeCell ref="T442:AP442"/>
    <mergeCell ref="BF442:BG445"/>
    <mergeCell ref="BH442:BK442"/>
    <mergeCell ref="BL442:CH442"/>
    <mergeCell ref="N438:O441"/>
    <mergeCell ref="P438:Q438"/>
    <mergeCell ref="BF438:BG441"/>
    <mergeCell ref="P443:AP443"/>
    <mergeCell ref="BH443:CH443"/>
    <mergeCell ref="R438:X438"/>
    <mergeCell ref="BJ438:BP438"/>
    <mergeCell ref="AA438:AC438"/>
    <mergeCell ref="AD438:AP438"/>
    <mergeCell ref="BS438:BU438"/>
    <mergeCell ref="A425:B427"/>
    <mergeCell ref="C425:M427"/>
    <mergeCell ref="N425:O427"/>
    <mergeCell ref="P425:AP425"/>
    <mergeCell ref="AS425:AT427"/>
    <mergeCell ref="AU425:BE427"/>
    <mergeCell ref="BF425:BG427"/>
    <mergeCell ref="BH425:CH425"/>
    <mergeCell ref="P426:AP427"/>
    <mergeCell ref="BH426:CH427"/>
    <mergeCell ref="P444:AP445"/>
    <mergeCell ref="BH444:CH445"/>
    <mergeCell ref="A428:B429"/>
    <mergeCell ref="C428:M429"/>
    <mergeCell ref="AS428:AT429"/>
    <mergeCell ref="AU428:BE429"/>
    <mergeCell ref="BH438:BI438"/>
    <mergeCell ref="A438:M438"/>
    <mergeCell ref="AS438:BE438"/>
    <mergeCell ref="A439:H442"/>
    <mergeCell ref="P439:AP439"/>
    <mergeCell ref="AS439:AZ442"/>
    <mergeCell ref="BH439:CH439"/>
    <mergeCell ref="P440:AP440"/>
    <mergeCell ref="BH440:CH440"/>
    <mergeCell ref="P441:AP441"/>
    <mergeCell ref="BH441:CH441"/>
    <mergeCell ref="CE428:CH429"/>
    <mergeCell ref="AM428:AP429"/>
    <mergeCell ref="BV438:CH438"/>
    <mergeCell ref="N432:AB433"/>
    <mergeCell ref="BF432:BT433"/>
    <mergeCell ref="A422:B424"/>
    <mergeCell ref="C422:M422"/>
    <mergeCell ref="N422:O424"/>
    <mergeCell ref="P422:AP424"/>
    <mergeCell ref="AS422:AT424"/>
    <mergeCell ref="AU422:BE422"/>
    <mergeCell ref="BF422:BG424"/>
    <mergeCell ref="BH422:CH424"/>
    <mergeCell ref="C423:M424"/>
    <mergeCell ref="AU423:BE424"/>
    <mergeCell ref="N418:O421"/>
    <mergeCell ref="P418:S418"/>
    <mergeCell ref="T418:AP418"/>
    <mergeCell ref="BF418:BG421"/>
    <mergeCell ref="BH418:BK418"/>
    <mergeCell ref="BL418:CH418"/>
    <mergeCell ref="N414:O417"/>
    <mergeCell ref="P414:Q414"/>
    <mergeCell ref="BF414:BG417"/>
    <mergeCell ref="P419:AP419"/>
    <mergeCell ref="BH419:CH419"/>
    <mergeCell ref="BJ414:BP414"/>
    <mergeCell ref="R414:X414"/>
    <mergeCell ref="AA414:AC414"/>
    <mergeCell ref="AD414:AP414"/>
    <mergeCell ref="BS414:BU414"/>
    <mergeCell ref="A401:B403"/>
    <mergeCell ref="C401:M403"/>
    <mergeCell ref="N401:O403"/>
    <mergeCell ref="P401:AP401"/>
    <mergeCell ref="AS401:AT403"/>
    <mergeCell ref="AU401:BE403"/>
    <mergeCell ref="BF401:BG403"/>
    <mergeCell ref="BH401:CH401"/>
    <mergeCell ref="P402:AP403"/>
    <mergeCell ref="BH402:CH403"/>
    <mergeCell ref="P420:AP421"/>
    <mergeCell ref="BH420:CH421"/>
    <mergeCell ref="A404:B405"/>
    <mergeCell ref="C404:M405"/>
    <mergeCell ref="AS404:AT405"/>
    <mergeCell ref="AU404:BE405"/>
    <mergeCell ref="BH414:BI414"/>
    <mergeCell ref="A414:M414"/>
    <mergeCell ref="AS414:BE414"/>
    <mergeCell ref="A415:H418"/>
    <mergeCell ref="P415:AP415"/>
    <mergeCell ref="AS415:AZ418"/>
    <mergeCell ref="BH415:CH415"/>
    <mergeCell ref="P416:AP416"/>
    <mergeCell ref="BH416:CH416"/>
    <mergeCell ref="P417:AP417"/>
    <mergeCell ref="BH417:CH417"/>
    <mergeCell ref="CE404:CH405"/>
    <mergeCell ref="AM404:AP405"/>
    <mergeCell ref="BV414:CH414"/>
    <mergeCell ref="A398:B400"/>
    <mergeCell ref="C398:M398"/>
    <mergeCell ref="N398:O400"/>
    <mergeCell ref="P398:AP400"/>
    <mergeCell ref="AS398:AT400"/>
    <mergeCell ref="AU398:BE398"/>
    <mergeCell ref="BF398:BG400"/>
    <mergeCell ref="BH398:CH400"/>
    <mergeCell ref="C399:M400"/>
    <mergeCell ref="AU399:BE400"/>
    <mergeCell ref="N394:O397"/>
    <mergeCell ref="P394:S394"/>
    <mergeCell ref="T394:AP394"/>
    <mergeCell ref="BF394:BG397"/>
    <mergeCell ref="BH394:BK394"/>
    <mergeCell ref="BL394:CH394"/>
    <mergeCell ref="N390:O393"/>
    <mergeCell ref="P390:Q390"/>
    <mergeCell ref="BF390:BG393"/>
    <mergeCell ref="P395:AP395"/>
    <mergeCell ref="BH395:CH395"/>
    <mergeCell ref="BJ390:BP390"/>
    <mergeCell ref="R390:X390"/>
    <mergeCell ref="AA390:AC390"/>
    <mergeCell ref="AD390:AP390"/>
    <mergeCell ref="BS390:BU390"/>
    <mergeCell ref="A377:B379"/>
    <mergeCell ref="C377:M379"/>
    <mergeCell ref="N377:O379"/>
    <mergeCell ref="P377:AP377"/>
    <mergeCell ref="AS377:AT379"/>
    <mergeCell ref="AU377:BE379"/>
    <mergeCell ref="BF377:BG379"/>
    <mergeCell ref="BH377:CH377"/>
    <mergeCell ref="P378:AP379"/>
    <mergeCell ref="BH378:CH379"/>
    <mergeCell ref="P396:AP397"/>
    <mergeCell ref="BH396:CH397"/>
    <mergeCell ref="A380:B381"/>
    <mergeCell ref="C380:M381"/>
    <mergeCell ref="AS380:AT381"/>
    <mergeCell ref="AU380:BE381"/>
    <mergeCell ref="BH390:BI390"/>
    <mergeCell ref="A390:M390"/>
    <mergeCell ref="AS390:BE390"/>
    <mergeCell ref="A391:H394"/>
    <mergeCell ref="P391:AP391"/>
    <mergeCell ref="AS391:AZ394"/>
    <mergeCell ref="BH391:CH391"/>
    <mergeCell ref="P392:AP392"/>
    <mergeCell ref="BH392:CH392"/>
    <mergeCell ref="P393:AP393"/>
    <mergeCell ref="BH393:CH393"/>
    <mergeCell ref="AM380:AP381"/>
    <mergeCell ref="CE380:CH381"/>
    <mergeCell ref="BV390:CH390"/>
    <mergeCell ref="N384:AB385"/>
    <mergeCell ref="BF384:BT385"/>
    <mergeCell ref="A374:B376"/>
    <mergeCell ref="C374:M374"/>
    <mergeCell ref="N374:O376"/>
    <mergeCell ref="P374:AP376"/>
    <mergeCell ref="AS374:AT376"/>
    <mergeCell ref="AU374:BE374"/>
    <mergeCell ref="BF374:BG376"/>
    <mergeCell ref="BH374:CH376"/>
    <mergeCell ref="C375:M376"/>
    <mergeCell ref="AU375:BE376"/>
    <mergeCell ref="N370:O373"/>
    <mergeCell ref="P370:S370"/>
    <mergeCell ref="T370:AP370"/>
    <mergeCell ref="BF370:BG373"/>
    <mergeCell ref="BH370:BK370"/>
    <mergeCell ref="BL370:CH370"/>
    <mergeCell ref="N366:O369"/>
    <mergeCell ref="P366:Q366"/>
    <mergeCell ref="BF366:BG369"/>
    <mergeCell ref="P371:AP371"/>
    <mergeCell ref="BH371:CH371"/>
    <mergeCell ref="BJ366:BP366"/>
    <mergeCell ref="R366:X366"/>
    <mergeCell ref="AA366:AC366"/>
    <mergeCell ref="AD366:AP366"/>
    <mergeCell ref="BS366:BU366"/>
    <mergeCell ref="A353:B355"/>
    <mergeCell ref="C353:M355"/>
    <mergeCell ref="N353:O355"/>
    <mergeCell ref="P353:AP353"/>
    <mergeCell ref="AS353:AT355"/>
    <mergeCell ref="AU353:BE355"/>
    <mergeCell ref="BF353:BG355"/>
    <mergeCell ref="BH353:CH353"/>
    <mergeCell ref="P354:AP355"/>
    <mergeCell ref="BH354:CH355"/>
    <mergeCell ref="P372:AP373"/>
    <mergeCell ref="BH372:CH373"/>
    <mergeCell ref="A356:B357"/>
    <mergeCell ref="C356:M357"/>
    <mergeCell ref="AS356:AT357"/>
    <mergeCell ref="AU356:BE357"/>
    <mergeCell ref="BH366:BI366"/>
    <mergeCell ref="A366:M366"/>
    <mergeCell ref="AS366:BE366"/>
    <mergeCell ref="A367:H370"/>
    <mergeCell ref="P367:AP367"/>
    <mergeCell ref="AS367:AZ370"/>
    <mergeCell ref="BH367:CH367"/>
    <mergeCell ref="P368:AP368"/>
    <mergeCell ref="BH368:CH368"/>
    <mergeCell ref="P369:AP369"/>
    <mergeCell ref="BH369:CH369"/>
    <mergeCell ref="AM356:AP357"/>
    <mergeCell ref="CE356:CH357"/>
    <mergeCell ref="BV366:CH366"/>
    <mergeCell ref="N362:AB363"/>
    <mergeCell ref="BF362:BT363"/>
    <mergeCell ref="A350:B352"/>
    <mergeCell ref="C350:M350"/>
    <mergeCell ref="N350:O352"/>
    <mergeCell ref="P350:AP352"/>
    <mergeCell ref="AS350:AT352"/>
    <mergeCell ref="AU350:BE350"/>
    <mergeCell ref="BF350:BG352"/>
    <mergeCell ref="BH350:CH352"/>
    <mergeCell ref="C351:M352"/>
    <mergeCell ref="AU351:BE352"/>
    <mergeCell ref="N346:O349"/>
    <mergeCell ref="P346:S346"/>
    <mergeCell ref="T346:AP346"/>
    <mergeCell ref="BF346:BG349"/>
    <mergeCell ref="BH346:BK346"/>
    <mergeCell ref="BL346:CH346"/>
    <mergeCell ref="N342:O345"/>
    <mergeCell ref="P342:Q342"/>
    <mergeCell ref="BF342:BG345"/>
    <mergeCell ref="P347:AP347"/>
    <mergeCell ref="BH347:CH347"/>
    <mergeCell ref="BJ342:BP342"/>
    <mergeCell ref="AA342:AC342"/>
    <mergeCell ref="AD342:AP342"/>
    <mergeCell ref="BS342:BU342"/>
    <mergeCell ref="BV342:CH342"/>
    <mergeCell ref="A329:B331"/>
    <mergeCell ref="C329:M331"/>
    <mergeCell ref="N329:O331"/>
    <mergeCell ref="P329:AP329"/>
    <mergeCell ref="AS329:AT331"/>
    <mergeCell ref="AU329:BE331"/>
    <mergeCell ref="BF329:BG331"/>
    <mergeCell ref="BH329:CH329"/>
    <mergeCell ref="P330:AP331"/>
    <mergeCell ref="BH330:CH331"/>
    <mergeCell ref="P348:AP349"/>
    <mergeCell ref="BH348:CH349"/>
    <mergeCell ref="A332:B333"/>
    <mergeCell ref="C332:M333"/>
    <mergeCell ref="AS332:AT333"/>
    <mergeCell ref="AU332:BE333"/>
    <mergeCell ref="BH342:BI342"/>
    <mergeCell ref="A342:M342"/>
    <mergeCell ref="AS342:BE342"/>
    <mergeCell ref="A343:H346"/>
    <mergeCell ref="P343:AP343"/>
    <mergeCell ref="AS343:AZ346"/>
    <mergeCell ref="BH343:CH343"/>
    <mergeCell ref="P344:AP344"/>
    <mergeCell ref="BH344:CH344"/>
    <mergeCell ref="P345:AP345"/>
    <mergeCell ref="BH345:CH345"/>
    <mergeCell ref="AM332:AP333"/>
    <mergeCell ref="CE332:CH333"/>
    <mergeCell ref="R342:X342"/>
    <mergeCell ref="A326:B328"/>
    <mergeCell ref="C326:M326"/>
    <mergeCell ref="N326:O328"/>
    <mergeCell ref="P326:AP328"/>
    <mergeCell ref="AS326:AT328"/>
    <mergeCell ref="AU326:BE326"/>
    <mergeCell ref="BF326:BG328"/>
    <mergeCell ref="BH326:CH328"/>
    <mergeCell ref="C327:M328"/>
    <mergeCell ref="AU327:BE328"/>
    <mergeCell ref="N322:O325"/>
    <mergeCell ref="P322:S322"/>
    <mergeCell ref="T322:AP322"/>
    <mergeCell ref="BF322:BG325"/>
    <mergeCell ref="BH322:BK322"/>
    <mergeCell ref="BL322:CH322"/>
    <mergeCell ref="N318:O321"/>
    <mergeCell ref="P318:Q318"/>
    <mergeCell ref="BF318:BG321"/>
    <mergeCell ref="P323:AP323"/>
    <mergeCell ref="BH323:CH323"/>
    <mergeCell ref="R318:X318"/>
    <mergeCell ref="AA318:AC318"/>
    <mergeCell ref="AD318:AP318"/>
    <mergeCell ref="BS318:BU318"/>
    <mergeCell ref="BV318:CH318"/>
    <mergeCell ref="A305:B307"/>
    <mergeCell ref="C305:M307"/>
    <mergeCell ref="N305:O307"/>
    <mergeCell ref="P305:AP305"/>
    <mergeCell ref="AS305:AT307"/>
    <mergeCell ref="AU305:BE307"/>
    <mergeCell ref="BF305:BG307"/>
    <mergeCell ref="BH305:CH305"/>
    <mergeCell ref="P306:AP307"/>
    <mergeCell ref="BH306:CH307"/>
    <mergeCell ref="P324:AP325"/>
    <mergeCell ref="BH324:CH325"/>
    <mergeCell ref="A308:B309"/>
    <mergeCell ref="C308:M309"/>
    <mergeCell ref="AS308:AT309"/>
    <mergeCell ref="AU308:BE309"/>
    <mergeCell ref="BH318:BI318"/>
    <mergeCell ref="A318:M318"/>
    <mergeCell ref="AS318:BE318"/>
    <mergeCell ref="A319:H322"/>
    <mergeCell ref="P319:AP319"/>
    <mergeCell ref="AS319:AZ322"/>
    <mergeCell ref="BH319:CH319"/>
    <mergeCell ref="P320:AP320"/>
    <mergeCell ref="BH320:CH320"/>
    <mergeCell ref="P321:AP321"/>
    <mergeCell ref="BH321:CH321"/>
    <mergeCell ref="AM308:AP309"/>
    <mergeCell ref="CE308:CH309"/>
    <mergeCell ref="BJ318:BP318"/>
    <mergeCell ref="A302:B304"/>
    <mergeCell ref="C302:M302"/>
    <mergeCell ref="N302:O304"/>
    <mergeCell ref="P302:AP304"/>
    <mergeCell ref="AS302:AT304"/>
    <mergeCell ref="AU302:BE302"/>
    <mergeCell ref="BF302:BG304"/>
    <mergeCell ref="BH302:CH304"/>
    <mergeCell ref="C303:M304"/>
    <mergeCell ref="AU303:BE304"/>
    <mergeCell ref="N298:O301"/>
    <mergeCell ref="P298:S298"/>
    <mergeCell ref="T298:AP298"/>
    <mergeCell ref="BF298:BG301"/>
    <mergeCell ref="BH298:BK298"/>
    <mergeCell ref="BL298:CH298"/>
    <mergeCell ref="N294:O297"/>
    <mergeCell ref="P294:Q294"/>
    <mergeCell ref="BF294:BG297"/>
    <mergeCell ref="P299:AP299"/>
    <mergeCell ref="BH299:CH299"/>
    <mergeCell ref="R294:X294"/>
    <mergeCell ref="BJ294:BP294"/>
    <mergeCell ref="AA294:AC294"/>
    <mergeCell ref="AD294:AP294"/>
    <mergeCell ref="BS294:BU294"/>
    <mergeCell ref="BV294:CH294"/>
    <mergeCell ref="A281:B283"/>
    <mergeCell ref="C281:M283"/>
    <mergeCell ref="N281:O283"/>
    <mergeCell ref="P281:AP281"/>
    <mergeCell ref="AS281:AT283"/>
    <mergeCell ref="AU281:BE283"/>
    <mergeCell ref="BF281:BG283"/>
    <mergeCell ref="BH281:CH281"/>
    <mergeCell ref="P282:AP283"/>
    <mergeCell ref="BH282:CH283"/>
    <mergeCell ref="P300:AP301"/>
    <mergeCell ref="BH300:CH301"/>
    <mergeCell ref="A284:B285"/>
    <mergeCell ref="C284:M285"/>
    <mergeCell ref="AS284:AT285"/>
    <mergeCell ref="AU284:BE285"/>
    <mergeCell ref="BH294:BI294"/>
    <mergeCell ref="A294:M294"/>
    <mergeCell ref="AS294:BE294"/>
    <mergeCell ref="A295:H298"/>
    <mergeCell ref="P295:AP295"/>
    <mergeCell ref="AS295:AZ298"/>
    <mergeCell ref="BH295:CH295"/>
    <mergeCell ref="P296:AP296"/>
    <mergeCell ref="BH296:CH296"/>
    <mergeCell ref="P297:AP297"/>
    <mergeCell ref="BH297:CH297"/>
    <mergeCell ref="AM284:AP285"/>
    <mergeCell ref="CE284:CH285"/>
    <mergeCell ref="A278:B280"/>
    <mergeCell ref="C278:M278"/>
    <mergeCell ref="N278:O280"/>
    <mergeCell ref="P278:AP280"/>
    <mergeCell ref="AS278:AT280"/>
    <mergeCell ref="AU278:BE278"/>
    <mergeCell ref="BF278:BG280"/>
    <mergeCell ref="BH278:CH280"/>
    <mergeCell ref="C279:M280"/>
    <mergeCell ref="AU279:BE280"/>
    <mergeCell ref="N274:O277"/>
    <mergeCell ref="P274:S274"/>
    <mergeCell ref="T274:AP274"/>
    <mergeCell ref="BF274:BG277"/>
    <mergeCell ref="BH274:BK274"/>
    <mergeCell ref="BL274:CH274"/>
    <mergeCell ref="N270:O273"/>
    <mergeCell ref="P270:Q270"/>
    <mergeCell ref="BF270:BG273"/>
    <mergeCell ref="P275:AP275"/>
    <mergeCell ref="BH275:CH275"/>
    <mergeCell ref="R270:X270"/>
    <mergeCell ref="AA270:AC270"/>
    <mergeCell ref="AD270:AP270"/>
    <mergeCell ref="BS270:BU270"/>
    <mergeCell ref="BV270:CH270"/>
    <mergeCell ref="A257:B259"/>
    <mergeCell ref="C257:M259"/>
    <mergeCell ref="N257:O259"/>
    <mergeCell ref="P257:AP257"/>
    <mergeCell ref="AS257:AT259"/>
    <mergeCell ref="AU257:BE259"/>
    <mergeCell ref="BF257:BG259"/>
    <mergeCell ref="BH257:CH257"/>
    <mergeCell ref="P258:AP259"/>
    <mergeCell ref="BH258:CH259"/>
    <mergeCell ref="P276:AP277"/>
    <mergeCell ref="BH276:CH277"/>
    <mergeCell ref="A260:B261"/>
    <mergeCell ref="C260:M261"/>
    <mergeCell ref="AS260:AT261"/>
    <mergeCell ref="AU260:BE261"/>
    <mergeCell ref="BH270:BI270"/>
    <mergeCell ref="A270:M270"/>
    <mergeCell ref="AS270:BE270"/>
    <mergeCell ref="A271:H274"/>
    <mergeCell ref="P271:AP271"/>
    <mergeCell ref="AS271:AZ274"/>
    <mergeCell ref="BH271:CH271"/>
    <mergeCell ref="P272:AP272"/>
    <mergeCell ref="BH272:CH272"/>
    <mergeCell ref="P273:AP273"/>
    <mergeCell ref="BH273:CH273"/>
    <mergeCell ref="BJ270:BP270"/>
    <mergeCell ref="AM260:AP261"/>
    <mergeCell ref="CE260:CH261"/>
    <mergeCell ref="N264:AB265"/>
    <mergeCell ref="BF264:BT265"/>
    <mergeCell ref="A254:B256"/>
    <mergeCell ref="C254:M254"/>
    <mergeCell ref="N254:O256"/>
    <mergeCell ref="P254:AP256"/>
    <mergeCell ref="AS254:AT256"/>
    <mergeCell ref="AU254:BE254"/>
    <mergeCell ref="BF254:BG256"/>
    <mergeCell ref="BH254:CH256"/>
    <mergeCell ref="C255:M256"/>
    <mergeCell ref="AU255:BE256"/>
    <mergeCell ref="N250:O253"/>
    <mergeCell ref="P250:S250"/>
    <mergeCell ref="T250:AP250"/>
    <mergeCell ref="BF250:BG253"/>
    <mergeCell ref="BH250:BK250"/>
    <mergeCell ref="BL250:CH250"/>
    <mergeCell ref="N246:O249"/>
    <mergeCell ref="P246:Q246"/>
    <mergeCell ref="BF246:BG249"/>
    <mergeCell ref="P251:AP251"/>
    <mergeCell ref="BH251:CH251"/>
    <mergeCell ref="BJ246:BP246"/>
    <mergeCell ref="AA246:AC246"/>
    <mergeCell ref="AD246:AP246"/>
    <mergeCell ref="BS246:BU246"/>
    <mergeCell ref="BV246:CH246"/>
    <mergeCell ref="A233:B235"/>
    <mergeCell ref="C233:M235"/>
    <mergeCell ref="N233:O235"/>
    <mergeCell ref="P233:AP233"/>
    <mergeCell ref="AS233:AT235"/>
    <mergeCell ref="AU233:BE235"/>
    <mergeCell ref="BF233:BG235"/>
    <mergeCell ref="BH233:CH233"/>
    <mergeCell ref="P234:AP235"/>
    <mergeCell ref="BH234:CH235"/>
    <mergeCell ref="P252:AP253"/>
    <mergeCell ref="BH252:CH253"/>
    <mergeCell ref="A236:B237"/>
    <mergeCell ref="C236:M237"/>
    <mergeCell ref="AS236:AT237"/>
    <mergeCell ref="AU236:BE237"/>
    <mergeCell ref="BH246:BI246"/>
    <mergeCell ref="A246:M246"/>
    <mergeCell ref="AS246:BE246"/>
    <mergeCell ref="A247:H250"/>
    <mergeCell ref="P247:AP247"/>
    <mergeCell ref="AS247:AZ250"/>
    <mergeCell ref="BH247:CH247"/>
    <mergeCell ref="P248:AP248"/>
    <mergeCell ref="BH248:CH248"/>
    <mergeCell ref="P249:AP249"/>
    <mergeCell ref="BH249:CH249"/>
    <mergeCell ref="R246:X246"/>
    <mergeCell ref="AM236:AP237"/>
    <mergeCell ref="CE236:CH237"/>
    <mergeCell ref="N242:AB243"/>
    <mergeCell ref="BF242:BT243"/>
    <mergeCell ref="A230:B232"/>
    <mergeCell ref="C230:M230"/>
    <mergeCell ref="N230:O232"/>
    <mergeCell ref="P230:AP232"/>
    <mergeCell ref="AS230:AT232"/>
    <mergeCell ref="AU230:BE230"/>
    <mergeCell ref="BF230:BG232"/>
    <mergeCell ref="BH230:CH232"/>
    <mergeCell ref="C231:M232"/>
    <mergeCell ref="AU231:BE232"/>
    <mergeCell ref="N226:O229"/>
    <mergeCell ref="P226:S226"/>
    <mergeCell ref="T226:AP226"/>
    <mergeCell ref="BF226:BG229"/>
    <mergeCell ref="BH226:BK226"/>
    <mergeCell ref="BL226:CH226"/>
    <mergeCell ref="N222:O225"/>
    <mergeCell ref="P222:Q222"/>
    <mergeCell ref="BF222:BG225"/>
    <mergeCell ref="P227:AP227"/>
    <mergeCell ref="BH227:CH227"/>
    <mergeCell ref="R222:X222"/>
    <mergeCell ref="AA222:AC222"/>
    <mergeCell ref="AD222:AP222"/>
    <mergeCell ref="BS222:BU222"/>
    <mergeCell ref="BV222:CH222"/>
    <mergeCell ref="A209:B211"/>
    <mergeCell ref="C209:M211"/>
    <mergeCell ref="N209:O211"/>
    <mergeCell ref="P209:AP209"/>
    <mergeCell ref="AS209:AT211"/>
    <mergeCell ref="AU209:BE211"/>
    <mergeCell ref="BF209:BG211"/>
    <mergeCell ref="BH209:CH209"/>
    <mergeCell ref="P210:AP211"/>
    <mergeCell ref="BH210:CH211"/>
    <mergeCell ref="P228:AP229"/>
    <mergeCell ref="BH228:CH229"/>
    <mergeCell ref="A212:B213"/>
    <mergeCell ref="C212:M213"/>
    <mergeCell ref="AS212:AT213"/>
    <mergeCell ref="AU212:BE213"/>
    <mergeCell ref="BH222:BI222"/>
    <mergeCell ref="A222:M222"/>
    <mergeCell ref="AS222:BE222"/>
    <mergeCell ref="A223:H226"/>
    <mergeCell ref="P223:AP223"/>
    <mergeCell ref="AS223:AZ226"/>
    <mergeCell ref="BH223:CH223"/>
    <mergeCell ref="P224:AP224"/>
    <mergeCell ref="BH224:CH224"/>
    <mergeCell ref="P225:AP225"/>
    <mergeCell ref="BH225:CH225"/>
    <mergeCell ref="BJ222:BP222"/>
    <mergeCell ref="AM212:AP213"/>
    <mergeCell ref="CE212:CH213"/>
    <mergeCell ref="A206:B208"/>
    <mergeCell ref="C206:M206"/>
    <mergeCell ref="N206:O208"/>
    <mergeCell ref="P206:AP208"/>
    <mergeCell ref="AS206:AT208"/>
    <mergeCell ref="AU206:BE206"/>
    <mergeCell ref="BF206:BG208"/>
    <mergeCell ref="BH206:CH208"/>
    <mergeCell ref="C207:M208"/>
    <mergeCell ref="AU207:BE208"/>
    <mergeCell ref="N202:O205"/>
    <mergeCell ref="P202:S202"/>
    <mergeCell ref="T202:AP202"/>
    <mergeCell ref="BF202:BG205"/>
    <mergeCell ref="BH202:BK202"/>
    <mergeCell ref="BL202:CH202"/>
    <mergeCell ref="N198:O201"/>
    <mergeCell ref="P198:Q198"/>
    <mergeCell ref="BF198:BG201"/>
    <mergeCell ref="P203:AP203"/>
    <mergeCell ref="BH203:CH203"/>
    <mergeCell ref="BJ198:BP198"/>
    <mergeCell ref="AD198:AP198"/>
    <mergeCell ref="BS198:BU198"/>
    <mergeCell ref="BV198:CH198"/>
    <mergeCell ref="A185:B187"/>
    <mergeCell ref="C185:M187"/>
    <mergeCell ref="N185:O187"/>
    <mergeCell ref="P185:AP185"/>
    <mergeCell ref="AS185:AT187"/>
    <mergeCell ref="AU185:BE187"/>
    <mergeCell ref="BF185:BG187"/>
    <mergeCell ref="BH185:CH185"/>
    <mergeCell ref="P186:AP187"/>
    <mergeCell ref="BH186:CH187"/>
    <mergeCell ref="P204:AP205"/>
    <mergeCell ref="BH204:CH205"/>
    <mergeCell ref="A188:B189"/>
    <mergeCell ref="C188:M189"/>
    <mergeCell ref="AS188:AT189"/>
    <mergeCell ref="AU188:BE189"/>
    <mergeCell ref="BH198:BI198"/>
    <mergeCell ref="A198:M198"/>
    <mergeCell ref="AS198:BE198"/>
    <mergeCell ref="A199:H202"/>
    <mergeCell ref="P199:AP199"/>
    <mergeCell ref="AS199:AZ202"/>
    <mergeCell ref="BH199:CH199"/>
    <mergeCell ref="P200:AP200"/>
    <mergeCell ref="BH200:CH200"/>
    <mergeCell ref="P201:AP201"/>
    <mergeCell ref="BH201:CH201"/>
    <mergeCell ref="R198:X198"/>
    <mergeCell ref="AM188:AP189"/>
    <mergeCell ref="CE188:CH189"/>
    <mergeCell ref="A182:B184"/>
    <mergeCell ref="C182:M182"/>
    <mergeCell ref="N182:O184"/>
    <mergeCell ref="P182:AP184"/>
    <mergeCell ref="AS182:AT184"/>
    <mergeCell ref="AU182:BE182"/>
    <mergeCell ref="BF182:BG184"/>
    <mergeCell ref="BH182:CH184"/>
    <mergeCell ref="C183:M184"/>
    <mergeCell ref="AU183:BE184"/>
    <mergeCell ref="N178:O181"/>
    <mergeCell ref="P178:S178"/>
    <mergeCell ref="T178:AP178"/>
    <mergeCell ref="BF178:BG181"/>
    <mergeCell ref="BH178:BK178"/>
    <mergeCell ref="BL178:CH178"/>
    <mergeCell ref="N174:O177"/>
    <mergeCell ref="P174:Q174"/>
    <mergeCell ref="BF174:BG177"/>
    <mergeCell ref="P179:AP179"/>
    <mergeCell ref="BH179:CH179"/>
    <mergeCell ref="BJ174:BP174"/>
    <mergeCell ref="A161:B163"/>
    <mergeCell ref="C161:M163"/>
    <mergeCell ref="N161:O163"/>
    <mergeCell ref="P161:AP161"/>
    <mergeCell ref="AS161:AT163"/>
    <mergeCell ref="AU161:BE163"/>
    <mergeCell ref="BF161:BG163"/>
    <mergeCell ref="BH161:CH161"/>
    <mergeCell ref="P162:AP163"/>
    <mergeCell ref="BH162:CH163"/>
    <mergeCell ref="P180:AP181"/>
    <mergeCell ref="BH180:CH181"/>
    <mergeCell ref="A164:B165"/>
    <mergeCell ref="C164:M165"/>
    <mergeCell ref="AS164:AT165"/>
    <mergeCell ref="AU164:BE165"/>
    <mergeCell ref="BH174:BI174"/>
    <mergeCell ref="A174:M174"/>
    <mergeCell ref="AS174:BE174"/>
    <mergeCell ref="A175:H178"/>
    <mergeCell ref="P175:AP175"/>
    <mergeCell ref="AS175:AZ178"/>
    <mergeCell ref="BH175:CH175"/>
    <mergeCell ref="P176:AP176"/>
    <mergeCell ref="BH176:CH176"/>
    <mergeCell ref="P177:AP177"/>
    <mergeCell ref="BH177:CH177"/>
    <mergeCell ref="R174:X174"/>
    <mergeCell ref="AM164:AP165"/>
    <mergeCell ref="CE164:CH165"/>
    <mergeCell ref="N168:AB169"/>
    <mergeCell ref="BF168:BT169"/>
    <mergeCell ref="A158:B160"/>
    <mergeCell ref="C158:M158"/>
    <mergeCell ref="N158:O160"/>
    <mergeCell ref="P158:AP160"/>
    <mergeCell ref="AS158:AT160"/>
    <mergeCell ref="AU158:BE158"/>
    <mergeCell ref="BF158:BG160"/>
    <mergeCell ref="BH158:CH160"/>
    <mergeCell ref="C159:M160"/>
    <mergeCell ref="AU159:BE160"/>
    <mergeCell ref="N154:O157"/>
    <mergeCell ref="P154:S154"/>
    <mergeCell ref="T154:AP154"/>
    <mergeCell ref="BF154:BG157"/>
    <mergeCell ref="BH154:BK154"/>
    <mergeCell ref="BL154:CH154"/>
    <mergeCell ref="N150:O153"/>
    <mergeCell ref="P150:Q150"/>
    <mergeCell ref="BF150:BG153"/>
    <mergeCell ref="P155:AP155"/>
    <mergeCell ref="BH155:CH155"/>
    <mergeCell ref="A137:B139"/>
    <mergeCell ref="C137:M139"/>
    <mergeCell ref="N137:O139"/>
    <mergeCell ref="P137:AP137"/>
    <mergeCell ref="AS137:AT139"/>
    <mergeCell ref="AU137:BE139"/>
    <mergeCell ref="BF137:BG139"/>
    <mergeCell ref="BH137:CH137"/>
    <mergeCell ref="P138:AP139"/>
    <mergeCell ref="BH138:CH139"/>
    <mergeCell ref="P156:AP157"/>
    <mergeCell ref="BH156:CH157"/>
    <mergeCell ref="A140:B141"/>
    <mergeCell ref="C140:M141"/>
    <mergeCell ref="AS140:AT141"/>
    <mergeCell ref="AU140:BE141"/>
    <mergeCell ref="BH150:BI150"/>
    <mergeCell ref="A150:M150"/>
    <mergeCell ref="AS150:BE150"/>
    <mergeCell ref="A151:H154"/>
    <mergeCell ref="P151:AP151"/>
    <mergeCell ref="AS151:AZ154"/>
    <mergeCell ref="BH151:CH151"/>
    <mergeCell ref="P152:AP152"/>
    <mergeCell ref="BH152:CH152"/>
    <mergeCell ref="P153:AP153"/>
    <mergeCell ref="BH153:CH153"/>
    <mergeCell ref="R150:X150"/>
    <mergeCell ref="A127:H130"/>
    <mergeCell ref="P127:AP127"/>
    <mergeCell ref="AS127:AZ130"/>
    <mergeCell ref="BH127:CH127"/>
    <mergeCell ref="P128:AP128"/>
    <mergeCell ref="BH128:CH128"/>
    <mergeCell ref="P129:AP129"/>
    <mergeCell ref="BH129:CH129"/>
    <mergeCell ref="R126:X126"/>
    <mergeCell ref="AM116:AP117"/>
    <mergeCell ref="CE116:CH117"/>
    <mergeCell ref="BJ126:BP126"/>
    <mergeCell ref="N120:AB121"/>
    <mergeCell ref="BF120:BT121"/>
    <mergeCell ref="N122:AB123"/>
    <mergeCell ref="BF122:BT123"/>
    <mergeCell ref="A134:B136"/>
    <mergeCell ref="C134:M134"/>
    <mergeCell ref="N134:O136"/>
    <mergeCell ref="P134:AP136"/>
    <mergeCell ref="AS134:AT136"/>
    <mergeCell ref="AU134:BE134"/>
    <mergeCell ref="BF134:BG136"/>
    <mergeCell ref="BH134:CH136"/>
    <mergeCell ref="C135:M136"/>
    <mergeCell ref="AU135:BE136"/>
    <mergeCell ref="N130:O133"/>
    <mergeCell ref="P130:S130"/>
    <mergeCell ref="T130:AP130"/>
    <mergeCell ref="BF130:BG133"/>
    <mergeCell ref="BH130:BK130"/>
    <mergeCell ref="BL130:CH130"/>
    <mergeCell ref="A113:B115"/>
    <mergeCell ref="C113:M115"/>
    <mergeCell ref="N113:O115"/>
    <mergeCell ref="P113:AP113"/>
    <mergeCell ref="AS113:AT115"/>
    <mergeCell ref="AU113:BE115"/>
    <mergeCell ref="BF113:BG115"/>
    <mergeCell ref="BH113:CH113"/>
    <mergeCell ref="P114:AP115"/>
    <mergeCell ref="BH114:CH115"/>
    <mergeCell ref="BH105:CH105"/>
    <mergeCell ref="A116:B117"/>
    <mergeCell ref="C116:M117"/>
    <mergeCell ref="AS116:AT117"/>
    <mergeCell ref="AU116:BE117"/>
    <mergeCell ref="BH126:BI126"/>
    <mergeCell ref="A126:M126"/>
    <mergeCell ref="AS126:BE126"/>
    <mergeCell ref="N126:O129"/>
    <mergeCell ref="P126:Q126"/>
    <mergeCell ref="BF126:BG129"/>
    <mergeCell ref="A110:B112"/>
    <mergeCell ref="C110:M110"/>
    <mergeCell ref="N110:O112"/>
    <mergeCell ref="P110:AP112"/>
    <mergeCell ref="AS110:AT112"/>
    <mergeCell ref="AU110:BE110"/>
    <mergeCell ref="BF110:BG112"/>
    <mergeCell ref="BH110:CH112"/>
    <mergeCell ref="C111:M112"/>
    <mergeCell ref="AU111:BE112"/>
    <mergeCell ref="N106:O109"/>
    <mergeCell ref="BF106:BG109"/>
    <mergeCell ref="BH106:BK106"/>
    <mergeCell ref="BL106:CH106"/>
    <mergeCell ref="N102:O105"/>
    <mergeCell ref="P102:Q102"/>
    <mergeCell ref="BF102:BG105"/>
    <mergeCell ref="P107:AP107"/>
    <mergeCell ref="BH107:CH107"/>
    <mergeCell ref="P108:AP109"/>
    <mergeCell ref="BH108:CH109"/>
    <mergeCell ref="A102:M102"/>
    <mergeCell ref="AS102:BE102"/>
    <mergeCell ref="A103:H106"/>
    <mergeCell ref="P103:AP103"/>
    <mergeCell ref="AS103:AZ106"/>
    <mergeCell ref="BH103:CH103"/>
    <mergeCell ref="P104:AP104"/>
    <mergeCell ref="BH104:CH104"/>
    <mergeCell ref="P105:AP105"/>
    <mergeCell ref="BH102:BI102"/>
    <mergeCell ref="AD102:AP102"/>
    <mergeCell ref="BS102:BU102"/>
    <mergeCell ref="BV102:CH102"/>
    <mergeCell ref="AU89:BE91"/>
    <mergeCell ref="BF89:BG91"/>
    <mergeCell ref="BH89:CH89"/>
    <mergeCell ref="P90:AP91"/>
    <mergeCell ref="BH90:CH91"/>
    <mergeCell ref="R102:X102"/>
    <mergeCell ref="BH66:CH67"/>
    <mergeCell ref="A78:M78"/>
    <mergeCell ref="AS78:BE78"/>
    <mergeCell ref="A79:H82"/>
    <mergeCell ref="P79:AP79"/>
    <mergeCell ref="AS79:AZ82"/>
    <mergeCell ref="BH79:CH79"/>
    <mergeCell ref="A86:B88"/>
    <mergeCell ref="C86:M86"/>
    <mergeCell ref="N86:O88"/>
    <mergeCell ref="C87:M88"/>
    <mergeCell ref="P83:AP83"/>
    <mergeCell ref="BH83:CH83"/>
    <mergeCell ref="P84:AP85"/>
    <mergeCell ref="BH84:CH85"/>
    <mergeCell ref="AS68:AT69"/>
    <mergeCell ref="P81:AP81"/>
    <mergeCell ref="BH81:CH81"/>
    <mergeCell ref="AM92:AP93"/>
    <mergeCell ref="CE92:CH93"/>
    <mergeCell ref="BJ102:BP102"/>
    <mergeCell ref="N82:O85"/>
    <mergeCell ref="P82:S82"/>
    <mergeCell ref="T82:AP82"/>
    <mergeCell ref="BF82:BG85"/>
    <mergeCell ref="BH82:BK82"/>
    <mergeCell ref="A31:H34"/>
    <mergeCell ref="P31:AP31"/>
    <mergeCell ref="AS31:AZ34"/>
    <mergeCell ref="BH31:CH31"/>
    <mergeCell ref="AA30:AC30"/>
    <mergeCell ref="AD30:AP30"/>
    <mergeCell ref="BS30:BU30"/>
    <mergeCell ref="BV30:CH30"/>
    <mergeCell ref="T34:AP34"/>
    <mergeCell ref="BF34:BG37"/>
    <mergeCell ref="N34:O37"/>
    <mergeCell ref="P34:S34"/>
    <mergeCell ref="P35:AP35"/>
    <mergeCell ref="BH35:CH35"/>
    <mergeCell ref="P36:AP37"/>
    <mergeCell ref="A44:B45"/>
    <mergeCell ref="C44:M45"/>
    <mergeCell ref="AS44:AT45"/>
    <mergeCell ref="AU44:BE45"/>
    <mergeCell ref="AM44:AP45"/>
    <mergeCell ref="CE44:CH45"/>
    <mergeCell ref="P32:AP32"/>
    <mergeCell ref="BH34:BK34"/>
    <mergeCell ref="BH36:CH37"/>
    <mergeCell ref="BF30:BG33"/>
    <mergeCell ref="R30:X30"/>
    <mergeCell ref="BJ30:BP30"/>
    <mergeCell ref="A30:M30"/>
    <mergeCell ref="AS30:BE30"/>
    <mergeCell ref="A41:B43"/>
    <mergeCell ref="C41:M43"/>
    <mergeCell ref="N41:O43"/>
    <mergeCell ref="A6:M6"/>
    <mergeCell ref="AS6:BE6"/>
    <mergeCell ref="A7:H10"/>
    <mergeCell ref="P7:AP7"/>
    <mergeCell ref="AS7:AZ10"/>
    <mergeCell ref="BH7:CH7"/>
    <mergeCell ref="P8:AP8"/>
    <mergeCell ref="BH8:CH8"/>
    <mergeCell ref="P9:AP9"/>
    <mergeCell ref="BH9:CH9"/>
    <mergeCell ref="A14:B16"/>
    <mergeCell ref="P14:AP16"/>
    <mergeCell ref="AS14:AT16"/>
    <mergeCell ref="AU14:BE14"/>
    <mergeCell ref="BF14:BG16"/>
    <mergeCell ref="BH14:CH16"/>
    <mergeCell ref="C15:M16"/>
    <mergeCell ref="AU15:BE16"/>
    <mergeCell ref="BH6:BI6"/>
    <mergeCell ref="N10:O13"/>
    <mergeCell ref="P10:S10"/>
    <mergeCell ref="AA6:AC6"/>
    <mergeCell ref="AD6:AP6"/>
    <mergeCell ref="BS6:BU6"/>
    <mergeCell ref="BV6:CH6"/>
    <mergeCell ref="N6:O9"/>
    <mergeCell ref="P6:Q6"/>
    <mergeCell ref="BF6:BG9"/>
    <mergeCell ref="BH10:BK10"/>
    <mergeCell ref="BL10:CH10"/>
    <mergeCell ref="R6:X6"/>
    <mergeCell ref="BJ6:BP6"/>
    <mergeCell ref="A92:B93"/>
    <mergeCell ref="C92:M93"/>
    <mergeCell ref="BH65:CH65"/>
    <mergeCell ref="P66:AP67"/>
    <mergeCell ref="P57:AP57"/>
    <mergeCell ref="BH57:CH57"/>
    <mergeCell ref="P65:AP65"/>
    <mergeCell ref="A62:B64"/>
    <mergeCell ref="C62:M62"/>
    <mergeCell ref="N62:O64"/>
    <mergeCell ref="P62:AP64"/>
    <mergeCell ref="AS62:AT64"/>
    <mergeCell ref="AU62:BE62"/>
    <mergeCell ref="P78:Q78"/>
    <mergeCell ref="BF78:BG81"/>
    <mergeCell ref="A68:B69"/>
    <mergeCell ref="C63:M64"/>
    <mergeCell ref="AU63:BE64"/>
    <mergeCell ref="N58:O61"/>
    <mergeCell ref="P58:S58"/>
    <mergeCell ref="T58:AP58"/>
    <mergeCell ref="BF58:BG61"/>
    <mergeCell ref="C68:M69"/>
    <mergeCell ref="BH78:BI78"/>
    <mergeCell ref="A65:B67"/>
    <mergeCell ref="C65:M67"/>
    <mergeCell ref="N54:O57"/>
    <mergeCell ref="A89:B91"/>
    <mergeCell ref="C89:M91"/>
    <mergeCell ref="N89:O91"/>
    <mergeCell ref="P89:AP89"/>
    <mergeCell ref="AS89:AT91"/>
    <mergeCell ref="A20:B21"/>
    <mergeCell ref="C20:M21"/>
    <mergeCell ref="BH33:CH33"/>
    <mergeCell ref="AM20:AP21"/>
    <mergeCell ref="CE20:CH21"/>
    <mergeCell ref="P41:AP41"/>
    <mergeCell ref="AS41:AT43"/>
    <mergeCell ref="AU41:BE43"/>
    <mergeCell ref="BF41:BG43"/>
    <mergeCell ref="BH41:CH41"/>
    <mergeCell ref="P42:AP43"/>
    <mergeCell ref="BH42:CH43"/>
    <mergeCell ref="R54:X54"/>
    <mergeCell ref="BJ54:BP54"/>
    <mergeCell ref="BL34:CH34"/>
    <mergeCell ref="C14:M14"/>
    <mergeCell ref="N14:O16"/>
    <mergeCell ref="A17:B19"/>
    <mergeCell ref="C17:M19"/>
    <mergeCell ref="N17:O19"/>
    <mergeCell ref="P17:AP17"/>
    <mergeCell ref="AS17:AT19"/>
    <mergeCell ref="AU17:BE19"/>
    <mergeCell ref="BF17:BG19"/>
    <mergeCell ref="BH17:CH17"/>
    <mergeCell ref="P18:AP19"/>
    <mergeCell ref="BH18:CH19"/>
    <mergeCell ref="N30:O33"/>
    <mergeCell ref="P30:Q30"/>
    <mergeCell ref="AS20:AT21"/>
    <mergeCell ref="AU20:BE21"/>
    <mergeCell ref="BH30:BI30"/>
    <mergeCell ref="A38:B40"/>
    <mergeCell ref="C38:M38"/>
    <mergeCell ref="N38:O40"/>
    <mergeCell ref="P38:AP40"/>
    <mergeCell ref="AS38:AT40"/>
    <mergeCell ref="AU38:BE38"/>
    <mergeCell ref="BF38:BG40"/>
    <mergeCell ref="BH38:CH40"/>
    <mergeCell ref="C39:M40"/>
    <mergeCell ref="N65:O67"/>
    <mergeCell ref="N78:O81"/>
    <mergeCell ref="A55:H58"/>
    <mergeCell ref="P55:AP55"/>
    <mergeCell ref="AS55:AZ58"/>
    <mergeCell ref="BH55:CH55"/>
    <mergeCell ref="P56:AP56"/>
    <mergeCell ref="BH56:CH56"/>
    <mergeCell ref="BH58:BK58"/>
    <mergeCell ref="P54:Q54"/>
    <mergeCell ref="A54:M54"/>
    <mergeCell ref="AS54:BE54"/>
    <mergeCell ref="BV54:CH54"/>
    <mergeCell ref="AA78:AC78"/>
    <mergeCell ref="AD78:AP78"/>
  </mergeCells>
  <phoneticPr fontId="12"/>
  <printOptions horizontalCentered="1" verticalCentered="1"/>
  <pageMargins left="0.19685039370078741" right="0.19685039370078741" top="0.39370078740157483" bottom="0.39370078740157483" header="0.31496062992125984" footer="0.31496062992125984"/>
  <pageSetup paperSize="9" scale="95" fitToHeight="10" orientation="landscape" r:id="rId1"/>
  <rowBreaks count="19" manualBreakCount="19">
    <brk id="25" max="85" man="1"/>
    <brk id="49" max="85" man="1"/>
    <brk id="73" max="85" man="1"/>
    <brk id="97" max="85" man="1"/>
    <brk id="121" max="85" man="1"/>
    <brk id="145" max="85" man="1"/>
    <brk id="169" max="85" man="1"/>
    <brk id="193" max="85" man="1"/>
    <brk id="217" max="85" man="1"/>
    <brk id="241" max="85" man="1"/>
    <brk id="265" max="85" man="1"/>
    <brk id="289" max="85" man="1"/>
    <brk id="313" max="85" man="1"/>
    <brk id="337" max="85" man="1"/>
    <brk id="361" max="85" man="1"/>
    <brk id="385" max="85" man="1"/>
    <brk id="409" max="85" man="1"/>
    <brk id="433" max="85" man="1"/>
    <brk id="457" max="8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499984740745262"/>
  </sheetPr>
  <dimension ref="A1:DO194"/>
  <sheetViews>
    <sheetView showGridLines="0" showRowColHeaders="0" zoomScaleNormal="100" workbookViewId="0">
      <selection activeCell="L3" sqref="L3:O3"/>
    </sheetView>
  </sheetViews>
  <sheetFormatPr defaultColWidth="9" defaultRowHeight="15.75"/>
  <cols>
    <col min="1" max="3" width="1.625" style="1" customWidth="1"/>
    <col min="4" max="56" width="1.625" style="2" customWidth="1"/>
    <col min="57" max="57" width="10.625" style="2" customWidth="1"/>
    <col min="58" max="60" width="1.625" style="1" customWidth="1"/>
    <col min="61" max="113" width="1.625" style="2" customWidth="1"/>
    <col min="114" max="114" width="9" style="2" hidden="1" customWidth="1"/>
    <col min="115" max="115" width="5.5" style="2" hidden="1" customWidth="1"/>
    <col min="116" max="118" width="9" style="2" hidden="1" customWidth="1"/>
    <col min="119" max="120" width="9" style="2" customWidth="1"/>
    <col min="121" max="16384" width="9" style="2"/>
  </cols>
  <sheetData>
    <row r="1" spans="1:115" s="3" customFormat="1" ht="21.95" customHeight="1" thickBot="1">
      <c r="A1" s="849" t="s">
        <v>423</v>
      </c>
      <c r="B1" s="850"/>
      <c r="C1" s="850"/>
      <c r="D1" s="850"/>
      <c r="E1" s="850"/>
      <c r="F1" s="850"/>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0"/>
      <c r="AG1" s="850"/>
      <c r="AH1" s="850"/>
      <c r="AI1" s="850"/>
      <c r="AJ1" s="850"/>
      <c r="AK1" s="850"/>
      <c r="AL1" s="850"/>
      <c r="AM1" s="850"/>
      <c r="AN1" s="850"/>
      <c r="AO1" s="850"/>
      <c r="AP1" s="850"/>
      <c r="AQ1" s="850"/>
      <c r="AR1" s="850"/>
      <c r="AS1" s="850"/>
      <c r="AT1" s="850"/>
      <c r="AU1" s="850"/>
      <c r="AV1" s="850"/>
      <c r="AW1" s="850"/>
      <c r="AX1" s="850"/>
      <c r="AY1" s="850"/>
      <c r="AZ1" s="850"/>
      <c r="BA1" s="850"/>
      <c r="BB1" s="850"/>
      <c r="BC1" s="850"/>
      <c r="BD1" s="850"/>
      <c r="BE1" s="850"/>
      <c r="BF1" s="850"/>
      <c r="BG1" s="850"/>
      <c r="BH1" s="850"/>
      <c r="BI1" s="850"/>
      <c r="BJ1" s="850"/>
      <c r="BK1" s="850"/>
      <c r="BL1" s="850"/>
      <c r="BM1" s="850"/>
      <c r="BN1" s="850"/>
      <c r="BO1" s="850"/>
      <c r="BP1" s="850"/>
      <c r="BQ1" s="850"/>
      <c r="BR1" s="850"/>
      <c r="BS1" s="850"/>
      <c r="BT1" s="850"/>
      <c r="BU1" s="850"/>
      <c r="BV1" s="850"/>
      <c r="BW1" s="850"/>
      <c r="BX1" s="850"/>
      <c r="BY1" s="850"/>
      <c r="BZ1" s="850"/>
      <c r="CA1" s="850"/>
      <c r="CB1" s="850"/>
      <c r="CC1" s="850"/>
      <c r="CD1" s="850"/>
      <c r="CE1" s="850"/>
      <c r="CF1" s="850"/>
      <c r="CG1" s="850"/>
      <c r="CH1" s="850"/>
      <c r="CI1" s="850"/>
      <c r="CJ1" s="850"/>
      <c r="CK1" s="850"/>
      <c r="CL1" s="850"/>
      <c r="CM1" s="850"/>
      <c r="CN1" s="850"/>
      <c r="CO1" s="850"/>
      <c r="CP1" s="850"/>
      <c r="CQ1" s="850"/>
      <c r="CR1" s="850"/>
      <c r="CS1" s="850"/>
      <c r="CT1" s="850"/>
      <c r="CU1" s="850"/>
      <c r="CV1" s="850"/>
      <c r="CW1" s="850"/>
      <c r="CX1" s="850"/>
      <c r="CY1" s="850"/>
      <c r="CZ1" s="850"/>
      <c r="DA1" s="850"/>
      <c r="DB1" s="850"/>
      <c r="DC1" s="850"/>
      <c r="DD1" s="850"/>
      <c r="DE1" s="850"/>
      <c r="DF1" s="850"/>
      <c r="DG1" s="850"/>
      <c r="DH1" s="850"/>
      <c r="DI1" s="850"/>
    </row>
    <row r="2" spans="1:115" ht="18.600000000000001" customHeight="1" thickTop="1">
      <c r="A2" s="873" t="s">
        <v>0</v>
      </c>
      <c r="B2" s="873"/>
      <c r="C2" s="873"/>
      <c r="D2" s="873" t="s">
        <v>1</v>
      </c>
      <c r="E2" s="873"/>
      <c r="F2" s="873"/>
      <c r="G2" s="873"/>
      <c r="H2" s="873" t="s">
        <v>2</v>
      </c>
      <c r="I2" s="873"/>
      <c r="J2" s="873"/>
      <c r="K2" s="874"/>
      <c r="L2" s="870" t="s">
        <v>3</v>
      </c>
      <c r="M2" s="871"/>
      <c r="N2" s="871"/>
      <c r="O2" s="871"/>
      <c r="P2" s="867" t="s">
        <v>15</v>
      </c>
      <c r="Q2" s="868"/>
      <c r="R2" s="868"/>
      <c r="S2" s="868"/>
      <c r="T2" s="868"/>
      <c r="U2" s="868"/>
      <c r="V2" s="868"/>
      <c r="W2" s="868"/>
      <c r="X2" s="868"/>
      <c r="Y2" s="868"/>
      <c r="Z2" s="868"/>
      <c r="AA2" s="868"/>
      <c r="AB2" s="869"/>
      <c r="AC2" s="872" t="s">
        <v>0</v>
      </c>
      <c r="AD2" s="873"/>
      <c r="AE2" s="873"/>
      <c r="AF2" s="873" t="s">
        <v>1</v>
      </c>
      <c r="AG2" s="873"/>
      <c r="AH2" s="873"/>
      <c r="AI2" s="873"/>
      <c r="AJ2" s="873" t="s">
        <v>2</v>
      </c>
      <c r="AK2" s="873"/>
      <c r="AL2" s="873"/>
      <c r="AM2" s="874"/>
      <c r="AN2" s="870" t="s">
        <v>3</v>
      </c>
      <c r="AO2" s="871"/>
      <c r="AP2" s="871"/>
      <c r="AQ2" s="871"/>
      <c r="AR2" s="861" t="s">
        <v>15</v>
      </c>
      <c r="AS2" s="861"/>
      <c r="AT2" s="861"/>
      <c r="AU2" s="861"/>
      <c r="AV2" s="861"/>
      <c r="AW2" s="861"/>
      <c r="AX2" s="861"/>
      <c r="AY2" s="861"/>
      <c r="AZ2" s="861"/>
      <c r="BA2" s="861"/>
      <c r="BB2" s="861"/>
      <c r="BC2" s="861"/>
      <c r="BD2" s="862"/>
      <c r="BE2" s="243"/>
      <c r="BF2" s="873" t="s">
        <v>0</v>
      </c>
      <c r="BG2" s="873"/>
      <c r="BH2" s="873"/>
      <c r="BI2" s="873" t="s">
        <v>1</v>
      </c>
      <c r="BJ2" s="873"/>
      <c r="BK2" s="873"/>
      <c r="BL2" s="873"/>
      <c r="BM2" s="873" t="s">
        <v>2</v>
      </c>
      <c r="BN2" s="873"/>
      <c r="BO2" s="873"/>
      <c r="BP2" s="874"/>
      <c r="BQ2" s="870" t="s">
        <v>3</v>
      </c>
      <c r="BR2" s="871"/>
      <c r="BS2" s="871"/>
      <c r="BT2" s="871"/>
      <c r="BU2" s="861" t="s">
        <v>15</v>
      </c>
      <c r="BV2" s="861"/>
      <c r="BW2" s="861"/>
      <c r="BX2" s="861"/>
      <c r="BY2" s="861"/>
      <c r="BZ2" s="861"/>
      <c r="CA2" s="861"/>
      <c r="CB2" s="861"/>
      <c r="CC2" s="861"/>
      <c r="CD2" s="861"/>
      <c r="CE2" s="861"/>
      <c r="CF2" s="861"/>
      <c r="CG2" s="862"/>
      <c r="CH2" s="872" t="s">
        <v>0</v>
      </c>
      <c r="CI2" s="873"/>
      <c r="CJ2" s="873"/>
      <c r="CK2" s="873" t="s">
        <v>1</v>
      </c>
      <c r="CL2" s="873"/>
      <c r="CM2" s="873"/>
      <c r="CN2" s="873"/>
      <c r="CO2" s="873" t="s">
        <v>2</v>
      </c>
      <c r="CP2" s="873"/>
      <c r="CQ2" s="873"/>
      <c r="CR2" s="874"/>
      <c r="CS2" s="870" t="s">
        <v>3</v>
      </c>
      <c r="CT2" s="871"/>
      <c r="CU2" s="871"/>
      <c r="CV2" s="871"/>
      <c r="CW2" s="861" t="s">
        <v>15</v>
      </c>
      <c r="CX2" s="861"/>
      <c r="CY2" s="861"/>
      <c r="CZ2" s="861"/>
      <c r="DA2" s="861"/>
      <c r="DB2" s="861"/>
      <c r="DC2" s="861"/>
      <c r="DD2" s="861"/>
      <c r="DE2" s="861"/>
      <c r="DF2" s="861"/>
      <c r="DG2" s="861"/>
      <c r="DH2" s="861"/>
      <c r="DI2" s="862"/>
      <c r="DK2" s="13" t="s">
        <v>3</v>
      </c>
    </row>
    <row r="3" spans="1:115" ht="18.600000000000001" customHeight="1">
      <c r="A3" s="814">
        <v>1</v>
      </c>
      <c r="B3" s="814"/>
      <c r="C3" s="814"/>
      <c r="D3" s="815"/>
      <c r="E3" s="815"/>
      <c r="F3" s="815"/>
      <c r="G3" s="815"/>
      <c r="H3" s="815"/>
      <c r="I3" s="815"/>
      <c r="J3" s="815"/>
      <c r="K3" s="816"/>
      <c r="L3" s="817"/>
      <c r="M3" s="818"/>
      <c r="N3" s="818"/>
      <c r="O3" s="819"/>
      <c r="P3" s="847"/>
      <c r="Q3" s="818"/>
      <c r="R3" s="818"/>
      <c r="S3" s="818"/>
      <c r="T3" s="818"/>
      <c r="U3" s="818"/>
      <c r="V3" s="818"/>
      <c r="W3" s="818"/>
      <c r="X3" s="818"/>
      <c r="Y3" s="818"/>
      <c r="Z3" s="818"/>
      <c r="AA3" s="818"/>
      <c r="AB3" s="848"/>
      <c r="AC3" s="813">
        <v>31</v>
      </c>
      <c r="AD3" s="814"/>
      <c r="AE3" s="814"/>
      <c r="AF3" s="815"/>
      <c r="AG3" s="815"/>
      <c r="AH3" s="815"/>
      <c r="AI3" s="815"/>
      <c r="AJ3" s="815"/>
      <c r="AK3" s="815"/>
      <c r="AL3" s="815"/>
      <c r="AM3" s="816"/>
      <c r="AN3" s="817"/>
      <c r="AO3" s="818"/>
      <c r="AP3" s="818"/>
      <c r="AQ3" s="819"/>
      <c r="AR3" s="847"/>
      <c r="AS3" s="818"/>
      <c r="AT3" s="818"/>
      <c r="AU3" s="818"/>
      <c r="AV3" s="818"/>
      <c r="AW3" s="818"/>
      <c r="AX3" s="818"/>
      <c r="AY3" s="818"/>
      <c r="AZ3" s="818"/>
      <c r="BA3" s="818"/>
      <c r="BB3" s="818"/>
      <c r="BC3" s="818"/>
      <c r="BD3" s="848"/>
      <c r="BE3" s="243"/>
      <c r="BF3" s="814">
        <v>61</v>
      </c>
      <c r="BG3" s="814"/>
      <c r="BH3" s="814"/>
      <c r="BI3" s="815"/>
      <c r="BJ3" s="815"/>
      <c r="BK3" s="815"/>
      <c r="BL3" s="815"/>
      <c r="BM3" s="815"/>
      <c r="BN3" s="815"/>
      <c r="BO3" s="815"/>
      <c r="BP3" s="816"/>
      <c r="BQ3" s="817"/>
      <c r="BR3" s="818"/>
      <c r="BS3" s="818"/>
      <c r="BT3" s="819"/>
      <c r="BU3" s="847"/>
      <c r="BV3" s="818"/>
      <c r="BW3" s="818"/>
      <c r="BX3" s="818"/>
      <c r="BY3" s="818"/>
      <c r="BZ3" s="818"/>
      <c r="CA3" s="818"/>
      <c r="CB3" s="818"/>
      <c r="CC3" s="818"/>
      <c r="CD3" s="818"/>
      <c r="CE3" s="818"/>
      <c r="CF3" s="818"/>
      <c r="CG3" s="848"/>
      <c r="CH3" s="813">
        <v>91</v>
      </c>
      <c r="CI3" s="814"/>
      <c r="CJ3" s="814"/>
      <c r="CK3" s="815"/>
      <c r="CL3" s="815"/>
      <c r="CM3" s="815"/>
      <c r="CN3" s="815"/>
      <c r="CO3" s="815"/>
      <c r="CP3" s="815"/>
      <c r="CQ3" s="815"/>
      <c r="CR3" s="816"/>
      <c r="CS3" s="817"/>
      <c r="CT3" s="818"/>
      <c r="CU3" s="818"/>
      <c r="CV3" s="819"/>
      <c r="CW3" s="847"/>
      <c r="CX3" s="818"/>
      <c r="CY3" s="818"/>
      <c r="CZ3" s="818"/>
      <c r="DA3" s="818"/>
      <c r="DB3" s="818"/>
      <c r="DC3" s="818"/>
      <c r="DD3" s="818"/>
      <c r="DE3" s="818"/>
      <c r="DF3" s="818"/>
      <c r="DG3" s="818"/>
      <c r="DH3" s="818"/>
      <c r="DI3" s="848"/>
      <c r="DK3" s="2" t="s">
        <v>4</v>
      </c>
    </row>
    <row r="4" spans="1:115" ht="18.600000000000001" customHeight="1">
      <c r="A4" s="814">
        <v>2</v>
      </c>
      <c r="B4" s="814"/>
      <c r="C4" s="814"/>
      <c r="D4" s="815"/>
      <c r="E4" s="815"/>
      <c r="F4" s="815"/>
      <c r="G4" s="815"/>
      <c r="H4" s="815"/>
      <c r="I4" s="815"/>
      <c r="J4" s="815"/>
      <c r="K4" s="816"/>
      <c r="L4" s="817"/>
      <c r="M4" s="818"/>
      <c r="N4" s="818"/>
      <c r="O4" s="819"/>
      <c r="P4" s="847"/>
      <c r="Q4" s="818"/>
      <c r="R4" s="818"/>
      <c r="S4" s="818"/>
      <c r="T4" s="818"/>
      <c r="U4" s="818"/>
      <c r="V4" s="818"/>
      <c r="W4" s="818"/>
      <c r="X4" s="818"/>
      <c r="Y4" s="818"/>
      <c r="Z4" s="818"/>
      <c r="AA4" s="818"/>
      <c r="AB4" s="848"/>
      <c r="AC4" s="813">
        <v>32</v>
      </c>
      <c r="AD4" s="814"/>
      <c r="AE4" s="814"/>
      <c r="AF4" s="815"/>
      <c r="AG4" s="815"/>
      <c r="AH4" s="815"/>
      <c r="AI4" s="815"/>
      <c r="AJ4" s="815"/>
      <c r="AK4" s="815"/>
      <c r="AL4" s="815"/>
      <c r="AM4" s="816"/>
      <c r="AN4" s="817"/>
      <c r="AO4" s="818"/>
      <c r="AP4" s="818"/>
      <c r="AQ4" s="819"/>
      <c r="AR4" s="847"/>
      <c r="AS4" s="818"/>
      <c r="AT4" s="818"/>
      <c r="AU4" s="818"/>
      <c r="AV4" s="818"/>
      <c r="AW4" s="818"/>
      <c r="AX4" s="818"/>
      <c r="AY4" s="818"/>
      <c r="AZ4" s="818"/>
      <c r="BA4" s="818"/>
      <c r="BB4" s="818"/>
      <c r="BC4" s="818"/>
      <c r="BD4" s="848"/>
      <c r="BE4" s="243"/>
      <c r="BF4" s="814">
        <v>62</v>
      </c>
      <c r="BG4" s="814"/>
      <c r="BH4" s="814"/>
      <c r="BI4" s="815"/>
      <c r="BJ4" s="815"/>
      <c r="BK4" s="815"/>
      <c r="BL4" s="815"/>
      <c r="BM4" s="815"/>
      <c r="BN4" s="815"/>
      <c r="BO4" s="815"/>
      <c r="BP4" s="816"/>
      <c r="BQ4" s="817"/>
      <c r="BR4" s="818"/>
      <c r="BS4" s="818"/>
      <c r="BT4" s="819"/>
      <c r="BU4" s="847"/>
      <c r="BV4" s="818"/>
      <c r="BW4" s="818"/>
      <c r="BX4" s="818"/>
      <c r="BY4" s="818"/>
      <c r="BZ4" s="818"/>
      <c r="CA4" s="818"/>
      <c r="CB4" s="818"/>
      <c r="CC4" s="818"/>
      <c r="CD4" s="818"/>
      <c r="CE4" s="818"/>
      <c r="CF4" s="818"/>
      <c r="CG4" s="848"/>
      <c r="CH4" s="813">
        <v>92</v>
      </c>
      <c r="CI4" s="814"/>
      <c r="CJ4" s="814"/>
      <c r="CK4" s="815"/>
      <c r="CL4" s="815"/>
      <c r="CM4" s="815"/>
      <c r="CN4" s="815"/>
      <c r="CO4" s="815"/>
      <c r="CP4" s="815"/>
      <c r="CQ4" s="815"/>
      <c r="CR4" s="816"/>
      <c r="CS4" s="817"/>
      <c r="CT4" s="818"/>
      <c r="CU4" s="818"/>
      <c r="CV4" s="819"/>
      <c r="CW4" s="847"/>
      <c r="CX4" s="818"/>
      <c r="CY4" s="818"/>
      <c r="CZ4" s="818"/>
      <c r="DA4" s="818"/>
      <c r="DB4" s="818"/>
      <c r="DC4" s="818"/>
      <c r="DD4" s="818"/>
      <c r="DE4" s="818"/>
      <c r="DF4" s="818"/>
      <c r="DG4" s="818"/>
      <c r="DH4" s="818"/>
      <c r="DI4" s="848"/>
      <c r="DK4" s="2" t="s">
        <v>5</v>
      </c>
    </row>
    <row r="5" spans="1:115" ht="18.600000000000001" customHeight="1">
      <c r="A5" s="814">
        <v>3</v>
      </c>
      <c r="B5" s="814"/>
      <c r="C5" s="814"/>
      <c r="D5" s="815"/>
      <c r="E5" s="815"/>
      <c r="F5" s="815"/>
      <c r="G5" s="815"/>
      <c r="H5" s="815"/>
      <c r="I5" s="815"/>
      <c r="J5" s="815"/>
      <c r="K5" s="816"/>
      <c r="L5" s="817"/>
      <c r="M5" s="818"/>
      <c r="N5" s="818"/>
      <c r="O5" s="819"/>
      <c r="P5" s="847"/>
      <c r="Q5" s="818"/>
      <c r="R5" s="818"/>
      <c r="S5" s="818"/>
      <c r="T5" s="818"/>
      <c r="U5" s="818"/>
      <c r="V5" s="818"/>
      <c r="W5" s="818"/>
      <c r="X5" s="818"/>
      <c r="Y5" s="818"/>
      <c r="Z5" s="818"/>
      <c r="AA5" s="818"/>
      <c r="AB5" s="848"/>
      <c r="AC5" s="813">
        <v>33</v>
      </c>
      <c r="AD5" s="814"/>
      <c r="AE5" s="814"/>
      <c r="AF5" s="815"/>
      <c r="AG5" s="815"/>
      <c r="AH5" s="815"/>
      <c r="AI5" s="815"/>
      <c r="AJ5" s="815"/>
      <c r="AK5" s="815"/>
      <c r="AL5" s="815"/>
      <c r="AM5" s="816"/>
      <c r="AN5" s="817"/>
      <c r="AO5" s="818"/>
      <c r="AP5" s="818"/>
      <c r="AQ5" s="819"/>
      <c r="AR5" s="847"/>
      <c r="AS5" s="818"/>
      <c r="AT5" s="818"/>
      <c r="AU5" s="818"/>
      <c r="AV5" s="818"/>
      <c r="AW5" s="818"/>
      <c r="AX5" s="818"/>
      <c r="AY5" s="818"/>
      <c r="AZ5" s="818"/>
      <c r="BA5" s="818"/>
      <c r="BB5" s="818"/>
      <c r="BC5" s="818"/>
      <c r="BD5" s="848"/>
      <c r="BE5" s="243"/>
      <c r="BF5" s="814">
        <v>63</v>
      </c>
      <c r="BG5" s="814"/>
      <c r="BH5" s="814"/>
      <c r="BI5" s="815"/>
      <c r="BJ5" s="815"/>
      <c r="BK5" s="815"/>
      <c r="BL5" s="815"/>
      <c r="BM5" s="815"/>
      <c r="BN5" s="815"/>
      <c r="BO5" s="815"/>
      <c r="BP5" s="816"/>
      <c r="BQ5" s="817"/>
      <c r="BR5" s="818"/>
      <c r="BS5" s="818"/>
      <c r="BT5" s="819"/>
      <c r="BU5" s="847"/>
      <c r="BV5" s="818"/>
      <c r="BW5" s="818"/>
      <c r="BX5" s="818"/>
      <c r="BY5" s="818"/>
      <c r="BZ5" s="818"/>
      <c r="CA5" s="818"/>
      <c r="CB5" s="818"/>
      <c r="CC5" s="818"/>
      <c r="CD5" s="818"/>
      <c r="CE5" s="818"/>
      <c r="CF5" s="818"/>
      <c r="CG5" s="848"/>
      <c r="CH5" s="813">
        <v>93</v>
      </c>
      <c r="CI5" s="814"/>
      <c r="CJ5" s="814"/>
      <c r="CK5" s="815"/>
      <c r="CL5" s="815"/>
      <c r="CM5" s="815"/>
      <c r="CN5" s="815"/>
      <c r="CO5" s="815"/>
      <c r="CP5" s="815"/>
      <c r="CQ5" s="815"/>
      <c r="CR5" s="816"/>
      <c r="CS5" s="817"/>
      <c r="CT5" s="818"/>
      <c r="CU5" s="818"/>
      <c r="CV5" s="819"/>
      <c r="CW5" s="847"/>
      <c r="CX5" s="818"/>
      <c r="CY5" s="818"/>
      <c r="CZ5" s="818"/>
      <c r="DA5" s="818"/>
      <c r="DB5" s="818"/>
      <c r="DC5" s="818"/>
      <c r="DD5" s="818"/>
      <c r="DE5" s="818"/>
      <c r="DF5" s="818"/>
      <c r="DG5" s="818"/>
      <c r="DH5" s="818"/>
      <c r="DI5" s="848"/>
      <c r="DK5" s="2" t="s">
        <v>6</v>
      </c>
    </row>
    <row r="6" spans="1:115" ht="18.600000000000001" customHeight="1">
      <c r="A6" s="814">
        <v>4</v>
      </c>
      <c r="B6" s="814"/>
      <c r="C6" s="814"/>
      <c r="D6" s="815"/>
      <c r="E6" s="815"/>
      <c r="F6" s="815"/>
      <c r="G6" s="815"/>
      <c r="H6" s="815"/>
      <c r="I6" s="815"/>
      <c r="J6" s="815"/>
      <c r="K6" s="816"/>
      <c r="L6" s="817"/>
      <c r="M6" s="818"/>
      <c r="N6" s="818"/>
      <c r="O6" s="819"/>
      <c r="P6" s="847"/>
      <c r="Q6" s="818"/>
      <c r="R6" s="818"/>
      <c r="S6" s="818"/>
      <c r="T6" s="818"/>
      <c r="U6" s="818"/>
      <c r="V6" s="818"/>
      <c r="W6" s="818"/>
      <c r="X6" s="818"/>
      <c r="Y6" s="818"/>
      <c r="Z6" s="818"/>
      <c r="AA6" s="818"/>
      <c r="AB6" s="848"/>
      <c r="AC6" s="813">
        <v>34</v>
      </c>
      <c r="AD6" s="814"/>
      <c r="AE6" s="814"/>
      <c r="AF6" s="815"/>
      <c r="AG6" s="815"/>
      <c r="AH6" s="815"/>
      <c r="AI6" s="815"/>
      <c r="AJ6" s="815"/>
      <c r="AK6" s="815"/>
      <c r="AL6" s="815"/>
      <c r="AM6" s="816"/>
      <c r="AN6" s="817"/>
      <c r="AO6" s="818"/>
      <c r="AP6" s="818"/>
      <c r="AQ6" s="819"/>
      <c r="AR6" s="847"/>
      <c r="AS6" s="818"/>
      <c r="AT6" s="818"/>
      <c r="AU6" s="818"/>
      <c r="AV6" s="818"/>
      <c r="AW6" s="818"/>
      <c r="AX6" s="818"/>
      <c r="AY6" s="818"/>
      <c r="AZ6" s="818"/>
      <c r="BA6" s="818"/>
      <c r="BB6" s="818"/>
      <c r="BC6" s="818"/>
      <c r="BD6" s="848"/>
      <c r="BE6" s="243"/>
      <c r="BF6" s="814">
        <v>64</v>
      </c>
      <c r="BG6" s="814"/>
      <c r="BH6" s="814"/>
      <c r="BI6" s="815"/>
      <c r="BJ6" s="815"/>
      <c r="BK6" s="815"/>
      <c r="BL6" s="815"/>
      <c r="BM6" s="815"/>
      <c r="BN6" s="815"/>
      <c r="BO6" s="815"/>
      <c r="BP6" s="816"/>
      <c r="BQ6" s="817"/>
      <c r="BR6" s="818"/>
      <c r="BS6" s="818"/>
      <c r="BT6" s="819"/>
      <c r="BU6" s="847"/>
      <c r="BV6" s="818"/>
      <c r="BW6" s="818"/>
      <c r="BX6" s="818"/>
      <c r="BY6" s="818"/>
      <c r="BZ6" s="818"/>
      <c r="CA6" s="818"/>
      <c r="CB6" s="818"/>
      <c r="CC6" s="818"/>
      <c r="CD6" s="818"/>
      <c r="CE6" s="818"/>
      <c r="CF6" s="818"/>
      <c r="CG6" s="848"/>
      <c r="CH6" s="813">
        <v>94</v>
      </c>
      <c r="CI6" s="814"/>
      <c r="CJ6" s="814"/>
      <c r="CK6" s="815"/>
      <c r="CL6" s="815"/>
      <c r="CM6" s="815"/>
      <c r="CN6" s="815"/>
      <c r="CO6" s="815"/>
      <c r="CP6" s="815"/>
      <c r="CQ6" s="815"/>
      <c r="CR6" s="816"/>
      <c r="CS6" s="817"/>
      <c r="CT6" s="818"/>
      <c r="CU6" s="818"/>
      <c r="CV6" s="819"/>
      <c r="CW6" s="847"/>
      <c r="CX6" s="818"/>
      <c r="CY6" s="818"/>
      <c r="CZ6" s="818"/>
      <c r="DA6" s="818"/>
      <c r="DB6" s="818"/>
      <c r="DC6" s="818"/>
      <c r="DD6" s="818"/>
      <c r="DE6" s="818"/>
      <c r="DF6" s="818"/>
      <c r="DG6" s="818"/>
      <c r="DH6" s="818"/>
      <c r="DI6" s="848"/>
      <c r="DK6" s="2" t="s">
        <v>7</v>
      </c>
    </row>
    <row r="7" spans="1:115" ht="18.600000000000001" customHeight="1">
      <c r="A7" s="814">
        <v>5</v>
      </c>
      <c r="B7" s="814"/>
      <c r="C7" s="814"/>
      <c r="D7" s="815"/>
      <c r="E7" s="815"/>
      <c r="F7" s="815"/>
      <c r="G7" s="815"/>
      <c r="H7" s="815"/>
      <c r="I7" s="815"/>
      <c r="J7" s="815"/>
      <c r="K7" s="816"/>
      <c r="L7" s="817"/>
      <c r="M7" s="818"/>
      <c r="N7" s="818"/>
      <c r="O7" s="819"/>
      <c r="P7" s="847"/>
      <c r="Q7" s="818"/>
      <c r="R7" s="818"/>
      <c r="S7" s="818"/>
      <c r="T7" s="818"/>
      <c r="U7" s="818"/>
      <c r="V7" s="818"/>
      <c r="W7" s="818"/>
      <c r="X7" s="818"/>
      <c r="Y7" s="818"/>
      <c r="Z7" s="818"/>
      <c r="AA7" s="818"/>
      <c r="AB7" s="848"/>
      <c r="AC7" s="813">
        <v>35</v>
      </c>
      <c r="AD7" s="814"/>
      <c r="AE7" s="814"/>
      <c r="AF7" s="815"/>
      <c r="AG7" s="815"/>
      <c r="AH7" s="815"/>
      <c r="AI7" s="815"/>
      <c r="AJ7" s="815"/>
      <c r="AK7" s="815"/>
      <c r="AL7" s="815"/>
      <c r="AM7" s="816"/>
      <c r="AN7" s="817"/>
      <c r="AO7" s="818"/>
      <c r="AP7" s="818"/>
      <c r="AQ7" s="819"/>
      <c r="AR7" s="847"/>
      <c r="AS7" s="818"/>
      <c r="AT7" s="818"/>
      <c r="AU7" s="818"/>
      <c r="AV7" s="818"/>
      <c r="AW7" s="818"/>
      <c r="AX7" s="818"/>
      <c r="AY7" s="818"/>
      <c r="AZ7" s="818"/>
      <c r="BA7" s="818"/>
      <c r="BB7" s="818"/>
      <c r="BC7" s="818"/>
      <c r="BD7" s="848"/>
      <c r="BE7" s="243"/>
      <c r="BF7" s="814">
        <v>65</v>
      </c>
      <c r="BG7" s="814"/>
      <c r="BH7" s="814"/>
      <c r="BI7" s="815"/>
      <c r="BJ7" s="815"/>
      <c r="BK7" s="815"/>
      <c r="BL7" s="815"/>
      <c r="BM7" s="815"/>
      <c r="BN7" s="815"/>
      <c r="BO7" s="815"/>
      <c r="BP7" s="816"/>
      <c r="BQ7" s="817"/>
      <c r="BR7" s="818"/>
      <c r="BS7" s="818"/>
      <c r="BT7" s="819"/>
      <c r="BU7" s="847"/>
      <c r="BV7" s="818"/>
      <c r="BW7" s="818"/>
      <c r="BX7" s="818"/>
      <c r="BY7" s="818"/>
      <c r="BZ7" s="818"/>
      <c r="CA7" s="818"/>
      <c r="CB7" s="818"/>
      <c r="CC7" s="818"/>
      <c r="CD7" s="818"/>
      <c r="CE7" s="818"/>
      <c r="CF7" s="818"/>
      <c r="CG7" s="848"/>
      <c r="CH7" s="813">
        <v>95</v>
      </c>
      <c r="CI7" s="814"/>
      <c r="CJ7" s="814"/>
      <c r="CK7" s="815"/>
      <c r="CL7" s="815"/>
      <c r="CM7" s="815"/>
      <c r="CN7" s="815"/>
      <c r="CO7" s="815"/>
      <c r="CP7" s="815"/>
      <c r="CQ7" s="815"/>
      <c r="CR7" s="816"/>
      <c r="CS7" s="817"/>
      <c r="CT7" s="818"/>
      <c r="CU7" s="818"/>
      <c r="CV7" s="819"/>
      <c r="CW7" s="847"/>
      <c r="CX7" s="818"/>
      <c r="CY7" s="818"/>
      <c r="CZ7" s="818"/>
      <c r="DA7" s="818"/>
      <c r="DB7" s="818"/>
      <c r="DC7" s="818"/>
      <c r="DD7" s="818"/>
      <c r="DE7" s="818"/>
      <c r="DF7" s="818"/>
      <c r="DG7" s="818"/>
      <c r="DH7" s="818"/>
      <c r="DI7" s="848"/>
      <c r="DK7" s="2" t="s">
        <v>8</v>
      </c>
    </row>
    <row r="8" spans="1:115" ht="18.600000000000001" customHeight="1">
      <c r="A8" s="814">
        <v>6</v>
      </c>
      <c r="B8" s="814"/>
      <c r="C8" s="814"/>
      <c r="D8" s="815"/>
      <c r="E8" s="815"/>
      <c r="F8" s="815"/>
      <c r="G8" s="815"/>
      <c r="H8" s="815"/>
      <c r="I8" s="815"/>
      <c r="J8" s="815"/>
      <c r="K8" s="816"/>
      <c r="L8" s="817"/>
      <c r="M8" s="818"/>
      <c r="N8" s="818"/>
      <c r="O8" s="819"/>
      <c r="P8" s="847"/>
      <c r="Q8" s="818"/>
      <c r="R8" s="818"/>
      <c r="S8" s="818"/>
      <c r="T8" s="818"/>
      <c r="U8" s="818"/>
      <c r="V8" s="818"/>
      <c r="W8" s="818"/>
      <c r="X8" s="818"/>
      <c r="Y8" s="818"/>
      <c r="Z8" s="818"/>
      <c r="AA8" s="818"/>
      <c r="AB8" s="848"/>
      <c r="AC8" s="813">
        <v>36</v>
      </c>
      <c r="AD8" s="814"/>
      <c r="AE8" s="814"/>
      <c r="AF8" s="815"/>
      <c r="AG8" s="815"/>
      <c r="AH8" s="815"/>
      <c r="AI8" s="815"/>
      <c r="AJ8" s="815"/>
      <c r="AK8" s="815"/>
      <c r="AL8" s="815"/>
      <c r="AM8" s="816"/>
      <c r="AN8" s="817"/>
      <c r="AO8" s="818"/>
      <c r="AP8" s="818"/>
      <c r="AQ8" s="819"/>
      <c r="AR8" s="847"/>
      <c r="AS8" s="818"/>
      <c r="AT8" s="818"/>
      <c r="AU8" s="818"/>
      <c r="AV8" s="818"/>
      <c r="AW8" s="818"/>
      <c r="AX8" s="818"/>
      <c r="AY8" s="818"/>
      <c r="AZ8" s="818"/>
      <c r="BA8" s="818"/>
      <c r="BB8" s="818"/>
      <c r="BC8" s="818"/>
      <c r="BD8" s="848"/>
      <c r="BE8" s="243"/>
      <c r="BF8" s="814">
        <v>66</v>
      </c>
      <c r="BG8" s="814"/>
      <c r="BH8" s="814"/>
      <c r="BI8" s="815"/>
      <c r="BJ8" s="815"/>
      <c r="BK8" s="815"/>
      <c r="BL8" s="815"/>
      <c r="BM8" s="815"/>
      <c r="BN8" s="815"/>
      <c r="BO8" s="815"/>
      <c r="BP8" s="816"/>
      <c r="BQ8" s="817"/>
      <c r="BR8" s="818"/>
      <c r="BS8" s="818"/>
      <c r="BT8" s="819"/>
      <c r="BU8" s="847"/>
      <c r="BV8" s="818"/>
      <c r="BW8" s="818"/>
      <c r="BX8" s="818"/>
      <c r="BY8" s="818"/>
      <c r="BZ8" s="818"/>
      <c r="CA8" s="818"/>
      <c r="CB8" s="818"/>
      <c r="CC8" s="818"/>
      <c r="CD8" s="818"/>
      <c r="CE8" s="818"/>
      <c r="CF8" s="818"/>
      <c r="CG8" s="848"/>
      <c r="CH8" s="813">
        <v>96</v>
      </c>
      <c r="CI8" s="814"/>
      <c r="CJ8" s="814"/>
      <c r="CK8" s="815"/>
      <c r="CL8" s="815"/>
      <c r="CM8" s="815"/>
      <c r="CN8" s="815"/>
      <c r="CO8" s="815"/>
      <c r="CP8" s="815"/>
      <c r="CQ8" s="815"/>
      <c r="CR8" s="816"/>
      <c r="CS8" s="817"/>
      <c r="CT8" s="818"/>
      <c r="CU8" s="818"/>
      <c r="CV8" s="819"/>
      <c r="CW8" s="847"/>
      <c r="CX8" s="818"/>
      <c r="CY8" s="818"/>
      <c r="CZ8" s="818"/>
      <c r="DA8" s="818"/>
      <c r="DB8" s="818"/>
      <c r="DC8" s="818"/>
      <c r="DD8" s="818"/>
      <c r="DE8" s="818"/>
      <c r="DF8" s="818"/>
      <c r="DG8" s="818"/>
      <c r="DH8" s="818"/>
      <c r="DI8" s="848"/>
      <c r="DK8" s="2" t="s">
        <v>9</v>
      </c>
    </row>
    <row r="9" spans="1:115" ht="18.600000000000001" customHeight="1">
      <c r="A9" s="814">
        <v>7</v>
      </c>
      <c r="B9" s="814"/>
      <c r="C9" s="814"/>
      <c r="D9" s="815"/>
      <c r="E9" s="815"/>
      <c r="F9" s="815"/>
      <c r="G9" s="815"/>
      <c r="H9" s="815"/>
      <c r="I9" s="815"/>
      <c r="J9" s="815"/>
      <c r="K9" s="816"/>
      <c r="L9" s="817"/>
      <c r="M9" s="818"/>
      <c r="N9" s="818"/>
      <c r="O9" s="819"/>
      <c r="P9" s="847"/>
      <c r="Q9" s="818"/>
      <c r="R9" s="818"/>
      <c r="S9" s="818"/>
      <c r="T9" s="818"/>
      <c r="U9" s="818"/>
      <c r="V9" s="818"/>
      <c r="W9" s="818"/>
      <c r="X9" s="818"/>
      <c r="Y9" s="818"/>
      <c r="Z9" s="818"/>
      <c r="AA9" s="818"/>
      <c r="AB9" s="848"/>
      <c r="AC9" s="813">
        <v>37</v>
      </c>
      <c r="AD9" s="814"/>
      <c r="AE9" s="814"/>
      <c r="AF9" s="815"/>
      <c r="AG9" s="815"/>
      <c r="AH9" s="815"/>
      <c r="AI9" s="815"/>
      <c r="AJ9" s="815"/>
      <c r="AK9" s="815"/>
      <c r="AL9" s="815"/>
      <c r="AM9" s="816"/>
      <c r="AN9" s="817"/>
      <c r="AO9" s="818"/>
      <c r="AP9" s="818"/>
      <c r="AQ9" s="819"/>
      <c r="AR9" s="847"/>
      <c r="AS9" s="818"/>
      <c r="AT9" s="818"/>
      <c r="AU9" s="818"/>
      <c r="AV9" s="818"/>
      <c r="AW9" s="818"/>
      <c r="AX9" s="818"/>
      <c r="AY9" s="818"/>
      <c r="AZ9" s="818"/>
      <c r="BA9" s="818"/>
      <c r="BB9" s="818"/>
      <c r="BC9" s="818"/>
      <c r="BD9" s="848"/>
      <c r="BE9" s="243"/>
      <c r="BF9" s="814">
        <v>67</v>
      </c>
      <c r="BG9" s="814"/>
      <c r="BH9" s="814"/>
      <c r="BI9" s="815"/>
      <c r="BJ9" s="815"/>
      <c r="BK9" s="815"/>
      <c r="BL9" s="815"/>
      <c r="BM9" s="815"/>
      <c r="BN9" s="815"/>
      <c r="BO9" s="815"/>
      <c r="BP9" s="816"/>
      <c r="BQ9" s="817"/>
      <c r="BR9" s="818"/>
      <c r="BS9" s="818"/>
      <c r="BT9" s="819"/>
      <c r="BU9" s="847"/>
      <c r="BV9" s="818"/>
      <c r="BW9" s="818"/>
      <c r="BX9" s="818"/>
      <c r="BY9" s="818"/>
      <c r="BZ9" s="818"/>
      <c r="CA9" s="818"/>
      <c r="CB9" s="818"/>
      <c r="CC9" s="818"/>
      <c r="CD9" s="818"/>
      <c r="CE9" s="818"/>
      <c r="CF9" s="818"/>
      <c r="CG9" s="848"/>
      <c r="CH9" s="813">
        <v>97</v>
      </c>
      <c r="CI9" s="814"/>
      <c r="CJ9" s="814"/>
      <c r="CK9" s="815"/>
      <c r="CL9" s="815"/>
      <c r="CM9" s="815"/>
      <c r="CN9" s="815"/>
      <c r="CO9" s="815"/>
      <c r="CP9" s="815"/>
      <c r="CQ9" s="815"/>
      <c r="CR9" s="816"/>
      <c r="CS9" s="817"/>
      <c r="CT9" s="818"/>
      <c r="CU9" s="818"/>
      <c r="CV9" s="819"/>
      <c r="CW9" s="847"/>
      <c r="CX9" s="818"/>
      <c r="CY9" s="818"/>
      <c r="CZ9" s="818"/>
      <c r="DA9" s="818"/>
      <c r="DB9" s="818"/>
      <c r="DC9" s="818"/>
      <c r="DD9" s="818"/>
      <c r="DE9" s="818"/>
      <c r="DF9" s="818"/>
      <c r="DG9" s="818"/>
      <c r="DH9" s="818"/>
      <c r="DI9" s="848"/>
      <c r="DK9" s="2" t="s">
        <v>10</v>
      </c>
    </row>
    <row r="10" spans="1:115" ht="18.600000000000001" customHeight="1">
      <c r="A10" s="814">
        <v>8</v>
      </c>
      <c r="B10" s="814"/>
      <c r="C10" s="814"/>
      <c r="D10" s="815"/>
      <c r="E10" s="815"/>
      <c r="F10" s="815"/>
      <c r="G10" s="815"/>
      <c r="H10" s="815"/>
      <c r="I10" s="815"/>
      <c r="J10" s="815"/>
      <c r="K10" s="816"/>
      <c r="L10" s="817"/>
      <c r="M10" s="818"/>
      <c r="N10" s="818"/>
      <c r="O10" s="819"/>
      <c r="P10" s="847"/>
      <c r="Q10" s="818"/>
      <c r="R10" s="818"/>
      <c r="S10" s="818"/>
      <c r="T10" s="818"/>
      <c r="U10" s="818"/>
      <c r="V10" s="818"/>
      <c r="W10" s="818"/>
      <c r="X10" s="818"/>
      <c r="Y10" s="818"/>
      <c r="Z10" s="818"/>
      <c r="AA10" s="818"/>
      <c r="AB10" s="848"/>
      <c r="AC10" s="813">
        <v>38</v>
      </c>
      <c r="AD10" s="814"/>
      <c r="AE10" s="814"/>
      <c r="AF10" s="815"/>
      <c r="AG10" s="815"/>
      <c r="AH10" s="815"/>
      <c r="AI10" s="815"/>
      <c r="AJ10" s="815"/>
      <c r="AK10" s="815"/>
      <c r="AL10" s="815"/>
      <c r="AM10" s="816"/>
      <c r="AN10" s="817"/>
      <c r="AO10" s="818"/>
      <c r="AP10" s="818"/>
      <c r="AQ10" s="819"/>
      <c r="AR10" s="847"/>
      <c r="AS10" s="818"/>
      <c r="AT10" s="818"/>
      <c r="AU10" s="818"/>
      <c r="AV10" s="818"/>
      <c r="AW10" s="818"/>
      <c r="AX10" s="818"/>
      <c r="AY10" s="818"/>
      <c r="AZ10" s="818"/>
      <c r="BA10" s="818"/>
      <c r="BB10" s="818"/>
      <c r="BC10" s="818"/>
      <c r="BD10" s="848"/>
      <c r="BE10" s="243"/>
      <c r="BF10" s="814">
        <v>68</v>
      </c>
      <c r="BG10" s="814"/>
      <c r="BH10" s="814"/>
      <c r="BI10" s="815"/>
      <c r="BJ10" s="815"/>
      <c r="BK10" s="815"/>
      <c r="BL10" s="815"/>
      <c r="BM10" s="815"/>
      <c r="BN10" s="815"/>
      <c r="BO10" s="815"/>
      <c r="BP10" s="816"/>
      <c r="BQ10" s="817"/>
      <c r="BR10" s="818"/>
      <c r="BS10" s="818"/>
      <c r="BT10" s="819"/>
      <c r="BU10" s="847"/>
      <c r="BV10" s="818"/>
      <c r="BW10" s="818"/>
      <c r="BX10" s="818"/>
      <c r="BY10" s="818"/>
      <c r="BZ10" s="818"/>
      <c r="CA10" s="818"/>
      <c r="CB10" s="818"/>
      <c r="CC10" s="818"/>
      <c r="CD10" s="818"/>
      <c r="CE10" s="818"/>
      <c r="CF10" s="818"/>
      <c r="CG10" s="848"/>
      <c r="CH10" s="813">
        <v>98</v>
      </c>
      <c r="CI10" s="814"/>
      <c r="CJ10" s="814"/>
      <c r="CK10" s="815"/>
      <c r="CL10" s="815"/>
      <c r="CM10" s="815"/>
      <c r="CN10" s="815"/>
      <c r="CO10" s="815"/>
      <c r="CP10" s="815"/>
      <c r="CQ10" s="815"/>
      <c r="CR10" s="816"/>
      <c r="CS10" s="817"/>
      <c r="CT10" s="818"/>
      <c r="CU10" s="818"/>
      <c r="CV10" s="819"/>
      <c r="CW10" s="847"/>
      <c r="CX10" s="818"/>
      <c r="CY10" s="818"/>
      <c r="CZ10" s="818"/>
      <c r="DA10" s="818"/>
      <c r="DB10" s="818"/>
      <c r="DC10" s="818"/>
      <c r="DD10" s="818"/>
      <c r="DE10" s="818"/>
      <c r="DF10" s="818"/>
      <c r="DG10" s="818"/>
      <c r="DH10" s="818"/>
      <c r="DI10" s="848"/>
      <c r="DK10" s="2" t="s">
        <v>11</v>
      </c>
    </row>
    <row r="11" spans="1:115" ht="18.600000000000001" customHeight="1">
      <c r="A11" s="814">
        <v>9</v>
      </c>
      <c r="B11" s="814"/>
      <c r="C11" s="814"/>
      <c r="D11" s="815"/>
      <c r="E11" s="815"/>
      <c r="F11" s="815"/>
      <c r="G11" s="815"/>
      <c r="H11" s="815"/>
      <c r="I11" s="815"/>
      <c r="J11" s="815"/>
      <c r="K11" s="816"/>
      <c r="L11" s="817"/>
      <c r="M11" s="818"/>
      <c r="N11" s="818"/>
      <c r="O11" s="819"/>
      <c r="P11" s="847"/>
      <c r="Q11" s="818"/>
      <c r="R11" s="818"/>
      <c r="S11" s="818"/>
      <c r="T11" s="818"/>
      <c r="U11" s="818"/>
      <c r="V11" s="818"/>
      <c r="W11" s="818"/>
      <c r="X11" s="818"/>
      <c r="Y11" s="818"/>
      <c r="Z11" s="818"/>
      <c r="AA11" s="818"/>
      <c r="AB11" s="848"/>
      <c r="AC11" s="813">
        <v>39</v>
      </c>
      <c r="AD11" s="814"/>
      <c r="AE11" s="814"/>
      <c r="AF11" s="815"/>
      <c r="AG11" s="815"/>
      <c r="AH11" s="815"/>
      <c r="AI11" s="815"/>
      <c r="AJ11" s="815"/>
      <c r="AK11" s="815"/>
      <c r="AL11" s="815"/>
      <c r="AM11" s="816"/>
      <c r="AN11" s="817"/>
      <c r="AO11" s="818"/>
      <c r="AP11" s="818"/>
      <c r="AQ11" s="819"/>
      <c r="AR11" s="847"/>
      <c r="AS11" s="818"/>
      <c r="AT11" s="818"/>
      <c r="AU11" s="818"/>
      <c r="AV11" s="818"/>
      <c r="AW11" s="818"/>
      <c r="AX11" s="818"/>
      <c r="AY11" s="818"/>
      <c r="AZ11" s="818"/>
      <c r="BA11" s="818"/>
      <c r="BB11" s="818"/>
      <c r="BC11" s="818"/>
      <c r="BD11" s="848"/>
      <c r="BE11" s="243"/>
      <c r="BF11" s="814">
        <v>69</v>
      </c>
      <c r="BG11" s="814"/>
      <c r="BH11" s="814"/>
      <c r="BI11" s="815"/>
      <c r="BJ11" s="815"/>
      <c r="BK11" s="815"/>
      <c r="BL11" s="815"/>
      <c r="BM11" s="815"/>
      <c r="BN11" s="815"/>
      <c r="BO11" s="815"/>
      <c r="BP11" s="816"/>
      <c r="BQ11" s="817"/>
      <c r="BR11" s="818"/>
      <c r="BS11" s="818"/>
      <c r="BT11" s="819"/>
      <c r="BU11" s="847"/>
      <c r="BV11" s="818"/>
      <c r="BW11" s="818"/>
      <c r="BX11" s="818"/>
      <c r="BY11" s="818"/>
      <c r="BZ11" s="818"/>
      <c r="CA11" s="818"/>
      <c r="CB11" s="818"/>
      <c r="CC11" s="818"/>
      <c r="CD11" s="818"/>
      <c r="CE11" s="818"/>
      <c r="CF11" s="818"/>
      <c r="CG11" s="848"/>
      <c r="CH11" s="813">
        <v>99</v>
      </c>
      <c r="CI11" s="814"/>
      <c r="CJ11" s="814"/>
      <c r="CK11" s="815"/>
      <c r="CL11" s="815"/>
      <c r="CM11" s="815"/>
      <c r="CN11" s="815"/>
      <c r="CO11" s="815"/>
      <c r="CP11" s="815"/>
      <c r="CQ11" s="815"/>
      <c r="CR11" s="816"/>
      <c r="CS11" s="817"/>
      <c r="CT11" s="818"/>
      <c r="CU11" s="818"/>
      <c r="CV11" s="819"/>
      <c r="CW11" s="847"/>
      <c r="CX11" s="818"/>
      <c r="CY11" s="818"/>
      <c r="CZ11" s="818"/>
      <c r="DA11" s="818"/>
      <c r="DB11" s="818"/>
      <c r="DC11" s="818"/>
      <c r="DD11" s="818"/>
      <c r="DE11" s="818"/>
      <c r="DF11" s="818"/>
      <c r="DG11" s="818"/>
      <c r="DH11" s="818"/>
      <c r="DI11" s="848"/>
      <c r="DK11" s="2" t="s">
        <v>12</v>
      </c>
    </row>
    <row r="12" spans="1:115" ht="18.600000000000001" customHeight="1">
      <c r="A12" s="814">
        <v>10</v>
      </c>
      <c r="B12" s="814"/>
      <c r="C12" s="814"/>
      <c r="D12" s="815"/>
      <c r="E12" s="815"/>
      <c r="F12" s="815"/>
      <c r="G12" s="815"/>
      <c r="H12" s="815"/>
      <c r="I12" s="815"/>
      <c r="J12" s="815"/>
      <c r="K12" s="816"/>
      <c r="L12" s="817"/>
      <c r="M12" s="818"/>
      <c r="N12" s="818"/>
      <c r="O12" s="819"/>
      <c r="P12" s="847"/>
      <c r="Q12" s="818"/>
      <c r="R12" s="818"/>
      <c r="S12" s="818"/>
      <c r="T12" s="818"/>
      <c r="U12" s="818"/>
      <c r="V12" s="818"/>
      <c r="W12" s="818"/>
      <c r="X12" s="818"/>
      <c r="Y12" s="818"/>
      <c r="Z12" s="818"/>
      <c r="AA12" s="818"/>
      <c r="AB12" s="848"/>
      <c r="AC12" s="813">
        <v>40</v>
      </c>
      <c r="AD12" s="814"/>
      <c r="AE12" s="814"/>
      <c r="AF12" s="815"/>
      <c r="AG12" s="815"/>
      <c r="AH12" s="815"/>
      <c r="AI12" s="815"/>
      <c r="AJ12" s="815"/>
      <c r="AK12" s="815"/>
      <c r="AL12" s="815"/>
      <c r="AM12" s="816"/>
      <c r="AN12" s="817"/>
      <c r="AO12" s="818"/>
      <c r="AP12" s="818"/>
      <c r="AQ12" s="819"/>
      <c r="AR12" s="847"/>
      <c r="AS12" s="818"/>
      <c r="AT12" s="818"/>
      <c r="AU12" s="818"/>
      <c r="AV12" s="818"/>
      <c r="AW12" s="818"/>
      <c r="AX12" s="818"/>
      <c r="AY12" s="818"/>
      <c r="AZ12" s="818"/>
      <c r="BA12" s="818"/>
      <c r="BB12" s="818"/>
      <c r="BC12" s="818"/>
      <c r="BD12" s="848"/>
      <c r="BE12" s="243"/>
      <c r="BF12" s="814">
        <v>70</v>
      </c>
      <c r="BG12" s="814"/>
      <c r="BH12" s="814"/>
      <c r="BI12" s="815"/>
      <c r="BJ12" s="815"/>
      <c r="BK12" s="815"/>
      <c r="BL12" s="815"/>
      <c r="BM12" s="815"/>
      <c r="BN12" s="815"/>
      <c r="BO12" s="815"/>
      <c r="BP12" s="816"/>
      <c r="BQ12" s="817"/>
      <c r="BR12" s="818"/>
      <c r="BS12" s="818"/>
      <c r="BT12" s="819"/>
      <c r="BU12" s="847"/>
      <c r="BV12" s="818"/>
      <c r="BW12" s="818"/>
      <c r="BX12" s="818"/>
      <c r="BY12" s="818"/>
      <c r="BZ12" s="818"/>
      <c r="CA12" s="818"/>
      <c r="CB12" s="818"/>
      <c r="CC12" s="818"/>
      <c r="CD12" s="818"/>
      <c r="CE12" s="818"/>
      <c r="CF12" s="818"/>
      <c r="CG12" s="848"/>
      <c r="CH12" s="813">
        <v>100</v>
      </c>
      <c r="CI12" s="814"/>
      <c r="CJ12" s="814"/>
      <c r="CK12" s="815"/>
      <c r="CL12" s="815"/>
      <c r="CM12" s="815"/>
      <c r="CN12" s="815"/>
      <c r="CO12" s="815"/>
      <c r="CP12" s="815"/>
      <c r="CQ12" s="815"/>
      <c r="CR12" s="816"/>
      <c r="CS12" s="817"/>
      <c r="CT12" s="818"/>
      <c r="CU12" s="818"/>
      <c r="CV12" s="819"/>
      <c r="CW12" s="847"/>
      <c r="CX12" s="818"/>
      <c r="CY12" s="818"/>
      <c r="CZ12" s="818"/>
      <c r="DA12" s="818"/>
      <c r="DB12" s="818"/>
      <c r="DC12" s="818"/>
      <c r="DD12" s="818"/>
      <c r="DE12" s="818"/>
      <c r="DF12" s="818"/>
      <c r="DG12" s="818"/>
      <c r="DH12" s="818"/>
      <c r="DI12" s="848"/>
      <c r="DK12" s="2" t="s">
        <v>13</v>
      </c>
    </row>
    <row r="13" spans="1:115" ht="18.600000000000001" customHeight="1">
      <c r="A13" s="814">
        <v>11</v>
      </c>
      <c r="B13" s="814"/>
      <c r="C13" s="814"/>
      <c r="D13" s="815"/>
      <c r="E13" s="815"/>
      <c r="F13" s="815"/>
      <c r="G13" s="815"/>
      <c r="H13" s="815"/>
      <c r="I13" s="815"/>
      <c r="J13" s="815"/>
      <c r="K13" s="816"/>
      <c r="L13" s="817"/>
      <c r="M13" s="818"/>
      <c r="N13" s="818"/>
      <c r="O13" s="819"/>
      <c r="P13" s="847"/>
      <c r="Q13" s="818"/>
      <c r="R13" s="818"/>
      <c r="S13" s="818"/>
      <c r="T13" s="818"/>
      <c r="U13" s="818"/>
      <c r="V13" s="818"/>
      <c r="W13" s="818"/>
      <c r="X13" s="818"/>
      <c r="Y13" s="818"/>
      <c r="Z13" s="818"/>
      <c r="AA13" s="818"/>
      <c r="AB13" s="848"/>
      <c r="AC13" s="813">
        <v>41</v>
      </c>
      <c r="AD13" s="814"/>
      <c r="AE13" s="814"/>
      <c r="AF13" s="815"/>
      <c r="AG13" s="815"/>
      <c r="AH13" s="815"/>
      <c r="AI13" s="815"/>
      <c r="AJ13" s="815"/>
      <c r="AK13" s="815"/>
      <c r="AL13" s="815"/>
      <c r="AM13" s="816"/>
      <c r="AN13" s="817"/>
      <c r="AO13" s="818"/>
      <c r="AP13" s="818"/>
      <c r="AQ13" s="819"/>
      <c r="AR13" s="847"/>
      <c r="AS13" s="818"/>
      <c r="AT13" s="818"/>
      <c r="AU13" s="818"/>
      <c r="AV13" s="818"/>
      <c r="AW13" s="818"/>
      <c r="AX13" s="818"/>
      <c r="AY13" s="818"/>
      <c r="AZ13" s="818"/>
      <c r="BA13" s="818"/>
      <c r="BB13" s="818"/>
      <c r="BC13" s="818"/>
      <c r="BD13" s="848"/>
      <c r="BE13" s="243"/>
      <c r="BF13" s="814">
        <v>71</v>
      </c>
      <c r="BG13" s="814"/>
      <c r="BH13" s="814"/>
      <c r="BI13" s="815"/>
      <c r="BJ13" s="815"/>
      <c r="BK13" s="815"/>
      <c r="BL13" s="815"/>
      <c r="BM13" s="815"/>
      <c r="BN13" s="815"/>
      <c r="BO13" s="815"/>
      <c r="BP13" s="816"/>
      <c r="BQ13" s="817"/>
      <c r="BR13" s="818"/>
      <c r="BS13" s="818"/>
      <c r="BT13" s="819"/>
      <c r="BU13" s="847"/>
      <c r="BV13" s="818"/>
      <c r="BW13" s="818"/>
      <c r="BX13" s="818"/>
      <c r="BY13" s="818"/>
      <c r="BZ13" s="818"/>
      <c r="CA13" s="818"/>
      <c r="CB13" s="818"/>
      <c r="CC13" s="818"/>
      <c r="CD13" s="818"/>
      <c r="CE13" s="818"/>
      <c r="CF13" s="818"/>
      <c r="CG13" s="848"/>
      <c r="CH13" s="813">
        <v>101</v>
      </c>
      <c r="CI13" s="814"/>
      <c r="CJ13" s="814"/>
      <c r="CK13" s="815"/>
      <c r="CL13" s="815"/>
      <c r="CM13" s="815"/>
      <c r="CN13" s="815"/>
      <c r="CO13" s="815"/>
      <c r="CP13" s="815"/>
      <c r="CQ13" s="815"/>
      <c r="CR13" s="816"/>
      <c r="CS13" s="817"/>
      <c r="CT13" s="818"/>
      <c r="CU13" s="818"/>
      <c r="CV13" s="819"/>
      <c r="CW13" s="847"/>
      <c r="CX13" s="818"/>
      <c r="CY13" s="818"/>
      <c r="CZ13" s="818"/>
      <c r="DA13" s="818"/>
      <c r="DB13" s="818"/>
      <c r="DC13" s="818"/>
      <c r="DD13" s="818"/>
      <c r="DE13" s="818"/>
      <c r="DF13" s="818"/>
      <c r="DG13" s="818"/>
      <c r="DH13" s="818"/>
      <c r="DI13" s="848"/>
      <c r="DK13" s="2" t="s">
        <v>14</v>
      </c>
    </row>
    <row r="14" spans="1:115" ht="18.600000000000001" customHeight="1">
      <c r="A14" s="814">
        <v>12</v>
      </c>
      <c r="B14" s="814"/>
      <c r="C14" s="814"/>
      <c r="D14" s="815"/>
      <c r="E14" s="815"/>
      <c r="F14" s="815"/>
      <c r="G14" s="815"/>
      <c r="H14" s="815"/>
      <c r="I14" s="815"/>
      <c r="J14" s="815"/>
      <c r="K14" s="816"/>
      <c r="L14" s="817"/>
      <c r="M14" s="818"/>
      <c r="N14" s="818"/>
      <c r="O14" s="819"/>
      <c r="P14" s="847"/>
      <c r="Q14" s="818"/>
      <c r="R14" s="818"/>
      <c r="S14" s="818"/>
      <c r="T14" s="818"/>
      <c r="U14" s="818"/>
      <c r="V14" s="818"/>
      <c r="W14" s="818"/>
      <c r="X14" s="818"/>
      <c r="Y14" s="818"/>
      <c r="Z14" s="818"/>
      <c r="AA14" s="818"/>
      <c r="AB14" s="848"/>
      <c r="AC14" s="813">
        <v>42</v>
      </c>
      <c r="AD14" s="814"/>
      <c r="AE14" s="814"/>
      <c r="AF14" s="815"/>
      <c r="AG14" s="815"/>
      <c r="AH14" s="815"/>
      <c r="AI14" s="815"/>
      <c r="AJ14" s="815"/>
      <c r="AK14" s="815"/>
      <c r="AL14" s="815"/>
      <c r="AM14" s="816"/>
      <c r="AN14" s="817"/>
      <c r="AO14" s="818"/>
      <c r="AP14" s="818"/>
      <c r="AQ14" s="819"/>
      <c r="AR14" s="847"/>
      <c r="AS14" s="818"/>
      <c r="AT14" s="818"/>
      <c r="AU14" s="818"/>
      <c r="AV14" s="818"/>
      <c r="AW14" s="818"/>
      <c r="AX14" s="818"/>
      <c r="AY14" s="818"/>
      <c r="AZ14" s="818"/>
      <c r="BA14" s="818"/>
      <c r="BB14" s="818"/>
      <c r="BC14" s="818"/>
      <c r="BD14" s="848"/>
      <c r="BE14" s="243"/>
      <c r="BF14" s="814">
        <v>72</v>
      </c>
      <c r="BG14" s="814"/>
      <c r="BH14" s="814"/>
      <c r="BI14" s="815"/>
      <c r="BJ14" s="815"/>
      <c r="BK14" s="815"/>
      <c r="BL14" s="815"/>
      <c r="BM14" s="815"/>
      <c r="BN14" s="815"/>
      <c r="BO14" s="815"/>
      <c r="BP14" s="816"/>
      <c r="BQ14" s="817"/>
      <c r="BR14" s="818"/>
      <c r="BS14" s="818"/>
      <c r="BT14" s="819"/>
      <c r="BU14" s="847"/>
      <c r="BV14" s="818"/>
      <c r="BW14" s="818"/>
      <c r="BX14" s="818"/>
      <c r="BY14" s="818"/>
      <c r="BZ14" s="818"/>
      <c r="CA14" s="818"/>
      <c r="CB14" s="818"/>
      <c r="CC14" s="818"/>
      <c r="CD14" s="818"/>
      <c r="CE14" s="818"/>
      <c r="CF14" s="818"/>
      <c r="CG14" s="848"/>
      <c r="CH14" s="813">
        <v>102</v>
      </c>
      <c r="CI14" s="814"/>
      <c r="CJ14" s="814"/>
      <c r="CK14" s="815"/>
      <c r="CL14" s="815"/>
      <c r="CM14" s="815"/>
      <c r="CN14" s="815"/>
      <c r="CO14" s="815"/>
      <c r="CP14" s="815"/>
      <c r="CQ14" s="815"/>
      <c r="CR14" s="816"/>
      <c r="CS14" s="817"/>
      <c r="CT14" s="818"/>
      <c r="CU14" s="818"/>
      <c r="CV14" s="819"/>
      <c r="CW14" s="847"/>
      <c r="CX14" s="818"/>
      <c r="CY14" s="818"/>
      <c r="CZ14" s="818"/>
      <c r="DA14" s="818"/>
      <c r="DB14" s="818"/>
      <c r="DC14" s="818"/>
      <c r="DD14" s="818"/>
      <c r="DE14" s="818"/>
      <c r="DF14" s="818"/>
      <c r="DG14" s="818"/>
      <c r="DH14" s="818"/>
      <c r="DI14" s="848"/>
    </row>
    <row r="15" spans="1:115" ht="18.600000000000001" customHeight="1">
      <c r="A15" s="814">
        <v>13</v>
      </c>
      <c r="B15" s="814"/>
      <c r="C15" s="814"/>
      <c r="D15" s="815"/>
      <c r="E15" s="815"/>
      <c r="F15" s="815"/>
      <c r="G15" s="815"/>
      <c r="H15" s="815"/>
      <c r="I15" s="815"/>
      <c r="J15" s="815"/>
      <c r="K15" s="816"/>
      <c r="L15" s="817"/>
      <c r="M15" s="818"/>
      <c r="N15" s="818"/>
      <c r="O15" s="819"/>
      <c r="P15" s="847"/>
      <c r="Q15" s="818"/>
      <c r="R15" s="818"/>
      <c r="S15" s="818"/>
      <c r="T15" s="818"/>
      <c r="U15" s="818"/>
      <c r="V15" s="818"/>
      <c r="W15" s="818"/>
      <c r="X15" s="818"/>
      <c r="Y15" s="818"/>
      <c r="Z15" s="818"/>
      <c r="AA15" s="818"/>
      <c r="AB15" s="848"/>
      <c r="AC15" s="813">
        <v>43</v>
      </c>
      <c r="AD15" s="814"/>
      <c r="AE15" s="814"/>
      <c r="AF15" s="815"/>
      <c r="AG15" s="815"/>
      <c r="AH15" s="815"/>
      <c r="AI15" s="815"/>
      <c r="AJ15" s="815"/>
      <c r="AK15" s="815"/>
      <c r="AL15" s="815"/>
      <c r="AM15" s="816"/>
      <c r="AN15" s="817"/>
      <c r="AO15" s="818"/>
      <c r="AP15" s="818"/>
      <c r="AQ15" s="819"/>
      <c r="AR15" s="847"/>
      <c r="AS15" s="818"/>
      <c r="AT15" s="818"/>
      <c r="AU15" s="818"/>
      <c r="AV15" s="818"/>
      <c r="AW15" s="818"/>
      <c r="AX15" s="818"/>
      <c r="AY15" s="818"/>
      <c r="AZ15" s="818"/>
      <c r="BA15" s="818"/>
      <c r="BB15" s="818"/>
      <c r="BC15" s="818"/>
      <c r="BD15" s="848"/>
      <c r="BE15" s="243"/>
      <c r="BF15" s="814">
        <v>73</v>
      </c>
      <c r="BG15" s="814"/>
      <c r="BH15" s="814"/>
      <c r="BI15" s="815"/>
      <c r="BJ15" s="815"/>
      <c r="BK15" s="815"/>
      <c r="BL15" s="815"/>
      <c r="BM15" s="815"/>
      <c r="BN15" s="815"/>
      <c r="BO15" s="815"/>
      <c r="BP15" s="816"/>
      <c r="BQ15" s="817"/>
      <c r="BR15" s="818"/>
      <c r="BS15" s="818"/>
      <c r="BT15" s="819"/>
      <c r="BU15" s="847"/>
      <c r="BV15" s="818"/>
      <c r="BW15" s="818"/>
      <c r="BX15" s="818"/>
      <c r="BY15" s="818"/>
      <c r="BZ15" s="818"/>
      <c r="CA15" s="818"/>
      <c r="CB15" s="818"/>
      <c r="CC15" s="818"/>
      <c r="CD15" s="818"/>
      <c r="CE15" s="818"/>
      <c r="CF15" s="818"/>
      <c r="CG15" s="848"/>
      <c r="CH15" s="813">
        <v>103</v>
      </c>
      <c r="CI15" s="814"/>
      <c r="CJ15" s="814"/>
      <c r="CK15" s="815"/>
      <c r="CL15" s="815"/>
      <c r="CM15" s="815"/>
      <c r="CN15" s="815"/>
      <c r="CO15" s="815"/>
      <c r="CP15" s="815"/>
      <c r="CQ15" s="815"/>
      <c r="CR15" s="816"/>
      <c r="CS15" s="817"/>
      <c r="CT15" s="818"/>
      <c r="CU15" s="818"/>
      <c r="CV15" s="819"/>
      <c r="CW15" s="847"/>
      <c r="CX15" s="818"/>
      <c r="CY15" s="818"/>
      <c r="CZ15" s="818"/>
      <c r="DA15" s="818"/>
      <c r="DB15" s="818"/>
      <c r="DC15" s="818"/>
      <c r="DD15" s="818"/>
      <c r="DE15" s="818"/>
      <c r="DF15" s="818"/>
      <c r="DG15" s="818"/>
      <c r="DH15" s="818"/>
      <c r="DI15" s="848"/>
    </row>
    <row r="16" spans="1:115" ht="18.600000000000001" customHeight="1">
      <c r="A16" s="814">
        <v>14</v>
      </c>
      <c r="B16" s="814"/>
      <c r="C16" s="814"/>
      <c r="D16" s="815"/>
      <c r="E16" s="815"/>
      <c r="F16" s="815"/>
      <c r="G16" s="815"/>
      <c r="H16" s="815"/>
      <c r="I16" s="815"/>
      <c r="J16" s="815"/>
      <c r="K16" s="816"/>
      <c r="L16" s="817"/>
      <c r="M16" s="818"/>
      <c r="N16" s="818"/>
      <c r="O16" s="819"/>
      <c r="P16" s="847"/>
      <c r="Q16" s="818"/>
      <c r="R16" s="818"/>
      <c r="S16" s="818"/>
      <c r="T16" s="818"/>
      <c r="U16" s="818"/>
      <c r="V16" s="818"/>
      <c r="W16" s="818"/>
      <c r="X16" s="818"/>
      <c r="Y16" s="818"/>
      <c r="Z16" s="818"/>
      <c r="AA16" s="818"/>
      <c r="AB16" s="848"/>
      <c r="AC16" s="813">
        <v>44</v>
      </c>
      <c r="AD16" s="814"/>
      <c r="AE16" s="814"/>
      <c r="AF16" s="815"/>
      <c r="AG16" s="815"/>
      <c r="AH16" s="815"/>
      <c r="AI16" s="815"/>
      <c r="AJ16" s="815"/>
      <c r="AK16" s="815"/>
      <c r="AL16" s="815"/>
      <c r="AM16" s="816"/>
      <c r="AN16" s="817"/>
      <c r="AO16" s="818"/>
      <c r="AP16" s="818"/>
      <c r="AQ16" s="819"/>
      <c r="AR16" s="847"/>
      <c r="AS16" s="818"/>
      <c r="AT16" s="818"/>
      <c r="AU16" s="818"/>
      <c r="AV16" s="818"/>
      <c r="AW16" s="818"/>
      <c r="AX16" s="818"/>
      <c r="AY16" s="818"/>
      <c r="AZ16" s="818"/>
      <c r="BA16" s="818"/>
      <c r="BB16" s="818"/>
      <c r="BC16" s="818"/>
      <c r="BD16" s="848"/>
      <c r="BE16" s="243"/>
      <c r="BF16" s="814">
        <v>74</v>
      </c>
      <c r="BG16" s="814"/>
      <c r="BH16" s="814"/>
      <c r="BI16" s="815"/>
      <c r="BJ16" s="815"/>
      <c r="BK16" s="815"/>
      <c r="BL16" s="815"/>
      <c r="BM16" s="815"/>
      <c r="BN16" s="815"/>
      <c r="BO16" s="815"/>
      <c r="BP16" s="816"/>
      <c r="BQ16" s="817"/>
      <c r="BR16" s="818"/>
      <c r="BS16" s="818"/>
      <c r="BT16" s="819"/>
      <c r="BU16" s="847"/>
      <c r="BV16" s="818"/>
      <c r="BW16" s="818"/>
      <c r="BX16" s="818"/>
      <c r="BY16" s="818"/>
      <c r="BZ16" s="818"/>
      <c r="CA16" s="818"/>
      <c r="CB16" s="818"/>
      <c r="CC16" s="818"/>
      <c r="CD16" s="818"/>
      <c r="CE16" s="818"/>
      <c r="CF16" s="818"/>
      <c r="CG16" s="848"/>
      <c r="CH16" s="813">
        <v>104</v>
      </c>
      <c r="CI16" s="814"/>
      <c r="CJ16" s="814"/>
      <c r="CK16" s="815"/>
      <c r="CL16" s="815"/>
      <c r="CM16" s="815"/>
      <c r="CN16" s="815"/>
      <c r="CO16" s="815"/>
      <c r="CP16" s="815"/>
      <c r="CQ16" s="815"/>
      <c r="CR16" s="816"/>
      <c r="CS16" s="817"/>
      <c r="CT16" s="818"/>
      <c r="CU16" s="818"/>
      <c r="CV16" s="819"/>
      <c r="CW16" s="847"/>
      <c r="CX16" s="818"/>
      <c r="CY16" s="818"/>
      <c r="CZ16" s="818"/>
      <c r="DA16" s="818"/>
      <c r="DB16" s="818"/>
      <c r="DC16" s="818"/>
      <c r="DD16" s="818"/>
      <c r="DE16" s="818"/>
      <c r="DF16" s="818"/>
      <c r="DG16" s="818"/>
      <c r="DH16" s="818"/>
      <c r="DI16" s="848"/>
    </row>
    <row r="17" spans="1:113" ht="18.600000000000001" customHeight="1">
      <c r="A17" s="814">
        <v>15</v>
      </c>
      <c r="B17" s="814"/>
      <c r="C17" s="814"/>
      <c r="D17" s="815"/>
      <c r="E17" s="815"/>
      <c r="F17" s="815"/>
      <c r="G17" s="815"/>
      <c r="H17" s="815"/>
      <c r="I17" s="815"/>
      <c r="J17" s="815"/>
      <c r="K17" s="816"/>
      <c r="L17" s="817"/>
      <c r="M17" s="818"/>
      <c r="N17" s="818"/>
      <c r="O17" s="819"/>
      <c r="P17" s="847"/>
      <c r="Q17" s="818"/>
      <c r="R17" s="818"/>
      <c r="S17" s="818"/>
      <c r="T17" s="818"/>
      <c r="U17" s="818"/>
      <c r="V17" s="818"/>
      <c r="W17" s="818"/>
      <c r="X17" s="818"/>
      <c r="Y17" s="818"/>
      <c r="Z17" s="818"/>
      <c r="AA17" s="818"/>
      <c r="AB17" s="848"/>
      <c r="AC17" s="813">
        <v>45</v>
      </c>
      <c r="AD17" s="814"/>
      <c r="AE17" s="814"/>
      <c r="AF17" s="815"/>
      <c r="AG17" s="815"/>
      <c r="AH17" s="815"/>
      <c r="AI17" s="815"/>
      <c r="AJ17" s="815"/>
      <c r="AK17" s="815"/>
      <c r="AL17" s="815"/>
      <c r="AM17" s="816"/>
      <c r="AN17" s="817"/>
      <c r="AO17" s="818"/>
      <c r="AP17" s="818"/>
      <c r="AQ17" s="819"/>
      <c r="AR17" s="847"/>
      <c r="AS17" s="818"/>
      <c r="AT17" s="818"/>
      <c r="AU17" s="818"/>
      <c r="AV17" s="818"/>
      <c r="AW17" s="818"/>
      <c r="AX17" s="818"/>
      <c r="AY17" s="818"/>
      <c r="AZ17" s="818"/>
      <c r="BA17" s="818"/>
      <c r="BB17" s="818"/>
      <c r="BC17" s="818"/>
      <c r="BD17" s="848"/>
      <c r="BE17" s="243"/>
      <c r="BF17" s="814">
        <v>75</v>
      </c>
      <c r="BG17" s="814"/>
      <c r="BH17" s="814"/>
      <c r="BI17" s="815"/>
      <c r="BJ17" s="815"/>
      <c r="BK17" s="815"/>
      <c r="BL17" s="815"/>
      <c r="BM17" s="815"/>
      <c r="BN17" s="815"/>
      <c r="BO17" s="815"/>
      <c r="BP17" s="816"/>
      <c r="BQ17" s="817"/>
      <c r="BR17" s="818"/>
      <c r="BS17" s="818"/>
      <c r="BT17" s="819"/>
      <c r="BU17" s="847"/>
      <c r="BV17" s="818"/>
      <c r="BW17" s="818"/>
      <c r="BX17" s="818"/>
      <c r="BY17" s="818"/>
      <c r="BZ17" s="818"/>
      <c r="CA17" s="818"/>
      <c r="CB17" s="818"/>
      <c r="CC17" s="818"/>
      <c r="CD17" s="818"/>
      <c r="CE17" s="818"/>
      <c r="CF17" s="818"/>
      <c r="CG17" s="848"/>
      <c r="CH17" s="813">
        <v>105</v>
      </c>
      <c r="CI17" s="814"/>
      <c r="CJ17" s="814"/>
      <c r="CK17" s="815"/>
      <c r="CL17" s="815"/>
      <c r="CM17" s="815"/>
      <c r="CN17" s="815"/>
      <c r="CO17" s="815"/>
      <c r="CP17" s="815"/>
      <c r="CQ17" s="815"/>
      <c r="CR17" s="816"/>
      <c r="CS17" s="817"/>
      <c r="CT17" s="818"/>
      <c r="CU17" s="818"/>
      <c r="CV17" s="819"/>
      <c r="CW17" s="847"/>
      <c r="CX17" s="818"/>
      <c r="CY17" s="818"/>
      <c r="CZ17" s="818"/>
      <c r="DA17" s="818"/>
      <c r="DB17" s="818"/>
      <c r="DC17" s="818"/>
      <c r="DD17" s="818"/>
      <c r="DE17" s="818"/>
      <c r="DF17" s="818"/>
      <c r="DG17" s="818"/>
      <c r="DH17" s="818"/>
      <c r="DI17" s="848"/>
    </row>
    <row r="18" spans="1:113" ht="18.600000000000001" customHeight="1">
      <c r="A18" s="814">
        <v>16</v>
      </c>
      <c r="B18" s="814"/>
      <c r="C18" s="814"/>
      <c r="D18" s="815"/>
      <c r="E18" s="815"/>
      <c r="F18" s="815"/>
      <c r="G18" s="815"/>
      <c r="H18" s="815"/>
      <c r="I18" s="815"/>
      <c r="J18" s="815"/>
      <c r="K18" s="816"/>
      <c r="L18" s="817"/>
      <c r="M18" s="818"/>
      <c r="N18" s="818"/>
      <c r="O18" s="819"/>
      <c r="P18" s="847"/>
      <c r="Q18" s="818"/>
      <c r="R18" s="818"/>
      <c r="S18" s="818"/>
      <c r="T18" s="818"/>
      <c r="U18" s="818"/>
      <c r="V18" s="818"/>
      <c r="W18" s="818"/>
      <c r="X18" s="818"/>
      <c r="Y18" s="818"/>
      <c r="Z18" s="818"/>
      <c r="AA18" s="818"/>
      <c r="AB18" s="848"/>
      <c r="AC18" s="813">
        <v>46</v>
      </c>
      <c r="AD18" s="814"/>
      <c r="AE18" s="814"/>
      <c r="AF18" s="815"/>
      <c r="AG18" s="815"/>
      <c r="AH18" s="815"/>
      <c r="AI18" s="815"/>
      <c r="AJ18" s="815"/>
      <c r="AK18" s="815"/>
      <c r="AL18" s="815"/>
      <c r="AM18" s="816"/>
      <c r="AN18" s="817"/>
      <c r="AO18" s="818"/>
      <c r="AP18" s="818"/>
      <c r="AQ18" s="819"/>
      <c r="AR18" s="847"/>
      <c r="AS18" s="818"/>
      <c r="AT18" s="818"/>
      <c r="AU18" s="818"/>
      <c r="AV18" s="818"/>
      <c r="AW18" s="818"/>
      <c r="AX18" s="818"/>
      <c r="AY18" s="818"/>
      <c r="AZ18" s="818"/>
      <c r="BA18" s="818"/>
      <c r="BB18" s="818"/>
      <c r="BC18" s="818"/>
      <c r="BD18" s="848"/>
      <c r="BE18" s="243"/>
      <c r="BF18" s="814">
        <v>76</v>
      </c>
      <c r="BG18" s="814"/>
      <c r="BH18" s="814"/>
      <c r="BI18" s="815"/>
      <c r="BJ18" s="815"/>
      <c r="BK18" s="815"/>
      <c r="BL18" s="815"/>
      <c r="BM18" s="815"/>
      <c r="BN18" s="815"/>
      <c r="BO18" s="815"/>
      <c r="BP18" s="816"/>
      <c r="BQ18" s="817"/>
      <c r="BR18" s="818"/>
      <c r="BS18" s="818"/>
      <c r="BT18" s="819"/>
      <c r="BU18" s="847"/>
      <c r="BV18" s="818"/>
      <c r="BW18" s="818"/>
      <c r="BX18" s="818"/>
      <c r="BY18" s="818"/>
      <c r="BZ18" s="818"/>
      <c r="CA18" s="818"/>
      <c r="CB18" s="818"/>
      <c r="CC18" s="818"/>
      <c r="CD18" s="818"/>
      <c r="CE18" s="818"/>
      <c r="CF18" s="818"/>
      <c r="CG18" s="848"/>
      <c r="CH18" s="813">
        <v>106</v>
      </c>
      <c r="CI18" s="814"/>
      <c r="CJ18" s="814"/>
      <c r="CK18" s="815"/>
      <c r="CL18" s="815"/>
      <c r="CM18" s="815"/>
      <c r="CN18" s="815"/>
      <c r="CO18" s="815"/>
      <c r="CP18" s="815"/>
      <c r="CQ18" s="815"/>
      <c r="CR18" s="816"/>
      <c r="CS18" s="817"/>
      <c r="CT18" s="818"/>
      <c r="CU18" s="818"/>
      <c r="CV18" s="819"/>
      <c r="CW18" s="847"/>
      <c r="CX18" s="818"/>
      <c r="CY18" s="818"/>
      <c r="CZ18" s="818"/>
      <c r="DA18" s="818"/>
      <c r="DB18" s="818"/>
      <c r="DC18" s="818"/>
      <c r="DD18" s="818"/>
      <c r="DE18" s="818"/>
      <c r="DF18" s="818"/>
      <c r="DG18" s="818"/>
      <c r="DH18" s="818"/>
      <c r="DI18" s="848"/>
    </row>
    <row r="19" spans="1:113" ht="18.600000000000001" customHeight="1">
      <c r="A19" s="814">
        <v>17</v>
      </c>
      <c r="B19" s="814"/>
      <c r="C19" s="814"/>
      <c r="D19" s="815"/>
      <c r="E19" s="815"/>
      <c r="F19" s="815"/>
      <c r="G19" s="815"/>
      <c r="H19" s="815"/>
      <c r="I19" s="815"/>
      <c r="J19" s="815"/>
      <c r="K19" s="816"/>
      <c r="L19" s="817"/>
      <c r="M19" s="818"/>
      <c r="N19" s="818"/>
      <c r="O19" s="819"/>
      <c r="P19" s="847"/>
      <c r="Q19" s="818"/>
      <c r="R19" s="818"/>
      <c r="S19" s="818"/>
      <c r="T19" s="818"/>
      <c r="U19" s="818"/>
      <c r="V19" s="818"/>
      <c r="W19" s="818"/>
      <c r="X19" s="818"/>
      <c r="Y19" s="818"/>
      <c r="Z19" s="818"/>
      <c r="AA19" s="818"/>
      <c r="AB19" s="848"/>
      <c r="AC19" s="813">
        <v>47</v>
      </c>
      <c r="AD19" s="814"/>
      <c r="AE19" s="814"/>
      <c r="AF19" s="815"/>
      <c r="AG19" s="815"/>
      <c r="AH19" s="815"/>
      <c r="AI19" s="815"/>
      <c r="AJ19" s="815"/>
      <c r="AK19" s="815"/>
      <c r="AL19" s="815"/>
      <c r="AM19" s="816"/>
      <c r="AN19" s="817"/>
      <c r="AO19" s="818"/>
      <c r="AP19" s="818"/>
      <c r="AQ19" s="819"/>
      <c r="AR19" s="847"/>
      <c r="AS19" s="818"/>
      <c r="AT19" s="818"/>
      <c r="AU19" s="818"/>
      <c r="AV19" s="818"/>
      <c r="AW19" s="818"/>
      <c r="AX19" s="818"/>
      <c r="AY19" s="818"/>
      <c r="AZ19" s="818"/>
      <c r="BA19" s="818"/>
      <c r="BB19" s="818"/>
      <c r="BC19" s="818"/>
      <c r="BD19" s="848"/>
      <c r="BE19" s="243"/>
      <c r="BF19" s="814">
        <v>77</v>
      </c>
      <c r="BG19" s="814"/>
      <c r="BH19" s="814"/>
      <c r="BI19" s="815"/>
      <c r="BJ19" s="815"/>
      <c r="BK19" s="815"/>
      <c r="BL19" s="815"/>
      <c r="BM19" s="815"/>
      <c r="BN19" s="815"/>
      <c r="BO19" s="815"/>
      <c r="BP19" s="816"/>
      <c r="BQ19" s="817"/>
      <c r="BR19" s="818"/>
      <c r="BS19" s="818"/>
      <c r="BT19" s="819"/>
      <c r="BU19" s="847"/>
      <c r="BV19" s="818"/>
      <c r="BW19" s="818"/>
      <c r="BX19" s="818"/>
      <c r="BY19" s="818"/>
      <c r="BZ19" s="818"/>
      <c r="CA19" s="818"/>
      <c r="CB19" s="818"/>
      <c r="CC19" s="818"/>
      <c r="CD19" s="818"/>
      <c r="CE19" s="818"/>
      <c r="CF19" s="818"/>
      <c r="CG19" s="848"/>
      <c r="CH19" s="813">
        <v>107</v>
      </c>
      <c r="CI19" s="814"/>
      <c r="CJ19" s="814"/>
      <c r="CK19" s="815"/>
      <c r="CL19" s="815"/>
      <c r="CM19" s="815"/>
      <c r="CN19" s="815"/>
      <c r="CO19" s="815"/>
      <c r="CP19" s="815"/>
      <c r="CQ19" s="815"/>
      <c r="CR19" s="816"/>
      <c r="CS19" s="817"/>
      <c r="CT19" s="818"/>
      <c r="CU19" s="818"/>
      <c r="CV19" s="819"/>
      <c r="CW19" s="847"/>
      <c r="CX19" s="818"/>
      <c r="CY19" s="818"/>
      <c r="CZ19" s="818"/>
      <c r="DA19" s="818"/>
      <c r="DB19" s="818"/>
      <c r="DC19" s="818"/>
      <c r="DD19" s="818"/>
      <c r="DE19" s="818"/>
      <c r="DF19" s="818"/>
      <c r="DG19" s="818"/>
      <c r="DH19" s="818"/>
      <c r="DI19" s="848"/>
    </row>
    <row r="20" spans="1:113" ht="18.600000000000001" customHeight="1">
      <c r="A20" s="814">
        <v>18</v>
      </c>
      <c r="B20" s="814"/>
      <c r="C20" s="814"/>
      <c r="D20" s="815"/>
      <c r="E20" s="815"/>
      <c r="F20" s="815"/>
      <c r="G20" s="815"/>
      <c r="H20" s="815"/>
      <c r="I20" s="815"/>
      <c r="J20" s="815"/>
      <c r="K20" s="816"/>
      <c r="L20" s="817"/>
      <c r="M20" s="818"/>
      <c r="N20" s="818"/>
      <c r="O20" s="819"/>
      <c r="P20" s="847"/>
      <c r="Q20" s="818"/>
      <c r="R20" s="818"/>
      <c r="S20" s="818"/>
      <c r="T20" s="818"/>
      <c r="U20" s="818"/>
      <c r="V20" s="818"/>
      <c r="W20" s="818"/>
      <c r="X20" s="818"/>
      <c r="Y20" s="818"/>
      <c r="Z20" s="818"/>
      <c r="AA20" s="818"/>
      <c r="AB20" s="848"/>
      <c r="AC20" s="813">
        <v>48</v>
      </c>
      <c r="AD20" s="814"/>
      <c r="AE20" s="814"/>
      <c r="AF20" s="815"/>
      <c r="AG20" s="815"/>
      <c r="AH20" s="815"/>
      <c r="AI20" s="815"/>
      <c r="AJ20" s="815"/>
      <c r="AK20" s="815"/>
      <c r="AL20" s="815"/>
      <c r="AM20" s="816"/>
      <c r="AN20" s="817"/>
      <c r="AO20" s="818"/>
      <c r="AP20" s="818"/>
      <c r="AQ20" s="819"/>
      <c r="AR20" s="847"/>
      <c r="AS20" s="818"/>
      <c r="AT20" s="818"/>
      <c r="AU20" s="818"/>
      <c r="AV20" s="818"/>
      <c r="AW20" s="818"/>
      <c r="AX20" s="818"/>
      <c r="AY20" s="818"/>
      <c r="AZ20" s="818"/>
      <c r="BA20" s="818"/>
      <c r="BB20" s="818"/>
      <c r="BC20" s="818"/>
      <c r="BD20" s="848"/>
      <c r="BE20" s="243"/>
      <c r="BF20" s="814">
        <v>78</v>
      </c>
      <c r="BG20" s="814"/>
      <c r="BH20" s="814"/>
      <c r="BI20" s="815"/>
      <c r="BJ20" s="815"/>
      <c r="BK20" s="815"/>
      <c r="BL20" s="815"/>
      <c r="BM20" s="815"/>
      <c r="BN20" s="815"/>
      <c r="BO20" s="815"/>
      <c r="BP20" s="816"/>
      <c r="BQ20" s="817"/>
      <c r="BR20" s="818"/>
      <c r="BS20" s="818"/>
      <c r="BT20" s="819"/>
      <c r="BU20" s="847"/>
      <c r="BV20" s="818"/>
      <c r="BW20" s="818"/>
      <c r="BX20" s="818"/>
      <c r="BY20" s="818"/>
      <c r="BZ20" s="818"/>
      <c r="CA20" s="818"/>
      <c r="CB20" s="818"/>
      <c r="CC20" s="818"/>
      <c r="CD20" s="818"/>
      <c r="CE20" s="818"/>
      <c r="CF20" s="818"/>
      <c r="CG20" s="848"/>
      <c r="CH20" s="813">
        <v>108</v>
      </c>
      <c r="CI20" s="814"/>
      <c r="CJ20" s="814"/>
      <c r="CK20" s="815"/>
      <c r="CL20" s="815"/>
      <c r="CM20" s="815"/>
      <c r="CN20" s="815"/>
      <c r="CO20" s="815"/>
      <c r="CP20" s="815"/>
      <c r="CQ20" s="815"/>
      <c r="CR20" s="816"/>
      <c r="CS20" s="817"/>
      <c r="CT20" s="818"/>
      <c r="CU20" s="818"/>
      <c r="CV20" s="819"/>
      <c r="CW20" s="847"/>
      <c r="CX20" s="818"/>
      <c r="CY20" s="818"/>
      <c r="CZ20" s="818"/>
      <c r="DA20" s="818"/>
      <c r="DB20" s="818"/>
      <c r="DC20" s="818"/>
      <c r="DD20" s="818"/>
      <c r="DE20" s="818"/>
      <c r="DF20" s="818"/>
      <c r="DG20" s="818"/>
      <c r="DH20" s="818"/>
      <c r="DI20" s="848"/>
    </row>
    <row r="21" spans="1:113" ht="18.600000000000001" customHeight="1">
      <c r="A21" s="814">
        <v>19</v>
      </c>
      <c r="B21" s="814"/>
      <c r="C21" s="814"/>
      <c r="D21" s="815"/>
      <c r="E21" s="815"/>
      <c r="F21" s="815"/>
      <c r="G21" s="815"/>
      <c r="H21" s="815"/>
      <c r="I21" s="815"/>
      <c r="J21" s="815"/>
      <c r="K21" s="816"/>
      <c r="L21" s="817"/>
      <c r="M21" s="818"/>
      <c r="N21" s="818"/>
      <c r="O21" s="819"/>
      <c r="P21" s="847"/>
      <c r="Q21" s="818"/>
      <c r="R21" s="818"/>
      <c r="S21" s="818"/>
      <c r="T21" s="818"/>
      <c r="U21" s="818"/>
      <c r="V21" s="818"/>
      <c r="W21" s="818"/>
      <c r="X21" s="818"/>
      <c r="Y21" s="818"/>
      <c r="Z21" s="818"/>
      <c r="AA21" s="818"/>
      <c r="AB21" s="848"/>
      <c r="AC21" s="813">
        <v>49</v>
      </c>
      <c r="AD21" s="814"/>
      <c r="AE21" s="814"/>
      <c r="AF21" s="815"/>
      <c r="AG21" s="815"/>
      <c r="AH21" s="815"/>
      <c r="AI21" s="815"/>
      <c r="AJ21" s="815"/>
      <c r="AK21" s="815"/>
      <c r="AL21" s="815"/>
      <c r="AM21" s="816"/>
      <c r="AN21" s="817"/>
      <c r="AO21" s="818"/>
      <c r="AP21" s="818"/>
      <c r="AQ21" s="819"/>
      <c r="AR21" s="847"/>
      <c r="AS21" s="818"/>
      <c r="AT21" s="818"/>
      <c r="AU21" s="818"/>
      <c r="AV21" s="818"/>
      <c r="AW21" s="818"/>
      <c r="AX21" s="818"/>
      <c r="AY21" s="818"/>
      <c r="AZ21" s="818"/>
      <c r="BA21" s="818"/>
      <c r="BB21" s="818"/>
      <c r="BC21" s="818"/>
      <c r="BD21" s="848"/>
      <c r="BE21" s="243"/>
      <c r="BF21" s="814">
        <v>79</v>
      </c>
      <c r="BG21" s="814"/>
      <c r="BH21" s="814"/>
      <c r="BI21" s="815"/>
      <c r="BJ21" s="815"/>
      <c r="BK21" s="815"/>
      <c r="BL21" s="815"/>
      <c r="BM21" s="815"/>
      <c r="BN21" s="815"/>
      <c r="BO21" s="815"/>
      <c r="BP21" s="816"/>
      <c r="BQ21" s="817"/>
      <c r="BR21" s="818"/>
      <c r="BS21" s="818"/>
      <c r="BT21" s="819"/>
      <c r="BU21" s="847"/>
      <c r="BV21" s="818"/>
      <c r="BW21" s="818"/>
      <c r="BX21" s="818"/>
      <c r="BY21" s="818"/>
      <c r="BZ21" s="818"/>
      <c r="CA21" s="818"/>
      <c r="CB21" s="818"/>
      <c r="CC21" s="818"/>
      <c r="CD21" s="818"/>
      <c r="CE21" s="818"/>
      <c r="CF21" s="818"/>
      <c r="CG21" s="848"/>
      <c r="CH21" s="813">
        <v>109</v>
      </c>
      <c r="CI21" s="814"/>
      <c r="CJ21" s="814"/>
      <c r="CK21" s="815"/>
      <c r="CL21" s="815"/>
      <c r="CM21" s="815"/>
      <c r="CN21" s="815"/>
      <c r="CO21" s="815"/>
      <c r="CP21" s="815"/>
      <c r="CQ21" s="815"/>
      <c r="CR21" s="816"/>
      <c r="CS21" s="817"/>
      <c r="CT21" s="818"/>
      <c r="CU21" s="818"/>
      <c r="CV21" s="819"/>
      <c r="CW21" s="847"/>
      <c r="CX21" s="818"/>
      <c r="CY21" s="818"/>
      <c r="CZ21" s="818"/>
      <c r="DA21" s="818"/>
      <c r="DB21" s="818"/>
      <c r="DC21" s="818"/>
      <c r="DD21" s="818"/>
      <c r="DE21" s="818"/>
      <c r="DF21" s="818"/>
      <c r="DG21" s="818"/>
      <c r="DH21" s="818"/>
      <c r="DI21" s="848"/>
    </row>
    <row r="22" spans="1:113" ht="18.600000000000001" customHeight="1">
      <c r="A22" s="814">
        <v>20</v>
      </c>
      <c r="B22" s="814"/>
      <c r="C22" s="814"/>
      <c r="D22" s="815"/>
      <c r="E22" s="815"/>
      <c r="F22" s="815"/>
      <c r="G22" s="815"/>
      <c r="H22" s="815"/>
      <c r="I22" s="815"/>
      <c r="J22" s="815"/>
      <c r="K22" s="816"/>
      <c r="L22" s="817"/>
      <c r="M22" s="818"/>
      <c r="N22" s="818"/>
      <c r="O22" s="819"/>
      <c r="P22" s="847"/>
      <c r="Q22" s="818"/>
      <c r="R22" s="818"/>
      <c r="S22" s="818"/>
      <c r="T22" s="818"/>
      <c r="U22" s="818"/>
      <c r="V22" s="818"/>
      <c r="W22" s="818"/>
      <c r="X22" s="818"/>
      <c r="Y22" s="818"/>
      <c r="Z22" s="818"/>
      <c r="AA22" s="818"/>
      <c r="AB22" s="848"/>
      <c r="AC22" s="813">
        <v>50</v>
      </c>
      <c r="AD22" s="814"/>
      <c r="AE22" s="814"/>
      <c r="AF22" s="815"/>
      <c r="AG22" s="815"/>
      <c r="AH22" s="815"/>
      <c r="AI22" s="815"/>
      <c r="AJ22" s="815"/>
      <c r="AK22" s="815"/>
      <c r="AL22" s="815"/>
      <c r="AM22" s="816"/>
      <c r="AN22" s="817"/>
      <c r="AO22" s="818"/>
      <c r="AP22" s="818"/>
      <c r="AQ22" s="819"/>
      <c r="AR22" s="847"/>
      <c r="AS22" s="818"/>
      <c r="AT22" s="818"/>
      <c r="AU22" s="818"/>
      <c r="AV22" s="818"/>
      <c r="AW22" s="818"/>
      <c r="AX22" s="818"/>
      <c r="AY22" s="818"/>
      <c r="AZ22" s="818"/>
      <c r="BA22" s="818"/>
      <c r="BB22" s="818"/>
      <c r="BC22" s="818"/>
      <c r="BD22" s="848"/>
      <c r="BE22" s="243"/>
      <c r="BF22" s="814">
        <v>80</v>
      </c>
      <c r="BG22" s="814"/>
      <c r="BH22" s="814"/>
      <c r="BI22" s="815"/>
      <c r="BJ22" s="815"/>
      <c r="BK22" s="815"/>
      <c r="BL22" s="815"/>
      <c r="BM22" s="815"/>
      <c r="BN22" s="815"/>
      <c r="BO22" s="815"/>
      <c r="BP22" s="816"/>
      <c r="BQ22" s="817"/>
      <c r="BR22" s="818"/>
      <c r="BS22" s="818"/>
      <c r="BT22" s="819"/>
      <c r="BU22" s="847"/>
      <c r="BV22" s="818"/>
      <c r="BW22" s="818"/>
      <c r="BX22" s="818"/>
      <c r="BY22" s="818"/>
      <c r="BZ22" s="818"/>
      <c r="CA22" s="818"/>
      <c r="CB22" s="818"/>
      <c r="CC22" s="818"/>
      <c r="CD22" s="818"/>
      <c r="CE22" s="818"/>
      <c r="CF22" s="818"/>
      <c r="CG22" s="848"/>
      <c r="CH22" s="813">
        <v>110</v>
      </c>
      <c r="CI22" s="814"/>
      <c r="CJ22" s="814"/>
      <c r="CK22" s="815"/>
      <c r="CL22" s="815"/>
      <c r="CM22" s="815"/>
      <c r="CN22" s="815"/>
      <c r="CO22" s="815"/>
      <c r="CP22" s="815"/>
      <c r="CQ22" s="815"/>
      <c r="CR22" s="816"/>
      <c r="CS22" s="817"/>
      <c r="CT22" s="818"/>
      <c r="CU22" s="818"/>
      <c r="CV22" s="819"/>
      <c r="CW22" s="847"/>
      <c r="CX22" s="818"/>
      <c r="CY22" s="818"/>
      <c r="CZ22" s="818"/>
      <c r="DA22" s="818"/>
      <c r="DB22" s="818"/>
      <c r="DC22" s="818"/>
      <c r="DD22" s="818"/>
      <c r="DE22" s="818"/>
      <c r="DF22" s="818"/>
      <c r="DG22" s="818"/>
      <c r="DH22" s="818"/>
      <c r="DI22" s="848"/>
    </row>
    <row r="23" spans="1:113" ht="18.600000000000001" customHeight="1">
      <c r="A23" s="814">
        <v>21</v>
      </c>
      <c r="B23" s="814"/>
      <c r="C23" s="814"/>
      <c r="D23" s="815"/>
      <c r="E23" s="815"/>
      <c r="F23" s="815"/>
      <c r="G23" s="815"/>
      <c r="H23" s="815"/>
      <c r="I23" s="815"/>
      <c r="J23" s="815"/>
      <c r="K23" s="816"/>
      <c r="L23" s="817"/>
      <c r="M23" s="818"/>
      <c r="N23" s="818"/>
      <c r="O23" s="819"/>
      <c r="P23" s="847"/>
      <c r="Q23" s="818"/>
      <c r="R23" s="818"/>
      <c r="S23" s="818"/>
      <c r="T23" s="818"/>
      <c r="U23" s="818"/>
      <c r="V23" s="818"/>
      <c r="W23" s="818"/>
      <c r="X23" s="818"/>
      <c r="Y23" s="818"/>
      <c r="Z23" s="818"/>
      <c r="AA23" s="818"/>
      <c r="AB23" s="848"/>
      <c r="AC23" s="813">
        <v>51</v>
      </c>
      <c r="AD23" s="814"/>
      <c r="AE23" s="814"/>
      <c r="AF23" s="815"/>
      <c r="AG23" s="815"/>
      <c r="AH23" s="815"/>
      <c r="AI23" s="815"/>
      <c r="AJ23" s="815"/>
      <c r="AK23" s="815"/>
      <c r="AL23" s="815"/>
      <c r="AM23" s="816"/>
      <c r="AN23" s="817"/>
      <c r="AO23" s="818"/>
      <c r="AP23" s="818"/>
      <c r="AQ23" s="819"/>
      <c r="AR23" s="847"/>
      <c r="AS23" s="818"/>
      <c r="AT23" s="818"/>
      <c r="AU23" s="818"/>
      <c r="AV23" s="818"/>
      <c r="AW23" s="818"/>
      <c r="AX23" s="818"/>
      <c r="AY23" s="818"/>
      <c r="AZ23" s="818"/>
      <c r="BA23" s="818"/>
      <c r="BB23" s="818"/>
      <c r="BC23" s="818"/>
      <c r="BD23" s="848"/>
      <c r="BE23" s="243"/>
      <c r="BF23" s="814">
        <v>81</v>
      </c>
      <c r="BG23" s="814"/>
      <c r="BH23" s="814"/>
      <c r="BI23" s="815"/>
      <c r="BJ23" s="815"/>
      <c r="BK23" s="815"/>
      <c r="BL23" s="815"/>
      <c r="BM23" s="815"/>
      <c r="BN23" s="815"/>
      <c r="BO23" s="815"/>
      <c r="BP23" s="816"/>
      <c r="BQ23" s="817"/>
      <c r="BR23" s="818"/>
      <c r="BS23" s="818"/>
      <c r="BT23" s="819"/>
      <c r="BU23" s="847"/>
      <c r="BV23" s="818"/>
      <c r="BW23" s="818"/>
      <c r="BX23" s="818"/>
      <c r="BY23" s="818"/>
      <c r="BZ23" s="818"/>
      <c r="CA23" s="818"/>
      <c r="CB23" s="818"/>
      <c r="CC23" s="818"/>
      <c r="CD23" s="818"/>
      <c r="CE23" s="818"/>
      <c r="CF23" s="818"/>
      <c r="CG23" s="848"/>
      <c r="CH23" s="813">
        <v>111</v>
      </c>
      <c r="CI23" s="814"/>
      <c r="CJ23" s="814"/>
      <c r="CK23" s="815"/>
      <c r="CL23" s="815"/>
      <c r="CM23" s="815"/>
      <c r="CN23" s="815"/>
      <c r="CO23" s="815"/>
      <c r="CP23" s="815"/>
      <c r="CQ23" s="815"/>
      <c r="CR23" s="816"/>
      <c r="CS23" s="817"/>
      <c r="CT23" s="818"/>
      <c r="CU23" s="818"/>
      <c r="CV23" s="819"/>
      <c r="CW23" s="847"/>
      <c r="CX23" s="818"/>
      <c r="CY23" s="818"/>
      <c r="CZ23" s="818"/>
      <c r="DA23" s="818"/>
      <c r="DB23" s="818"/>
      <c r="DC23" s="818"/>
      <c r="DD23" s="818"/>
      <c r="DE23" s="818"/>
      <c r="DF23" s="818"/>
      <c r="DG23" s="818"/>
      <c r="DH23" s="818"/>
      <c r="DI23" s="848"/>
    </row>
    <row r="24" spans="1:113" ht="18.600000000000001" customHeight="1">
      <c r="A24" s="814">
        <v>22</v>
      </c>
      <c r="B24" s="814"/>
      <c r="C24" s="814"/>
      <c r="D24" s="815"/>
      <c r="E24" s="815"/>
      <c r="F24" s="815"/>
      <c r="G24" s="815"/>
      <c r="H24" s="815"/>
      <c r="I24" s="815"/>
      <c r="J24" s="815"/>
      <c r="K24" s="816"/>
      <c r="L24" s="817"/>
      <c r="M24" s="818"/>
      <c r="N24" s="818"/>
      <c r="O24" s="819"/>
      <c r="P24" s="847"/>
      <c r="Q24" s="818"/>
      <c r="R24" s="818"/>
      <c r="S24" s="818"/>
      <c r="T24" s="818"/>
      <c r="U24" s="818"/>
      <c r="V24" s="818"/>
      <c r="W24" s="818"/>
      <c r="X24" s="818"/>
      <c r="Y24" s="818"/>
      <c r="Z24" s="818"/>
      <c r="AA24" s="818"/>
      <c r="AB24" s="848"/>
      <c r="AC24" s="813">
        <v>52</v>
      </c>
      <c r="AD24" s="814"/>
      <c r="AE24" s="814"/>
      <c r="AF24" s="815"/>
      <c r="AG24" s="815"/>
      <c r="AH24" s="815"/>
      <c r="AI24" s="815"/>
      <c r="AJ24" s="815"/>
      <c r="AK24" s="815"/>
      <c r="AL24" s="815"/>
      <c r="AM24" s="816"/>
      <c r="AN24" s="817"/>
      <c r="AO24" s="818"/>
      <c r="AP24" s="818"/>
      <c r="AQ24" s="819"/>
      <c r="AR24" s="847"/>
      <c r="AS24" s="818"/>
      <c r="AT24" s="818"/>
      <c r="AU24" s="818"/>
      <c r="AV24" s="818"/>
      <c r="AW24" s="818"/>
      <c r="AX24" s="818"/>
      <c r="AY24" s="818"/>
      <c r="AZ24" s="818"/>
      <c r="BA24" s="818"/>
      <c r="BB24" s="818"/>
      <c r="BC24" s="818"/>
      <c r="BD24" s="848"/>
      <c r="BE24" s="243"/>
      <c r="BF24" s="814">
        <v>82</v>
      </c>
      <c r="BG24" s="814"/>
      <c r="BH24" s="814"/>
      <c r="BI24" s="815"/>
      <c r="BJ24" s="815"/>
      <c r="BK24" s="815"/>
      <c r="BL24" s="815"/>
      <c r="BM24" s="815"/>
      <c r="BN24" s="815"/>
      <c r="BO24" s="815"/>
      <c r="BP24" s="816"/>
      <c r="BQ24" s="817"/>
      <c r="BR24" s="818"/>
      <c r="BS24" s="818"/>
      <c r="BT24" s="819"/>
      <c r="BU24" s="847"/>
      <c r="BV24" s="818"/>
      <c r="BW24" s="818"/>
      <c r="BX24" s="818"/>
      <c r="BY24" s="818"/>
      <c r="BZ24" s="818"/>
      <c r="CA24" s="818"/>
      <c r="CB24" s="818"/>
      <c r="CC24" s="818"/>
      <c r="CD24" s="818"/>
      <c r="CE24" s="818"/>
      <c r="CF24" s="818"/>
      <c r="CG24" s="848"/>
      <c r="CH24" s="813">
        <v>112</v>
      </c>
      <c r="CI24" s="814"/>
      <c r="CJ24" s="814"/>
      <c r="CK24" s="815"/>
      <c r="CL24" s="815"/>
      <c r="CM24" s="815"/>
      <c r="CN24" s="815"/>
      <c r="CO24" s="815"/>
      <c r="CP24" s="815"/>
      <c r="CQ24" s="815"/>
      <c r="CR24" s="816"/>
      <c r="CS24" s="817"/>
      <c r="CT24" s="818"/>
      <c r="CU24" s="818"/>
      <c r="CV24" s="819"/>
      <c r="CW24" s="847"/>
      <c r="CX24" s="818"/>
      <c r="CY24" s="818"/>
      <c r="CZ24" s="818"/>
      <c r="DA24" s="818"/>
      <c r="DB24" s="818"/>
      <c r="DC24" s="818"/>
      <c r="DD24" s="818"/>
      <c r="DE24" s="818"/>
      <c r="DF24" s="818"/>
      <c r="DG24" s="818"/>
      <c r="DH24" s="818"/>
      <c r="DI24" s="848"/>
    </row>
    <row r="25" spans="1:113" ht="18.600000000000001" customHeight="1">
      <c r="A25" s="814">
        <v>23</v>
      </c>
      <c r="B25" s="814"/>
      <c r="C25" s="814"/>
      <c r="D25" s="815"/>
      <c r="E25" s="815"/>
      <c r="F25" s="815"/>
      <c r="G25" s="815"/>
      <c r="H25" s="815"/>
      <c r="I25" s="815"/>
      <c r="J25" s="815"/>
      <c r="K25" s="816"/>
      <c r="L25" s="817"/>
      <c r="M25" s="818"/>
      <c r="N25" s="818"/>
      <c r="O25" s="819"/>
      <c r="P25" s="847"/>
      <c r="Q25" s="818"/>
      <c r="R25" s="818"/>
      <c r="S25" s="818"/>
      <c r="T25" s="818"/>
      <c r="U25" s="818"/>
      <c r="V25" s="818"/>
      <c r="W25" s="818"/>
      <c r="X25" s="818"/>
      <c r="Y25" s="818"/>
      <c r="Z25" s="818"/>
      <c r="AA25" s="818"/>
      <c r="AB25" s="848"/>
      <c r="AC25" s="813">
        <v>53</v>
      </c>
      <c r="AD25" s="814"/>
      <c r="AE25" s="814"/>
      <c r="AF25" s="815"/>
      <c r="AG25" s="815"/>
      <c r="AH25" s="815"/>
      <c r="AI25" s="815"/>
      <c r="AJ25" s="815"/>
      <c r="AK25" s="815"/>
      <c r="AL25" s="815"/>
      <c r="AM25" s="816"/>
      <c r="AN25" s="817"/>
      <c r="AO25" s="818"/>
      <c r="AP25" s="818"/>
      <c r="AQ25" s="819"/>
      <c r="AR25" s="847"/>
      <c r="AS25" s="818"/>
      <c r="AT25" s="818"/>
      <c r="AU25" s="818"/>
      <c r="AV25" s="818"/>
      <c r="AW25" s="818"/>
      <c r="AX25" s="818"/>
      <c r="AY25" s="818"/>
      <c r="AZ25" s="818"/>
      <c r="BA25" s="818"/>
      <c r="BB25" s="818"/>
      <c r="BC25" s="818"/>
      <c r="BD25" s="848"/>
      <c r="BE25" s="243"/>
      <c r="BF25" s="814">
        <v>83</v>
      </c>
      <c r="BG25" s="814"/>
      <c r="BH25" s="814"/>
      <c r="BI25" s="815"/>
      <c r="BJ25" s="815"/>
      <c r="BK25" s="815"/>
      <c r="BL25" s="815"/>
      <c r="BM25" s="815"/>
      <c r="BN25" s="815"/>
      <c r="BO25" s="815"/>
      <c r="BP25" s="816"/>
      <c r="BQ25" s="817"/>
      <c r="BR25" s="818"/>
      <c r="BS25" s="818"/>
      <c r="BT25" s="819"/>
      <c r="BU25" s="847"/>
      <c r="BV25" s="818"/>
      <c r="BW25" s="818"/>
      <c r="BX25" s="818"/>
      <c r="BY25" s="818"/>
      <c r="BZ25" s="818"/>
      <c r="CA25" s="818"/>
      <c r="CB25" s="818"/>
      <c r="CC25" s="818"/>
      <c r="CD25" s="818"/>
      <c r="CE25" s="818"/>
      <c r="CF25" s="818"/>
      <c r="CG25" s="848"/>
      <c r="CH25" s="813">
        <v>113</v>
      </c>
      <c r="CI25" s="814"/>
      <c r="CJ25" s="814"/>
      <c r="CK25" s="815"/>
      <c r="CL25" s="815"/>
      <c r="CM25" s="815"/>
      <c r="CN25" s="815"/>
      <c r="CO25" s="815"/>
      <c r="CP25" s="815"/>
      <c r="CQ25" s="815"/>
      <c r="CR25" s="816"/>
      <c r="CS25" s="817"/>
      <c r="CT25" s="818"/>
      <c r="CU25" s="818"/>
      <c r="CV25" s="819"/>
      <c r="CW25" s="847"/>
      <c r="CX25" s="818"/>
      <c r="CY25" s="818"/>
      <c r="CZ25" s="818"/>
      <c r="DA25" s="818"/>
      <c r="DB25" s="818"/>
      <c r="DC25" s="818"/>
      <c r="DD25" s="818"/>
      <c r="DE25" s="818"/>
      <c r="DF25" s="818"/>
      <c r="DG25" s="818"/>
      <c r="DH25" s="818"/>
      <c r="DI25" s="848"/>
    </row>
    <row r="26" spans="1:113" ht="18.600000000000001" customHeight="1">
      <c r="A26" s="814">
        <v>24</v>
      </c>
      <c r="B26" s="814"/>
      <c r="C26" s="814"/>
      <c r="D26" s="815"/>
      <c r="E26" s="815"/>
      <c r="F26" s="815"/>
      <c r="G26" s="815"/>
      <c r="H26" s="815"/>
      <c r="I26" s="815"/>
      <c r="J26" s="815"/>
      <c r="K26" s="816"/>
      <c r="L26" s="817"/>
      <c r="M26" s="818"/>
      <c r="N26" s="818"/>
      <c r="O26" s="819"/>
      <c r="P26" s="847"/>
      <c r="Q26" s="818"/>
      <c r="R26" s="818"/>
      <c r="S26" s="818"/>
      <c r="T26" s="818"/>
      <c r="U26" s="818"/>
      <c r="V26" s="818"/>
      <c r="W26" s="818"/>
      <c r="X26" s="818"/>
      <c r="Y26" s="818"/>
      <c r="Z26" s="818"/>
      <c r="AA26" s="818"/>
      <c r="AB26" s="848"/>
      <c r="AC26" s="813">
        <v>54</v>
      </c>
      <c r="AD26" s="814"/>
      <c r="AE26" s="814"/>
      <c r="AF26" s="815"/>
      <c r="AG26" s="815"/>
      <c r="AH26" s="815"/>
      <c r="AI26" s="815"/>
      <c r="AJ26" s="815"/>
      <c r="AK26" s="815"/>
      <c r="AL26" s="815"/>
      <c r="AM26" s="816"/>
      <c r="AN26" s="817"/>
      <c r="AO26" s="818"/>
      <c r="AP26" s="818"/>
      <c r="AQ26" s="819"/>
      <c r="AR26" s="847"/>
      <c r="AS26" s="818"/>
      <c r="AT26" s="818"/>
      <c r="AU26" s="818"/>
      <c r="AV26" s="818"/>
      <c r="AW26" s="818"/>
      <c r="AX26" s="818"/>
      <c r="AY26" s="818"/>
      <c r="AZ26" s="818"/>
      <c r="BA26" s="818"/>
      <c r="BB26" s="818"/>
      <c r="BC26" s="818"/>
      <c r="BD26" s="848"/>
      <c r="BE26" s="243"/>
      <c r="BF26" s="814">
        <v>84</v>
      </c>
      <c r="BG26" s="814"/>
      <c r="BH26" s="814"/>
      <c r="BI26" s="815"/>
      <c r="BJ26" s="815"/>
      <c r="BK26" s="815"/>
      <c r="BL26" s="815"/>
      <c r="BM26" s="815"/>
      <c r="BN26" s="815"/>
      <c r="BO26" s="815"/>
      <c r="BP26" s="816"/>
      <c r="BQ26" s="817"/>
      <c r="BR26" s="818"/>
      <c r="BS26" s="818"/>
      <c r="BT26" s="819"/>
      <c r="BU26" s="847"/>
      <c r="BV26" s="818"/>
      <c r="BW26" s="818"/>
      <c r="BX26" s="818"/>
      <c r="BY26" s="818"/>
      <c r="BZ26" s="818"/>
      <c r="CA26" s="818"/>
      <c r="CB26" s="818"/>
      <c r="CC26" s="818"/>
      <c r="CD26" s="818"/>
      <c r="CE26" s="818"/>
      <c r="CF26" s="818"/>
      <c r="CG26" s="848"/>
      <c r="CH26" s="813">
        <v>114</v>
      </c>
      <c r="CI26" s="814"/>
      <c r="CJ26" s="814"/>
      <c r="CK26" s="815"/>
      <c r="CL26" s="815"/>
      <c r="CM26" s="815"/>
      <c r="CN26" s="815"/>
      <c r="CO26" s="815"/>
      <c r="CP26" s="815"/>
      <c r="CQ26" s="815"/>
      <c r="CR26" s="816"/>
      <c r="CS26" s="817"/>
      <c r="CT26" s="818"/>
      <c r="CU26" s="818"/>
      <c r="CV26" s="819"/>
      <c r="CW26" s="847"/>
      <c r="CX26" s="818"/>
      <c r="CY26" s="818"/>
      <c r="CZ26" s="818"/>
      <c r="DA26" s="818"/>
      <c r="DB26" s="818"/>
      <c r="DC26" s="818"/>
      <c r="DD26" s="818"/>
      <c r="DE26" s="818"/>
      <c r="DF26" s="818"/>
      <c r="DG26" s="818"/>
      <c r="DH26" s="818"/>
      <c r="DI26" s="848"/>
    </row>
    <row r="27" spans="1:113" ht="18.600000000000001" customHeight="1">
      <c r="A27" s="814">
        <v>25</v>
      </c>
      <c r="B27" s="814"/>
      <c r="C27" s="814"/>
      <c r="D27" s="815"/>
      <c r="E27" s="815"/>
      <c r="F27" s="815"/>
      <c r="G27" s="815"/>
      <c r="H27" s="815"/>
      <c r="I27" s="815"/>
      <c r="J27" s="815"/>
      <c r="K27" s="816"/>
      <c r="L27" s="817"/>
      <c r="M27" s="818"/>
      <c r="N27" s="818"/>
      <c r="O27" s="819"/>
      <c r="P27" s="847"/>
      <c r="Q27" s="818"/>
      <c r="R27" s="818"/>
      <c r="S27" s="818"/>
      <c r="T27" s="818"/>
      <c r="U27" s="818"/>
      <c r="V27" s="818"/>
      <c r="W27" s="818"/>
      <c r="X27" s="818"/>
      <c r="Y27" s="818"/>
      <c r="Z27" s="818"/>
      <c r="AA27" s="818"/>
      <c r="AB27" s="848"/>
      <c r="AC27" s="813">
        <v>55</v>
      </c>
      <c r="AD27" s="814"/>
      <c r="AE27" s="814"/>
      <c r="AF27" s="815"/>
      <c r="AG27" s="815"/>
      <c r="AH27" s="815"/>
      <c r="AI27" s="815"/>
      <c r="AJ27" s="815"/>
      <c r="AK27" s="815"/>
      <c r="AL27" s="815"/>
      <c r="AM27" s="816"/>
      <c r="AN27" s="817"/>
      <c r="AO27" s="818"/>
      <c r="AP27" s="818"/>
      <c r="AQ27" s="819"/>
      <c r="AR27" s="847"/>
      <c r="AS27" s="818"/>
      <c r="AT27" s="818"/>
      <c r="AU27" s="818"/>
      <c r="AV27" s="818"/>
      <c r="AW27" s="818"/>
      <c r="AX27" s="818"/>
      <c r="AY27" s="818"/>
      <c r="AZ27" s="818"/>
      <c r="BA27" s="818"/>
      <c r="BB27" s="818"/>
      <c r="BC27" s="818"/>
      <c r="BD27" s="848"/>
      <c r="BE27" s="243"/>
      <c r="BF27" s="814">
        <v>85</v>
      </c>
      <c r="BG27" s="814"/>
      <c r="BH27" s="814"/>
      <c r="BI27" s="815"/>
      <c r="BJ27" s="815"/>
      <c r="BK27" s="815"/>
      <c r="BL27" s="815"/>
      <c r="BM27" s="815"/>
      <c r="BN27" s="815"/>
      <c r="BO27" s="815"/>
      <c r="BP27" s="816"/>
      <c r="BQ27" s="817"/>
      <c r="BR27" s="818"/>
      <c r="BS27" s="818"/>
      <c r="BT27" s="819"/>
      <c r="BU27" s="847"/>
      <c r="BV27" s="818"/>
      <c r="BW27" s="818"/>
      <c r="BX27" s="818"/>
      <c r="BY27" s="818"/>
      <c r="BZ27" s="818"/>
      <c r="CA27" s="818"/>
      <c r="CB27" s="818"/>
      <c r="CC27" s="818"/>
      <c r="CD27" s="818"/>
      <c r="CE27" s="818"/>
      <c r="CF27" s="818"/>
      <c r="CG27" s="848"/>
      <c r="CH27" s="813">
        <v>115</v>
      </c>
      <c r="CI27" s="814"/>
      <c r="CJ27" s="814"/>
      <c r="CK27" s="815"/>
      <c r="CL27" s="815"/>
      <c r="CM27" s="815"/>
      <c r="CN27" s="815"/>
      <c r="CO27" s="815"/>
      <c r="CP27" s="815"/>
      <c r="CQ27" s="815"/>
      <c r="CR27" s="816"/>
      <c r="CS27" s="817"/>
      <c r="CT27" s="818"/>
      <c r="CU27" s="818"/>
      <c r="CV27" s="819"/>
      <c r="CW27" s="847"/>
      <c r="CX27" s="818"/>
      <c r="CY27" s="818"/>
      <c r="CZ27" s="818"/>
      <c r="DA27" s="818"/>
      <c r="DB27" s="818"/>
      <c r="DC27" s="818"/>
      <c r="DD27" s="818"/>
      <c r="DE27" s="818"/>
      <c r="DF27" s="818"/>
      <c r="DG27" s="818"/>
      <c r="DH27" s="818"/>
      <c r="DI27" s="848"/>
    </row>
    <row r="28" spans="1:113" ht="18.600000000000001" customHeight="1">
      <c r="A28" s="814">
        <v>26</v>
      </c>
      <c r="B28" s="814"/>
      <c r="C28" s="814"/>
      <c r="D28" s="815"/>
      <c r="E28" s="815"/>
      <c r="F28" s="815"/>
      <c r="G28" s="815"/>
      <c r="H28" s="815"/>
      <c r="I28" s="815"/>
      <c r="J28" s="815"/>
      <c r="K28" s="816"/>
      <c r="L28" s="817"/>
      <c r="M28" s="818"/>
      <c r="N28" s="818"/>
      <c r="O28" s="819"/>
      <c r="P28" s="847"/>
      <c r="Q28" s="818"/>
      <c r="R28" s="818"/>
      <c r="S28" s="818"/>
      <c r="T28" s="818"/>
      <c r="U28" s="818"/>
      <c r="V28" s="818"/>
      <c r="W28" s="818"/>
      <c r="X28" s="818"/>
      <c r="Y28" s="818"/>
      <c r="Z28" s="818"/>
      <c r="AA28" s="818"/>
      <c r="AB28" s="848"/>
      <c r="AC28" s="813">
        <v>56</v>
      </c>
      <c r="AD28" s="814"/>
      <c r="AE28" s="814"/>
      <c r="AF28" s="815"/>
      <c r="AG28" s="815"/>
      <c r="AH28" s="815"/>
      <c r="AI28" s="815"/>
      <c r="AJ28" s="815"/>
      <c r="AK28" s="815"/>
      <c r="AL28" s="815"/>
      <c r="AM28" s="816"/>
      <c r="AN28" s="817"/>
      <c r="AO28" s="818"/>
      <c r="AP28" s="818"/>
      <c r="AQ28" s="819"/>
      <c r="AR28" s="847"/>
      <c r="AS28" s="818"/>
      <c r="AT28" s="818"/>
      <c r="AU28" s="818"/>
      <c r="AV28" s="818"/>
      <c r="AW28" s="818"/>
      <c r="AX28" s="818"/>
      <c r="AY28" s="818"/>
      <c r="AZ28" s="818"/>
      <c r="BA28" s="818"/>
      <c r="BB28" s="818"/>
      <c r="BC28" s="818"/>
      <c r="BD28" s="848"/>
      <c r="BE28" s="243"/>
      <c r="BF28" s="814">
        <v>86</v>
      </c>
      <c r="BG28" s="814"/>
      <c r="BH28" s="814"/>
      <c r="BI28" s="815"/>
      <c r="BJ28" s="815"/>
      <c r="BK28" s="815"/>
      <c r="BL28" s="815"/>
      <c r="BM28" s="815"/>
      <c r="BN28" s="815"/>
      <c r="BO28" s="815"/>
      <c r="BP28" s="816"/>
      <c r="BQ28" s="817"/>
      <c r="BR28" s="818"/>
      <c r="BS28" s="818"/>
      <c r="BT28" s="819"/>
      <c r="BU28" s="847"/>
      <c r="BV28" s="818"/>
      <c r="BW28" s="818"/>
      <c r="BX28" s="818"/>
      <c r="BY28" s="818"/>
      <c r="BZ28" s="818"/>
      <c r="CA28" s="818"/>
      <c r="CB28" s="818"/>
      <c r="CC28" s="818"/>
      <c r="CD28" s="818"/>
      <c r="CE28" s="818"/>
      <c r="CF28" s="818"/>
      <c r="CG28" s="848"/>
      <c r="CH28" s="813">
        <v>116</v>
      </c>
      <c r="CI28" s="814"/>
      <c r="CJ28" s="814"/>
      <c r="CK28" s="815"/>
      <c r="CL28" s="815"/>
      <c r="CM28" s="815"/>
      <c r="CN28" s="815"/>
      <c r="CO28" s="815"/>
      <c r="CP28" s="815"/>
      <c r="CQ28" s="815"/>
      <c r="CR28" s="816"/>
      <c r="CS28" s="817"/>
      <c r="CT28" s="818"/>
      <c r="CU28" s="818"/>
      <c r="CV28" s="819"/>
      <c r="CW28" s="847"/>
      <c r="CX28" s="818"/>
      <c r="CY28" s="818"/>
      <c r="CZ28" s="818"/>
      <c r="DA28" s="818"/>
      <c r="DB28" s="818"/>
      <c r="DC28" s="818"/>
      <c r="DD28" s="818"/>
      <c r="DE28" s="818"/>
      <c r="DF28" s="818"/>
      <c r="DG28" s="818"/>
      <c r="DH28" s="818"/>
      <c r="DI28" s="848"/>
    </row>
    <row r="29" spans="1:113" ht="18.600000000000001" customHeight="1">
      <c r="A29" s="814">
        <v>27</v>
      </c>
      <c r="B29" s="814"/>
      <c r="C29" s="814"/>
      <c r="D29" s="815"/>
      <c r="E29" s="815"/>
      <c r="F29" s="815"/>
      <c r="G29" s="815"/>
      <c r="H29" s="815"/>
      <c r="I29" s="815"/>
      <c r="J29" s="815"/>
      <c r="K29" s="816"/>
      <c r="L29" s="817"/>
      <c r="M29" s="818"/>
      <c r="N29" s="818"/>
      <c r="O29" s="819"/>
      <c r="P29" s="847"/>
      <c r="Q29" s="818"/>
      <c r="R29" s="818"/>
      <c r="S29" s="818"/>
      <c r="T29" s="818"/>
      <c r="U29" s="818"/>
      <c r="V29" s="818"/>
      <c r="W29" s="818"/>
      <c r="X29" s="818"/>
      <c r="Y29" s="818"/>
      <c r="Z29" s="818"/>
      <c r="AA29" s="818"/>
      <c r="AB29" s="848"/>
      <c r="AC29" s="813">
        <v>57</v>
      </c>
      <c r="AD29" s="814"/>
      <c r="AE29" s="814"/>
      <c r="AF29" s="815"/>
      <c r="AG29" s="815"/>
      <c r="AH29" s="815"/>
      <c r="AI29" s="815"/>
      <c r="AJ29" s="815"/>
      <c r="AK29" s="815"/>
      <c r="AL29" s="815"/>
      <c r="AM29" s="816"/>
      <c r="AN29" s="817"/>
      <c r="AO29" s="818"/>
      <c r="AP29" s="818"/>
      <c r="AQ29" s="819"/>
      <c r="AR29" s="847"/>
      <c r="AS29" s="818"/>
      <c r="AT29" s="818"/>
      <c r="AU29" s="818"/>
      <c r="AV29" s="818"/>
      <c r="AW29" s="818"/>
      <c r="AX29" s="818"/>
      <c r="AY29" s="818"/>
      <c r="AZ29" s="818"/>
      <c r="BA29" s="818"/>
      <c r="BB29" s="818"/>
      <c r="BC29" s="818"/>
      <c r="BD29" s="848"/>
      <c r="BE29" s="243"/>
      <c r="BF29" s="814">
        <v>87</v>
      </c>
      <c r="BG29" s="814"/>
      <c r="BH29" s="814"/>
      <c r="BI29" s="815"/>
      <c r="BJ29" s="815"/>
      <c r="BK29" s="815"/>
      <c r="BL29" s="815"/>
      <c r="BM29" s="815"/>
      <c r="BN29" s="815"/>
      <c r="BO29" s="815"/>
      <c r="BP29" s="816"/>
      <c r="BQ29" s="817"/>
      <c r="BR29" s="818"/>
      <c r="BS29" s="818"/>
      <c r="BT29" s="819"/>
      <c r="BU29" s="847"/>
      <c r="BV29" s="818"/>
      <c r="BW29" s="818"/>
      <c r="BX29" s="818"/>
      <c r="BY29" s="818"/>
      <c r="BZ29" s="818"/>
      <c r="CA29" s="818"/>
      <c r="CB29" s="818"/>
      <c r="CC29" s="818"/>
      <c r="CD29" s="818"/>
      <c r="CE29" s="818"/>
      <c r="CF29" s="818"/>
      <c r="CG29" s="848"/>
      <c r="CH29" s="813">
        <v>117</v>
      </c>
      <c r="CI29" s="814"/>
      <c r="CJ29" s="814"/>
      <c r="CK29" s="815"/>
      <c r="CL29" s="815"/>
      <c r="CM29" s="815"/>
      <c r="CN29" s="815"/>
      <c r="CO29" s="815"/>
      <c r="CP29" s="815"/>
      <c r="CQ29" s="815"/>
      <c r="CR29" s="816"/>
      <c r="CS29" s="817"/>
      <c r="CT29" s="818"/>
      <c r="CU29" s="818"/>
      <c r="CV29" s="819"/>
      <c r="CW29" s="847"/>
      <c r="CX29" s="818"/>
      <c r="CY29" s="818"/>
      <c r="CZ29" s="818"/>
      <c r="DA29" s="818"/>
      <c r="DB29" s="818"/>
      <c r="DC29" s="818"/>
      <c r="DD29" s="818"/>
      <c r="DE29" s="818"/>
      <c r="DF29" s="818"/>
      <c r="DG29" s="818"/>
      <c r="DH29" s="818"/>
      <c r="DI29" s="848"/>
    </row>
    <row r="30" spans="1:113" ht="18.600000000000001" customHeight="1">
      <c r="A30" s="814">
        <v>28</v>
      </c>
      <c r="B30" s="814"/>
      <c r="C30" s="814"/>
      <c r="D30" s="815"/>
      <c r="E30" s="815"/>
      <c r="F30" s="815"/>
      <c r="G30" s="815"/>
      <c r="H30" s="815"/>
      <c r="I30" s="815"/>
      <c r="J30" s="815"/>
      <c r="K30" s="816"/>
      <c r="L30" s="817"/>
      <c r="M30" s="818"/>
      <c r="N30" s="818"/>
      <c r="O30" s="819"/>
      <c r="P30" s="847"/>
      <c r="Q30" s="818"/>
      <c r="R30" s="818"/>
      <c r="S30" s="818"/>
      <c r="T30" s="818"/>
      <c r="U30" s="818"/>
      <c r="V30" s="818"/>
      <c r="W30" s="818"/>
      <c r="X30" s="818"/>
      <c r="Y30" s="818"/>
      <c r="Z30" s="818"/>
      <c r="AA30" s="818"/>
      <c r="AB30" s="848"/>
      <c r="AC30" s="813">
        <v>58</v>
      </c>
      <c r="AD30" s="814"/>
      <c r="AE30" s="814"/>
      <c r="AF30" s="815"/>
      <c r="AG30" s="815"/>
      <c r="AH30" s="815"/>
      <c r="AI30" s="815"/>
      <c r="AJ30" s="815"/>
      <c r="AK30" s="815"/>
      <c r="AL30" s="815"/>
      <c r="AM30" s="816"/>
      <c r="AN30" s="817"/>
      <c r="AO30" s="818"/>
      <c r="AP30" s="818"/>
      <c r="AQ30" s="819"/>
      <c r="AR30" s="847"/>
      <c r="AS30" s="818"/>
      <c r="AT30" s="818"/>
      <c r="AU30" s="818"/>
      <c r="AV30" s="818"/>
      <c r="AW30" s="818"/>
      <c r="AX30" s="818"/>
      <c r="AY30" s="818"/>
      <c r="AZ30" s="818"/>
      <c r="BA30" s="818"/>
      <c r="BB30" s="818"/>
      <c r="BC30" s="818"/>
      <c r="BD30" s="848"/>
      <c r="BE30" s="243"/>
      <c r="BF30" s="814">
        <v>88</v>
      </c>
      <c r="BG30" s="814"/>
      <c r="BH30" s="814"/>
      <c r="BI30" s="815"/>
      <c r="BJ30" s="815"/>
      <c r="BK30" s="815"/>
      <c r="BL30" s="815"/>
      <c r="BM30" s="815"/>
      <c r="BN30" s="815"/>
      <c r="BO30" s="815"/>
      <c r="BP30" s="816"/>
      <c r="BQ30" s="817"/>
      <c r="BR30" s="818"/>
      <c r="BS30" s="818"/>
      <c r="BT30" s="819"/>
      <c r="BU30" s="847"/>
      <c r="BV30" s="818"/>
      <c r="BW30" s="818"/>
      <c r="BX30" s="818"/>
      <c r="BY30" s="818"/>
      <c r="BZ30" s="818"/>
      <c r="CA30" s="818"/>
      <c r="CB30" s="818"/>
      <c r="CC30" s="818"/>
      <c r="CD30" s="818"/>
      <c r="CE30" s="818"/>
      <c r="CF30" s="818"/>
      <c r="CG30" s="848"/>
      <c r="CH30" s="813">
        <v>118</v>
      </c>
      <c r="CI30" s="814"/>
      <c r="CJ30" s="814"/>
      <c r="CK30" s="815"/>
      <c r="CL30" s="815"/>
      <c r="CM30" s="815"/>
      <c r="CN30" s="815"/>
      <c r="CO30" s="815"/>
      <c r="CP30" s="815"/>
      <c r="CQ30" s="815"/>
      <c r="CR30" s="816"/>
      <c r="CS30" s="817"/>
      <c r="CT30" s="818"/>
      <c r="CU30" s="818"/>
      <c r="CV30" s="819"/>
      <c r="CW30" s="847"/>
      <c r="CX30" s="818"/>
      <c r="CY30" s="818"/>
      <c r="CZ30" s="818"/>
      <c r="DA30" s="818"/>
      <c r="DB30" s="818"/>
      <c r="DC30" s="818"/>
      <c r="DD30" s="818"/>
      <c r="DE30" s="818"/>
      <c r="DF30" s="818"/>
      <c r="DG30" s="818"/>
      <c r="DH30" s="818"/>
      <c r="DI30" s="848"/>
    </row>
    <row r="31" spans="1:113" ht="18.600000000000001" customHeight="1">
      <c r="A31" s="814">
        <v>29</v>
      </c>
      <c r="B31" s="814"/>
      <c r="C31" s="814"/>
      <c r="D31" s="815"/>
      <c r="E31" s="815"/>
      <c r="F31" s="815"/>
      <c r="G31" s="815"/>
      <c r="H31" s="815"/>
      <c r="I31" s="815"/>
      <c r="J31" s="815"/>
      <c r="K31" s="816"/>
      <c r="L31" s="817"/>
      <c r="M31" s="818"/>
      <c r="N31" s="818"/>
      <c r="O31" s="819"/>
      <c r="P31" s="847"/>
      <c r="Q31" s="818"/>
      <c r="R31" s="818"/>
      <c r="S31" s="818"/>
      <c r="T31" s="818"/>
      <c r="U31" s="818"/>
      <c r="V31" s="818"/>
      <c r="W31" s="818"/>
      <c r="X31" s="818"/>
      <c r="Y31" s="818"/>
      <c r="Z31" s="818"/>
      <c r="AA31" s="818"/>
      <c r="AB31" s="848"/>
      <c r="AC31" s="813">
        <v>59</v>
      </c>
      <c r="AD31" s="814"/>
      <c r="AE31" s="814"/>
      <c r="AF31" s="815"/>
      <c r="AG31" s="815"/>
      <c r="AH31" s="815"/>
      <c r="AI31" s="815"/>
      <c r="AJ31" s="815"/>
      <c r="AK31" s="815"/>
      <c r="AL31" s="815"/>
      <c r="AM31" s="816"/>
      <c r="AN31" s="817"/>
      <c r="AO31" s="818"/>
      <c r="AP31" s="818"/>
      <c r="AQ31" s="819"/>
      <c r="AR31" s="847"/>
      <c r="AS31" s="818"/>
      <c r="AT31" s="818"/>
      <c r="AU31" s="818"/>
      <c r="AV31" s="818"/>
      <c r="AW31" s="818"/>
      <c r="AX31" s="818"/>
      <c r="AY31" s="818"/>
      <c r="AZ31" s="818"/>
      <c r="BA31" s="818"/>
      <c r="BB31" s="818"/>
      <c r="BC31" s="818"/>
      <c r="BD31" s="848"/>
      <c r="BE31" s="243"/>
      <c r="BF31" s="814">
        <v>89</v>
      </c>
      <c r="BG31" s="814"/>
      <c r="BH31" s="814"/>
      <c r="BI31" s="815"/>
      <c r="BJ31" s="815"/>
      <c r="BK31" s="815"/>
      <c r="BL31" s="815"/>
      <c r="BM31" s="815"/>
      <c r="BN31" s="815"/>
      <c r="BO31" s="815"/>
      <c r="BP31" s="816"/>
      <c r="BQ31" s="817"/>
      <c r="BR31" s="818"/>
      <c r="BS31" s="818"/>
      <c r="BT31" s="819"/>
      <c r="BU31" s="847"/>
      <c r="BV31" s="818"/>
      <c r="BW31" s="818"/>
      <c r="BX31" s="818"/>
      <c r="BY31" s="818"/>
      <c r="BZ31" s="818"/>
      <c r="CA31" s="818"/>
      <c r="CB31" s="818"/>
      <c r="CC31" s="818"/>
      <c r="CD31" s="818"/>
      <c r="CE31" s="818"/>
      <c r="CF31" s="818"/>
      <c r="CG31" s="848"/>
      <c r="CH31" s="813">
        <v>119</v>
      </c>
      <c r="CI31" s="814"/>
      <c r="CJ31" s="814"/>
      <c r="CK31" s="815"/>
      <c r="CL31" s="815"/>
      <c r="CM31" s="815"/>
      <c r="CN31" s="815"/>
      <c r="CO31" s="815"/>
      <c r="CP31" s="815"/>
      <c r="CQ31" s="815"/>
      <c r="CR31" s="816"/>
      <c r="CS31" s="817"/>
      <c r="CT31" s="818"/>
      <c r="CU31" s="818"/>
      <c r="CV31" s="819"/>
      <c r="CW31" s="847"/>
      <c r="CX31" s="818"/>
      <c r="CY31" s="818"/>
      <c r="CZ31" s="818"/>
      <c r="DA31" s="818"/>
      <c r="DB31" s="818"/>
      <c r="DC31" s="818"/>
      <c r="DD31" s="818"/>
      <c r="DE31" s="818"/>
      <c r="DF31" s="818"/>
      <c r="DG31" s="818"/>
      <c r="DH31" s="818"/>
      <c r="DI31" s="848"/>
    </row>
    <row r="32" spans="1:113" ht="18.600000000000001" customHeight="1" thickBot="1">
      <c r="A32" s="814">
        <v>30</v>
      </c>
      <c r="B32" s="814"/>
      <c r="C32" s="814"/>
      <c r="D32" s="815"/>
      <c r="E32" s="815"/>
      <c r="F32" s="815"/>
      <c r="G32" s="815"/>
      <c r="H32" s="815"/>
      <c r="I32" s="815"/>
      <c r="J32" s="815"/>
      <c r="K32" s="816"/>
      <c r="L32" s="844"/>
      <c r="M32" s="845"/>
      <c r="N32" s="845"/>
      <c r="O32" s="846"/>
      <c r="P32" s="858"/>
      <c r="Q32" s="845"/>
      <c r="R32" s="845"/>
      <c r="S32" s="845"/>
      <c r="T32" s="845"/>
      <c r="U32" s="845"/>
      <c r="V32" s="845"/>
      <c r="W32" s="845"/>
      <c r="X32" s="845"/>
      <c r="Y32" s="845"/>
      <c r="Z32" s="845"/>
      <c r="AA32" s="845"/>
      <c r="AB32" s="859"/>
      <c r="AC32" s="813">
        <v>60</v>
      </c>
      <c r="AD32" s="814"/>
      <c r="AE32" s="814"/>
      <c r="AF32" s="815"/>
      <c r="AG32" s="815"/>
      <c r="AH32" s="815"/>
      <c r="AI32" s="815"/>
      <c r="AJ32" s="815"/>
      <c r="AK32" s="815"/>
      <c r="AL32" s="815"/>
      <c r="AM32" s="816"/>
      <c r="AN32" s="844"/>
      <c r="AO32" s="845"/>
      <c r="AP32" s="845"/>
      <c r="AQ32" s="846"/>
      <c r="AR32" s="858"/>
      <c r="AS32" s="845"/>
      <c r="AT32" s="845"/>
      <c r="AU32" s="845"/>
      <c r="AV32" s="845"/>
      <c r="AW32" s="845"/>
      <c r="AX32" s="845"/>
      <c r="AY32" s="845"/>
      <c r="AZ32" s="845"/>
      <c r="BA32" s="845"/>
      <c r="BB32" s="845"/>
      <c r="BC32" s="845"/>
      <c r="BD32" s="859"/>
      <c r="BE32" s="243"/>
      <c r="BF32" s="814">
        <v>90</v>
      </c>
      <c r="BG32" s="814"/>
      <c r="BH32" s="814"/>
      <c r="BI32" s="815"/>
      <c r="BJ32" s="815"/>
      <c r="BK32" s="815"/>
      <c r="BL32" s="815"/>
      <c r="BM32" s="815"/>
      <c r="BN32" s="815"/>
      <c r="BO32" s="815"/>
      <c r="BP32" s="816"/>
      <c r="BQ32" s="844"/>
      <c r="BR32" s="845"/>
      <c r="BS32" s="845"/>
      <c r="BT32" s="846"/>
      <c r="BU32" s="858"/>
      <c r="BV32" s="845"/>
      <c r="BW32" s="845"/>
      <c r="BX32" s="845"/>
      <c r="BY32" s="845"/>
      <c r="BZ32" s="845"/>
      <c r="CA32" s="845"/>
      <c r="CB32" s="845"/>
      <c r="CC32" s="845"/>
      <c r="CD32" s="845"/>
      <c r="CE32" s="845"/>
      <c r="CF32" s="845"/>
      <c r="CG32" s="859"/>
      <c r="CH32" s="813">
        <v>120</v>
      </c>
      <c r="CI32" s="814"/>
      <c r="CJ32" s="814"/>
      <c r="CK32" s="815"/>
      <c r="CL32" s="815"/>
      <c r="CM32" s="815"/>
      <c r="CN32" s="815"/>
      <c r="CO32" s="815"/>
      <c r="CP32" s="815"/>
      <c r="CQ32" s="815"/>
      <c r="CR32" s="816"/>
      <c r="CS32" s="844"/>
      <c r="CT32" s="845"/>
      <c r="CU32" s="845"/>
      <c r="CV32" s="846"/>
      <c r="CW32" s="858"/>
      <c r="CX32" s="845"/>
      <c r="CY32" s="845"/>
      <c r="CZ32" s="845"/>
      <c r="DA32" s="845"/>
      <c r="DB32" s="845"/>
      <c r="DC32" s="845"/>
      <c r="DD32" s="845"/>
      <c r="DE32" s="845"/>
      <c r="DF32" s="845"/>
      <c r="DG32" s="845"/>
      <c r="DH32" s="845"/>
      <c r="DI32" s="859"/>
    </row>
    <row r="33" spans="1:113" ht="9.9499999999999993" customHeight="1" thickTop="1" thickBot="1">
      <c r="A33" s="875" t="s">
        <v>21</v>
      </c>
      <c r="B33" s="875"/>
      <c r="C33" s="875"/>
      <c r="D33" s="875"/>
      <c r="E33" s="875"/>
      <c r="F33" s="875"/>
      <c r="G33" s="875"/>
      <c r="H33" s="875"/>
      <c r="I33" s="875"/>
      <c r="J33" s="875"/>
      <c r="K33" s="875"/>
      <c r="L33" s="875"/>
      <c r="M33" s="875"/>
      <c r="N33" s="875"/>
      <c r="O33" s="875"/>
      <c r="P33" s="875"/>
      <c r="Q33" s="875"/>
      <c r="R33" s="875"/>
      <c r="S33" s="875"/>
      <c r="T33" s="875"/>
      <c r="U33" s="875"/>
      <c r="V33" s="875"/>
      <c r="W33" s="875"/>
      <c r="X33" s="875"/>
      <c r="Y33" s="875"/>
      <c r="Z33" s="875"/>
      <c r="AA33" s="875"/>
      <c r="AB33" s="875"/>
      <c r="AC33" s="875"/>
      <c r="AD33" s="875"/>
      <c r="AE33" s="875"/>
      <c r="AF33" s="875"/>
      <c r="AG33" s="875"/>
      <c r="AH33" s="875"/>
      <c r="AI33" s="875"/>
      <c r="AJ33" s="875"/>
      <c r="AK33" s="875"/>
      <c r="AL33" s="875"/>
      <c r="AM33" s="875"/>
      <c r="AN33" s="875"/>
      <c r="AO33" s="875"/>
      <c r="AP33" s="875"/>
      <c r="AQ33" s="244"/>
      <c r="AR33" s="244"/>
      <c r="AS33" s="244"/>
      <c r="AT33" s="244"/>
      <c r="AU33" s="244"/>
      <c r="AV33" s="244"/>
      <c r="AW33" s="244"/>
      <c r="AX33" s="244"/>
      <c r="AY33" s="244"/>
      <c r="AZ33" s="244"/>
      <c r="BA33" s="244"/>
      <c r="BB33" s="244"/>
      <c r="BC33" s="244"/>
      <c r="BD33" s="244"/>
      <c r="BE33" s="243"/>
      <c r="BF33" s="245"/>
      <c r="BG33" s="245"/>
      <c r="BH33" s="245"/>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245"/>
      <c r="CI33" s="245"/>
      <c r="CJ33" s="245"/>
      <c r="CK33" s="9"/>
      <c r="CL33" s="9"/>
      <c r="CM33" s="9"/>
      <c r="CN33" s="9"/>
      <c r="CO33" s="9"/>
      <c r="CP33" s="9"/>
      <c r="CQ33" s="9"/>
      <c r="CR33" s="9"/>
      <c r="CS33" s="9"/>
      <c r="CT33" s="9"/>
      <c r="CU33" s="9"/>
      <c r="CV33" s="9"/>
      <c r="CW33" s="9"/>
      <c r="CX33" s="9"/>
      <c r="CY33" s="9"/>
      <c r="CZ33" s="9"/>
      <c r="DA33" s="9"/>
      <c r="DB33" s="9"/>
      <c r="DC33" s="9"/>
      <c r="DD33" s="9"/>
      <c r="DE33" s="9"/>
      <c r="DF33" s="9"/>
      <c r="DG33" s="9"/>
      <c r="DH33" s="9"/>
      <c r="DI33" s="9"/>
    </row>
    <row r="34" spans="1:113" ht="9.9499999999999993" customHeight="1" thickTop="1">
      <c r="A34" s="876"/>
      <c r="B34" s="876"/>
      <c r="C34" s="876"/>
      <c r="D34" s="876"/>
      <c r="E34" s="876"/>
      <c r="F34" s="876"/>
      <c r="G34" s="876"/>
      <c r="H34" s="876"/>
      <c r="I34" s="876"/>
      <c r="J34" s="876"/>
      <c r="K34" s="876"/>
      <c r="L34" s="876"/>
      <c r="M34" s="876"/>
      <c r="N34" s="876"/>
      <c r="O34" s="876"/>
      <c r="P34" s="876"/>
      <c r="Q34" s="876"/>
      <c r="R34" s="876"/>
      <c r="S34" s="876"/>
      <c r="T34" s="876"/>
      <c r="U34" s="876"/>
      <c r="V34" s="876"/>
      <c r="W34" s="876"/>
      <c r="X34" s="876"/>
      <c r="Y34" s="876"/>
      <c r="Z34" s="876"/>
      <c r="AA34" s="876"/>
      <c r="AB34" s="876"/>
      <c r="AC34" s="876"/>
      <c r="AD34" s="876"/>
      <c r="AE34" s="876"/>
      <c r="AF34" s="876"/>
      <c r="AG34" s="876"/>
      <c r="AH34" s="876"/>
      <c r="AI34" s="876"/>
      <c r="AJ34" s="876"/>
      <c r="AK34" s="876"/>
      <c r="AL34" s="876"/>
      <c r="AM34" s="876"/>
      <c r="AN34" s="876"/>
      <c r="AO34" s="876"/>
      <c r="AP34" s="876"/>
      <c r="AQ34" s="244"/>
      <c r="AR34" s="824"/>
      <c r="AS34" s="824"/>
      <c r="AT34" s="824"/>
      <c r="AU34" s="824"/>
      <c r="AV34" s="824"/>
      <c r="AW34" s="824"/>
      <c r="AX34" s="824"/>
      <c r="AY34" s="824"/>
      <c r="AZ34" s="824"/>
      <c r="BA34" s="824"/>
      <c r="BB34" s="824"/>
      <c r="BC34" s="824"/>
      <c r="BD34" s="824"/>
      <c r="BE34" s="243"/>
      <c r="BF34" s="835" t="s">
        <v>19</v>
      </c>
      <c r="BG34" s="836"/>
      <c r="BH34" s="836"/>
      <c r="BI34" s="837"/>
      <c r="BJ34" s="877" t="s">
        <v>24</v>
      </c>
      <c r="BK34" s="878"/>
      <c r="BL34" s="878"/>
      <c r="BM34" s="878"/>
      <c r="BN34" s="878" t="s">
        <v>5</v>
      </c>
      <c r="BO34" s="878"/>
      <c r="BP34" s="878"/>
      <c r="BQ34" s="878"/>
      <c r="BR34" s="878" t="s">
        <v>6</v>
      </c>
      <c r="BS34" s="878"/>
      <c r="BT34" s="878"/>
      <c r="BU34" s="878"/>
      <c r="BV34" s="878" t="s">
        <v>7</v>
      </c>
      <c r="BW34" s="878"/>
      <c r="BX34" s="878"/>
      <c r="BY34" s="878"/>
      <c r="BZ34" s="878" t="s">
        <v>8</v>
      </c>
      <c r="CA34" s="878"/>
      <c r="CB34" s="878"/>
      <c r="CC34" s="878"/>
      <c r="CD34" s="878" t="s">
        <v>9</v>
      </c>
      <c r="CE34" s="878"/>
      <c r="CF34" s="878"/>
      <c r="CG34" s="878"/>
      <c r="CH34" s="878" t="s">
        <v>10</v>
      </c>
      <c r="CI34" s="878"/>
      <c r="CJ34" s="878"/>
      <c r="CK34" s="878"/>
      <c r="CL34" s="878" t="s">
        <v>11</v>
      </c>
      <c r="CM34" s="878"/>
      <c r="CN34" s="878"/>
      <c r="CO34" s="878"/>
      <c r="CP34" s="878" t="s">
        <v>12</v>
      </c>
      <c r="CQ34" s="878"/>
      <c r="CR34" s="878"/>
      <c r="CS34" s="878"/>
      <c r="CT34" s="878" t="s">
        <v>13</v>
      </c>
      <c r="CU34" s="878"/>
      <c r="CV34" s="878"/>
      <c r="CW34" s="878"/>
      <c r="CX34" s="878" t="s">
        <v>14</v>
      </c>
      <c r="CY34" s="878"/>
      <c r="CZ34" s="878"/>
      <c r="DA34" s="881"/>
      <c r="DB34" s="820" t="s">
        <v>25</v>
      </c>
      <c r="DC34" s="821"/>
      <c r="DD34" s="821"/>
      <c r="DE34" s="821"/>
      <c r="DF34" s="821"/>
      <c r="DG34" s="821"/>
      <c r="DH34" s="821"/>
      <c r="DI34" s="822"/>
    </row>
    <row r="35" spans="1:113" ht="9.9499999999999993" customHeight="1">
      <c r="A35" s="883" t="s">
        <v>45</v>
      </c>
      <c r="B35" s="884"/>
      <c r="C35" s="884"/>
      <c r="D35" s="884"/>
      <c r="E35" s="884"/>
      <c r="F35" s="884"/>
      <c r="G35" s="884"/>
      <c r="H35" s="884"/>
      <c r="I35" s="884"/>
      <c r="J35" s="884"/>
      <c r="K35" s="884"/>
      <c r="L35" s="884"/>
      <c r="M35" s="885"/>
      <c r="N35" s="892" t="s">
        <v>334</v>
      </c>
      <c r="O35" s="892"/>
      <c r="P35" s="851" t="s">
        <v>17</v>
      </c>
      <c r="Q35" s="852"/>
      <c r="R35" s="852"/>
      <c r="S35" s="940"/>
      <c r="T35" s="940"/>
      <c r="U35" s="940"/>
      <c r="V35" s="940"/>
      <c r="W35" s="940"/>
      <c r="X35" s="940"/>
      <c r="Y35" s="940"/>
      <c r="Z35" s="940"/>
      <c r="AA35" s="940"/>
      <c r="AB35" s="940"/>
      <c r="AC35" s="940"/>
      <c r="AD35" s="940"/>
      <c r="AE35" s="940"/>
      <c r="AF35" s="940"/>
      <c r="AG35" s="940"/>
      <c r="AH35" s="940"/>
      <c r="AI35" s="940"/>
      <c r="AJ35" s="940"/>
      <c r="AK35" s="940"/>
      <c r="AL35" s="940"/>
      <c r="AM35" s="940"/>
      <c r="AN35" s="940"/>
      <c r="AO35" s="940"/>
      <c r="AP35" s="940"/>
      <c r="AQ35" s="941"/>
      <c r="AR35" s="824"/>
      <c r="AS35" s="824"/>
      <c r="AT35" s="824"/>
      <c r="AU35" s="824"/>
      <c r="AV35" s="824"/>
      <c r="AW35" s="824"/>
      <c r="AX35" s="824"/>
      <c r="AY35" s="824"/>
      <c r="AZ35" s="824"/>
      <c r="BA35" s="824"/>
      <c r="BB35" s="824"/>
      <c r="BC35" s="824"/>
      <c r="BD35" s="824"/>
      <c r="BE35" s="243"/>
      <c r="BF35" s="838"/>
      <c r="BG35" s="839"/>
      <c r="BH35" s="839"/>
      <c r="BI35" s="840"/>
      <c r="BJ35" s="879"/>
      <c r="BK35" s="880"/>
      <c r="BL35" s="880"/>
      <c r="BM35" s="880"/>
      <c r="BN35" s="880"/>
      <c r="BO35" s="880"/>
      <c r="BP35" s="880"/>
      <c r="BQ35" s="880"/>
      <c r="BR35" s="880"/>
      <c r="BS35" s="880"/>
      <c r="BT35" s="880"/>
      <c r="BU35" s="880"/>
      <c r="BV35" s="880"/>
      <c r="BW35" s="880"/>
      <c r="BX35" s="880"/>
      <c r="BY35" s="880"/>
      <c r="BZ35" s="880"/>
      <c r="CA35" s="880"/>
      <c r="CB35" s="880"/>
      <c r="CC35" s="880"/>
      <c r="CD35" s="880"/>
      <c r="CE35" s="880"/>
      <c r="CF35" s="880"/>
      <c r="CG35" s="880"/>
      <c r="CH35" s="880"/>
      <c r="CI35" s="880"/>
      <c r="CJ35" s="880"/>
      <c r="CK35" s="880"/>
      <c r="CL35" s="880"/>
      <c r="CM35" s="880"/>
      <c r="CN35" s="880"/>
      <c r="CO35" s="880"/>
      <c r="CP35" s="880"/>
      <c r="CQ35" s="880"/>
      <c r="CR35" s="880"/>
      <c r="CS35" s="880"/>
      <c r="CT35" s="880"/>
      <c r="CU35" s="880"/>
      <c r="CV35" s="880"/>
      <c r="CW35" s="880"/>
      <c r="CX35" s="880"/>
      <c r="CY35" s="880"/>
      <c r="CZ35" s="880"/>
      <c r="DA35" s="882"/>
      <c r="DB35" s="823"/>
      <c r="DC35" s="824"/>
      <c r="DD35" s="824"/>
      <c r="DE35" s="824"/>
      <c r="DF35" s="824"/>
      <c r="DG35" s="824"/>
      <c r="DH35" s="824"/>
      <c r="DI35" s="825"/>
    </row>
    <row r="36" spans="1:113" ht="18.600000000000001" customHeight="1">
      <c r="A36" s="886"/>
      <c r="B36" s="887"/>
      <c r="C36" s="887"/>
      <c r="D36" s="887"/>
      <c r="E36" s="887"/>
      <c r="F36" s="887"/>
      <c r="G36" s="887"/>
      <c r="H36" s="887"/>
      <c r="I36" s="887"/>
      <c r="J36" s="887"/>
      <c r="K36" s="887"/>
      <c r="L36" s="887"/>
      <c r="M36" s="888"/>
      <c r="N36" s="892"/>
      <c r="O36" s="892"/>
      <c r="P36" s="853"/>
      <c r="Q36" s="854"/>
      <c r="R36" s="854"/>
      <c r="S36" s="942"/>
      <c r="T36" s="942"/>
      <c r="U36" s="942"/>
      <c r="V36" s="942"/>
      <c r="W36" s="942"/>
      <c r="X36" s="942"/>
      <c r="Y36" s="942"/>
      <c r="Z36" s="942"/>
      <c r="AA36" s="942"/>
      <c r="AB36" s="942"/>
      <c r="AC36" s="942"/>
      <c r="AD36" s="942"/>
      <c r="AE36" s="942"/>
      <c r="AF36" s="942"/>
      <c r="AG36" s="942"/>
      <c r="AH36" s="942"/>
      <c r="AI36" s="942"/>
      <c r="AJ36" s="942"/>
      <c r="AK36" s="942"/>
      <c r="AL36" s="942"/>
      <c r="AM36" s="942"/>
      <c r="AN36" s="942"/>
      <c r="AO36" s="942"/>
      <c r="AP36" s="942"/>
      <c r="AQ36" s="943"/>
      <c r="AR36" s="893"/>
      <c r="AS36" s="893"/>
      <c r="AT36" s="893"/>
      <c r="AU36" s="893"/>
      <c r="AV36" s="893"/>
      <c r="AW36" s="893"/>
      <c r="AX36" s="893"/>
      <c r="AY36" s="893"/>
      <c r="AZ36" s="893"/>
      <c r="BA36" s="893"/>
      <c r="BB36" s="893"/>
      <c r="BC36" s="893"/>
      <c r="BD36" s="893"/>
      <c r="BE36" s="243"/>
      <c r="BF36" s="838"/>
      <c r="BG36" s="839"/>
      <c r="BH36" s="839"/>
      <c r="BI36" s="840"/>
      <c r="BJ36" s="894" t="s">
        <v>18</v>
      </c>
      <c r="BK36" s="895"/>
      <c r="BL36" s="895"/>
      <c r="BM36" s="895"/>
      <c r="BN36" s="895"/>
      <c r="BO36" s="895"/>
      <c r="BP36" s="895"/>
      <c r="BQ36" s="895"/>
      <c r="BR36" s="855" t="s">
        <v>56</v>
      </c>
      <c r="BS36" s="856"/>
      <c r="BT36" s="856"/>
      <c r="BU36" s="856"/>
      <c r="BV36" s="856"/>
      <c r="BW36" s="856"/>
      <c r="BX36" s="856"/>
      <c r="BY36" s="857"/>
      <c r="BZ36" s="855" t="s">
        <v>56</v>
      </c>
      <c r="CA36" s="856"/>
      <c r="CB36" s="856"/>
      <c r="CC36" s="856"/>
      <c r="CD36" s="856"/>
      <c r="CE36" s="856"/>
      <c r="CF36" s="856"/>
      <c r="CG36" s="857"/>
      <c r="CH36" s="855" t="s">
        <v>56</v>
      </c>
      <c r="CI36" s="856"/>
      <c r="CJ36" s="856"/>
      <c r="CK36" s="856"/>
      <c r="CL36" s="856"/>
      <c r="CM36" s="856"/>
      <c r="CN36" s="856"/>
      <c r="CO36" s="857"/>
      <c r="CP36" s="860" t="s">
        <v>381</v>
      </c>
      <c r="CQ36" s="860"/>
      <c r="CR36" s="860"/>
      <c r="CS36" s="860"/>
      <c r="CT36" s="860" t="s">
        <v>381</v>
      </c>
      <c r="CU36" s="860"/>
      <c r="CV36" s="860"/>
      <c r="CW36" s="860"/>
      <c r="CX36" s="860" t="s">
        <v>381</v>
      </c>
      <c r="CY36" s="860"/>
      <c r="CZ36" s="860"/>
      <c r="DA36" s="907"/>
      <c r="DB36" s="826"/>
      <c r="DC36" s="827"/>
      <c r="DD36" s="827"/>
      <c r="DE36" s="827"/>
      <c r="DF36" s="827"/>
      <c r="DG36" s="827"/>
      <c r="DH36" s="827"/>
      <c r="DI36" s="828"/>
    </row>
    <row r="37" spans="1:113" ht="18.600000000000001" customHeight="1">
      <c r="A37" s="886"/>
      <c r="B37" s="887"/>
      <c r="C37" s="887"/>
      <c r="D37" s="887"/>
      <c r="E37" s="887"/>
      <c r="F37" s="887"/>
      <c r="G37" s="887"/>
      <c r="H37" s="887"/>
      <c r="I37" s="887"/>
      <c r="J37" s="887"/>
      <c r="K37" s="887"/>
      <c r="L37" s="887"/>
      <c r="M37" s="888"/>
      <c r="N37" s="892"/>
      <c r="O37" s="892"/>
      <c r="P37" s="236"/>
      <c r="Q37" s="235"/>
      <c r="R37" s="235"/>
      <c r="S37" s="942"/>
      <c r="T37" s="942"/>
      <c r="U37" s="942"/>
      <c r="V37" s="942"/>
      <c r="W37" s="942"/>
      <c r="X37" s="942"/>
      <c r="Y37" s="942"/>
      <c r="Z37" s="942"/>
      <c r="AA37" s="942"/>
      <c r="AB37" s="942"/>
      <c r="AC37" s="942"/>
      <c r="AD37" s="942"/>
      <c r="AE37" s="942"/>
      <c r="AF37" s="942"/>
      <c r="AG37" s="942"/>
      <c r="AH37" s="942"/>
      <c r="AI37" s="942"/>
      <c r="AJ37" s="942"/>
      <c r="AK37" s="942"/>
      <c r="AL37" s="942"/>
      <c r="AM37" s="942"/>
      <c r="AN37" s="942"/>
      <c r="AO37" s="942"/>
      <c r="AP37" s="942"/>
      <c r="AQ37" s="943"/>
      <c r="AR37" s="246"/>
      <c r="AS37" s="937"/>
      <c r="AT37" s="937"/>
      <c r="AU37" s="937"/>
      <c r="AV37" s="937"/>
      <c r="AW37" s="937"/>
      <c r="AX37" s="937"/>
      <c r="AY37" s="937"/>
      <c r="AZ37" s="937"/>
      <c r="BA37" s="937"/>
      <c r="BB37" s="937"/>
      <c r="BC37" s="937"/>
      <c r="BD37" s="937"/>
      <c r="BE37" s="243"/>
      <c r="BF37" s="838"/>
      <c r="BG37" s="839"/>
      <c r="BH37" s="839"/>
      <c r="BI37" s="840"/>
      <c r="BJ37" s="938"/>
      <c r="BK37" s="863"/>
      <c r="BL37" s="863"/>
      <c r="BM37" s="863"/>
      <c r="BN37" s="863"/>
      <c r="BO37" s="863"/>
      <c r="BP37" s="863"/>
      <c r="BQ37" s="863"/>
      <c r="BR37" s="863"/>
      <c r="BS37" s="863"/>
      <c r="BT37" s="863"/>
      <c r="BU37" s="863"/>
      <c r="BV37" s="863"/>
      <c r="BW37" s="863"/>
      <c r="BX37" s="863"/>
      <c r="BY37" s="863"/>
      <c r="BZ37" s="863"/>
      <c r="CA37" s="863"/>
      <c r="CB37" s="863"/>
      <c r="CC37" s="863"/>
      <c r="CD37" s="863"/>
      <c r="CE37" s="863"/>
      <c r="CF37" s="863"/>
      <c r="CG37" s="863"/>
      <c r="CH37" s="863"/>
      <c r="CI37" s="863"/>
      <c r="CJ37" s="863"/>
      <c r="CK37" s="863"/>
      <c r="CL37" s="863"/>
      <c r="CM37" s="863"/>
      <c r="CN37" s="863"/>
      <c r="CO37" s="863"/>
      <c r="CP37" s="863"/>
      <c r="CQ37" s="863"/>
      <c r="CR37" s="863"/>
      <c r="CS37" s="863"/>
      <c r="CT37" s="863"/>
      <c r="CU37" s="863"/>
      <c r="CV37" s="863"/>
      <c r="CW37" s="863"/>
      <c r="CX37" s="863"/>
      <c r="CY37" s="863"/>
      <c r="CZ37" s="863"/>
      <c r="DA37" s="865"/>
      <c r="DB37" s="829" t="str">
        <f>IF(SUM(BJ37:DA38)=0,"",SUM(BJ37:DA38))</f>
        <v/>
      </c>
      <c r="DC37" s="830"/>
      <c r="DD37" s="830"/>
      <c r="DE37" s="830"/>
      <c r="DF37" s="830"/>
      <c r="DG37" s="830"/>
      <c r="DH37" s="830"/>
      <c r="DI37" s="831"/>
    </row>
    <row r="38" spans="1:113" ht="18.600000000000001" customHeight="1" thickBot="1">
      <c r="A38" s="886"/>
      <c r="B38" s="887"/>
      <c r="C38" s="887"/>
      <c r="D38" s="887"/>
      <c r="E38" s="887"/>
      <c r="F38" s="887"/>
      <c r="G38" s="887"/>
      <c r="H38" s="887"/>
      <c r="I38" s="887"/>
      <c r="J38" s="887"/>
      <c r="K38" s="887"/>
      <c r="L38" s="887"/>
      <c r="M38" s="888"/>
      <c r="N38" s="892"/>
      <c r="O38" s="892"/>
      <c r="P38" s="320" t="s">
        <v>415</v>
      </c>
      <c r="Q38" s="321"/>
      <c r="R38" s="321"/>
      <c r="S38" s="321"/>
      <c r="T38" s="321"/>
      <c r="U38" s="321"/>
      <c r="V38" s="944"/>
      <c r="W38" s="944"/>
      <c r="X38" s="944"/>
      <c r="Y38" s="944"/>
      <c r="Z38" s="944"/>
      <c r="AA38" s="322" t="s">
        <v>416</v>
      </c>
      <c r="AB38" s="944"/>
      <c r="AC38" s="944"/>
      <c r="AD38" s="944"/>
      <c r="AE38" s="944"/>
      <c r="AF38" s="944"/>
      <c r="AG38" s="944"/>
      <c r="AH38" s="322" t="s">
        <v>417</v>
      </c>
      <c r="AI38" s="944"/>
      <c r="AJ38" s="944"/>
      <c r="AK38" s="944"/>
      <c r="AL38" s="944"/>
      <c r="AM38" s="944"/>
      <c r="AN38" s="944"/>
      <c r="AO38" s="944"/>
      <c r="AP38" s="322"/>
      <c r="AQ38" s="323"/>
      <c r="AR38" s="246"/>
      <c r="AS38" s="937"/>
      <c r="AT38" s="937"/>
      <c r="AU38" s="937"/>
      <c r="AV38" s="937"/>
      <c r="AW38" s="937"/>
      <c r="AX38" s="937"/>
      <c r="AY38" s="937"/>
      <c r="AZ38" s="937"/>
      <c r="BA38" s="937"/>
      <c r="BB38" s="937"/>
      <c r="BC38" s="937"/>
      <c r="BD38" s="937"/>
      <c r="BE38" s="243"/>
      <c r="BF38" s="841"/>
      <c r="BG38" s="842"/>
      <c r="BH38" s="842"/>
      <c r="BI38" s="843"/>
      <c r="BJ38" s="939"/>
      <c r="BK38" s="864"/>
      <c r="BL38" s="864"/>
      <c r="BM38" s="864"/>
      <c r="BN38" s="864"/>
      <c r="BO38" s="864"/>
      <c r="BP38" s="864"/>
      <c r="BQ38" s="864"/>
      <c r="BR38" s="864"/>
      <c r="BS38" s="864"/>
      <c r="BT38" s="864"/>
      <c r="BU38" s="864"/>
      <c r="BV38" s="864"/>
      <c r="BW38" s="864"/>
      <c r="BX38" s="864"/>
      <c r="BY38" s="864"/>
      <c r="BZ38" s="864"/>
      <c r="CA38" s="864"/>
      <c r="CB38" s="864"/>
      <c r="CC38" s="864"/>
      <c r="CD38" s="864"/>
      <c r="CE38" s="864"/>
      <c r="CF38" s="864"/>
      <c r="CG38" s="864"/>
      <c r="CH38" s="864"/>
      <c r="CI38" s="864"/>
      <c r="CJ38" s="864"/>
      <c r="CK38" s="864"/>
      <c r="CL38" s="864"/>
      <c r="CM38" s="864"/>
      <c r="CN38" s="864"/>
      <c r="CO38" s="864"/>
      <c r="CP38" s="864"/>
      <c r="CQ38" s="864"/>
      <c r="CR38" s="864"/>
      <c r="CS38" s="864"/>
      <c r="CT38" s="864"/>
      <c r="CU38" s="864"/>
      <c r="CV38" s="864"/>
      <c r="CW38" s="864"/>
      <c r="CX38" s="864"/>
      <c r="CY38" s="864"/>
      <c r="CZ38" s="864"/>
      <c r="DA38" s="866"/>
      <c r="DB38" s="832"/>
      <c r="DC38" s="833"/>
      <c r="DD38" s="833"/>
      <c r="DE38" s="833"/>
      <c r="DF38" s="833"/>
      <c r="DG38" s="833"/>
      <c r="DH38" s="833"/>
      <c r="DI38" s="834"/>
    </row>
    <row r="39" spans="1:113" ht="9.9499999999999993" customHeight="1" thickTop="1" thickBot="1">
      <c r="A39" s="886"/>
      <c r="B39" s="887"/>
      <c r="C39" s="887"/>
      <c r="D39" s="887"/>
      <c r="E39" s="887"/>
      <c r="F39" s="887"/>
      <c r="G39" s="887"/>
      <c r="H39" s="887"/>
      <c r="I39" s="887"/>
      <c r="J39" s="887"/>
      <c r="K39" s="887"/>
      <c r="L39" s="887"/>
      <c r="M39" s="888"/>
      <c r="N39" s="896" t="s">
        <v>335</v>
      </c>
      <c r="O39" s="897"/>
      <c r="P39" s="795" t="s">
        <v>23</v>
      </c>
      <c r="Q39" s="796"/>
      <c r="R39" s="796"/>
      <c r="S39" s="796"/>
      <c r="T39" s="796"/>
      <c r="U39" s="799"/>
      <c r="V39" s="799"/>
      <c r="W39" s="799"/>
      <c r="X39" s="799"/>
      <c r="Y39" s="799"/>
      <c r="Z39" s="799"/>
      <c r="AA39" s="799"/>
      <c r="AB39" s="799"/>
      <c r="AC39" s="799"/>
      <c r="AD39" s="799"/>
      <c r="AE39" s="799"/>
      <c r="AF39" s="799"/>
      <c r="AG39" s="799"/>
      <c r="AH39" s="799"/>
      <c r="AI39" s="799"/>
      <c r="AJ39" s="799"/>
      <c r="AK39" s="799"/>
      <c r="AL39" s="799"/>
      <c r="AM39" s="799"/>
      <c r="AN39" s="799"/>
      <c r="AO39" s="799"/>
      <c r="AP39" s="799"/>
      <c r="AQ39" s="800"/>
      <c r="AR39" s="246"/>
      <c r="AS39" s="937"/>
      <c r="AT39" s="937"/>
      <c r="AU39" s="937"/>
      <c r="AV39" s="937"/>
      <c r="AW39" s="937"/>
      <c r="AX39" s="937"/>
      <c r="AY39" s="937"/>
      <c r="AZ39" s="937"/>
      <c r="BA39" s="937"/>
      <c r="BB39" s="937"/>
      <c r="BC39" s="937"/>
      <c r="BD39" s="937"/>
      <c r="BE39" s="243"/>
      <c r="BF39" s="244"/>
      <c r="BG39" s="244"/>
      <c r="BH39" s="244"/>
      <c r="BI39" s="253"/>
      <c r="BJ39" s="253"/>
      <c r="BK39" s="253"/>
      <c r="BL39" s="253"/>
      <c r="BM39" s="253"/>
      <c r="BN39" s="253"/>
      <c r="BO39" s="253"/>
      <c r="BP39" s="253"/>
      <c r="BQ39" s="253"/>
      <c r="BR39" s="253"/>
      <c r="BS39" s="253"/>
      <c r="BT39" s="253"/>
      <c r="BU39" s="253"/>
      <c r="BV39" s="253"/>
      <c r="BW39" s="253"/>
      <c r="BX39" s="253"/>
      <c r="BY39" s="253"/>
      <c r="BZ39" s="253"/>
      <c r="CA39" s="253"/>
      <c r="CB39" s="253"/>
      <c r="CC39" s="253"/>
      <c r="CD39" s="253"/>
      <c r="CE39" s="253"/>
      <c r="CF39" s="253"/>
      <c r="CG39" s="253"/>
      <c r="CH39" s="253"/>
      <c r="CI39" s="253"/>
      <c r="CJ39" s="253"/>
      <c r="CK39" s="253"/>
      <c r="CL39" s="253"/>
      <c r="CM39" s="253"/>
      <c r="CN39" s="253"/>
      <c r="CO39" s="253"/>
      <c r="CP39" s="253"/>
      <c r="CQ39" s="253"/>
      <c r="CR39" s="253"/>
      <c r="CS39" s="253"/>
      <c r="CT39" s="253"/>
      <c r="CU39" s="253"/>
      <c r="CV39" s="253"/>
      <c r="CW39" s="253"/>
      <c r="CX39" s="253"/>
      <c r="CY39" s="253"/>
      <c r="CZ39" s="253"/>
      <c r="DA39" s="253"/>
      <c r="DB39" s="253"/>
      <c r="DC39" s="253"/>
      <c r="DD39" s="253"/>
      <c r="DE39" s="253"/>
      <c r="DF39" s="253"/>
      <c r="DG39" s="253"/>
      <c r="DH39" s="253"/>
      <c r="DI39" s="253"/>
    </row>
    <row r="40" spans="1:113" ht="9.9499999999999993" customHeight="1" thickTop="1">
      <c r="A40" s="886"/>
      <c r="B40" s="887"/>
      <c r="C40" s="887"/>
      <c r="D40" s="887"/>
      <c r="E40" s="887"/>
      <c r="F40" s="887"/>
      <c r="G40" s="887"/>
      <c r="H40" s="887"/>
      <c r="I40" s="887"/>
      <c r="J40" s="887"/>
      <c r="K40" s="887"/>
      <c r="L40" s="887"/>
      <c r="M40" s="888"/>
      <c r="N40" s="898"/>
      <c r="O40" s="899"/>
      <c r="P40" s="797"/>
      <c r="Q40" s="798"/>
      <c r="R40" s="798"/>
      <c r="S40" s="798"/>
      <c r="T40" s="798"/>
      <c r="U40" s="801"/>
      <c r="V40" s="801"/>
      <c r="W40" s="801"/>
      <c r="X40" s="801"/>
      <c r="Y40" s="801"/>
      <c r="Z40" s="801"/>
      <c r="AA40" s="801"/>
      <c r="AB40" s="801"/>
      <c r="AC40" s="801"/>
      <c r="AD40" s="801"/>
      <c r="AE40" s="801"/>
      <c r="AF40" s="801"/>
      <c r="AG40" s="801"/>
      <c r="AH40" s="801"/>
      <c r="AI40" s="801"/>
      <c r="AJ40" s="801"/>
      <c r="AK40" s="801"/>
      <c r="AL40" s="801"/>
      <c r="AM40" s="801"/>
      <c r="AN40" s="801"/>
      <c r="AO40" s="801"/>
      <c r="AP40" s="801"/>
      <c r="AQ40" s="802"/>
      <c r="AR40" s="824"/>
      <c r="AS40" s="824"/>
      <c r="AT40" s="824"/>
      <c r="AU40" s="824"/>
      <c r="AV40" s="824"/>
      <c r="AW40" s="824"/>
      <c r="AX40" s="824"/>
      <c r="AY40" s="824"/>
      <c r="AZ40" s="824"/>
      <c r="BA40" s="824"/>
      <c r="BB40" s="824"/>
      <c r="BC40" s="824"/>
      <c r="BD40" s="824"/>
      <c r="BE40" s="243"/>
      <c r="BF40" s="911" t="s">
        <v>48</v>
      </c>
      <c r="BG40" s="912"/>
      <c r="BH40" s="912"/>
      <c r="BI40" s="912"/>
      <c r="BJ40" s="912"/>
      <c r="BK40" s="912"/>
      <c r="BL40" s="912"/>
      <c r="BM40" s="912"/>
      <c r="BN40" s="912"/>
      <c r="BO40" s="912"/>
      <c r="BP40" s="913"/>
      <c r="BQ40" s="253"/>
      <c r="BR40" s="917" t="s">
        <v>26</v>
      </c>
      <c r="BS40" s="918"/>
      <c r="BT40" s="918"/>
      <c r="BU40" s="918"/>
      <c r="BV40" s="927" t="s">
        <v>17</v>
      </c>
      <c r="BW40" s="928"/>
      <c r="BX40" s="931"/>
      <c r="BY40" s="932"/>
      <c r="BZ40" s="932"/>
      <c r="CA40" s="932"/>
      <c r="CB40" s="932"/>
      <c r="CC40" s="932"/>
      <c r="CD40" s="932"/>
      <c r="CE40" s="932"/>
      <c r="CF40" s="932"/>
      <c r="CG40" s="932"/>
      <c r="CH40" s="932"/>
      <c r="CI40" s="932"/>
      <c r="CJ40" s="932"/>
      <c r="CK40" s="932"/>
      <c r="CL40" s="932"/>
      <c r="CM40" s="932"/>
      <c r="CN40" s="935" t="s">
        <v>53</v>
      </c>
      <c r="CO40" s="935"/>
      <c r="CP40" s="935"/>
      <c r="CQ40" s="935"/>
      <c r="CR40" s="987" t="s">
        <v>16</v>
      </c>
      <c r="CS40" s="988"/>
      <c r="CT40" s="988"/>
      <c r="CU40" s="988"/>
      <c r="CV40" s="988"/>
      <c r="CW40" s="806"/>
      <c r="CX40" s="806"/>
      <c r="CY40" s="806"/>
      <c r="CZ40" s="806"/>
      <c r="DA40" s="806"/>
      <c r="DB40" s="806"/>
      <c r="DC40" s="806"/>
      <c r="DD40" s="806"/>
      <c r="DE40" s="806"/>
      <c r="DF40" s="806"/>
      <c r="DG40" s="806"/>
      <c r="DH40" s="806"/>
      <c r="DI40" s="807"/>
    </row>
    <row r="41" spans="1:113" ht="9.9499999999999993" customHeight="1">
      <c r="A41" s="886"/>
      <c r="B41" s="887"/>
      <c r="C41" s="887"/>
      <c r="D41" s="887"/>
      <c r="E41" s="887"/>
      <c r="F41" s="887"/>
      <c r="G41" s="887"/>
      <c r="H41" s="887"/>
      <c r="I41" s="887"/>
      <c r="J41" s="887"/>
      <c r="K41" s="887"/>
      <c r="L41" s="887"/>
      <c r="M41" s="888"/>
      <c r="N41" s="898"/>
      <c r="O41" s="899"/>
      <c r="P41" s="902"/>
      <c r="Q41" s="903"/>
      <c r="R41" s="903"/>
      <c r="S41" s="903"/>
      <c r="T41" s="903"/>
      <c r="U41" s="903"/>
      <c r="V41" s="903"/>
      <c r="W41" s="903"/>
      <c r="X41" s="903"/>
      <c r="Y41" s="903"/>
      <c r="Z41" s="903"/>
      <c r="AA41" s="903"/>
      <c r="AB41" s="903"/>
      <c r="AC41" s="903"/>
      <c r="AD41" s="903"/>
      <c r="AE41" s="903"/>
      <c r="AF41" s="903"/>
      <c r="AG41" s="903"/>
      <c r="AH41" s="903"/>
      <c r="AI41" s="903"/>
      <c r="AJ41" s="903"/>
      <c r="AK41" s="903"/>
      <c r="AL41" s="903"/>
      <c r="AM41" s="903"/>
      <c r="AN41" s="903"/>
      <c r="AO41" s="903"/>
      <c r="AP41" s="903"/>
      <c r="AQ41" s="248"/>
      <c r="AR41" s="824"/>
      <c r="AS41" s="824"/>
      <c r="AT41" s="824"/>
      <c r="AU41" s="824"/>
      <c r="AV41" s="824"/>
      <c r="AW41" s="824"/>
      <c r="AX41" s="824"/>
      <c r="AY41" s="824"/>
      <c r="AZ41" s="824"/>
      <c r="BA41" s="824"/>
      <c r="BB41" s="824"/>
      <c r="BC41" s="824"/>
      <c r="BD41" s="824"/>
      <c r="BE41" s="243"/>
      <c r="BF41" s="914"/>
      <c r="BG41" s="915"/>
      <c r="BH41" s="915"/>
      <c r="BI41" s="915"/>
      <c r="BJ41" s="915"/>
      <c r="BK41" s="915"/>
      <c r="BL41" s="915"/>
      <c r="BM41" s="915"/>
      <c r="BN41" s="915"/>
      <c r="BO41" s="915"/>
      <c r="BP41" s="916"/>
      <c r="BQ41" s="253"/>
      <c r="BR41" s="919"/>
      <c r="BS41" s="920"/>
      <c r="BT41" s="920"/>
      <c r="BU41" s="920"/>
      <c r="BV41" s="929"/>
      <c r="BW41" s="930"/>
      <c r="BX41" s="933"/>
      <c r="BY41" s="934"/>
      <c r="BZ41" s="934"/>
      <c r="CA41" s="934"/>
      <c r="CB41" s="934"/>
      <c r="CC41" s="934"/>
      <c r="CD41" s="934"/>
      <c r="CE41" s="934"/>
      <c r="CF41" s="934"/>
      <c r="CG41" s="934"/>
      <c r="CH41" s="934"/>
      <c r="CI41" s="934"/>
      <c r="CJ41" s="934"/>
      <c r="CK41" s="934"/>
      <c r="CL41" s="934"/>
      <c r="CM41" s="934"/>
      <c r="CN41" s="936"/>
      <c r="CO41" s="936"/>
      <c r="CP41" s="936"/>
      <c r="CQ41" s="936"/>
      <c r="CR41" s="989"/>
      <c r="CS41" s="990"/>
      <c r="CT41" s="990"/>
      <c r="CU41" s="990"/>
      <c r="CV41" s="990"/>
      <c r="CW41" s="808"/>
      <c r="CX41" s="808"/>
      <c r="CY41" s="808"/>
      <c r="CZ41" s="808"/>
      <c r="DA41" s="808"/>
      <c r="DB41" s="808"/>
      <c r="DC41" s="808"/>
      <c r="DD41" s="808"/>
      <c r="DE41" s="808"/>
      <c r="DF41" s="808"/>
      <c r="DG41" s="808"/>
      <c r="DH41" s="808"/>
      <c r="DI41" s="809"/>
    </row>
    <row r="42" spans="1:113" ht="18.600000000000001" customHeight="1">
      <c r="A42" s="889"/>
      <c r="B42" s="890"/>
      <c r="C42" s="890"/>
      <c r="D42" s="890"/>
      <c r="E42" s="890"/>
      <c r="F42" s="890"/>
      <c r="G42" s="890"/>
      <c r="H42" s="890"/>
      <c r="I42" s="890"/>
      <c r="J42" s="890"/>
      <c r="K42" s="890"/>
      <c r="L42" s="890"/>
      <c r="M42" s="891"/>
      <c r="N42" s="900"/>
      <c r="O42" s="901"/>
      <c r="P42" s="904"/>
      <c r="Q42" s="905"/>
      <c r="R42" s="905"/>
      <c r="S42" s="905"/>
      <c r="T42" s="905"/>
      <c r="U42" s="905"/>
      <c r="V42" s="905"/>
      <c r="W42" s="905"/>
      <c r="X42" s="905"/>
      <c r="Y42" s="905"/>
      <c r="Z42" s="905"/>
      <c r="AA42" s="905"/>
      <c r="AB42" s="905"/>
      <c r="AC42" s="905"/>
      <c r="AD42" s="905"/>
      <c r="AE42" s="905"/>
      <c r="AF42" s="905"/>
      <c r="AG42" s="905"/>
      <c r="AH42" s="905"/>
      <c r="AI42" s="905"/>
      <c r="AJ42" s="905"/>
      <c r="AK42" s="905"/>
      <c r="AL42" s="905"/>
      <c r="AM42" s="905"/>
      <c r="AN42" s="905"/>
      <c r="AO42" s="905"/>
      <c r="AP42" s="905"/>
      <c r="AQ42" s="251"/>
      <c r="AR42" s="246"/>
      <c r="AS42" s="906" t="s">
        <v>47</v>
      </c>
      <c r="AT42" s="887"/>
      <c r="AU42" s="887"/>
      <c r="AV42" s="887"/>
      <c r="AW42" s="887"/>
      <c r="AX42" s="887"/>
      <c r="AY42" s="887"/>
      <c r="AZ42" s="887"/>
      <c r="BA42" s="887"/>
      <c r="BB42" s="887"/>
      <c r="BC42" s="887"/>
      <c r="BD42" s="887"/>
      <c r="BE42" s="270"/>
      <c r="BF42" s="914"/>
      <c r="BG42" s="915"/>
      <c r="BH42" s="915"/>
      <c r="BI42" s="915"/>
      <c r="BJ42" s="915"/>
      <c r="BK42" s="915"/>
      <c r="BL42" s="915"/>
      <c r="BM42" s="915"/>
      <c r="BN42" s="915"/>
      <c r="BO42" s="915"/>
      <c r="BP42" s="916"/>
      <c r="BQ42" s="253"/>
      <c r="BR42" s="919"/>
      <c r="BS42" s="920"/>
      <c r="BT42" s="920"/>
      <c r="BU42" s="920"/>
      <c r="BV42" s="810"/>
      <c r="BW42" s="811"/>
      <c r="BX42" s="811"/>
      <c r="BY42" s="811"/>
      <c r="BZ42" s="811"/>
      <c r="CA42" s="811"/>
      <c r="CB42" s="811"/>
      <c r="CC42" s="811"/>
      <c r="CD42" s="811"/>
      <c r="CE42" s="811"/>
      <c r="CF42" s="811"/>
      <c r="CG42" s="811"/>
      <c r="CH42" s="811"/>
      <c r="CI42" s="811"/>
      <c r="CJ42" s="811"/>
      <c r="CK42" s="811"/>
      <c r="CL42" s="811"/>
      <c r="CM42" s="812"/>
      <c r="CN42" s="936"/>
      <c r="CO42" s="936"/>
      <c r="CP42" s="936"/>
      <c r="CQ42" s="936"/>
      <c r="CR42" s="803"/>
      <c r="CS42" s="804"/>
      <c r="CT42" s="804"/>
      <c r="CU42" s="804"/>
      <c r="CV42" s="804"/>
      <c r="CW42" s="804"/>
      <c r="CX42" s="804"/>
      <c r="CY42" s="804"/>
      <c r="CZ42" s="804"/>
      <c r="DA42" s="804"/>
      <c r="DB42" s="804"/>
      <c r="DC42" s="804"/>
      <c r="DD42" s="804"/>
      <c r="DE42" s="804"/>
      <c r="DF42" s="804"/>
      <c r="DG42" s="804"/>
      <c r="DH42" s="804"/>
      <c r="DI42" s="805"/>
    </row>
    <row r="43" spans="1:113" ht="18.600000000000001" customHeight="1">
      <c r="A43" s="896" t="s">
        <v>337</v>
      </c>
      <c r="B43" s="897"/>
      <c r="C43" s="956" t="s">
        <v>31</v>
      </c>
      <c r="D43" s="957"/>
      <c r="E43" s="957"/>
      <c r="F43" s="957"/>
      <c r="G43" s="957"/>
      <c r="H43" s="957"/>
      <c r="I43" s="957"/>
      <c r="J43" s="957"/>
      <c r="K43" s="957"/>
      <c r="L43" s="957"/>
      <c r="M43" s="972"/>
      <c r="N43" s="896" t="s">
        <v>336</v>
      </c>
      <c r="O43" s="897"/>
      <c r="P43" s="883" t="s">
        <v>49</v>
      </c>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6"/>
      <c r="AR43" s="246"/>
      <c r="AS43" s="887"/>
      <c r="AT43" s="887"/>
      <c r="AU43" s="887"/>
      <c r="AV43" s="887"/>
      <c r="AW43" s="887"/>
      <c r="AX43" s="887"/>
      <c r="AY43" s="887"/>
      <c r="AZ43" s="887"/>
      <c r="BA43" s="887"/>
      <c r="BB43" s="887"/>
      <c r="BC43" s="887"/>
      <c r="BD43" s="887"/>
      <c r="BE43" s="270"/>
      <c r="BF43" s="587" t="s">
        <v>421</v>
      </c>
      <c r="BG43" s="588"/>
      <c r="BH43" s="588"/>
      <c r="BI43" s="588"/>
      <c r="BJ43" s="588"/>
      <c r="BK43" s="588"/>
      <c r="BL43" s="588"/>
      <c r="BM43" s="588"/>
      <c r="BN43" s="588"/>
      <c r="BO43" s="588"/>
      <c r="BP43" s="589"/>
      <c r="BQ43" s="253"/>
      <c r="BR43" s="919"/>
      <c r="BS43" s="920"/>
      <c r="BT43" s="920"/>
      <c r="BU43" s="920"/>
      <c r="BV43" s="810"/>
      <c r="BW43" s="811"/>
      <c r="BX43" s="811"/>
      <c r="BY43" s="811"/>
      <c r="BZ43" s="811"/>
      <c r="CA43" s="811"/>
      <c r="CB43" s="811"/>
      <c r="CC43" s="811"/>
      <c r="CD43" s="811"/>
      <c r="CE43" s="811"/>
      <c r="CF43" s="811"/>
      <c r="CG43" s="811"/>
      <c r="CH43" s="811"/>
      <c r="CI43" s="811"/>
      <c r="CJ43" s="811"/>
      <c r="CK43" s="811"/>
      <c r="CL43" s="811"/>
      <c r="CM43" s="812"/>
      <c r="CN43" s="936"/>
      <c r="CO43" s="936"/>
      <c r="CP43" s="936"/>
      <c r="CQ43" s="936"/>
      <c r="CR43" s="981"/>
      <c r="CS43" s="982"/>
      <c r="CT43" s="982"/>
      <c r="CU43" s="982"/>
      <c r="CV43" s="982"/>
      <c r="CW43" s="982"/>
      <c r="CX43" s="982"/>
      <c r="CY43" s="982"/>
      <c r="CZ43" s="982"/>
      <c r="DA43" s="982"/>
      <c r="DB43" s="982"/>
      <c r="DC43" s="982"/>
      <c r="DD43" s="982"/>
      <c r="DE43" s="982"/>
      <c r="DF43" s="982"/>
      <c r="DG43" s="982"/>
      <c r="DH43" s="982"/>
      <c r="DI43" s="983"/>
    </row>
    <row r="44" spans="1:113" ht="18.600000000000001" customHeight="1">
      <c r="A44" s="898"/>
      <c r="B44" s="899"/>
      <c r="C44" s="953"/>
      <c r="D44" s="954"/>
      <c r="E44" s="954"/>
      <c r="F44" s="954"/>
      <c r="G44" s="954"/>
      <c r="H44" s="954"/>
      <c r="I44" s="954"/>
      <c r="J44" s="954"/>
      <c r="K44" s="954"/>
      <c r="L44" s="954"/>
      <c r="M44" s="955"/>
      <c r="N44" s="898"/>
      <c r="O44" s="899"/>
      <c r="P44" s="947"/>
      <c r="Q44" s="948"/>
      <c r="R44" s="948"/>
      <c r="S44" s="948"/>
      <c r="T44" s="948"/>
      <c r="U44" s="948"/>
      <c r="V44" s="948"/>
      <c r="W44" s="948"/>
      <c r="X44" s="948"/>
      <c r="Y44" s="948"/>
      <c r="Z44" s="948"/>
      <c r="AA44" s="948"/>
      <c r="AB44" s="948"/>
      <c r="AC44" s="948"/>
      <c r="AD44" s="948"/>
      <c r="AE44" s="948"/>
      <c r="AF44" s="948"/>
      <c r="AG44" s="948"/>
      <c r="AH44" s="948"/>
      <c r="AI44" s="948"/>
      <c r="AJ44" s="948"/>
      <c r="AK44" s="948"/>
      <c r="AL44" s="948"/>
      <c r="AM44" s="948"/>
      <c r="AN44" s="948"/>
      <c r="AO44" s="948"/>
      <c r="AP44" s="948"/>
      <c r="AQ44" s="949"/>
      <c r="AR44" s="246"/>
      <c r="AS44" s="887"/>
      <c r="AT44" s="887"/>
      <c r="AU44" s="887"/>
      <c r="AV44" s="887"/>
      <c r="AW44" s="887"/>
      <c r="AX44" s="887"/>
      <c r="AY44" s="887"/>
      <c r="AZ44" s="887"/>
      <c r="BA44" s="887"/>
      <c r="BB44" s="887"/>
      <c r="BC44" s="887"/>
      <c r="BD44" s="887"/>
      <c r="BE44" s="270"/>
      <c r="BF44" s="587"/>
      <c r="BG44" s="588"/>
      <c r="BH44" s="588"/>
      <c r="BI44" s="588"/>
      <c r="BJ44" s="588"/>
      <c r="BK44" s="588"/>
      <c r="BL44" s="588"/>
      <c r="BM44" s="588"/>
      <c r="BN44" s="588"/>
      <c r="BO44" s="588"/>
      <c r="BP44" s="589"/>
      <c r="BQ44" s="253"/>
      <c r="BR44" s="919"/>
      <c r="BS44" s="920"/>
      <c r="BT44" s="920"/>
      <c r="BU44" s="920"/>
      <c r="BV44" s="810"/>
      <c r="BW44" s="811"/>
      <c r="BX44" s="811"/>
      <c r="BY44" s="811"/>
      <c r="BZ44" s="811"/>
      <c r="CA44" s="811"/>
      <c r="CB44" s="811"/>
      <c r="CC44" s="811"/>
      <c r="CD44" s="811"/>
      <c r="CE44" s="811"/>
      <c r="CF44" s="811"/>
      <c r="CG44" s="811"/>
      <c r="CH44" s="811"/>
      <c r="CI44" s="811"/>
      <c r="CJ44" s="811"/>
      <c r="CK44" s="811"/>
      <c r="CL44" s="811"/>
      <c r="CM44" s="812"/>
      <c r="CN44" s="936"/>
      <c r="CO44" s="936"/>
      <c r="CP44" s="936"/>
      <c r="CQ44" s="936"/>
      <c r="CR44" s="981"/>
      <c r="CS44" s="982"/>
      <c r="CT44" s="982"/>
      <c r="CU44" s="982"/>
      <c r="CV44" s="982"/>
      <c r="CW44" s="982"/>
      <c r="CX44" s="982"/>
      <c r="CY44" s="982"/>
      <c r="CZ44" s="982"/>
      <c r="DA44" s="982"/>
      <c r="DB44" s="982"/>
      <c r="DC44" s="982"/>
      <c r="DD44" s="982"/>
      <c r="DE44" s="982"/>
      <c r="DF44" s="982"/>
      <c r="DG44" s="982"/>
      <c r="DH44" s="982"/>
      <c r="DI44" s="983"/>
    </row>
    <row r="45" spans="1:113" ht="18.600000000000001" customHeight="1">
      <c r="A45" s="900"/>
      <c r="B45" s="901"/>
      <c r="C45" s="953"/>
      <c r="D45" s="954"/>
      <c r="E45" s="954"/>
      <c r="F45" s="954"/>
      <c r="G45" s="954"/>
      <c r="H45" s="954"/>
      <c r="I45" s="954"/>
      <c r="J45" s="954"/>
      <c r="K45" s="954"/>
      <c r="L45" s="954"/>
      <c r="M45" s="955"/>
      <c r="N45" s="900"/>
      <c r="O45" s="901"/>
      <c r="P45" s="950"/>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2"/>
      <c r="AR45" s="246"/>
      <c r="AS45" s="887"/>
      <c r="AT45" s="887"/>
      <c r="AU45" s="887"/>
      <c r="AV45" s="887"/>
      <c r="AW45" s="887"/>
      <c r="AX45" s="887"/>
      <c r="AY45" s="887"/>
      <c r="AZ45" s="887"/>
      <c r="BA45" s="887"/>
      <c r="BB45" s="887"/>
      <c r="BC45" s="887"/>
      <c r="BD45" s="887"/>
      <c r="BE45" s="270"/>
      <c r="BF45" s="587"/>
      <c r="BG45" s="588"/>
      <c r="BH45" s="588"/>
      <c r="BI45" s="588"/>
      <c r="BJ45" s="588"/>
      <c r="BK45" s="588"/>
      <c r="BL45" s="588"/>
      <c r="BM45" s="588"/>
      <c r="BN45" s="588"/>
      <c r="BO45" s="588"/>
      <c r="BP45" s="589"/>
      <c r="BQ45" s="253"/>
      <c r="BR45" s="919"/>
      <c r="BS45" s="920"/>
      <c r="BT45" s="920"/>
      <c r="BU45" s="920"/>
      <c r="BV45" s="925" t="s">
        <v>51</v>
      </c>
      <c r="BW45" s="926"/>
      <c r="BX45" s="926"/>
      <c r="BY45" s="923"/>
      <c r="BZ45" s="923"/>
      <c r="CA45" s="923"/>
      <c r="CB45" s="923"/>
      <c r="CC45" s="923"/>
      <c r="CD45" s="923"/>
      <c r="CE45" s="923"/>
      <c r="CF45" s="923"/>
      <c r="CG45" s="923"/>
      <c r="CH45" s="923"/>
      <c r="CI45" s="923"/>
      <c r="CJ45" s="923"/>
      <c r="CK45" s="923"/>
      <c r="CL45" s="923"/>
      <c r="CM45" s="924"/>
      <c r="CN45" s="936"/>
      <c r="CO45" s="936"/>
      <c r="CP45" s="936"/>
      <c r="CQ45" s="936"/>
      <c r="CR45" s="981"/>
      <c r="CS45" s="982"/>
      <c r="CT45" s="982"/>
      <c r="CU45" s="982"/>
      <c r="CV45" s="982"/>
      <c r="CW45" s="982"/>
      <c r="CX45" s="982"/>
      <c r="CY45" s="982"/>
      <c r="CZ45" s="982"/>
      <c r="DA45" s="982"/>
      <c r="DB45" s="982"/>
      <c r="DC45" s="982"/>
      <c r="DD45" s="982"/>
      <c r="DE45" s="982"/>
      <c r="DF45" s="982"/>
      <c r="DG45" s="982"/>
      <c r="DH45" s="982"/>
      <c r="DI45" s="983"/>
    </row>
    <row r="46" spans="1:113" ht="18.600000000000001" customHeight="1" thickBot="1">
      <c r="A46" s="896" t="s">
        <v>338</v>
      </c>
      <c r="B46" s="897"/>
      <c r="C46" s="1012" t="s">
        <v>377</v>
      </c>
      <c r="D46" s="1013"/>
      <c r="E46" s="1013"/>
      <c r="F46" s="1013"/>
      <c r="G46" s="1013"/>
      <c r="H46" s="1013"/>
      <c r="I46" s="1013"/>
      <c r="J46" s="1013"/>
      <c r="K46" s="1013"/>
      <c r="L46" s="1013"/>
      <c r="M46" s="1014"/>
      <c r="N46" s="896" t="s">
        <v>339</v>
      </c>
      <c r="O46" s="897"/>
      <c r="P46" s="956" t="s">
        <v>32</v>
      </c>
      <c r="Q46" s="957"/>
      <c r="R46" s="957"/>
      <c r="S46" s="957"/>
      <c r="T46" s="957"/>
      <c r="U46" s="957"/>
      <c r="V46" s="957"/>
      <c r="W46" s="957"/>
      <c r="X46" s="957"/>
      <c r="Y46" s="957"/>
      <c r="Z46" s="957"/>
      <c r="AA46" s="957"/>
      <c r="AB46" s="957"/>
      <c r="AC46" s="957"/>
      <c r="AD46" s="957"/>
      <c r="AE46" s="957"/>
      <c r="AF46" s="957"/>
      <c r="AG46" s="957"/>
      <c r="AH46" s="957"/>
      <c r="AI46" s="957"/>
      <c r="AJ46" s="957"/>
      <c r="AK46" s="957"/>
      <c r="AL46" s="957"/>
      <c r="AM46" s="957"/>
      <c r="AN46" s="957"/>
      <c r="AO46" s="957"/>
      <c r="AP46" s="957"/>
      <c r="AQ46" s="247"/>
      <c r="AR46" s="246"/>
      <c r="AS46" s="887"/>
      <c r="AT46" s="887"/>
      <c r="AU46" s="887"/>
      <c r="AV46" s="887"/>
      <c r="AW46" s="887"/>
      <c r="AX46" s="887"/>
      <c r="AY46" s="887"/>
      <c r="AZ46" s="887"/>
      <c r="BA46" s="887"/>
      <c r="BB46" s="887"/>
      <c r="BC46" s="887"/>
      <c r="BD46" s="887"/>
      <c r="BE46" s="270"/>
      <c r="BF46" s="1000" t="s">
        <v>54</v>
      </c>
      <c r="BG46" s="1001"/>
      <c r="BH46" s="1001"/>
      <c r="BI46" s="1001"/>
      <c r="BJ46" s="1001"/>
      <c r="BK46" s="1001"/>
      <c r="BL46" s="1001"/>
      <c r="BM46" s="1001"/>
      <c r="BN46" s="1001"/>
      <c r="BO46" s="1001"/>
      <c r="BP46" s="1002"/>
      <c r="BQ46" s="253"/>
      <c r="BR46" s="921"/>
      <c r="BS46" s="922"/>
      <c r="BT46" s="922"/>
      <c r="BU46" s="922"/>
      <c r="BV46" s="958" t="s">
        <v>52</v>
      </c>
      <c r="BW46" s="958"/>
      <c r="BX46" s="959"/>
      <c r="BY46" s="960"/>
      <c r="BZ46" s="961"/>
      <c r="CA46" s="961"/>
      <c r="CB46" s="961"/>
      <c r="CC46" s="961"/>
      <c r="CD46" s="961"/>
      <c r="CE46" s="961"/>
      <c r="CF46" s="961"/>
      <c r="CG46" s="961"/>
      <c r="CH46" s="961"/>
      <c r="CI46" s="961"/>
      <c r="CJ46" s="961"/>
      <c r="CK46" s="961"/>
      <c r="CL46" s="961"/>
      <c r="CM46" s="961"/>
      <c r="CN46" s="936"/>
      <c r="CO46" s="936"/>
      <c r="CP46" s="936"/>
      <c r="CQ46" s="936"/>
      <c r="CR46" s="984"/>
      <c r="CS46" s="985"/>
      <c r="CT46" s="985"/>
      <c r="CU46" s="985"/>
      <c r="CV46" s="985"/>
      <c r="CW46" s="985"/>
      <c r="CX46" s="985"/>
      <c r="CY46" s="985"/>
      <c r="CZ46" s="985"/>
      <c r="DA46" s="985"/>
      <c r="DB46" s="985"/>
      <c r="DC46" s="985"/>
      <c r="DD46" s="985"/>
      <c r="DE46" s="985"/>
      <c r="DF46" s="985"/>
      <c r="DG46" s="985"/>
      <c r="DH46" s="985"/>
      <c r="DI46" s="986"/>
    </row>
    <row r="47" spans="1:113" ht="18.600000000000001" customHeight="1" thickTop="1">
      <c r="A47" s="898"/>
      <c r="B47" s="899"/>
      <c r="C47" s="973"/>
      <c r="D47" s="974"/>
      <c r="E47" s="974"/>
      <c r="F47" s="974"/>
      <c r="G47" s="974"/>
      <c r="H47" s="974"/>
      <c r="I47" s="974"/>
      <c r="J47" s="974"/>
      <c r="K47" s="974"/>
      <c r="L47" s="974"/>
      <c r="M47" s="975"/>
      <c r="N47" s="898"/>
      <c r="O47" s="899"/>
      <c r="P47" s="962"/>
      <c r="Q47" s="962"/>
      <c r="R47" s="962"/>
      <c r="S47" s="962"/>
      <c r="T47" s="962"/>
      <c r="U47" s="962"/>
      <c r="V47" s="962"/>
      <c r="W47" s="962"/>
      <c r="X47" s="962"/>
      <c r="Y47" s="962"/>
      <c r="Z47" s="962"/>
      <c r="AA47" s="962"/>
      <c r="AB47" s="962"/>
      <c r="AC47" s="962"/>
      <c r="AD47" s="962"/>
      <c r="AE47" s="962"/>
      <c r="AF47" s="962"/>
      <c r="AG47" s="962"/>
      <c r="AH47" s="962"/>
      <c r="AI47" s="962"/>
      <c r="AJ47" s="962"/>
      <c r="AK47" s="962"/>
      <c r="AL47" s="962"/>
      <c r="AM47" s="962"/>
      <c r="AN47" s="962"/>
      <c r="AO47" s="962"/>
      <c r="AP47" s="963"/>
      <c r="AQ47" s="248"/>
      <c r="AR47" s="246"/>
      <c r="AS47" s="887"/>
      <c r="AT47" s="887"/>
      <c r="AU47" s="887"/>
      <c r="AV47" s="887"/>
      <c r="AW47" s="887"/>
      <c r="AX47" s="887"/>
      <c r="AY47" s="887"/>
      <c r="AZ47" s="887"/>
      <c r="BA47" s="887"/>
      <c r="BB47" s="887"/>
      <c r="BC47" s="887"/>
      <c r="BD47" s="887"/>
      <c r="BE47" s="270"/>
      <c r="BF47" s="1000"/>
      <c r="BG47" s="1001"/>
      <c r="BH47" s="1001"/>
      <c r="BI47" s="1001"/>
      <c r="BJ47" s="1001"/>
      <c r="BK47" s="1001"/>
      <c r="BL47" s="1001"/>
      <c r="BM47" s="1001"/>
      <c r="BN47" s="1001"/>
      <c r="BO47" s="1001"/>
      <c r="BP47" s="1002"/>
      <c r="BQ47" s="253"/>
      <c r="BR47" s="966" t="s">
        <v>347</v>
      </c>
      <c r="BS47" s="967"/>
      <c r="BT47" s="967"/>
      <c r="BU47" s="967"/>
      <c r="BV47" s="969" t="s">
        <v>27</v>
      </c>
      <c r="BW47" s="969"/>
      <c r="BX47" s="969"/>
      <c r="BY47" s="969"/>
      <c r="BZ47" s="969"/>
      <c r="CA47" s="969"/>
      <c r="CB47" s="969"/>
      <c r="CC47" s="969"/>
      <c r="CD47" s="969"/>
      <c r="CE47" s="969"/>
      <c r="CF47" s="969"/>
      <c r="CG47" s="969"/>
      <c r="CH47" s="969"/>
      <c r="CI47" s="969"/>
      <c r="CJ47" s="969"/>
      <c r="CK47" s="969"/>
      <c r="CL47" s="969"/>
      <c r="CM47" s="970"/>
      <c r="CN47" s="994" t="s">
        <v>380</v>
      </c>
      <c r="CO47" s="995"/>
      <c r="CP47" s="995"/>
      <c r="CQ47" s="995"/>
      <c r="CR47" s="991" t="s">
        <v>27</v>
      </c>
      <c r="CS47" s="991"/>
      <c r="CT47" s="991"/>
      <c r="CU47" s="991"/>
      <c r="CV47" s="991"/>
      <c r="CW47" s="991"/>
      <c r="CX47" s="991"/>
      <c r="CY47" s="991"/>
      <c r="CZ47" s="991"/>
      <c r="DA47" s="991"/>
      <c r="DB47" s="991"/>
      <c r="DC47" s="991"/>
      <c r="DD47" s="991"/>
      <c r="DE47" s="991"/>
      <c r="DF47" s="991"/>
      <c r="DG47" s="991"/>
      <c r="DH47" s="991"/>
      <c r="DI47" s="992"/>
    </row>
    <row r="48" spans="1:113" ht="18.600000000000001" customHeight="1">
      <c r="A48" s="900"/>
      <c r="B48" s="901"/>
      <c r="C48" s="976"/>
      <c r="D48" s="977"/>
      <c r="E48" s="977"/>
      <c r="F48" s="977"/>
      <c r="G48" s="977"/>
      <c r="H48" s="977"/>
      <c r="I48" s="977"/>
      <c r="J48" s="977"/>
      <c r="K48" s="977"/>
      <c r="L48" s="977"/>
      <c r="M48" s="978"/>
      <c r="N48" s="900"/>
      <c r="O48" s="901"/>
      <c r="P48" s="964"/>
      <c r="Q48" s="964"/>
      <c r="R48" s="964"/>
      <c r="S48" s="964"/>
      <c r="T48" s="964"/>
      <c r="U48" s="964"/>
      <c r="V48" s="964"/>
      <c r="W48" s="964"/>
      <c r="X48" s="964"/>
      <c r="Y48" s="964"/>
      <c r="Z48" s="964"/>
      <c r="AA48" s="964"/>
      <c r="AB48" s="964"/>
      <c r="AC48" s="964"/>
      <c r="AD48" s="964"/>
      <c r="AE48" s="964"/>
      <c r="AF48" s="964"/>
      <c r="AG48" s="964"/>
      <c r="AH48" s="964"/>
      <c r="AI48" s="964"/>
      <c r="AJ48" s="964"/>
      <c r="AK48" s="964"/>
      <c r="AL48" s="964"/>
      <c r="AM48" s="964"/>
      <c r="AN48" s="964"/>
      <c r="AO48" s="964"/>
      <c r="AP48" s="965"/>
      <c r="AQ48" s="248"/>
      <c r="AR48" s="246"/>
      <c r="AS48" s="887"/>
      <c r="AT48" s="887"/>
      <c r="AU48" s="887"/>
      <c r="AV48" s="887"/>
      <c r="AW48" s="887"/>
      <c r="AX48" s="887"/>
      <c r="AY48" s="887"/>
      <c r="AZ48" s="887"/>
      <c r="BA48" s="887"/>
      <c r="BB48" s="887"/>
      <c r="BC48" s="887"/>
      <c r="BD48" s="887"/>
      <c r="BE48" s="270"/>
      <c r="BF48" s="1003" t="s">
        <v>55</v>
      </c>
      <c r="BG48" s="1004"/>
      <c r="BH48" s="1004"/>
      <c r="BI48" s="1004"/>
      <c r="BJ48" s="1004"/>
      <c r="BK48" s="1004"/>
      <c r="BL48" s="1004"/>
      <c r="BM48" s="1004"/>
      <c r="BN48" s="1004"/>
      <c r="BO48" s="1004"/>
      <c r="BP48" s="1005"/>
      <c r="BQ48" s="253"/>
      <c r="BR48" s="968"/>
      <c r="BS48" s="968"/>
      <c r="BT48" s="968"/>
      <c r="BU48" s="968"/>
      <c r="BV48" s="815" t="s">
        <v>28</v>
      </c>
      <c r="BW48" s="815"/>
      <c r="BX48" s="815"/>
      <c r="BY48" s="815"/>
      <c r="BZ48" s="815"/>
      <c r="CA48" s="815"/>
      <c r="CB48" s="815"/>
      <c r="CC48" s="815"/>
      <c r="CD48" s="815"/>
      <c r="CE48" s="815"/>
      <c r="CF48" s="815"/>
      <c r="CG48" s="815"/>
      <c r="CH48" s="815"/>
      <c r="CI48" s="815"/>
      <c r="CJ48" s="815"/>
      <c r="CK48" s="815"/>
      <c r="CL48" s="815"/>
      <c r="CM48" s="816"/>
      <c r="CN48" s="996"/>
      <c r="CO48" s="997"/>
      <c r="CP48" s="997"/>
      <c r="CQ48" s="997"/>
      <c r="CR48" s="815" t="s">
        <v>28</v>
      </c>
      <c r="CS48" s="815"/>
      <c r="CT48" s="815"/>
      <c r="CU48" s="815"/>
      <c r="CV48" s="815"/>
      <c r="CW48" s="815"/>
      <c r="CX48" s="815"/>
      <c r="CY48" s="815"/>
      <c r="CZ48" s="815"/>
      <c r="DA48" s="815"/>
      <c r="DB48" s="815"/>
      <c r="DC48" s="815"/>
      <c r="DD48" s="815"/>
      <c r="DE48" s="815"/>
      <c r="DF48" s="815"/>
      <c r="DG48" s="815"/>
      <c r="DH48" s="815"/>
      <c r="DI48" s="910"/>
    </row>
    <row r="49" spans="1:119" ht="18.600000000000001" customHeight="1">
      <c r="A49" s="971" t="s">
        <v>22</v>
      </c>
      <c r="B49" s="971"/>
      <c r="C49" s="993"/>
      <c r="D49" s="993"/>
      <c r="E49" s="993"/>
      <c r="F49" s="993"/>
      <c r="G49" s="993"/>
      <c r="H49" s="993"/>
      <c r="I49" s="993"/>
      <c r="J49" s="993"/>
      <c r="K49" s="993"/>
      <c r="L49" s="993"/>
      <c r="M49" s="993"/>
      <c r="N49" s="240"/>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1010">
        <v>86</v>
      </c>
      <c r="AN49" s="1010"/>
      <c r="AO49" s="1010"/>
      <c r="AP49" s="1010"/>
      <c r="AQ49" s="979"/>
      <c r="AR49" s="246"/>
      <c r="AS49" s="887"/>
      <c r="AT49" s="887"/>
      <c r="AU49" s="887"/>
      <c r="AV49" s="887"/>
      <c r="AW49" s="887"/>
      <c r="AX49" s="887"/>
      <c r="AY49" s="887"/>
      <c r="AZ49" s="887"/>
      <c r="BA49" s="887"/>
      <c r="BB49" s="887"/>
      <c r="BC49" s="887"/>
      <c r="BD49" s="887"/>
      <c r="BE49" s="270"/>
      <c r="BF49" s="1006"/>
      <c r="BG49" s="1004"/>
      <c r="BH49" s="1004"/>
      <c r="BI49" s="1004"/>
      <c r="BJ49" s="1004"/>
      <c r="BK49" s="1004"/>
      <c r="BL49" s="1004"/>
      <c r="BM49" s="1004"/>
      <c r="BN49" s="1004"/>
      <c r="BO49" s="1004"/>
      <c r="BP49" s="1005"/>
      <c r="BQ49" s="253"/>
      <c r="BR49" s="968"/>
      <c r="BS49" s="968"/>
      <c r="BT49" s="968"/>
      <c r="BU49" s="968"/>
      <c r="BV49" s="815" t="s">
        <v>29</v>
      </c>
      <c r="BW49" s="815"/>
      <c r="BX49" s="815"/>
      <c r="BY49" s="815"/>
      <c r="BZ49" s="815"/>
      <c r="CA49" s="815"/>
      <c r="CB49" s="815"/>
      <c r="CC49" s="815"/>
      <c r="CD49" s="815"/>
      <c r="CE49" s="815"/>
      <c r="CF49" s="815"/>
      <c r="CG49" s="815"/>
      <c r="CH49" s="815"/>
      <c r="CI49" s="815"/>
      <c r="CJ49" s="815"/>
      <c r="CK49" s="815"/>
      <c r="CL49" s="815"/>
      <c r="CM49" s="816"/>
      <c r="CN49" s="996"/>
      <c r="CO49" s="997"/>
      <c r="CP49" s="997"/>
      <c r="CQ49" s="997"/>
      <c r="CR49" s="815" t="s">
        <v>29</v>
      </c>
      <c r="CS49" s="815"/>
      <c r="CT49" s="815"/>
      <c r="CU49" s="815"/>
      <c r="CV49" s="815"/>
      <c r="CW49" s="815"/>
      <c r="CX49" s="815"/>
      <c r="CY49" s="815"/>
      <c r="CZ49" s="815"/>
      <c r="DA49" s="815"/>
      <c r="DB49" s="815"/>
      <c r="DC49" s="815"/>
      <c r="DD49" s="815"/>
      <c r="DE49" s="815"/>
      <c r="DF49" s="815"/>
      <c r="DG49" s="815"/>
      <c r="DH49" s="815"/>
      <c r="DI49" s="910"/>
    </row>
    <row r="50" spans="1:119" ht="18.600000000000001" customHeight="1" thickBot="1">
      <c r="A50" s="971"/>
      <c r="B50" s="971"/>
      <c r="C50" s="993"/>
      <c r="D50" s="993"/>
      <c r="E50" s="993"/>
      <c r="F50" s="993"/>
      <c r="G50" s="993"/>
      <c r="H50" s="993"/>
      <c r="I50" s="993"/>
      <c r="J50" s="993"/>
      <c r="K50" s="993"/>
      <c r="L50" s="993"/>
      <c r="M50" s="993"/>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1011"/>
      <c r="AN50" s="1011"/>
      <c r="AO50" s="1011"/>
      <c r="AP50" s="1011"/>
      <c r="AQ50" s="980"/>
      <c r="AR50" s="244"/>
      <c r="AS50" s="887"/>
      <c r="AT50" s="887"/>
      <c r="AU50" s="887"/>
      <c r="AV50" s="887"/>
      <c r="AW50" s="887"/>
      <c r="AX50" s="887"/>
      <c r="AY50" s="887"/>
      <c r="AZ50" s="887"/>
      <c r="BA50" s="887"/>
      <c r="BB50" s="887"/>
      <c r="BC50" s="887"/>
      <c r="BD50" s="887"/>
      <c r="BE50" s="324">
        <v>86</v>
      </c>
      <c r="BF50" s="1007"/>
      <c r="BG50" s="1008"/>
      <c r="BH50" s="1008"/>
      <c r="BI50" s="1008"/>
      <c r="BJ50" s="1008"/>
      <c r="BK50" s="1008"/>
      <c r="BL50" s="1008"/>
      <c r="BM50" s="1008"/>
      <c r="BN50" s="1008"/>
      <c r="BO50" s="1008"/>
      <c r="BP50" s="1009"/>
      <c r="BQ50" s="253"/>
      <c r="BR50" s="968"/>
      <c r="BS50" s="968"/>
      <c r="BT50" s="968"/>
      <c r="BU50" s="968"/>
      <c r="BV50" s="815" t="s">
        <v>20</v>
      </c>
      <c r="BW50" s="815"/>
      <c r="BX50" s="815"/>
      <c r="BY50" s="815"/>
      <c r="BZ50" s="815"/>
      <c r="CA50" s="815"/>
      <c r="CB50" s="815"/>
      <c r="CC50" s="815"/>
      <c r="CD50" s="815"/>
      <c r="CE50" s="815"/>
      <c r="CF50" s="815"/>
      <c r="CG50" s="815"/>
      <c r="CH50" s="815"/>
      <c r="CI50" s="815"/>
      <c r="CJ50" s="815"/>
      <c r="CK50" s="815"/>
      <c r="CL50" s="815"/>
      <c r="CM50" s="816"/>
      <c r="CN50" s="998"/>
      <c r="CO50" s="999"/>
      <c r="CP50" s="999"/>
      <c r="CQ50" s="999"/>
      <c r="CR50" s="908" t="s">
        <v>20</v>
      </c>
      <c r="CS50" s="908"/>
      <c r="CT50" s="908"/>
      <c r="CU50" s="908"/>
      <c r="CV50" s="908"/>
      <c r="CW50" s="908"/>
      <c r="CX50" s="908"/>
      <c r="CY50" s="908"/>
      <c r="CZ50" s="908"/>
      <c r="DA50" s="908"/>
      <c r="DB50" s="908"/>
      <c r="DC50" s="908"/>
      <c r="DD50" s="908"/>
      <c r="DE50" s="908"/>
      <c r="DF50" s="908"/>
      <c r="DG50" s="908"/>
      <c r="DH50" s="908"/>
      <c r="DI50" s="909"/>
    </row>
    <row r="51" spans="1:119" ht="18.600000000000001" customHeight="1" thickTop="1">
      <c r="A51" s="4"/>
      <c r="B51" s="4"/>
      <c r="C51" s="5"/>
      <c r="D51" s="5"/>
      <c r="E51" s="5"/>
      <c r="F51" s="5"/>
      <c r="G51" s="5"/>
      <c r="H51" s="5"/>
      <c r="I51" s="5"/>
      <c r="J51" s="5"/>
      <c r="K51" s="5"/>
      <c r="L51" s="5"/>
      <c r="M51" s="5"/>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S51" s="1"/>
      <c r="AT51" s="1"/>
      <c r="AU51" s="1"/>
      <c r="AV51" s="1"/>
      <c r="AW51" s="1"/>
      <c r="AX51" s="1"/>
      <c r="AY51" s="1"/>
      <c r="AZ51" s="1"/>
      <c r="BA51" s="1"/>
      <c r="BB51" s="1"/>
      <c r="BC51" s="1"/>
      <c r="BD51" s="1"/>
      <c r="BE51" s="7"/>
    </row>
    <row r="52" spans="1:119" ht="18.600000000000001" customHeight="1">
      <c r="BE52" s="7"/>
      <c r="DO52" s="274"/>
    </row>
    <row r="53" spans="1:119" ht="18.600000000000001" customHeight="1"/>
    <row r="54" spans="1:119" ht="18.600000000000001" customHeight="1"/>
    <row r="55" spans="1:119" ht="18.600000000000001" customHeight="1"/>
    <row r="56" spans="1:119" ht="18.600000000000001" customHeight="1"/>
    <row r="57" spans="1:119" ht="18.600000000000001" customHeight="1"/>
    <row r="58" spans="1:119" ht="18.600000000000001" customHeight="1"/>
    <row r="59" spans="1:119" ht="18.600000000000001" customHeight="1"/>
    <row r="60" spans="1:119" ht="18.600000000000001" customHeight="1"/>
    <row r="61" spans="1:119" ht="18.600000000000001" customHeight="1"/>
    <row r="62" spans="1:119" ht="18.600000000000001" customHeight="1"/>
    <row r="63" spans="1:119" ht="18.600000000000001" customHeight="1"/>
    <row r="64" spans="1:119" ht="18.600000000000001" customHeight="1"/>
    <row r="65" ht="18.600000000000001" customHeight="1"/>
    <row r="66" ht="18.600000000000001" customHeight="1"/>
    <row r="67" ht="18.600000000000001" customHeight="1"/>
    <row r="68" ht="18.600000000000001" customHeight="1"/>
    <row r="69" ht="18.600000000000001" customHeight="1"/>
    <row r="70" ht="18.600000000000001" customHeight="1"/>
    <row r="71" ht="18.600000000000001" customHeight="1"/>
    <row r="72" ht="18.600000000000001" customHeight="1"/>
    <row r="73" ht="18.600000000000001" customHeight="1"/>
    <row r="74" ht="18.600000000000001" customHeight="1"/>
    <row r="75" ht="18.600000000000001" customHeight="1"/>
    <row r="76" ht="18.600000000000001" customHeight="1"/>
    <row r="77" ht="18.600000000000001" customHeight="1"/>
    <row r="78" ht="18.600000000000001" customHeight="1"/>
    <row r="79" ht="18.600000000000001" customHeight="1"/>
    <row r="80" ht="18.600000000000001" customHeight="1"/>
    <row r="81" ht="18.600000000000001" customHeight="1"/>
    <row r="82" ht="18.600000000000001" customHeight="1"/>
    <row r="83" ht="18.600000000000001" customHeight="1"/>
    <row r="84" ht="18.600000000000001" customHeight="1"/>
    <row r="85" ht="18.600000000000001" customHeight="1"/>
    <row r="86" ht="18.600000000000001" customHeight="1"/>
    <row r="87" ht="18.600000000000001" customHeight="1"/>
    <row r="88" ht="18.600000000000001" customHeight="1"/>
    <row r="89" ht="18.600000000000001" customHeight="1"/>
    <row r="90" ht="18.600000000000001" customHeight="1"/>
    <row r="91" ht="18.600000000000001" customHeight="1"/>
    <row r="92" ht="18.600000000000001" customHeight="1"/>
    <row r="93" ht="18.600000000000001" customHeight="1"/>
    <row r="94" ht="18.600000000000001" customHeight="1"/>
    <row r="95" ht="18.600000000000001" customHeight="1"/>
    <row r="96" ht="18.600000000000001" customHeight="1"/>
    <row r="97" ht="18.600000000000001" customHeight="1"/>
    <row r="98" ht="18.600000000000001" customHeight="1"/>
    <row r="99" ht="18.600000000000001" customHeight="1"/>
    <row r="100" ht="18.600000000000001" customHeight="1"/>
    <row r="101" ht="18.600000000000001" customHeight="1"/>
    <row r="102" ht="18.600000000000001" customHeight="1"/>
    <row r="103" ht="18.600000000000001" customHeight="1"/>
    <row r="104" ht="18.600000000000001" customHeight="1"/>
    <row r="105" ht="18.600000000000001" customHeight="1"/>
    <row r="106" ht="18.600000000000001" customHeight="1"/>
    <row r="107" ht="18.600000000000001" customHeight="1"/>
    <row r="108" ht="18.600000000000001" customHeight="1"/>
    <row r="109" ht="18.600000000000001" customHeight="1"/>
    <row r="110" ht="18.600000000000001" customHeight="1"/>
    <row r="111" ht="18.600000000000001" customHeight="1"/>
    <row r="112" ht="18.600000000000001" customHeight="1"/>
    <row r="113" ht="18.600000000000001" customHeight="1"/>
    <row r="114" ht="18.600000000000001" customHeight="1"/>
    <row r="115" ht="18.600000000000001" customHeight="1"/>
    <row r="116" ht="18.600000000000001" customHeight="1"/>
    <row r="117" ht="18.600000000000001" customHeight="1"/>
    <row r="118" ht="18.600000000000001" customHeight="1"/>
    <row r="119" ht="18.600000000000001" customHeight="1"/>
    <row r="120" ht="18.600000000000001" customHeight="1"/>
    <row r="121" ht="18.600000000000001" customHeight="1"/>
    <row r="122" ht="18.600000000000001" customHeight="1"/>
    <row r="123" ht="18.600000000000001" customHeight="1"/>
    <row r="124" ht="18.600000000000001" customHeight="1"/>
    <row r="125" ht="18.600000000000001" customHeight="1"/>
    <row r="126" ht="18.600000000000001" customHeight="1"/>
    <row r="127" ht="18.600000000000001" customHeight="1"/>
    <row r="128" ht="18.600000000000001" customHeight="1"/>
    <row r="129" ht="18.600000000000001" customHeight="1"/>
    <row r="130" ht="18.600000000000001" customHeight="1"/>
    <row r="131" ht="18.600000000000001" customHeight="1"/>
    <row r="132" ht="18.600000000000001" customHeight="1"/>
    <row r="133" ht="18.600000000000001" customHeight="1"/>
    <row r="134" ht="18.600000000000001" customHeight="1"/>
    <row r="135" ht="18.600000000000001" customHeight="1"/>
    <row r="136" ht="18.600000000000001" customHeight="1"/>
    <row r="137" ht="18.600000000000001" customHeight="1"/>
    <row r="138" ht="18.600000000000001" customHeight="1"/>
    <row r="139" ht="18.600000000000001" customHeight="1"/>
    <row r="140" ht="18.600000000000001" customHeight="1"/>
    <row r="141" ht="18.600000000000001" customHeight="1"/>
    <row r="142" ht="18.600000000000001" customHeight="1"/>
    <row r="143" ht="18.600000000000001" customHeight="1"/>
    <row r="144" ht="18.600000000000001" customHeight="1"/>
    <row r="145" ht="18.600000000000001" customHeight="1"/>
    <row r="146" ht="18.600000000000001" customHeight="1"/>
    <row r="147" ht="18.600000000000001" customHeight="1"/>
    <row r="148" ht="18.600000000000001" customHeight="1"/>
    <row r="149" ht="18.600000000000001" customHeight="1"/>
    <row r="150" ht="18.600000000000001" customHeight="1"/>
    <row r="151" ht="18.600000000000001" customHeight="1"/>
    <row r="152" ht="18.600000000000001" customHeight="1"/>
    <row r="153" ht="18.600000000000001" customHeight="1"/>
    <row r="154" ht="18.600000000000001" customHeight="1"/>
    <row r="155" ht="18.600000000000001" customHeight="1"/>
    <row r="156" ht="18.600000000000001" customHeight="1"/>
    <row r="157" ht="18.600000000000001" customHeight="1"/>
    <row r="158" ht="18.600000000000001" customHeight="1"/>
    <row r="159" ht="18.600000000000001" customHeight="1"/>
    <row r="160" ht="18.600000000000001" customHeight="1"/>
    <row r="161" ht="18.600000000000001" customHeight="1"/>
    <row r="162" ht="18.600000000000001" customHeight="1"/>
    <row r="163" ht="18.600000000000001" customHeight="1"/>
    <row r="164" ht="18.600000000000001" customHeight="1"/>
    <row r="165" ht="18.600000000000001" customHeight="1"/>
    <row r="166" ht="18.600000000000001" customHeight="1"/>
    <row r="167" ht="18.600000000000001" customHeight="1"/>
    <row r="168" ht="18.600000000000001" customHeight="1"/>
    <row r="169" ht="18.600000000000001" customHeight="1"/>
    <row r="170" ht="18.600000000000001" customHeight="1"/>
    <row r="171" ht="18.600000000000001" customHeight="1"/>
    <row r="172" ht="18.600000000000001" customHeight="1"/>
    <row r="173" ht="18.600000000000001" customHeight="1"/>
    <row r="174" ht="18.600000000000001" customHeight="1"/>
    <row r="175" ht="18.600000000000001" customHeight="1"/>
    <row r="176" ht="18.600000000000001" customHeight="1"/>
    <row r="177" ht="18.600000000000001" customHeight="1"/>
    <row r="178" ht="18.600000000000001" customHeight="1"/>
    <row r="179" ht="18.600000000000001" customHeight="1"/>
    <row r="180" ht="18.600000000000001" customHeight="1"/>
    <row r="181" ht="18.600000000000001" customHeight="1"/>
    <row r="182" ht="18.600000000000001" customHeight="1"/>
    <row r="183" ht="18.600000000000001" customHeight="1"/>
    <row r="184" ht="18.600000000000001" customHeight="1"/>
    <row r="185" ht="18.600000000000001" customHeight="1"/>
    <row r="186" ht="18.600000000000001" customHeight="1"/>
    <row r="187" ht="18.600000000000001" customHeight="1"/>
    <row r="188" ht="18.600000000000001" customHeight="1"/>
    <row r="189" ht="18.600000000000001" customHeight="1"/>
    <row r="190" ht="18.600000000000001" customHeight="1"/>
    <row r="191" ht="18.600000000000001" customHeight="1"/>
    <row r="192" ht="18.600000000000001" customHeight="1"/>
    <row r="193" ht="18.600000000000001" customHeight="1"/>
    <row r="194" ht="18.600000000000001" customHeight="1"/>
  </sheetData>
  <sheetProtection sheet="1" selectLockedCells="1"/>
  <mergeCells count="733">
    <mergeCell ref="A43:B45"/>
    <mergeCell ref="C43:M43"/>
    <mergeCell ref="N43:O45"/>
    <mergeCell ref="DD49:DI49"/>
    <mergeCell ref="C47:M48"/>
    <mergeCell ref="AQ49:AQ50"/>
    <mergeCell ref="CR43:DI44"/>
    <mergeCell ref="CR45:DI46"/>
    <mergeCell ref="CR40:CV41"/>
    <mergeCell ref="BV50:CA50"/>
    <mergeCell ref="CB50:CG50"/>
    <mergeCell ref="DD47:DI47"/>
    <mergeCell ref="C49:M50"/>
    <mergeCell ref="BV49:CA49"/>
    <mergeCell ref="CB49:CG49"/>
    <mergeCell ref="CH49:CM49"/>
    <mergeCell ref="CR49:CW49"/>
    <mergeCell ref="CX49:DC49"/>
    <mergeCell ref="CN47:CQ50"/>
    <mergeCell ref="CR47:CW47"/>
    <mergeCell ref="CX47:DC47"/>
    <mergeCell ref="BF46:BP47"/>
    <mergeCell ref="BF48:BP50"/>
    <mergeCell ref="AM49:AP50"/>
    <mergeCell ref="A46:B48"/>
    <mergeCell ref="N46:O48"/>
    <mergeCell ref="CH48:CM48"/>
    <mergeCell ref="CR48:CW48"/>
    <mergeCell ref="CX48:DC48"/>
    <mergeCell ref="P46:AP46"/>
    <mergeCell ref="BV46:BX46"/>
    <mergeCell ref="BY46:CM46"/>
    <mergeCell ref="P47:AP48"/>
    <mergeCell ref="BR47:BU50"/>
    <mergeCell ref="BV47:CA47"/>
    <mergeCell ref="CB47:CG47"/>
    <mergeCell ref="CH47:CM47"/>
    <mergeCell ref="A49:B50"/>
    <mergeCell ref="CH50:CM50"/>
    <mergeCell ref="CR50:CW50"/>
    <mergeCell ref="CX50:DC50"/>
    <mergeCell ref="C46:M46"/>
    <mergeCell ref="S37:AQ37"/>
    <mergeCell ref="V38:Z38"/>
    <mergeCell ref="AB38:AG38"/>
    <mergeCell ref="AI38:AO38"/>
    <mergeCell ref="P43:AQ43"/>
    <mergeCell ref="P44:AQ45"/>
    <mergeCell ref="CL37:CO38"/>
    <mergeCell ref="CP37:CS38"/>
    <mergeCell ref="C44:M45"/>
    <mergeCell ref="CW30:DI30"/>
    <mergeCell ref="A31:C31"/>
    <mergeCell ref="D31:G31"/>
    <mergeCell ref="H31:K31"/>
    <mergeCell ref="L31:O31"/>
    <mergeCell ref="P31:AB31"/>
    <mergeCell ref="AC31:AE31"/>
    <mergeCell ref="N39:O42"/>
    <mergeCell ref="P41:AP42"/>
    <mergeCell ref="AS42:BD50"/>
    <mergeCell ref="CT36:CW36"/>
    <mergeCell ref="CX36:DA36"/>
    <mergeCell ref="BN37:BQ38"/>
    <mergeCell ref="BR37:BU38"/>
    <mergeCell ref="BV37:BY38"/>
    <mergeCell ref="BZ37:CC38"/>
    <mergeCell ref="CD37:CG38"/>
    <mergeCell ref="DD50:DI50"/>
    <mergeCell ref="DD48:DI48"/>
    <mergeCell ref="BV48:CA48"/>
    <mergeCell ref="CB48:CG48"/>
    <mergeCell ref="BF40:BP42"/>
    <mergeCell ref="BF43:BP45"/>
    <mergeCell ref="A32:C32"/>
    <mergeCell ref="CW31:DI31"/>
    <mergeCell ref="A33:AP34"/>
    <mergeCell ref="AR34:BD35"/>
    <mergeCell ref="BJ34:BM35"/>
    <mergeCell ref="BN34:BQ35"/>
    <mergeCell ref="AR31:BD31"/>
    <mergeCell ref="BF31:BH31"/>
    <mergeCell ref="BI31:BL31"/>
    <mergeCell ref="BM31:BP31"/>
    <mergeCell ref="BQ31:BT31"/>
    <mergeCell ref="BU31:CG31"/>
    <mergeCell ref="CT34:CW35"/>
    <mergeCell ref="CX34:DA35"/>
    <mergeCell ref="D32:G32"/>
    <mergeCell ref="H32:K32"/>
    <mergeCell ref="L32:O32"/>
    <mergeCell ref="P32:AB32"/>
    <mergeCell ref="CP34:CS35"/>
    <mergeCell ref="A35:M42"/>
    <mergeCell ref="N35:O38"/>
    <mergeCell ref="AR36:BD36"/>
    <mergeCell ref="BJ36:BQ36"/>
    <mergeCell ref="BR34:BU35"/>
    <mergeCell ref="BV34:BY35"/>
    <mergeCell ref="AF31:AI31"/>
    <mergeCell ref="AJ31:AM31"/>
    <mergeCell ref="AN31:AQ31"/>
    <mergeCell ref="BQ30:BT30"/>
    <mergeCell ref="BU30:CG30"/>
    <mergeCell ref="CH30:CJ30"/>
    <mergeCell ref="CK30:CN30"/>
    <mergeCell ref="CO30:CR30"/>
    <mergeCell ref="CS30:CV30"/>
    <mergeCell ref="AJ30:AM30"/>
    <mergeCell ref="AN30:AQ30"/>
    <mergeCell ref="AR30:BD30"/>
    <mergeCell ref="BF30:BH30"/>
    <mergeCell ref="BI30:BL30"/>
    <mergeCell ref="BM30:BP30"/>
    <mergeCell ref="CH31:CJ31"/>
    <mergeCell ref="CK31:CN31"/>
    <mergeCell ref="CO31:CR31"/>
    <mergeCell ref="CS31:CV31"/>
    <mergeCell ref="A30:C30"/>
    <mergeCell ref="D30:G30"/>
    <mergeCell ref="H30:K30"/>
    <mergeCell ref="L30:O30"/>
    <mergeCell ref="P30:AB30"/>
    <mergeCell ref="AC30:AE30"/>
    <mergeCell ref="AF30:AI30"/>
    <mergeCell ref="BI29:BL29"/>
    <mergeCell ref="BM29:BP29"/>
    <mergeCell ref="AC29:AE29"/>
    <mergeCell ref="AF29:AI29"/>
    <mergeCell ref="AJ29:AM29"/>
    <mergeCell ref="AN29:AQ29"/>
    <mergeCell ref="AR29:BD29"/>
    <mergeCell ref="BF29:BH29"/>
    <mergeCell ref="CO28:CR28"/>
    <mergeCell ref="CS28:CV28"/>
    <mergeCell ref="CW28:DI28"/>
    <mergeCell ref="A29:C29"/>
    <mergeCell ref="D29:G29"/>
    <mergeCell ref="H29:K29"/>
    <mergeCell ref="L29:O29"/>
    <mergeCell ref="P29:AB29"/>
    <mergeCell ref="AR28:BD28"/>
    <mergeCell ref="BF28:BH28"/>
    <mergeCell ref="BI28:BL28"/>
    <mergeCell ref="BM28:BP28"/>
    <mergeCell ref="BQ28:BT28"/>
    <mergeCell ref="BU28:CG28"/>
    <mergeCell ref="CO29:CR29"/>
    <mergeCell ref="CS29:CV29"/>
    <mergeCell ref="CW29:DI29"/>
    <mergeCell ref="BQ29:BT29"/>
    <mergeCell ref="BU29:CG29"/>
    <mergeCell ref="CH29:CJ29"/>
    <mergeCell ref="CK29:CN29"/>
    <mergeCell ref="CW27:DI27"/>
    <mergeCell ref="A28:C28"/>
    <mergeCell ref="D28:G28"/>
    <mergeCell ref="H28:K28"/>
    <mergeCell ref="L28:O28"/>
    <mergeCell ref="P28:AB28"/>
    <mergeCell ref="AC28:AE28"/>
    <mergeCell ref="AF28:AI28"/>
    <mergeCell ref="AJ28:AM28"/>
    <mergeCell ref="AN28:AQ28"/>
    <mergeCell ref="BQ27:BT27"/>
    <mergeCell ref="BU27:CG27"/>
    <mergeCell ref="CH27:CJ27"/>
    <mergeCell ref="CK27:CN27"/>
    <mergeCell ref="CO27:CR27"/>
    <mergeCell ref="CS27:CV27"/>
    <mergeCell ref="AJ27:AM27"/>
    <mergeCell ref="AN27:AQ27"/>
    <mergeCell ref="AR27:BD27"/>
    <mergeCell ref="BF27:BH27"/>
    <mergeCell ref="BI27:BL27"/>
    <mergeCell ref="BM27:BP27"/>
    <mergeCell ref="CH28:CJ28"/>
    <mergeCell ref="CK28:CN28"/>
    <mergeCell ref="A27:C27"/>
    <mergeCell ref="D27:G27"/>
    <mergeCell ref="H27:K27"/>
    <mergeCell ref="L27:O27"/>
    <mergeCell ref="P27:AB27"/>
    <mergeCell ref="AC27:AE27"/>
    <mergeCell ref="AF27:AI27"/>
    <mergeCell ref="BI26:BL26"/>
    <mergeCell ref="BM26:BP26"/>
    <mergeCell ref="AC26:AE26"/>
    <mergeCell ref="AF26:AI26"/>
    <mergeCell ref="AJ26:AM26"/>
    <mergeCell ref="AN26:AQ26"/>
    <mergeCell ref="AR26:BD26"/>
    <mergeCell ref="BF26:BH26"/>
    <mergeCell ref="CO25:CR25"/>
    <mergeCell ref="CS25:CV25"/>
    <mergeCell ref="CW25:DI25"/>
    <mergeCell ref="A26:C26"/>
    <mergeCell ref="D26:G26"/>
    <mergeCell ref="H26:K26"/>
    <mergeCell ref="L26:O26"/>
    <mergeCell ref="P26:AB26"/>
    <mergeCell ref="AR25:BD25"/>
    <mergeCell ref="BF25:BH25"/>
    <mergeCell ref="BI25:BL25"/>
    <mergeCell ref="BM25:BP25"/>
    <mergeCell ref="BQ25:BT25"/>
    <mergeCell ref="BU25:CG25"/>
    <mergeCell ref="CO26:CR26"/>
    <mergeCell ref="CS26:CV26"/>
    <mergeCell ref="CW26:DI26"/>
    <mergeCell ref="BQ26:BT26"/>
    <mergeCell ref="BU26:CG26"/>
    <mergeCell ref="CH26:CJ26"/>
    <mergeCell ref="CK26:CN26"/>
    <mergeCell ref="CW24:DI24"/>
    <mergeCell ref="A25:C25"/>
    <mergeCell ref="D25:G25"/>
    <mergeCell ref="H25:K25"/>
    <mergeCell ref="L25:O25"/>
    <mergeCell ref="P25:AB25"/>
    <mergeCell ref="AC25:AE25"/>
    <mergeCell ref="AF25:AI25"/>
    <mergeCell ref="AJ25:AM25"/>
    <mergeCell ref="AN25:AQ25"/>
    <mergeCell ref="BQ24:BT24"/>
    <mergeCell ref="BU24:CG24"/>
    <mergeCell ref="CH24:CJ24"/>
    <mergeCell ref="CK24:CN24"/>
    <mergeCell ref="CO24:CR24"/>
    <mergeCell ref="CS24:CV24"/>
    <mergeCell ref="AJ24:AM24"/>
    <mergeCell ref="AN24:AQ24"/>
    <mergeCell ref="AR24:BD24"/>
    <mergeCell ref="BF24:BH24"/>
    <mergeCell ref="BI24:BL24"/>
    <mergeCell ref="BM24:BP24"/>
    <mergeCell ref="CH25:CJ25"/>
    <mergeCell ref="CK25:CN25"/>
    <mergeCell ref="A24:C24"/>
    <mergeCell ref="D24:G24"/>
    <mergeCell ref="H24:K24"/>
    <mergeCell ref="L24:O24"/>
    <mergeCell ref="P24:AB24"/>
    <mergeCell ref="AC24:AE24"/>
    <mergeCell ref="AF24:AI24"/>
    <mergeCell ref="BI23:BL23"/>
    <mergeCell ref="BM23:BP23"/>
    <mergeCell ref="AC23:AE23"/>
    <mergeCell ref="AF23:AI23"/>
    <mergeCell ref="AJ23:AM23"/>
    <mergeCell ref="AN23:AQ23"/>
    <mergeCell ref="AR23:BD23"/>
    <mergeCell ref="BF23:BH23"/>
    <mergeCell ref="CO22:CR22"/>
    <mergeCell ref="CS22:CV22"/>
    <mergeCell ref="CW22:DI22"/>
    <mergeCell ref="A23:C23"/>
    <mergeCell ref="D23:G23"/>
    <mergeCell ref="H23:K23"/>
    <mergeCell ref="L23:O23"/>
    <mergeCell ref="P23:AB23"/>
    <mergeCell ref="AR22:BD22"/>
    <mergeCell ref="BF22:BH22"/>
    <mergeCell ref="BI22:BL22"/>
    <mergeCell ref="BM22:BP22"/>
    <mergeCell ref="BQ22:BT22"/>
    <mergeCell ref="BU22:CG22"/>
    <mergeCell ref="CO23:CR23"/>
    <mergeCell ref="CS23:CV23"/>
    <mergeCell ref="CW23:DI23"/>
    <mergeCell ref="BQ23:BT23"/>
    <mergeCell ref="BU23:CG23"/>
    <mergeCell ref="CH23:CJ23"/>
    <mergeCell ref="CK23:CN23"/>
    <mergeCell ref="CW21:DI21"/>
    <mergeCell ref="A22:C22"/>
    <mergeCell ref="D22:G22"/>
    <mergeCell ref="H22:K22"/>
    <mergeCell ref="L22:O22"/>
    <mergeCell ref="P22:AB22"/>
    <mergeCell ref="AC22:AE22"/>
    <mergeCell ref="AF22:AI22"/>
    <mergeCell ref="AJ22:AM22"/>
    <mergeCell ref="AN22:AQ22"/>
    <mergeCell ref="BQ21:BT21"/>
    <mergeCell ref="BU21:CG21"/>
    <mergeCell ref="CH21:CJ21"/>
    <mergeCell ref="CK21:CN21"/>
    <mergeCell ref="CO21:CR21"/>
    <mergeCell ref="CS21:CV21"/>
    <mergeCell ref="AJ21:AM21"/>
    <mergeCell ref="AN21:AQ21"/>
    <mergeCell ref="AR21:BD21"/>
    <mergeCell ref="BF21:BH21"/>
    <mergeCell ref="BI21:BL21"/>
    <mergeCell ref="BM21:BP21"/>
    <mergeCell ref="CH22:CJ22"/>
    <mergeCell ref="CK22:CN22"/>
    <mergeCell ref="A21:C21"/>
    <mergeCell ref="D21:G21"/>
    <mergeCell ref="H21:K21"/>
    <mergeCell ref="L21:O21"/>
    <mergeCell ref="P21:AB21"/>
    <mergeCell ref="AC21:AE21"/>
    <mergeCell ref="AF21:AI21"/>
    <mergeCell ref="BI20:BL20"/>
    <mergeCell ref="BM20:BP20"/>
    <mergeCell ref="AC20:AE20"/>
    <mergeCell ref="AF20:AI20"/>
    <mergeCell ref="AJ20:AM20"/>
    <mergeCell ref="AN20:AQ20"/>
    <mergeCell ref="AR20:BD20"/>
    <mergeCell ref="BF20:BH20"/>
    <mergeCell ref="CO19:CR19"/>
    <mergeCell ref="CS19:CV19"/>
    <mergeCell ref="CW19:DI19"/>
    <mergeCell ref="A20:C20"/>
    <mergeCell ref="D20:G20"/>
    <mergeCell ref="H20:K20"/>
    <mergeCell ref="L20:O20"/>
    <mergeCell ref="P20:AB20"/>
    <mergeCell ref="AR19:BD19"/>
    <mergeCell ref="BF19:BH19"/>
    <mergeCell ref="BI19:BL19"/>
    <mergeCell ref="BM19:BP19"/>
    <mergeCell ref="BQ19:BT19"/>
    <mergeCell ref="BU19:CG19"/>
    <mergeCell ref="CO20:CR20"/>
    <mergeCell ref="CS20:CV20"/>
    <mergeCell ref="CW20:DI20"/>
    <mergeCell ref="BQ20:BT20"/>
    <mergeCell ref="BU20:CG20"/>
    <mergeCell ref="CH20:CJ20"/>
    <mergeCell ref="CK20:CN20"/>
    <mergeCell ref="CW18:DI18"/>
    <mergeCell ref="A19:C19"/>
    <mergeCell ref="D19:G19"/>
    <mergeCell ref="H19:K19"/>
    <mergeCell ref="L19:O19"/>
    <mergeCell ref="P19:AB19"/>
    <mergeCell ref="AC19:AE19"/>
    <mergeCell ref="AF19:AI19"/>
    <mergeCell ref="AJ19:AM19"/>
    <mergeCell ref="AN19:AQ19"/>
    <mergeCell ref="BQ18:BT18"/>
    <mergeCell ref="BU18:CG18"/>
    <mergeCell ref="CH18:CJ18"/>
    <mergeCell ref="CK18:CN18"/>
    <mergeCell ref="CO18:CR18"/>
    <mergeCell ref="CS18:CV18"/>
    <mergeCell ref="AJ18:AM18"/>
    <mergeCell ref="AN18:AQ18"/>
    <mergeCell ref="AR18:BD18"/>
    <mergeCell ref="BF18:BH18"/>
    <mergeCell ref="BI18:BL18"/>
    <mergeCell ref="BM18:BP18"/>
    <mergeCell ref="CH19:CJ19"/>
    <mergeCell ref="CK19:CN19"/>
    <mergeCell ref="A18:C18"/>
    <mergeCell ref="D18:G18"/>
    <mergeCell ref="H18:K18"/>
    <mergeCell ref="L18:O18"/>
    <mergeCell ref="P18:AB18"/>
    <mergeCell ref="AC18:AE18"/>
    <mergeCell ref="AF18:AI18"/>
    <mergeCell ref="BI17:BL17"/>
    <mergeCell ref="BM17:BP17"/>
    <mergeCell ref="AC17:AE17"/>
    <mergeCell ref="AF17:AI17"/>
    <mergeCell ref="AJ17:AM17"/>
    <mergeCell ref="AN17:AQ17"/>
    <mergeCell ref="AR17:BD17"/>
    <mergeCell ref="BF17:BH17"/>
    <mergeCell ref="CO16:CR16"/>
    <mergeCell ref="CS16:CV16"/>
    <mergeCell ref="CW16:DI16"/>
    <mergeCell ref="A17:C17"/>
    <mergeCell ref="D17:G17"/>
    <mergeCell ref="H17:K17"/>
    <mergeCell ref="L17:O17"/>
    <mergeCell ref="P17:AB17"/>
    <mergeCell ref="AR16:BD16"/>
    <mergeCell ref="BF16:BH16"/>
    <mergeCell ref="BI16:BL16"/>
    <mergeCell ref="BM16:BP16"/>
    <mergeCell ref="BQ16:BT16"/>
    <mergeCell ref="BU16:CG16"/>
    <mergeCell ref="CO17:CR17"/>
    <mergeCell ref="CS17:CV17"/>
    <mergeCell ref="CW17:DI17"/>
    <mergeCell ref="BQ17:BT17"/>
    <mergeCell ref="BU17:CG17"/>
    <mergeCell ref="CH17:CJ17"/>
    <mergeCell ref="CK17:CN17"/>
    <mergeCell ref="CW15:DI15"/>
    <mergeCell ref="A16:C16"/>
    <mergeCell ref="D16:G16"/>
    <mergeCell ref="H16:K16"/>
    <mergeCell ref="L16:O16"/>
    <mergeCell ref="P16:AB16"/>
    <mergeCell ref="AC16:AE16"/>
    <mergeCell ref="AF16:AI16"/>
    <mergeCell ref="AJ16:AM16"/>
    <mergeCell ref="AN16:AQ16"/>
    <mergeCell ref="BQ15:BT15"/>
    <mergeCell ref="BU15:CG15"/>
    <mergeCell ref="CH15:CJ15"/>
    <mergeCell ref="CK15:CN15"/>
    <mergeCell ref="CO15:CR15"/>
    <mergeCell ref="CS15:CV15"/>
    <mergeCell ref="AJ15:AM15"/>
    <mergeCell ref="AN15:AQ15"/>
    <mergeCell ref="AR15:BD15"/>
    <mergeCell ref="BF15:BH15"/>
    <mergeCell ref="BI15:BL15"/>
    <mergeCell ref="BM15:BP15"/>
    <mergeCell ref="CH16:CJ16"/>
    <mergeCell ref="CK16:CN16"/>
    <mergeCell ref="A15:C15"/>
    <mergeCell ref="D15:G15"/>
    <mergeCell ref="H15:K15"/>
    <mergeCell ref="L15:O15"/>
    <mergeCell ref="P15:AB15"/>
    <mergeCell ref="AC15:AE15"/>
    <mergeCell ref="AF15:AI15"/>
    <mergeCell ref="BI14:BL14"/>
    <mergeCell ref="BM14:BP14"/>
    <mergeCell ref="AC14:AE14"/>
    <mergeCell ref="AF14:AI14"/>
    <mergeCell ref="AJ14:AM14"/>
    <mergeCell ref="AN14:AQ14"/>
    <mergeCell ref="AR14:BD14"/>
    <mergeCell ref="BF14:BH14"/>
    <mergeCell ref="CO13:CR13"/>
    <mergeCell ref="CS13:CV13"/>
    <mergeCell ref="CW13:DI13"/>
    <mergeCell ref="A14:C14"/>
    <mergeCell ref="D14:G14"/>
    <mergeCell ref="H14:K14"/>
    <mergeCell ref="L14:O14"/>
    <mergeCell ref="P14:AB14"/>
    <mergeCell ref="AR13:BD13"/>
    <mergeCell ref="BF13:BH13"/>
    <mergeCell ref="BI13:BL13"/>
    <mergeCell ref="BM13:BP13"/>
    <mergeCell ref="BQ13:BT13"/>
    <mergeCell ref="BU13:CG13"/>
    <mergeCell ref="CO14:CR14"/>
    <mergeCell ref="CS14:CV14"/>
    <mergeCell ref="CW14:DI14"/>
    <mergeCell ref="BQ14:BT14"/>
    <mergeCell ref="BU14:CG14"/>
    <mergeCell ref="CH14:CJ14"/>
    <mergeCell ref="CK14:CN14"/>
    <mergeCell ref="CW12:DI12"/>
    <mergeCell ref="A13:C13"/>
    <mergeCell ref="D13:G13"/>
    <mergeCell ref="H13:K13"/>
    <mergeCell ref="L13:O13"/>
    <mergeCell ref="P13:AB13"/>
    <mergeCell ref="AC13:AE13"/>
    <mergeCell ref="AF13:AI13"/>
    <mergeCell ref="AJ13:AM13"/>
    <mergeCell ref="AN13:AQ13"/>
    <mergeCell ref="BQ12:BT12"/>
    <mergeCell ref="BU12:CG12"/>
    <mergeCell ref="CH12:CJ12"/>
    <mergeCell ref="CK12:CN12"/>
    <mergeCell ref="CO12:CR12"/>
    <mergeCell ref="CS12:CV12"/>
    <mergeCell ref="AJ12:AM12"/>
    <mergeCell ref="AN12:AQ12"/>
    <mergeCell ref="AR12:BD12"/>
    <mergeCell ref="BF12:BH12"/>
    <mergeCell ref="BI12:BL12"/>
    <mergeCell ref="BM12:BP12"/>
    <mergeCell ref="CH13:CJ13"/>
    <mergeCell ref="CK13:CN13"/>
    <mergeCell ref="A12:C12"/>
    <mergeCell ref="D12:G12"/>
    <mergeCell ref="H12:K12"/>
    <mergeCell ref="L12:O12"/>
    <mergeCell ref="P12:AB12"/>
    <mergeCell ref="AC12:AE12"/>
    <mergeCell ref="AF12:AI12"/>
    <mergeCell ref="BI11:BL11"/>
    <mergeCell ref="BM11:BP11"/>
    <mergeCell ref="AC11:AE11"/>
    <mergeCell ref="AF11:AI11"/>
    <mergeCell ref="AJ11:AM11"/>
    <mergeCell ref="AN11:AQ11"/>
    <mergeCell ref="AR11:BD11"/>
    <mergeCell ref="BF11:BH11"/>
    <mergeCell ref="CO10:CR10"/>
    <mergeCell ref="CS10:CV10"/>
    <mergeCell ref="CW10:DI10"/>
    <mergeCell ref="A11:C11"/>
    <mergeCell ref="D11:G11"/>
    <mergeCell ref="H11:K11"/>
    <mergeCell ref="L11:O11"/>
    <mergeCell ref="P11:AB11"/>
    <mergeCell ref="AR10:BD10"/>
    <mergeCell ref="BF10:BH10"/>
    <mergeCell ref="BI10:BL10"/>
    <mergeCell ref="BM10:BP10"/>
    <mergeCell ref="BQ10:BT10"/>
    <mergeCell ref="BU10:CG10"/>
    <mergeCell ref="CO11:CR11"/>
    <mergeCell ref="CS11:CV11"/>
    <mergeCell ref="CW11:DI11"/>
    <mergeCell ref="BQ11:BT11"/>
    <mergeCell ref="BU11:CG11"/>
    <mergeCell ref="CH11:CJ11"/>
    <mergeCell ref="CK11:CN11"/>
    <mergeCell ref="CW9:DI9"/>
    <mergeCell ref="A10:C10"/>
    <mergeCell ref="D10:G10"/>
    <mergeCell ref="H10:K10"/>
    <mergeCell ref="L10:O10"/>
    <mergeCell ref="P10:AB10"/>
    <mergeCell ref="AC10:AE10"/>
    <mergeCell ref="AF10:AI10"/>
    <mergeCell ref="AJ10:AM10"/>
    <mergeCell ref="AN10:AQ10"/>
    <mergeCell ref="BQ9:BT9"/>
    <mergeCell ref="BU9:CG9"/>
    <mergeCell ref="CH9:CJ9"/>
    <mergeCell ref="CK9:CN9"/>
    <mergeCell ref="CO9:CR9"/>
    <mergeCell ref="CS9:CV9"/>
    <mergeCell ref="AJ9:AM9"/>
    <mergeCell ref="AN9:AQ9"/>
    <mergeCell ref="AR9:BD9"/>
    <mergeCell ref="BF9:BH9"/>
    <mergeCell ref="BI9:BL9"/>
    <mergeCell ref="BM9:BP9"/>
    <mergeCell ref="CH10:CJ10"/>
    <mergeCell ref="CK10:CN10"/>
    <mergeCell ref="A9:C9"/>
    <mergeCell ref="D9:G9"/>
    <mergeCell ref="H9:K9"/>
    <mergeCell ref="L9:O9"/>
    <mergeCell ref="P9:AB9"/>
    <mergeCell ref="AC9:AE9"/>
    <mergeCell ref="AF9:AI9"/>
    <mergeCell ref="BI8:BL8"/>
    <mergeCell ref="BM8:BP8"/>
    <mergeCell ref="AC8:AE8"/>
    <mergeCell ref="AF8:AI8"/>
    <mergeCell ref="AJ8:AM8"/>
    <mergeCell ref="AN8:AQ8"/>
    <mergeCell ref="AR8:BD8"/>
    <mergeCell ref="BF8:BH8"/>
    <mergeCell ref="CW7:DI7"/>
    <mergeCell ref="A8:C8"/>
    <mergeCell ref="D8:G8"/>
    <mergeCell ref="H8:K8"/>
    <mergeCell ref="L8:O8"/>
    <mergeCell ref="P8:AB8"/>
    <mergeCell ref="AR7:BD7"/>
    <mergeCell ref="BF7:BH7"/>
    <mergeCell ref="BI7:BL7"/>
    <mergeCell ref="BM7:BP7"/>
    <mergeCell ref="BQ7:BT7"/>
    <mergeCell ref="BU7:CG7"/>
    <mergeCell ref="CO8:CR8"/>
    <mergeCell ref="CS8:CV8"/>
    <mergeCell ref="CW8:DI8"/>
    <mergeCell ref="BQ8:BT8"/>
    <mergeCell ref="BU8:CG8"/>
    <mergeCell ref="CH8:CJ8"/>
    <mergeCell ref="CK8:CN8"/>
    <mergeCell ref="A7:C7"/>
    <mergeCell ref="D7:G7"/>
    <mergeCell ref="H7:K7"/>
    <mergeCell ref="L7:O7"/>
    <mergeCell ref="P7:AB7"/>
    <mergeCell ref="AC7:AE7"/>
    <mergeCell ref="AF7:AI7"/>
    <mergeCell ref="AJ7:AM7"/>
    <mergeCell ref="AN7:AQ7"/>
    <mergeCell ref="BI2:BL2"/>
    <mergeCell ref="BM2:BP2"/>
    <mergeCell ref="BQ2:BT2"/>
    <mergeCell ref="A6:C6"/>
    <mergeCell ref="D6:G6"/>
    <mergeCell ref="H6:K6"/>
    <mergeCell ref="L6:O6"/>
    <mergeCell ref="P6:AB6"/>
    <mergeCell ref="AC6:AE6"/>
    <mergeCell ref="AF6:AI6"/>
    <mergeCell ref="BI5:BL5"/>
    <mergeCell ref="BM5:BP5"/>
    <mergeCell ref="AC5:AE5"/>
    <mergeCell ref="AF5:AI5"/>
    <mergeCell ref="AJ5:AM5"/>
    <mergeCell ref="AN5:AQ5"/>
    <mergeCell ref="AR5:BD5"/>
    <mergeCell ref="BF5:BH5"/>
    <mergeCell ref="BQ6:BT6"/>
    <mergeCell ref="AJ6:AM6"/>
    <mergeCell ref="AN6:AQ6"/>
    <mergeCell ref="AR6:BD6"/>
    <mergeCell ref="BF6:BH6"/>
    <mergeCell ref="BI6:BL6"/>
    <mergeCell ref="A4:C4"/>
    <mergeCell ref="D4:G4"/>
    <mergeCell ref="H4:K4"/>
    <mergeCell ref="L4:O4"/>
    <mergeCell ref="P4:AB4"/>
    <mergeCell ref="A5:C5"/>
    <mergeCell ref="D5:G5"/>
    <mergeCell ref="H5:K5"/>
    <mergeCell ref="L5:O5"/>
    <mergeCell ref="P5:AB5"/>
    <mergeCell ref="AC2:AE2"/>
    <mergeCell ref="AF2:AI2"/>
    <mergeCell ref="AJ2:AM2"/>
    <mergeCell ref="AN2:AQ2"/>
    <mergeCell ref="AR2:BD2"/>
    <mergeCell ref="BF2:BH2"/>
    <mergeCell ref="H2:K2"/>
    <mergeCell ref="D2:G2"/>
    <mergeCell ref="A2:C2"/>
    <mergeCell ref="BQ3:BT3"/>
    <mergeCell ref="AJ32:AM32"/>
    <mergeCell ref="AN32:AQ32"/>
    <mergeCell ref="AR32:BD32"/>
    <mergeCell ref="CW32:DI32"/>
    <mergeCell ref="CS2:CV2"/>
    <mergeCell ref="BU3:CG3"/>
    <mergeCell ref="CH3:CJ3"/>
    <mergeCell ref="CK3:CN3"/>
    <mergeCell ref="CO3:CR3"/>
    <mergeCell ref="CS3:CV3"/>
    <mergeCell ref="AJ3:AM3"/>
    <mergeCell ref="AN3:AQ3"/>
    <mergeCell ref="AR3:BD3"/>
    <mergeCell ref="BF3:BH3"/>
    <mergeCell ref="BU4:CG4"/>
    <mergeCell ref="CO5:CR5"/>
    <mergeCell ref="BU2:CG2"/>
    <mergeCell ref="CH2:CJ2"/>
    <mergeCell ref="CK2:CN2"/>
    <mergeCell ref="CO2:CR2"/>
    <mergeCell ref="BU5:CG5"/>
    <mergeCell ref="CH5:CJ5"/>
    <mergeCell ref="CK5:CN5"/>
    <mergeCell ref="A1:DI1"/>
    <mergeCell ref="P35:R36"/>
    <mergeCell ref="BR36:BY36"/>
    <mergeCell ref="BZ36:CG36"/>
    <mergeCell ref="CH36:CO36"/>
    <mergeCell ref="BU32:CG32"/>
    <mergeCell ref="CH32:CJ32"/>
    <mergeCell ref="CK32:CN32"/>
    <mergeCell ref="CP36:CS36"/>
    <mergeCell ref="BI3:BL3"/>
    <mergeCell ref="BM3:BP3"/>
    <mergeCell ref="CW2:DI2"/>
    <mergeCell ref="A3:C3"/>
    <mergeCell ref="D3:G3"/>
    <mergeCell ref="H3:K3"/>
    <mergeCell ref="L3:O3"/>
    <mergeCell ref="P3:AB3"/>
    <mergeCell ref="AC3:AE3"/>
    <mergeCell ref="AF3:AI3"/>
    <mergeCell ref="CO32:CR32"/>
    <mergeCell ref="CS32:CV32"/>
    <mergeCell ref="P2:AB2"/>
    <mergeCell ref="L2:O2"/>
    <mergeCell ref="CW3:DI3"/>
    <mergeCell ref="AC4:AE4"/>
    <mergeCell ref="AF4:AI4"/>
    <mergeCell ref="AJ4:AM4"/>
    <mergeCell ref="AN4:AQ4"/>
    <mergeCell ref="CW4:DI4"/>
    <mergeCell ref="BQ4:BT4"/>
    <mergeCell ref="CS5:CV5"/>
    <mergeCell ref="CW5:DI5"/>
    <mergeCell ref="BQ5:BT5"/>
    <mergeCell ref="AR4:BD4"/>
    <mergeCell ref="BF4:BH4"/>
    <mergeCell ref="BI4:BL4"/>
    <mergeCell ref="BM4:BP4"/>
    <mergeCell ref="CH4:CJ4"/>
    <mergeCell ref="CK4:CN4"/>
    <mergeCell ref="CO4:CR4"/>
    <mergeCell ref="CS4:CV4"/>
    <mergeCell ref="DB34:DI36"/>
    <mergeCell ref="DB37:DI38"/>
    <mergeCell ref="BF34:BI38"/>
    <mergeCell ref="BF32:BH32"/>
    <mergeCell ref="BI32:BL32"/>
    <mergeCell ref="BM32:BP32"/>
    <mergeCell ref="BQ32:BT32"/>
    <mergeCell ref="CT37:CW38"/>
    <mergeCell ref="CX37:DA38"/>
    <mergeCell ref="CW6:DI6"/>
    <mergeCell ref="BU6:CG6"/>
    <mergeCell ref="CH6:CJ6"/>
    <mergeCell ref="CK6:CN6"/>
    <mergeCell ref="CO6:CR6"/>
    <mergeCell ref="CS6:CV6"/>
    <mergeCell ref="BM6:BP6"/>
    <mergeCell ref="CH7:CJ7"/>
    <mergeCell ref="CK7:CN7"/>
    <mergeCell ref="CO7:CR7"/>
    <mergeCell ref="CS7:CV7"/>
    <mergeCell ref="P39:T40"/>
    <mergeCell ref="U39:AQ40"/>
    <mergeCell ref="CR42:DI42"/>
    <mergeCell ref="CW40:DI41"/>
    <mergeCell ref="BV42:CM42"/>
    <mergeCell ref="BV43:CM43"/>
    <mergeCell ref="BV44:CM44"/>
    <mergeCell ref="AC32:AE32"/>
    <mergeCell ref="AF32:AI32"/>
    <mergeCell ref="BZ34:CC35"/>
    <mergeCell ref="CD34:CG35"/>
    <mergeCell ref="CH34:CK35"/>
    <mergeCell ref="CL34:CO35"/>
    <mergeCell ref="AR40:BD41"/>
    <mergeCell ref="BR40:BU46"/>
    <mergeCell ref="BY45:CM45"/>
    <mergeCell ref="BV45:BX45"/>
    <mergeCell ref="BV40:BW41"/>
    <mergeCell ref="BX40:CM41"/>
    <mergeCell ref="CN40:CQ46"/>
    <mergeCell ref="AS37:BD39"/>
    <mergeCell ref="BJ37:BM38"/>
    <mergeCell ref="CH37:CK38"/>
    <mergeCell ref="S35:AQ36"/>
  </mergeCells>
  <phoneticPr fontId="12"/>
  <dataValidations count="1">
    <dataValidation type="list" allowBlank="1" showInputMessage="1" showErrorMessage="1" sqref="L3:O32 CS3:CV32 BQ3:BT32 AN3:AQ32" xr:uid="{00000000-0002-0000-0700-000000000000}">
      <formula1>$DK$2:$DK$12</formula1>
    </dataValidation>
  </dataValidations>
  <printOptions horizontalCentered="1"/>
  <pageMargins left="0" right="0" top="0" bottom="0" header="0.26" footer="0.25"/>
  <pageSetup paperSize="8" orientation="landscape"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表紙</vt:lpstr>
      <vt:lpstr>メニュー</vt:lpstr>
      <vt:lpstr>記入例</vt:lpstr>
      <vt:lpstr>①入力シート</vt:lpstr>
      <vt:lpstr>②応募者名簿(印刷用)</vt:lpstr>
      <vt:lpstr>③名札(1~40)印刷用</vt:lpstr>
      <vt:lpstr>④名札(41~80)印刷用</vt:lpstr>
      <vt:lpstr>⑤名札(81~120)印刷用</vt:lpstr>
      <vt:lpstr>⑥手書き(名簿)</vt:lpstr>
      <vt:lpstr>⑦手書き(名札)</vt:lpstr>
      <vt:lpstr>メニュー (特別支援学校)</vt:lpstr>
      <vt:lpstr>記入例 (特別支援)</vt:lpstr>
      <vt:lpstr>⑧入力シート</vt:lpstr>
      <vt:lpstr>⑨応募者名簿(印刷用)</vt:lpstr>
      <vt:lpstr>⑩名札(1~40)印刷用</vt:lpstr>
      <vt:lpstr>⑪名札(41~80)印刷用</vt:lpstr>
      <vt:lpstr>⑫名札(81~120)印刷用</vt:lpstr>
      <vt:lpstr>⑬手書き(名簿)</vt:lpstr>
      <vt:lpstr>⑭手書き(名札)</vt:lpstr>
      <vt:lpstr>①入力シート!Print_Area</vt:lpstr>
      <vt:lpstr>'②応募者名簿(印刷用)'!Print_Area</vt:lpstr>
      <vt:lpstr>'③名札(1~40)印刷用'!Print_Area</vt:lpstr>
      <vt:lpstr>'④名札(41~80)印刷用'!Print_Area</vt:lpstr>
      <vt:lpstr>'⑤名札(81~120)印刷用'!Print_Area</vt:lpstr>
      <vt:lpstr>'⑥手書き(名簿)'!Print_Area</vt:lpstr>
      <vt:lpstr>'⑦手書き(名札)'!Print_Area</vt:lpstr>
      <vt:lpstr>⑧入力シート!Print_Area</vt:lpstr>
      <vt:lpstr>'⑨応募者名簿(印刷用)'!Print_Area</vt:lpstr>
      <vt:lpstr>'⑩名札(1~40)印刷用'!Print_Area</vt:lpstr>
      <vt:lpstr>'⑪名札(41~80)印刷用'!Print_Area</vt:lpstr>
      <vt:lpstr>'⑫名札(81~120)印刷用'!Print_Area</vt:lpstr>
      <vt:lpstr>'⑬手書き(名簿)'!Print_Area</vt:lpstr>
      <vt:lpstr>'⑭手書き(名札)'!Print_Area</vt:lpstr>
      <vt:lpstr>メニュー!Print_Area</vt:lpstr>
      <vt:lpstr>'メニュー (特別支援学校)'!Print_Area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dc:creator>
  <cp:lastModifiedBy>藤森 教美全国展</cp:lastModifiedBy>
  <cp:lastPrinted>2025-05-20T07:55:17Z</cp:lastPrinted>
  <dcterms:created xsi:type="dcterms:W3CDTF">2015-04-23T00:23:33Z</dcterms:created>
  <dcterms:modified xsi:type="dcterms:W3CDTF">2026-05-22T02:40:05Z</dcterms:modified>
</cp:coreProperties>
</file>